
<file path=[Content_Types].xml><?xml version="1.0" encoding="utf-8"?>
<Types xmlns="http://schemas.openxmlformats.org/package/2006/content-types">
  <Default Extension="bin" ContentType="application/vnd.openxmlformats-officedocument.spreadsheetml.printerSettings"/>
  <Default Extension="dotx" ContentType="application/vnd.openxmlformats-officedocument.wordprocessingml.template"/>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2.xml" ContentType="application/vnd.openxmlformats-officedocument.spreadsheetml.comments+xml"/>
  <Override PartName="/xl/comments3.xml" ContentType="application/vnd.openxmlformats-officedocument.spreadsheetml.comments+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https://omniumint-my.sharepoint.com/personal/ahmed_elsayed_omniumint_com/Documents/Work Files/RCDC Cost Model/Cost Model 20250702/"/>
    </mc:Choice>
  </mc:AlternateContent>
  <xr:revisionPtr revIDLastSave="190" documentId="13_ncr:1_{1D6D2115-ADF9-48D8-9AE4-1F8AAEADFCA4}" xr6:coauthVersionLast="47" xr6:coauthVersionMax="47" xr10:uidLastSave="{8DE02D3A-5C7F-4C98-BE51-F71D714A3DFA}"/>
  <bookViews>
    <workbookView xWindow="-28920" yWindow="-75" windowWidth="29040" windowHeight="15720" firstSheet="1" activeTab="2" xr2:uid="{00000000-000D-0000-FFFF-FFFF00000000}"/>
  </bookViews>
  <sheets>
    <sheet name="Building" sheetId="2" state="hidden" r:id="rId1"/>
    <sheet name="GCover" sheetId="32" r:id="rId2"/>
    <sheet name="QA.QC" sheetId="33" r:id="rId3"/>
    <sheet name="Contents" sheetId="34" r:id="rId4"/>
    <sheet name="1. Introduction" sheetId="35" r:id="rId5"/>
    <sheet name="Exec Summ Buildings" sheetId="30" r:id="rId6"/>
    <sheet name="Exec Summ Infra" sheetId="31" r:id="rId7"/>
    <sheet name="Building Pivot" sheetId="28" r:id="rId8"/>
    <sheet name="Infra Pivot" sheetId="29" r:id="rId9"/>
    <sheet name="Example Data Only" sheetId="19" state="hidden" r:id="rId10"/>
    <sheet name="ROSHN Benchmark Data" sheetId="17" r:id="rId11"/>
    <sheet name="Roshan Infra Benchmarking" sheetId="20" r:id="rId12"/>
    <sheet name="Data" sheetId="1" state="hidden" r:id="rId13"/>
    <sheet name="MF Interrogation" sheetId="23" r:id="rId14"/>
    <sheet name="Commercial Interrogation" sheetId="26" r:id="rId15"/>
    <sheet name="Retail Retail Interrogation" sheetId="25" r:id="rId16"/>
    <sheet name="Asset Breakdown" sheetId="18" r:id="rId17"/>
    <sheet name="Infra&amp;LS Interrogation" sheetId="24" r:id="rId18"/>
    <sheet name="Cost Model" sheetId="27" r:id="rId19"/>
    <sheet name="SF Interrogation" sheetId="22" r:id="rId20"/>
  </sheets>
  <externalReferences>
    <externalReference r:id="rId21"/>
    <externalReference r:id="rId22"/>
    <externalReference r:id="rId23"/>
    <externalReference r:id="rId24"/>
    <externalReference r:id="rId25"/>
    <externalReference r:id="rId26"/>
    <externalReference r:id="rId27"/>
  </externalReferences>
  <definedNames>
    <definedName name="\" localSheetId="4" hidden="1">{#N/A,#N/A,TRUE,"Front";#N/A,#N/A,TRUE,"Simple Letter";#N/A,#N/A,TRUE,"Inside";#N/A,#N/A,TRUE,"Contents";#N/A,#N/A,TRUE,"Basis";#N/A,#N/A,TRUE,"Inclusions";#N/A,#N/A,TRUE,"Exclusions";#N/A,#N/A,TRUE,"Areas";#N/A,#N/A,TRUE,"Summary";#N/A,#N/A,TRUE,"Detail"}</definedName>
    <definedName name="\" localSheetId="18" hidden="1">{#N/A,#N/A,TRUE,"Front";#N/A,#N/A,TRUE,"Simple Letter";#N/A,#N/A,TRUE,"Inside";#N/A,#N/A,TRUE,"Contents";#N/A,#N/A,TRUE,"Basis";#N/A,#N/A,TRUE,"Inclusions";#N/A,#N/A,TRUE,"Exclusions";#N/A,#N/A,TRUE,"Areas";#N/A,#N/A,TRUE,"Summary";#N/A,#N/A,TRUE,"Detail"}</definedName>
    <definedName name="\"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 hidden="1">{#N/A,#N/A,TRUE,"Front";#N/A,#N/A,TRUE,"Simple Letter";#N/A,#N/A,TRUE,"Inside";#N/A,#N/A,TRUE,"Contents";#N/A,#N/A,TRUE,"Basis";#N/A,#N/A,TRUE,"Inclusions";#N/A,#N/A,TRUE,"Exclusions";#N/A,#N/A,TRUE,"Areas";#N/A,#N/A,TRUE,"Summary";#N/A,#N/A,TRUE,"Detail"}</definedName>
    <definedName name="\__">#REF!</definedName>
    <definedName name="\0" localSheetId="1">#REF!</definedName>
    <definedName name="\0" localSheetId="10">#REF!</definedName>
    <definedName name="\0">#N/A</definedName>
    <definedName name="\1">"#REF!"</definedName>
    <definedName name="\122" hidden="1">#REF!</definedName>
    <definedName name="\123" hidden="1">#REF!</definedName>
    <definedName name="\1234" hidden="1">#REF!</definedName>
    <definedName name="\12345" hidden="1">#REF!</definedName>
    <definedName name="\2" hidden="1">#REF!</definedName>
    <definedName name="\3" hidden="1">#REF!</definedName>
    <definedName name="\3671">#REF!</definedName>
    <definedName name="\4" hidden="1">#REF!</definedName>
    <definedName name="\5" hidden="1">#REF!</definedName>
    <definedName name="\A">#REF!</definedName>
    <definedName name="\AA">#REF!</definedName>
    <definedName name="\ab">#REF!</definedName>
    <definedName name="\B" localSheetId="10">#REF!</definedName>
    <definedName name="\b">#N/A</definedName>
    <definedName name="\BA">"#REF!"</definedName>
    <definedName name="\c" localSheetId="6">#N/A</definedName>
    <definedName name="\C" localSheetId="1">#REF!</definedName>
    <definedName name="\C">#REF!</definedName>
    <definedName name="\CALCS">"#REF!"</definedName>
    <definedName name="\CC">#REF!</definedName>
    <definedName name="\D">#REF!</definedName>
    <definedName name="\DATA">"#REF!"</definedName>
    <definedName name="\E">#REF!</definedName>
    <definedName name="\F">#REF!</definedName>
    <definedName name="\G">#REF!</definedName>
    <definedName name="\gvfbd">#REF!</definedName>
    <definedName name="\gzfbhxcn">#REF!</definedName>
    <definedName name="\h">#REF!</definedName>
    <definedName name="\I" localSheetId="10">#REF!</definedName>
    <definedName name="\i">#N/A</definedName>
    <definedName name="\INSERT">"#REF!"</definedName>
    <definedName name="\j">#REF!</definedName>
    <definedName name="\k">#REF!</definedName>
    <definedName name="\l">#REF!</definedName>
    <definedName name="\LA">"#REF!"</definedName>
    <definedName name="\LP">"#REF!"</definedName>
    <definedName name="\LPS">"#REF!"</definedName>
    <definedName name="\m">#REF!</definedName>
    <definedName name="\MENU">"#REF!"</definedName>
    <definedName name="\n">#REF!</definedName>
    <definedName name="\o">#REF!</definedName>
    <definedName name="\OO">#REF!</definedName>
    <definedName name="\p" localSheetId="10">#N/A</definedName>
    <definedName name="\p">#REF!</definedName>
    <definedName name="\PRIME">"#REF!"</definedName>
    <definedName name="\PRINT">"#REF!"</definedName>
    <definedName name="\Q" localSheetId="10">#REF!</definedName>
    <definedName name="\q">#N/A</definedName>
    <definedName name="\r">#REF!</definedName>
    <definedName name="\s">#N/A</definedName>
    <definedName name="\SORT">"#REF!"</definedName>
    <definedName name="\t">#REF!</definedName>
    <definedName name="\U">#REF!</definedName>
    <definedName name="\V">#REF!</definedName>
    <definedName name="\v1">#REF!</definedName>
    <definedName name="\w">"#REF!"</definedName>
    <definedName name="\X" localSheetId="1">#REF!</definedName>
    <definedName name="\X">#REF!</definedName>
    <definedName name="\Y">#REF!</definedName>
    <definedName name="\z" localSheetId="6">#REF!</definedName>
    <definedName name="\Z" localSheetId="1">#REF!</definedName>
    <definedName name="\Z" localSheetId="10">#REF!</definedName>
    <definedName name="\z">#N/A</definedName>
    <definedName name="\zbcdBSA">#REF!</definedName>
    <definedName name="\zpr">#REF!</definedName>
    <definedName name="_" hidden="1">#REF!</definedName>
    <definedName name="_.Next">#REF!</definedName>
    <definedName name="_??" localSheetId="6"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#REF!</definedName>
    <definedName name="_???" hidden="1">{#N/A,#N/A,TRUE,"1? ????";#N/A,#N/A,TRUE,"1-2? ?????";#N/A,#N/A,TRUE,"2? ??";#N/A,#N/A,TRUE,"2??? ????";#N/A,#N/A,TRUE,"3(1)? ????";#N/A,#N/A,TRUE,"??????";#N/A,#N/A,TRUE,"3(1)?7 ????";#N/A,#N/A,TRUE,"5? ???";#N/A,#N/A,TRUE,"5?2 ???(?)";#N/A,#N/A,TRUE,"6? ????";#N/A,#N/A,TRUE,"6? ??(?)";#N/A,#N/A,TRUE,"6? ??(?)";#N/A,#N/A,TRUE,"????";#N/A,#N/A,TRUE,"6-6(3)? ??(??)";#N/A,#N/A,TRUE,"9? ???(?)";#N/A,#N/A,TRUE,"9? ???(?)";#N/A,#N/A,TRUE,"10(3)? ????";#N/A,#N/A,TRUE,"10(4)? ????"}</definedName>
    <definedName name="_????" localSheetId="6" hidden="1">{#N/A,#N/A,TRUE,"1? ????";#N/A,#N/A,TRUE,"1-2? ?????";#N/A,#N/A,TRUE,"2? ??";#N/A,#N/A,TRUE,"2??? ????";#N/A,#N/A,TRUE,"3(1)? ????";#N/A,#N/A,TRUE,"??????";#N/A,#N/A,TRUE,"3(1)?7 ????";#N/A,#N/A,TRUE,"5? ???";#N/A,#N/A,TRUE,"5?2 ???(?)";#N/A,#N/A,TRUE,"6? ????";#N/A,#N/A,TRUE,"6? ??(?)";#N/A,#N/A,TRUE,"6? ??(?)";#N/A,#N/A,TRUE,"????";#N/A,#N/A,TRUE,"6-6(3)? ??(??)";#N/A,#N/A,TRUE,"9? ???(?)";#N/A,#N/A,TRUE,"9? ???(?)";#N/A,#N/A,TRUE,"10(3)? ????";#N/A,#N/A,TRUE,"10(4)? ????"}</definedName>
    <definedName name="_????">#REF!</definedName>
    <definedName name="_????2" hidden="1">{#N/A,#N/A,TRUE,"1? ????";#N/A,#N/A,TRUE,"1-2? ?????";#N/A,#N/A,TRUE,"2? ??";#N/A,#N/A,TRUE,"2??? ????";#N/A,#N/A,TRUE,"3(1)? ????";#N/A,#N/A,TRUE,"??????";#N/A,#N/A,TRUE,"3(1)?7 ????";#N/A,#N/A,TRUE,"5? ???";#N/A,#N/A,TRUE,"5?2 ???(?)";#N/A,#N/A,TRUE,"6? ????";#N/A,#N/A,TRUE,"6? ??(?)";#N/A,#N/A,TRUE,"6? ??(?)";#N/A,#N/A,TRUE,"????";#N/A,#N/A,TRUE,"6-6(3)? ??(??)";#N/A,#N/A,TRUE,"9? ???(?)";#N/A,#N/A,TRUE,"9? ???(?)";#N/A,#N/A,TRUE,"10(3)? ????";#N/A,#N/A,TRUE,"10(4)? ????"}</definedName>
    <definedName name="_????8"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1???"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_??2"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_??6" hidden="1">{#N/A,#N/A,TRUE,"1? ????";#N/A,#N/A,TRUE,"1-2? ?????";#N/A,#N/A,TRUE,"2? ??";#N/A,#N/A,TRUE,"2??? ????";#N/A,#N/A,TRUE,"3(1)? ????";#N/A,#N/A,TRUE,"??????";#N/A,#N/A,TRUE,"3(1)?7 ????";#N/A,#N/A,TRUE,"5? ???";#N/A,#N/A,TRUE,"5?2 ???(?)";#N/A,#N/A,TRUE,"6? ????";#N/A,#N/A,TRUE,"6? ??(?)";#N/A,#N/A,TRUE,"6? ??(?)";#N/A,#N/A,TRUE,"????";#N/A,#N/A,TRUE,"6-6(3)? ??(??)";#N/A,#N/A,TRUE,"9? ???(?)";#N/A,#N/A,TRUE,"9? ???(?)";#N/A,#N/A,TRUE,"10(3)? ????";#N/A,#N/A,TRUE,"10(4)? ????"}</definedName>
    <definedName name="_?1">#N/A</definedName>
    <definedName name="_?1066">#REF!</definedName>
    <definedName name="_?271">#N/A</definedName>
    <definedName name="__" hidden="1">#REF!</definedName>
    <definedName name="___">#REF!</definedName>
    <definedName name="___???">#REF!</definedName>
    <definedName name="_____________??">#REF!</definedName>
    <definedName name="_________________________________________________________________________________________________ccr1" localSheetId="18" hidden="1">{#N/A,#N/A,TRUE,"Cover";#N/A,#N/A,TRUE,"Conts";#N/A,#N/A,TRUE,"VOS";#N/A,#N/A,TRUE,"Warrington";#N/A,#N/A,TRUE,"Widnes"}</definedName>
    <definedName name="_________________________________________________________________________________________________ccr1" hidden="1">{#N/A,#N/A,TRUE,"Cover";#N/A,#N/A,TRUE,"Conts";#N/A,#N/A,TRUE,"VOS";#N/A,#N/A,TRUE,"Warrington";#N/A,#N/A,TRUE,"Widnes"}</definedName>
    <definedName name="_______________________________________________________________________________________________ccr1" localSheetId="18" hidden="1">{#N/A,#N/A,TRUE,"Cover";#N/A,#N/A,TRUE,"Conts";#N/A,#N/A,TRUE,"VOS";#N/A,#N/A,TRUE,"Warrington";#N/A,#N/A,TRUE,"Widnes"}</definedName>
    <definedName name="_______________________________________________________________________________________________ccr1" hidden="1">{#N/A,#N/A,TRUE,"Cover";#N/A,#N/A,TRUE,"Conts";#N/A,#N/A,TRUE,"VOS";#N/A,#N/A,TRUE,"Warrington";#N/A,#N/A,TRUE,"Widnes"}</definedName>
    <definedName name="___________________________________________________________________________________ccr1" localSheetId="18" hidden="1">{#N/A,#N/A,TRUE,"Cover";#N/A,#N/A,TRUE,"Conts";#N/A,#N/A,TRUE,"VOS";#N/A,#N/A,TRUE,"Warrington";#N/A,#N/A,TRUE,"Widnes"}</definedName>
    <definedName name="___________________________________________________________________________________ccr1" hidden="1">{#N/A,#N/A,TRUE,"Cover";#N/A,#N/A,TRUE,"Conts";#N/A,#N/A,TRUE,"VOS";#N/A,#N/A,TRUE,"Warrington";#N/A,#N/A,TRUE,"Widnes"}</definedName>
    <definedName name="_________________________________________________________________________________ccr1" localSheetId="18" hidden="1">{#N/A,#N/A,TRUE,"Cover";#N/A,#N/A,TRUE,"Conts";#N/A,#N/A,TRUE,"VOS";#N/A,#N/A,TRUE,"Warrington";#N/A,#N/A,TRUE,"Widnes"}</definedName>
    <definedName name="_________________________________________________________________________________ccr1" hidden="1">{#N/A,#N/A,TRUE,"Cover";#N/A,#N/A,TRUE,"Conts";#N/A,#N/A,TRUE,"VOS";#N/A,#N/A,TRUE,"Warrington";#N/A,#N/A,TRUE,"Widnes"}</definedName>
    <definedName name="_______________________________________________________________________________ccr1" localSheetId="18" hidden="1">{#N/A,#N/A,TRUE,"Cover";#N/A,#N/A,TRUE,"Conts";#N/A,#N/A,TRUE,"VOS";#N/A,#N/A,TRUE,"Warrington";#N/A,#N/A,TRUE,"Widnes"}</definedName>
    <definedName name="_______________________________________________________________________________ccr1" hidden="1">{#N/A,#N/A,TRUE,"Cover";#N/A,#N/A,TRUE,"Conts";#N/A,#N/A,TRUE,"VOS";#N/A,#N/A,TRUE,"Warrington";#N/A,#N/A,TRUE,"Widnes"}</definedName>
    <definedName name="______________________________________________________________________________ccr1" localSheetId="18" hidden="1">{#N/A,#N/A,TRUE,"Cover";#N/A,#N/A,TRUE,"Conts";#N/A,#N/A,TRUE,"VOS";#N/A,#N/A,TRUE,"Warrington";#N/A,#N/A,TRUE,"Widnes"}</definedName>
    <definedName name="______________________________________________________________________________ccr1" hidden="1">{#N/A,#N/A,TRUE,"Cover";#N/A,#N/A,TRUE,"Conts";#N/A,#N/A,TRUE,"VOS";#N/A,#N/A,TRUE,"Warrington";#N/A,#N/A,TRUE,"Widnes"}</definedName>
    <definedName name="____________________________________________________________________________ccr1" localSheetId="18" hidden="1">{#N/A,#N/A,TRUE,"Cover";#N/A,#N/A,TRUE,"Conts";#N/A,#N/A,TRUE,"VOS";#N/A,#N/A,TRUE,"Warrington";#N/A,#N/A,TRUE,"Widnes"}</definedName>
    <definedName name="____________________________________________________________________________ccr1" hidden="1">{#N/A,#N/A,TRUE,"Cover";#N/A,#N/A,TRUE,"Conts";#N/A,#N/A,TRUE,"VOS";#N/A,#N/A,TRUE,"Warrington";#N/A,#N/A,TRUE,"Widnes"}</definedName>
    <definedName name="___________________________________________________________________________ccr1" localSheetId="18" hidden="1">{#N/A,#N/A,TRUE,"Cover";#N/A,#N/A,TRUE,"Conts";#N/A,#N/A,TRUE,"VOS";#N/A,#N/A,TRUE,"Warrington";#N/A,#N/A,TRUE,"Widnes"}</definedName>
    <definedName name="___________________________________________________________________________ccr1" hidden="1">{#N/A,#N/A,TRUE,"Cover";#N/A,#N/A,TRUE,"Conts";#N/A,#N/A,TRUE,"VOS";#N/A,#N/A,TRUE,"Warrington";#N/A,#N/A,TRUE,"Widnes"}</definedName>
    <definedName name="__________________________________________________________________________ccr1" localSheetId="18" hidden="1">{#N/A,#N/A,TRUE,"Cover";#N/A,#N/A,TRUE,"Conts";#N/A,#N/A,TRUE,"VOS";#N/A,#N/A,TRUE,"Warrington";#N/A,#N/A,TRUE,"Widnes"}</definedName>
    <definedName name="__________________________________________________________________________ccr1" hidden="1">{#N/A,#N/A,TRUE,"Cover";#N/A,#N/A,TRUE,"Conts";#N/A,#N/A,TRUE,"VOS";#N/A,#N/A,TRUE,"Warrington";#N/A,#N/A,TRUE,"Widnes"}</definedName>
    <definedName name="_________________________________________________________________________ccr1" localSheetId="18" hidden="1">{#N/A,#N/A,TRUE,"Cover";#N/A,#N/A,TRUE,"Conts";#N/A,#N/A,TRUE,"VOS";#N/A,#N/A,TRUE,"Warrington";#N/A,#N/A,TRUE,"Widnes"}</definedName>
    <definedName name="_________________________________________________________________________ccr1" hidden="1">{#N/A,#N/A,TRUE,"Cover";#N/A,#N/A,TRUE,"Conts";#N/A,#N/A,TRUE,"VOS";#N/A,#N/A,TRUE,"Warrington";#N/A,#N/A,TRUE,"Widnes"}</definedName>
    <definedName name="________________________________________________________________________ccr1" localSheetId="18" hidden="1">{#N/A,#N/A,TRUE,"Cover";#N/A,#N/A,TRUE,"Conts";#N/A,#N/A,TRUE,"VOS";#N/A,#N/A,TRUE,"Warrington";#N/A,#N/A,TRUE,"Widnes"}</definedName>
    <definedName name="________________________________________________________________________ccr1" hidden="1">{#N/A,#N/A,TRUE,"Cover";#N/A,#N/A,TRUE,"Conts";#N/A,#N/A,TRUE,"VOS";#N/A,#N/A,TRUE,"Warrington";#N/A,#N/A,TRUE,"Widnes"}</definedName>
    <definedName name="_______________________________________________________________________ccr1" localSheetId="18" hidden="1">{#N/A,#N/A,TRUE,"Cover";#N/A,#N/A,TRUE,"Conts";#N/A,#N/A,TRUE,"VOS";#N/A,#N/A,TRUE,"Warrington";#N/A,#N/A,TRUE,"Widnes"}</definedName>
    <definedName name="_______________________________________________________________________ccr1" hidden="1">{#N/A,#N/A,TRUE,"Cover";#N/A,#N/A,TRUE,"Conts";#N/A,#N/A,TRUE,"VOS";#N/A,#N/A,TRUE,"Warrington";#N/A,#N/A,TRUE,"Widnes"}</definedName>
    <definedName name="_____________________________________________________________________ccr1" localSheetId="18" hidden="1">{#N/A,#N/A,TRUE,"Cover";#N/A,#N/A,TRUE,"Conts";#N/A,#N/A,TRUE,"VOS";#N/A,#N/A,TRUE,"Warrington";#N/A,#N/A,TRUE,"Widnes"}</definedName>
    <definedName name="_____________________________________________________________________ccr1" hidden="1">{#N/A,#N/A,TRUE,"Cover";#N/A,#N/A,TRUE,"Conts";#N/A,#N/A,TRUE,"VOS";#N/A,#N/A,TRUE,"Warrington";#N/A,#N/A,TRUE,"Widnes"}</definedName>
    <definedName name="____________________________________________________________________ccr1" localSheetId="18" hidden="1">{#N/A,#N/A,TRUE,"Cover";#N/A,#N/A,TRUE,"Conts";#N/A,#N/A,TRUE,"VOS";#N/A,#N/A,TRUE,"Warrington";#N/A,#N/A,TRUE,"Widnes"}</definedName>
    <definedName name="____________________________________________________________________ccr1" hidden="1">{#N/A,#N/A,TRUE,"Cover";#N/A,#N/A,TRUE,"Conts";#N/A,#N/A,TRUE,"VOS";#N/A,#N/A,TRUE,"Warrington";#N/A,#N/A,TRUE,"Widnes"}</definedName>
    <definedName name="___________________________________________________________________ccr1" localSheetId="18" hidden="1">{#N/A,#N/A,TRUE,"Cover";#N/A,#N/A,TRUE,"Conts";#N/A,#N/A,TRUE,"VOS";#N/A,#N/A,TRUE,"Warrington";#N/A,#N/A,TRUE,"Widnes"}</definedName>
    <definedName name="___________________________________________________________________ccr1" hidden="1">{#N/A,#N/A,TRUE,"Cover";#N/A,#N/A,TRUE,"Conts";#N/A,#N/A,TRUE,"VOS";#N/A,#N/A,TRUE,"Warrington";#N/A,#N/A,TRUE,"Widnes"}</definedName>
    <definedName name="_________________________________________________________________ccr1" localSheetId="18" hidden="1">{#N/A,#N/A,TRUE,"Cover";#N/A,#N/A,TRUE,"Conts";#N/A,#N/A,TRUE,"VOS";#N/A,#N/A,TRUE,"Warrington";#N/A,#N/A,TRUE,"Widnes"}</definedName>
    <definedName name="_________________________________________________________________ccr1" hidden="1">{#N/A,#N/A,TRUE,"Cover";#N/A,#N/A,TRUE,"Conts";#N/A,#N/A,TRUE,"VOS";#N/A,#N/A,TRUE,"Warrington";#N/A,#N/A,TRUE,"Widnes"}</definedName>
    <definedName name="________________________________________________________________ccr1" localSheetId="18" hidden="1">{#N/A,#N/A,TRUE,"Cover";#N/A,#N/A,TRUE,"Conts";#N/A,#N/A,TRUE,"VOS";#N/A,#N/A,TRUE,"Warrington";#N/A,#N/A,TRUE,"Widnes"}</definedName>
    <definedName name="________________________________________________________________ccr1" hidden="1">{#N/A,#N/A,TRUE,"Cover";#N/A,#N/A,TRUE,"Conts";#N/A,#N/A,TRUE,"VOS";#N/A,#N/A,TRUE,"Warrington";#N/A,#N/A,TRUE,"Widnes"}</definedName>
    <definedName name="_______________________________________________________________ccr1" localSheetId="18" hidden="1">{#N/A,#N/A,TRUE,"Cover";#N/A,#N/A,TRUE,"Conts";#N/A,#N/A,TRUE,"VOS";#N/A,#N/A,TRUE,"Warrington";#N/A,#N/A,TRUE,"Widnes"}</definedName>
    <definedName name="_______________________________________________________________ccr1" hidden="1">{#N/A,#N/A,TRUE,"Cover";#N/A,#N/A,TRUE,"Conts";#N/A,#N/A,TRUE,"VOS";#N/A,#N/A,TRUE,"Warrington";#N/A,#N/A,TRUE,"Widnes"}</definedName>
    <definedName name="______________________________________________________________ccr1" localSheetId="18" hidden="1">{#N/A,#N/A,TRUE,"Cover";#N/A,#N/A,TRUE,"Conts";#N/A,#N/A,TRUE,"VOS";#N/A,#N/A,TRUE,"Warrington";#N/A,#N/A,TRUE,"Widnes"}</definedName>
    <definedName name="______________________________________________________________ccr1" hidden="1">{#N/A,#N/A,TRUE,"Cover";#N/A,#N/A,TRUE,"Conts";#N/A,#N/A,TRUE,"VOS";#N/A,#N/A,TRUE,"Warrington";#N/A,#N/A,TRUE,"Widnes"}</definedName>
    <definedName name="_____________________________________________________________ccr1" localSheetId="18" hidden="1">{#N/A,#N/A,TRUE,"Cover";#N/A,#N/A,TRUE,"Conts";#N/A,#N/A,TRUE,"VOS";#N/A,#N/A,TRUE,"Warrington";#N/A,#N/A,TRUE,"Widnes"}</definedName>
    <definedName name="_____________________________________________________________ccr1" hidden="1">{#N/A,#N/A,TRUE,"Cover";#N/A,#N/A,TRUE,"Conts";#N/A,#N/A,TRUE,"VOS";#N/A,#N/A,TRUE,"Warrington";#N/A,#N/A,TRUE,"Widnes"}</definedName>
    <definedName name="____________________________________________________________ccr1" localSheetId="18" hidden="1">{#N/A,#N/A,TRUE,"Cover";#N/A,#N/A,TRUE,"Conts";#N/A,#N/A,TRUE,"VOS";#N/A,#N/A,TRUE,"Warrington";#N/A,#N/A,TRUE,"Widnes"}</definedName>
    <definedName name="____________________________________________________________ccr1" hidden="1">{#N/A,#N/A,TRUE,"Cover";#N/A,#N/A,TRUE,"Conts";#N/A,#N/A,TRUE,"VOS";#N/A,#N/A,TRUE,"Warrington";#N/A,#N/A,TRUE,"Widnes"}</definedName>
    <definedName name="___________________________________________________________ccr1" localSheetId="18" hidden="1">{#N/A,#N/A,TRUE,"Cover";#N/A,#N/A,TRUE,"Conts";#N/A,#N/A,TRUE,"VOS";#N/A,#N/A,TRUE,"Warrington";#N/A,#N/A,TRUE,"Widnes"}</definedName>
    <definedName name="___________________________________________________________ccr1" hidden="1">{#N/A,#N/A,TRUE,"Cover";#N/A,#N/A,TRUE,"Conts";#N/A,#N/A,TRUE,"VOS";#N/A,#N/A,TRUE,"Warrington";#N/A,#N/A,TRUE,"Widnes"}</definedName>
    <definedName name="__________________________________________________________ccr1" localSheetId="18" hidden="1">{#N/A,#N/A,TRUE,"Cover";#N/A,#N/A,TRUE,"Conts";#N/A,#N/A,TRUE,"VOS";#N/A,#N/A,TRUE,"Warrington";#N/A,#N/A,TRUE,"Widnes"}</definedName>
    <definedName name="__________________________________________________________ccr1" hidden="1">{#N/A,#N/A,TRUE,"Cover";#N/A,#N/A,TRUE,"Conts";#N/A,#N/A,TRUE,"VOS";#N/A,#N/A,TRUE,"Warrington";#N/A,#N/A,TRUE,"Widnes"}</definedName>
    <definedName name="_________________________________________________________ccr1" localSheetId="18" hidden="1">{#N/A,#N/A,TRUE,"Cover";#N/A,#N/A,TRUE,"Conts";#N/A,#N/A,TRUE,"VOS";#N/A,#N/A,TRUE,"Warrington";#N/A,#N/A,TRUE,"Widnes"}</definedName>
    <definedName name="_________________________________________________________ccr1" hidden="1">{#N/A,#N/A,TRUE,"Cover";#N/A,#N/A,TRUE,"Conts";#N/A,#N/A,TRUE,"VOS";#N/A,#N/A,TRUE,"Warrington";#N/A,#N/A,TRUE,"Widnes"}</definedName>
    <definedName name="________________________________________________________ccr1" localSheetId="18" hidden="1">{#N/A,#N/A,TRUE,"Cover";#N/A,#N/A,TRUE,"Conts";#N/A,#N/A,TRUE,"VOS";#N/A,#N/A,TRUE,"Warrington";#N/A,#N/A,TRUE,"Widnes"}</definedName>
    <definedName name="________________________________________________________ccr1" hidden="1">{#N/A,#N/A,TRUE,"Cover";#N/A,#N/A,TRUE,"Conts";#N/A,#N/A,TRUE,"VOS";#N/A,#N/A,TRUE,"Warrington";#N/A,#N/A,TRUE,"Widnes"}</definedName>
    <definedName name="_______________________________________________________ccr1" localSheetId="18" hidden="1">{#N/A,#N/A,TRUE,"Cover";#N/A,#N/A,TRUE,"Conts";#N/A,#N/A,TRUE,"VOS";#N/A,#N/A,TRUE,"Warrington";#N/A,#N/A,TRUE,"Widnes"}</definedName>
    <definedName name="_______________________________________________________ccr1" hidden="1">{#N/A,#N/A,TRUE,"Cover";#N/A,#N/A,TRUE,"Conts";#N/A,#N/A,TRUE,"VOS";#N/A,#N/A,TRUE,"Warrington";#N/A,#N/A,TRUE,"Widnes"}</definedName>
    <definedName name="______________________________________________________ccr1" localSheetId="18" hidden="1">{#N/A,#N/A,TRUE,"Cover";#N/A,#N/A,TRUE,"Conts";#N/A,#N/A,TRUE,"VOS";#N/A,#N/A,TRUE,"Warrington";#N/A,#N/A,TRUE,"Widnes"}</definedName>
    <definedName name="______________________________________________________ccr1" hidden="1">{#N/A,#N/A,TRUE,"Cover";#N/A,#N/A,TRUE,"Conts";#N/A,#N/A,TRUE,"VOS";#N/A,#N/A,TRUE,"Warrington";#N/A,#N/A,TRUE,"Widnes"}</definedName>
    <definedName name="_____________________________________________________ccr1" localSheetId="18" hidden="1">{#N/A,#N/A,TRUE,"Cover";#N/A,#N/A,TRUE,"Conts";#N/A,#N/A,TRUE,"VOS";#N/A,#N/A,TRUE,"Warrington";#N/A,#N/A,TRUE,"Widnes"}</definedName>
    <definedName name="_____________________________________________________ccr1" hidden="1">{#N/A,#N/A,TRUE,"Cover";#N/A,#N/A,TRUE,"Conts";#N/A,#N/A,TRUE,"VOS";#N/A,#N/A,TRUE,"Warrington";#N/A,#N/A,TRUE,"Widnes"}</definedName>
    <definedName name="____________________________________________________ccr1" localSheetId="18" hidden="1">{#N/A,#N/A,TRUE,"Cover";#N/A,#N/A,TRUE,"Conts";#N/A,#N/A,TRUE,"VOS";#N/A,#N/A,TRUE,"Warrington";#N/A,#N/A,TRUE,"Widnes"}</definedName>
    <definedName name="____________________________________________________ccr1" hidden="1">{#N/A,#N/A,TRUE,"Cover";#N/A,#N/A,TRUE,"Conts";#N/A,#N/A,TRUE,"VOS";#N/A,#N/A,TRUE,"Warrington";#N/A,#N/A,TRUE,"Widnes"}</definedName>
    <definedName name="___________________________________________________ccr1" localSheetId="4" hidden="1">{#N/A,#N/A,TRUE,"Cover";#N/A,#N/A,TRUE,"Conts";#N/A,#N/A,TRUE,"VOS";#N/A,#N/A,TRUE,"Warrington";#N/A,#N/A,TRUE,"Widnes"}</definedName>
    <definedName name="___________________________________________________ccr1" localSheetId="18" hidden="1">{#N/A,#N/A,TRUE,"Cover";#N/A,#N/A,TRUE,"Conts";#N/A,#N/A,TRUE,"VOS";#N/A,#N/A,TRUE,"Warrington";#N/A,#N/A,TRUE,"Widnes"}</definedName>
    <definedName name="___________________________________________________ccr1" localSheetId="6" hidden="1">{#N/A,#N/A,TRUE,"Cover";#N/A,#N/A,TRUE,"Conts";#N/A,#N/A,TRUE,"VOS";#N/A,#N/A,TRUE,"Warrington";#N/A,#N/A,TRUE,"Widnes"}</definedName>
    <definedName name="___________________________________________________ccr1" localSheetId="10" hidden="1">{#N/A,#N/A,TRUE,"Cover";#N/A,#N/A,TRUE,"Conts";#N/A,#N/A,TRUE,"VOS";#N/A,#N/A,TRUE,"Warrington";#N/A,#N/A,TRUE,"Widnes"}</definedName>
    <definedName name="___________________________________________________ccr1" hidden="1">{#N/A,#N/A,TRUE,"Cover";#N/A,#N/A,TRUE,"Conts";#N/A,#N/A,TRUE,"VOS";#N/A,#N/A,TRUE,"Warrington";#N/A,#N/A,TRUE,"Widnes"}</definedName>
    <definedName name="___________________________________________________ccr1_1" localSheetId="18" hidden="1">{#N/A,#N/A,TRUE,"Cover";#N/A,#N/A,TRUE,"Conts";#N/A,#N/A,TRUE,"VOS";#N/A,#N/A,TRUE,"Warrington";#N/A,#N/A,TRUE,"Widnes"}</definedName>
    <definedName name="___________________________________________________ccr1_1" localSheetId="6" hidden="1">{#N/A,#N/A,TRUE,"Cover";#N/A,#N/A,TRUE,"Conts";#N/A,#N/A,TRUE,"VOS";#N/A,#N/A,TRUE,"Warrington";#N/A,#N/A,TRUE,"Widnes"}</definedName>
    <definedName name="___________________________________________________ccr1_1" hidden="1">{#N/A,#N/A,TRUE,"Cover";#N/A,#N/A,TRUE,"Conts";#N/A,#N/A,TRUE,"VOS";#N/A,#N/A,TRUE,"Warrington";#N/A,#N/A,TRUE,"Widnes"}</definedName>
    <definedName name="__________________________________________________ccr1" localSheetId="18" hidden="1">{#N/A,#N/A,TRUE,"Cover";#N/A,#N/A,TRUE,"Conts";#N/A,#N/A,TRUE,"VOS";#N/A,#N/A,TRUE,"Warrington";#N/A,#N/A,TRUE,"Widnes"}</definedName>
    <definedName name="__________________________________________________ccr1" hidden="1">{#N/A,#N/A,TRUE,"Cover";#N/A,#N/A,TRUE,"Conts";#N/A,#N/A,TRUE,"VOS";#N/A,#N/A,TRUE,"Warrington";#N/A,#N/A,TRUE,"Widnes"}</definedName>
    <definedName name="_________________________________________________ccr1" localSheetId="18" hidden="1">{#N/A,#N/A,TRUE,"Cover";#N/A,#N/A,TRUE,"Conts";#N/A,#N/A,TRUE,"VOS";#N/A,#N/A,TRUE,"Warrington";#N/A,#N/A,TRUE,"Widnes"}</definedName>
    <definedName name="_________________________________________________ccr1" hidden="1">{#N/A,#N/A,TRUE,"Cover";#N/A,#N/A,TRUE,"Conts";#N/A,#N/A,TRUE,"VOS";#N/A,#N/A,TRUE,"Warrington";#N/A,#N/A,TRUE,"Widnes"}</definedName>
    <definedName name="________________________________________________ccr1" localSheetId="18" hidden="1">{#N/A,#N/A,TRUE,"Cover";#N/A,#N/A,TRUE,"Conts";#N/A,#N/A,TRUE,"VOS";#N/A,#N/A,TRUE,"Warrington";#N/A,#N/A,TRUE,"Widnes"}</definedName>
    <definedName name="________________________________________________ccr1" hidden="1">{#N/A,#N/A,TRUE,"Cover";#N/A,#N/A,TRUE,"Conts";#N/A,#N/A,TRUE,"VOS";#N/A,#N/A,TRUE,"Warrington";#N/A,#N/A,TRUE,"Widnes"}</definedName>
    <definedName name="_______________________________________________ccr1" localSheetId="18" hidden="1">{#N/A,#N/A,TRUE,"Cover";#N/A,#N/A,TRUE,"Conts";#N/A,#N/A,TRUE,"VOS";#N/A,#N/A,TRUE,"Warrington";#N/A,#N/A,TRUE,"Widnes"}</definedName>
    <definedName name="_______________________________________________ccr1" hidden="1">{#N/A,#N/A,TRUE,"Cover";#N/A,#N/A,TRUE,"Conts";#N/A,#N/A,TRUE,"VOS";#N/A,#N/A,TRUE,"Warrington";#N/A,#N/A,TRUE,"Widnes"}</definedName>
    <definedName name="______________________________________________ccr1" localSheetId="18" hidden="1">{#N/A,#N/A,TRUE,"Cover";#N/A,#N/A,TRUE,"Conts";#N/A,#N/A,TRUE,"VOS";#N/A,#N/A,TRUE,"Warrington";#N/A,#N/A,TRUE,"Widnes"}</definedName>
    <definedName name="______________________________________________ccr1" hidden="1">{#N/A,#N/A,TRUE,"Cover";#N/A,#N/A,TRUE,"Conts";#N/A,#N/A,TRUE,"VOS";#N/A,#N/A,TRUE,"Warrington";#N/A,#N/A,TRUE,"Widnes"}</definedName>
    <definedName name="______________________________________________SCR3">#REF!</definedName>
    <definedName name="_____________________________________________SCR3">#REF!</definedName>
    <definedName name="____________________________________________ccr1" localSheetId="18" hidden="1">{#N/A,#N/A,TRUE,"Cover";#N/A,#N/A,TRUE,"Conts";#N/A,#N/A,TRUE,"VOS";#N/A,#N/A,TRUE,"Warrington";#N/A,#N/A,TRUE,"Widnes"}</definedName>
    <definedName name="____________________________________________ccr1" hidden="1">{#N/A,#N/A,TRUE,"Cover";#N/A,#N/A,TRUE,"Conts";#N/A,#N/A,TRUE,"VOS";#N/A,#N/A,TRUE,"Warrington";#N/A,#N/A,TRUE,"Widnes"}</definedName>
    <definedName name="____________________________________________SCR1">#REF!</definedName>
    <definedName name="____________________________________________SCR3">#REF!</definedName>
    <definedName name="___________________________________________ccr1" localSheetId="18" hidden="1">{#N/A,#N/A,TRUE,"Cover";#N/A,#N/A,TRUE,"Conts";#N/A,#N/A,TRUE,"VOS";#N/A,#N/A,TRUE,"Warrington";#N/A,#N/A,TRUE,"Widnes"}</definedName>
    <definedName name="___________________________________________ccr1" hidden="1">{#N/A,#N/A,TRUE,"Cover";#N/A,#N/A,TRUE,"Conts";#N/A,#N/A,TRUE,"VOS";#N/A,#N/A,TRUE,"Warrington";#N/A,#N/A,TRUE,"Widnes"}</definedName>
    <definedName name="___________________________________________SCR1">#REF!</definedName>
    <definedName name="___________________________________________SCR2">#REF!</definedName>
    <definedName name="___________________________________________SCR3">#REF!</definedName>
    <definedName name="__________________________________________ccr1" localSheetId="18" hidden="1">{#N/A,#N/A,TRUE,"Cover";#N/A,#N/A,TRUE,"Conts";#N/A,#N/A,TRUE,"VOS";#N/A,#N/A,TRUE,"Warrington";#N/A,#N/A,TRUE,"Widnes"}</definedName>
    <definedName name="__________________________________________ccr1" hidden="1">{#N/A,#N/A,TRUE,"Cover";#N/A,#N/A,TRUE,"Conts";#N/A,#N/A,TRUE,"VOS";#N/A,#N/A,TRUE,"Warrington";#N/A,#N/A,TRUE,"Widnes"}</definedName>
    <definedName name="__________________________________________SCR1">#REF!</definedName>
    <definedName name="__________________________________________SCR2">#REF!</definedName>
    <definedName name="__________________________________________SCR3">#REF!</definedName>
    <definedName name="_________________________________________ccr1" localSheetId="18" hidden="1">{#N/A,#N/A,TRUE,"Cover";#N/A,#N/A,TRUE,"Conts";#N/A,#N/A,TRUE,"VOS";#N/A,#N/A,TRUE,"Warrington";#N/A,#N/A,TRUE,"Widnes"}</definedName>
    <definedName name="_________________________________________ccr1" hidden="1">{#N/A,#N/A,TRUE,"Cover";#N/A,#N/A,TRUE,"Conts";#N/A,#N/A,TRUE,"VOS";#N/A,#N/A,TRUE,"Warrington";#N/A,#N/A,TRUE,"Widnes"}</definedName>
    <definedName name="_________________________________________SCR1">#REF!</definedName>
    <definedName name="_________________________________________SCR2">#REF!</definedName>
    <definedName name="_________________________________________SCR3">#REF!</definedName>
    <definedName name="________________________________________ccr1" localSheetId="18" hidden="1">{#N/A,#N/A,TRUE,"Cover";#N/A,#N/A,TRUE,"Conts";#N/A,#N/A,TRUE,"VOS";#N/A,#N/A,TRUE,"Warrington";#N/A,#N/A,TRUE,"Widnes"}</definedName>
    <definedName name="________________________________________ccr1" hidden="1">{#N/A,#N/A,TRUE,"Cover";#N/A,#N/A,TRUE,"Conts";#N/A,#N/A,TRUE,"VOS";#N/A,#N/A,TRUE,"Warrington";#N/A,#N/A,TRUE,"Widnes"}</definedName>
    <definedName name="________________________________________SCR1">#REF!</definedName>
    <definedName name="________________________________________SCR2">#REF!</definedName>
    <definedName name="________________________________________SCR3">#REF!</definedName>
    <definedName name="_______________________________________ccr1" localSheetId="18" hidden="1">{#N/A,#N/A,TRUE,"Cover";#N/A,#N/A,TRUE,"Conts";#N/A,#N/A,TRUE,"VOS";#N/A,#N/A,TRUE,"Warrington";#N/A,#N/A,TRUE,"Widnes"}</definedName>
    <definedName name="_______________________________________ccr1" localSheetId="6" hidden="1">{#N/A,#N/A,TRUE,"Cover";#N/A,#N/A,TRUE,"Conts";#N/A,#N/A,TRUE,"VOS";#N/A,#N/A,TRUE,"Warrington";#N/A,#N/A,TRUE,"Widnes"}</definedName>
    <definedName name="_______________________________________ccr1" localSheetId="10" hidden="1">{#N/A,#N/A,TRUE,"Cover";#N/A,#N/A,TRUE,"Conts";#N/A,#N/A,TRUE,"VOS";#N/A,#N/A,TRUE,"Warrington";#N/A,#N/A,TRUE,"Widnes"}</definedName>
    <definedName name="_______________________________________ccr1" hidden="1">{#N/A,#N/A,TRUE,"Cover";#N/A,#N/A,TRUE,"Conts";#N/A,#N/A,TRUE,"VOS";#N/A,#N/A,TRUE,"Warrington";#N/A,#N/A,TRUE,"Widnes"}</definedName>
    <definedName name="_______________________________________SCR1">#REF!</definedName>
    <definedName name="_______________________________________SCR2">#REF!</definedName>
    <definedName name="_______________________________________SCR3">#REF!</definedName>
    <definedName name="______________________________________ccr1" localSheetId="18" hidden="1">{#N/A,#N/A,TRUE,"Cover";#N/A,#N/A,TRUE,"Conts";#N/A,#N/A,TRUE,"VOS";#N/A,#N/A,TRUE,"Warrington";#N/A,#N/A,TRUE,"Widnes"}</definedName>
    <definedName name="______________________________________ccr1" localSheetId="6" hidden="1">{#N/A,#N/A,TRUE,"Cover";#N/A,#N/A,TRUE,"Conts";#N/A,#N/A,TRUE,"VOS";#N/A,#N/A,TRUE,"Warrington";#N/A,#N/A,TRUE,"Widnes"}</definedName>
    <definedName name="______________________________________ccr1" localSheetId="10" hidden="1">{#N/A,#N/A,TRUE,"Cover";#N/A,#N/A,TRUE,"Conts";#N/A,#N/A,TRUE,"VOS";#N/A,#N/A,TRUE,"Warrington";#N/A,#N/A,TRUE,"Widnes"}</definedName>
    <definedName name="______________________________________ccr1" hidden="1">{#N/A,#N/A,TRUE,"Cover";#N/A,#N/A,TRUE,"Conts";#N/A,#N/A,TRUE,"VOS";#N/A,#N/A,TRUE,"Warrington";#N/A,#N/A,TRUE,"Widnes"}</definedName>
    <definedName name="______________________________________SCR1">#REF!</definedName>
    <definedName name="______________________________________SCR2">#REF!</definedName>
    <definedName name="______________________________________SCR3">#REF!</definedName>
    <definedName name="_____________________________________ccr1" localSheetId="18" hidden="1">{#N/A,#N/A,TRUE,"Cover";#N/A,#N/A,TRUE,"Conts";#N/A,#N/A,TRUE,"VOS";#N/A,#N/A,TRUE,"Warrington";#N/A,#N/A,TRUE,"Widnes"}</definedName>
    <definedName name="_____________________________________ccr1" hidden="1">{#N/A,#N/A,TRUE,"Cover";#N/A,#N/A,TRUE,"Conts";#N/A,#N/A,TRUE,"VOS";#N/A,#N/A,TRUE,"Warrington";#N/A,#N/A,TRUE,"Widnes"}</definedName>
    <definedName name="_____________________________________SCR1">#REF!</definedName>
    <definedName name="_____________________________________SCR2">#REF!</definedName>
    <definedName name="_____________________________________SCR3">#REF!</definedName>
    <definedName name="____________________________________ccr1" localSheetId="18" hidden="1">{#N/A,#N/A,TRUE,"Cover";#N/A,#N/A,TRUE,"Conts";#N/A,#N/A,TRUE,"VOS";#N/A,#N/A,TRUE,"Warrington";#N/A,#N/A,TRUE,"Widnes"}</definedName>
    <definedName name="____________________________________ccr1" localSheetId="6" hidden="1">{#N/A,#N/A,TRUE,"Cover";#N/A,#N/A,TRUE,"Conts";#N/A,#N/A,TRUE,"VOS";#N/A,#N/A,TRUE,"Warrington";#N/A,#N/A,TRUE,"Widnes"}</definedName>
    <definedName name="____________________________________ccr1" localSheetId="10" hidden="1">{#N/A,#N/A,TRUE,"Cover";#N/A,#N/A,TRUE,"Conts";#N/A,#N/A,TRUE,"VOS";#N/A,#N/A,TRUE,"Warrington";#N/A,#N/A,TRUE,"Widnes"}</definedName>
    <definedName name="____________________________________ccr1" hidden="1">{#N/A,#N/A,TRUE,"Cover";#N/A,#N/A,TRUE,"Conts";#N/A,#N/A,TRUE,"VOS";#N/A,#N/A,TRUE,"Warrington";#N/A,#N/A,TRUE,"Widnes"}</definedName>
    <definedName name="____________________________________SCR1">#REF!</definedName>
    <definedName name="____________________________________SCR2">#REF!</definedName>
    <definedName name="____________________________________SCR3">#REF!</definedName>
    <definedName name="___________________________________ccr1" localSheetId="18" hidden="1">{#N/A,#N/A,TRUE,"Cover";#N/A,#N/A,TRUE,"Conts";#N/A,#N/A,TRUE,"VOS";#N/A,#N/A,TRUE,"Warrington";#N/A,#N/A,TRUE,"Widnes"}</definedName>
    <definedName name="___________________________________ccr1" localSheetId="6" hidden="1">{#N/A,#N/A,TRUE,"Cover";#N/A,#N/A,TRUE,"Conts";#N/A,#N/A,TRUE,"VOS";#N/A,#N/A,TRUE,"Warrington";#N/A,#N/A,TRUE,"Widnes"}</definedName>
    <definedName name="___________________________________ccr1" localSheetId="10" hidden="1">{#N/A,#N/A,TRUE,"Cover";#N/A,#N/A,TRUE,"Conts";#N/A,#N/A,TRUE,"VOS";#N/A,#N/A,TRUE,"Warrington";#N/A,#N/A,TRUE,"Widnes"}</definedName>
    <definedName name="___________________________________ccr1" hidden="1">{#N/A,#N/A,TRUE,"Cover";#N/A,#N/A,TRUE,"Conts";#N/A,#N/A,TRUE,"VOS";#N/A,#N/A,TRUE,"Warrington";#N/A,#N/A,TRUE,"Widnes"}</definedName>
    <definedName name="___________________________________SCR1">#REF!</definedName>
    <definedName name="___________________________________SCR2">#REF!</definedName>
    <definedName name="___________________________________SCR3">#REF!</definedName>
    <definedName name="__________________________________ccr1" localSheetId="18" hidden="1">{#N/A,#N/A,TRUE,"Cover";#N/A,#N/A,TRUE,"Conts";#N/A,#N/A,TRUE,"VOS";#N/A,#N/A,TRUE,"Warrington";#N/A,#N/A,TRUE,"Widnes"}</definedName>
    <definedName name="__________________________________ccr1" localSheetId="10" hidden="1">{#N/A,#N/A,TRUE,"Cover";#N/A,#N/A,TRUE,"Conts";#N/A,#N/A,TRUE,"VOS";#N/A,#N/A,TRUE,"Warrington";#N/A,#N/A,TRUE,"Widnes"}</definedName>
    <definedName name="__________________________________ccr1" hidden="1">{#N/A,#N/A,TRUE,"Cover";#N/A,#N/A,TRUE,"Conts";#N/A,#N/A,TRUE,"VOS";#N/A,#N/A,TRUE,"Warrington";#N/A,#N/A,TRUE,"Widnes"}</definedName>
    <definedName name="__________________________________SCR1">#REF!</definedName>
    <definedName name="__________________________________SCR2">#REF!</definedName>
    <definedName name="__________________________________SCR3">#REF!</definedName>
    <definedName name="_________________________________ccr1" localSheetId="18" hidden="1">{#N/A,#N/A,TRUE,"Cover";#N/A,#N/A,TRUE,"Conts";#N/A,#N/A,TRUE,"VOS";#N/A,#N/A,TRUE,"Warrington";#N/A,#N/A,TRUE,"Widnes"}</definedName>
    <definedName name="_________________________________ccr1" localSheetId="6" hidden="1">{#N/A,#N/A,TRUE,"Cover";#N/A,#N/A,TRUE,"Conts";#N/A,#N/A,TRUE,"VOS";#N/A,#N/A,TRUE,"Warrington";#N/A,#N/A,TRUE,"Widnes"}</definedName>
    <definedName name="_________________________________ccr1" localSheetId="10" hidden="1">{#N/A,#N/A,TRUE,"Cover";#N/A,#N/A,TRUE,"Conts";#N/A,#N/A,TRUE,"VOS";#N/A,#N/A,TRUE,"Warrington";#N/A,#N/A,TRUE,"Widnes"}</definedName>
    <definedName name="_________________________________ccr1" hidden="1">{#N/A,#N/A,TRUE,"Cover";#N/A,#N/A,TRUE,"Conts";#N/A,#N/A,TRUE,"VOS";#N/A,#N/A,TRUE,"Warrington";#N/A,#N/A,TRUE,"Widnes"}</definedName>
    <definedName name="_________________________________SCR1">#REF!</definedName>
    <definedName name="_________________________________SCR2">#REF!</definedName>
    <definedName name="_________________________________SCR3">#REF!</definedName>
    <definedName name="________________________________SCR1">#REF!</definedName>
    <definedName name="________________________________SCR2">#REF!</definedName>
    <definedName name="________________________________SCR3">#REF!</definedName>
    <definedName name="_______________________________ccr1" localSheetId="18" hidden="1">{#N/A,#N/A,TRUE,"Cover";#N/A,#N/A,TRUE,"Conts";#N/A,#N/A,TRUE,"VOS";#N/A,#N/A,TRUE,"Warrington";#N/A,#N/A,TRUE,"Widnes"}</definedName>
    <definedName name="_______________________________ccr1" localSheetId="6" hidden="1">{#N/A,#N/A,TRUE,"Cover";#N/A,#N/A,TRUE,"Conts";#N/A,#N/A,TRUE,"VOS";#N/A,#N/A,TRUE,"Warrington";#N/A,#N/A,TRUE,"Widnes"}</definedName>
    <definedName name="_______________________________ccr1" localSheetId="10" hidden="1">{#N/A,#N/A,TRUE,"Cover";#N/A,#N/A,TRUE,"Conts";#N/A,#N/A,TRUE,"VOS";#N/A,#N/A,TRUE,"Warrington";#N/A,#N/A,TRUE,"Widnes"}</definedName>
    <definedName name="_______________________________ccr1" hidden="1">{#N/A,#N/A,TRUE,"Cover";#N/A,#N/A,TRUE,"Conts";#N/A,#N/A,TRUE,"VOS";#N/A,#N/A,TRUE,"Warrington";#N/A,#N/A,TRUE,"Widnes"}</definedName>
    <definedName name="_______________________________SCR1">#REF!</definedName>
    <definedName name="_______________________________SCR2">#REF!</definedName>
    <definedName name="_______________________________SCR3">#REF!</definedName>
    <definedName name="______________________________ccr1" localSheetId="18" hidden="1">{#N/A,#N/A,TRUE,"Cover";#N/A,#N/A,TRUE,"Conts";#N/A,#N/A,TRUE,"VOS";#N/A,#N/A,TRUE,"Warrington";#N/A,#N/A,TRUE,"Widnes"}</definedName>
    <definedName name="______________________________ccr1" localSheetId="10" hidden="1">{#N/A,#N/A,TRUE,"Cover";#N/A,#N/A,TRUE,"Conts";#N/A,#N/A,TRUE,"VOS";#N/A,#N/A,TRUE,"Warrington";#N/A,#N/A,TRUE,"Widnes"}</definedName>
    <definedName name="______________________________ccr1" hidden="1">{#N/A,#N/A,TRUE,"Cover";#N/A,#N/A,TRUE,"Conts";#N/A,#N/A,TRUE,"VOS";#N/A,#N/A,TRUE,"Warrington";#N/A,#N/A,TRUE,"Widnes"}</definedName>
    <definedName name="______________________________dep2">#REF!</definedName>
    <definedName name="______________________________dep3">#REF!</definedName>
    <definedName name="______________________________ext2">#REF!</definedName>
    <definedName name="______________________________ext3">#REF!</definedName>
    <definedName name="______________________________len2">#REF!</definedName>
    <definedName name="______________________________len3">#REF!</definedName>
    <definedName name="______________________________pc1">#REF!</definedName>
    <definedName name="______________________________pc2">#REF!</definedName>
    <definedName name="______________________________pc3">#REF!</definedName>
    <definedName name="______________________________SCR1">#REF!</definedName>
    <definedName name="______________________________SCR2">#REF!</definedName>
    <definedName name="______________________________SCR3">#REF!</definedName>
    <definedName name="______________________________tbc2">#REF!</definedName>
    <definedName name="______________________________tbc3">#REF!</definedName>
    <definedName name="______________________________wid2">#REF!</definedName>
    <definedName name="______________________________wid3">#REF!</definedName>
    <definedName name="_____________________________ccr1" localSheetId="18" hidden="1">{#N/A,#N/A,TRUE,"Cover";#N/A,#N/A,TRUE,"Conts";#N/A,#N/A,TRUE,"VOS";#N/A,#N/A,TRUE,"Warrington";#N/A,#N/A,TRUE,"Widnes"}</definedName>
    <definedName name="_____________________________ccr1" localSheetId="6" hidden="1">{#N/A,#N/A,TRUE,"Cover";#N/A,#N/A,TRUE,"Conts";#N/A,#N/A,TRUE,"VOS";#N/A,#N/A,TRUE,"Warrington";#N/A,#N/A,TRUE,"Widnes"}</definedName>
    <definedName name="_____________________________ccr1" localSheetId="10" hidden="1">{#N/A,#N/A,TRUE,"Cover";#N/A,#N/A,TRUE,"Conts";#N/A,#N/A,TRUE,"VOS";#N/A,#N/A,TRUE,"Warrington";#N/A,#N/A,TRUE,"Widnes"}</definedName>
    <definedName name="_____________________________ccr1" hidden="1">{#N/A,#N/A,TRUE,"Cover";#N/A,#N/A,TRUE,"Conts";#N/A,#N/A,TRUE,"VOS";#N/A,#N/A,TRUE,"Warrington";#N/A,#N/A,TRUE,"Widnes"}</definedName>
    <definedName name="_____________________________dep2">#REF!</definedName>
    <definedName name="_____________________________dep3">#REF!</definedName>
    <definedName name="_____________________________ext2">#REF!</definedName>
    <definedName name="_____________________________ext3">#REF!</definedName>
    <definedName name="_____________________________len2">#REF!</definedName>
    <definedName name="_____________________________len3">#REF!</definedName>
    <definedName name="_____________________________pc1">#REF!</definedName>
    <definedName name="_____________________________pc2">#REF!</definedName>
    <definedName name="_____________________________pc3">#REF!</definedName>
    <definedName name="_____________________________SCR1">#REF!</definedName>
    <definedName name="_____________________________SCR2">#REF!</definedName>
    <definedName name="_____________________________SCR3">#REF!</definedName>
    <definedName name="_____________________________tbc2">#REF!</definedName>
    <definedName name="_____________________________tbc3">#REF!</definedName>
    <definedName name="_____________________________wid2">#REF!</definedName>
    <definedName name="_____________________________wid3">#REF!</definedName>
    <definedName name="____________________________B19000">#REF!</definedName>
    <definedName name="____________________________B19999">#REF!</definedName>
    <definedName name="____________________________B20000">#REF!</definedName>
    <definedName name="____________________________ccr1" localSheetId="18" hidden="1">{#N/A,#N/A,TRUE,"Cover";#N/A,#N/A,TRUE,"Conts";#N/A,#N/A,TRUE,"VOS";#N/A,#N/A,TRUE,"Warrington";#N/A,#N/A,TRUE,"Widnes"}</definedName>
    <definedName name="____________________________ccr1" hidden="1">{#N/A,#N/A,TRUE,"Cover";#N/A,#N/A,TRUE,"Conts";#N/A,#N/A,TRUE,"VOS";#N/A,#N/A,TRUE,"Warrington";#N/A,#N/A,TRUE,"Widnes"}</definedName>
    <definedName name="____________________________dep2">#REF!</definedName>
    <definedName name="____________________________dep3">#REF!</definedName>
    <definedName name="____________________________e20000">#REF!</definedName>
    <definedName name="____________________________e99991">#REF!</definedName>
    <definedName name="____________________________ext2">#REF!</definedName>
    <definedName name="____________________________ext3">#REF!</definedName>
    <definedName name="____________________________len2">#REF!</definedName>
    <definedName name="____________________________len3">#REF!</definedName>
    <definedName name="____________________________pc1">#REF!</definedName>
    <definedName name="____________________________pc2">#REF!</definedName>
    <definedName name="____________________________pc3">#REF!</definedName>
    <definedName name="____________________________SCR1">#REF!</definedName>
    <definedName name="____________________________SCR2">#REF!</definedName>
    <definedName name="____________________________SCR3">#REF!</definedName>
    <definedName name="____________________________tbc2">#REF!</definedName>
    <definedName name="____________________________tbc3">#REF!</definedName>
    <definedName name="____________________________wid2">#REF!</definedName>
    <definedName name="____________________________wid3">#REF!</definedName>
    <definedName name="___________________________ccr1" localSheetId="18" hidden="1">{#N/A,#N/A,TRUE,"Cover";#N/A,#N/A,TRUE,"Conts";#N/A,#N/A,TRUE,"VOS";#N/A,#N/A,TRUE,"Warrington";#N/A,#N/A,TRUE,"Widnes"}</definedName>
    <definedName name="___________________________ccr1" localSheetId="6" hidden="1">{#N/A,#N/A,TRUE,"Cover";#N/A,#N/A,TRUE,"Conts";#N/A,#N/A,TRUE,"VOS";#N/A,#N/A,TRUE,"Warrington";#N/A,#N/A,TRUE,"Widnes"}</definedName>
    <definedName name="___________________________ccr1" localSheetId="10" hidden="1">{#N/A,#N/A,TRUE,"Cover";#N/A,#N/A,TRUE,"Conts";#N/A,#N/A,TRUE,"VOS";#N/A,#N/A,TRUE,"Warrington";#N/A,#N/A,TRUE,"Widnes"}</definedName>
    <definedName name="___________________________ccr1" hidden="1">{#N/A,#N/A,TRUE,"Cover";#N/A,#N/A,TRUE,"Conts";#N/A,#N/A,TRUE,"VOS";#N/A,#N/A,TRUE,"Warrington";#N/A,#N/A,TRUE,"Widnes"}</definedName>
    <definedName name="___________________________dep2">#REF!</definedName>
    <definedName name="___________________________dep3">#REF!</definedName>
    <definedName name="___________________________ext2">#REF!</definedName>
    <definedName name="___________________________ext3">#REF!</definedName>
    <definedName name="___________________________len2">#REF!</definedName>
    <definedName name="___________________________len3">#REF!</definedName>
    <definedName name="___________________________pc1">#REF!</definedName>
    <definedName name="___________________________pc2">#REF!</definedName>
    <definedName name="___________________________pc3">#REF!</definedName>
    <definedName name="___________________________SCR1">#REF!</definedName>
    <definedName name="___________________________SCR2">#REF!</definedName>
    <definedName name="___________________________SCR3">#REF!</definedName>
    <definedName name="___________________________tbc2">#REF!</definedName>
    <definedName name="___________________________tbc3">#REF!</definedName>
    <definedName name="___________________________wid2">#REF!</definedName>
    <definedName name="___________________________wid3">#REF!</definedName>
    <definedName name="__________________________B19000">#REF!</definedName>
    <definedName name="__________________________B19999">#REF!</definedName>
    <definedName name="__________________________B20000">#REF!</definedName>
    <definedName name="__________________________ccr1" localSheetId="18" hidden="1">{#N/A,#N/A,TRUE,"Cover";#N/A,#N/A,TRUE,"Conts";#N/A,#N/A,TRUE,"VOS";#N/A,#N/A,TRUE,"Warrington";#N/A,#N/A,TRUE,"Widnes"}</definedName>
    <definedName name="__________________________ccr1" localSheetId="6" hidden="1">{#N/A,#N/A,TRUE,"Cover";#N/A,#N/A,TRUE,"Conts";#N/A,#N/A,TRUE,"VOS";#N/A,#N/A,TRUE,"Warrington";#N/A,#N/A,TRUE,"Widnes"}</definedName>
    <definedName name="__________________________ccr1" localSheetId="10" hidden="1">{#N/A,#N/A,TRUE,"Cover";#N/A,#N/A,TRUE,"Conts";#N/A,#N/A,TRUE,"VOS";#N/A,#N/A,TRUE,"Warrington";#N/A,#N/A,TRUE,"Widnes"}</definedName>
    <definedName name="__________________________ccr1" hidden="1">{#N/A,#N/A,TRUE,"Cover";#N/A,#N/A,TRUE,"Conts";#N/A,#N/A,TRUE,"VOS";#N/A,#N/A,TRUE,"Warrington";#N/A,#N/A,TRUE,"Widnes"}</definedName>
    <definedName name="__________________________dep2">#REF!</definedName>
    <definedName name="__________________________dep3">#REF!</definedName>
    <definedName name="__________________________e20000">#REF!</definedName>
    <definedName name="__________________________e99991">#REF!</definedName>
    <definedName name="__________________________ext2">#REF!</definedName>
    <definedName name="__________________________ext3">#REF!</definedName>
    <definedName name="__________________________len2">#REF!</definedName>
    <definedName name="__________________________len3">#REF!</definedName>
    <definedName name="__________________________pc1">#REF!</definedName>
    <definedName name="__________________________pc2">#REF!</definedName>
    <definedName name="__________________________pc3">#REF!</definedName>
    <definedName name="__________________________SCR1">#REF!</definedName>
    <definedName name="__________________________SCR2">#REF!</definedName>
    <definedName name="__________________________SCR3">#REF!</definedName>
    <definedName name="__________________________sft2">#REF!</definedName>
    <definedName name="__________________________tbc2">#REF!</definedName>
    <definedName name="__________________________tbc3">#REF!</definedName>
    <definedName name="__________________________wid2">#REF!</definedName>
    <definedName name="__________________________wid3">#REF!</definedName>
    <definedName name="_________________________B19000">#REF!</definedName>
    <definedName name="_________________________B19999">#REF!</definedName>
    <definedName name="_________________________B20000">#REF!</definedName>
    <definedName name="_________________________ccr1" localSheetId="4" hidden="1">{#N/A,#N/A,TRUE,"Cover";#N/A,#N/A,TRUE,"Conts";#N/A,#N/A,TRUE,"VOS";#N/A,#N/A,TRUE,"Warrington";#N/A,#N/A,TRUE,"Widnes"}</definedName>
    <definedName name="_________________________ccr1" localSheetId="18" hidden="1">{#N/A,#N/A,TRUE,"Cover";#N/A,#N/A,TRUE,"Conts";#N/A,#N/A,TRUE,"VOS";#N/A,#N/A,TRUE,"Warrington";#N/A,#N/A,TRUE,"Widnes"}</definedName>
    <definedName name="_________________________ccr1" localSheetId="6" hidden="1">{#N/A,#N/A,TRUE,"Cover";#N/A,#N/A,TRUE,"Conts";#N/A,#N/A,TRUE,"VOS";#N/A,#N/A,TRUE,"Warrington";#N/A,#N/A,TRUE,"Widnes"}</definedName>
    <definedName name="_________________________ccr1" localSheetId="10" hidden="1">{#N/A,#N/A,TRUE,"Cover";#N/A,#N/A,TRUE,"Conts";#N/A,#N/A,TRUE,"VOS";#N/A,#N/A,TRUE,"Warrington";#N/A,#N/A,TRUE,"Widnes"}</definedName>
    <definedName name="_________________________ccr1" hidden="1">{#N/A,#N/A,TRUE,"Cover";#N/A,#N/A,TRUE,"Conts";#N/A,#N/A,TRUE,"VOS";#N/A,#N/A,TRUE,"Warrington";#N/A,#N/A,TRUE,"Widnes"}</definedName>
    <definedName name="_________________________dep2">#REF!</definedName>
    <definedName name="_________________________dep3">#REF!</definedName>
    <definedName name="_________________________e20000">#REF!</definedName>
    <definedName name="_________________________e99991">#REF!</definedName>
    <definedName name="_________________________ext2">#REF!</definedName>
    <definedName name="_________________________ext3">#REF!</definedName>
    <definedName name="_________________________len2">#REF!</definedName>
    <definedName name="_________________________len3">#REF!</definedName>
    <definedName name="_________________________pc1">#REF!</definedName>
    <definedName name="_________________________pc2">#REF!</definedName>
    <definedName name="_________________________pc3">#REF!</definedName>
    <definedName name="_________________________SCR1">#REF!</definedName>
    <definedName name="_________________________SCR2">#REF!</definedName>
    <definedName name="_________________________SCR3">#REF!</definedName>
    <definedName name="_________________________sft2">#REF!</definedName>
    <definedName name="_________________________tbc2">#REF!</definedName>
    <definedName name="_________________________tbc3">#REF!</definedName>
    <definedName name="_________________________wid2">#REF!</definedName>
    <definedName name="_________________________wid3">#REF!</definedName>
    <definedName name="________________________ccr1" localSheetId="18" hidden="1">{#N/A,#N/A,TRUE,"Cover";#N/A,#N/A,TRUE,"Conts";#N/A,#N/A,TRUE,"VOS";#N/A,#N/A,TRUE,"Warrington";#N/A,#N/A,TRUE,"Widnes"}</definedName>
    <definedName name="________________________ccr1" localSheetId="6" hidden="1">{#N/A,#N/A,TRUE,"Cover";#N/A,#N/A,TRUE,"Conts";#N/A,#N/A,TRUE,"VOS";#N/A,#N/A,TRUE,"Warrington";#N/A,#N/A,TRUE,"Widnes"}</definedName>
    <definedName name="________________________ccr1" localSheetId="10" hidden="1">{#N/A,#N/A,TRUE,"Cover";#N/A,#N/A,TRUE,"Conts";#N/A,#N/A,TRUE,"VOS";#N/A,#N/A,TRUE,"Warrington";#N/A,#N/A,TRUE,"Widnes"}</definedName>
    <definedName name="________________________ccr1" hidden="1">{#N/A,#N/A,TRUE,"Cover";#N/A,#N/A,TRUE,"Conts";#N/A,#N/A,TRUE,"VOS";#N/A,#N/A,TRUE,"Warrington";#N/A,#N/A,TRUE,"Widnes"}</definedName>
    <definedName name="________________________dep2">#REF!</definedName>
    <definedName name="________________________dep3">#REF!</definedName>
    <definedName name="________________________ext2">#REF!</definedName>
    <definedName name="________________________ext3">#REF!</definedName>
    <definedName name="________________________len2">#REF!</definedName>
    <definedName name="________________________len3">#REF!</definedName>
    <definedName name="________________________pc1">#REF!</definedName>
    <definedName name="________________________pc2">#REF!</definedName>
    <definedName name="________________________pc3">#REF!</definedName>
    <definedName name="________________________SCR1">#REF!</definedName>
    <definedName name="________________________SCR2">#REF!</definedName>
    <definedName name="________________________SCR3">#REF!</definedName>
    <definedName name="________________________sft2">#REF!</definedName>
    <definedName name="________________________tbc2">#REF!</definedName>
    <definedName name="________________________tbc3">#REF!</definedName>
    <definedName name="________________________wid2">#REF!</definedName>
    <definedName name="________________________wid3">#REF!</definedName>
    <definedName name="_______________________B19000">#REF!</definedName>
    <definedName name="_______________________B19999">#REF!</definedName>
    <definedName name="_______________________B20000">#REF!</definedName>
    <definedName name="_______________________ccr1" localSheetId="18" hidden="1">{#N/A,#N/A,TRUE,"Cover";#N/A,#N/A,TRUE,"Conts";#N/A,#N/A,TRUE,"VOS";#N/A,#N/A,TRUE,"Warrington";#N/A,#N/A,TRUE,"Widnes"}</definedName>
    <definedName name="_______________________ccr1" localSheetId="6" hidden="1">{#N/A,#N/A,TRUE,"Cover";#N/A,#N/A,TRUE,"Conts";#N/A,#N/A,TRUE,"VOS";#N/A,#N/A,TRUE,"Warrington";#N/A,#N/A,TRUE,"Widnes"}</definedName>
    <definedName name="_______________________ccr1" localSheetId="10" hidden="1">{#N/A,#N/A,TRUE,"Cover";#N/A,#N/A,TRUE,"Conts";#N/A,#N/A,TRUE,"VOS";#N/A,#N/A,TRUE,"Warrington";#N/A,#N/A,TRUE,"Widnes"}</definedName>
    <definedName name="_______________________ccr1" hidden="1">{#N/A,#N/A,TRUE,"Cover";#N/A,#N/A,TRUE,"Conts";#N/A,#N/A,TRUE,"VOS";#N/A,#N/A,TRUE,"Warrington";#N/A,#N/A,TRUE,"Widnes"}</definedName>
    <definedName name="_______________________dep2">#REF!</definedName>
    <definedName name="_______________________dep3">#REF!</definedName>
    <definedName name="_______________________e20000">#REF!</definedName>
    <definedName name="_______________________e99991">#REF!</definedName>
    <definedName name="_______________________ext2">#REF!</definedName>
    <definedName name="_______________________ext3">#REF!</definedName>
    <definedName name="_______________________len2">#REF!</definedName>
    <definedName name="_______________________len3">#REF!</definedName>
    <definedName name="_______________________pc1">#REF!</definedName>
    <definedName name="_______________________pc2">#REF!</definedName>
    <definedName name="_______________________pc3">#REF!</definedName>
    <definedName name="_______________________SCR1">#REF!</definedName>
    <definedName name="_______________________SCR2">#REF!</definedName>
    <definedName name="_______________________SCR3">#REF!</definedName>
    <definedName name="_______________________sft2">#REF!</definedName>
    <definedName name="_______________________tbc2">#REF!</definedName>
    <definedName name="_______________________tbc3">#REF!</definedName>
    <definedName name="_______________________wid2">#REF!</definedName>
    <definedName name="_______________________wid3">#REF!</definedName>
    <definedName name="______________________ab1" localSheetId="18" hidden="1">{#N/A,#N/A,FALSE,"SumD";#N/A,#N/A,FALSE,"ElecD";#N/A,#N/A,FALSE,"MechD";#N/A,#N/A,FALSE,"GeotD";#N/A,#N/A,FALSE,"PrcsD";#N/A,#N/A,FALSE,"TunnD";#N/A,#N/A,FALSE,"CivlD";#N/A,#N/A,FALSE,"NtwkD";#N/A,#N/A,FALSE,"EstgD";#N/A,#N/A,FALSE,"PEngD"}</definedName>
    <definedName name="______________________ab1" hidden="1">{#N/A,#N/A,FALSE,"SumD";#N/A,#N/A,FALSE,"ElecD";#N/A,#N/A,FALSE,"MechD";#N/A,#N/A,FALSE,"GeotD";#N/A,#N/A,FALSE,"PrcsD";#N/A,#N/A,FALSE,"TunnD";#N/A,#N/A,FALSE,"CivlD";#N/A,#N/A,FALSE,"NtwkD";#N/A,#N/A,FALSE,"EstgD";#N/A,#N/A,FALSE,"PEngD"}</definedName>
    <definedName name="______________________as1" localSheetId="18" hidden="1">{#N/A,#N/A,FALSE,"SumD";#N/A,#N/A,FALSE,"ElecD";#N/A,#N/A,FALSE,"MechD";#N/A,#N/A,FALSE,"GeotD";#N/A,#N/A,FALSE,"PrcsD";#N/A,#N/A,FALSE,"TunnD";#N/A,#N/A,FALSE,"CivlD";#N/A,#N/A,FALSE,"NtwkD";#N/A,#N/A,FALSE,"EstgD";#N/A,#N/A,FALSE,"PEngD"}</definedName>
    <definedName name="______________________as1" hidden="1">{#N/A,#N/A,FALSE,"SumD";#N/A,#N/A,FALSE,"ElecD";#N/A,#N/A,FALSE,"MechD";#N/A,#N/A,FALSE,"GeotD";#N/A,#N/A,FALSE,"PrcsD";#N/A,#N/A,FALSE,"TunnD";#N/A,#N/A,FALSE,"CivlD";#N/A,#N/A,FALSE,"NtwkD";#N/A,#N/A,FALSE,"EstgD";#N/A,#N/A,FALSE,"PEngD"}</definedName>
    <definedName name="______________________ccr1" localSheetId="18" hidden="1">{#N/A,#N/A,TRUE,"Cover";#N/A,#N/A,TRUE,"Conts";#N/A,#N/A,TRUE,"VOS";#N/A,#N/A,TRUE,"Warrington";#N/A,#N/A,TRUE,"Widnes"}</definedName>
    <definedName name="______________________ccr1" localSheetId="6" hidden="1">{#N/A,#N/A,TRUE,"Cover";#N/A,#N/A,TRUE,"Conts";#N/A,#N/A,TRUE,"VOS";#N/A,#N/A,TRUE,"Warrington";#N/A,#N/A,TRUE,"Widnes"}</definedName>
    <definedName name="______________________ccr1" localSheetId="10" hidden="1">{#N/A,#N/A,TRUE,"Cover";#N/A,#N/A,TRUE,"Conts";#N/A,#N/A,TRUE,"VOS";#N/A,#N/A,TRUE,"Warrington";#N/A,#N/A,TRUE,"Widnes"}</definedName>
    <definedName name="______________________ccr1" hidden="1">{#N/A,#N/A,TRUE,"Cover";#N/A,#N/A,TRUE,"Conts";#N/A,#N/A,TRUE,"VOS";#N/A,#N/A,TRUE,"Warrington";#N/A,#N/A,TRUE,"Widnes"}</definedName>
    <definedName name="______________________dep2">#REF!</definedName>
    <definedName name="______________________dep3">#REF!</definedName>
    <definedName name="______________________ext2">#REF!</definedName>
    <definedName name="______________________ext3">#REF!</definedName>
    <definedName name="______________________len2">#REF!</definedName>
    <definedName name="______________________len3">#REF!</definedName>
    <definedName name="______________________pc1">#REF!</definedName>
    <definedName name="______________________pc2">#REF!</definedName>
    <definedName name="______________________pc3">#REF!</definedName>
    <definedName name="______________________SCR1">#REF!</definedName>
    <definedName name="______________________SCR2">#REF!</definedName>
    <definedName name="______________________SCR3">#REF!</definedName>
    <definedName name="______________________sft2">#REF!</definedName>
    <definedName name="______________________tbc2">#REF!</definedName>
    <definedName name="______________________tbc3">#REF!</definedName>
    <definedName name="______________________wid2">#REF!</definedName>
    <definedName name="______________________wid3">#REF!</definedName>
    <definedName name="_____________________A1" localSheetId="18" hidden="1">{#N/A,#N/A,TRUE,"Basic";#N/A,#N/A,TRUE,"EXT-TABLE";#N/A,#N/A,TRUE,"STEEL";#N/A,#N/A,TRUE,"INT-Table";#N/A,#N/A,TRUE,"STEEL";#N/A,#N/A,TRUE,"Door"}</definedName>
    <definedName name="_____________________A1" hidden="1">{#N/A,#N/A,TRUE,"Basic";#N/A,#N/A,TRUE,"EXT-TABLE";#N/A,#N/A,TRUE,"STEEL";#N/A,#N/A,TRUE,"INT-Table";#N/A,#N/A,TRUE,"STEEL";#N/A,#N/A,TRUE,"Door"}</definedName>
    <definedName name="_____________________B19000">#REF!</definedName>
    <definedName name="_____________________B19999">#REF!</definedName>
    <definedName name="_____________________B20000">#REF!</definedName>
    <definedName name="_____________________ccr1" localSheetId="18" hidden="1">{#N/A,#N/A,TRUE,"Cover";#N/A,#N/A,TRUE,"Conts";#N/A,#N/A,TRUE,"VOS";#N/A,#N/A,TRUE,"Warrington";#N/A,#N/A,TRUE,"Widnes"}</definedName>
    <definedName name="_____________________ccr1" localSheetId="10" hidden="1">{#N/A,#N/A,TRUE,"Cover";#N/A,#N/A,TRUE,"Conts";#N/A,#N/A,TRUE,"VOS";#N/A,#N/A,TRUE,"Warrington";#N/A,#N/A,TRUE,"Widnes"}</definedName>
    <definedName name="_____________________ccr1" hidden="1">{#N/A,#N/A,TRUE,"Cover";#N/A,#N/A,TRUE,"Conts";#N/A,#N/A,TRUE,"VOS";#N/A,#N/A,TRUE,"Warrington";#N/A,#N/A,TRUE,"Widnes"}</definedName>
    <definedName name="_____________________dep2">#REF!</definedName>
    <definedName name="_____________________dep3">#REF!</definedName>
    <definedName name="_____________________e20000">#REF!</definedName>
    <definedName name="_____________________e99991">#REF!</definedName>
    <definedName name="_____________________ext2">#REF!</definedName>
    <definedName name="_____________________ext3">#REF!</definedName>
    <definedName name="_____________________len2">#REF!</definedName>
    <definedName name="_____________________len3">#REF!</definedName>
    <definedName name="_____________________pc1">#REF!</definedName>
    <definedName name="_____________________pc2">#REF!</definedName>
    <definedName name="_____________________pc3">#REF!</definedName>
    <definedName name="_____________________SCR1">#REF!</definedName>
    <definedName name="_____________________SCR2">#REF!</definedName>
    <definedName name="_____________________SCR3">#REF!</definedName>
    <definedName name="_____________________sft2">#REF!</definedName>
    <definedName name="_____________________tbc2">#REF!</definedName>
    <definedName name="_____________________tbc3">#REF!</definedName>
    <definedName name="_____________________wid2">#REF!</definedName>
    <definedName name="_____________________wid3">#REF!</definedName>
    <definedName name="____________________ab1" localSheetId="18" hidden="1">{#N/A,#N/A,FALSE,"SumD";#N/A,#N/A,FALSE,"ElecD";#N/A,#N/A,FALSE,"MechD";#N/A,#N/A,FALSE,"GeotD";#N/A,#N/A,FALSE,"PrcsD";#N/A,#N/A,FALSE,"TunnD";#N/A,#N/A,FALSE,"CivlD";#N/A,#N/A,FALSE,"NtwkD";#N/A,#N/A,FALSE,"EstgD";#N/A,#N/A,FALSE,"PEngD"}</definedName>
    <definedName name="____________________ab1" hidden="1">{#N/A,#N/A,FALSE,"SumD";#N/A,#N/A,FALSE,"ElecD";#N/A,#N/A,FALSE,"MechD";#N/A,#N/A,FALSE,"GeotD";#N/A,#N/A,FALSE,"PrcsD";#N/A,#N/A,FALSE,"TunnD";#N/A,#N/A,FALSE,"CivlD";#N/A,#N/A,FALSE,"NtwkD";#N/A,#N/A,FALSE,"EstgD";#N/A,#N/A,FALSE,"PEngD"}</definedName>
    <definedName name="____________________as1" localSheetId="18" hidden="1">{#N/A,#N/A,FALSE,"SumD";#N/A,#N/A,FALSE,"ElecD";#N/A,#N/A,FALSE,"MechD";#N/A,#N/A,FALSE,"GeotD";#N/A,#N/A,FALSE,"PrcsD";#N/A,#N/A,FALSE,"TunnD";#N/A,#N/A,FALSE,"CivlD";#N/A,#N/A,FALSE,"NtwkD";#N/A,#N/A,FALSE,"EstgD";#N/A,#N/A,FALSE,"PEngD"}</definedName>
    <definedName name="____________________as1" hidden="1">{#N/A,#N/A,FALSE,"SumD";#N/A,#N/A,FALSE,"ElecD";#N/A,#N/A,FALSE,"MechD";#N/A,#N/A,FALSE,"GeotD";#N/A,#N/A,FALSE,"PrcsD";#N/A,#N/A,FALSE,"TunnD";#N/A,#N/A,FALSE,"CivlD";#N/A,#N/A,FALSE,"NtwkD";#N/A,#N/A,FALSE,"EstgD";#N/A,#N/A,FALSE,"PEngD"}</definedName>
    <definedName name="____________________as2" localSheetId="18" hidden="1">{#N/A,#N/A,FALSE,"SumD";#N/A,#N/A,FALSE,"ElecD";#N/A,#N/A,FALSE,"MechD";#N/A,#N/A,FALSE,"GeotD";#N/A,#N/A,FALSE,"PrcsD";#N/A,#N/A,FALSE,"TunnD";#N/A,#N/A,FALSE,"CivlD";#N/A,#N/A,FALSE,"NtwkD";#N/A,#N/A,FALSE,"EstgD";#N/A,#N/A,FALSE,"PEngD"}</definedName>
    <definedName name="____________________as2" hidden="1">{#N/A,#N/A,FALSE,"SumD";#N/A,#N/A,FALSE,"ElecD";#N/A,#N/A,FALSE,"MechD";#N/A,#N/A,FALSE,"GeotD";#N/A,#N/A,FALSE,"PrcsD";#N/A,#N/A,FALSE,"TunnD";#N/A,#N/A,FALSE,"CivlD";#N/A,#N/A,FALSE,"NtwkD";#N/A,#N/A,FALSE,"EstgD";#N/A,#N/A,FALSE,"PEngD"}</definedName>
    <definedName name="____________________ccr1" localSheetId="4" hidden="1">{#N/A,#N/A,TRUE,"Cover";#N/A,#N/A,TRUE,"Conts";#N/A,#N/A,TRUE,"VOS";#N/A,#N/A,TRUE,"Warrington";#N/A,#N/A,TRUE,"Widnes"}</definedName>
    <definedName name="____________________ccr1" localSheetId="18" hidden="1">{#N/A,#N/A,TRUE,"Cover";#N/A,#N/A,TRUE,"Conts";#N/A,#N/A,TRUE,"VOS";#N/A,#N/A,TRUE,"Warrington";#N/A,#N/A,TRUE,"Widnes"}</definedName>
    <definedName name="____________________ccr1" localSheetId="6" hidden="1">{#N/A,#N/A,TRUE,"Cover";#N/A,#N/A,TRUE,"Conts";#N/A,#N/A,TRUE,"VOS";#N/A,#N/A,TRUE,"Warrington";#N/A,#N/A,TRUE,"Widnes"}</definedName>
    <definedName name="____________________ccr1" localSheetId="10" hidden="1">{#N/A,#N/A,TRUE,"Cover";#N/A,#N/A,TRUE,"Conts";#N/A,#N/A,TRUE,"VOS";#N/A,#N/A,TRUE,"Warrington";#N/A,#N/A,TRUE,"Widnes"}</definedName>
    <definedName name="____________________ccr1" hidden="1">{#N/A,#N/A,TRUE,"Cover";#N/A,#N/A,TRUE,"Conts";#N/A,#N/A,TRUE,"VOS";#N/A,#N/A,TRUE,"Warrington";#N/A,#N/A,TRUE,"Widnes"}</definedName>
    <definedName name="____________________dep2">#REF!</definedName>
    <definedName name="____________________dep3">#REF!</definedName>
    <definedName name="____________________ext2">#REF!</definedName>
    <definedName name="____________________ext3">#REF!</definedName>
    <definedName name="____________________len2">#REF!</definedName>
    <definedName name="____________________len3">#REF!</definedName>
    <definedName name="____________________new8" hidden="1">#REF!</definedName>
    <definedName name="____________________old3" localSheetId="18" hidden="1">{#N/A,#N/A,FALSE,"Summary";#N/A,#N/A,FALSE,"3TJ";#N/A,#N/A,FALSE,"3TN";#N/A,#N/A,FALSE,"3TP";#N/A,#N/A,FALSE,"3SJ";#N/A,#N/A,FALSE,"3CJ";#N/A,#N/A,FALSE,"3CN";#N/A,#N/A,FALSE,"3CP";#N/A,#N/A,FALSE,"3A"}</definedName>
    <definedName name="____________________old3" hidden="1">{#N/A,#N/A,FALSE,"Summary";#N/A,#N/A,FALSE,"3TJ";#N/A,#N/A,FALSE,"3TN";#N/A,#N/A,FALSE,"3TP";#N/A,#N/A,FALSE,"3SJ";#N/A,#N/A,FALSE,"3CJ";#N/A,#N/A,FALSE,"3CN";#N/A,#N/A,FALSE,"3CP";#N/A,#N/A,FALSE,"3A"}</definedName>
    <definedName name="____________________old5" localSheetId="18" hidden="1">{#N/A,#N/A,FALSE,"Summary";#N/A,#N/A,FALSE,"3TJ";#N/A,#N/A,FALSE,"3TN";#N/A,#N/A,FALSE,"3TP";#N/A,#N/A,FALSE,"3SJ";#N/A,#N/A,FALSE,"3CJ";#N/A,#N/A,FALSE,"3CN";#N/A,#N/A,FALSE,"3CP";#N/A,#N/A,FALSE,"3A"}</definedName>
    <definedName name="____________________old5" hidden="1">{#N/A,#N/A,FALSE,"Summary";#N/A,#N/A,FALSE,"3TJ";#N/A,#N/A,FALSE,"3TN";#N/A,#N/A,FALSE,"3TP";#N/A,#N/A,FALSE,"3SJ";#N/A,#N/A,FALSE,"3CJ";#N/A,#N/A,FALSE,"3CN";#N/A,#N/A,FALSE,"3CP";#N/A,#N/A,FALSE,"3A"}</definedName>
    <definedName name="____________________old7" localSheetId="18" hidden="1">{#N/A,#N/A,FALSE,"Summary";#N/A,#N/A,FALSE,"3TJ";#N/A,#N/A,FALSE,"3TN";#N/A,#N/A,FALSE,"3TP";#N/A,#N/A,FALSE,"3SJ";#N/A,#N/A,FALSE,"3CJ";#N/A,#N/A,FALSE,"3CN";#N/A,#N/A,FALSE,"3CP";#N/A,#N/A,FALSE,"3A"}</definedName>
    <definedName name="____________________old7" hidden="1">{#N/A,#N/A,FALSE,"Summary";#N/A,#N/A,FALSE,"3TJ";#N/A,#N/A,FALSE,"3TN";#N/A,#N/A,FALSE,"3TP";#N/A,#N/A,FALSE,"3SJ";#N/A,#N/A,FALSE,"3CJ";#N/A,#N/A,FALSE,"3CN";#N/A,#N/A,FALSE,"3CP";#N/A,#N/A,FALSE,"3A"}</definedName>
    <definedName name="____________________pc1">#REF!</definedName>
    <definedName name="____________________pc2">#REF!</definedName>
    <definedName name="____________________pc3">#REF!</definedName>
    <definedName name="____________________SCR1">#REF!</definedName>
    <definedName name="____________________SCR2">#REF!</definedName>
    <definedName name="____________________SCR3">#REF!</definedName>
    <definedName name="____________________sft2">#REF!</definedName>
    <definedName name="____________________tbc2">#REF!</definedName>
    <definedName name="____________________tbc3">#REF!</definedName>
    <definedName name="____________________wid2">#REF!</definedName>
    <definedName name="____________________wid3">#REF!</definedName>
    <definedName name="___________________B19000">#REF!</definedName>
    <definedName name="___________________B19999">#REF!</definedName>
    <definedName name="___________________B20000">#REF!</definedName>
    <definedName name="___________________ccr1" localSheetId="4" hidden="1">{#N/A,#N/A,TRUE,"Cover";#N/A,#N/A,TRUE,"Conts";#N/A,#N/A,TRUE,"VOS";#N/A,#N/A,TRUE,"Warrington";#N/A,#N/A,TRUE,"Widnes"}</definedName>
    <definedName name="___________________ccr1" localSheetId="18" hidden="1">{#N/A,#N/A,TRUE,"Cover";#N/A,#N/A,TRUE,"Conts";#N/A,#N/A,TRUE,"VOS";#N/A,#N/A,TRUE,"Warrington";#N/A,#N/A,TRUE,"Widnes"}</definedName>
    <definedName name="___________________ccr1" localSheetId="6" hidden="1">{#N/A,#N/A,TRUE,"Cover";#N/A,#N/A,TRUE,"Conts";#N/A,#N/A,TRUE,"VOS";#N/A,#N/A,TRUE,"Warrington";#N/A,#N/A,TRUE,"Widnes"}</definedName>
    <definedName name="___________________ccr1" localSheetId="10" hidden="1">{#N/A,#N/A,TRUE,"Cover";#N/A,#N/A,TRUE,"Conts";#N/A,#N/A,TRUE,"VOS";#N/A,#N/A,TRUE,"Warrington";#N/A,#N/A,TRUE,"Widnes"}</definedName>
    <definedName name="___________________ccr1" hidden="1">{#N/A,#N/A,TRUE,"Cover";#N/A,#N/A,TRUE,"Conts";#N/A,#N/A,TRUE,"VOS";#N/A,#N/A,TRUE,"Warrington";#N/A,#N/A,TRUE,"Widnes"}</definedName>
    <definedName name="___________________dep2">#REF!</definedName>
    <definedName name="___________________dep3">#REF!</definedName>
    <definedName name="___________________e20000">#REF!</definedName>
    <definedName name="___________________e99991">#REF!</definedName>
    <definedName name="___________________ext2">#REF!</definedName>
    <definedName name="___________________ext3">#REF!</definedName>
    <definedName name="___________________len2">#REF!</definedName>
    <definedName name="___________________len3">#REF!</definedName>
    <definedName name="___________________new8" hidden="1">#REF!</definedName>
    <definedName name="___________________pc1">#REF!</definedName>
    <definedName name="___________________pc2">#REF!</definedName>
    <definedName name="___________________pc3">#REF!</definedName>
    <definedName name="___________________SCR1">#REF!</definedName>
    <definedName name="___________________SCR2">#REF!</definedName>
    <definedName name="___________________SCR3">#REF!</definedName>
    <definedName name="___________________sft2">#REF!</definedName>
    <definedName name="___________________tbc2">#REF!</definedName>
    <definedName name="___________________tbc3">#REF!</definedName>
    <definedName name="___________________wid2">#REF!</definedName>
    <definedName name="___________________wid3">#REF!</definedName>
    <definedName name="__________________A65539">#REF!</definedName>
    <definedName name="__________________ab1" localSheetId="18" hidden="1">{#N/A,#N/A,FALSE,"SumD";#N/A,#N/A,FALSE,"ElecD";#N/A,#N/A,FALSE,"MechD";#N/A,#N/A,FALSE,"GeotD";#N/A,#N/A,FALSE,"PrcsD";#N/A,#N/A,FALSE,"TunnD";#N/A,#N/A,FALSE,"CivlD";#N/A,#N/A,FALSE,"NtwkD";#N/A,#N/A,FALSE,"EstgD";#N/A,#N/A,FALSE,"PEngD"}</definedName>
    <definedName name="__________________ab1" hidden="1">{#N/A,#N/A,FALSE,"SumD";#N/A,#N/A,FALSE,"ElecD";#N/A,#N/A,FALSE,"MechD";#N/A,#N/A,FALSE,"GeotD";#N/A,#N/A,FALSE,"PrcsD";#N/A,#N/A,FALSE,"TunnD";#N/A,#N/A,FALSE,"CivlD";#N/A,#N/A,FALSE,"NtwkD";#N/A,#N/A,FALSE,"EstgD";#N/A,#N/A,FALSE,"PEngD"}</definedName>
    <definedName name="__________________as1" localSheetId="18" hidden="1">{#N/A,#N/A,FALSE,"SumD";#N/A,#N/A,FALSE,"ElecD";#N/A,#N/A,FALSE,"MechD";#N/A,#N/A,FALSE,"GeotD";#N/A,#N/A,FALSE,"PrcsD";#N/A,#N/A,FALSE,"TunnD";#N/A,#N/A,FALSE,"CivlD";#N/A,#N/A,FALSE,"NtwkD";#N/A,#N/A,FALSE,"EstgD";#N/A,#N/A,FALSE,"PEngD"}</definedName>
    <definedName name="__________________as1" hidden="1">{#N/A,#N/A,FALSE,"SumD";#N/A,#N/A,FALSE,"ElecD";#N/A,#N/A,FALSE,"MechD";#N/A,#N/A,FALSE,"GeotD";#N/A,#N/A,FALSE,"PrcsD";#N/A,#N/A,FALSE,"TunnD";#N/A,#N/A,FALSE,"CivlD";#N/A,#N/A,FALSE,"NtwkD";#N/A,#N/A,FALSE,"EstgD";#N/A,#N/A,FALSE,"PEngD"}</definedName>
    <definedName name="__________________as2" localSheetId="18" hidden="1">{#N/A,#N/A,FALSE,"SumD";#N/A,#N/A,FALSE,"ElecD";#N/A,#N/A,FALSE,"MechD";#N/A,#N/A,FALSE,"GeotD";#N/A,#N/A,FALSE,"PrcsD";#N/A,#N/A,FALSE,"TunnD";#N/A,#N/A,FALSE,"CivlD";#N/A,#N/A,FALSE,"NtwkD";#N/A,#N/A,FALSE,"EstgD";#N/A,#N/A,FALSE,"PEngD"}</definedName>
    <definedName name="__________________as2" hidden="1">{#N/A,#N/A,FALSE,"SumD";#N/A,#N/A,FALSE,"ElecD";#N/A,#N/A,FALSE,"MechD";#N/A,#N/A,FALSE,"GeotD";#N/A,#N/A,FALSE,"PrcsD";#N/A,#N/A,FALSE,"TunnD";#N/A,#N/A,FALSE,"CivlD";#N/A,#N/A,FALSE,"NtwkD";#N/A,#N/A,FALSE,"EstgD";#N/A,#N/A,FALSE,"PEngD"}</definedName>
    <definedName name="__________________ccr1" localSheetId="4" hidden="1">{#N/A,#N/A,TRUE,"Cover";#N/A,#N/A,TRUE,"Conts";#N/A,#N/A,TRUE,"VOS";#N/A,#N/A,TRUE,"Warrington";#N/A,#N/A,TRUE,"Widnes"}</definedName>
    <definedName name="__________________ccr1" localSheetId="18" hidden="1">{#N/A,#N/A,TRUE,"Cover";#N/A,#N/A,TRUE,"Conts";#N/A,#N/A,TRUE,"VOS";#N/A,#N/A,TRUE,"Warrington";#N/A,#N/A,TRUE,"Widnes"}</definedName>
    <definedName name="__________________ccr1" localSheetId="6" hidden="1">{#N/A,#N/A,TRUE,"Cover";#N/A,#N/A,TRUE,"Conts";#N/A,#N/A,TRUE,"VOS";#N/A,#N/A,TRUE,"Warrington";#N/A,#N/A,TRUE,"Widnes"}</definedName>
    <definedName name="__________________ccr1" localSheetId="10" hidden="1">{#N/A,#N/A,TRUE,"Cover";#N/A,#N/A,TRUE,"Conts";#N/A,#N/A,TRUE,"VOS";#N/A,#N/A,TRUE,"Warrington";#N/A,#N/A,TRUE,"Widnes"}</definedName>
    <definedName name="__________________ccr1" hidden="1">{#N/A,#N/A,TRUE,"Cover";#N/A,#N/A,TRUE,"Conts";#N/A,#N/A,TRUE,"VOS";#N/A,#N/A,TRUE,"Warrington";#N/A,#N/A,TRUE,"Widnes"}</definedName>
    <definedName name="__________________dep2">#REF!</definedName>
    <definedName name="__________________dep3">#REF!</definedName>
    <definedName name="__________________ee222" hidden="1">{#N/A,#N/A,TRUE,"Cover";#N/A,#N/A,TRUE,"Conts";#N/A,#N/A,TRUE,"VOS";#N/A,#N/A,TRUE,"Warrington";#N/A,#N/A,TRUE,"Widnes"}</definedName>
    <definedName name="__________________ext2">#REF!</definedName>
    <definedName name="__________________ext3">#REF!</definedName>
    <definedName name="__________________len2">#REF!</definedName>
    <definedName name="__________________len3">#REF!</definedName>
    <definedName name="__________________new10">#REF!</definedName>
    <definedName name="__________________new11">#REF!</definedName>
    <definedName name="__________________new12">#REF!</definedName>
    <definedName name="__________________new13">#REF!</definedName>
    <definedName name="__________________new14">#REF!</definedName>
    <definedName name="__________________new15">#REF!</definedName>
    <definedName name="__________________new16">#REF!</definedName>
    <definedName name="__________________new17">#REF!</definedName>
    <definedName name="__________________new2">#REF!</definedName>
    <definedName name="__________________new3">#REF!</definedName>
    <definedName name="__________________new4">#REF!</definedName>
    <definedName name="__________________new5">#REF!</definedName>
    <definedName name="__________________new6">#REF!</definedName>
    <definedName name="__________________new7">#REF!</definedName>
    <definedName name="__________________new9">#REF!</definedName>
    <definedName name="__________________old3" localSheetId="18" hidden="1">{#N/A,#N/A,FALSE,"Summary";#N/A,#N/A,FALSE,"3TJ";#N/A,#N/A,FALSE,"3TN";#N/A,#N/A,FALSE,"3TP";#N/A,#N/A,FALSE,"3SJ";#N/A,#N/A,FALSE,"3CJ";#N/A,#N/A,FALSE,"3CN";#N/A,#N/A,FALSE,"3CP";#N/A,#N/A,FALSE,"3A"}</definedName>
    <definedName name="__________________old3" hidden="1">{#N/A,#N/A,FALSE,"Summary";#N/A,#N/A,FALSE,"3TJ";#N/A,#N/A,FALSE,"3TN";#N/A,#N/A,FALSE,"3TP";#N/A,#N/A,FALSE,"3SJ";#N/A,#N/A,FALSE,"3CJ";#N/A,#N/A,FALSE,"3CN";#N/A,#N/A,FALSE,"3CP";#N/A,#N/A,FALSE,"3A"}</definedName>
    <definedName name="__________________old5" localSheetId="18" hidden="1">{#N/A,#N/A,FALSE,"Summary";#N/A,#N/A,FALSE,"3TJ";#N/A,#N/A,FALSE,"3TN";#N/A,#N/A,FALSE,"3TP";#N/A,#N/A,FALSE,"3SJ";#N/A,#N/A,FALSE,"3CJ";#N/A,#N/A,FALSE,"3CN";#N/A,#N/A,FALSE,"3CP";#N/A,#N/A,FALSE,"3A"}</definedName>
    <definedName name="__________________old5" hidden="1">{#N/A,#N/A,FALSE,"Summary";#N/A,#N/A,FALSE,"3TJ";#N/A,#N/A,FALSE,"3TN";#N/A,#N/A,FALSE,"3TP";#N/A,#N/A,FALSE,"3SJ";#N/A,#N/A,FALSE,"3CJ";#N/A,#N/A,FALSE,"3CN";#N/A,#N/A,FALSE,"3CP";#N/A,#N/A,FALSE,"3A"}</definedName>
    <definedName name="__________________old7" localSheetId="18" hidden="1">{#N/A,#N/A,FALSE,"Summary";#N/A,#N/A,FALSE,"3TJ";#N/A,#N/A,FALSE,"3TN";#N/A,#N/A,FALSE,"3TP";#N/A,#N/A,FALSE,"3SJ";#N/A,#N/A,FALSE,"3CJ";#N/A,#N/A,FALSE,"3CN";#N/A,#N/A,FALSE,"3CP";#N/A,#N/A,FALSE,"3A"}</definedName>
    <definedName name="__________________old7" hidden="1">{#N/A,#N/A,FALSE,"Summary";#N/A,#N/A,FALSE,"3TJ";#N/A,#N/A,FALSE,"3TN";#N/A,#N/A,FALSE,"3TP";#N/A,#N/A,FALSE,"3SJ";#N/A,#N/A,FALSE,"3CJ";#N/A,#N/A,FALSE,"3CN";#N/A,#N/A,FALSE,"3CP";#N/A,#N/A,FALSE,"3A"}</definedName>
    <definedName name="__________________pc1">#REF!</definedName>
    <definedName name="__________________pc2">#REF!</definedName>
    <definedName name="__________________pc3">#REF!</definedName>
    <definedName name="__________________SCR1">#REF!</definedName>
    <definedName name="__________________SCR2">#REF!</definedName>
    <definedName name="__________________SCR3">#REF!</definedName>
    <definedName name="__________________sft2">#REF!</definedName>
    <definedName name="__________________tbc2">#REF!</definedName>
    <definedName name="__________________tbc3">#REF!</definedName>
    <definedName name="__________________wid2">#REF!</definedName>
    <definedName name="__________________wid3">#REF!</definedName>
    <definedName name="_________________A1" localSheetId="18" hidden="1">{#N/A,#N/A,TRUE,"Basic";#N/A,#N/A,TRUE,"EXT-TABLE";#N/A,#N/A,TRUE,"STEEL";#N/A,#N/A,TRUE,"INT-Table";#N/A,#N/A,TRUE,"STEEL";#N/A,#N/A,TRUE,"Door"}</definedName>
    <definedName name="_________________A1" hidden="1">{#N/A,#N/A,TRUE,"Basic";#N/A,#N/A,TRUE,"EXT-TABLE";#N/A,#N/A,TRUE,"STEEL";#N/A,#N/A,TRUE,"INT-Table";#N/A,#N/A,TRUE,"STEEL";#N/A,#N/A,TRUE,"Door"}</definedName>
    <definedName name="_________________B19000">#REF!</definedName>
    <definedName name="_________________B19999">#REF!</definedName>
    <definedName name="_________________B20000">#REF!</definedName>
    <definedName name="_________________ccr1" localSheetId="4" hidden="1">{#N/A,#N/A,TRUE,"Cover";#N/A,#N/A,TRUE,"Conts";#N/A,#N/A,TRUE,"VOS";#N/A,#N/A,TRUE,"Warrington";#N/A,#N/A,TRUE,"Widnes"}</definedName>
    <definedName name="_________________ccr1" localSheetId="18" hidden="1">{#N/A,#N/A,TRUE,"Cover";#N/A,#N/A,TRUE,"Conts";#N/A,#N/A,TRUE,"VOS";#N/A,#N/A,TRUE,"Warrington";#N/A,#N/A,TRUE,"Widnes"}</definedName>
    <definedName name="_________________ccr1" localSheetId="10" hidden="1">{#N/A,#N/A,TRUE,"Cover";#N/A,#N/A,TRUE,"Conts";#N/A,#N/A,TRUE,"VOS";#N/A,#N/A,TRUE,"Warrington";#N/A,#N/A,TRUE,"Widnes"}</definedName>
    <definedName name="_________________ccr1" hidden="1">{#N/A,#N/A,TRUE,"Cover";#N/A,#N/A,TRUE,"Conts";#N/A,#N/A,TRUE,"VOS";#N/A,#N/A,TRUE,"Warrington";#N/A,#N/A,TRUE,"Widnes"}</definedName>
    <definedName name="_________________dep2">#REF!</definedName>
    <definedName name="_________________dep3">#REF!</definedName>
    <definedName name="_________________e20000">#REF!</definedName>
    <definedName name="_________________e99991">#REF!</definedName>
    <definedName name="_________________ee222" hidden="1">{#N/A,#N/A,TRUE,"Cover";#N/A,#N/A,TRUE,"Conts";#N/A,#N/A,TRUE,"VOS";#N/A,#N/A,TRUE,"Warrington";#N/A,#N/A,TRUE,"Widnes"}</definedName>
    <definedName name="_________________ext2">#REF!</definedName>
    <definedName name="_________________ext3">#REF!</definedName>
    <definedName name="_________________len2">#REF!</definedName>
    <definedName name="_________________len3">#REF!</definedName>
    <definedName name="_________________new8" hidden="1">#REF!</definedName>
    <definedName name="_________________NS1">#REF!</definedName>
    <definedName name="_________________pc1">#REF!</definedName>
    <definedName name="_________________pc2">#REF!</definedName>
    <definedName name="_________________pc3">#REF!</definedName>
    <definedName name="_________________SCR1">#REF!</definedName>
    <definedName name="_________________SCR2">#REF!</definedName>
    <definedName name="_________________SCR3">#REF!</definedName>
    <definedName name="_________________sft2">#REF!</definedName>
    <definedName name="_________________tbc2">#REF!</definedName>
    <definedName name="_________________tbc3">#REF!</definedName>
    <definedName name="_________________wid2">#REF!</definedName>
    <definedName name="_________________wid3">#REF!</definedName>
    <definedName name="_________________xlfn.SUMIFS" hidden="1">#NAME?</definedName>
    <definedName name="________________A65539">#REF!</definedName>
    <definedName name="________________ab1" localSheetId="18" hidden="1">{#N/A,#N/A,FALSE,"SumD";#N/A,#N/A,FALSE,"ElecD";#N/A,#N/A,FALSE,"MechD";#N/A,#N/A,FALSE,"GeotD";#N/A,#N/A,FALSE,"PrcsD";#N/A,#N/A,FALSE,"TunnD";#N/A,#N/A,FALSE,"CivlD";#N/A,#N/A,FALSE,"NtwkD";#N/A,#N/A,FALSE,"EstgD";#N/A,#N/A,FALSE,"PEngD"}</definedName>
    <definedName name="________________ab1" hidden="1">{#N/A,#N/A,FALSE,"SumD";#N/A,#N/A,FALSE,"ElecD";#N/A,#N/A,FALSE,"MechD";#N/A,#N/A,FALSE,"GeotD";#N/A,#N/A,FALSE,"PrcsD";#N/A,#N/A,FALSE,"TunnD";#N/A,#N/A,FALSE,"CivlD";#N/A,#N/A,FALSE,"NtwkD";#N/A,#N/A,FALSE,"EstgD";#N/A,#N/A,FALSE,"PEngD"}</definedName>
    <definedName name="________________as1" localSheetId="18" hidden="1">{#N/A,#N/A,FALSE,"SumD";#N/A,#N/A,FALSE,"ElecD";#N/A,#N/A,FALSE,"MechD";#N/A,#N/A,FALSE,"GeotD";#N/A,#N/A,FALSE,"PrcsD";#N/A,#N/A,FALSE,"TunnD";#N/A,#N/A,FALSE,"CivlD";#N/A,#N/A,FALSE,"NtwkD";#N/A,#N/A,FALSE,"EstgD";#N/A,#N/A,FALSE,"PEngD"}</definedName>
    <definedName name="________________as1" hidden="1">{#N/A,#N/A,FALSE,"SumD";#N/A,#N/A,FALSE,"ElecD";#N/A,#N/A,FALSE,"MechD";#N/A,#N/A,FALSE,"GeotD";#N/A,#N/A,FALSE,"PrcsD";#N/A,#N/A,FALSE,"TunnD";#N/A,#N/A,FALSE,"CivlD";#N/A,#N/A,FALSE,"NtwkD";#N/A,#N/A,FALSE,"EstgD";#N/A,#N/A,FALSE,"PEngD"}</definedName>
    <definedName name="________________as2" localSheetId="18" hidden="1">{#N/A,#N/A,FALSE,"SumD";#N/A,#N/A,FALSE,"ElecD";#N/A,#N/A,FALSE,"MechD";#N/A,#N/A,FALSE,"GeotD";#N/A,#N/A,FALSE,"PrcsD";#N/A,#N/A,FALSE,"TunnD";#N/A,#N/A,FALSE,"CivlD";#N/A,#N/A,FALSE,"NtwkD";#N/A,#N/A,FALSE,"EstgD";#N/A,#N/A,FALSE,"PEngD"}</definedName>
    <definedName name="________________as2" hidden="1">{#N/A,#N/A,FALSE,"SumD";#N/A,#N/A,FALSE,"ElecD";#N/A,#N/A,FALSE,"MechD";#N/A,#N/A,FALSE,"GeotD";#N/A,#N/A,FALSE,"PrcsD";#N/A,#N/A,FALSE,"TunnD";#N/A,#N/A,FALSE,"CivlD";#N/A,#N/A,FALSE,"NtwkD";#N/A,#N/A,FALSE,"EstgD";#N/A,#N/A,FALSE,"PEngD"}</definedName>
    <definedName name="________________B19000">#REF!</definedName>
    <definedName name="________________B19999">#REF!</definedName>
    <definedName name="________________B20000">#REF!</definedName>
    <definedName name="________________ccr1" localSheetId="18" hidden="1">{#N/A,#N/A,TRUE,"Cover";#N/A,#N/A,TRUE,"Conts";#N/A,#N/A,TRUE,"VOS";#N/A,#N/A,TRUE,"Warrington";#N/A,#N/A,TRUE,"Widnes"}</definedName>
    <definedName name="________________ccr1" localSheetId="6" hidden="1">{#N/A,#N/A,TRUE,"Cover";#N/A,#N/A,TRUE,"Conts";#N/A,#N/A,TRUE,"VOS";#N/A,#N/A,TRUE,"Warrington";#N/A,#N/A,TRUE,"Widnes"}</definedName>
    <definedName name="________________ccr1" localSheetId="10" hidden="1">{#N/A,#N/A,TRUE,"Cover";#N/A,#N/A,TRUE,"Conts";#N/A,#N/A,TRUE,"VOS";#N/A,#N/A,TRUE,"Warrington";#N/A,#N/A,TRUE,"Widnes"}</definedName>
    <definedName name="________________ccr1" hidden="1">{#N/A,#N/A,TRUE,"Cover";#N/A,#N/A,TRUE,"Conts";#N/A,#N/A,TRUE,"VOS";#N/A,#N/A,TRUE,"Warrington";#N/A,#N/A,TRUE,"Widnes"}</definedName>
    <definedName name="________________dep2">#REF!</definedName>
    <definedName name="________________dep3">#REF!</definedName>
    <definedName name="________________e20000">#REF!</definedName>
    <definedName name="________________e99991">#REF!</definedName>
    <definedName name="________________ee222" hidden="1">{#N/A,#N/A,TRUE,"Cover";#N/A,#N/A,TRUE,"Conts";#N/A,#N/A,TRUE,"VOS";#N/A,#N/A,TRUE,"Warrington";#N/A,#N/A,TRUE,"Widnes"}</definedName>
    <definedName name="________________ext2">#REF!</definedName>
    <definedName name="________________ext3">#REF!</definedName>
    <definedName name="________________len2">#REF!</definedName>
    <definedName name="________________len3">#REF!</definedName>
    <definedName name="________________new8" hidden="1">#REF!</definedName>
    <definedName name="________________NS1">#REF!</definedName>
    <definedName name="________________old3" localSheetId="18" hidden="1">{#N/A,#N/A,FALSE,"Summary";#N/A,#N/A,FALSE,"3TJ";#N/A,#N/A,FALSE,"3TN";#N/A,#N/A,FALSE,"3TP";#N/A,#N/A,FALSE,"3SJ";#N/A,#N/A,FALSE,"3CJ";#N/A,#N/A,FALSE,"3CN";#N/A,#N/A,FALSE,"3CP";#N/A,#N/A,FALSE,"3A"}</definedName>
    <definedName name="________________old3" hidden="1">{#N/A,#N/A,FALSE,"Summary";#N/A,#N/A,FALSE,"3TJ";#N/A,#N/A,FALSE,"3TN";#N/A,#N/A,FALSE,"3TP";#N/A,#N/A,FALSE,"3SJ";#N/A,#N/A,FALSE,"3CJ";#N/A,#N/A,FALSE,"3CN";#N/A,#N/A,FALSE,"3CP";#N/A,#N/A,FALSE,"3A"}</definedName>
    <definedName name="________________old5" localSheetId="18" hidden="1">{#N/A,#N/A,FALSE,"Summary";#N/A,#N/A,FALSE,"3TJ";#N/A,#N/A,FALSE,"3TN";#N/A,#N/A,FALSE,"3TP";#N/A,#N/A,FALSE,"3SJ";#N/A,#N/A,FALSE,"3CJ";#N/A,#N/A,FALSE,"3CN";#N/A,#N/A,FALSE,"3CP";#N/A,#N/A,FALSE,"3A"}</definedName>
    <definedName name="________________old5" hidden="1">{#N/A,#N/A,FALSE,"Summary";#N/A,#N/A,FALSE,"3TJ";#N/A,#N/A,FALSE,"3TN";#N/A,#N/A,FALSE,"3TP";#N/A,#N/A,FALSE,"3SJ";#N/A,#N/A,FALSE,"3CJ";#N/A,#N/A,FALSE,"3CN";#N/A,#N/A,FALSE,"3CP";#N/A,#N/A,FALSE,"3A"}</definedName>
    <definedName name="________________old7" localSheetId="18" hidden="1">{#N/A,#N/A,FALSE,"Summary";#N/A,#N/A,FALSE,"3TJ";#N/A,#N/A,FALSE,"3TN";#N/A,#N/A,FALSE,"3TP";#N/A,#N/A,FALSE,"3SJ";#N/A,#N/A,FALSE,"3CJ";#N/A,#N/A,FALSE,"3CN";#N/A,#N/A,FALSE,"3CP";#N/A,#N/A,FALSE,"3A"}</definedName>
    <definedName name="________________old7" hidden="1">{#N/A,#N/A,FALSE,"Summary";#N/A,#N/A,FALSE,"3TJ";#N/A,#N/A,FALSE,"3TN";#N/A,#N/A,FALSE,"3TP";#N/A,#N/A,FALSE,"3SJ";#N/A,#N/A,FALSE,"3CJ";#N/A,#N/A,FALSE,"3CN";#N/A,#N/A,FALSE,"3CP";#N/A,#N/A,FALSE,"3A"}</definedName>
    <definedName name="________________pc1">#REF!</definedName>
    <definedName name="________________pc2">#REF!</definedName>
    <definedName name="________________pc3">#REF!</definedName>
    <definedName name="________________SC1">#N/A</definedName>
    <definedName name="________________SCR1">#REF!</definedName>
    <definedName name="________________SCR2">#REF!</definedName>
    <definedName name="________________SCR3">#REF!</definedName>
    <definedName name="________________sft2">#REF!</definedName>
    <definedName name="________________sw1">#REF!</definedName>
    <definedName name="________________sw2">#REF!</definedName>
    <definedName name="________________sw3">#REF!</definedName>
    <definedName name="________________sw4">#REF!</definedName>
    <definedName name="________________sw5">#REF!</definedName>
    <definedName name="________________sw6">#REF!</definedName>
    <definedName name="________________sw7">#REF!</definedName>
    <definedName name="________________sw8">#REF!</definedName>
    <definedName name="________________tbc2">#REF!</definedName>
    <definedName name="________________tbc3">#REF!</definedName>
    <definedName name="________________wid2">#REF!</definedName>
    <definedName name="________________wid3">#REF!</definedName>
    <definedName name="________________xlfn.SUMIFS" hidden="1">#NAME?</definedName>
    <definedName name="_______________A1" localSheetId="18" hidden="1">{#N/A,#N/A,TRUE,"Basic";#N/A,#N/A,TRUE,"EXT-TABLE";#N/A,#N/A,TRUE,"STEEL";#N/A,#N/A,TRUE,"INT-Table";#N/A,#N/A,TRUE,"STEEL";#N/A,#N/A,TRUE,"Door"}</definedName>
    <definedName name="_______________A1" hidden="1">{#N/A,#N/A,TRUE,"Basic";#N/A,#N/A,TRUE,"EXT-TABLE";#N/A,#N/A,TRUE,"STEEL";#N/A,#N/A,TRUE,"INT-Table";#N/A,#N/A,TRUE,"STEEL";#N/A,#N/A,TRUE,"Door"}</definedName>
    <definedName name="_______________ab1" localSheetId="18" hidden="1">{#N/A,#N/A,FALSE,"SumD";#N/A,#N/A,FALSE,"ElecD";#N/A,#N/A,FALSE,"MechD";#N/A,#N/A,FALSE,"GeotD";#N/A,#N/A,FALSE,"PrcsD";#N/A,#N/A,FALSE,"TunnD";#N/A,#N/A,FALSE,"CivlD";#N/A,#N/A,FALSE,"NtwkD";#N/A,#N/A,FALSE,"EstgD";#N/A,#N/A,FALSE,"PEngD"}</definedName>
    <definedName name="_______________ab1" hidden="1">{#N/A,#N/A,FALSE,"SumD";#N/A,#N/A,FALSE,"ElecD";#N/A,#N/A,FALSE,"MechD";#N/A,#N/A,FALSE,"GeotD";#N/A,#N/A,FALSE,"PrcsD";#N/A,#N/A,FALSE,"TunnD";#N/A,#N/A,FALSE,"CivlD";#N/A,#N/A,FALSE,"NtwkD";#N/A,#N/A,FALSE,"EstgD";#N/A,#N/A,FALSE,"PEngD"}</definedName>
    <definedName name="_______________as1" localSheetId="18" hidden="1">{#N/A,#N/A,FALSE,"SumD";#N/A,#N/A,FALSE,"ElecD";#N/A,#N/A,FALSE,"MechD";#N/A,#N/A,FALSE,"GeotD";#N/A,#N/A,FALSE,"PrcsD";#N/A,#N/A,FALSE,"TunnD";#N/A,#N/A,FALSE,"CivlD";#N/A,#N/A,FALSE,"NtwkD";#N/A,#N/A,FALSE,"EstgD";#N/A,#N/A,FALSE,"PEngD"}</definedName>
    <definedName name="_______________as1" hidden="1">{#N/A,#N/A,FALSE,"SumD";#N/A,#N/A,FALSE,"ElecD";#N/A,#N/A,FALSE,"MechD";#N/A,#N/A,FALSE,"GeotD";#N/A,#N/A,FALSE,"PrcsD";#N/A,#N/A,FALSE,"TunnD";#N/A,#N/A,FALSE,"CivlD";#N/A,#N/A,FALSE,"NtwkD";#N/A,#N/A,FALSE,"EstgD";#N/A,#N/A,FALSE,"PEngD"}</definedName>
    <definedName name="_______________B19000">#REF!</definedName>
    <definedName name="_______________B19999">#REF!</definedName>
    <definedName name="_______________B20000">#REF!</definedName>
    <definedName name="_______________BIL1">#REF!</definedName>
    <definedName name="_______________cat12" localSheetId="18" hidden="1">{#N/A,#N/A,TRUE,"Front";#N/A,#N/A,TRUE,"Simple Letter";#N/A,#N/A,TRUE,"Inside";#N/A,#N/A,TRUE,"Contents";#N/A,#N/A,TRUE,"Basis";#N/A,#N/A,TRUE,"Inclusions";#N/A,#N/A,TRUE,"Exclusions";#N/A,#N/A,TRUE,"Areas";#N/A,#N/A,TRUE,"Summary";#N/A,#N/A,TRUE,"Detail"}</definedName>
    <definedName name="_______________cat12" localSheetId="6" hidden="1">{#N/A,#N/A,TRUE,"Front";#N/A,#N/A,TRUE,"Simple Letter";#N/A,#N/A,TRUE,"Inside";#N/A,#N/A,TRUE,"Contents";#N/A,#N/A,TRUE,"Basis";#N/A,#N/A,TRUE,"Inclusions";#N/A,#N/A,TRUE,"Exclusions";#N/A,#N/A,TRUE,"Areas";#N/A,#N/A,TRUE,"Summary";#N/A,#N/A,TRUE,"Detail"}</definedName>
    <definedName name="_______________cat12" hidden="1">{#N/A,#N/A,TRUE,"Front";#N/A,#N/A,TRUE,"Simple Letter";#N/A,#N/A,TRUE,"Inside";#N/A,#N/A,TRUE,"Contents";#N/A,#N/A,TRUE,"Basis";#N/A,#N/A,TRUE,"Inclusions";#N/A,#N/A,TRUE,"Exclusions";#N/A,#N/A,TRUE,"Areas";#N/A,#N/A,TRUE,"Summary";#N/A,#N/A,TRUE,"Detail"}</definedName>
    <definedName name="_______________cat123">#N/A</definedName>
    <definedName name="_______________ccr1" localSheetId="4" hidden="1">{#N/A,#N/A,TRUE,"Cover";#N/A,#N/A,TRUE,"Conts";#N/A,#N/A,TRUE,"VOS";#N/A,#N/A,TRUE,"Warrington";#N/A,#N/A,TRUE,"Widnes"}</definedName>
    <definedName name="_______________ccr1" localSheetId="18" hidden="1">{#N/A,#N/A,TRUE,"Cover";#N/A,#N/A,TRUE,"Conts";#N/A,#N/A,TRUE,"VOS";#N/A,#N/A,TRUE,"Warrington";#N/A,#N/A,TRUE,"Widnes"}</definedName>
    <definedName name="_______________ccr1" localSheetId="6" hidden="1">{#N/A,#N/A,TRUE,"Cover";#N/A,#N/A,TRUE,"Conts";#N/A,#N/A,TRUE,"VOS";#N/A,#N/A,TRUE,"Warrington";#N/A,#N/A,TRUE,"Widnes"}</definedName>
    <definedName name="_______________ccr1" localSheetId="10" hidden="1">{#N/A,#N/A,TRUE,"Cover";#N/A,#N/A,TRUE,"Conts";#N/A,#N/A,TRUE,"VOS";#N/A,#N/A,TRUE,"Warrington";#N/A,#N/A,TRUE,"Widnes"}</definedName>
    <definedName name="_______________ccr1" hidden="1">{#N/A,#N/A,TRUE,"Cover";#N/A,#N/A,TRUE,"Conts";#N/A,#N/A,TRUE,"VOS";#N/A,#N/A,TRUE,"Warrington";#N/A,#N/A,TRUE,"Widnes"}</definedName>
    <definedName name="_______________ccr1_1" localSheetId="18" hidden="1">{#N/A,#N/A,TRUE,"Cover";#N/A,#N/A,TRUE,"Conts";#N/A,#N/A,TRUE,"VOS";#N/A,#N/A,TRUE,"Warrington";#N/A,#N/A,TRUE,"Widnes"}</definedName>
    <definedName name="_______________ccr1_1" localSheetId="6" hidden="1">{#N/A,#N/A,TRUE,"Cover";#N/A,#N/A,TRUE,"Conts";#N/A,#N/A,TRUE,"VOS";#N/A,#N/A,TRUE,"Warrington";#N/A,#N/A,TRUE,"Widnes"}</definedName>
    <definedName name="_______________ccr1_1" hidden="1">{#N/A,#N/A,TRUE,"Cover";#N/A,#N/A,TRUE,"Conts";#N/A,#N/A,TRUE,"VOS";#N/A,#N/A,TRUE,"Warrington";#N/A,#N/A,TRUE,"Widnes"}</definedName>
    <definedName name="_______________dep2">#REF!</definedName>
    <definedName name="_______________dep3">#REF!</definedName>
    <definedName name="_______________e20000">#REF!</definedName>
    <definedName name="_______________e99991">#REF!</definedName>
    <definedName name="_______________ee222" hidden="1">{#N/A,#N/A,TRUE,"Cover";#N/A,#N/A,TRUE,"Conts";#N/A,#N/A,TRUE,"VOS";#N/A,#N/A,TRUE,"Warrington";#N/A,#N/A,TRUE,"Widnes"}</definedName>
    <definedName name="_______________ext2">#REF!</definedName>
    <definedName name="_______________ext3">#REF!</definedName>
    <definedName name="_______________IDC2">#N/A</definedName>
    <definedName name="_______________len2">#REF!</definedName>
    <definedName name="_______________len3">#REF!</definedName>
    <definedName name="_______________loc1">#N/A</definedName>
    <definedName name="_______________new10">#REF!</definedName>
    <definedName name="_______________new11">#REF!</definedName>
    <definedName name="_______________new12">#REF!</definedName>
    <definedName name="_______________new13">#REF!</definedName>
    <definedName name="_______________new14">#REF!</definedName>
    <definedName name="_______________new15">#REF!</definedName>
    <definedName name="_______________new16">#REF!</definedName>
    <definedName name="_______________new17">#REF!</definedName>
    <definedName name="_______________new2">#REF!</definedName>
    <definedName name="_______________new3">#REF!</definedName>
    <definedName name="_______________new4">#REF!</definedName>
    <definedName name="_______________new5">#REF!</definedName>
    <definedName name="_______________new6">#REF!</definedName>
    <definedName name="_______________new7">#REF!</definedName>
    <definedName name="_______________new8" hidden="1">#REF!</definedName>
    <definedName name="_______________new9">#REF!</definedName>
    <definedName name="_______________NS1">#REF!</definedName>
    <definedName name="_______________old3" localSheetId="18" hidden="1">{#N/A,#N/A,FALSE,"Summary";#N/A,#N/A,FALSE,"3TJ";#N/A,#N/A,FALSE,"3TN";#N/A,#N/A,FALSE,"3TP";#N/A,#N/A,FALSE,"3SJ";#N/A,#N/A,FALSE,"3CJ";#N/A,#N/A,FALSE,"3CN";#N/A,#N/A,FALSE,"3CP";#N/A,#N/A,FALSE,"3A"}</definedName>
    <definedName name="_______________old3" hidden="1">{#N/A,#N/A,FALSE,"Summary";#N/A,#N/A,FALSE,"3TJ";#N/A,#N/A,FALSE,"3TN";#N/A,#N/A,FALSE,"3TP";#N/A,#N/A,FALSE,"3SJ";#N/A,#N/A,FALSE,"3CJ";#N/A,#N/A,FALSE,"3CN";#N/A,#N/A,FALSE,"3CP";#N/A,#N/A,FALSE,"3A"}</definedName>
    <definedName name="_______________old5" localSheetId="18" hidden="1">{#N/A,#N/A,FALSE,"Summary";#N/A,#N/A,FALSE,"3TJ";#N/A,#N/A,FALSE,"3TN";#N/A,#N/A,FALSE,"3TP";#N/A,#N/A,FALSE,"3SJ";#N/A,#N/A,FALSE,"3CJ";#N/A,#N/A,FALSE,"3CN";#N/A,#N/A,FALSE,"3CP";#N/A,#N/A,FALSE,"3A"}</definedName>
    <definedName name="_______________old5" hidden="1">{#N/A,#N/A,FALSE,"Summary";#N/A,#N/A,FALSE,"3TJ";#N/A,#N/A,FALSE,"3TN";#N/A,#N/A,FALSE,"3TP";#N/A,#N/A,FALSE,"3SJ";#N/A,#N/A,FALSE,"3CJ";#N/A,#N/A,FALSE,"3CN";#N/A,#N/A,FALSE,"3CP";#N/A,#N/A,FALSE,"3A"}</definedName>
    <definedName name="_______________old7" localSheetId="18" hidden="1">{#N/A,#N/A,FALSE,"Summary";#N/A,#N/A,FALSE,"3TJ";#N/A,#N/A,FALSE,"3TN";#N/A,#N/A,FALSE,"3TP";#N/A,#N/A,FALSE,"3SJ";#N/A,#N/A,FALSE,"3CJ";#N/A,#N/A,FALSE,"3CN";#N/A,#N/A,FALSE,"3CP";#N/A,#N/A,FALSE,"3A"}</definedName>
    <definedName name="_______________old7" hidden="1">{#N/A,#N/A,FALSE,"Summary";#N/A,#N/A,FALSE,"3TJ";#N/A,#N/A,FALSE,"3TN";#N/A,#N/A,FALSE,"3TP";#N/A,#N/A,FALSE,"3SJ";#N/A,#N/A,FALSE,"3CJ";#N/A,#N/A,FALSE,"3CN";#N/A,#N/A,FALSE,"3CP";#N/A,#N/A,FALSE,"3A"}</definedName>
    <definedName name="_______________pc1">#REF!</definedName>
    <definedName name="_______________pc2">#REF!</definedName>
    <definedName name="_______________pc3">#REF!</definedName>
    <definedName name="_______________SCR1">#REF!</definedName>
    <definedName name="_______________SCR2">#REF!</definedName>
    <definedName name="_______________SCR3">#REF!</definedName>
    <definedName name="_______________SEC15030">#REF!</definedName>
    <definedName name="_______________SEC15060">#REF!</definedName>
    <definedName name="_______________SEC15100">#REF!</definedName>
    <definedName name="_______________SEC15110">#REF!</definedName>
    <definedName name="_______________SEC15125">#REF!</definedName>
    <definedName name="_______________SEC15160">#REF!</definedName>
    <definedName name="_______________SEC15175">#REF!</definedName>
    <definedName name="_______________SEC15290">#REF!</definedName>
    <definedName name="_______________SEC15310">#REF!</definedName>
    <definedName name="_______________SEC15420">#REF!</definedName>
    <definedName name="_______________SEC15440">#REF!</definedName>
    <definedName name="_______________SEC15470">#REF!</definedName>
    <definedName name="_______________SEC15486">#REF!</definedName>
    <definedName name="_______________SEC15540">#REF!</definedName>
    <definedName name="_______________SEC15610">#REF!</definedName>
    <definedName name="_______________SEC15625">#REF!</definedName>
    <definedName name="_______________SEC15680">#REF!</definedName>
    <definedName name="_______________SEC15850">#REF!</definedName>
    <definedName name="_______________SEC15865">#REF!</definedName>
    <definedName name="_______________SEC15875">#REF!</definedName>
    <definedName name="_______________SEC15890">#REF!</definedName>
    <definedName name="_______________SEC15910">#REF!</definedName>
    <definedName name="_______________SEC15940">#REF!</definedName>
    <definedName name="_______________SEC15975">#REF!</definedName>
    <definedName name="_______________sft2">#REF!</definedName>
    <definedName name="_______________sw1">#REF!</definedName>
    <definedName name="_______________sw2">#REF!</definedName>
    <definedName name="_______________sw3">#REF!</definedName>
    <definedName name="_______________sw4">#REF!</definedName>
    <definedName name="_______________sw5">#REF!</definedName>
    <definedName name="_______________sw6">#REF!</definedName>
    <definedName name="_______________sw7">#REF!</definedName>
    <definedName name="_______________sw8">#REF!</definedName>
    <definedName name="_______________tbc2">#REF!</definedName>
    <definedName name="_______________tbc3">#REF!</definedName>
    <definedName name="_______________U14">#REF!</definedName>
    <definedName name="_______________U60">#REF!</definedName>
    <definedName name="_______________wid2">#REF!</definedName>
    <definedName name="_______________wid3">#REF!</definedName>
    <definedName name="_______________xlfn.SUMIFS" hidden="1">#NAME?</definedName>
    <definedName name="______________A65539">#REF!</definedName>
    <definedName name="______________ab1" localSheetId="18" hidden="1">{#N/A,#N/A,FALSE,"SumD";#N/A,#N/A,FALSE,"ElecD";#N/A,#N/A,FALSE,"MechD";#N/A,#N/A,FALSE,"GeotD";#N/A,#N/A,FALSE,"PrcsD";#N/A,#N/A,FALSE,"TunnD";#N/A,#N/A,FALSE,"CivlD";#N/A,#N/A,FALSE,"NtwkD";#N/A,#N/A,FALSE,"EstgD";#N/A,#N/A,FALSE,"PEngD"}</definedName>
    <definedName name="______________ab1" localSheetId="6" hidden="1">{#N/A,#N/A,FALSE,"SumD";#N/A,#N/A,FALSE,"ElecD";#N/A,#N/A,FALSE,"MechD";#N/A,#N/A,FALSE,"GeotD";#N/A,#N/A,FALSE,"PrcsD";#N/A,#N/A,FALSE,"TunnD";#N/A,#N/A,FALSE,"CivlD";#N/A,#N/A,FALSE,"NtwkD";#N/A,#N/A,FALSE,"EstgD";#N/A,#N/A,FALSE,"PEngD"}</definedName>
    <definedName name="______________ab1" localSheetId="10" hidden="1">{#N/A,#N/A,FALSE,"SumD";#N/A,#N/A,FALSE,"ElecD";#N/A,#N/A,FALSE,"MechD";#N/A,#N/A,FALSE,"GeotD";#N/A,#N/A,FALSE,"PrcsD";#N/A,#N/A,FALSE,"TunnD";#N/A,#N/A,FALSE,"CivlD";#N/A,#N/A,FALSE,"NtwkD";#N/A,#N/A,FALSE,"EstgD";#N/A,#N/A,FALSE,"PEngD"}</definedName>
    <definedName name="______________ab1" hidden="1">{#N/A,#N/A,FALSE,"SumD";#N/A,#N/A,FALSE,"ElecD";#N/A,#N/A,FALSE,"MechD";#N/A,#N/A,FALSE,"GeotD";#N/A,#N/A,FALSE,"PrcsD";#N/A,#N/A,FALSE,"TunnD";#N/A,#N/A,FALSE,"CivlD";#N/A,#N/A,FALSE,"NtwkD";#N/A,#N/A,FALSE,"EstgD";#N/A,#N/A,FALSE,"PEngD"}</definedName>
    <definedName name="______________as1" localSheetId="18" hidden="1">{#N/A,#N/A,FALSE,"SumD";#N/A,#N/A,FALSE,"ElecD";#N/A,#N/A,FALSE,"MechD";#N/A,#N/A,FALSE,"GeotD";#N/A,#N/A,FALSE,"PrcsD";#N/A,#N/A,FALSE,"TunnD";#N/A,#N/A,FALSE,"CivlD";#N/A,#N/A,FALSE,"NtwkD";#N/A,#N/A,FALSE,"EstgD";#N/A,#N/A,FALSE,"PEngD"}</definedName>
    <definedName name="______________as1" localSheetId="6" hidden="1">{#N/A,#N/A,FALSE,"SumD";#N/A,#N/A,FALSE,"ElecD";#N/A,#N/A,FALSE,"MechD";#N/A,#N/A,FALSE,"GeotD";#N/A,#N/A,FALSE,"PrcsD";#N/A,#N/A,FALSE,"TunnD";#N/A,#N/A,FALSE,"CivlD";#N/A,#N/A,FALSE,"NtwkD";#N/A,#N/A,FALSE,"EstgD";#N/A,#N/A,FALSE,"PEngD"}</definedName>
    <definedName name="______________as1" localSheetId="10" hidden="1">{#N/A,#N/A,FALSE,"SumD";#N/A,#N/A,FALSE,"ElecD";#N/A,#N/A,FALSE,"MechD";#N/A,#N/A,FALSE,"GeotD";#N/A,#N/A,FALSE,"PrcsD";#N/A,#N/A,FALSE,"TunnD";#N/A,#N/A,FALSE,"CivlD";#N/A,#N/A,FALSE,"NtwkD";#N/A,#N/A,FALSE,"EstgD";#N/A,#N/A,FALSE,"PEngD"}</definedName>
    <definedName name="______________as1" hidden="1">{#N/A,#N/A,FALSE,"SumD";#N/A,#N/A,FALSE,"ElecD";#N/A,#N/A,FALSE,"MechD";#N/A,#N/A,FALSE,"GeotD";#N/A,#N/A,FALSE,"PrcsD";#N/A,#N/A,FALSE,"TunnD";#N/A,#N/A,FALSE,"CivlD";#N/A,#N/A,FALSE,"NtwkD";#N/A,#N/A,FALSE,"EstgD";#N/A,#N/A,FALSE,"PEngD"}</definedName>
    <definedName name="______________as2" localSheetId="18" hidden="1">{#N/A,#N/A,FALSE,"SumD";#N/A,#N/A,FALSE,"ElecD";#N/A,#N/A,FALSE,"MechD";#N/A,#N/A,FALSE,"GeotD";#N/A,#N/A,FALSE,"PrcsD";#N/A,#N/A,FALSE,"TunnD";#N/A,#N/A,FALSE,"CivlD";#N/A,#N/A,FALSE,"NtwkD";#N/A,#N/A,FALSE,"EstgD";#N/A,#N/A,FALSE,"PEngD"}</definedName>
    <definedName name="______________as2" hidden="1">{#N/A,#N/A,FALSE,"SumD";#N/A,#N/A,FALSE,"ElecD";#N/A,#N/A,FALSE,"MechD";#N/A,#N/A,FALSE,"GeotD";#N/A,#N/A,FALSE,"PrcsD";#N/A,#N/A,FALSE,"TunnD";#N/A,#N/A,FALSE,"CivlD";#N/A,#N/A,FALSE,"NtwkD";#N/A,#N/A,FALSE,"EstgD";#N/A,#N/A,FALSE,"PEngD"}</definedName>
    <definedName name="______________B19000">#REF!</definedName>
    <definedName name="______________B19999">#REF!</definedName>
    <definedName name="______________B20000">#REF!</definedName>
    <definedName name="______________BIL1">#REF!</definedName>
    <definedName name="______________cat12" localSheetId="18" hidden="1">{#N/A,#N/A,TRUE,"Front";#N/A,#N/A,TRUE,"Simple Letter";#N/A,#N/A,TRUE,"Inside";#N/A,#N/A,TRUE,"Contents";#N/A,#N/A,TRUE,"Basis";#N/A,#N/A,TRUE,"Inclusions";#N/A,#N/A,TRUE,"Exclusions";#N/A,#N/A,TRUE,"Areas";#N/A,#N/A,TRUE,"Summary";#N/A,#N/A,TRUE,"Detail"}</definedName>
    <definedName name="______________cat12" localSheetId="6" hidden="1">{#N/A,#N/A,TRUE,"Front";#N/A,#N/A,TRUE,"Simple Letter";#N/A,#N/A,TRUE,"Inside";#N/A,#N/A,TRUE,"Contents";#N/A,#N/A,TRUE,"Basis";#N/A,#N/A,TRUE,"Inclusions";#N/A,#N/A,TRUE,"Exclusions";#N/A,#N/A,TRUE,"Areas";#N/A,#N/A,TRUE,"Summary";#N/A,#N/A,TRUE,"Detail"}</definedName>
    <definedName name="______________cat12" hidden="1">{#N/A,#N/A,TRUE,"Front";#N/A,#N/A,TRUE,"Simple Letter";#N/A,#N/A,TRUE,"Inside";#N/A,#N/A,TRUE,"Contents";#N/A,#N/A,TRUE,"Basis";#N/A,#N/A,TRUE,"Inclusions";#N/A,#N/A,TRUE,"Exclusions";#N/A,#N/A,TRUE,"Areas";#N/A,#N/A,TRUE,"Summary";#N/A,#N/A,TRUE,"Detail"}</definedName>
    <definedName name="______________cat123">#N/A</definedName>
    <definedName name="______________ccr1" localSheetId="18" hidden="1">{#N/A,#N/A,TRUE,"Cover";#N/A,#N/A,TRUE,"Conts";#N/A,#N/A,TRUE,"VOS";#N/A,#N/A,TRUE,"Warrington";#N/A,#N/A,TRUE,"Widnes"}</definedName>
    <definedName name="______________ccr1" localSheetId="6" hidden="1">{#N/A,#N/A,TRUE,"Cover";#N/A,#N/A,TRUE,"Conts";#N/A,#N/A,TRUE,"VOS";#N/A,#N/A,TRUE,"Warrington";#N/A,#N/A,TRUE,"Widnes"}</definedName>
    <definedName name="______________ccr1" localSheetId="10" hidden="1">{#N/A,#N/A,TRUE,"Cover";#N/A,#N/A,TRUE,"Conts";#N/A,#N/A,TRUE,"VOS";#N/A,#N/A,TRUE,"Warrington";#N/A,#N/A,TRUE,"Widnes"}</definedName>
    <definedName name="______________ccr1" hidden="1">{#N/A,#N/A,TRUE,"Cover";#N/A,#N/A,TRUE,"Conts";#N/A,#N/A,TRUE,"VOS";#N/A,#N/A,TRUE,"Warrington";#N/A,#N/A,TRUE,"Widnes"}</definedName>
    <definedName name="______________dep2">#REF!</definedName>
    <definedName name="______________dep3">#REF!</definedName>
    <definedName name="______________e20000">#REF!</definedName>
    <definedName name="______________e99991">#REF!</definedName>
    <definedName name="______________ext2">#REF!</definedName>
    <definedName name="______________ext3">#REF!</definedName>
    <definedName name="______________IDC2">#N/A</definedName>
    <definedName name="______________len2">#REF!</definedName>
    <definedName name="______________len3">#REF!</definedName>
    <definedName name="______________loc1">#N/A</definedName>
    <definedName name="______________new10">#REF!</definedName>
    <definedName name="______________new11">#REF!</definedName>
    <definedName name="______________new12">#REF!</definedName>
    <definedName name="______________new13">#REF!</definedName>
    <definedName name="______________new14">#REF!</definedName>
    <definedName name="______________new15">#REF!</definedName>
    <definedName name="______________new16">#REF!</definedName>
    <definedName name="______________new17">#REF!</definedName>
    <definedName name="______________new2">#REF!</definedName>
    <definedName name="______________new3">#REF!</definedName>
    <definedName name="______________new4">#REF!</definedName>
    <definedName name="______________new5">#REF!</definedName>
    <definedName name="______________new6">#REF!</definedName>
    <definedName name="______________new7">#REF!</definedName>
    <definedName name="______________new8" hidden="1">#REF!</definedName>
    <definedName name="______________new9">#REF!</definedName>
    <definedName name="______________NS1">#REF!</definedName>
    <definedName name="______________old3" localSheetId="18" hidden="1">{#N/A,#N/A,FALSE,"Summary";#N/A,#N/A,FALSE,"3TJ";#N/A,#N/A,FALSE,"3TN";#N/A,#N/A,FALSE,"3TP";#N/A,#N/A,FALSE,"3SJ";#N/A,#N/A,FALSE,"3CJ";#N/A,#N/A,FALSE,"3CN";#N/A,#N/A,FALSE,"3CP";#N/A,#N/A,FALSE,"3A"}</definedName>
    <definedName name="______________old3" localSheetId="6" hidden="1">{#N/A,#N/A,FALSE,"Summary";#N/A,#N/A,FALSE,"3TJ";#N/A,#N/A,FALSE,"3TN";#N/A,#N/A,FALSE,"3TP";#N/A,#N/A,FALSE,"3SJ";#N/A,#N/A,FALSE,"3CJ";#N/A,#N/A,FALSE,"3CN";#N/A,#N/A,FALSE,"3CP";#N/A,#N/A,FALSE,"3A"}</definedName>
    <definedName name="______________old3" localSheetId="10" hidden="1">{#N/A,#N/A,FALSE,"Summary";#N/A,#N/A,FALSE,"3TJ";#N/A,#N/A,FALSE,"3TN";#N/A,#N/A,FALSE,"3TP";#N/A,#N/A,FALSE,"3SJ";#N/A,#N/A,FALSE,"3CJ";#N/A,#N/A,FALSE,"3CN";#N/A,#N/A,FALSE,"3CP";#N/A,#N/A,FALSE,"3A"}</definedName>
    <definedName name="______________old3" hidden="1">{#N/A,#N/A,FALSE,"Summary";#N/A,#N/A,FALSE,"3TJ";#N/A,#N/A,FALSE,"3TN";#N/A,#N/A,FALSE,"3TP";#N/A,#N/A,FALSE,"3SJ";#N/A,#N/A,FALSE,"3CJ";#N/A,#N/A,FALSE,"3CN";#N/A,#N/A,FALSE,"3CP";#N/A,#N/A,FALSE,"3A"}</definedName>
    <definedName name="______________old5" localSheetId="18" hidden="1">{#N/A,#N/A,FALSE,"Summary";#N/A,#N/A,FALSE,"3TJ";#N/A,#N/A,FALSE,"3TN";#N/A,#N/A,FALSE,"3TP";#N/A,#N/A,FALSE,"3SJ";#N/A,#N/A,FALSE,"3CJ";#N/A,#N/A,FALSE,"3CN";#N/A,#N/A,FALSE,"3CP";#N/A,#N/A,FALSE,"3A"}</definedName>
    <definedName name="______________old5" localSheetId="6" hidden="1">{#N/A,#N/A,FALSE,"Summary";#N/A,#N/A,FALSE,"3TJ";#N/A,#N/A,FALSE,"3TN";#N/A,#N/A,FALSE,"3TP";#N/A,#N/A,FALSE,"3SJ";#N/A,#N/A,FALSE,"3CJ";#N/A,#N/A,FALSE,"3CN";#N/A,#N/A,FALSE,"3CP";#N/A,#N/A,FALSE,"3A"}</definedName>
    <definedName name="______________old5" localSheetId="10" hidden="1">{#N/A,#N/A,FALSE,"Summary";#N/A,#N/A,FALSE,"3TJ";#N/A,#N/A,FALSE,"3TN";#N/A,#N/A,FALSE,"3TP";#N/A,#N/A,FALSE,"3SJ";#N/A,#N/A,FALSE,"3CJ";#N/A,#N/A,FALSE,"3CN";#N/A,#N/A,FALSE,"3CP";#N/A,#N/A,FALSE,"3A"}</definedName>
    <definedName name="______________old5" hidden="1">{#N/A,#N/A,FALSE,"Summary";#N/A,#N/A,FALSE,"3TJ";#N/A,#N/A,FALSE,"3TN";#N/A,#N/A,FALSE,"3TP";#N/A,#N/A,FALSE,"3SJ";#N/A,#N/A,FALSE,"3CJ";#N/A,#N/A,FALSE,"3CN";#N/A,#N/A,FALSE,"3CP";#N/A,#N/A,FALSE,"3A"}</definedName>
    <definedName name="______________old7" localSheetId="18" hidden="1">{#N/A,#N/A,FALSE,"Summary";#N/A,#N/A,FALSE,"3TJ";#N/A,#N/A,FALSE,"3TN";#N/A,#N/A,FALSE,"3TP";#N/A,#N/A,FALSE,"3SJ";#N/A,#N/A,FALSE,"3CJ";#N/A,#N/A,FALSE,"3CN";#N/A,#N/A,FALSE,"3CP";#N/A,#N/A,FALSE,"3A"}</definedName>
    <definedName name="______________old7" localSheetId="6" hidden="1">{#N/A,#N/A,FALSE,"Summary";#N/A,#N/A,FALSE,"3TJ";#N/A,#N/A,FALSE,"3TN";#N/A,#N/A,FALSE,"3TP";#N/A,#N/A,FALSE,"3SJ";#N/A,#N/A,FALSE,"3CJ";#N/A,#N/A,FALSE,"3CN";#N/A,#N/A,FALSE,"3CP";#N/A,#N/A,FALSE,"3A"}</definedName>
    <definedName name="______________old7" localSheetId="10" hidden="1">{#N/A,#N/A,FALSE,"Summary";#N/A,#N/A,FALSE,"3TJ";#N/A,#N/A,FALSE,"3TN";#N/A,#N/A,FALSE,"3TP";#N/A,#N/A,FALSE,"3SJ";#N/A,#N/A,FALSE,"3CJ";#N/A,#N/A,FALSE,"3CN";#N/A,#N/A,FALSE,"3CP";#N/A,#N/A,FALSE,"3A"}</definedName>
    <definedName name="______________old7" hidden="1">{#N/A,#N/A,FALSE,"Summary";#N/A,#N/A,FALSE,"3TJ";#N/A,#N/A,FALSE,"3TN";#N/A,#N/A,FALSE,"3TP";#N/A,#N/A,FALSE,"3SJ";#N/A,#N/A,FALSE,"3CJ";#N/A,#N/A,FALSE,"3CN";#N/A,#N/A,FALSE,"3CP";#N/A,#N/A,FALSE,"3A"}</definedName>
    <definedName name="______________pc1">#REF!</definedName>
    <definedName name="______________pc2">#REF!</definedName>
    <definedName name="______________pc3">#REF!</definedName>
    <definedName name="______________SCR1">#REF!</definedName>
    <definedName name="______________SCR2">#REF!</definedName>
    <definedName name="______________SCR3">#REF!</definedName>
    <definedName name="______________SEC15030">#REF!</definedName>
    <definedName name="______________SEC15060">#REF!</definedName>
    <definedName name="______________SEC15100">#REF!</definedName>
    <definedName name="______________SEC15110">#REF!</definedName>
    <definedName name="______________SEC15125">#REF!</definedName>
    <definedName name="______________SEC15160">#REF!</definedName>
    <definedName name="______________SEC15175">#REF!</definedName>
    <definedName name="______________SEC15290">#REF!</definedName>
    <definedName name="______________SEC15310">#REF!</definedName>
    <definedName name="______________SEC15420">#REF!</definedName>
    <definedName name="______________SEC15440">#REF!</definedName>
    <definedName name="______________SEC15470">#REF!</definedName>
    <definedName name="______________SEC15486">#REF!</definedName>
    <definedName name="______________SEC15540">#REF!</definedName>
    <definedName name="______________SEC15610">#REF!</definedName>
    <definedName name="______________SEC15625">#REF!</definedName>
    <definedName name="______________SEC15680">#REF!</definedName>
    <definedName name="______________SEC15850">#REF!</definedName>
    <definedName name="______________SEC15865">#REF!</definedName>
    <definedName name="______________SEC15875">#REF!</definedName>
    <definedName name="______________SEC15890">#REF!</definedName>
    <definedName name="______________SEC15910">#REF!</definedName>
    <definedName name="______________SEC15940">#REF!</definedName>
    <definedName name="______________SEC15975">#REF!</definedName>
    <definedName name="______________sft2">#REF!</definedName>
    <definedName name="______________sw1">#REF!</definedName>
    <definedName name="______________sw2">#REF!</definedName>
    <definedName name="______________sw3">#REF!</definedName>
    <definedName name="______________sw4">#REF!</definedName>
    <definedName name="______________sw5">#REF!</definedName>
    <definedName name="______________sw6">#REF!</definedName>
    <definedName name="______________sw7">#REF!</definedName>
    <definedName name="______________sw8">#REF!</definedName>
    <definedName name="______________tbc2">#REF!</definedName>
    <definedName name="______________tbc3">#REF!</definedName>
    <definedName name="______________U14">#REF!</definedName>
    <definedName name="______________U60">#REF!</definedName>
    <definedName name="______________wid2">#REF!</definedName>
    <definedName name="______________wid3">#REF!</definedName>
    <definedName name="______________xlfn.SUMIFS" hidden="1">#NAME?</definedName>
    <definedName name="_____________ab1" localSheetId="18" hidden="1">{#N/A,#N/A,FALSE,"SumD";#N/A,#N/A,FALSE,"ElecD";#N/A,#N/A,FALSE,"MechD";#N/A,#N/A,FALSE,"GeotD";#N/A,#N/A,FALSE,"PrcsD";#N/A,#N/A,FALSE,"TunnD";#N/A,#N/A,FALSE,"CivlD";#N/A,#N/A,FALSE,"NtwkD";#N/A,#N/A,FALSE,"EstgD";#N/A,#N/A,FALSE,"PEngD"}</definedName>
    <definedName name="_____________ab1" hidden="1">{#N/A,#N/A,FALSE,"SumD";#N/A,#N/A,FALSE,"ElecD";#N/A,#N/A,FALSE,"MechD";#N/A,#N/A,FALSE,"GeotD";#N/A,#N/A,FALSE,"PrcsD";#N/A,#N/A,FALSE,"TunnD";#N/A,#N/A,FALSE,"CivlD";#N/A,#N/A,FALSE,"NtwkD";#N/A,#N/A,FALSE,"EstgD";#N/A,#N/A,FALSE,"PEngD"}</definedName>
    <definedName name="_____________as1" localSheetId="18" hidden="1">{#N/A,#N/A,FALSE,"SumD";#N/A,#N/A,FALSE,"ElecD";#N/A,#N/A,FALSE,"MechD";#N/A,#N/A,FALSE,"GeotD";#N/A,#N/A,FALSE,"PrcsD";#N/A,#N/A,FALSE,"TunnD";#N/A,#N/A,FALSE,"CivlD";#N/A,#N/A,FALSE,"NtwkD";#N/A,#N/A,FALSE,"EstgD";#N/A,#N/A,FALSE,"PEngD"}</definedName>
    <definedName name="_____________as1" hidden="1">{#N/A,#N/A,FALSE,"SumD";#N/A,#N/A,FALSE,"ElecD";#N/A,#N/A,FALSE,"MechD";#N/A,#N/A,FALSE,"GeotD";#N/A,#N/A,FALSE,"PrcsD";#N/A,#N/A,FALSE,"TunnD";#N/A,#N/A,FALSE,"CivlD";#N/A,#N/A,FALSE,"NtwkD";#N/A,#N/A,FALSE,"EstgD";#N/A,#N/A,FALSE,"PEngD"}</definedName>
    <definedName name="_____________B19000">#REF!</definedName>
    <definedName name="_____________B19999">#REF!</definedName>
    <definedName name="_____________B20000">#REF!</definedName>
    <definedName name="_____________BIL1">#REF!</definedName>
    <definedName name="_____________cat12" localSheetId="18" hidden="1">{#N/A,#N/A,TRUE,"Front";#N/A,#N/A,TRUE,"Simple Letter";#N/A,#N/A,TRUE,"Inside";#N/A,#N/A,TRUE,"Contents";#N/A,#N/A,TRUE,"Basis";#N/A,#N/A,TRUE,"Inclusions";#N/A,#N/A,TRUE,"Exclusions";#N/A,#N/A,TRUE,"Areas";#N/A,#N/A,TRUE,"Summary";#N/A,#N/A,TRUE,"Detail"}</definedName>
    <definedName name="_____________cat12" localSheetId="6" hidden="1">{#N/A,#N/A,TRUE,"Front";#N/A,#N/A,TRUE,"Simple Letter";#N/A,#N/A,TRUE,"Inside";#N/A,#N/A,TRUE,"Contents";#N/A,#N/A,TRUE,"Basis";#N/A,#N/A,TRUE,"Inclusions";#N/A,#N/A,TRUE,"Exclusions";#N/A,#N/A,TRUE,"Areas";#N/A,#N/A,TRUE,"Summary";#N/A,#N/A,TRUE,"Detail"}</definedName>
    <definedName name="_____________cat12" hidden="1">{#N/A,#N/A,TRUE,"Front";#N/A,#N/A,TRUE,"Simple Letter";#N/A,#N/A,TRUE,"Inside";#N/A,#N/A,TRUE,"Contents";#N/A,#N/A,TRUE,"Basis";#N/A,#N/A,TRUE,"Inclusions";#N/A,#N/A,TRUE,"Exclusions";#N/A,#N/A,TRUE,"Areas";#N/A,#N/A,TRUE,"Summary";#N/A,#N/A,TRUE,"Detail"}</definedName>
    <definedName name="_____________cat123">#N/A</definedName>
    <definedName name="_____________ccr1" localSheetId="4" hidden="1">{#N/A,#N/A,TRUE,"Cover";#N/A,#N/A,TRUE,"Conts";#N/A,#N/A,TRUE,"VOS";#N/A,#N/A,TRUE,"Warrington";#N/A,#N/A,TRUE,"Widnes"}</definedName>
    <definedName name="_____________ccr1" localSheetId="18" hidden="1">{#N/A,#N/A,TRUE,"Cover";#N/A,#N/A,TRUE,"Conts";#N/A,#N/A,TRUE,"VOS";#N/A,#N/A,TRUE,"Warrington";#N/A,#N/A,TRUE,"Widnes"}</definedName>
    <definedName name="_____________ccr1" localSheetId="6" hidden="1">{#N/A,#N/A,TRUE,"Cover";#N/A,#N/A,TRUE,"Conts";#N/A,#N/A,TRUE,"VOS";#N/A,#N/A,TRUE,"Warrington";#N/A,#N/A,TRUE,"Widnes"}</definedName>
    <definedName name="_____________ccr1" localSheetId="10" hidden="1">{#N/A,#N/A,TRUE,"Cover";#N/A,#N/A,TRUE,"Conts";#N/A,#N/A,TRUE,"VOS";#N/A,#N/A,TRUE,"Warrington";#N/A,#N/A,TRUE,"Widnes"}</definedName>
    <definedName name="_____________ccr1" hidden="1">{#N/A,#N/A,TRUE,"Cover";#N/A,#N/A,TRUE,"Conts";#N/A,#N/A,TRUE,"VOS";#N/A,#N/A,TRUE,"Warrington";#N/A,#N/A,TRUE,"Widnes"}</definedName>
    <definedName name="_____________ccr1_1" localSheetId="18" hidden="1">{#N/A,#N/A,TRUE,"Cover";#N/A,#N/A,TRUE,"Conts";#N/A,#N/A,TRUE,"VOS";#N/A,#N/A,TRUE,"Warrington";#N/A,#N/A,TRUE,"Widnes"}</definedName>
    <definedName name="_____________ccr1_1" localSheetId="6" hidden="1">{#N/A,#N/A,TRUE,"Cover";#N/A,#N/A,TRUE,"Conts";#N/A,#N/A,TRUE,"VOS";#N/A,#N/A,TRUE,"Warrington";#N/A,#N/A,TRUE,"Widnes"}</definedName>
    <definedName name="_____________ccr1_1" hidden="1">{#N/A,#N/A,TRUE,"Cover";#N/A,#N/A,TRUE,"Conts";#N/A,#N/A,TRUE,"VOS";#N/A,#N/A,TRUE,"Warrington";#N/A,#N/A,TRUE,"Widnes"}</definedName>
    <definedName name="_____________dep2">#REF!</definedName>
    <definedName name="_____________dep3">#REF!</definedName>
    <definedName name="_____________e20000">#REF!</definedName>
    <definedName name="_____________e99991">#REF!</definedName>
    <definedName name="_____________ee222" hidden="1">{#N/A,#N/A,TRUE,"Cover";#N/A,#N/A,TRUE,"Conts";#N/A,#N/A,TRUE,"VOS";#N/A,#N/A,TRUE,"Warrington";#N/A,#N/A,TRUE,"Widnes"}</definedName>
    <definedName name="_____________ext2">#REF!</definedName>
    <definedName name="_____________ext3">#REF!</definedName>
    <definedName name="_____________IDC2">#N/A</definedName>
    <definedName name="_____________len2">#REF!</definedName>
    <definedName name="_____________len3">#REF!</definedName>
    <definedName name="_____________loc1">#N/A</definedName>
    <definedName name="_____________new10">#REF!</definedName>
    <definedName name="_____________new11">#REF!</definedName>
    <definedName name="_____________new12">#REF!</definedName>
    <definedName name="_____________new13">#REF!</definedName>
    <definedName name="_____________new14">#REF!</definedName>
    <definedName name="_____________new15">#REF!</definedName>
    <definedName name="_____________new16">#REF!</definedName>
    <definedName name="_____________new17">#REF!</definedName>
    <definedName name="_____________new2">#REF!</definedName>
    <definedName name="_____________new3">#REF!</definedName>
    <definedName name="_____________new4">#REF!</definedName>
    <definedName name="_____________new5">#REF!</definedName>
    <definedName name="_____________new6">#REF!</definedName>
    <definedName name="_____________new7">#REF!</definedName>
    <definedName name="_____________new8" hidden="1">#REF!</definedName>
    <definedName name="_____________new9">#REF!</definedName>
    <definedName name="_____________NS1">#REF!</definedName>
    <definedName name="_____________old3" localSheetId="18" hidden="1">{#N/A,#N/A,FALSE,"Summary";#N/A,#N/A,FALSE,"3TJ";#N/A,#N/A,FALSE,"3TN";#N/A,#N/A,FALSE,"3TP";#N/A,#N/A,FALSE,"3SJ";#N/A,#N/A,FALSE,"3CJ";#N/A,#N/A,FALSE,"3CN";#N/A,#N/A,FALSE,"3CP";#N/A,#N/A,FALSE,"3A"}</definedName>
    <definedName name="_____________old3" hidden="1">{#N/A,#N/A,FALSE,"Summary";#N/A,#N/A,FALSE,"3TJ";#N/A,#N/A,FALSE,"3TN";#N/A,#N/A,FALSE,"3TP";#N/A,#N/A,FALSE,"3SJ";#N/A,#N/A,FALSE,"3CJ";#N/A,#N/A,FALSE,"3CN";#N/A,#N/A,FALSE,"3CP";#N/A,#N/A,FALSE,"3A"}</definedName>
    <definedName name="_____________old5" localSheetId="18" hidden="1">{#N/A,#N/A,FALSE,"Summary";#N/A,#N/A,FALSE,"3TJ";#N/A,#N/A,FALSE,"3TN";#N/A,#N/A,FALSE,"3TP";#N/A,#N/A,FALSE,"3SJ";#N/A,#N/A,FALSE,"3CJ";#N/A,#N/A,FALSE,"3CN";#N/A,#N/A,FALSE,"3CP";#N/A,#N/A,FALSE,"3A"}</definedName>
    <definedName name="_____________old5" hidden="1">{#N/A,#N/A,FALSE,"Summary";#N/A,#N/A,FALSE,"3TJ";#N/A,#N/A,FALSE,"3TN";#N/A,#N/A,FALSE,"3TP";#N/A,#N/A,FALSE,"3SJ";#N/A,#N/A,FALSE,"3CJ";#N/A,#N/A,FALSE,"3CN";#N/A,#N/A,FALSE,"3CP";#N/A,#N/A,FALSE,"3A"}</definedName>
    <definedName name="_____________old7" localSheetId="18" hidden="1">{#N/A,#N/A,FALSE,"Summary";#N/A,#N/A,FALSE,"3TJ";#N/A,#N/A,FALSE,"3TN";#N/A,#N/A,FALSE,"3TP";#N/A,#N/A,FALSE,"3SJ";#N/A,#N/A,FALSE,"3CJ";#N/A,#N/A,FALSE,"3CN";#N/A,#N/A,FALSE,"3CP";#N/A,#N/A,FALSE,"3A"}</definedName>
    <definedName name="_____________old7" hidden="1">{#N/A,#N/A,FALSE,"Summary";#N/A,#N/A,FALSE,"3TJ";#N/A,#N/A,FALSE,"3TN";#N/A,#N/A,FALSE,"3TP";#N/A,#N/A,FALSE,"3SJ";#N/A,#N/A,FALSE,"3CJ";#N/A,#N/A,FALSE,"3CN";#N/A,#N/A,FALSE,"3CP";#N/A,#N/A,FALSE,"3A"}</definedName>
    <definedName name="_____________pc1">#REF!</definedName>
    <definedName name="_____________pc2">#REF!</definedName>
    <definedName name="_____________pc3">#REF!</definedName>
    <definedName name="_____________SCR1">#REF!</definedName>
    <definedName name="_____________SCR2">#REF!</definedName>
    <definedName name="_____________SCR3">#REF!</definedName>
    <definedName name="_____________SEC15030">#REF!</definedName>
    <definedName name="_____________SEC15060">#REF!</definedName>
    <definedName name="_____________SEC15100">#REF!</definedName>
    <definedName name="_____________SEC15110">#REF!</definedName>
    <definedName name="_____________SEC15125">#REF!</definedName>
    <definedName name="_____________SEC15160">#REF!</definedName>
    <definedName name="_____________SEC15175">#REF!</definedName>
    <definedName name="_____________SEC15290">#REF!</definedName>
    <definedName name="_____________SEC15310">#REF!</definedName>
    <definedName name="_____________SEC15420">#REF!</definedName>
    <definedName name="_____________SEC15440">#REF!</definedName>
    <definedName name="_____________SEC15470">#REF!</definedName>
    <definedName name="_____________SEC15486">#REF!</definedName>
    <definedName name="_____________SEC15540">#REF!</definedName>
    <definedName name="_____________SEC15610">#REF!</definedName>
    <definedName name="_____________SEC15625">#REF!</definedName>
    <definedName name="_____________SEC15680">#REF!</definedName>
    <definedName name="_____________SEC15850">#REF!</definedName>
    <definedName name="_____________SEC15865">#REF!</definedName>
    <definedName name="_____________SEC15875">#REF!</definedName>
    <definedName name="_____________SEC15890">#REF!</definedName>
    <definedName name="_____________SEC15910">#REF!</definedName>
    <definedName name="_____________SEC15940">#REF!</definedName>
    <definedName name="_____________SEC15975">#REF!</definedName>
    <definedName name="_____________sft2">#REF!</definedName>
    <definedName name="_____________sw1">#REF!</definedName>
    <definedName name="_____________sw2">#REF!</definedName>
    <definedName name="_____________sw3">#REF!</definedName>
    <definedName name="_____________sw4">#REF!</definedName>
    <definedName name="_____________sw5">#REF!</definedName>
    <definedName name="_____________sw6">#REF!</definedName>
    <definedName name="_____________sw7">#REF!</definedName>
    <definedName name="_____________sw8">#REF!</definedName>
    <definedName name="_____________tbc2">#REF!</definedName>
    <definedName name="_____________tbc3">#REF!</definedName>
    <definedName name="_____________U14">#REF!</definedName>
    <definedName name="_____________U60">#REF!</definedName>
    <definedName name="_____________wid2">#REF!</definedName>
    <definedName name="_____________wid3">#REF!</definedName>
    <definedName name="_____________xlfn.SUMIFS" hidden="1">#NAME?</definedName>
    <definedName name="____________A65539">#REF!</definedName>
    <definedName name="____________ab1" localSheetId="18" hidden="1">{#N/A,#N/A,FALSE,"SumD";#N/A,#N/A,FALSE,"ElecD";#N/A,#N/A,FALSE,"MechD";#N/A,#N/A,FALSE,"GeotD";#N/A,#N/A,FALSE,"PrcsD";#N/A,#N/A,FALSE,"TunnD";#N/A,#N/A,FALSE,"CivlD";#N/A,#N/A,FALSE,"NtwkD";#N/A,#N/A,FALSE,"EstgD";#N/A,#N/A,FALSE,"PEngD"}</definedName>
    <definedName name="____________ab1" localSheetId="10" hidden="1">{#N/A,#N/A,FALSE,"SumD";#N/A,#N/A,FALSE,"ElecD";#N/A,#N/A,FALSE,"MechD";#N/A,#N/A,FALSE,"GeotD";#N/A,#N/A,FALSE,"PrcsD";#N/A,#N/A,FALSE,"TunnD";#N/A,#N/A,FALSE,"CivlD";#N/A,#N/A,FALSE,"NtwkD";#N/A,#N/A,FALSE,"EstgD";#N/A,#N/A,FALSE,"PEngD"}</definedName>
    <definedName name="____________ab1" hidden="1">{#N/A,#N/A,FALSE,"SumD";#N/A,#N/A,FALSE,"ElecD";#N/A,#N/A,FALSE,"MechD";#N/A,#N/A,FALSE,"GeotD";#N/A,#N/A,FALSE,"PrcsD";#N/A,#N/A,FALSE,"TunnD";#N/A,#N/A,FALSE,"CivlD";#N/A,#N/A,FALSE,"NtwkD";#N/A,#N/A,FALSE,"EstgD";#N/A,#N/A,FALSE,"PEngD"}</definedName>
    <definedName name="____________as1" localSheetId="18" hidden="1">{#N/A,#N/A,FALSE,"SumD";#N/A,#N/A,FALSE,"ElecD";#N/A,#N/A,FALSE,"MechD";#N/A,#N/A,FALSE,"GeotD";#N/A,#N/A,FALSE,"PrcsD";#N/A,#N/A,FALSE,"TunnD";#N/A,#N/A,FALSE,"CivlD";#N/A,#N/A,FALSE,"NtwkD";#N/A,#N/A,FALSE,"EstgD";#N/A,#N/A,FALSE,"PEngD"}</definedName>
    <definedName name="____________as1" localSheetId="10" hidden="1">{#N/A,#N/A,FALSE,"SumD";#N/A,#N/A,FALSE,"ElecD";#N/A,#N/A,FALSE,"MechD";#N/A,#N/A,FALSE,"GeotD";#N/A,#N/A,FALSE,"PrcsD";#N/A,#N/A,FALSE,"TunnD";#N/A,#N/A,FALSE,"CivlD";#N/A,#N/A,FALSE,"NtwkD";#N/A,#N/A,FALSE,"EstgD";#N/A,#N/A,FALSE,"PEngD"}</definedName>
    <definedName name="____________as1" hidden="1">{#N/A,#N/A,FALSE,"SumD";#N/A,#N/A,FALSE,"ElecD";#N/A,#N/A,FALSE,"MechD";#N/A,#N/A,FALSE,"GeotD";#N/A,#N/A,FALSE,"PrcsD";#N/A,#N/A,FALSE,"TunnD";#N/A,#N/A,FALSE,"CivlD";#N/A,#N/A,FALSE,"NtwkD";#N/A,#N/A,FALSE,"EstgD";#N/A,#N/A,FALSE,"PEngD"}</definedName>
    <definedName name="____________as2" localSheetId="18" hidden="1">{#N/A,#N/A,FALSE,"SumD";#N/A,#N/A,FALSE,"ElecD";#N/A,#N/A,FALSE,"MechD";#N/A,#N/A,FALSE,"GeotD";#N/A,#N/A,FALSE,"PrcsD";#N/A,#N/A,FALSE,"TunnD";#N/A,#N/A,FALSE,"CivlD";#N/A,#N/A,FALSE,"NtwkD";#N/A,#N/A,FALSE,"EstgD";#N/A,#N/A,FALSE,"PEngD"}</definedName>
    <definedName name="____________as2" hidden="1">{#N/A,#N/A,FALSE,"SumD";#N/A,#N/A,FALSE,"ElecD";#N/A,#N/A,FALSE,"MechD";#N/A,#N/A,FALSE,"GeotD";#N/A,#N/A,FALSE,"PrcsD";#N/A,#N/A,FALSE,"TunnD";#N/A,#N/A,FALSE,"CivlD";#N/A,#N/A,FALSE,"NtwkD";#N/A,#N/A,FALSE,"EstgD";#N/A,#N/A,FALSE,"PEngD"}</definedName>
    <definedName name="____________B19000">#REF!</definedName>
    <definedName name="____________B19999">#REF!</definedName>
    <definedName name="____________B20000">#REF!</definedName>
    <definedName name="____________BIL1">#REF!</definedName>
    <definedName name="____________cat12" localSheetId="18" hidden="1">{#N/A,#N/A,TRUE,"Front";#N/A,#N/A,TRUE,"Simple Letter";#N/A,#N/A,TRUE,"Inside";#N/A,#N/A,TRUE,"Contents";#N/A,#N/A,TRUE,"Basis";#N/A,#N/A,TRUE,"Inclusions";#N/A,#N/A,TRUE,"Exclusions";#N/A,#N/A,TRUE,"Areas";#N/A,#N/A,TRUE,"Summary";#N/A,#N/A,TRUE,"Detail"}</definedName>
    <definedName name="____________cat12" localSheetId="6" hidden="1">{#N/A,#N/A,TRUE,"Front";#N/A,#N/A,TRUE,"Simple Letter";#N/A,#N/A,TRUE,"Inside";#N/A,#N/A,TRUE,"Contents";#N/A,#N/A,TRUE,"Basis";#N/A,#N/A,TRUE,"Inclusions";#N/A,#N/A,TRUE,"Exclusions";#N/A,#N/A,TRUE,"Areas";#N/A,#N/A,TRUE,"Summary";#N/A,#N/A,TRUE,"Detail"}</definedName>
    <definedName name="____________cat12" hidden="1">{#N/A,#N/A,TRUE,"Front";#N/A,#N/A,TRUE,"Simple Letter";#N/A,#N/A,TRUE,"Inside";#N/A,#N/A,TRUE,"Contents";#N/A,#N/A,TRUE,"Basis";#N/A,#N/A,TRUE,"Inclusions";#N/A,#N/A,TRUE,"Exclusions";#N/A,#N/A,TRUE,"Areas";#N/A,#N/A,TRUE,"Summary";#N/A,#N/A,TRUE,"Detail"}</definedName>
    <definedName name="____________cat123">#N/A</definedName>
    <definedName name="____________ccr1" localSheetId="4" hidden="1">{#N/A,#N/A,TRUE,"Cover";#N/A,#N/A,TRUE,"Conts";#N/A,#N/A,TRUE,"VOS";#N/A,#N/A,TRUE,"Warrington";#N/A,#N/A,TRUE,"Widnes"}</definedName>
    <definedName name="____________ccr1" localSheetId="18" hidden="1">{#N/A,#N/A,TRUE,"Cover";#N/A,#N/A,TRUE,"Conts";#N/A,#N/A,TRUE,"VOS";#N/A,#N/A,TRUE,"Warrington";#N/A,#N/A,TRUE,"Widnes"}</definedName>
    <definedName name="____________ccr1" localSheetId="6" hidden="1">{#N/A,#N/A,TRUE,"Cover";#N/A,#N/A,TRUE,"Conts";#N/A,#N/A,TRUE,"VOS";#N/A,#N/A,TRUE,"Warrington";#N/A,#N/A,TRUE,"Widnes"}</definedName>
    <definedName name="____________ccr1" localSheetId="10" hidden="1">{#N/A,#N/A,TRUE,"Cover";#N/A,#N/A,TRUE,"Conts";#N/A,#N/A,TRUE,"VOS";#N/A,#N/A,TRUE,"Warrington";#N/A,#N/A,TRUE,"Widnes"}</definedName>
    <definedName name="____________ccr1" hidden="1">{#N/A,#N/A,TRUE,"Cover";#N/A,#N/A,TRUE,"Conts";#N/A,#N/A,TRUE,"VOS";#N/A,#N/A,TRUE,"Warrington";#N/A,#N/A,TRUE,"Widnes"}</definedName>
    <definedName name="____________dep2">#REF!</definedName>
    <definedName name="____________dep3">#REF!</definedName>
    <definedName name="____________e20000">#REF!</definedName>
    <definedName name="____________e99991">#REF!</definedName>
    <definedName name="____________ext2">#REF!</definedName>
    <definedName name="____________ext3">#REF!</definedName>
    <definedName name="____________IDC2">#N/A</definedName>
    <definedName name="____________len2">#REF!</definedName>
    <definedName name="____________len3">#REF!</definedName>
    <definedName name="____________loc1">#N/A</definedName>
    <definedName name="____________new10">#REF!</definedName>
    <definedName name="____________new11">#REF!</definedName>
    <definedName name="____________new12">#REF!</definedName>
    <definedName name="____________new13">#REF!</definedName>
    <definedName name="____________new14">#REF!</definedName>
    <definedName name="____________new15">#REF!</definedName>
    <definedName name="____________new16">#REF!</definedName>
    <definedName name="____________new17">#REF!</definedName>
    <definedName name="____________new2">#REF!</definedName>
    <definedName name="____________new3">#REF!</definedName>
    <definedName name="____________new4">#REF!</definedName>
    <definedName name="____________new5">#REF!</definedName>
    <definedName name="____________new6">#REF!</definedName>
    <definedName name="____________new7">#REF!</definedName>
    <definedName name="____________new8" hidden="1">#REF!</definedName>
    <definedName name="____________new9">#REF!</definedName>
    <definedName name="____________NS1">#REF!</definedName>
    <definedName name="____________old3" localSheetId="18" hidden="1">{#N/A,#N/A,FALSE,"Summary";#N/A,#N/A,FALSE,"3TJ";#N/A,#N/A,FALSE,"3TN";#N/A,#N/A,FALSE,"3TP";#N/A,#N/A,FALSE,"3SJ";#N/A,#N/A,FALSE,"3CJ";#N/A,#N/A,FALSE,"3CN";#N/A,#N/A,FALSE,"3CP";#N/A,#N/A,FALSE,"3A"}</definedName>
    <definedName name="____________old3" localSheetId="10" hidden="1">{#N/A,#N/A,FALSE,"Summary";#N/A,#N/A,FALSE,"3TJ";#N/A,#N/A,FALSE,"3TN";#N/A,#N/A,FALSE,"3TP";#N/A,#N/A,FALSE,"3SJ";#N/A,#N/A,FALSE,"3CJ";#N/A,#N/A,FALSE,"3CN";#N/A,#N/A,FALSE,"3CP";#N/A,#N/A,FALSE,"3A"}</definedName>
    <definedName name="____________old3" hidden="1">{#N/A,#N/A,FALSE,"Summary";#N/A,#N/A,FALSE,"3TJ";#N/A,#N/A,FALSE,"3TN";#N/A,#N/A,FALSE,"3TP";#N/A,#N/A,FALSE,"3SJ";#N/A,#N/A,FALSE,"3CJ";#N/A,#N/A,FALSE,"3CN";#N/A,#N/A,FALSE,"3CP";#N/A,#N/A,FALSE,"3A"}</definedName>
    <definedName name="____________old5" localSheetId="18" hidden="1">{#N/A,#N/A,FALSE,"Summary";#N/A,#N/A,FALSE,"3TJ";#N/A,#N/A,FALSE,"3TN";#N/A,#N/A,FALSE,"3TP";#N/A,#N/A,FALSE,"3SJ";#N/A,#N/A,FALSE,"3CJ";#N/A,#N/A,FALSE,"3CN";#N/A,#N/A,FALSE,"3CP";#N/A,#N/A,FALSE,"3A"}</definedName>
    <definedName name="____________old5" localSheetId="10" hidden="1">{#N/A,#N/A,FALSE,"Summary";#N/A,#N/A,FALSE,"3TJ";#N/A,#N/A,FALSE,"3TN";#N/A,#N/A,FALSE,"3TP";#N/A,#N/A,FALSE,"3SJ";#N/A,#N/A,FALSE,"3CJ";#N/A,#N/A,FALSE,"3CN";#N/A,#N/A,FALSE,"3CP";#N/A,#N/A,FALSE,"3A"}</definedName>
    <definedName name="____________old5" hidden="1">{#N/A,#N/A,FALSE,"Summary";#N/A,#N/A,FALSE,"3TJ";#N/A,#N/A,FALSE,"3TN";#N/A,#N/A,FALSE,"3TP";#N/A,#N/A,FALSE,"3SJ";#N/A,#N/A,FALSE,"3CJ";#N/A,#N/A,FALSE,"3CN";#N/A,#N/A,FALSE,"3CP";#N/A,#N/A,FALSE,"3A"}</definedName>
    <definedName name="____________old7" localSheetId="18" hidden="1">{#N/A,#N/A,FALSE,"Summary";#N/A,#N/A,FALSE,"3TJ";#N/A,#N/A,FALSE,"3TN";#N/A,#N/A,FALSE,"3TP";#N/A,#N/A,FALSE,"3SJ";#N/A,#N/A,FALSE,"3CJ";#N/A,#N/A,FALSE,"3CN";#N/A,#N/A,FALSE,"3CP";#N/A,#N/A,FALSE,"3A"}</definedName>
    <definedName name="____________old7" localSheetId="10" hidden="1">{#N/A,#N/A,FALSE,"Summary";#N/A,#N/A,FALSE,"3TJ";#N/A,#N/A,FALSE,"3TN";#N/A,#N/A,FALSE,"3TP";#N/A,#N/A,FALSE,"3SJ";#N/A,#N/A,FALSE,"3CJ";#N/A,#N/A,FALSE,"3CN";#N/A,#N/A,FALSE,"3CP";#N/A,#N/A,FALSE,"3A"}</definedName>
    <definedName name="____________old7" hidden="1">{#N/A,#N/A,FALSE,"Summary";#N/A,#N/A,FALSE,"3TJ";#N/A,#N/A,FALSE,"3TN";#N/A,#N/A,FALSE,"3TP";#N/A,#N/A,FALSE,"3SJ";#N/A,#N/A,FALSE,"3CJ";#N/A,#N/A,FALSE,"3CN";#N/A,#N/A,FALSE,"3CP";#N/A,#N/A,FALSE,"3A"}</definedName>
    <definedName name="____________pc1">#REF!</definedName>
    <definedName name="____________pc2">#REF!</definedName>
    <definedName name="____________pc3">#REF!</definedName>
    <definedName name="____________SCR1">#REF!</definedName>
    <definedName name="____________SCR2">#REF!</definedName>
    <definedName name="____________SCR3">#REF!</definedName>
    <definedName name="____________SEC15030">#REF!</definedName>
    <definedName name="____________SEC15060">#REF!</definedName>
    <definedName name="____________SEC15100">#REF!</definedName>
    <definedName name="____________SEC15110">#REF!</definedName>
    <definedName name="____________SEC15125">#REF!</definedName>
    <definedName name="____________SEC15160">#REF!</definedName>
    <definedName name="____________SEC15175">#REF!</definedName>
    <definedName name="____________SEC15290">#REF!</definedName>
    <definedName name="____________SEC15310">#REF!</definedName>
    <definedName name="____________SEC15420">#REF!</definedName>
    <definedName name="____________SEC15440">#REF!</definedName>
    <definedName name="____________SEC15470">#REF!</definedName>
    <definedName name="____________SEC15486">#REF!</definedName>
    <definedName name="____________SEC15540">#REF!</definedName>
    <definedName name="____________SEC15610">#REF!</definedName>
    <definedName name="____________SEC15625">#REF!</definedName>
    <definedName name="____________SEC15680">#REF!</definedName>
    <definedName name="____________SEC15850">#REF!</definedName>
    <definedName name="____________SEC15865">#REF!</definedName>
    <definedName name="____________SEC15875">#REF!</definedName>
    <definedName name="____________SEC15890">#REF!</definedName>
    <definedName name="____________SEC15910">#REF!</definedName>
    <definedName name="____________SEC15940">#REF!</definedName>
    <definedName name="____________SEC15975">#REF!</definedName>
    <definedName name="____________sft2">#REF!</definedName>
    <definedName name="____________sw1">#REF!</definedName>
    <definedName name="____________sw2">#REF!</definedName>
    <definedName name="____________sw3">#REF!</definedName>
    <definedName name="____________sw4">#REF!</definedName>
    <definedName name="____________sw5">#REF!</definedName>
    <definedName name="____________sw6">#REF!</definedName>
    <definedName name="____________sw7">#REF!</definedName>
    <definedName name="____________sw8">#REF!</definedName>
    <definedName name="____________tbc2">#REF!</definedName>
    <definedName name="____________tbc3">#REF!</definedName>
    <definedName name="____________U14">#REF!</definedName>
    <definedName name="____________U60">#REF!</definedName>
    <definedName name="____________wid2">#REF!</definedName>
    <definedName name="____________wid3">#REF!</definedName>
    <definedName name="____________xlfn.SUMIFS" hidden="1">#NAME?</definedName>
    <definedName name="___________A1" localSheetId="18" hidden="1">{#N/A,#N/A,TRUE,"Basic";#N/A,#N/A,TRUE,"EXT-TABLE";#N/A,#N/A,TRUE,"STEEL";#N/A,#N/A,TRUE,"INT-Table";#N/A,#N/A,TRUE,"STEEL";#N/A,#N/A,TRUE,"Door"}</definedName>
    <definedName name="___________A1" hidden="1">{#N/A,#N/A,TRUE,"Basic";#N/A,#N/A,TRUE,"EXT-TABLE";#N/A,#N/A,TRUE,"STEEL";#N/A,#N/A,TRUE,"INT-Table";#N/A,#N/A,TRUE,"STEEL";#N/A,#N/A,TRUE,"Door"}</definedName>
    <definedName name="___________A65539">#REF!</definedName>
    <definedName name="___________ab1" localSheetId="18" hidden="1">{#N/A,#N/A,FALSE,"SumD";#N/A,#N/A,FALSE,"ElecD";#N/A,#N/A,FALSE,"MechD";#N/A,#N/A,FALSE,"GeotD";#N/A,#N/A,FALSE,"PrcsD";#N/A,#N/A,FALSE,"TunnD";#N/A,#N/A,FALSE,"CivlD";#N/A,#N/A,FALSE,"NtwkD";#N/A,#N/A,FALSE,"EstgD";#N/A,#N/A,FALSE,"PEngD"}</definedName>
    <definedName name="___________ab1" hidden="1">{#N/A,#N/A,FALSE,"SumD";#N/A,#N/A,FALSE,"ElecD";#N/A,#N/A,FALSE,"MechD";#N/A,#N/A,FALSE,"GeotD";#N/A,#N/A,FALSE,"PrcsD";#N/A,#N/A,FALSE,"TunnD";#N/A,#N/A,FALSE,"CivlD";#N/A,#N/A,FALSE,"NtwkD";#N/A,#N/A,FALSE,"EstgD";#N/A,#N/A,FALSE,"PEngD"}</definedName>
    <definedName name="___________as1" localSheetId="18" hidden="1">{#N/A,#N/A,FALSE,"SumD";#N/A,#N/A,FALSE,"ElecD";#N/A,#N/A,FALSE,"MechD";#N/A,#N/A,FALSE,"GeotD";#N/A,#N/A,FALSE,"PrcsD";#N/A,#N/A,FALSE,"TunnD";#N/A,#N/A,FALSE,"CivlD";#N/A,#N/A,FALSE,"NtwkD";#N/A,#N/A,FALSE,"EstgD";#N/A,#N/A,FALSE,"PEngD"}</definedName>
    <definedName name="___________as1" hidden="1">{#N/A,#N/A,FALSE,"SumD";#N/A,#N/A,FALSE,"ElecD";#N/A,#N/A,FALSE,"MechD";#N/A,#N/A,FALSE,"GeotD";#N/A,#N/A,FALSE,"PrcsD";#N/A,#N/A,FALSE,"TunnD";#N/A,#N/A,FALSE,"CivlD";#N/A,#N/A,FALSE,"NtwkD";#N/A,#N/A,FALSE,"EstgD";#N/A,#N/A,FALSE,"PEngD"}</definedName>
    <definedName name="___________B19000">#REF!</definedName>
    <definedName name="___________B19999">#REF!</definedName>
    <definedName name="___________B20000">#REF!</definedName>
    <definedName name="___________BIL1">#REF!</definedName>
    <definedName name="___________cat12" localSheetId="18" hidden="1">{#N/A,#N/A,TRUE,"Front";#N/A,#N/A,TRUE,"Simple Letter";#N/A,#N/A,TRUE,"Inside";#N/A,#N/A,TRUE,"Contents";#N/A,#N/A,TRUE,"Basis";#N/A,#N/A,TRUE,"Inclusions";#N/A,#N/A,TRUE,"Exclusions";#N/A,#N/A,TRUE,"Areas";#N/A,#N/A,TRUE,"Summary";#N/A,#N/A,TRUE,"Detail"}</definedName>
    <definedName name="___________cat12" localSheetId="6" hidden="1">{#N/A,#N/A,TRUE,"Front";#N/A,#N/A,TRUE,"Simple Letter";#N/A,#N/A,TRUE,"Inside";#N/A,#N/A,TRUE,"Contents";#N/A,#N/A,TRUE,"Basis";#N/A,#N/A,TRUE,"Inclusions";#N/A,#N/A,TRUE,"Exclusions";#N/A,#N/A,TRUE,"Areas";#N/A,#N/A,TRUE,"Summary";#N/A,#N/A,TRUE,"Detail"}</definedName>
    <definedName name="___________cat12" hidden="1">{#N/A,#N/A,TRUE,"Front";#N/A,#N/A,TRUE,"Simple Letter";#N/A,#N/A,TRUE,"Inside";#N/A,#N/A,TRUE,"Contents";#N/A,#N/A,TRUE,"Basis";#N/A,#N/A,TRUE,"Inclusions";#N/A,#N/A,TRUE,"Exclusions";#N/A,#N/A,TRUE,"Areas";#N/A,#N/A,TRUE,"Summary";#N/A,#N/A,TRUE,"Detail"}</definedName>
    <definedName name="___________cat123">#N/A</definedName>
    <definedName name="___________ccr1" localSheetId="4" hidden="1">{#N/A,#N/A,TRUE,"Cover";#N/A,#N/A,TRUE,"Conts";#N/A,#N/A,TRUE,"VOS";#N/A,#N/A,TRUE,"Warrington";#N/A,#N/A,TRUE,"Widnes"}</definedName>
    <definedName name="___________ccr1" localSheetId="18" hidden="1">{#N/A,#N/A,TRUE,"Cover";#N/A,#N/A,TRUE,"Conts";#N/A,#N/A,TRUE,"VOS";#N/A,#N/A,TRUE,"Warrington";#N/A,#N/A,TRUE,"Widnes"}</definedName>
    <definedName name="___________ccr1" localSheetId="6" hidden="1">{#N/A,#N/A,TRUE,"Cover";#N/A,#N/A,TRUE,"Conts";#N/A,#N/A,TRUE,"VOS";#N/A,#N/A,TRUE,"Warrington";#N/A,#N/A,TRUE,"Widnes"}</definedName>
    <definedName name="___________ccr1" localSheetId="10" hidden="1">{#N/A,#N/A,TRUE,"Cover";#N/A,#N/A,TRUE,"Conts";#N/A,#N/A,TRUE,"VOS";#N/A,#N/A,TRUE,"Warrington";#N/A,#N/A,TRUE,"Widnes"}</definedName>
    <definedName name="___________ccr1" hidden="1">{#N/A,#N/A,TRUE,"Cover";#N/A,#N/A,TRUE,"Conts";#N/A,#N/A,TRUE,"VOS";#N/A,#N/A,TRUE,"Warrington";#N/A,#N/A,TRUE,"Widnes"}</definedName>
    <definedName name="___________ccr1_1" localSheetId="18" hidden="1">{#N/A,#N/A,TRUE,"Cover";#N/A,#N/A,TRUE,"Conts";#N/A,#N/A,TRUE,"VOS";#N/A,#N/A,TRUE,"Warrington";#N/A,#N/A,TRUE,"Widnes"}</definedName>
    <definedName name="___________ccr1_1" localSheetId="6" hidden="1">{#N/A,#N/A,TRUE,"Cover";#N/A,#N/A,TRUE,"Conts";#N/A,#N/A,TRUE,"VOS";#N/A,#N/A,TRUE,"Warrington";#N/A,#N/A,TRUE,"Widnes"}</definedName>
    <definedName name="___________ccr1_1" hidden="1">{#N/A,#N/A,TRUE,"Cover";#N/A,#N/A,TRUE,"Conts";#N/A,#N/A,TRUE,"VOS";#N/A,#N/A,TRUE,"Warrington";#N/A,#N/A,TRUE,"Widnes"}</definedName>
    <definedName name="___________ccr2" localSheetId="4" hidden="1">{#N/A,#N/A,TRUE,"Cover";#N/A,#N/A,TRUE,"Conts";#N/A,#N/A,TRUE,"VOS";#N/A,#N/A,TRUE,"Warrington";#N/A,#N/A,TRUE,"Widnes"}</definedName>
    <definedName name="___________ccr2" localSheetId="18" hidden="1">{#N/A,#N/A,TRUE,"Cover";#N/A,#N/A,TRUE,"Conts";#N/A,#N/A,TRUE,"VOS";#N/A,#N/A,TRUE,"Warrington";#N/A,#N/A,TRUE,"Widnes"}</definedName>
    <definedName name="___________ccr2" localSheetId="6" hidden="1">{#N/A,#N/A,TRUE,"Cover";#N/A,#N/A,TRUE,"Conts";#N/A,#N/A,TRUE,"VOS";#N/A,#N/A,TRUE,"Warrington";#N/A,#N/A,TRUE,"Widnes"}</definedName>
    <definedName name="___________ccr2" hidden="1">{#N/A,#N/A,TRUE,"Cover";#N/A,#N/A,TRUE,"Conts";#N/A,#N/A,TRUE,"VOS";#N/A,#N/A,TRUE,"Warrington";#N/A,#N/A,TRUE,"Widnes"}</definedName>
    <definedName name="___________dep2">#REF!</definedName>
    <definedName name="___________dep3">#REF!</definedName>
    <definedName name="___________e20000">#REF!</definedName>
    <definedName name="___________e99991">#REF!</definedName>
    <definedName name="___________ee222" hidden="1">{#N/A,#N/A,TRUE,"Cover";#N/A,#N/A,TRUE,"Conts";#N/A,#N/A,TRUE,"VOS";#N/A,#N/A,TRUE,"Warrington";#N/A,#N/A,TRUE,"Widnes"}</definedName>
    <definedName name="___________ext2">#REF!</definedName>
    <definedName name="___________ext3">#REF!</definedName>
    <definedName name="___________IDC2">#N/A</definedName>
    <definedName name="___________len2">#REF!</definedName>
    <definedName name="___________len3">#REF!</definedName>
    <definedName name="___________loc1">#N/A</definedName>
    <definedName name="___________new10">#REF!</definedName>
    <definedName name="___________new11">#REF!</definedName>
    <definedName name="___________new12">#REF!</definedName>
    <definedName name="___________new13">#REF!</definedName>
    <definedName name="___________new14">#REF!</definedName>
    <definedName name="___________new15">#REF!</definedName>
    <definedName name="___________new16">#REF!</definedName>
    <definedName name="___________new17">#REF!</definedName>
    <definedName name="___________new2">#REF!</definedName>
    <definedName name="___________new3">#REF!</definedName>
    <definedName name="___________new4">#REF!</definedName>
    <definedName name="___________new5">#REF!</definedName>
    <definedName name="___________new6">#REF!</definedName>
    <definedName name="___________new7">#REF!</definedName>
    <definedName name="___________new8" hidden="1">#REF!</definedName>
    <definedName name="___________new9">#REF!</definedName>
    <definedName name="___________NS1">#REF!</definedName>
    <definedName name="___________old3" localSheetId="18" hidden="1">{#N/A,#N/A,FALSE,"Summary";#N/A,#N/A,FALSE,"3TJ";#N/A,#N/A,FALSE,"3TN";#N/A,#N/A,FALSE,"3TP";#N/A,#N/A,FALSE,"3SJ";#N/A,#N/A,FALSE,"3CJ";#N/A,#N/A,FALSE,"3CN";#N/A,#N/A,FALSE,"3CP";#N/A,#N/A,FALSE,"3A"}</definedName>
    <definedName name="___________old3" hidden="1">{#N/A,#N/A,FALSE,"Summary";#N/A,#N/A,FALSE,"3TJ";#N/A,#N/A,FALSE,"3TN";#N/A,#N/A,FALSE,"3TP";#N/A,#N/A,FALSE,"3SJ";#N/A,#N/A,FALSE,"3CJ";#N/A,#N/A,FALSE,"3CN";#N/A,#N/A,FALSE,"3CP";#N/A,#N/A,FALSE,"3A"}</definedName>
    <definedName name="___________old5" localSheetId="18" hidden="1">{#N/A,#N/A,FALSE,"Summary";#N/A,#N/A,FALSE,"3TJ";#N/A,#N/A,FALSE,"3TN";#N/A,#N/A,FALSE,"3TP";#N/A,#N/A,FALSE,"3SJ";#N/A,#N/A,FALSE,"3CJ";#N/A,#N/A,FALSE,"3CN";#N/A,#N/A,FALSE,"3CP";#N/A,#N/A,FALSE,"3A"}</definedName>
    <definedName name="___________old5" hidden="1">{#N/A,#N/A,FALSE,"Summary";#N/A,#N/A,FALSE,"3TJ";#N/A,#N/A,FALSE,"3TN";#N/A,#N/A,FALSE,"3TP";#N/A,#N/A,FALSE,"3SJ";#N/A,#N/A,FALSE,"3CJ";#N/A,#N/A,FALSE,"3CN";#N/A,#N/A,FALSE,"3CP";#N/A,#N/A,FALSE,"3A"}</definedName>
    <definedName name="___________old7" localSheetId="18" hidden="1">{#N/A,#N/A,FALSE,"Summary";#N/A,#N/A,FALSE,"3TJ";#N/A,#N/A,FALSE,"3TN";#N/A,#N/A,FALSE,"3TP";#N/A,#N/A,FALSE,"3SJ";#N/A,#N/A,FALSE,"3CJ";#N/A,#N/A,FALSE,"3CN";#N/A,#N/A,FALSE,"3CP";#N/A,#N/A,FALSE,"3A"}</definedName>
    <definedName name="___________old7" hidden="1">{#N/A,#N/A,FALSE,"Summary";#N/A,#N/A,FALSE,"3TJ";#N/A,#N/A,FALSE,"3TN";#N/A,#N/A,FALSE,"3TP";#N/A,#N/A,FALSE,"3SJ";#N/A,#N/A,FALSE,"3CJ";#N/A,#N/A,FALSE,"3CN";#N/A,#N/A,FALSE,"3CP";#N/A,#N/A,FALSE,"3A"}</definedName>
    <definedName name="___________pc1">#REF!</definedName>
    <definedName name="___________pc2">#REF!</definedName>
    <definedName name="___________pc3">#REF!</definedName>
    <definedName name="___________SCR1">#REF!</definedName>
    <definedName name="___________SCR2">#REF!</definedName>
    <definedName name="___________SCR3">#REF!</definedName>
    <definedName name="___________sdb2">#REF!</definedName>
    <definedName name="___________SEC15030">#REF!</definedName>
    <definedName name="___________SEC15060">#REF!</definedName>
    <definedName name="___________SEC15100">#REF!</definedName>
    <definedName name="___________SEC15110">#REF!</definedName>
    <definedName name="___________SEC15125">#REF!</definedName>
    <definedName name="___________SEC15160">#REF!</definedName>
    <definedName name="___________SEC15175">#REF!</definedName>
    <definedName name="___________SEC15290">#REF!</definedName>
    <definedName name="___________SEC15310">#REF!</definedName>
    <definedName name="___________SEC15420">#REF!</definedName>
    <definedName name="___________SEC15440">#REF!</definedName>
    <definedName name="___________SEC15470">#REF!</definedName>
    <definedName name="___________SEC15486">#REF!</definedName>
    <definedName name="___________SEC15540">#REF!</definedName>
    <definedName name="___________SEC15610">#REF!</definedName>
    <definedName name="___________SEC15625">#REF!</definedName>
    <definedName name="___________SEC15680">#REF!</definedName>
    <definedName name="___________SEC15850">#REF!</definedName>
    <definedName name="___________SEC15865">#REF!</definedName>
    <definedName name="___________SEC15875">#REF!</definedName>
    <definedName name="___________SEC15890">#REF!</definedName>
    <definedName name="___________SEC15910">#REF!</definedName>
    <definedName name="___________SEC15940">#REF!</definedName>
    <definedName name="___________SEC15975">#REF!</definedName>
    <definedName name="___________sft2">#REF!</definedName>
    <definedName name="___________sw1">#REF!</definedName>
    <definedName name="___________sw2">#REF!</definedName>
    <definedName name="___________sw3">#REF!</definedName>
    <definedName name="___________sw4">#REF!</definedName>
    <definedName name="___________sw5">#REF!</definedName>
    <definedName name="___________sw6">#REF!</definedName>
    <definedName name="___________sw7">#REF!</definedName>
    <definedName name="___________sw8">#REF!</definedName>
    <definedName name="___________tbc2">#REF!</definedName>
    <definedName name="___________tbc3">#REF!</definedName>
    <definedName name="___________U14">#REF!</definedName>
    <definedName name="___________U60">#REF!</definedName>
    <definedName name="___________wid2">#REF!</definedName>
    <definedName name="___________wid3">#REF!</definedName>
    <definedName name="___________xlfn.SUMIFS" hidden="1">#NAME?</definedName>
    <definedName name="__________A1" localSheetId="18" hidden="1">{#N/A,#N/A,TRUE,"Basic";#N/A,#N/A,TRUE,"EXT-TABLE";#N/A,#N/A,TRUE,"STEEL";#N/A,#N/A,TRUE,"INT-Table";#N/A,#N/A,TRUE,"STEEL";#N/A,#N/A,TRUE,"Door"}</definedName>
    <definedName name="__________a1" localSheetId="10">#REF!</definedName>
    <definedName name="__________A1" hidden="1">{#N/A,#N/A,TRUE,"Basic";#N/A,#N/A,TRUE,"EXT-TABLE";#N/A,#N/A,TRUE,"STEEL";#N/A,#N/A,TRUE,"INT-Table";#N/A,#N/A,TRUE,"STEEL";#N/A,#N/A,TRUE,"Door"}</definedName>
    <definedName name="__________A2" localSheetId="18" hidden="1">{#N/A,#N/A,FALSE,"MARCH"}</definedName>
    <definedName name="__________A2" hidden="1">{#N/A,#N/A,FALSE,"MARCH"}</definedName>
    <definedName name="__________ab1" localSheetId="18" hidden="1">{#N/A,#N/A,FALSE,"SumD";#N/A,#N/A,FALSE,"ElecD";#N/A,#N/A,FALSE,"MechD";#N/A,#N/A,FALSE,"GeotD";#N/A,#N/A,FALSE,"PrcsD";#N/A,#N/A,FALSE,"TunnD";#N/A,#N/A,FALSE,"CivlD";#N/A,#N/A,FALSE,"NtwkD";#N/A,#N/A,FALSE,"EstgD";#N/A,#N/A,FALSE,"PEngD"}</definedName>
    <definedName name="__________ab1" localSheetId="10" hidden="1">{#N/A,#N/A,FALSE,"SumD";#N/A,#N/A,FALSE,"ElecD";#N/A,#N/A,FALSE,"MechD";#N/A,#N/A,FALSE,"GeotD";#N/A,#N/A,FALSE,"PrcsD";#N/A,#N/A,FALSE,"TunnD";#N/A,#N/A,FALSE,"CivlD";#N/A,#N/A,FALSE,"NtwkD";#N/A,#N/A,FALSE,"EstgD";#N/A,#N/A,FALSE,"PEngD"}</definedName>
    <definedName name="__________ab1" hidden="1">{#N/A,#N/A,FALSE,"SumD";#N/A,#N/A,FALSE,"ElecD";#N/A,#N/A,FALSE,"MechD";#N/A,#N/A,FALSE,"GeotD";#N/A,#N/A,FALSE,"PrcsD";#N/A,#N/A,FALSE,"TunnD";#N/A,#N/A,FALSE,"CivlD";#N/A,#N/A,FALSE,"NtwkD";#N/A,#N/A,FALSE,"EstgD";#N/A,#N/A,FALSE,"PEngD"}</definedName>
    <definedName name="__________as1" localSheetId="18" hidden="1">{#N/A,#N/A,FALSE,"SumD";#N/A,#N/A,FALSE,"ElecD";#N/A,#N/A,FALSE,"MechD";#N/A,#N/A,FALSE,"GeotD";#N/A,#N/A,FALSE,"PrcsD";#N/A,#N/A,FALSE,"TunnD";#N/A,#N/A,FALSE,"CivlD";#N/A,#N/A,FALSE,"NtwkD";#N/A,#N/A,FALSE,"EstgD";#N/A,#N/A,FALSE,"PEngD"}</definedName>
    <definedName name="__________as1" localSheetId="10" hidden="1">{#N/A,#N/A,FALSE,"SumD";#N/A,#N/A,FALSE,"ElecD";#N/A,#N/A,FALSE,"MechD";#N/A,#N/A,FALSE,"GeotD";#N/A,#N/A,FALSE,"PrcsD";#N/A,#N/A,FALSE,"TunnD";#N/A,#N/A,FALSE,"CivlD";#N/A,#N/A,FALSE,"NtwkD";#N/A,#N/A,FALSE,"EstgD";#N/A,#N/A,FALSE,"PEngD"}</definedName>
    <definedName name="__________as1" hidden="1">{#N/A,#N/A,FALSE,"SumD";#N/A,#N/A,FALSE,"ElecD";#N/A,#N/A,FALSE,"MechD";#N/A,#N/A,FALSE,"GeotD";#N/A,#N/A,FALSE,"PrcsD";#N/A,#N/A,FALSE,"TunnD";#N/A,#N/A,FALSE,"CivlD";#N/A,#N/A,FALSE,"NtwkD";#N/A,#N/A,FALSE,"EstgD";#N/A,#N/A,FALSE,"PEngD"}</definedName>
    <definedName name="__________as2" localSheetId="18" hidden="1">{#N/A,#N/A,FALSE,"SumD";#N/A,#N/A,FALSE,"ElecD";#N/A,#N/A,FALSE,"MechD";#N/A,#N/A,FALSE,"GeotD";#N/A,#N/A,FALSE,"PrcsD";#N/A,#N/A,FALSE,"TunnD";#N/A,#N/A,FALSE,"CivlD";#N/A,#N/A,FALSE,"NtwkD";#N/A,#N/A,FALSE,"EstgD";#N/A,#N/A,FALSE,"PEngD"}</definedName>
    <definedName name="__________as2" localSheetId="6" hidden="1">{#N/A,#N/A,FALSE,"SumD";#N/A,#N/A,FALSE,"ElecD";#N/A,#N/A,FALSE,"MechD";#N/A,#N/A,FALSE,"GeotD";#N/A,#N/A,FALSE,"PrcsD";#N/A,#N/A,FALSE,"TunnD";#N/A,#N/A,FALSE,"CivlD";#N/A,#N/A,FALSE,"NtwkD";#N/A,#N/A,FALSE,"EstgD";#N/A,#N/A,FALSE,"PEngD"}</definedName>
    <definedName name="__________as2" hidden="1">{#N/A,#N/A,FALSE,"SumD";#N/A,#N/A,FALSE,"ElecD";#N/A,#N/A,FALSE,"MechD";#N/A,#N/A,FALSE,"GeotD";#N/A,#N/A,FALSE,"PrcsD";#N/A,#N/A,FALSE,"TunnD";#N/A,#N/A,FALSE,"CivlD";#N/A,#N/A,FALSE,"NtwkD";#N/A,#N/A,FALSE,"EstgD";#N/A,#N/A,FALSE,"PEngD"}</definedName>
    <definedName name="__________B19000">#REF!</definedName>
    <definedName name="__________B19999">#REF!</definedName>
    <definedName name="__________B2" localSheetId="18" hidden="1">{#N/A,#N/A,FALSE,"MARCH"}</definedName>
    <definedName name="__________B2" hidden="1">{#N/A,#N/A,FALSE,"MARCH"}</definedName>
    <definedName name="__________B20000">#REF!</definedName>
    <definedName name="__________BIL1">#REF!</definedName>
    <definedName name="__________cat12" localSheetId="18" hidden="1">{#N/A,#N/A,TRUE,"Front";#N/A,#N/A,TRUE,"Simple Letter";#N/A,#N/A,TRUE,"Inside";#N/A,#N/A,TRUE,"Contents";#N/A,#N/A,TRUE,"Basis";#N/A,#N/A,TRUE,"Inclusions";#N/A,#N/A,TRUE,"Exclusions";#N/A,#N/A,TRUE,"Areas";#N/A,#N/A,TRUE,"Summary";#N/A,#N/A,TRUE,"Detail"}</definedName>
    <definedName name="__________cat12" localSheetId="6" hidden="1">{#N/A,#N/A,TRUE,"Front";#N/A,#N/A,TRUE,"Simple Letter";#N/A,#N/A,TRUE,"Inside";#N/A,#N/A,TRUE,"Contents";#N/A,#N/A,TRUE,"Basis";#N/A,#N/A,TRUE,"Inclusions";#N/A,#N/A,TRUE,"Exclusions";#N/A,#N/A,TRUE,"Areas";#N/A,#N/A,TRUE,"Summary";#N/A,#N/A,TRUE,"Detail"}</definedName>
    <definedName name="__________cat12" hidden="1">{#N/A,#N/A,TRUE,"Front";#N/A,#N/A,TRUE,"Simple Letter";#N/A,#N/A,TRUE,"Inside";#N/A,#N/A,TRUE,"Contents";#N/A,#N/A,TRUE,"Basis";#N/A,#N/A,TRUE,"Inclusions";#N/A,#N/A,TRUE,"Exclusions";#N/A,#N/A,TRUE,"Areas";#N/A,#N/A,TRUE,"Summary";#N/A,#N/A,TRUE,"Detail"}</definedName>
    <definedName name="__________cat123">#N/A</definedName>
    <definedName name="__________ccr1" localSheetId="4" hidden="1">{#N/A,#N/A,TRUE,"Cover";#N/A,#N/A,TRUE,"Conts";#N/A,#N/A,TRUE,"VOS";#N/A,#N/A,TRUE,"Warrington";#N/A,#N/A,TRUE,"Widnes"}</definedName>
    <definedName name="__________ccr1" localSheetId="18" hidden="1">{#N/A,#N/A,TRUE,"Cover";#N/A,#N/A,TRUE,"Conts";#N/A,#N/A,TRUE,"VOS";#N/A,#N/A,TRUE,"Warrington";#N/A,#N/A,TRUE,"Widnes"}</definedName>
    <definedName name="__________ccr1" localSheetId="6" hidden="1">{#N/A,#N/A,TRUE,"Cover";#N/A,#N/A,TRUE,"Conts";#N/A,#N/A,TRUE,"VOS";#N/A,#N/A,TRUE,"Warrington";#N/A,#N/A,TRUE,"Widnes"}</definedName>
    <definedName name="__________ccr1" localSheetId="10" hidden="1">{#N/A,#N/A,TRUE,"Cover";#N/A,#N/A,TRUE,"Conts";#N/A,#N/A,TRUE,"VOS";#N/A,#N/A,TRUE,"Warrington";#N/A,#N/A,TRUE,"Widnes"}</definedName>
    <definedName name="__________ccr1" hidden="1">{#N/A,#N/A,TRUE,"Cover";#N/A,#N/A,TRUE,"Conts";#N/A,#N/A,TRUE,"VOS";#N/A,#N/A,TRUE,"Warrington";#N/A,#N/A,TRUE,"Widnes"}</definedName>
    <definedName name="__________cf564" localSheetId="18" hidden="1">{"'Break down'!$A$4"}</definedName>
    <definedName name="__________cf564" hidden="1">{"'Break down'!$A$4"}</definedName>
    <definedName name="__________cfd56" localSheetId="18" hidden="1">{"'Break down'!$A$4"}</definedName>
    <definedName name="__________cfd56" hidden="1">{"'Break down'!$A$4"}</definedName>
    <definedName name="__________csc1">#REF!</definedName>
    <definedName name="__________dbs1">#REF!</definedName>
    <definedName name="__________dbs11">#REF!</definedName>
    <definedName name="__________dbs76">#REF!</definedName>
    <definedName name="__________dep123">#REF!</definedName>
    <definedName name="__________dep2">#REF!</definedName>
    <definedName name="__________dep3">#REF!</definedName>
    <definedName name="__________e20000">#REF!</definedName>
    <definedName name="__________e99991">#REF!</definedName>
    <definedName name="__________ee222" hidden="1">{#N/A,#N/A,TRUE,"Cover";#N/A,#N/A,TRUE,"Conts";#N/A,#N/A,TRUE,"VOS";#N/A,#N/A,TRUE,"Warrington";#N/A,#N/A,TRUE,"Widnes"}</definedName>
    <definedName name="__________ext2">#REF!</definedName>
    <definedName name="__________ext3">#REF!</definedName>
    <definedName name="__________fd2" localSheetId="4" hidden="1">{#N/A,#N/A,TRUE,"Cover Memo";"Complete Sys. Estimate",#N/A,TRUE,"Change Summary";"Complete Sys. Estimate",#N/A,TRUE,"Estimate Summary";"Complete Sys. Estimate",#N/A,TRUE,"Dept. Summary";"Complete Sys. Estimate",#N/A,TRUE,"DOW Detail"}</definedName>
    <definedName name="__________fd2" hidden="1">{#N/A,#N/A,TRUE,"Cover Memo";"Complete Sys. Estimate",#N/A,TRUE,"Change Summary";"Complete Sys. Estimate",#N/A,TRUE,"Estimate Summary";"Complete Sys. Estimate",#N/A,TRUE,"Dept. Summary";"Complete Sys. Estimate",#N/A,TRUE,"DOW Detail"}</definedName>
    <definedName name="__________ghy678" localSheetId="18" hidden="1">{"'Break down'!$A$4"}</definedName>
    <definedName name="__________ghy678" hidden="1">{"'Break down'!$A$4"}</definedName>
    <definedName name="__________IDC2">#N/A</definedName>
    <definedName name="__________len2">#REF!</definedName>
    <definedName name="__________len3">#REF!</definedName>
    <definedName name="__________loc1">#N/A</definedName>
    <definedName name="__________loi432" localSheetId="18" hidden="1">{"'Break down'!$A$4"}</definedName>
    <definedName name="__________loi432" hidden="1">{"'Break down'!$A$4"}</definedName>
    <definedName name="__________new10">#REF!</definedName>
    <definedName name="__________new11">#REF!</definedName>
    <definedName name="__________new12">#REF!</definedName>
    <definedName name="__________new13">#REF!</definedName>
    <definedName name="__________new14">#REF!</definedName>
    <definedName name="__________new15">#REF!</definedName>
    <definedName name="__________new16">#REF!</definedName>
    <definedName name="__________new17">#REF!</definedName>
    <definedName name="__________new2">#REF!</definedName>
    <definedName name="__________new3">#REF!</definedName>
    <definedName name="__________new4">#REF!</definedName>
    <definedName name="__________new5">#REF!</definedName>
    <definedName name="__________new6">#REF!</definedName>
    <definedName name="__________new7">#REF!</definedName>
    <definedName name="__________new8" hidden="1">#REF!</definedName>
    <definedName name="__________new9">#REF!</definedName>
    <definedName name="__________NS1">#REF!</definedName>
    <definedName name="__________old3" localSheetId="18" hidden="1">{#N/A,#N/A,FALSE,"Summary";#N/A,#N/A,FALSE,"3TJ";#N/A,#N/A,FALSE,"3TN";#N/A,#N/A,FALSE,"3TP";#N/A,#N/A,FALSE,"3SJ";#N/A,#N/A,FALSE,"3CJ";#N/A,#N/A,FALSE,"3CN";#N/A,#N/A,FALSE,"3CP";#N/A,#N/A,FALSE,"3A"}</definedName>
    <definedName name="__________old3" localSheetId="10" hidden="1">{#N/A,#N/A,FALSE,"Summary";#N/A,#N/A,FALSE,"3TJ";#N/A,#N/A,FALSE,"3TN";#N/A,#N/A,FALSE,"3TP";#N/A,#N/A,FALSE,"3SJ";#N/A,#N/A,FALSE,"3CJ";#N/A,#N/A,FALSE,"3CN";#N/A,#N/A,FALSE,"3CP";#N/A,#N/A,FALSE,"3A"}</definedName>
    <definedName name="__________old3" hidden="1">{#N/A,#N/A,FALSE,"Summary";#N/A,#N/A,FALSE,"3TJ";#N/A,#N/A,FALSE,"3TN";#N/A,#N/A,FALSE,"3TP";#N/A,#N/A,FALSE,"3SJ";#N/A,#N/A,FALSE,"3CJ";#N/A,#N/A,FALSE,"3CN";#N/A,#N/A,FALSE,"3CP";#N/A,#N/A,FALSE,"3A"}</definedName>
    <definedName name="__________old5" localSheetId="18" hidden="1">{#N/A,#N/A,FALSE,"Summary";#N/A,#N/A,FALSE,"3TJ";#N/A,#N/A,FALSE,"3TN";#N/A,#N/A,FALSE,"3TP";#N/A,#N/A,FALSE,"3SJ";#N/A,#N/A,FALSE,"3CJ";#N/A,#N/A,FALSE,"3CN";#N/A,#N/A,FALSE,"3CP";#N/A,#N/A,FALSE,"3A"}</definedName>
    <definedName name="__________old5" localSheetId="10" hidden="1">{#N/A,#N/A,FALSE,"Summary";#N/A,#N/A,FALSE,"3TJ";#N/A,#N/A,FALSE,"3TN";#N/A,#N/A,FALSE,"3TP";#N/A,#N/A,FALSE,"3SJ";#N/A,#N/A,FALSE,"3CJ";#N/A,#N/A,FALSE,"3CN";#N/A,#N/A,FALSE,"3CP";#N/A,#N/A,FALSE,"3A"}</definedName>
    <definedName name="__________old5" hidden="1">{#N/A,#N/A,FALSE,"Summary";#N/A,#N/A,FALSE,"3TJ";#N/A,#N/A,FALSE,"3TN";#N/A,#N/A,FALSE,"3TP";#N/A,#N/A,FALSE,"3SJ";#N/A,#N/A,FALSE,"3CJ";#N/A,#N/A,FALSE,"3CN";#N/A,#N/A,FALSE,"3CP";#N/A,#N/A,FALSE,"3A"}</definedName>
    <definedName name="__________old7" localSheetId="18" hidden="1">{#N/A,#N/A,FALSE,"Summary";#N/A,#N/A,FALSE,"3TJ";#N/A,#N/A,FALSE,"3TN";#N/A,#N/A,FALSE,"3TP";#N/A,#N/A,FALSE,"3SJ";#N/A,#N/A,FALSE,"3CJ";#N/A,#N/A,FALSE,"3CN";#N/A,#N/A,FALSE,"3CP";#N/A,#N/A,FALSE,"3A"}</definedName>
    <definedName name="__________old7" localSheetId="10" hidden="1">{#N/A,#N/A,FALSE,"Summary";#N/A,#N/A,FALSE,"3TJ";#N/A,#N/A,FALSE,"3TN";#N/A,#N/A,FALSE,"3TP";#N/A,#N/A,FALSE,"3SJ";#N/A,#N/A,FALSE,"3CJ";#N/A,#N/A,FALSE,"3CN";#N/A,#N/A,FALSE,"3CP";#N/A,#N/A,FALSE,"3A"}</definedName>
    <definedName name="__________old7" hidden="1">{#N/A,#N/A,FALSE,"Summary";#N/A,#N/A,FALSE,"3TJ";#N/A,#N/A,FALSE,"3TN";#N/A,#N/A,FALSE,"3TP";#N/A,#N/A,FALSE,"3SJ";#N/A,#N/A,FALSE,"3CJ";#N/A,#N/A,FALSE,"3CN";#N/A,#N/A,FALSE,"3CP";#N/A,#N/A,FALSE,"3A"}</definedName>
    <definedName name="__________opi567" localSheetId="18" hidden="1">{"'Break down'!$A$4"}</definedName>
    <definedName name="__________opi567" hidden="1">{"'Break down'!$A$4"}</definedName>
    <definedName name="__________pc1">#REF!</definedName>
    <definedName name="__________pc2">#REF!</definedName>
    <definedName name="__________pc3">#REF!</definedName>
    <definedName name="__________poi564" localSheetId="18" hidden="1">{"'Break down'!$A$4"}</definedName>
    <definedName name="__________poi564" hidden="1">{"'Break down'!$A$4"}</definedName>
    <definedName name="__________REM1">#REF!</definedName>
    <definedName name="__________REM2">#REF!</definedName>
    <definedName name="__________res1">#REF!</definedName>
    <definedName name="__________SC1">#N/A</definedName>
    <definedName name="__________SCR1">#REF!</definedName>
    <definedName name="__________SCR2">#REF!</definedName>
    <definedName name="__________SCR3">#REF!</definedName>
    <definedName name="__________sdb2">#REF!</definedName>
    <definedName name="__________SEC15030">#REF!</definedName>
    <definedName name="__________SEC15060">#REF!</definedName>
    <definedName name="__________SEC15100">#REF!</definedName>
    <definedName name="__________SEC15110">#REF!</definedName>
    <definedName name="__________SEC15125">#REF!</definedName>
    <definedName name="__________SEC15160">#REF!</definedName>
    <definedName name="__________SEC15175">#REF!</definedName>
    <definedName name="__________SEC15290">#REF!</definedName>
    <definedName name="__________SEC15310">#REF!</definedName>
    <definedName name="__________SEC15420">#REF!</definedName>
    <definedName name="__________SEC15440">#REF!</definedName>
    <definedName name="__________SEC15470">#REF!</definedName>
    <definedName name="__________SEC15486">#REF!</definedName>
    <definedName name="__________SEC15540">#REF!</definedName>
    <definedName name="__________SEC15610">#REF!</definedName>
    <definedName name="__________SEC15625">#REF!</definedName>
    <definedName name="__________SEC15680">#REF!</definedName>
    <definedName name="__________SEC15850">#REF!</definedName>
    <definedName name="__________SEC15865">#REF!</definedName>
    <definedName name="__________SEC15875">#REF!</definedName>
    <definedName name="__________SEC15890">#REF!</definedName>
    <definedName name="__________SEC15910">#REF!</definedName>
    <definedName name="__________SEC15940">#REF!</definedName>
    <definedName name="__________SEC15975">#REF!</definedName>
    <definedName name="__________sft2">#REF!</definedName>
    <definedName name="__________sw1">#REF!</definedName>
    <definedName name="__________sw2">#REF!</definedName>
    <definedName name="__________sw3">#REF!</definedName>
    <definedName name="__________sw4">#REF!</definedName>
    <definedName name="__________sw5">#REF!</definedName>
    <definedName name="__________sw6">#REF!</definedName>
    <definedName name="__________sw7">#REF!</definedName>
    <definedName name="__________sw8">#REF!</definedName>
    <definedName name="__________tbc2">#REF!</definedName>
    <definedName name="__________tbc3">#REF!</definedName>
    <definedName name="__________U14">#REF!</definedName>
    <definedName name="__________U60">#REF!</definedName>
    <definedName name="__________vf453" localSheetId="18" hidden="1">{"'Break down'!$A$4"}</definedName>
    <definedName name="__________vf453" hidden="1">{"'Break down'!$A$4"}</definedName>
    <definedName name="__________wid2">#REF!</definedName>
    <definedName name="__________wid3">#REF!</definedName>
    <definedName name="__________xlfn.SUMIFS" hidden="1">#NAME?</definedName>
    <definedName name="__________yt564" localSheetId="18" hidden="1">{"'Break down'!$A$4"}</definedName>
    <definedName name="__________yt564" hidden="1">{"'Break down'!$A$4"}</definedName>
    <definedName name="_________A1" localSheetId="18" hidden="1">{#N/A,#N/A,TRUE,"Basic";#N/A,#N/A,TRUE,"EXT-TABLE";#N/A,#N/A,TRUE,"STEEL";#N/A,#N/A,TRUE,"INT-Table";#N/A,#N/A,TRUE,"STEEL";#N/A,#N/A,TRUE,"Door"}</definedName>
    <definedName name="_________a1" localSheetId="10">#REF!</definedName>
    <definedName name="_________A1" hidden="1">{#N/A,#N/A,TRUE,"Basic";#N/A,#N/A,TRUE,"EXT-TABLE";#N/A,#N/A,TRUE,"STEEL";#N/A,#N/A,TRUE,"INT-Table";#N/A,#N/A,TRUE,"STEEL";#N/A,#N/A,TRUE,"Door"}</definedName>
    <definedName name="_________a100">#REF!</definedName>
    <definedName name="_________A65539">#REF!</definedName>
    <definedName name="_________ab1" localSheetId="4" hidden="1">{#N/A,#N/A,FALSE,"SumD";#N/A,#N/A,FALSE,"ElecD";#N/A,#N/A,FALSE,"MechD";#N/A,#N/A,FALSE,"GeotD";#N/A,#N/A,FALSE,"PrcsD";#N/A,#N/A,FALSE,"TunnD";#N/A,#N/A,FALSE,"CivlD";#N/A,#N/A,FALSE,"NtwkD";#N/A,#N/A,FALSE,"EstgD";#N/A,#N/A,FALSE,"PEngD"}</definedName>
    <definedName name="_________ab1" localSheetId="18" hidden="1">{#N/A,#N/A,FALSE,"SumD";#N/A,#N/A,FALSE,"ElecD";#N/A,#N/A,FALSE,"MechD";#N/A,#N/A,FALSE,"GeotD";#N/A,#N/A,FALSE,"PrcsD";#N/A,#N/A,FALSE,"TunnD";#N/A,#N/A,FALSE,"CivlD";#N/A,#N/A,FALSE,"NtwkD";#N/A,#N/A,FALSE,"EstgD";#N/A,#N/A,FALSE,"PEngD"}</definedName>
    <definedName name="_________ab1" localSheetId="10" hidden="1">{#N/A,#N/A,FALSE,"SumD";#N/A,#N/A,FALSE,"ElecD";#N/A,#N/A,FALSE,"MechD";#N/A,#N/A,FALSE,"GeotD";#N/A,#N/A,FALSE,"PrcsD";#N/A,#N/A,FALSE,"TunnD";#N/A,#N/A,FALSE,"CivlD";#N/A,#N/A,FALSE,"NtwkD";#N/A,#N/A,FALSE,"EstgD";#N/A,#N/A,FALSE,"PEngD"}</definedName>
    <definedName name="_________ab1" hidden="1">{#N/A,#N/A,FALSE,"SumD";#N/A,#N/A,FALSE,"ElecD";#N/A,#N/A,FALSE,"MechD";#N/A,#N/A,FALSE,"GeotD";#N/A,#N/A,FALSE,"PrcsD";#N/A,#N/A,FALSE,"TunnD";#N/A,#N/A,FALSE,"CivlD";#N/A,#N/A,FALSE,"NtwkD";#N/A,#N/A,FALSE,"EstgD";#N/A,#N/A,FALSE,"PEngD"}</definedName>
    <definedName name="_________as1" localSheetId="4" hidden="1">{#N/A,#N/A,FALSE,"SumD";#N/A,#N/A,FALSE,"ElecD";#N/A,#N/A,FALSE,"MechD";#N/A,#N/A,FALSE,"GeotD";#N/A,#N/A,FALSE,"PrcsD";#N/A,#N/A,FALSE,"TunnD";#N/A,#N/A,FALSE,"CivlD";#N/A,#N/A,FALSE,"NtwkD";#N/A,#N/A,FALSE,"EstgD";#N/A,#N/A,FALSE,"PEngD"}</definedName>
    <definedName name="_________as1" localSheetId="18" hidden="1">{#N/A,#N/A,FALSE,"SumD";#N/A,#N/A,FALSE,"ElecD";#N/A,#N/A,FALSE,"MechD";#N/A,#N/A,FALSE,"GeotD";#N/A,#N/A,FALSE,"PrcsD";#N/A,#N/A,FALSE,"TunnD";#N/A,#N/A,FALSE,"CivlD";#N/A,#N/A,FALSE,"NtwkD";#N/A,#N/A,FALSE,"EstgD";#N/A,#N/A,FALSE,"PEngD"}</definedName>
    <definedName name="_________as1" localSheetId="10" hidden="1">{#N/A,#N/A,FALSE,"SumD";#N/A,#N/A,FALSE,"ElecD";#N/A,#N/A,FALSE,"MechD";#N/A,#N/A,FALSE,"GeotD";#N/A,#N/A,FALSE,"PrcsD";#N/A,#N/A,FALSE,"TunnD";#N/A,#N/A,FALSE,"CivlD";#N/A,#N/A,FALSE,"NtwkD";#N/A,#N/A,FALSE,"EstgD";#N/A,#N/A,FALSE,"PEngD"}</definedName>
    <definedName name="_________as1" hidden="1">{#N/A,#N/A,FALSE,"SumD";#N/A,#N/A,FALSE,"ElecD";#N/A,#N/A,FALSE,"MechD";#N/A,#N/A,FALSE,"GeotD";#N/A,#N/A,FALSE,"PrcsD";#N/A,#N/A,FALSE,"TunnD";#N/A,#N/A,FALSE,"CivlD";#N/A,#N/A,FALSE,"NtwkD";#N/A,#N/A,FALSE,"EstgD";#N/A,#N/A,FALSE,"PEngD"}</definedName>
    <definedName name="_________as2" localSheetId="18" hidden="1">{#N/A,#N/A,FALSE,"SumD";#N/A,#N/A,FALSE,"ElecD";#N/A,#N/A,FALSE,"MechD";#N/A,#N/A,FALSE,"GeotD";#N/A,#N/A,FALSE,"PrcsD";#N/A,#N/A,FALSE,"TunnD";#N/A,#N/A,FALSE,"CivlD";#N/A,#N/A,FALSE,"NtwkD";#N/A,#N/A,FALSE,"EstgD";#N/A,#N/A,FALSE,"PEngD"}</definedName>
    <definedName name="_________as2" hidden="1">{#N/A,#N/A,FALSE,"SumD";#N/A,#N/A,FALSE,"ElecD";#N/A,#N/A,FALSE,"MechD";#N/A,#N/A,FALSE,"GeotD";#N/A,#N/A,FALSE,"PrcsD";#N/A,#N/A,FALSE,"TunnD";#N/A,#N/A,FALSE,"CivlD";#N/A,#N/A,FALSE,"NtwkD";#N/A,#N/A,FALSE,"EstgD";#N/A,#N/A,FALSE,"PEngD"}</definedName>
    <definedName name="_________B19000">#REF!</definedName>
    <definedName name="_________B19999">#REF!</definedName>
    <definedName name="_________B20000">#REF!</definedName>
    <definedName name="_________BIL1">#REF!</definedName>
    <definedName name="_________blk4_1">0</definedName>
    <definedName name="_________cat12" localSheetId="18" hidden="1">{#N/A,#N/A,TRUE,"Front";#N/A,#N/A,TRUE,"Simple Letter";#N/A,#N/A,TRUE,"Inside";#N/A,#N/A,TRUE,"Contents";#N/A,#N/A,TRUE,"Basis";#N/A,#N/A,TRUE,"Inclusions";#N/A,#N/A,TRUE,"Exclusions";#N/A,#N/A,TRUE,"Areas";#N/A,#N/A,TRUE,"Summary";#N/A,#N/A,TRUE,"Detail"}</definedName>
    <definedName name="_________cat12" localSheetId="6" hidden="1">{#N/A,#N/A,TRUE,"Front";#N/A,#N/A,TRUE,"Simple Letter";#N/A,#N/A,TRUE,"Inside";#N/A,#N/A,TRUE,"Contents";#N/A,#N/A,TRUE,"Basis";#N/A,#N/A,TRUE,"Inclusions";#N/A,#N/A,TRUE,"Exclusions";#N/A,#N/A,TRUE,"Areas";#N/A,#N/A,TRUE,"Summary";#N/A,#N/A,TRUE,"Detail"}</definedName>
    <definedName name="_________cat12" hidden="1">{#N/A,#N/A,TRUE,"Front";#N/A,#N/A,TRUE,"Simple Letter";#N/A,#N/A,TRUE,"Inside";#N/A,#N/A,TRUE,"Contents";#N/A,#N/A,TRUE,"Basis";#N/A,#N/A,TRUE,"Inclusions";#N/A,#N/A,TRUE,"Exclusions";#N/A,#N/A,TRUE,"Areas";#N/A,#N/A,TRUE,"Summary";#N/A,#N/A,TRUE,"Detail"}</definedName>
    <definedName name="_________cat123">#N/A</definedName>
    <definedName name="_________ccr1" localSheetId="4" hidden="1">{#N/A,#N/A,TRUE,"Cover";#N/A,#N/A,TRUE,"Conts";#N/A,#N/A,TRUE,"VOS";#N/A,#N/A,TRUE,"Warrington";#N/A,#N/A,TRUE,"Widnes"}</definedName>
    <definedName name="_________ccr1" localSheetId="18" hidden="1">{#N/A,#N/A,TRUE,"Cover";#N/A,#N/A,TRUE,"Conts";#N/A,#N/A,TRUE,"VOS";#N/A,#N/A,TRUE,"Warrington";#N/A,#N/A,TRUE,"Widnes"}</definedName>
    <definedName name="_________ccr1" localSheetId="6" hidden="1">{#N/A,#N/A,TRUE,"Cover";#N/A,#N/A,TRUE,"Conts";#N/A,#N/A,TRUE,"VOS";#N/A,#N/A,TRUE,"Warrington";#N/A,#N/A,TRUE,"Widnes"}</definedName>
    <definedName name="_________ccr1" localSheetId="10" hidden="1">{#N/A,#N/A,TRUE,"Cover";#N/A,#N/A,TRUE,"Conts";#N/A,#N/A,TRUE,"VOS";#N/A,#N/A,TRUE,"Warrington";#N/A,#N/A,TRUE,"Widnes"}</definedName>
    <definedName name="_________ccr1" hidden="1">{#N/A,#N/A,TRUE,"Cover";#N/A,#N/A,TRUE,"Conts";#N/A,#N/A,TRUE,"VOS";#N/A,#N/A,TRUE,"Warrington";#N/A,#N/A,TRUE,"Widnes"}</definedName>
    <definedName name="_________ccr1_1" localSheetId="18" hidden="1">{#N/A,#N/A,TRUE,"Cover";#N/A,#N/A,TRUE,"Conts";#N/A,#N/A,TRUE,"VOS";#N/A,#N/A,TRUE,"Warrington";#N/A,#N/A,TRUE,"Widnes"}</definedName>
    <definedName name="_________ccr1_1" localSheetId="6" hidden="1">{#N/A,#N/A,TRUE,"Cover";#N/A,#N/A,TRUE,"Conts";#N/A,#N/A,TRUE,"VOS";#N/A,#N/A,TRUE,"Warrington";#N/A,#N/A,TRUE,"Widnes"}</definedName>
    <definedName name="_________ccr1_1" hidden="1">{#N/A,#N/A,TRUE,"Cover";#N/A,#N/A,TRUE,"Conts";#N/A,#N/A,TRUE,"VOS";#N/A,#N/A,TRUE,"Warrington";#N/A,#N/A,TRUE,"Widnes"}</definedName>
    <definedName name="_________com2" localSheetId="18" hidden="1">{"'Break down'!$A$4"}</definedName>
    <definedName name="_________com2" hidden="1">{"'Break down'!$A$4"}</definedName>
    <definedName name="_________csc1">#REF!</definedName>
    <definedName name="_________dep123">#REF!</definedName>
    <definedName name="_________dep2">#REF!</definedName>
    <definedName name="_________dep3">#REF!</definedName>
    <definedName name="_________e20000">#REF!</definedName>
    <definedName name="_________e99991">#REF!</definedName>
    <definedName name="_________ee222" hidden="1">{#N/A,#N/A,TRUE,"Cover";#N/A,#N/A,TRUE,"Conts";#N/A,#N/A,TRUE,"VOS";#N/A,#N/A,TRUE,"Warrington";#N/A,#N/A,TRUE,"Widnes"}</definedName>
    <definedName name="_________ewk4_1">0</definedName>
    <definedName name="_________ext2">#REF!</definedName>
    <definedName name="_________ext3">#REF!</definedName>
    <definedName name="_________ice4_1">0</definedName>
    <definedName name="_________IDC2">#N/A</definedName>
    <definedName name="_________len2">#REF!</definedName>
    <definedName name="_________len3">#REF!</definedName>
    <definedName name="_________loc1">#N/A</definedName>
    <definedName name="_________new10">#REF!</definedName>
    <definedName name="_________new11">#REF!</definedName>
    <definedName name="_________new12">#REF!</definedName>
    <definedName name="_________new13">#REF!</definedName>
    <definedName name="_________new14">#REF!</definedName>
    <definedName name="_________new15">#REF!</definedName>
    <definedName name="_________new16">#REF!</definedName>
    <definedName name="_________new17">#REF!</definedName>
    <definedName name="_________new2">#REF!</definedName>
    <definedName name="_________new3">#REF!</definedName>
    <definedName name="_________new4">#REF!</definedName>
    <definedName name="_________new5">#REF!</definedName>
    <definedName name="_________new6">#REF!</definedName>
    <definedName name="_________new7">#REF!</definedName>
    <definedName name="_________new8" hidden="1">#REF!</definedName>
    <definedName name="_________new9">#REF!</definedName>
    <definedName name="_________No1">#REF!</definedName>
    <definedName name="_________No2">#REF!</definedName>
    <definedName name="_________No3">#REF!</definedName>
    <definedName name="_________NS1">#REF!</definedName>
    <definedName name="_________old3" localSheetId="4" hidden="1">{#N/A,#N/A,FALSE,"Summary";#N/A,#N/A,FALSE,"3TJ";#N/A,#N/A,FALSE,"3TN";#N/A,#N/A,FALSE,"3TP";#N/A,#N/A,FALSE,"3SJ";#N/A,#N/A,FALSE,"3CJ";#N/A,#N/A,FALSE,"3CN";#N/A,#N/A,FALSE,"3CP";#N/A,#N/A,FALSE,"3A"}</definedName>
    <definedName name="_________old3" localSheetId="18" hidden="1">{#N/A,#N/A,FALSE,"Summary";#N/A,#N/A,FALSE,"3TJ";#N/A,#N/A,FALSE,"3TN";#N/A,#N/A,FALSE,"3TP";#N/A,#N/A,FALSE,"3SJ";#N/A,#N/A,FALSE,"3CJ";#N/A,#N/A,FALSE,"3CN";#N/A,#N/A,FALSE,"3CP";#N/A,#N/A,FALSE,"3A"}</definedName>
    <definedName name="_________old3" localSheetId="10" hidden="1">{#N/A,#N/A,FALSE,"Summary";#N/A,#N/A,FALSE,"3TJ";#N/A,#N/A,FALSE,"3TN";#N/A,#N/A,FALSE,"3TP";#N/A,#N/A,FALSE,"3SJ";#N/A,#N/A,FALSE,"3CJ";#N/A,#N/A,FALSE,"3CN";#N/A,#N/A,FALSE,"3CP";#N/A,#N/A,FALSE,"3A"}</definedName>
    <definedName name="_________old3" hidden="1">{#N/A,#N/A,FALSE,"Summary";#N/A,#N/A,FALSE,"3TJ";#N/A,#N/A,FALSE,"3TN";#N/A,#N/A,FALSE,"3TP";#N/A,#N/A,FALSE,"3SJ";#N/A,#N/A,FALSE,"3CJ";#N/A,#N/A,FALSE,"3CN";#N/A,#N/A,FALSE,"3CP";#N/A,#N/A,FALSE,"3A"}</definedName>
    <definedName name="_________old5" localSheetId="4" hidden="1">{#N/A,#N/A,FALSE,"Summary";#N/A,#N/A,FALSE,"3TJ";#N/A,#N/A,FALSE,"3TN";#N/A,#N/A,FALSE,"3TP";#N/A,#N/A,FALSE,"3SJ";#N/A,#N/A,FALSE,"3CJ";#N/A,#N/A,FALSE,"3CN";#N/A,#N/A,FALSE,"3CP";#N/A,#N/A,FALSE,"3A"}</definedName>
    <definedName name="_________old5" localSheetId="18" hidden="1">{#N/A,#N/A,FALSE,"Summary";#N/A,#N/A,FALSE,"3TJ";#N/A,#N/A,FALSE,"3TN";#N/A,#N/A,FALSE,"3TP";#N/A,#N/A,FALSE,"3SJ";#N/A,#N/A,FALSE,"3CJ";#N/A,#N/A,FALSE,"3CN";#N/A,#N/A,FALSE,"3CP";#N/A,#N/A,FALSE,"3A"}</definedName>
    <definedName name="_________old5" localSheetId="10" hidden="1">{#N/A,#N/A,FALSE,"Summary";#N/A,#N/A,FALSE,"3TJ";#N/A,#N/A,FALSE,"3TN";#N/A,#N/A,FALSE,"3TP";#N/A,#N/A,FALSE,"3SJ";#N/A,#N/A,FALSE,"3CJ";#N/A,#N/A,FALSE,"3CN";#N/A,#N/A,FALSE,"3CP";#N/A,#N/A,FALSE,"3A"}</definedName>
    <definedName name="_________old5" hidden="1">{#N/A,#N/A,FALSE,"Summary";#N/A,#N/A,FALSE,"3TJ";#N/A,#N/A,FALSE,"3TN";#N/A,#N/A,FALSE,"3TP";#N/A,#N/A,FALSE,"3SJ";#N/A,#N/A,FALSE,"3CJ";#N/A,#N/A,FALSE,"3CN";#N/A,#N/A,FALSE,"3CP";#N/A,#N/A,FALSE,"3A"}</definedName>
    <definedName name="_________old7" localSheetId="4" hidden="1">{#N/A,#N/A,FALSE,"Summary";#N/A,#N/A,FALSE,"3TJ";#N/A,#N/A,FALSE,"3TN";#N/A,#N/A,FALSE,"3TP";#N/A,#N/A,FALSE,"3SJ";#N/A,#N/A,FALSE,"3CJ";#N/A,#N/A,FALSE,"3CN";#N/A,#N/A,FALSE,"3CP";#N/A,#N/A,FALSE,"3A"}</definedName>
    <definedName name="_________old7" localSheetId="18" hidden="1">{#N/A,#N/A,FALSE,"Summary";#N/A,#N/A,FALSE,"3TJ";#N/A,#N/A,FALSE,"3TN";#N/A,#N/A,FALSE,"3TP";#N/A,#N/A,FALSE,"3SJ";#N/A,#N/A,FALSE,"3CJ";#N/A,#N/A,FALSE,"3CN";#N/A,#N/A,FALSE,"3CP";#N/A,#N/A,FALSE,"3A"}</definedName>
    <definedName name="_________old7" localSheetId="10" hidden="1">{#N/A,#N/A,FALSE,"Summary";#N/A,#N/A,FALSE,"3TJ";#N/A,#N/A,FALSE,"3TN";#N/A,#N/A,FALSE,"3TP";#N/A,#N/A,FALSE,"3SJ";#N/A,#N/A,FALSE,"3CJ";#N/A,#N/A,FALSE,"3CN";#N/A,#N/A,FALSE,"3CP";#N/A,#N/A,FALSE,"3A"}</definedName>
    <definedName name="_________old7" hidden="1">{#N/A,#N/A,FALSE,"Summary";#N/A,#N/A,FALSE,"3TJ";#N/A,#N/A,FALSE,"3TN";#N/A,#N/A,FALSE,"3TP";#N/A,#N/A,FALSE,"3SJ";#N/A,#N/A,FALSE,"3CJ";#N/A,#N/A,FALSE,"3CN";#N/A,#N/A,FALSE,"3CP";#N/A,#N/A,FALSE,"3A"}</definedName>
    <definedName name="_________pc1">#REF!</definedName>
    <definedName name="_________pc2">#REF!</definedName>
    <definedName name="_________pc3">#REF!</definedName>
    <definedName name="_________pl4_1">0</definedName>
    <definedName name="_________pls4_1">0</definedName>
    <definedName name="_________ps4_1">0</definedName>
    <definedName name="_________QTY1">#N/A</definedName>
    <definedName name="_________SC1">#N/A</definedName>
    <definedName name="_________SCR1">#REF!</definedName>
    <definedName name="_________SCR2">#REF!</definedName>
    <definedName name="_________SCR3">#REF!</definedName>
    <definedName name="_________sdb2">#REF!</definedName>
    <definedName name="_________SEC15030">#REF!</definedName>
    <definedName name="_________SEC15060">#REF!</definedName>
    <definedName name="_________SEC15100">#REF!</definedName>
    <definedName name="_________SEC15110">#REF!</definedName>
    <definedName name="_________SEC15125">#REF!</definedName>
    <definedName name="_________SEC15160">#REF!</definedName>
    <definedName name="_________SEC15175">#REF!</definedName>
    <definedName name="_________SEC15290">#REF!</definedName>
    <definedName name="_________SEC15310">#REF!</definedName>
    <definedName name="_________SEC15420">#REF!</definedName>
    <definedName name="_________SEC15440">#REF!</definedName>
    <definedName name="_________SEC15470">#REF!</definedName>
    <definedName name="_________SEC15486">#REF!</definedName>
    <definedName name="_________SEC15540">#REF!</definedName>
    <definedName name="_________SEC15610">#REF!</definedName>
    <definedName name="_________SEC15625">#REF!</definedName>
    <definedName name="_________SEC15680">#REF!</definedName>
    <definedName name="_________SEC15850">#REF!</definedName>
    <definedName name="_________SEC15865">#REF!</definedName>
    <definedName name="_________SEC15875">#REF!</definedName>
    <definedName name="_________SEC15890">#REF!</definedName>
    <definedName name="_________SEC15910">#REF!</definedName>
    <definedName name="_________SEC15940">#REF!</definedName>
    <definedName name="_________SEC15975">#REF!</definedName>
    <definedName name="_________sft2">#REF!</definedName>
    <definedName name="_________sw1">#REF!</definedName>
    <definedName name="_________sw2">#REF!</definedName>
    <definedName name="_________sw3">#REF!</definedName>
    <definedName name="_________sw4">#REF!</definedName>
    <definedName name="_________sw4_1">0</definedName>
    <definedName name="_________sw5">#REF!</definedName>
    <definedName name="_________sw6">#REF!</definedName>
    <definedName name="_________sw7">#REF!</definedName>
    <definedName name="_________sw8">#REF!</definedName>
    <definedName name="_________tbc2">#REF!</definedName>
    <definedName name="_________tbc3">#REF!</definedName>
    <definedName name="_________U14">#REF!</definedName>
    <definedName name="_________U60">#REF!</definedName>
    <definedName name="_________wid2">#REF!</definedName>
    <definedName name="_________wid3">#REF!</definedName>
    <definedName name="_________xlfn.SUMIFS" hidden="1">#NAME?</definedName>
    <definedName name="_________z1" localSheetId="4" hidden="1">{#N/A,#N/A,TRUE,"Cover Memo";"Complete Sys. Estimate",#N/A,TRUE,"Change Summary";"Complete Sys. Estimate",#N/A,TRUE,"Estimate Summary";"Complete Sys. Estimate",#N/A,TRUE,"Dept. Summary";"Complete Sys. Estimate",#N/A,TRUE,"DOW Detail"}</definedName>
    <definedName name="_________z1" hidden="1">{#N/A,#N/A,TRUE,"Cover Memo";"Complete Sys. Estimate",#N/A,TRUE,"Change Summary";"Complete Sys. Estimate",#N/A,TRUE,"Estimate Summary";"Complete Sys. Estimate",#N/A,TRUE,"Dept. Summary";"Complete Sys. Estimate",#N/A,TRUE,"DOW Detail"}</definedName>
    <definedName name="________a1">#REF!</definedName>
    <definedName name="________a100">#REF!</definedName>
    <definedName name="________A31">#REF!</definedName>
    <definedName name="________ab1" localSheetId="18" hidden="1">{#N/A,#N/A,FALSE,"SumD";#N/A,#N/A,FALSE,"ElecD";#N/A,#N/A,FALSE,"MechD";#N/A,#N/A,FALSE,"GeotD";#N/A,#N/A,FALSE,"PrcsD";#N/A,#N/A,FALSE,"TunnD";#N/A,#N/A,FALSE,"CivlD";#N/A,#N/A,FALSE,"NtwkD";#N/A,#N/A,FALSE,"EstgD";#N/A,#N/A,FALSE,"PEngD"}</definedName>
    <definedName name="________ab1" localSheetId="10" hidden="1">{#N/A,#N/A,FALSE,"SumD";#N/A,#N/A,FALSE,"ElecD";#N/A,#N/A,FALSE,"MechD";#N/A,#N/A,FALSE,"GeotD";#N/A,#N/A,FALSE,"PrcsD";#N/A,#N/A,FALSE,"TunnD";#N/A,#N/A,FALSE,"CivlD";#N/A,#N/A,FALSE,"NtwkD";#N/A,#N/A,FALSE,"EstgD";#N/A,#N/A,FALSE,"PEngD"}</definedName>
    <definedName name="________ab1" hidden="1">{#N/A,#N/A,FALSE,"SumD";#N/A,#N/A,FALSE,"ElecD";#N/A,#N/A,FALSE,"MechD";#N/A,#N/A,FALSE,"GeotD";#N/A,#N/A,FALSE,"PrcsD";#N/A,#N/A,FALSE,"TunnD";#N/A,#N/A,FALSE,"CivlD";#N/A,#N/A,FALSE,"NtwkD";#N/A,#N/A,FALSE,"EstgD";#N/A,#N/A,FALSE,"PEngD"}</definedName>
    <definedName name="________ADD2">#REF!</definedName>
    <definedName name="________ALT3">#REF!</definedName>
    <definedName name="________as1" localSheetId="18" hidden="1">{#N/A,#N/A,FALSE,"SumD";#N/A,#N/A,FALSE,"ElecD";#N/A,#N/A,FALSE,"MechD";#N/A,#N/A,FALSE,"GeotD";#N/A,#N/A,FALSE,"PrcsD";#N/A,#N/A,FALSE,"TunnD";#N/A,#N/A,FALSE,"CivlD";#N/A,#N/A,FALSE,"NtwkD";#N/A,#N/A,FALSE,"EstgD";#N/A,#N/A,FALSE,"PEngD"}</definedName>
    <definedName name="________as1" localSheetId="10" hidden="1">{#N/A,#N/A,FALSE,"SumD";#N/A,#N/A,FALSE,"ElecD";#N/A,#N/A,FALSE,"MechD";#N/A,#N/A,FALSE,"GeotD";#N/A,#N/A,FALSE,"PrcsD";#N/A,#N/A,FALSE,"TunnD";#N/A,#N/A,FALSE,"CivlD";#N/A,#N/A,FALSE,"NtwkD";#N/A,#N/A,FALSE,"EstgD";#N/A,#N/A,FALSE,"PEngD"}</definedName>
    <definedName name="________as1" hidden="1">{#N/A,#N/A,FALSE,"SumD";#N/A,#N/A,FALSE,"ElecD";#N/A,#N/A,FALSE,"MechD";#N/A,#N/A,FALSE,"GeotD";#N/A,#N/A,FALSE,"PrcsD";#N/A,#N/A,FALSE,"TunnD";#N/A,#N/A,FALSE,"CivlD";#N/A,#N/A,FALSE,"NtwkD";#N/A,#N/A,FALSE,"EstgD";#N/A,#N/A,FALSE,"PEngD"}</definedName>
    <definedName name="________as2" localSheetId="18" hidden="1">{#N/A,#N/A,FALSE,"SumD";#N/A,#N/A,FALSE,"ElecD";#N/A,#N/A,FALSE,"MechD";#N/A,#N/A,FALSE,"GeotD";#N/A,#N/A,FALSE,"PrcsD";#N/A,#N/A,FALSE,"TunnD";#N/A,#N/A,FALSE,"CivlD";#N/A,#N/A,FALSE,"NtwkD";#N/A,#N/A,FALSE,"EstgD";#N/A,#N/A,FALSE,"PEngD"}</definedName>
    <definedName name="________as2" hidden="1">{#N/A,#N/A,FALSE,"SumD";#N/A,#N/A,FALSE,"ElecD";#N/A,#N/A,FALSE,"MechD";#N/A,#N/A,FALSE,"GeotD";#N/A,#N/A,FALSE,"PrcsD";#N/A,#N/A,FALSE,"TunnD";#N/A,#N/A,FALSE,"CivlD";#N/A,#N/A,FALSE,"NtwkD";#N/A,#N/A,FALSE,"EstgD";#N/A,#N/A,FALSE,"PEngD"}</definedName>
    <definedName name="________B19000">#REF!</definedName>
    <definedName name="________B19999">#REF!</definedName>
    <definedName name="________B20000">#REF!</definedName>
    <definedName name="________BIL1">#REF!</definedName>
    <definedName name="________blk4_1">0</definedName>
    <definedName name="________BVS4">#REF!</definedName>
    <definedName name="________CAT07">#REF!</definedName>
    <definedName name="________cat12" localSheetId="18" hidden="1">{#N/A,#N/A,TRUE,"Front";#N/A,#N/A,TRUE,"Simple Letter";#N/A,#N/A,TRUE,"Inside";#N/A,#N/A,TRUE,"Contents";#N/A,#N/A,TRUE,"Basis";#N/A,#N/A,TRUE,"Inclusions";#N/A,#N/A,TRUE,"Exclusions";#N/A,#N/A,TRUE,"Areas";#N/A,#N/A,TRUE,"Summary";#N/A,#N/A,TRUE,"Detail"}</definedName>
    <definedName name="________cat12" localSheetId="6" hidden="1">{#N/A,#N/A,TRUE,"Front";#N/A,#N/A,TRUE,"Simple Letter";#N/A,#N/A,TRUE,"Inside";#N/A,#N/A,TRUE,"Contents";#N/A,#N/A,TRUE,"Basis";#N/A,#N/A,TRUE,"Inclusions";#N/A,#N/A,TRUE,"Exclusions";#N/A,#N/A,TRUE,"Areas";#N/A,#N/A,TRUE,"Summary";#N/A,#N/A,TRUE,"Detail"}</definedName>
    <definedName name="________cat12" hidden="1">{#N/A,#N/A,TRUE,"Front";#N/A,#N/A,TRUE,"Simple Letter";#N/A,#N/A,TRUE,"Inside";#N/A,#N/A,TRUE,"Contents";#N/A,#N/A,TRUE,"Basis";#N/A,#N/A,TRUE,"Inclusions";#N/A,#N/A,TRUE,"Exclusions";#N/A,#N/A,TRUE,"Areas";#N/A,#N/A,TRUE,"Summary";#N/A,#N/A,TRUE,"Detail"}</definedName>
    <definedName name="________cat123">#N/A</definedName>
    <definedName name="________CAT21">#REF!</definedName>
    <definedName name="________CAT22">#REF!</definedName>
    <definedName name="________CAT31">#REF!</definedName>
    <definedName name="________CAT33">#REF!</definedName>
    <definedName name="________CAT34">#REF!</definedName>
    <definedName name="________CAT35">#REF!</definedName>
    <definedName name="________CAT36">#REF!</definedName>
    <definedName name="________CAT39">#REF!</definedName>
    <definedName name="________CAT42">#REF!</definedName>
    <definedName name="________CAT43">#REF!</definedName>
    <definedName name="________CAT45">#REF!</definedName>
    <definedName name="________CAT46">#REF!</definedName>
    <definedName name="________CAT48">#REF!</definedName>
    <definedName name="________CAT49">#REF!</definedName>
    <definedName name="________CAT52">#REF!</definedName>
    <definedName name="________CAT53">#REF!</definedName>
    <definedName name="________CAT54">#REF!</definedName>
    <definedName name="________CAT55">#REF!</definedName>
    <definedName name="________CAT82">#REF!</definedName>
    <definedName name="________CAT84">#REF!</definedName>
    <definedName name="________ccr1" localSheetId="4" hidden="1">{#N/A,#N/A,TRUE,"Cover";#N/A,#N/A,TRUE,"Conts";#N/A,#N/A,TRUE,"VOS";#N/A,#N/A,TRUE,"Warrington";#N/A,#N/A,TRUE,"Widnes"}</definedName>
    <definedName name="________ccr1" localSheetId="18" hidden="1">{#N/A,#N/A,TRUE,"Cover";#N/A,#N/A,TRUE,"Conts";#N/A,#N/A,TRUE,"VOS";#N/A,#N/A,TRUE,"Warrington";#N/A,#N/A,TRUE,"Widnes"}</definedName>
    <definedName name="________ccr1" localSheetId="6" hidden="1">{#N/A,#N/A,TRUE,"Cover";#N/A,#N/A,TRUE,"Conts";#N/A,#N/A,TRUE,"VOS";#N/A,#N/A,TRUE,"Warrington";#N/A,#N/A,TRUE,"Widnes"}</definedName>
    <definedName name="________ccr1" localSheetId="11" hidden="1">{#N/A,#N/A,TRUE,"Cover";#N/A,#N/A,TRUE,"Conts";#N/A,#N/A,TRUE,"VOS";#N/A,#N/A,TRUE,"Warrington";#N/A,#N/A,TRUE,"Widnes"}</definedName>
    <definedName name="________ccr1" localSheetId="10" hidden="1">{#N/A,#N/A,TRUE,"Cover";#N/A,#N/A,TRUE,"Conts";#N/A,#N/A,TRUE,"VOS";#N/A,#N/A,TRUE,"Warrington";#N/A,#N/A,TRUE,"Widnes"}</definedName>
    <definedName name="________ccr1" hidden="1">{#N/A,#N/A,TRUE,"Cover";#N/A,#N/A,TRUE,"Conts";#N/A,#N/A,TRUE,"VOS";#N/A,#N/A,TRUE,"Warrington";#N/A,#N/A,TRUE,"Widnes"}</definedName>
    <definedName name="________ccr1_1" localSheetId="18" hidden="1">{#N/A,#N/A,TRUE,"Cover";#N/A,#N/A,TRUE,"Conts";#N/A,#N/A,TRUE,"VOS";#N/A,#N/A,TRUE,"Warrington";#N/A,#N/A,TRUE,"Widnes"}</definedName>
    <definedName name="________ccr1_1" localSheetId="6" hidden="1">{#N/A,#N/A,TRUE,"Cover";#N/A,#N/A,TRUE,"Conts";#N/A,#N/A,TRUE,"VOS";#N/A,#N/A,TRUE,"Warrington";#N/A,#N/A,TRUE,"Widnes"}</definedName>
    <definedName name="________ccr1_1" hidden="1">{#N/A,#N/A,TRUE,"Cover";#N/A,#N/A,TRUE,"Conts";#N/A,#N/A,TRUE,"VOS";#N/A,#N/A,TRUE,"Warrington";#N/A,#N/A,TRUE,"Widnes"}</definedName>
    <definedName name="________ccr2" localSheetId="4" hidden="1">{#N/A,#N/A,TRUE,"Cover";#N/A,#N/A,TRUE,"Conts";#N/A,#N/A,TRUE,"VOS";#N/A,#N/A,TRUE,"Warrington";#N/A,#N/A,TRUE,"Widnes"}</definedName>
    <definedName name="________ccr2" localSheetId="18" hidden="1">{#N/A,#N/A,TRUE,"Cover";#N/A,#N/A,TRUE,"Conts";#N/A,#N/A,TRUE,"VOS";#N/A,#N/A,TRUE,"Warrington";#N/A,#N/A,TRUE,"Widnes"}</definedName>
    <definedName name="________ccr2" localSheetId="6" hidden="1">{#N/A,#N/A,TRUE,"Cover";#N/A,#N/A,TRUE,"Conts";#N/A,#N/A,TRUE,"VOS";#N/A,#N/A,TRUE,"Warrington";#N/A,#N/A,TRUE,"Widnes"}</definedName>
    <definedName name="________ccr2" hidden="1">{#N/A,#N/A,TRUE,"Cover";#N/A,#N/A,TRUE,"Conts";#N/A,#N/A,TRUE,"VOS";#N/A,#N/A,TRUE,"Warrington";#N/A,#N/A,TRUE,"Widnes"}</definedName>
    <definedName name="________csc1">#REF!</definedName>
    <definedName name="________DAT2">#REF!</definedName>
    <definedName name="________DAT5">#REF!</definedName>
    <definedName name="________DAT7">#REF!</definedName>
    <definedName name="________DAT9">#REF!</definedName>
    <definedName name="________dep123">#REF!</definedName>
    <definedName name="________dep2">#REF!</definedName>
    <definedName name="________dep3">#REF!</definedName>
    <definedName name="________e20000">#REF!</definedName>
    <definedName name="________e99991">#REF!</definedName>
    <definedName name="________ee222" hidden="1">{#N/A,#N/A,TRUE,"Cover";#N/A,#N/A,TRUE,"Conts";#N/A,#N/A,TRUE,"VOS";#N/A,#N/A,TRUE,"Warrington";#N/A,#N/A,TRUE,"Widnes"}</definedName>
    <definedName name="________ewk4_1">0</definedName>
    <definedName name="________ext2">#REF!</definedName>
    <definedName name="________ext3">#REF!</definedName>
    <definedName name="________fd2" localSheetId="4" hidden="1">{#N/A,#N/A,TRUE,"Cover Memo";"Complete Sys. Estimate",#N/A,TRUE,"Change Summary";"Complete Sys. Estimate",#N/A,TRUE,"Estimate Summary";"Complete Sys. Estimate",#N/A,TRUE,"Dept. Summary";"Complete Sys. Estimate",#N/A,TRUE,"DOW Detail"}</definedName>
    <definedName name="________fd2" hidden="1">{#N/A,#N/A,TRUE,"Cover Memo";"Complete Sys. Estimate",#N/A,TRUE,"Change Summary";"Complete Sys. Estimate",#N/A,TRUE,"Estimate Summary";"Complete Sys. Estimate",#N/A,TRUE,"Dept. Summary";"Complete Sys. Estimate",#N/A,TRUE,"DOW Detail"}</definedName>
    <definedName name="________FLY01">#REF!</definedName>
    <definedName name="________FLY02">#REF!</definedName>
    <definedName name="________FLY03">#REF!</definedName>
    <definedName name="________FLY04">#REF!</definedName>
    <definedName name="________FLY05">#REF!</definedName>
    <definedName name="________FLY06">#REF!</definedName>
    <definedName name="________FLY07">#REF!</definedName>
    <definedName name="________FLY08">#REF!</definedName>
    <definedName name="________FLY09">#REF!</definedName>
    <definedName name="________FLY11">#REF!</definedName>
    <definedName name="________ice4_1">0</definedName>
    <definedName name="________IDC2">#N/A</definedName>
    <definedName name="________Inc1">#REF!</definedName>
    <definedName name="________irr1">#REF!</definedName>
    <definedName name="________irr2">#REF!</definedName>
    <definedName name="________len2">#REF!</definedName>
    <definedName name="________len3">#REF!</definedName>
    <definedName name="________loc1">#N/A</definedName>
    <definedName name="________may1" localSheetId="18" hidden="1">{#N/A,#N/A,FALSE,"MARCH"}</definedName>
    <definedName name="________may1" localSheetId="6" hidden="1">{#N/A,#N/A,FALSE,"MARCH"}</definedName>
    <definedName name="________may1" hidden="1">{#N/A,#N/A,FALSE,"MARCH"}</definedName>
    <definedName name="________MN1">#REF!</definedName>
    <definedName name="________NA1">#REF!</definedName>
    <definedName name="________new10">#REF!</definedName>
    <definedName name="________new11">#REF!</definedName>
    <definedName name="________new12">#REF!</definedName>
    <definedName name="________new13">#REF!</definedName>
    <definedName name="________new14">#REF!</definedName>
    <definedName name="________new15">#REF!</definedName>
    <definedName name="________new16">#REF!</definedName>
    <definedName name="________new17">#REF!</definedName>
    <definedName name="________new2">#REF!</definedName>
    <definedName name="________new3">#REF!</definedName>
    <definedName name="________new4">#REF!</definedName>
    <definedName name="________new5">#REF!</definedName>
    <definedName name="________new6">#REF!</definedName>
    <definedName name="________new7">#REF!</definedName>
    <definedName name="________new8" localSheetId="6" hidden="1">#REF!</definedName>
    <definedName name="________new8" hidden="1">#REF!</definedName>
    <definedName name="________new9">#REF!</definedName>
    <definedName name="________No1">#REF!</definedName>
    <definedName name="________No2">#REF!</definedName>
    <definedName name="________No3">#REF!</definedName>
    <definedName name="________NS1">#REF!</definedName>
    <definedName name="________old3" localSheetId="18" hidden="1">{#N/A,#N/A,FALSE,"Summary";#N/A,#N/A,FALSE,"3TJ";#N/A,#N/A,FALSE,"3TN";#N/A,#N/A,FALSE,"3TP";#N/A,#N/A,FALSE,"3SJ";#N/A,#N/A,FALSE,"3CJ";#N/A,#N/A,FALSE,"3CN";#N/A,#N/A,FALSE,"3CP";#N/A,#N/A,FALSE,"3A"}</definedName>
    <definedName name="________old3" localSheetId="10" hidden="1">{#N/A,#N/A,FALSE,"Summary";#N/A,#N/A,FALSE,"3TJ";#N/A,#N/A,FALSE,"3TN";#N/A,#N/A,FALSE,"3TP";#N/A,#N/A,FALSE,"3SJ";#N/A,#N/A,FALSE,"3CJ";#N/A,#N/A,FALSE,"3CN";#N/A,#N/A,FALSE,"3CP";#N/A,#N/A,FALSE,"3A"}</definedName>
    <definedName name="________old3" hidden="1">{#N/A,#N/A,FALSE,"Summary";#N/A,#N/A,FALSE,"3TJ";#N/A,#N/A,FALSE,"3TN";#N/A,#N/A,FALSE,"3TP";#N/A,#N/A,FALSE,"3SJ";#N/A,#N/A,FALSE,"3CJ";#N/A,#N/A,FALSE,"3CN";#N/A,#N/A,FALSE,"3CP";#N/A,#N/A,FALSE,"3A"}</definedName>
    <definedName name="________old5" localSheetId="18" hidden="1">{#N/A,#N/A,FALSE,"Summary";#N/A,#N/A,FALSE,"3TJ";#N/A,#N/A,FALSE,"3TN";#N/A,#N/A,FALSE,"3TP";#N/A,#N/A,FALSE,"3SJ";#N/A,#N/A,FALSE,"3CJ";#N/A,#N/A,FALSE,"3CN";#N/A,#N/A,FALSE,"3CP";#N/A,#N/A,FALSE,"3A"}</definedName>
    <definedName name="________old5" localSheetId="10" hidden="1">{#N/A,#N/A,FALSE,"Summary";#N/A,#N/A,FALSE,"3TJ";#N/A,#N/A,FALSE,"3TN";#N/A,#N/A,FALSE,"3TP";#N/A,#N/A,FALSE,"3SJ";#N/A,#N/A,FALSE,"3CJ";#N/A,#N/A,FALSE,"3CN";#N/A,#N/A,FALSE,"3CP";#N/A,#N/A,FALSE,"3A"}</definedName>
    <definedName name="________old5" hidden="1">{#N/A,#N/A,FALSE,"Summary";#N/A,#N/A,FALSE,"3TJ";#N/A,#N/A,FALSE,"3TN";#N/A,#N/A,FALSE,"3TP";#N/A,#N/A,FALSE,"3SJ";#N/A,#N/A,FALSE,"3CJ";#N/A,#N/A,FALSE,"3CN";#N/A,#N/A,FALSE,"3CP";#N/A,#N/A,FALSE,"3A"}</definedName>
    <definedName name="________old7" localSheetId="18" hidden="1">{#N/A,#N/A,FALSE,"Summary";#N/A,#N/A,FALSE,"3TJ";#N/A,#N/A,FALSE,"3TN";#N/A,#N/A,FALSE,"3TP";#N/A,#N/A,FALSE,"3SJ";#N/A,#N/A,FALSE,"3CJ";#N/A,#N/A,FALSE,"3CN";#N/A,#N/A,FALSE,"3CP";#N/A,#N/A,FALSE,"3A"}</definedName>
    <definedName name="________old7" localSheetId="10" hidden="1">{#N/A,#N/A,FALSE,"Summary";#N/A,#N/A,FALSE,"3TJ";#N/A,#N/A,FALSE,"3TN";#N/A,#N/A,FALSE,"3TP";#N/A,#N/A,FALSE,"3SJ";#N/A,#N/A,FALSE,"3CJ";#N/A,#N/A,FALSE,"3CN";#N/A,#N/A,FALSE,"3CP";#N/A,#N/A,FALSE,"3A"}</definedName>
    <definedName name="________old7" hidden="1">{#N/A,#N/A,FALSE,"Summary";#N/A,#N/A,FALSE,"3TJ";#N/A,#N/A,FALSE,"3TN";#N/A,#N/A,FALSE,"3TP";#N/A,#N/A,FALSE,"3SJ";#N/A,#N/A,FALSE,"3CJ";#N/A,#N/A,FALSE,"3CN";#N/A,#N/A,FALSE,"3CP";#N/A,#N/A,FALSE,"3A"}</definedName>
    <definedName name="________pc1">#REF!</definedName>
    <definedName name="________pc2">#REF!</definedName>
    <definedName name="________pc3">#REF!</definedName>
    <definedName name="________pl4_1">0</definedName>
    <definedName name="________pls4_1">0</definedName>
    <definedName name="________ps4_1">0</definedName>
    <definedName name="________QTY07">#REF!</definedName>
    <definedName name="________QTY12">#REF!</definedName>
    <definedName name="________QTY21">#REF!</definedName>
    <definedName name="________QTY22">#REF!</definedName>
    <definedName name="________QTY33">#REF!</definedName>
    <definedName name="________QTY34">#REF!</definedName>
    <definedName name="________QTY35">#REF!</definedName>
    <definedName name="________QTY36">#REF!</definedName>
    <definedName name="________QTY39">#REF!</definedName>
    <definedName name="________QTY42">#REF!</definedName>
    <definedName name="________QTY43">#REF!</definedName>
    <definedName name="________QTY45">#REF!</definedName>
    <definedName name="________QTY46">#REF!</definedName>
    <definedName name="________QTY48">#REF!</definedName>
    <definedName name="________QTY49">#REF!</definedName>
    <definedName name="________QTY52">#REF!</definedName>
    <definedName name="________QTY53">#REF!</definedName>
    <definedName name="________QTY54">#REF!</definedName>
    <definedName name="________QTY55">#REF!</definedName>
    <definedName name="________QTY82">#REF!</definedName>
    <definedName name="________QTY84">#REF!</definedName>
    <definedName name="________REM1">#REF!</definedName>
    <definedName name="________REM2">#REF!</definedName>
    <definedName name="________res1">#REF!</definedName>
    <definedName name="________RFP1">#REF!</definedName>
    <definedName name="________RFP2">#REF!</definedName>
    <definedName name="________RFP3">#REF!</definedName>
    <definedName name="________SC1">#N/A</definedName>
    <definedName name="________SCR1">#REF!</definedName>
    <definedName name="________SCR2">#REF!</definedName>
    <definedName name="________SCR3">#REF!</definedName>
    <definedName name="________sdb2">#REF!</definedName>
    <definedName name="________SEC15030">#REF!</definedName>
    <definedName name="________SEC15060">#REF!</definedName>
    <definedName name="________SEC15100">#REF!</definedName>
    <definedName name="________SEC15110">#REF!</definedName>
    <definedName name="________SEC15125">#REF!</definedName>
    <definedName name="________SEC15160">#REF!</definedName>
    <definedName name="________SEC15175">#REF!</definedName>
    <definedName name="________SEC15290">#REF!</definedName>
    <definedName name="________SEC15310">#REF!</definedName>
    <definedName name="________SEC15420">#REF!</definedName>
    <definedName name="________SEC15440">#REF!</definedName>
    <definedName name="________SEC15470">#REF!</definedName>
    <definedName name="________SEC15486">#REF!</definedName>
    <definedName name="________SEC15540">#REF!</definedName>
    <definedName name="________SEC15610">#REF!</definedName>
    <definedName name="________SEC15625">#REF!</definedName>
    <definedName name="________SEC15680">#REF!</definedName>
    <definedName name="________SEC15850">#REF!</definedName>
    <definedName name="________SEC15865">#REF!</definedName>
    <definedName name="________SEC15875">#REF!</definedName>
    <definedName name="________SEC15890">#REF!</definedName>
    <definedName name="________SEC15910">#REF!</definedName>
    <definedName name="________SEC15940">#REF!</definedName>
    <definedName name="________SEC15975">#REF!</definedName>
    <definedName name="________sft2">#REF!</definedName>
    <definedName name="________sw1">#REF!</definedName>
    <definedName name="________sw2">#REF!</definedName>
    <definedName name="________sw3">#REF!</definedName>
    <definedName name="________sw4">#REF!</definedName>
    <definedName name="________sw4_1">0</definedName>
    <definedName name="________sw5">#REF!</definedName>
    <definedName name="________sw6">#REF!</definedName>
    <definedName name="________sw7">#REF!</definedName>
    <definedName name="________sw8">#REF!</definedName>
    <definedName name="________tbc2">#REF!</definedName>
    <definedName name="________tbc3">#REF!</definedName>
    <definedName name="________U14">#REF!</definedName>
    <definedName name="________U60">#REF!</definedName>
    <definedName name="________Val101">#REF!</definedName>
    <definedName name="________Val102">#REF!</definedName>
    <definedName name="________Val201">#REF!</definedName>
    <definedName name="________Val202">#REF!</definedName>
    <definedName name="________Val301">#REF!</definedName>
    <definedName name="________Val302">#REF!</definedName>
    <definedName name="________wid2">#REF!</definedName>
    <definedName name="________wid3">#REF!</definedName>
    <definedName name="________xlfn.SUMIFS" hidden="1">#NAME?</definedName>
    <definedName name="_______A1" localSheetId="18" hidden="1">{#N/A,#N/A,TRUE,"Basic";#N/A,#N/A,TRUE,"EXT-TABLE";#N/A,#N/A,TRUE,"STEEL";#N/A,#N/A,TRUE,"INT-Table";#N/A,#N/A,TRUE,"STEEL";#N/A,#N/A,TRUE,"Door"}</definedName>
    <definedName name="_______a1" localSheetId="10">#REF!</definedName>
    <definedName name="_______A1" hidden="1">{#N/A,#N/A,TRUE,"Basic";#N/A,#N/A,TRUE,"EXT-TABLE";#N/A,#N/A,TRUE,"STEEL";#N/A,#N/A,TRUE,"INT-Table";#N/A,#N/A,TRUE,"STEEL";#N/A,#N/A,TRUE,"Door"}</definedName>
    <definedName name="_______a100">#REF!</definedName>
    <definedName name="_______A31">#REF!</definedName>
    <definedName name="_______A65539">#REF!</definedName>
    <definedName name="_______A65800">#REF!</definedName>
    <definedName name="_______A66000">#REF!</definedName>
    <definedName name="_______A99999">#REF!</definedName>
    <definedName name="_______ab1" localSheetId="18" hidden="1">{#N/A,#N/A,FALSE,"SumD";#N/A,#N/A,FALSE,"ElecD";#N/A,#N/A,FALSE,"MechD";#N/A,#N/A,FALSE,"GeotD";#N/A,#N/A,FALSE,"PrcsD";#N/A,#N/A,FALSE,"TunnD";#N/A,#N/A,FALSE,"CivlD";#N/A,#N/A,FALSE,"NtwkD";#N/A,#N/A,FALSE,"EstgD";#N/A,#N/A,FALSE,"PEngD"}</definedName>
    <definedName name="_______ab1" hidden="1">{#N/A,#N/A,FALSE,"SumD";#N/A,#N/A,FALSE,"ElecD";#N/A,#N/A,FALSE,"MechD";#N/A,#N/A,FALSE,"GeotD";#N/A,#N/A,FALSE,"PrcsD";#N/A,#N/A,FALSE,"TunnD";#N/A,#N/A,FALSE,"CivlD";#N/A,#N/A,FALSE,"NtwkD";#N/A,#N/A,FALSE,"EstgD";#N/A,#N/A,FALSE,"PEngD"}</definedName>
    <definedName name="_______ADD2">#REF!</definedName>
    <definedName name="_______ALT3">#REF!</definedName>
    <definedName name="_______as1" localSheetId="18" hidden="1">{#N/A,#N/A,FALSE,"SumD";#N/A,#N/A,FALSE,"ElecD";#N/A,#N/A,FALSE,"MechD";#N/A,#N/A,FALSE,"GeotD";#N/A,#N/A,FALSE,"PrcsD";#N/A,#N/A,FALSE,"TunnD";#N/A,#N/A,FALSE,"CivlD";#N/A,#N/A,FALSE,"NtwkD";#N/A,#N/A,FALSE,"EstgD";#N/A,#N/A,FALSE,"PEngD"}</definedName>
    <definedName name="_______as1" hidden="1">{#N/A,#N/A,FALSE,"SumD";#N/A,#N/A,FALSE,"ElecD";#N/A,#N/A,FALSE,"MechD";#N/A,#N/A,FALSE,"GeotD";#N/A,#N/A,FALSE,"PrcsD";#N/A,#N/A,FALSE,"TunnD";#N/A,#N/A,FALSE,"CivlD";#N/A,#N/A,FALSE,"NtwkD";#N/A,#N/A,FALSE,"EstgD";#N/A,#N/A,FALSE,"PEngD"}</definedName>
    <definedName name="_______aux10">#REF!</definedName>
    <definedName name="_______aux3">#REF!</definedName>
    <definedName name="_______aux5">#REF!</definedName>
    <definedName name="_______aux7">#REF!</definedName>
    <definedName name="_______B19000">#REF!</definedName>
    <definedName name="_______B19999">#REF!</definedName>
    <definedName name="_______B20000">#REF!</definedName>
    <definedName name="_______BDR1">#REF!</definedName>
    <definedName name="_______BDR2">#REF!</definedName>
    <definedName name="_______BIL1">#REF!</definedName>
    <definedName name="_______BLK100">#REF!</definedName>
    <definedName name="_______blk4_1">0</definedName>
    <definedName name="_______bol1">#REF!</definedName>
    <definedName name="_______BOQ3" hidden="1">{#N/A,#N/A,FALSE,"mpph1";#N/A,#N/A,FALSE,"mpmseb";#N/A,#N/A,FALSE,"mpph2"}</definedName>
    <definedName name="_______BVS4">#REF!</definedName>
    <definedName name="_______can430">40.73</definedName>
    <definedName name="_______can435">43.3</definedName>
    <definedName name="_______CAT07">#REF!</definedName>
    <definedName name="_______cat12" localSheetId="18" hidden="1">{#N/A,#N/A,TRUE,"Front";#N/A,#N/A,TRUE,"Simple Letter";#N/A,#N/A,TRUE,"Inside";#N/A,#N/A,TRUE,"Contents";#N/A,#N/A,TRUE,"Basis";#N/A,#N/A,TRUE,"Inclusions";#N/A,#N/A,TRUE,"Exclusions";#N/A,#N/A,TRUE,"Areas";#N/A,#N/A,TRUE,"Summary";#N/A,#N/A,TRUE,"Detail"}</definedName>
    <definedName name="_______cat12" localSheetId="6" hidden="1">{#N/A,#N/A,TRUE,"Front";#N/A,#N/A,TRUE,"Simple Letter";#N/A,#N/A,TRUE,"Inside";#N/A,#N/A,TRUE,"Contents";#N/A,#N/A,TRUE,"Basis";#N/A,#N/A,TRUE,"Inclusions";#N/A,#N/A,TRUE,"Exclusions";#N/A,#N/A,TRUE,"Areas";#N/A,#N/A,TRUE,"Summary";#N/A,#N/A,TRUE,"Detail"}</definedName>
    <definedName name="_______cat12" hidden="1">{#N/A,#N/A,TRUE,"Front";#N/A,#N/A,TRUE,"Simple Letter";#N/A,#N/A,TRUE,"Inside";#N/A,#N/A,TRUE,"Contents";#N/A,#N/A,TRUE,"Basis";#N/A,#N/A,TRUE,"Inclusions";#N/A,#N/A,TRUE,"Exclusions";#N/A,#N/A,TRUE,"Areas";#N/A,#N/A,TRUE,"Summary";#N/A,#N/A,TRUE,"Detail"}</definedName>
    <definedName name="_______cat123">#N/A</definedName>
    <definedName name="_______CAT21">#REF!</definedName>
    <definedName name="_______CAT22">#REF!</definedName>
    <definedName name="_______CAT31">#REF!</definedName>
    <definedName name="_______CAT33">#REF!</definedName>
    <definedName name="_______CAT34">#REF!</definedName>
    <definedName name="_______CAT35">#REF!</definedName>
    <definedName name="_______CAT36">#REF!</definedName>
    <definedName name="_______CAT39">#REF!</definedName>
    <definedName name="_______CAT42">#REF!</definedName>
    <definedName name="_______CAT43">#REF!</definedName>
    <definedName name="_______CAT45">#REF!</definedName>
    <definedName name="_______CAT46">#REF!</definedName>
    <definedName name="_______CAT48">#REF!</definedName>
    <definedName name="_______CAT49">#REF!</definedName>
    <definedName name="_______CAT52">#REF!</definedName>
    <definedName name="_______CAT53">#REF!</definedName>
    <definedName name="_______CAT54">#REF!</definedName>
    <definedName name="_______CAT55">#REF!</definedName>
    <definedName name="_______CAT82">#REF!</definedName>
    <definedName name="_______CAT84">#REF!</definedName>
    <definedName name="_______ccr1" localSheetId="4" hidden="1">{#N/A,#N/A,TRUE,"Cover";#N/A,#N/A,TRUE,"Conts";#N/A,#N/A,TRUE,"VOS";#N/A,#N/A,TRUE,"Warrington";#N/A,#N/A,TRUE,"Widnes"}</definedName>
    <definedName name="_______ccr1" localSheetId="18" hidden="1">{#N/A,#N/A,TRUE,"Cover";#N/A,#N/A,TRUE,"Conts";#N/A,#N/A,TRUE,"VOS";#N/A,#N/A,TRUE,"Warrington";#N/A,#N/A,TRUE,"Widnes"}</definedName>
    <definedName name="_______ccr1" localSheetId="6" hidden="1">{#N/A,#N/A,TRUE,"Cover";#N/A,#N/A,TRUE,"Conts";#N/A,#N/A,TRUE,"VOS";#N/A,#N/A,TRUE,"Warrington";#N/A,#N/A,TRUE,"Widnes"}</definedName>
    <definedName name="_______ccr1" localSheetId="10" hidden="1">{#N/A,#N/A,TRUE,"Cover";#N/A,#N/A,TRUE,"Conts";#N/A,#N/A,TRUE,"VOS";#N/A,#N/A,TRUE,"Warrington";#N/A,#N/A,TRUE,"Widnes"}</definedName>
    <definedName name="_______ccr1" hidden="1">{#N/A,#N/A,TRUE,"Cover";#N/A,#N/A,TRUE,"Conts";#N/A,#N/A,TRUE,"VOS";#N/A,#N/A,TRUE,"Warrington";#N/A,#N/A,TRUE,"Widnes"}</definedName>
    <definedName name="_______ccr1_1" localSheetId="18" hidden="1">{#N/A,#N/A,TRUE,"Cover";#N/A,#N/A,TRUE,"Conts";#N/A,#N/A,TRUE,"VOS";#N/A,#N/A,TRUE,"Warrington";#N/A,#N/A,TRUE,"Widnes"}</definedName>
    <definedName name="_______ccr1_1" localSheetId="6" hidden="1">{#N/A,#N/A,TRUE,"Cover";#N/A,#N/A,TRUE,"Conts";#N/A,#N/A,TRUE,"VOS";#N/A,#N/A,TRUE,"Warrington";#N/A,#N/A,TRUE,"Widnes"}</definedName>
    <definedName name="_______ccr1_1" hidden="1">{#N/A,#N/A,TRUE,"Cover";#N/A,#N/A,TRUE,"Conts";#N/A,#N/A,TRUE,"VOS";#N/A,#N/A,TRUE,"Warrington";#N/A,#N/A,TRUE,"Widnes"}</definedName>
    <definedName name="_______ccr2" localSheetId="4" hidden="1">{#N/A,#N/A,TRUE,"Cover";#N/A,#N/A,TRUE,"Conts";#N/A,#N/A,TRUE,"VOS";#N/A,#N/A,TRUE,"Warrington";#N/A,#N/A,TRUE,"Widnes"}</definedName>
    <definedName name="_______ccr2" localSheetId="18" hidden="1">{#N/A,#N/A,TRUE,"Cover";#N/A,#N/A,TRUE,"Conts";#N/A,#N/A,TRUE,"VOS";#N/A,#N/A,TRUE,"Warrington";#N/A,#N/A,TRUE,"Widnes"}</definedName>
    <definedName name="_______ccr2" localSheetId="6" hidden="1">{#N/A,#N/A,TRUE,"Cover";#N/A,#N/A,TRUE,"Conts";#N/A,#N/A,TRUE,"VOS";#N/A,#N/A,TRUE,"Warrington";#N/A,#N/A,TRUE,"Widnes"}</definedName>
    <definedName name="_______ccr2" hidden="1">{#N/A,#N/A,TRUE,"Cover";#N/A,#N/A,TRUE,"Conts";#N/A,#N/A,TRUE,"VOS";#N/A,#N/A,TRUE,"Warrington";#N/A,#N/A,TRUE,"Widnes"}</definedName>
    <definedName name="_______cf564" localSheetId="18" hidden="1">{"'Break down'!$A$4"}</definedName>
    <definedName name="_______cf564" hidden="1">{"'Break down'!$A$4"}</definedName>
    <definedName name="_______cfd56" localSheetId="18" hidden="1">{"'Break down'!$A$4"}</definedName>
    <definedName name="_______cfd56" hidden="1">{"'Break down'!$A$4"}</definedName>
    <definedName name="_______com2" localSheetId="18" hidden="1">{"'Break down'!$A$4"}</definedName>
    <definedName name="_______com2" hidden="1">{"'Break down'!$A$4"}</definedName>
    <definedName name="_______csc1">#REF!</definedName>
    <definedName name="_______DAT2">#REF!</definedName>
    <definedName name="_______DAT5">#REF!</definedName>
    <definedName name="_______DAT7">#REF!</definedName>
    <definedName name="_______DAT9">#REF!</definedName>
    <definedName name="_______dec05" localSheetId="18" hidden="1">{"'Sheet1'!$A$4386:$N$4591"}</definedName>
    <definedName name="_______dec05" localSheetId="6" hidden="1">{"'Sheet1'!$A$4386:$N$4591"}</definedName>
    <definedName name="_______dec05" hidden="1">{"'Sheet1'!$A$4386:$N$4591"}</definedName>
    <definedName name="_______dep123">#REF!</definedName>
    <definedName name="_______dep2">#REF!</definedName>
    <definedName name="_______dep3">#REF!</definedName>
    <definedName name="_______DPM375">#REF!</definedName>
    <definedName name="_______e20000">#REF!</definedName>
    <definedName name="_______e99991">#REF!</definedName>
    <definedName name="_______ee222" hidden="1">{#N/A,#N/A,TRUE,"Cover";#N/A,#N/A,TRUE,"Conts";#N/A,#N/A,TRUE,"VOS";#N/A,#N/A,TRUE,"Warrington";#N/A,#N/A,TRUE,"Widnes"}</definedName>
    <definedName name="_______esc1">#REF!</definedName>
    <definedName name="_______ewk4_1">0</definedName>
    <definedName name="_______ewr2">#N/A</definedName>
    <definedName name="_______ewr3">#N/A</definedName>
    <definedName name="_______ext2">#REF!</definedName>
    <definedName name="_______ext3">#REF!</definedName>
    <definedName name="_______ghy678" localSheetId="18" hidden="1">{"'Break down'!$A$4"}</definedName>
    <definedName name="_______ghy678" hidden="1">{"'Break down'!$A$4"}</definedName>
    <definedName name="_______hp10" localSheetId="18"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ice4_1">0</definedName>
    <definedName name="_______IDC2">#N/A</definedName>
    <definedName name="_______Inc1">#REF!</definedName>
    <definedName name="_______Int1">#REF!</definedName>
    <definedName name="_______Int2">#REF!</definedName>
    <definedName name="_______irr1">#REF!</definedName>
    <definedName name="_______irr10">#REF!</definedName>
    <definedName name="_______irr2">#REF!</definedName>
    <definedName name="_______irr3">#REF!</definedName>
    <definedName name="_______irr5">#REF!</definedName>
    <definedName name="_______irr7">#REF!</definedName>
    <definedName name="_______len2">#REF!</definedName>
    <definedName name="_______len3">#REF!</definedName>
    <definedName name="_______let1">#REF!</definedName>
    <definedName name="_______loc1">#N/A</definedName>
    <definedName name="_______loi432" localSheetId="18" hidden="1">{"'Break down'!$A$4"}</definedName>
    <definedName name="_______loi432" hidden="1">{"'Break down'!$A$4"}</definedName>
    <definedName name="_______may1" localSheetId="18" hidden="1">{#N/A,#N/A,FALSE,"MARCH"}</definedName>
    <definedName name="_______may1" localSheetId="6" hidden="1">{#N/A,#N/A,FALSE,"MARCH"}</definedName>
    <definedName name="_______may1" hidden="1">{#N/A,#N/A,FALSE,"MARCH"}</definedName>
    <definedName name="_______MN1">#REF!</definedName>
    <definedName name="_______NA1">#REF!</definedName>
    <definedName name="_______ncv1">#REF!</definedName>
    <definedName name="_______ncv10">#REF!</definedName>
    <definedName name="_______ncv101">#REF!</definedName>
    <definedName name="_______ncv1011">#REF!</definedName>
    <definedName name="_______ncv102">#REF!</definedName>
    <definedName name="_______ncv103">#REF!</definedName>
    <definedName name="_______ncv105">#REF!</definedName>
    <definedName name="_______ncv2">#REF!</definedName>
    <definedName name="_______ncv3">#REF!</definedName>
    <definedName name="_______ncv5">#REF!</definedName>
    <definedName name="_______new10">#REF!</definedName>
    <definedName name="_______new11">#REF!</definedName>
    <definedName name="_______new12">#REF!</definedName>
    <definedName name="_______new13">#REF!</definedName>
    <definedName name="_______new14">#REF!</definedName>
    <definedName name="_______new15">#REF!</definedName>
    <definedName name="_______new16">#REF!</definedName>
    <definedName name="_______new17">#REF!</definedName>
    <definedName name="_______new2">#REF!</definedName>
    <definedName name="_______new3">#REF!</definedName>
    <definedName name="_______new4">#REF!</definedName>
    <definedName name="_______new5">#REF!</definedName>
    <definedName name="_______new6">#REF!</definedName>
    <definedName name="_______new7">#REF!</definedName>
    <definedName name="_______new8" hidden="1">#REF!</definedName>
    <definedName name="_______new9">#REF!</definedName>
    <definedName name="_______nm1">#REF!</definedName>
    <definedName name="_______No1">#REF!</definedName>
    <definedName name="_______No2">#REF!</definedName>
    <definedName name="_______No3">#REF!</definedName>
    <definedName name="_______NS1">#REF!</definedName>
    <definedName name="_______old3" localSheetId="18" hidden="1">{#N/A,#N/A,FALSE,"Summary";#N/A,#N/A,FALSE,"3TJ";#N/A,#N/A,FALSE,"3TN";#N/A,#N/A,FALSE,"3TP";#N/A,#N/A,FALSE,"3SJ";#N/A,#N/A,FALSE,"3CJ";#N/A,#N/A,FALSE,"3CN";#N/A,#N/A,FALSE,"3CP";#N/A,#N/A,FALSE,"3A"}</definedName>
    <definedName name="_______old3" hidden="1">{#N/A,#N/A,FALSE,"Summary";#N/A,#N/A,FALSE,"3TJ";#N/A,#N/A,FALSE,"3TN";#N/A,#N/A,FALSE,"3TP";#N/A,#N/A,FALSE,"3SJ";#N/A,#N/A,FALSE,"3CJ";#N/A,#N/A,FALSE,"3CN";#N/A,#N/A,FALSE,"3CP";#N/A,#N/A,FALSE,"3A"}</definedName>
    <definedName name="_______old5" localSheetId="18" hidden="1">{#N/A,#N/A,FALSE,"Summary";#N/A,#N/A,FALSE,"3TJ";#N/A,#N/A,FALSE,"3TN";#N/A,#N/A,FALSE,"3TP";#N/A,#N/A,FALSE,"3SJ";#N/A,#N/A,FALSE,"3CJ";#N/A,#N/A,FALSE,"3CN";#N/A,#N/A,FALSE,"3CP";#N/A,#N/A,FALSE,"3A"}</definedName>
    <definedName name="_______old5" hidden="1">{#N/A,#N/A,FALSE,"Summary";#N/A,#N/A,FALSE,"3TJ";#N/A,#N/A,FALSE,"3TN";#N/A,#N/A,FALSE,"3TP";#N/A,#N/A,FALSE,"3SJ";#N/A,#N/A,FALSE,"3CJ";#N/A,#N/A,FALSE,"3CN";#N/A,#N/A,FALSE,"3CP";#N/A,#N/A,FALSE,"3A"}</definedName>
    <definedName name="_______old7" localSheetId="18" hidden="1">{#N/A,#N/A,FALSE,"Summary";#N/A,#N/A,FALSE,"3TJ";#N/A,#N/A,FALSE,"3TN";#N/A,#N/A,FALSE,"3TP";#N/A,#N/A,FALSE,"3SJ";#N/A,#N/A,FALSE,"3CJ";#N/A,#N/A,FALSE,"3CN";#N/A,#N/A,FALSE,"3CP";#N/A,#N/A,FALSE,"3A"}</definedName>
    <definedName name="_______old7" hidden="1">{#N/A,#N/A,FALSE,"Summary";#N/A,#N/A,FALSE,"3TJ";#N/A,#N/A,FALSE,"3TN";#N/A,#N/A,FALSE,"3TP";#N/A,#N/A,FALSE,"3SJ";#N/A,#N/A,FALSE,"3CJ";#N/A,#N/A,FALSE,"3CN";#N/A,#N/A,FALSE,"3CP";#N/A,#N/A,FALSE,"3A"}</definedName>
    <definedName name="_______opi567" localSheetId="18" hidden="1">{"'Break down'!$A$4"}</definedName>
    <definedName name="_______opi567" hidden="1">{"'Break down'!$A$4"}</definedName>
    <definedName name="_______ord1">#REF!</definedName>
    <definedName name="_______ord2">#REF!</definedName>
    <definedName name="_______ord3">#REF!</definedName>
    <definedName name="_______ord4">#REF!</definedName>
    <definedName name="_______pc1">#REF!</definedName>
    <definedName name="_______pc2">#REF!</definedName>
    <definedName name="_______pc3">#REF!</definedName>
    <definedName name="_______PE2000">#REF!</definedName>
    <definedName name="_______pl4_1">0</definedName>
    <definedName name="_______pls4_1">0</definedName>
    <definedName name="_______poi564" localSheetId="18" hidden="1">{"'Break down'!$A$4"}</definedName>
    <definedName name="_______poi564" hidden="1">{"'Break down'!$A$4"}</definedName>
    <definedName name="_______PR1">#N/A</definedName>
    <definedName name="_______ps4_1">0</definedName>
    <definedName name="_______QTY07">#REF!</definedName>
    <definedName name="_______QTY12">#REF!</definedName>
    <definedName name="_______QTY21">#REF!</definedName>
    <definedName name="_______QTY22">#REF!</definedName>
    <definedName name="_______QTY33">#REF!</definedName>
    <definedName name="_______QTY34">#REF!</definedName>
    <definedName name="_______QTY35">#REF!</definedName>
    <definedName name="_______QTY36">#REF!</definedName>
    <definedName name="_______QTY39">#REF!</definedName>
    <definedName name="_______QTY42">#REF!</definedName>
    <definedName name="_______QTY43">#REF!</definedName>
    <definedName name="_______QTY45">#REF!</definedName>
    <definedName name="_______QTY46">#REF!</definedName>
    <definedName name="_______QTY48">#REF!</definedName>
    <definedName name="_______QTY49">#REF!</definedName>
    <definedName name="_______QTY52">#REF!</definedName>
    <definedName name="_______QTY53">#REF!</definedName>
    <definedName name="_______QTY54">#REF!</definedName>
    <definedName name="_______QTY55">#REF!</definedName>
    <definedName name="_______QTY82">#REF!</definedName>
    <definedName name="_______QTY84">#REF!</definedName>
    <definedName name="_______RAB002" localSheetId="18" hidden="1">{#N/A,#N/A,TRUE,"Front";#N/A,#N/A,TRUE,"Simple Letter";#N/A,#N/A,TRUE,"Inside";#N/A,#N/A,TRUE,"Contents";#N/A,#N/A,TRUE,"Basis";#N/A,#N/A,TRUE,"Inclusions";#N/A,#N/A,TRUE,"Exclusions";#N/A,#N/A,TRUE,"Areas";#N/A,#N/A,TRUE,"Summary";#N/A,#N/A,TRUE,"Detail"}</definedName>
    <definedName name="_______RAB002" hidden="1">{#N/A,#N/A,TRUE,"Front";#N/A,#N/A,TRUE,"Simple Letter";#N/A,#N/A,TRUE,"Inside";#N/A,#N/A,TRUE,"Contents";#N/A,#N/A,TRUE,"Basis";#N/A,#N/A,TRUE,"Inclusions";#N/A,#N/A,TRUE,"Exclusions";#N/A,#N/A,TRUE,"Areas";#N/A,#N/A,TRUE,"Summary";#N/A,#N/A,TRUE,"Detail"}</definedName>
    <definedName name="_______REM1">#REF!</definedName>
    <definedName name="_______REM2">#REF!</definedName>
    <definedName name="_______res1">#REF!</definedName>
    <definedName name="_______RFP1">#REF!</definedName>
    <definedName name="_______RFP2">#REF!</definedName>
    <definedName name="_______RFP3">#REF!</definedName>
    <definedName name="_______RR1">#REF!</definedName>
    <definedName name="_______rs101">#REF!</definedName>
    <definedName name="_______rs1010">#REF!</definedName>
    <definedName name="_______rs102">#REF!</definedName>
    <definedName name="_______rs103">#REF!</definedName>
    <definedName name="_______rs105">#REF!</definedName>
    <definedName name="_______rs11">#REF!</definedName>
    <definedName name="_______rs110">#REF!</definedName>
    <definedName name="_______rs111">#REF!</definedName>
    <definedName name="_______rs1110">#REF!</definedName>
    <definedName name="_______rs112">#REF!</definedName>
    <definedName name="_______rs113">#REF!</definedName>
    <definedName name="_______rs115">#REF!</definedName>
    <definedName name="_______rs12">#REF!</definedName>
    <definedName name="_______rs121">#REF!</definedName>
    <definedName name="_______rs1210">#REF!</definedName>
    <definedName name="_______rs122">#REF!</definedName>
    <definedName name="_______rs123">#REF!</definedName>
    <definedName name="_______rs125">#REF!</definedName>
    <definedName name="_______rs13">#REF!</definedName>
    <definedName name="_______rs131">#REF!</definedName>
    <definedName name="_______rs1310">#REF!</definedName>
    <definedName name="_______rs132">#REF!</definedName>
    <definedName name="_______rs133">#REF!</definedName>
    <definedName name="_______rs135">#REF!</definedName>
    <definedName name="_______rs141">#REF!</definedName>
    <definedName name="_______rs1410">#REF!</definedName>
    <definedName name="_______rs142">#REF!</definedName>
    <definedName name="_______rs143">#REF!</definedName>
    <definedName name="_______rs145">#REF!</definedName>
    <definedName name="_______rs15">#REF!</definedName>
    <definedName name="_______rs151">#REF!</definedName>
    <definedName name="_______rs1510">#REF!</definedName>
    <definedName name="_______rs152">#REF!</definedName>
    <definedName name="_______rs153">#REF!</definedName>
    <definedName name="_______rs155">#REF!</definedName>
    <definedName name="_______rs161">#REF!</definedName>
    <definedName name="_______rs1610">#REF!</definedName>
    <definedName name="_______rs162">#REF!</definedName>
    <definedName name="_______rs163">#REF!</definedName>
    <definedName name="_______rs165">#REF!</definedName>
    <definedName name="_______rs171">#REF!</definedName>
    <definedName name="_______rs1710">#REF!</definedName>
    <definedName name="_______rs172">#REF!</definedName>
    <definedName name="_______rs173">#REF!</definedName>
    <definedName name="_______rs175">#REF!</definedName>
    <definedName name="_______rs181">#REF!</definedName>
    <definedName name="_______rs1810">#REF!</definedName>
    <definedName name="_______rs182">#REF!</definedName>
    <definedName name="_______rs183">#REF!</definedName>
    <definedName name="_______rs185">#REF!</definedName>
    <definedName name="_______rs191">#REF!</definedName>
    <definedName name="_______rs1910">#REF!</definedName>
    <definedName name="_______rs192">#REF!</definedName>
    <definedName name="_______rs193">#REF!</definedName>
    <definedName name="_______rs195">#REF!</definedName>
    <definedName name="_______rs201">#REF!</definedName>
    <definedName name="_______rs2010">#REF!</definedName>
    <definedName name="_______rs202">#REF!</definedName>
    <definedName name="_______rs203">#REF!</definedName>
    <definedName name="_______rs205">#REF!</definedName>
    <definedName name="_______rs21">#REF!</definedName>
    <definedName name="_______rs210">#REF!</definedName>
    <definedName name="_______rs211">#REF!</definedName>
    <definedName name="_______rs2110">#REF!</definedName>
    <definedName name="_______rs212">#REF!</definedName>
    <definedName name="_______rs213">#REF!</definedName>
    <definedName name="_______rs215">#REF!</definedName>
    <definedName name="_______rs22">#REF!</definedName>
    <definedName name="_______rs221">#REF!</definedName>
    <definedName name="_______rs2210">#REF!</definedName>
    <definedName name="_______rs222">#REF!</definedName>
    <definedName name="_______rs223">#REF!</definedName>
    <definedName name="_______rs225">#REF!</definedName>
    <definedName name="_______rs23">#REF!</definedName>
    <definedName name="_______rs231">#REF!</definedName>
    <definedName name="_______rs2310">#REF!</definedName>
    <definedName name="_______rs232">#REF!</definedName>
    <definedName name="_______rs233">#REF!</definedName>
    <definedName name="_______rs235">#REF!</definedName>
    <definedName name="_______rs241">#REF!</definedName>
    <definedName name="_______rs2410">#REF!</definedName>
    <definedName name="_______rs242">#REF!</definedName>
    <definedName name="_______rs243">#REF!</definedName>
    <definedName name="_______rs245">#REF!</definedName>
    <definedName name="_______rs25">#REF!</definedName>
    <definedName name="_______rs251">#REF!</definedName>
    <definedName name="_______rs2510">#REF!</definedName>
    <definedName name="_______rs252">#REF!</definedName>
    <definedName name="_______rs253">#REF!</definedName>
    <definedName name="_______rs255">#REF!</definedName>
    <definedName name="_______rs31">#REF!</definedName>
    <definedName name="_______rs310">#REF!</definedName>
    <definedName name="_______rs32">#REF!</definedName>
    <definedName name="_______rs33">#REF!</definedName>
    <definedName name="_______rs35">#REF!</definedName>
    <definedName name="_______rs41">#REF!</definedName>
    <definedName name="_______rs410">#REF!</definedName>
    <definedName name="_______rs42">#REF!</definedName>
    <definedName name="_______rs43">#REF!</definedName>
    <definedName name="_______rs45">#REF!</definedName>
    <definedName name="_______rs51">#REF!</definedName>
    <definedName name="_______rs510">#REF!</definedName>
    <definedName name="_______rs52">#REF!</definedName>
    <definedName name="_______rs53">#REF!</definedName>
    <definedName name="_______rs55">#REF!</definedName>
    <definedName name="_______rs61">#REF!</definedName>
    <definedName name="_______rs610">#REF!</definedName>
    <definedName name="_______rs62">#REF!</definedName>
    <definedName name="_______rs63">#REF!</definedName>
    <definedName name="_______rs65">#REF!</definedName>
    <definedName name="_______rs71">#REF!</definedName>
    <definedName name="_______rs710">#REF!</definedName>
    <definedName name="_______rs72">#REF!</definedName>
    <definedName name="_______rs73">#REF!</definedName>
    <definedName name="_______rs75">#REF!</definedName>
    <definedName name="_______rs81">#REF!</definedName>
    <definedName name="_______rs810">#REF!</definedName>
    <definedName name="_______rs82">#REF!</definedName>
    <definedName name="_______rs83">#REF!</definedName>
    <definedName name="_______rs85">#REF!</definedName>
    <definedName name="_______rs91">#REF!</definedName>
    <definedName name="_______rs910">#REF!</definedName>
    <definedName name="_______rs92">#REF!</definedName>
    <definedName name="_______rs93">#REF!</definedName>
    <definedName name="_______rs95">#REF!</definedName>
    <definedName name="_______sc1">#REF!</definedName>
    <definedName name="_______SCR1">#REF!</definedName>
    <definedName name="_______SCR2">#REF!</definedName>
    <definedName name="_______SCR3">#REF!</definedName>
    <definedName name="_______sdb2">#REF!</definedName>
    <definedName name="_______SEC15030">#REF!</definedName>
    <definedName name="_______SEC15060">#REF!</definedName>
    <definedName name="_______SEC15100">#REF!</definedName>
    <definedName name="_______SEC15110">#REF!</definedName>
    <definedName name="_______SEC15125">#REF!</definedName>
    <definedName name="_______SEC15160">#REF!</definedName>
    <definedName name="_______SEC15175">#REF!</definedName>
    <definedName name="_______SEC15290">#REF!</definedName>
    <definedName name="_______SEC15310">#REF!</definedName>
    <definedName name="_______SEC15420">#REF!</definedName>
    <definedName name="_______SEC15440">#REF!</definedName>
    <definedName name="_______SEC15470">#REF!</definedName>
    <definedName name="_______SEC15486">#REF!</definedName>
    <definedName name="_______SEC15540">#REF!</definedName>
    <definedName name="_______SEC15610">#REF!</definedName>
    <definedName name="_______SEC15625">#REF!</definedName>
    <definedName name="_______SEC15680">#REF!</definedName>
    <definedName name="_______SEC15850">#REF!</definedName>
    <definedName name="_______SEC15865">#REF!</definedName>
    <definedName name="_______SEC15875">#REF!</definedName>
    <definedName name="_______SEC15890">#REF!</definedName>
    <definedName name="_______SEC15910">#REF!</definedName>
    <definedName name="_______SEC15940">#REF!</definedName>
    <definedName name="_______SEC15975">#REF!</definedName>
    <definedName name="_______sft2">#REF!</definedName>
    <definedName name="_______sw1">#REF!</definedName>
    <definedName name="_______sw2">#REF!</definedName>
    <definedName name="_______sw3">#REF!</definedName>
    <definedName name="_______sw4">#REF!</definedName>
    <definedName name="_______sw4_1">0</definedName>
    <definedName name="_______sw5">#REF!</definedName>
    <definedName name="_______sw6">#REF!</definedName>
    <definedName name="_______sw7">#REF!</definedName>
    <definedName name="_______sw8">#REF!</definedName>
    <definedName name="_______tbc2">#REF!</definedName>
    <definedName name="_______tbc3">#REF!</definedName>
    <definedName name="_______tdp1">#REF!</definedName>
    <definedName name="_______tem1" localSheetId="18" hidden="1">{#N/A,#N/A,TRUE,"Front";#N/A,#N/A,TRUE,"Simple Letter";#N/A,#N/A,TRUE,"Inside";#N/A,#N/A,TRUE,"Contents";#N/A,#N/A,TRUE,"Basis";#N/A,#N/A,TRUE,"Inclusions";#N/A,#N/A,TRUE,"Exclusions";#N/A,#N/A,TRUE,"Areas";#N/A,#N/A,TRUE,"Summary";#N/A,#N/A,TRUE,"Detail"}</definedName>
    <definedName name="_______tem1" hidden="1">{#N/A,#N/A,TRUE,"Front";#N/A,#N/A,TRUE,"Simple Letter";#N/A,#N/A,TRUE,"Inside";#N/A,#N/A,TRUE,"Contents";#N/A,#N/A,TRUE,"Basis";#N/A,#N/A,TRUE,"Inclusions";#N/A,#N/A,TRUE,"Exclusions";#N/A,#N/A,TRUE,"Areas";#N/A,#N/A,TRUE,"Summary";#N/A,#N/A,TRUE,"Detail"}</definedName>
    <definedName name="_______U14">#REF!</definedName>
    <definedName name="_______U60">#REF!</definedName>
    <definedName name="_______ubr1">#REF!</definedName>
    <definedName name="_______Val101">#REF!</definedName>
    <definedName name="_______Val102">#REF!</definedName>
    <definedName name="_______Val201">#REF!</definedName>
    <definedName name="_______Val202">#REF!</definedName>
    <definedName name="_______Val301">#REF!</definedName>
    <definedName name="_______Val302">#REF!</definedName>
    <definedName name="_______vf453" localSheetId="18" hidden="1">{"'Break down'!$A$4"}</definedName>
    <definedName name="_______vf453" hidden="1">{"'Break down'!$A$4"}</definedName>
    <definedName name="_______wid2">#REF!</definedName>
    <definedName name="_______wid3">#REF!</definedName>
    <definedName name="_______xlfn.SUMIFS" hidden="1">#NAME?</definedName>
    <definedName name="_______xlnm.Criteria">NA()</definedName>
    <definedName name="_______xlnm.Database">NA()</definedName>
    <definedName name="_______xlnm.Extract">NA()</definedName>
    <definedName name="_______xlnm.Print_Area">#REF!</definedName>
    <definedName name="_______xlnm.Print_Area_1">#REF!</definedName>
    <definedName name="_______xlnm.Print_Area_4">"#REF!"</definedName>
    <definedName name="_______xlnm.Print_Titles">#REF!</definedName>
    <definedName name="_______xlnm.Print_Titles_1">#REF!</definedName>
    <definedName name="_______yt564" localSheetId="18" hidden="1">{"'Break down'!$A$4"}</definedName>
    <definedName name="_______yt564" hidden="1">{"'Break down'!$A$4"}</definedName>
    <definedName name="_______z1" localSheetId="4" hidden="1">{#N/A,#N/A,TRUE,"Cover Memo";"Complete Sys. Estimate",#N/A,TRUE,"Change Summary";"Complete Sys. Estimate",#N/A,TRUE,"Estimate Summary";"Complete Sys. Estimate",#N/A,TRUE,"Dept. Summary";"Complete Sys. Estimate",#N/A,TRUE,"DOW Detail"}</definedName>
    <definedName name="_______z1" hidden="1">{#N/A,#N/A,TRUE,"Cover Memo";"Complete Sys. Estimate",#N/A,TRUE,"Change Summary";"Complete Sys. Estimate",#N/A,TRUE,"Estimate Summary";"Complete Sys. Estimate",#N/A,TRUE,"Dept. Summary";"Complete Sys. Estimate",#N/A,TRUE,"DOW Detail"}</definedName>
    <definedName name="______A1" localSheetId="18" hidden="1">{#N/A,#N/A,TRUE,"Basic";#N/A,#N/A,TRUE,"EXT-TABLE";#N/A,#N/A,TRUE,"STEEL";#N/A,#N/A,TRUE,"INT-Table";#N/A,#N/A,TRUE,"STEEL";#N/A,#N/A,TRUE,"Door"}</definedName>
    <definedName name="______a1" localSheetId="10">#REF!</definedName>
    <definedName name="______A1" hidden="1">{#N/A,#N/A,TRUE,"Basic";#N/A,#N/A,TRUE,"EXT-TABLE";#N/A,#N/A,TRUE,"STEEL";#N/A,#N/A,TRUE,"INT-Table";#N/A,#N/A,TRUE,"STEEL";#N/A,#N/A,TRUE,"Door"}</definedName>
    <definedName name="______a100">#REF!</definedName>
    <definedName name="______A100000">#REF!</definedName>
    <definedName name="______A31">#REF!</definedName>
    <definedName name="______A65800">#REF!</definedName>
    <definedName name="______A66000">#REF!</definedName>
    <definedName name="______A70000">#REF!</definedName>
    <definedName name="______A80000">#REF!</definedName>
    <definedName name="______A99999">#REF!</definedName>
    <definedName name="______A999999">#REF!</definedName>
    <definedName name="______AA1">#REF!</definedName>
    <definedName name="______ab1" localSheetId="18" hidden="1">{#N/A,#N/A,FALSE,"SumD";#N/A,#N/A,FALSE,"ElecD";#N/A,#N/A,FALSE,"MechD";#N/A,#N/A,FALSE,"GeotD";#N/A,#N/A,FALSE,"PrcsD";#N/A,#N/A,FALSE,"TunnD";#N/A,#N/A,FALSE,"CivlD";#N/A,#N/A,FALSE,"NtwkD";#N/A,#N/A,FALSE,"EstgD";#N/A,#N/A,FALSE,"PEngD"}</definedName>
    <definedName name="______ab1" localSheetId="6" hidden="1">{#N/A,#N/A,FALSE,"SumD";#N/A,#N/A,FALSE,"ElecD";#N/A,#N/A,FALSE,"MechD";#N/A,#N/A,FALSE,"GeotD";#N/A,#N/A,FALSE,"PrcsD";#N/A,#N/A,FALSE,"TunnD";#N/A,#N/A,FALSE,"CivlD";#N/A,#N/A,FALSE,"NtwkD";#N/A,#N/A,FALSE,"EstgD";#N/A,#N/A,FALSE,"PEngD"}</definedName>
    <definedName name="______ab1" localSheetId="10" hidden="1">{#N/A,#N/A,FALSE,"SumD";#N/A,#N/A,FALSE,"ElecD";#N/A,#N/A,FALSE,"MechD";#N/A,#N/A,FALSE,"GeotD";#N/A,#N/A,FALSE,"PrcsD";#N/A,#N/A,FALSE,"TunnD";#N/A,#N/A,FALSE,"CivlD";#N/A,#N/A,FALSE,"NtwkD";#N/A,#N/A,FALSE,"EstgD";#N/A,#N/A,FALSE,"PEngD"}</definedName>
    <definedName name="______ab1" hidden="1">{#N/A,#N/A,FALSE,"SumD";#N/A,#N/A,FALSE,"ElecD";#N/A,#N/A,FALSE,"MechD";#N/A,#N/A,FALSE,"GeotD";#N/A,#N/A,FALSE,"PrcsD";#N/A,#N/A,FALSE,"TunnD";#N/A,#N/A,FALSE,"CivlD";#N/A,#N/A,FALSE,"NtwkD";#N/A,#N/A,FALSE,"EstgD";#N/A,#N/A,FALSE,"PEngD"}</definedName>
    <definedName name="______ADD2">#REF!</definedName>
    <definedName name="______AHU5">#REF!</definedName>
    <definedName name="______alt1">#REF!</definedName>
    <definedName name="______ALT2">#REF!</definedName>
    <definedName name="______ALT3">#REF!</definedName>
    <definedName name="______ALT4">#REF!</definedName>
    <definedName name="______as1" localSheetId="18" hidden="1">{#N/A,#N/A,FALSE,"SumD";#N/A,#N/A,FALSE,"ElecD";#N/A,#N/A,FALSE,"MechD";#N/A,#N/A,FALSE,"GeotD";#N/A,#N/A,FALSE,"PrcsD";#N/A,#N/A,FALSE,"TunnD";#N/A,#N/A,FALSE,"CivlD";#N/A,#N/A,FALSE,"NtwkD";#N/A,#N/A,FALSE,"EstgD";#N/A,#N/A,FALSE,"PEngD"}</definedName>
    <definedName name="______as1" localSheetId="6" hidden="1">{#N/A,#N/A,FALSE,"SumD";#N/A,#N/A,FALSE,"ElecD";#N/A,#N/A,FALSE,"MechD";#N/A,#N/A,FALSE,"GeotD";#N/A,#N/A,FALSE,"PrcsD";#N/A,#N/A,FALSE,"TunnD";#N/A,#N/A,FALSE,"CivlD";#N/A,#N/A,FALSE,"NtwkD";#N/A,#N/A,FALSE,"EstgD";#N/A,#N/A,FALSE,"PEngD"}</definedName>
    <definedName name="______as1" localSheetId="10" hidden="1">{#N/A,#N/A,FALSE,"SumD";#N/A,#N/A,FALSE,"ElecD";#N/A,#N/A,FALSE,"MechD";#N/A,#N/A,FALSE,"GeotD";#N/A,#N/A,FALSE,"PrcsD";#N/A,#N/A,FALSE,"TunnD";#N/A,#N/A,FALSE,"CivlD";#N/A,#N/A,FALSE,"NtwkD";#N/A,#N/A,FALSE,"EstgD";#N/A,#N/A,FALSE,"PEngD"}</definedName>
    <definedName name="______as1" hidden="1">{#N/A,#N/A,FALSE,"SumD";#N/A,#N/A,FALSE,"ElecD";#N/A,#N/A,FALSE,"MechD";#N/A,#N/A,FALSE,"GeotD";#N/A,#N/A,FALSE,"PrcsD";#N/A,#N/A,FALSE,"TunnD";#N/A,#N/A,FALSE,"CivlD";#N/A,#N/A,FALSE,"NtwkD";#N/A,#N/A,FALSE,"EstgD";#N/A,#N/A,FALSE,"PEngD"}</definedName>
    <definedName name="______as2" localSheetId="18" hidden="1">{#N/A,#N/A,FALSE,"SumD";#N/A,#N/A,FALSE,"ElecD";#N/A,#N/A,FALSE,"MechD";#N/A,#N/A,FALSE,"GeotD";#N/A,#N/A,FALSE,"PrcsD";#N/A,#N/A,FALSE,"TunnD";#N/A,#N/A,FALSE,"CivlD";#N/A,#N/A,FALSE,"NtwkD";#N/A,#N/A,FALSE,"EstgD";#N/A,#N/A,FALSE,"PEngD"}</definedName>
    <definedName name="______as2" hidden="1">{#N/A,#N/A,FALSE,"SumD";#N/A,#N/A,FALSE,"ElecD";#N/A,#N/A,FALSE,"MechD";#N/A,#N/A,FALSE,"GeotD";#N/A,#N/A,FALSE,"PrcsD";#N/A,#N/A,FALSE,"TunnD";#N/A,#N/A,FALSE,"CivlD";#N/A,#N/A,FALSE,"NtwkD";#N/A,#N/A,FALSE,"EstgD";#N/A,#N/A,FALSE,"PEngD"}</definedName>
    <definedName name="______aux10">#REF!</definedName>
    <definedName name="______aux3">#REF!</definedName>
    <definedName name="______aux5">#REF!</definedName>
    <definedName name="______aux7">#REF!</definedName>
    <definedName name="______B19000">#REF!</definedName>
    <definedName name="______B19999">#REF!</definedName>
    <definedName name="______B20000">#REF!</definedName>
    <definedName name="______b201185">#REF!</definedName>
    <definedName name="______BIL1">#REF!</definedName>
    <definedName name="______BLK100">#REF!</definedName>
    <definedName name="______blk4">#REF!</definedName>
    <definedName name="______blk4_1">0</definedName>
    <definedName name="______bol1">#REF!</definedName>
    <definedName name="______BOQ3" hidden="1">{#N/A,#N/A,FALSE,"mpph1";#N/A,#N/A,FALSE,"mpmseb";#N/A,#N/A,FALSE,"mpph2"}</definedName>
    <definedName name="______BVS4">#REF!</definedName>
    <definedName name="______can430">40.73</definedName>
    <definedName name="______can435">43.3</definedName>
    <definedName name="______CAT07">#REF!</definedName>
    <definedName name="______cat12" localSheetId="4" hidden="1">{#N/A,#N/A,TRUE,"Front";#N/A,#N/A,TRUE,"Simple Letter";#N/A,#N/A,TRUE,"Inside";#N/A,#N/A,TRUE,"Contents";#N/A,#N/A,TRUE,"Basis";#N/A,#N/A,TRUE,"Inclusions";#N/A,#N/A,TRUE,"Exclusions";#N/A,#N/A,TRUE,"Areas";#N/A,#N/A,TRUE,"Summary";#N/A,#N/A,TRUE,"Detail"}</definedName>
    <definedName name="______cat12" localSheetId="18" hidden="1">{#N/A,#N/A,TRUE,"Front";#N/A,#N/A,TRUE,"Simple Letter";#N/A,#N/A,TRUE,"Inside";#N/A,#N/A,TRUE,"Contents";#N/A,#N/A,TRUE,"Basis";#N/A,#N/A,TRUE,"Inclusions";#N/A,#N/A,TRUE,"Exclusions";#N/A,#N/A,TRUE,"Areas";#N/A,#N/A,TRUE,"Summary";#N/A,#N/A,TRUE,"Detail"}</definedName>
    <definedName name="______cat12" localSheetId="6" hidden="1">{#N/A,#N/A,TRUE,"Front";#N/A,#N/A,TRUE,"Simple Letter";#N/A,#N/A,TRUE,"Inside";#N/A,#N/A,TRUE,"Contents";#N/A,#N/A,TRUE,"Basis";#N/A,#N/A,TRUE,"Inclusions";#N/A,#N/A,TRUE,"Exclusions";#N/A,#N/A,TRUE,"Areas";#N/A,#N/A,TRUE,"Summary";#N/A,#N/A,TRUE,"Detail"}</definedName>
    <definedName name="______cat12" localSheetId="10"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_cat123">#N/A</definedName>
    <definedName name="______CAT21">#REF!</definedName>
    <definedName name="______CAT22">#REF!</definedName>
    <definedName name="______CAT31">#REF!</definedName>
    <definedName name="______CAT33">#REF!</definedName>
    <definedName name="______CAT34">#REF!</definedName>
    <definedName name="______CAT35">#REF!</definedName>
    <definedName name="______CAT36">#REF!</definedName>
    <definedName name="______CAT39">#REF!</definedName>
    <definedName name="______CAT42">#REF!</definedName>
    <definedName name="______CAT43">#REF!</definedName>
    <definedName name="______CAT45">#REF!</definedName>
    <definedName name="______CAT46">#REF!</definedName>
    <definedName name="______CAT48">#REF!</definedName>
    <definedName name="______CAT49">#REF!</definedName>
    <definedName name="______CAT52">#REF!</definedName>
    <definedName name="______CAT53">#REF!</definedName>
    <definedName name="______CAT54">#REF!</definedName>
    <definedName name="______CAT55">#REF!</definedName>
    <definedName name="______CAT82">#REF!</definedName>
    <definedName name="______CAT84">#REF!</definedName>
    <definedName name="______ccr1" localSheetId="4" hidden="1">{#N/A,#N/A,TRUE,"Cover";#N/A,#N/A,TRUE,"Conts";#N/A,#N/A,TRUE,"VOS";#N/A,#N/A,TRUE,"Warrington";#N/A,#N/A,TRUE,"Widnes"}</definedName>
    <definedName name="______ccr1" localSheetId="18" hidden="1">{#N/A,#N/A,TRUE,"Cover";#N/A,#N/A,TRUE,"Conts";#N/A,#N/A,TRUE,"VOS";#N/A,#N/A,TRUE,"Warrington";#N/A,#N/A,TRUE,"Widnes"}</definedName>
    <definedName name="______ccr1" localSheetId="6" hidden="1">{#N/A,#N/A,TRUE,"Cover";#N/A,#N/A,TRUE,"Conts";#N/A,#N/A,TRUE,"VOS";#N/A,#N/A,TRUE,"Warrington";#N/A,#N/A,TRUE,"Widnes"}</definedName>
    <definedName name="______ccr1" localSheetId="10" hidden="1">{#N/A,#N/A,TRUE,"Cover";#N/A,#N/A,TRUE,"Conts";#N/A,#N/A,TRUE,"VOS";#N/A,#N/A,TRUE,"Warrington";#N/A,#N/A,TRUE,"Widnes"}</definedName>
    <definedName name="______ccr1" hidden="1">{#N/A,#N/A,TRUE,"Cover";#N/A,#N/A,TRUE,"Conts";#N/A,#N/A,TRUE,"VOS";#N/A,#N/A,TRUE,"Warrington";#N/A,#N/A,TRUE,"Widnes"}</definedName>
    <definedName name="______cf564" localSheetId="18" hidden="1">{"'Break down'!$A$4"}</definedName>
    <definedName name="______cf564" hidden="1">{"'Break down'!$A$4"}</definedName>
    <definedName name="______cfd56" localSheetId="18" hidden="1">{"'Break down'!$A$4"}</definedName>
    <definedName name="______cfd56" hidden="1">{"'Break down'!$A$4"}</definedName>
    <definedName name="______com2" localSheetId="18" hidden="1">{"'Break down'!$A$4"}</definedName>
    <definedName name="______com2" hidden="1">{"'Break down'!$A$4"}</definedName>
    <definedName name="______csc1">#REF!</definedName>
    <definedName name="______DAT2">#REF!</definedName>
    <definedName name="______DAT5">#REF!</definedName>
    <definedName name="______DAT7">#REF!</definedName>
    <definedName name="______DAT9">#REF!</definedName>
    <definedName name="______dec05" localSheetId="18" hidden="1">{"'Sheet1'!$A$4386:$N$4591"}</definedName>
    <definedName name="______dec05" localSheetId="6" hidden="1">{"'Sheet1'!$A$4386:$N$4591"}</definedName>
    <definedName name="______dec05" hidden="1">{"'Sheet1'!$A$4386:$N$4591"}</definedName>
    <definedName name="______dep123">#REF!</definedName>
    <definedName name="______dep2">#REF!</definedName>
    <definedName name="______dep3">#REF!</definedName>
    <definedName name="______dim4">#REF!</definedName>
    <definedName name="______DPM375">#REF!</definedName>
    <definedName name="______e20000">#REF!</definedName>
    <definedName name="______e99991">#REF!</definedName>
    <definedName name="______ee222" hidden="1">{#N/A,#N/A,TRUE,"Cover";#N/A,#N/A,TRUE,"Conts";#N/A,#N/A,TRUE,"VOS";#N/A,#N/A,TRUE,"Warrington";#N/A,#N/A,TRUE,"Widnes"}</definedName>
    <definedName name="______Eg616103">#REF!</definedName>
    <definedName name="______ert34" localSheetId="18" hidden="1">{#N/A,#N/A,TRUE,"Front";#N/A,#N/A,TRUE,"Simple Letter";#N/A,#N/A,TRUE,"Inside";#N/A,#N/A,TRUE,"Contents";#N/A,#N/A,TRUE,"Basis";#N/A,#N/A,TRUE,"Inclusions";#N/A,#N/A,TRUE,"Exclusions";#N/A,#N/A,TRUE,"Areas";#N/A,#N/A,TRUE,"Summary";#N/A,#N/A,TRUE,"Detail"}</definedName>
    <definedName name="______ert34" hidden="1">{#N/A,#N/A,TRUE,"Front";#N/A,#N/A,TRUE,"Simple Letter";#N/A,#N/A,TRUE,"Inside";#N/A,#N/A,TRUE,"Contents";#N/A,#N/A,TRUE,"Basis";#N/A,#N/A,TRUE,"Inclusions";#N/A,#N/A,TRUE,"Exclusions";#N/A,#N/A,TRUE,"Areas";#N/A,#N/A,TRUE,"Summary";#N/A,#N/A,TRUE,"Detail"}</definedName>
    <definedName name="______esc1">#REF!</definedName>
    <definedName name="______ewk4">#REF!</definedName>
    <definedName name="______ewk4_1">0</definedName>
    <definedName name="______ewr2">#N/A</definedName>
    <definedName name="______ewr3">#N/A</definedName>
    <definedName name="______ext2">#REF!</definedName>
    <definedName name="______ext3">#REF!</definedName>
    <definedName name="______fd2" localSheetId="4" hidden="1">{#N/A,#N/A,TRUE,"Cover Memo";"Complete Sys. Estimate",#N/A,TRUE,"Change Summary";"Complete Sys. Estimate",#N/A,TRUE,"Estimate Summary";"Complete Sys. Estimate",#N/A,TRUE,"Dept. Summary";"Complete Sys. Estimate",#N/A,TRUE,"DOW Detail"}</definedName>
    <definedName name="______fd2" hidden="1">{#N/A,#N/A,TRUE,"Cover Memo";"Complete Sys. Estimate",#N/A,TRUE,"Change Summary";"Complete Sys. Estimate",#N/A,TRUE,"Estimate Summary";"Complete Sys. Estimate",#N/A,TRUE,"Dept. Summary";"Complete Sys. Estimate",#N/A,TRUE,"DOW Detail"}</definedName>
    <definedName name="______FLY01">#REF!</definedName>
    <definedName name="______FLY02">#REF!</definedName>
    <definedName name="______FLY03">#REF!</definedName>
    <definedName name="______FLY04">#REF!</definedName>
    <definedName name="______FLY05">#REF!</definedName>
    <definedName name="______FLY06">#REF!</definedName>
    <definedName name="______FLY07">#REF!</definedName>
    <definedName name="______FLY08">#REF!</definedName>
    <definedName name="______FLY09">#REF!</definedName>
    <definedName name="______FLY11">#REF!</definedName>
    <definedName name="______ghy678" localSheetId="18" hidden="1">{"'Break down'!$A$4"}</definedName>
    <definedName name="______ghy678" hidden="1">{"'Break down'!$A$4"}</definedName>
    <definedName name="______hp10" localSheetId="18"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ce4">#REF!</definedName>
    <definedName name="______ice4_1">0</definedName>
    <definedName name="______IDC2">#N/A</definedName>
    <definedName name="______Inc1">#REF!</definedName>
    <definedName name="______Int1">#REF!</definedName>
    <definedName name="______Int2">#REF!</definedName>
    <definedName name="______irr1">#REF!</definedName>
    <definedName name="______irr10">#REF!</definedName>
    <definedName name="______irr2">#REF!</definedName>
    <definedName name="______irr3">#REF!</definedName>
    <definedName name="______irr5">#REF!</definedName>
    <definedName name="______irr7">#REF!</definedName>
    <definedName name="______iv66666">#REF!</definedName>
    <definedName name="______jj300">#REF!</definedName>
    <definedName name="______len2">#REF!</definedName>
    <definedName name="______len3">#REF!</definedName>
    <definedName name="______let1">#REF!</definedName>
    <definedName name="______loc1">#N/A</definedName>
    <definedName name="______loi432" localSheetId="18" hidden="1">{"'Break down'!$A$4"}</definedName>
    <definedName name="______loi432" hidden="1">{"'Break down'!$A$4"}</definedName>
    <definedName name="______may1" localSheetId="18" hidden="1">{#N/A,#N/A,FALSE,"MARCH"}</definedName>
    <definedName name="______may1" localSheetId="6" hidden="1">{#N/A,#N/A,FALSE,"MARCH"}</definedName>
    <definedName name="______may1" hidden="1">{#N/A,#N/A,FALSE,"MARCH"}</definedName>
    <definedName name="______MN1">#REF!</definedName>
    <definedName name="______NA1">#REF!</definedName>
    <definedName name="______ncv1">#REF!</definedName>
    <definedName name="______ncv10">#REF!</definedName>
    <definedName name="______ncv101">#REF!</definedName>
    <definedName name="______ncv1011">#REF!</definedName>
    <definedName name="______ncv102">#REF!</definedName>
    <definedName name="______ncv103">#REF!</definedName>
    <definedName name="______ncv105">#REF!</definedName>
    <definedName name="______ncv2">#REF!</definedName>
    <definedName name="______ncv3">#REF!</definedName>
    <definedName name="______ncv5">#REF!</definedName>
    <definedName name="______new10">#REF!</definedName>
    <definedName name="______new11">#REF!</definedName>
    <definedName name="______new12">#REF!</definedName>
    <definedName name="______new13">#REF!</definedName>
    <definedName name="______new14">#REF!</definedName>
    <definedName name="______new15">#REF!</definedName>
    <definedName name="______new16">#REF!</definedName>
    <definedName name="______new17">#REF!</definedName>
    <definedName name="______new2">#REF!</definedName>
    <definedName name="______new3">#REF!</definedName>
    <definedName name="______new4">#REF!</definedName>
    <definedName name="______new5">#REF!</definedName>
    <definedName name="______new6">#REF!</definedName>
    <definedName name="______new7">#REF!</definedName>
    <definedName name="______new8" localSheetId="6" hidden="1">#REF!</definedName>
    <definedName name="______new8" hidden="1">#REF!</definedName>
    <definedName name="______new9">#REF!</definedName>
    <definedName name="______No1">#REF!</definedName>
    <definedName name="______No2">#REF!</definedName>
    <definedName name="______No3">#REF!</definedName>
    <definedName name="______NS1">#REF!</definedName>
    <definedName name="______old3" localSheetId="18" hidden="1">{#N/A,#N/A,FALSE,"Summary";#N/A,#N/A,FALSE,"3TJ";#N/A,#N/A,FALSE,"3TN";#N/A,#N/A,FALSE,"3TP";#N/A,#N/A,FALSE,"3SJ";#N/A,#N/A,FALSE,"3CJ";#N/A,#N/A,FALSE,"3CN";#N/A,#N/A,FALSE,"3CP";#N/A,#N/A,FALSE,"3A"}</definedName>
    <definedName name="______old3" localSheetId="6" hidden="1">{#N/A,#N/A,FALSE,"Summary";#N/A,#N/A,FALSE,"3TJ";#N/A,#N/A,FALSE,"3TN";#N/A,#N/A,FALSE,"3TP";#N/A,#N/A,FALSE,"3SJ";#N/A,#N/A,FALSE,"3CJ";#N/A,#N/A,FALSE,"3CN";#N/A,#N/A,FALSE,"3CP";#N/A,#N/A,FALSE,"3A"}</definedName>
    <definedName name="______old3" localSheetId="10" hidden="1">{#N/A,#N/A,FALSE,"Summary";#N/A,#N/A,FALSE,"3TJ";#N/A,#N/A,FALSE,"3TN";#N/A,#N/A,FALSE,"3TP";#N/A,#N/A,FALSE,"3SJ";#N/A,#N/A,FALSE,"3CJ";#N/A,#N/A,FALSE,"3CN";#N/A,#N/A,FALSE,"3CP";#N/A,#N/A,FALSE,"3A"}</definedName>
    <definedName name="______old3" hidden="1">{#N/A,#N/A,FALSE,"Summary";#N/A,#N/A,FALSE,"3TJ";#N/A,#N/A,FALSE,"3TN";#N/A,#N/A,FALSE,"3TP";#N/A,#N/A,FALSE,"3SJ";#N/A,#N/A,FALSE,"3CJ";#N/A,#N/A,FALSE,"3CN";#N/A,#N/A,FALSE,"3CP";#N/A,#N/A,FALSE,"3A"}</definedName>
    <definedName name="______old5" localSheetId="18" hidden="1">{#N/A,#N/A,FALSE,"Summary";#N/A,#N/A,FALSE,"3TJ";#N/A,#N/A,FALSE,"3TN";#N/A,#N/A,FALSE,"3TP";#N/A,#N/A,FALSE,"3SJ";#N/A,#N/A,FALSE,"3CJ";#N/A,#N/A,FALSE,"3CN";#N/A,#N/A,FALSE,"3CP";#N/A,#N/A,FALSE,"3A"}</definedName>
    <definedName name="______old5" localSheetId="6" hidden="1">{#N/A,#N/A,FALSE,"Summary";#N/A,#N/A,FALSE,"3TJ";#N/A,#N/A,FALSE,"3TN";#N/A,#N/A,FALSE,"3TP";#N/A,#N/A,FALSE,"3SJ";#N/A,#N/A,FALSE,"3CJ";#N/A,#N/A,FALSE,"3CN";#N/A,#N/A,FALSE,"3CP";#N/A,#N/A,FALSE,"3A"}</definedName>
    <definedName name="______old5" localSheetId="10" hidden="1">{#N/A,#N/A,FALSE,"Summary";#N/A,#N/A,FALSE,"3TJ";#N/A,#N/A,FALSE,"3TN";#N/A,#N/A,FALSE,"3TP";#N/A,#N/A,FALSE,"3SJ";#N/A,#N/A,FALSE,"3CJ";#N/A,#N/A,FALSE,"3CN";#N/A,#N/A,FALSE,"3CP";#N/A,#N/A,FALSE,"3A"}</definedName>
    <definedName name="______old5" hidden="1">{#N/A,#N/A,FALSE,"Summary";#N/A,#N/A,FALSE,"3TJ";#N/A,#N/A,FALSE,"3TN";#N/A,#N/A,FALSE,"3TP";#N/A,#N/A,FALSE,"3SJ";#N/A,#N/A,FALSE,"3CJ";#N/A,#N/A,FALSE,"3CN";#N/A,#N/A,FALSE,"3CP";#N/A,#N/A,FALSE,"3A"}</definedName>
    <definedName name="______old7" localSheetId="18" hidden="1">{#N/A,#N/A,FALSE,"Summary";#N/A,#N/A,FALSE,"3TJ";#N/A,#N/A,FALSE,"3TN";#N/A,#N/A,FALSE,"3TP";#N/A,#N/A,FALSE,"3SJ";#N/A,#N/A,FALSE,"3CJ";#N/A,#N/A,FALSE,"3CN";#N/A,#N/A,FALSE,"3CP";#N/A,#N/A,FALSE,"3A"}</definedName>
    <definedName name="______old7" localSheetId="6" hidden="1">{#N/A,#N/A,FALSE,"Summary";#N/A,#N/A,FALSE,"3TJ";#N/A,#N/A,FALSE,"3TN";#N/A,#N/A,FALSE,"3TP";#N/A,#N/A,FALSE,"3SJ";#N/A,#N/A,FALSE,"3CJ";#N/A,#N/A,FALSE,"3CN";#N/A,#N/A,FALSE,"3CP";#N/A,#N/A,FALSE,"3A"}</definedName>
    <definedName name="______old7" localSheetId="10" hidden="1">{#N/A,#N/A,FALSE,"Summary";#N/A,#N/A,FALSE,"3TJ";#N/A,#N/A,FALSE,"3TN";#N/A,#N/A,FALSE,"3TP";#N/A,#N/A,FALSE,"3SJ";#N/A,#N/A,FALSE,"3CJ";#N/A,#N/A,FALSE,"3CN";#N/A,#N/A,FALSE,"3CP";#N/A,#N/A,FALSE,"3A"}</definedName>
    <definedName name="______old7" hidden="1">{#N/A,#N/A,FALSE,"Summary";#N/A,#N/A,FALSE,"3TJ";#N/A,#N/A,FALSE,"3TN";#N/A,#N/A,FALSE,"3TP";#N/A,#N/A,FALSE,"3SJ";#N/A,#N/A,FALSE,"3CJ";#N/A,#N/A,FALSE,"3CN";#N/A,#N/A,FALSE,"3CP";#N/A,#N/A,FALSE,"3A"}</definedName>
    <definedName name="______opi567" localSheetId="18" hidden="1">{"'Break down'!$A$4"}</definedName>
    <definedName name="______opi567" hidden="1">{"'Break down'!$A$4"}</definedName>
    <definedName name="______ord1">#REF!</definedName>
    <definedName name="______ord2">#REF!</definedName>
    <definedName name="______ord3">#REF!</definedName>
    <definedName name="______ord4">#REF!</definedName>
    <definedName name="______pc1">#REF!</definedName>
    <definedName name="______pc2">#REF!</definedName>
    <definedName name="______pc3">#REF!</definedName>
    <definedName name="______PE2000">#REF!</definedName>
    <definedName name="______ph1">#REF!</definedName>
    <definedName name="______pl4">#REF!</definedName>
    <definedName name="______pl4_1">0</definedName>
    <definedName name="______pls4">#REF!</definedName>
    <definedName name="______pls4_1">0</definedName>
    <definedName name="______poi564" localSheetId="18" hidden="1">{"'Break down'!$A$4"}</definedName>
    <definedName name="______poi564" hidden="1">{"'Break down'!$A$4"}</definedName>
    <definedName name="______PR1">#N/A</definedName>
    <definedName name="______ps4">#REF!</definedName>
    <definedName name="______ps4_1">0</definedName>
    <definedName name="______QTY07">#REF!</definedName>
    <definedName name="______QTY12">#REF!</definedName>
    <definedName name="______QTY21">#REF!</definedName>
    <definedName name="______QTY22">#REF!</definedName>
    <definedName name="______QTY33">#REF!</definedName>
    <definedName name="______QTY34">#REF!</definedName>
    <definedName name="______QTY35">#REF!</definedName>
    <definedName name="______QTY36">#REF!</definedName>
    <definedName name="______QTY39">#REF!</definedName>
    <definedName name="______QTY42">#REF!</definedName>
    <definedName name="______QTY43">#REF!</definedName>
    <definedName name="______QTY45">#REF!</definedName>
    <definedName name="______QTY46">#REF!</definedName>
    <definedName name="______QTY48">#REF!</definedName>
    <definedName name="______QTY49">#REF!</definedName>
    <definedName name="______QTY52">#REF!</definedName>
    <definedName name="______QTY53">#REF!</definedName>
    <definedName name="______QTY54">#REF!</definedName>
    <definedName name="______QTY55">#REF!</definedName>
    <definedName name="______QTY82">#REF!</definedName>
    <definedName name="______QTY84">#REF!</definedName>
    <definedName name="______RAB002" localSheetId="18" hidden="1">{#N/A,#N/A,TRUE,"Front";#N/A,#N/A,TRUE,"Simple Letter";#N/A,#N/A,TRUE,"Inside";#N/A,#N/A,TRUE,"Contents";#N/A,#N/A,TRUE,"Basis";#N/A,#N/A,TRUE,"Inclusions";#N/A,#N/A,TRUE,"Exclusions";#N/A,#N/A,TRUE,"Areas";#N/A,#N/A,TRUE,"Summary";#N/A,#N/A,TRUE,"Detail"}</definedName>
    <definedName name="______RAB002" hidden="1">{#N/A,#N/A,TRUE,"Front";#N/A,#N/A,TRUE,"Simple Letter";#N/A,#N/A,TRUE,"Inside";#N/A,#N/A,TRUE,"Contents";#N/A,#N/A,TRUE,"Basis";#N/A,#N/A,TRUE,"Inclusions";#N/A,#N/A,TRUE,"Exclusions";#N/A,#N/A,TRUE,"Areas";#N/A,#N/A,TRUE,"Summary";#N/A,#N/A,TRUE,"Detail"}</definedName>
    <definedName name="______res1">#REF!</definedName>
    <definedName name="______RFP1">#REF!</definedName>
    <definedName name="______RFP2">#REF!</definedName>
    <definedName name="______RFP3">#REF!</definedName>
    <definedName name="______rim4">#REF!</definedName>
    <definedName name="______rm4">#REF!</definedName>
    <definedName name="______RR1">#REF!</definedName>
    <definedName name="______rs101">#REF!</definedName>
    <definedName name="______rs1010">#REF!</definedName>
    <definedName name="______rs102">#REF!</definedName>
    <definedName name="______rs103">#REF!</definedName>
    <definedName name="______rs105">#REF!</definedName>
    <definedName name="______rs11">#REF!</definedName>
    <definedName name="______rs110">#REF!</definedName>
    <definedName name="______rs111">#REF!</definedName>
    <definedName name="______rs1110">#REF!</definedName>
    <definedName name="______rs112">#REF!</definedName>
    <definedName name="______rs113">#REF!</definedName>
    <definedName name="______rs115">#REF!</definedName>
    <definedName name="______rs12">#REF!</definedName>
    <definedName name="______rs121">#REF!</definedName>
    <definedName name="______rs1210">#REF!</definedName>
    <definedName name="______rs122">#REF!</definedName>
    <definedName name="______rs123">#REF!</definedName>
    <definedName name="______rs125">#REF!</definedName>
    <definedName name="______rs13">#REF!</definedName>
    <definedName name="______rs131">#REF!</definedName>
    <definedName name="______rs1310">#REF!</definedName>
    <definedName name="______rs132">#REF!</definedName>
    <definedName name="______rs133">#REF!</definedName>
    <definedName name="______rs135">#REF!</definedName>
    <definedName name="______rs141">#REF!</definedName>
    <definedName name="______rs1410">#REF!</definedName>
    <definedName name="______rs142">#REF!</definedName>
    <definedName name="______rs143">#REF!</definedName>
    <definedName name="______rs145">#REF!</definedName>
    <definedName name="______rs15">#REF!</definedName>
    <definedName name="______rs151">#REF!</definedName>
    <definedName name="______rs1510">#REF!</definedName>
    <definedName name="______rs152">#REF!</definedName>
    <definedName name="______rs153">#REF!</definedName>
    <definedName name="______rs155">#REF!</definedName>
    <definedName name="______rs161">#REF!</definedName>
    <definedName name="______rs1610">#REF!</definedName>
    <definedName name="______rs162">#REF!</definedName>
    <definedName name="______rs163">#REF!</definedName>
    <definedName name="______rs165">#REF!</definedName>
    <definedName name="______rs171">#REF!</definedName>
    <definedName name="______rs1710">#REF!</definedName>
    <definedName name="______rs172">#REF!</definedName>
    <definedName name="______rs173">#REF!</definedName>
    <definedName name="______rs175">#REF!</definedName>
    <definedName name="______rs181">#REF!</definedName>
    <definedName name="______rs1810">#REF!</definedName>
    <definedName name="______rs182">#REF!</definedName>
    <definedName name="______rs183">#REF!</definedName>
    <definedName name="______rs185">#REF!</definedName>
    <definedName name="______rs191">#REF!</definedName>
    <definedName name="______rs1910">#REF!</definedName>
    <definedName name="______rs192">#REF!</definedName>
    <definedName name="______rs193">#REF!</definedName>
    <definedName name="______rs195">#REF!</definedName>
    <definedName name="______rs201">#REF!</definedName>
    <definedName name="______rs2010">#REF!</definedName>
    <definedName name="______rs202">#REF!</definedName>
    <definedName name="______rs203">#REF!</definedName>
    <definedName name="______rs205">#REF!</definedName>
    <definedName name="______rs21">#REF!</definedName>
    <definedName name="______rs210">#REF!</definedName>
    <definedName name="______rs211">#REF!</definedName>
    <definedName name="______rs2110">#REF!</definedName>
    <definedName name="______rs212">#REF!</definedName>
    <definedName name="______rs213">#REF!</definedName>
    <definedName name="______rs215">#REF!</definedName>
    <definedName name="______rs22">#REF!</definedName>
    <definedName name="______rs221">#REF!</definedName>
    <definedName name="______rs2210">#REF!</definedName>
    <definedName name="______rs222">#REF!</definedName>
    <definedName name="______rs223">#REF!</definedName>
    <definedName name="______rs225">#REF!</definedName>
    <definedName name="______rs23">#REF!</definedName>
    <definedName name="______rs231">#REF!</definedName>
    <definedName name="______rs2310">#REF!</definedName>
    <definedName name="______rs232">#REF!</definedName>
    <definedName name="______rs233">#REF!</definedName>
    <definedName name="______rs235">#REF!</definedName>
    <definedName name="______rs241">#REF!</definedName>
    <definedName name="______rs2410">#REF!</definedName>
    <definedName name="______rs242">#REF!</definedName>
    <definedName name="______rs243">#REF!</definedName>
    <definedName name="______rs245">#REF!</definedName>
    <definedName name="______rs25">#REF!</definedName>
    <definedName name="______rs251">#REF!</definedName>
    <definedName name="______rs2510">#REF!</definedName>
    <definedName name="______rs252">#REF!</definedName>
    <definedName name="______rs253">#REF!</definedName>
    <definedName name="______rs255">#REF!</definedName>
    <definedName name="______rs31">#REF!</definedName>
    <definedName name="______rs310">#REF!</definedName>
    <definedName name="______rs32">#REF!</definedName>
    <definedName name="______rs33">#REF!</definedName>
    <definedName name="______rs35">#REF!</definedName>
    <definedName name="______rs41">#REF!</definedName>
    <definedName name="______rs410">#REF!</definedName>
    <definedName name="______rs42">#REF!</definedName>
    <definedName name="______rs43">#REF!</definedName>
    <definedName name="______rs45">#REF!</definedName>
    <definedName name="______rs51">#REF!</definedName>
    <definedName name="______rs510">#REF!</definedName>
    <definedName name="______rs52">#REF!</definedName>
    <definedName name="______rs53">#REF!</definedName>
    <definedName name="______rs55">#REF!</definedName>
    <definedName name="______rs61">#REF!</definedName>
    <definedName name="______rs610">#REF!</definedName>
    <definedName name="______rs62">#REF!</definedName>
    <definedName name="______rs63">#REF!</definedName>
    <definedName name="______rs65">#REF!</definedName>
    <definedName name="______rs71">#REF!</definedName>
    <definedName name="______rs710">#REF!</definedName>
    <definedName name="______rs72">#REF!</definedName>
    <definedName name="______rs73">#REF!</definedName>
    <definedName name="______rs75">#REF!</definedName>
    <definedName name="______rs81">#REF!</definedName>
    <definedName name="______rs810">#REF!</definedName>
    <definedName name="______rs82">#REF!</definedName>
    <definedName name="______rs83">#REF!</definedName>
    <definedName name="______rs85">#REF!</definedName>
    <definedName name="______rs91">#REF!</definedName>
    <definedName name="______rs910">#REF!</definedName>
    <definedName name="______rs92">#REF!</definedName>
    <definedName name="______rs93">#REF!</definedName>
    <definedName name="______rs95">#REF!</definedName>
    <definedName name="______sc1">#REF!</definedName>
    <definedName name="______SCR1">#REF!</definedName>
    <definedName name="______SCR2">#REF!</definedName>
    <definedName name="______SCR3">#REF!</definedName>
    <definedName name="______sdb2">#REF!</definedName>
    <definedName name="______SEC15030">#REF!</definedName>
    <definedName name="______SEC15060">#REF!</definedName>
    <definedName name="______SEC15100">#REF!</definedName>
    <definedName name="______SEC15110">#REF!</definedName>
    <definedName name="______SEC15125">#REF!</definedName>
    <definedName name="______SEC15160">#REF!</definedName>
    <definedName name="______SEC15175">#REF!</definedName>
    <definedName name="______SEC15290">#REF!</definedName>
    <definedName name="______SEC15310">#REF!</definedName>
    <definedName name="______SEC15420">#REF!</definedName>
    <definedName name="______SEC15440">#REF!</definedName>
    <definedName name="______SEC15470">#REF!</definedName>
    <definedName name="______SEC15486">#REF!</definedName>
    <definedName name="______SEC15540">#REF!</definedName>
    <definedName name="______SEC15610">#REF!</definedName>
    <definedName name="______SEC15625">#REF!</definedName>
    <definedName name="______SEC15680">#REF!</definedName>
    <definedName name="______SEC15850">#REF!</definedName>
    <definedName name="______SEC15865">#REF!</definedName>
    <definedName name="______SEC15875">#REF!</definedName>
    <definedName name="______SEC15890">#REF!</definedName>
    <definedName name="______SEC15910">#REF!</definedName>
    <definedName name="______SEC15940">#REF!</definedName>
    <definedName name="______SEC15975">#REF!</definedName>
    <definedName name="______sft2">#REF!</definedName>
    <definedName name="______sw1">#REF!</definedName>
    <definedName name="______sw2">#REF!</definedName>
    <definedName name="______sw3">#REF!</definedName>
    <definedName name="______sw4">#REF!</definedName>
    <definedName name="______sw4_1">0</definedName>
    <definedName name="______sw5">#REF!</definedName>
    <definedName name="______sw6">#REF!</definedName>
    <definedName name="______sw7">#REF!</definedName>
    <definedName name="______sw8">#REF!</definedName>
    <definedName name="______tar1">#N/A</definedName>
    <definedName name="______tbc2">#REF!</definedName>
    <definedName name="______tbc3">#REF!</definedName>
    <definedName name="______TC1" localSheetId="18" hidden="1">{#N/A,#N/A,FALSE,"물량산출"}</definedName>
    <definedName name="______TC1" hidden="1">{#N/A,#N/A,FALSE,"물량산출"}</definedName>
    <definedName name="______tdp1">#REF!</definedName>
    <definedName name="______tem1" localSheetId="18" hidden="1">{#N/A,#N/A,TRUE,"Front";#N/A,#N/A,TRUE,"Simple Letter";#N/A,#N/A,TRUE,"Inside";#N/A,#N/A,TRUE,"Contents";#N/A,#N/A,TRUE,"Basis";#N/A,#N/A,TRUE,"Inclusions";#N/A,#N/A,TRUE,"Exclusions";#N/A,#N/A,TRUE,"Areas";#N/A,#N/A,TRUE,"Summary";#N/A,#N/A,TRUE,"Detail"}</definedName>
    <definedName name="______tem1" hidden="1">{#N/A,#N/A,TRUE,"Front";#N/A,#N/A,TRUE,"Simple Letter";#N/A,#N/A,TRUE,"Inside";#N/A,#N/A,TRUE,"Contents";#N/A,#N/A,TRUE,"Basis";#N/A,#N/A,TRUE,"Inclusions";#N/A,#N/A,TRUE,"Exclusions";#N/A,#N/A,TRUE,"Areas";#N/A,#N/A,TRUE,"Summary";#N/A,#N/A,TRUE,"Detail"}</definedName>
    <definedName name="______tm3" localSheetId="18"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_U14">#REF!</definedName>
    <definedName name="______U60">#REF!</definedName>
    <definedName name="______ubr1">#REF!</definedName>
    <definedName name="______Val101">#REF!</definedName>
    <definedName name="______Val102">#REF!</definedName>
    <definedName name="______Val201">#REF!</definedName>
    <definedName name="______Val202">#REF!</definedName>
    <definedName name="______Val301">#REF!</definedName>
    <definedName name="______Val302">#REF!</definedName>
    <definedName name="______vf453" localSheetId="18" hidden="1">{"'Break down'!$A$4"}</definedName>
    <definedName name="______vf453" hidden="1">{"'Break down'!$A$4"}</definedName>
    <definedName name="______wet4" localSheetId="18" hidden="1">{#N/A,#N/A,FALSE,"포장1";#N/A,#N/A,FALSE,"포장1"}</definedName>
    <definedName name="______wet4" hidden="1">{#N/A,#N/A,FALSE,"포장1";#N/A,#N/A,FALSE,"포장1"}</definedName>
    <definedName name="______wid2">#REF!</definedName>
    <definedName name="______wid3">#REF!</definedName>
    <definedName name="______xlfn.SUMIFS" hidden="1">#NAME?</definedName>
    <definedName name="______xlnm.Print_Area">#REF!</definedName>
    <definedName name="______xlnm.Print_Area_1">#REF!</definedName>
    <definedName name="______xlnm.Print_Area_2">#REF!</definedName>
    <definedName name="______xlnm.Print_Area_4">"#REF!"</definedName>
    <definedName name="______xlnm.Print_Titles">#REF!</definedName>
    <definedName name="______xlnm.Print_Titles_1">#REF!</definedName>
    <definedName name="______xlnm.Print_Titles_2">#REF!</definedName>
    <definedName name="______yt564" localSheetId="18" hidden="1">{"'Break down'!$A$4"}</definedName>
    <definedName name="______yt564" hidden="1">{"'Break down'!$A$4"}</definedName>
    <definedName name="______yy5" localSheetId="18" hidden="1">{#N/A,#N/A,TRUE,"Front";#N/A,#N/A,TRUE,"Simple Letter";#N/A,#N/A,TRUE,"Inside";#N/A,#N/A,TRUE,"Contents";#N/A,#N/A,TRUE,"Basis";#N/A,#N/A,TRUE,"Inclusions";#N/A,#N/A,TRUE,"Exclusions";#N/A,#N/A,TRUE,"Areas";#N/A,#N/A,TRUE,"Summary";#N/A,#N/A,TRUE,"Detail"}</definedName>
    <definedName name="______yy5" hidden="1">{#N/A,#N/A,TRUE,"Front";#N/A,#N/A,TRUE,"Simple Letter";#N/A,#N/A,TRUE,"Inside";#N/A,#N/A,TRUE,"Contents";#N/A,#N/A,TRUE,"Basis";#N/A,#N/A,TRUE,"Inclusions";#N/A,#N/A,TRUE,"Exclusions";#N/A,#N/A,TRUE,"Areas";#N/A,#N/A,TRUE,"Summary";#N/A,#N/A,TRUE,"Detail"}</definedName>
    <definedName name="_____a1">#REF!</definedName>
    <definedName name="_____a100">#REF!</definedName>
    <definedName name="_____A100000">#REF!</definedName>
    <definedName name="_____a122" localSheetId="18" hidden="1">{#N/A,#N/A,FALSE,"속도"}</definedName>
    <definedName name="_____a122" hidden="1">{#N/A,#N/A,FALSE,"속도"}</definedName>
    <definedName name="_____A31">#REF!</definedName>
    <definedName name="_____A65539">#REF!</definedName>
    <definedName name="_____A65800">#REF!</definedName>
    <definedName name="_____A66000">#REF!</definedName>
    <definedName name="_____A70000">#REF!</definedName>
    <definedName name="_____A80000">#REF!</definedName>
    <definedName name="_____A99999">#REF!</definedName>
    <definedName name="_____A999999">#REF!</definedName>
    <definedName name="_____AA1">#REF!</definedName>
    <definedName name="_____ab1" localSheetId="18" hidden="1">{#N/A,#N/A,FALSE,"SumD";#N/A,#N/A,FALSE,"ElecD";#N/A,#N/A,FALSE,"MechD";#N/A,#N/A,FALSE,"GeotD";#N/A,#N/A,FALSE,"PrcsD";#N/A,#N/A,FALSE,"TunnD";#N/A,#N/A,FALSE,"CivlD";#N/A,#N/A,FALSE,"NtwkD";#N/A,#N/A,FALSE,"EstgD";#N/A,#N/A,FALSE,"PEngD"}</definedName>
    <definedName name="_____ab1" localSheetId="6"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DD2">#REF!</definedName>
    <definedName name="_____AHU5">#REF!</definedName>
    <definedName name="_____aj1">#REF!</definedName>
    <definedName name="_____all1">#REF!</definedName>
    <definedName name="_____alt1">#REF!</definedName>
    <definedName name="_____ALT2">#REF!</definedName>
    <definedName name="_____ALT3">#REF!</definedName>
    <definedName name="_____ALT4">#REF!</definedName>
    <definedName name="_____as1" localSheetId="18" hidden="1">{#N/A,#N/A,FALSE,"SumD";#N/A,#N/A,FALSE,"ElecD";#N/A,#N/A,FALSE,"MechD";#N/A,#N/A,FALSE,"GeotD";#N/A,#N/A,FALSE,"PrcsD";#N/A,#N/A,FALSE,"TunnD";#N/A,#N/A,FALSE,"CivlD";#N/A,#N/A,FALSE,"NtwkD";#N/A,#N/A,FALSE,"EstgD";#N/A,#N/A,FALSE,"PEngD"}</definedName>
    <definedName name="_____as1" localSheetId="6"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aux10">#REF!</definedName>
    <definedName name="_____aux3">#REF!</definedName>
    <definedName name="_____aux5">#REF!</definedName>
    <definedName name="_____aux7">#REF!</definedName>
    <definedName name="_____B19000">#REF!</definedName>
    <definedName name="_____B19999">#REF!</definedName>
    <definedName name="_____B20000">#REF!</definedName>
    <definedName name="_____b201185">#REF!</definedName>
    <definedName name="_____BIL1">#REF!</definedName>
    <definedName name="_____BLK100">#REF!</definedName>
    <definedName name="_____blk4">#REF!</definedName>
    <definedName name="_____blk4_1">0</definedName>
    <definedName name="_____bol1">#REF!</definedName>
    <definedName name="_____BOQ3" hidden="1">{#N/A,#N/A,FALSE,"mpph1";#N/A,#N/A,FALSE,"mpmseb";#N/A,#N/A,FALSE,"mpph2"}</definedName>
    <definedName name="_____BVS4">#REF!</definedName>
    <definedName name="_____can430">40.73</definedName>
    <definedName name="_____can435">43.3</definedName>
    <definedName name="_____CAT07">#REF!</definedName>
    <definedName name="_____cat12" localSheetId="4" hidden="1">{#N/A,#N/A,TRUE,"Front";#N/A,#N/A,TRUE,"Simple Letter";#N/A,#N/A,TRUE,"Inside";#N/A,#N/A,TRUE,"Contents";#N/A,#N/A,TRUE,"Basis";#N/A,#N/A,TRUE,"Inclusions";#N/A,#N/A,TRUE,"Exclusions";#N/A,#N/A,TRUE,"Areas";#N/A,#N/A,TRUE,"Summary";#N/A,#N/A,TRUE,"Detail"}</definedName>
    <definedName name="_____cat12" localSheetId="18" hidden="1">{#N/A,#N/A,TRUE,"Front";#N/A,#N/A,TRUE,"Simple Letter";#N/A,#N/A,TRUE,"Inside";#N/A,#N/A,TRUE,"Contents";#N/A,#N/A,TRUE,"Basis";#N/A,#N/A,TRUE,"Inclusions";#N/A,#N/A,TRUE,"Exclusions";#N/A,#N/A,TRUE,"Areas";#N/A,#N/A,TRUE,"Summary";#N/A,#N/A,TRUE,"Detail"}</definedName>
    <definedName name="_____cat12" localSheetId="6" hidden="1">{#N/A,#N/A,TRUE,"Front";#N/A,#N/A,TRUE,"Simple Letter";#N/A,#N/A,TRUE,"Inside";#N/A,#N/A,TRUE,"Contents";#N/A,#N/A,TRUE,"Basis";#N/A,#N/A,TRUE,"Inclusions";#N/A,#N/A,TRUE,"Exclusions";#N/A,#N/A,TRUE,"Areas";#N/A,#N/A,TRUE,"Summary";#N/A,#N/A,TRUE,"Detail"}</definedName>
    <definedName name="_____cat12" localSheetId="10"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cat123">#N/A</definedName>
    <definedName name="_____CAT21">#REF!</definedName>
    <definedName name="_____CAT22">#REF!</definedName>
    <definedName name="_____CAT31">#REF!</definedName>
    <definedName name="_____CAT33">#REF!</definedName>
    <definedName name="_____CAT34">#REF!</definedName>
    <definedName name="_____CAT35">#REF!</definedName>
    <definedName name="_____CAT36">#REF!</definedName>
    <definedName name="_____CAT39">#REF!</definedName>
    <definedName name="_____CAT42">#REF!</definedName>
    <definedName name="_____CAT43">#REF!</definedName>
    <definedName name="_____CAT45">#REF!</definedName>
    <definedName name="_____CAT46">#REF!</definedName>
    <definedName name="_____CAT48">#REF!</definedName>
    <definedName name="_____CAT49">#REF!</definedName>
    <definedName name="_____CAT52">#REF!</definedName>
    <definedName name="_____CAT53">#REF!</definedName>
    <definedName name="_____CAT54">#REF!</definedName>
    <definedName name="_____CAT55">#REF!</definedName>
    <definedName name="_____CAT82">#REF!</definedName>
    <definedName name="_____CAT84">#REF!</definedName>
    <definedName name="_____ccr1" localSheetId="4" hidden="1">{#N/A,#N/A,TRUE,"Cover";#N/A,#N/A,TRUE,"Conts";#N/A,#N/A,TRUE,"VOS";#N/A,#N/A,TRUE,"Warrington";#N/A,#N/A,TRUE,"Widnes"}</definedName>
    <definedName name="_____ccr1" localSheetId="18" hidden="1">{#N/A,#N/A,TRUE,"Cover";#N/A,#N/A,TRUE,"Conts";#N/A,#N/A,TRUE,"VOS";#N/A,#N/A,TRUE,"Warrington";#N/A,#N/A,TRUE,"Widnes"}</definedName>
    <definedName name="_____ccr1" localSheetId="6" hidden="1">{#N/A,#N/A,TRUE,"Cover";#N/A,#N/A,TRUE,"Conts";#N/A,#N/A,TRUE,"VOS";#N/A,#N/A,TRUE,"Warrington";#N/A,#N/A,TRUE,"Widnes"}</definedName>
    <definedName name="_____ccr1" localSheetId="11" hidden="1">{#N/A,#N/A,TRUE,"Cover";#N/A,#N/A,TRUE,"Conts";#N/A,#N/A,TRUE,"VOS";#N/A,#N/A,TRUE,"Warrington";#N/A,#N/A,TRUE,"Widnes"}</definedName>
    <definedName name="_____ccr1" localSheetId="10" hidden="1">{#N/A,#N/A,TRUE,"Cover";#N/A,#N/A,TRUE,"Conts";#N/A,#N/A,TRUE,"VOS";#N/A,#N/A,TRUE,"Warrington";#N/A,#N/A,TRUE,"Widnes"}</definedName>
    <definedName name="_____ccr1" hidden="1">{#N/A,#N/A,TRUE,"Cover";#N/A,#N/A,TRUE,"Conts";#N/A,#N/A,TRUE,"VOS";#N/A,#N/A,TRUE,"Warrington";#N/A,#N/A,TRUE,"Widnes"}</definedName>
    <definedName name="_____ccr1_1" localSheetId="18" hidden="1">{#N/A,#N/A,TRUE,"Cover";#N/A,#N/A,TRUE,"Conts";#N/A,#N/A,TRUE,"VOS";#N/A,#N/A,TRUE,"Warrington";#N/A,#N/A,TRUE,"Widnes"}</definedName>
    <definedName name="_____ccr1_1" localSheetId="6" hidden="1">{#N/A,#N/A,TRUE,"Cover";#N/A,#N/A,TRUE,"Conts";#N/A,#N/A,TRUE,"VOS";#N/A,#N/A,TRUE,"Warrington";#N/A,#N/A,TRUE,"Widnes"}</definedName>
    <definedName name="_____ccr1_1" hidden="1">{#N/A,#N/A,TRUE,"Cover";#N/A,#N/A,TRUE,"Conts";#N/A,#N/A,TRUE,"VOS";#N/A,#N/A,TRUE,"Warrington";#N/A,#N/A,TRUE,"Widnes"}</definedName>
    <definedName name="_____ccr2" localSheetId="4" hidden="1">{#N/A,#N/A,TRUE,"Cover";#N/A,#N/A,TRUE,"Conts";#N/A,#N/A,TRUE,"VOS";#N/A,#N/A,TRUE,"Warrington";#N/A,#N/A,TRUE,"Widnes"}</definedName>
    <definedName name="_____ccr2" localSheetId="18" hidden="1">{#N/A,#N/A,TRUE,"Cover";#N/A,#N/A,TRUE,"Conts";#N/A,#N/A,TRUE,"VOS";#N/A,#N/A,TRUE,"Warrington";#N/A,#N/A,TRUE,"Widnes"}</definedName>
    <definedName name="_____ccr2" localSheetId="6" hidden="1">{#N/A,#N/A,TRUE,"Cover";#N/A,#N/A,TRUE,"Conts";#N/A,#N/A,TRUE,"VOS";#N/A,#N/A,TRUE,"Warrington";#N/A,#N/A,TRUE,"Widnes"}</definedName>
    <definedName name="_____ccr2" hidden="1">{#N/A,#N/A,TRUE,"Cover";#N/A,#N/A,TRUE,"Conts";#N/A,#N/A,TRUE,"VOS";#N/A,#N/A,TRUE,"Warrington";#N/A,#N/A,TRUE,"Widnes"}</definedName>
    <definedName name="_____cf564" localSheetId="18" hidden="1">{"'Break down'!$A$4"}</definedName>
    <definedName name="_____cf564" hidden="1">{"'Break down'!$A$4"}</definedName>
    <definedName name="_____cfd56" localSheetId="18" hidden="1">{"'Break down'!$A$4"}</definedName>
    <definedName name="_____cfd56" hidden="1">{"'Break down'!$A$4"}</definedName>
    <definedName name="_____com2" localSheetId="18" hidden="1">{"'Break down'!$A$4"}</definedName>
    <definedName name="_____com2" hidden="1">{"'Break down'!$A$4"}</definedName>
    <definedName name="_____csc1">#REF!</definedName>
    <definedName name="_____DAT1">#REF!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18" hidden="1">{"'Sheet1'!$A$4386:$N$4591"}</definedName>
    <definedName name="_____dec05" localSheetId="6" hidden="1">{"'Sheet1'!$A$4386:$N$4591"}</definedName>
    <definedName name="_____dec05" hidden="1">{"'Sheet1'!$A$4386:$N$4591"}</definedName>
    <definedName name="_____dep123">#REF!</definedName>
    <definedName name="_____dep2">#REF!</definedName>
    <definedName name="_____dep3">#REF!</definedName>
    <definedName name="_____dim4">#REF!</definedName>
    <definedName name="_____Div02">#REF!</definedName>
    <definedName name="_____DPM375">#REF!</definedName>
    <definedName name="_____e20000">#REF!</definedName>
    <definedName name="_____e99991">#REF!</definedName>
    <definedName name="_____EE1" localSheetId="18" hidden="1">{#N/A,#N/A,FALSE,"단가표지"}</definedName>
    <definedName name="_____EE1" hidden="1">{#N/A,#N/A,FALSE,"단가표지"}</definedName>
    <definedName name="_____ee222" hidden="1">{#N/A,#N/A,TRUE,"Cover";#N/A,#N/A,TRUE,"Conts";#N/A,#N/A,TRUE,"VOS";#N/A,#N/A,TRUE,"Warrington";#N/A,#N/A,TRUE,"Widnes"}</definedName>
    <definedName name="_____Eg616103">#REF!</definedName>
    <definedName name="_____ert34" localSheetId="18" hidden="1">{#N/A,#N/A,TRUE,"Front";#N/A,#N/A,TRUE,"Simple Letter";#N/A,#N/A,TRUE,"Inside";#N/A,#N/A,TRUE,"Contents";#N/A,#N/A,TRUE,"Basis";#N/A,#N/A,TRUE,"Inclusions";#N/A,#N/A,TRUE,"Exclusions";#N/A,#N/A,TRUE,"Areas";#N/A,#N/A,TRUE,"Summary";#N/A,#N/A,TRUE,"Detail"}</definedName>
    <definedName name="_____ert34" hidden="1">{#N/A,#N/A,TRUE,"Front";#N/A,#N/A,TRUE,"Simple Letter";#N/A,#N/A,TRUE,"Inside";#N/A,#N/A,TRUE,"Contents";#N/A,#N/A,TRUE,"Basis";#N/A,#N/A,TRUE,"Inclusions";#N/A,#N/A,TRUE,"Exclusions";#N/A,#N/A,TRUE,"Areas";#N/A,#N/A,TRUE,"Summary";#N/A,#N/A,TRUE,"Detail"}</definedName>
    <definedName name="_____ewk4">#REF!</definedName>
    <definedName name="_____ewk4_1">0</definedName>
    <definedName name="_____ewr2">#N/A</definedName>
    <definedName name="_____ewr3">#N/A</definedName>
    <definedName name="_____ext2">#REF!</definedName>
    <definedName name="_____ext3">#REF!</definedName>
    <definedName name="_____FLY01">#REF!</definedName>
    <definedName name="_____FLY02">#REF!</definedName>
    <definedName name="_____FLY03">#REF!</definedName>
    <definedName name="_____FLY04">#REF!</definedName>
    <definedName name="_____FLY05">#REF!</definedName>
    <definedName name="_____FLY06">#REF!</definedName>
    <definedName name="_____FLY07">#REF!</definedName>
    <definedName name="_____FLY08">#REF!</definedName>
    <definedName name="_____FLY09">#REF!</definedName>
    <definedName name="_____FLY11">#REF!</definedName>
    <definedName name="_____ghy678" localSheetId="18" hidden="1">{"'Break down'!$A$4"}</definedName>
    <definedName name="_____ghy678" hidden="1">{"'Break down'!$A$4"}</definedName>
    <definedName name="_____hp10" localSheetId="18"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ice4">#REF!</definedName>
    <definedName name="_____ice4_1">0</definedName>
    <definedName name="_____IDC2">#N/A</definedName>
    <definedName name="_____Inc1">#REF!</definedName>
    <definedName name="_____Int1">#REF!</definedName>
    <definedName name="_____Int2">#REF!</definedName>
    <definedName name="_____irr1">#REF!</definedName>
    <definedName name="_____irr10">#REF!</definedName>
    <definedName name="_____irr2">#REF!</definedName>
    <definedName name="_____irr3">#REF!</definedName>
    <definedName name="_____irr5">#REF!</definedName>
    <definedName name="_____irr7">#REF!</definedName>
    <definedName name="_____iv66666">#REF!</definedName>
    <definedName name="_____jj300">#REF!</definedName>
    <definedName name="_____KEY2" hidden="1">#REF!</definedName>
    <definedName name="_____KI9">#REF!</definedName>
    <definedName name="_____L1">#REF!</definedName>
    <definedName name="_____len2">#REF!</definedName>
    <definedName name="_____len3">#REF!</definedName>
    <definedName name="_____let1">#REF!</definedName>
    <definedName name="_____loc1">#N/A</definedName>
    <definedName name="_____loi432" localSheetId="18" hidden="1">{"'Break down'!$A$4"}</definedName>
    <definedName name="_____loi432" hidden="1">{"'Break down'!$A$4"}</definedName>
    <definedName name="_____may1" localSheetId="18" hidden="1">{#N/A,#N/A,FALSE,"MARCH"}</definedName>
    <definedName name="_____may1" localSheetId="6" hidden="1">{#N/A,#N/A,FALSE,"MARCH"}</definedName>
    <definedName name="_____may1" localSheetId="10" hidden="1">{#N/A,#N/A,FALSE,"MARCH"}</definedName>
    <definedName name="_____may1" hidden="1">{#N/A,#N/A,FALSE,"MARCH"}</definedName>
    <definedName name="_____MCC3" localSheetId="18" hidden="1">{#N/A,#N/A,FALSE,"CCTV"}</definedName>
    <definedName name="_____MCC3" hidden="1">{#N/A,#N/A,FALSE,"CCTV"}</definedName>
    <definedName name="_____MN1">#REF!</definedName>
    <definedName name="_____NA1">#REF!</definedName>
    <definedName name="_____ncv1">#REF!</definedName>
    <definedName name="_____ncv10">#REF!</definedName>
    <definedName name="_____ncv101">#REF!</definedName>
    <definedName name="_____ncv1011">#REF!</definedName>
    <definedName name="_____ncv102">#REF!</definedName>
    <definedName name="_____ncv103">#REF!</definedName>
    <definedName name="_____ncv105">#REF!</definedName>
    <definedName name="_____ncv2">#REF!</definedName>
    <definedName name="_____ncv3">#REF!</definedName>
    <definedName name="_____ncv5">#REF!</definedName>
    <definedName name="_____new10">#REF!</definedName>
    <definedName name="_____new11">#REF!</definedName>
    <definedName name="_____new12">#REF!</definedName>
    <definedName name="_____new13">#REF!</definedName>
    <definedName name="_____new14">#REF!</definedName>
    <definedName name="_____new15">#REF!</definedName>
    <definedName name="_____new16">#REF!</definedName>
    <definedName name="_____new17">#REF!</definedName>
    <definedName name="_____new2">#REF!</definedName>
    <definedName name="_____new3">#REF!</definedName>
    <definedName name="_____new4">#REF!</definedName>
    <definedName name="_____new5">#REF!</definedName>
    <definedName name="_____new6">#REF!</definedName>
    <definedName name="_____new7">#REF!</definedName>
    <definedName name="_____new8" localSheetId="6" hidden="1">#REF!</definedName>
    <definedName name="_____new8" hidden="1">#REF!</definedName>
    <definedName name="_____new9">#REF!</definedName>
    <definedName name="_____No1">#REF!</definedName>
    <definedName name="_____No2">#REF!</definedName>
    <definedName name="_____No3">#REF!</definedName>
    <definedName name="_____NS1">#REF!</definedName>
    <definedName name="_____old2">#REF!</definedName>
    <definedName name="_____old3" localSheetId="18" hidden="1">{#N/A,#N/A,FALSE,"Summary";#N/A,#N/A,FALSE,"3TJ";#N/A,#N/A,FALSE,"3TN";#N/A,#N/A,FALSE,"3TP";#N/A,#N/A,FALSE,"3SJ";#N/A,#N/A,FALSE,"3CJ";#N/A,#N/A,FALSE,"3CN";#N/A,#N/A,FALSE,"3CP";#N/A,#N/A,FALSE,"3A"}</definedName>
    <definedName name="_____old3" localSheetId="6"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4">#REF!</definedName>
    <definedName name="_____old5" localSheetId="18" hidden="1">{#N/A,#N/A,FALSE,"Summary";#N/A,#N/A,FALSE,"3TJ";#N/A,#N/A,FALSE,"3TN";#N/A,#N/A,FALSE,"3TP";#N/A,#N/A,FALSE,"3SJ";#N/A,#N/A,FALSE,"3CJ";#N/A,#N/A,FALSE,"3CN";#N/A,#N/A,FALSE,"3CP";#N/A,#N/A,FALSE,"3A"}</definedName>
    <definedName name="_____old5" localSheetId="6"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6">#REF!</definedName>
    <definedName name="_____old7" localSheetId="18" hidden="1">{#N/A,#N/A,FALSE,"Summary";#N/A,#N/A,FALSE,"3TJ";#N/A,#N/A,FALSE,"3TN";#N/A,#N/A,FALSE,"3TP";#N/A,#N/A,FALSE,"3SJ";#N/A,#N/A,FALSE,"3CJ";#N/A,#N/A,FALSE,"3CN";#N/A,#N/A,FALSE,"3CP";#N/A,#N/A,FALSE,"3A"}</definedName>
    <definedName name="_____old7" localSheetId="6"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opi567" localSheetId="18" hidden="1">{"'Break down'!$A$4"}</definedName>
    <definedName name="_____opi567" hidden="1">{"'Break down'!$A$4"}</definedName>
    <definedName name="_____ord1">#REF!</definedName>
    <definedName name="_____ord2">#REF!</definedName>
    <definedName name="_____ord3">#REF!</definedName>
    <definedName name="_____ord4">#REF!</definedName>
    <definedName name="_____pc1">#REF!</definedName>
    <definedName name="_____pc2">#REF!</definedName>
    <definedName name="_____pc3">#REF!</definedName>
    <definedName name="_____PE2000">#REF!</definedName>
    <definedName name="_____ped1" localSheetId="18" hidden="1">{"T_Pole",#N/A,FALSE,"T-Pole"}</definedName>
    <definedName name="_____ped1" hidden="1">{"T_Pole",#N/A,FALSE,"T-Pole"}</definedName>
    <definedName name="_____PK2" localSheetId="18" hidden="1">{"'장비'!$A$3:$M$12"}</definedName>
    <definedName name="_____PK2" hidden="1">{"'장비'!$A$3:$M$12"}</definedName>
    <definedName name="_____PKG3" localSheetId="18" hidden="1">{"'장비'!$A$3:$M$12"}</definedName>
    <definedName name="_____PKG3" hidden="1">{"'장비'!$A$3:$M$12"}</definedName>
    <definedName name="_____pl4">#REF!</definedName>
    <definedName name="_____pl4_1">0</definedName>
    <definedName name="_____pls4">#REF!</definedName>
    <definedName name="_____pls4_1">0</definedName>
    <definedName name="_____PO7">#REF!</definedName>
    <definedName name="_____PO8">#REF!</definedName>
    <definedName name="_____PO9">#REF!</definedName>
    <definedName name="_____poi564" localSheetId="18" hidden="1">{"'Break down'!$A$4"}</definedName>
    <definedName name="_____poi564" hidden="1">{"'Break down'!$A$4"}</definedName>
    <definedName name="_____POP3">#REF!</definedName>
    <definedName name="_____PR1">#N/A</definedName>
    <definedName name="_____ps4">#REF!</definedName>
    <definedName name="_____ps4_1">0</definedName>
    <definedName name="_____QQ1" localSheetId="18" hidden="1">{#N/A,#N/A,FALSE,"단가표지"}</definedName>
    <definedName name="_____QQ1" hidden="1">{#N/A,#N/A,FALSE,"단가표지"}</definedName>
    <definedName name="_____qqq222" localSheetId="18" hidden="1">{"'장비'!$A$3:$M$12"}</definedName>
    <definedName name="_____qqq222" hidden="1">{"'장비'!$A$3:$M$12"}</definedName>
    <definedName name="_____QTY07">#REF!</definedName>
    <definedName name="_____QTY12">#REF!</definedName>
    <definedName name="_____QTY21">#REF!</definedName>
    <definedName name="_____QTY22">#REF!</definedName>
    <definedName name="_____QTY33">#REF!</definedName>
    <definedName name="_____QTY34">#REF!</definedName>
    <definedName name="_____QTY35">#REF!</definedName>
    <definedName name="_____QTY36">#REF!</definedName>
    <definedName name="_____QTY39">#REF!</definedName>
    <definedName name="_____QTY42">#REF!</definedName>
    <definedName name="_____QTY43">#REF!</definedName>
    <definedName name="_____QTY45">#REF!</definedName>
    <definedName name="_____QTY46">#REF!</definedName>
    <definedName name="_____QTY48">#REF!</definedName>
    <definedName name="_____QTY49">#REF!</definedName>
    <definedName name="_____QTY52">#REF!</definedName>
    <definedName name="_____QTY53">#REF!</definedName>
    <definedName name="_____QTY54">#REF!</definedName>
    <definedName name="_____QTY55">#REF!</definedName>
    <definedName name="_____QTY82">#REF!</definedName>
    <definedName name="_____QTY84">#REF!</definedName>
    <definedName name="_____QW1" localSheetId="18" hidden="1">{#N/A,#N/A,FALSE,"단가표지"}</definedName>
    <definedName name="_____QW1" hidden="1">{#N/A,#N/A,FALSE,"단가표지"}</definedName>
    <definedName name="_____RAB002" localSheetId="18" hidden="1">{#N/A,#N/A,TRUE,"Front";#N/A,#N/A,TRUE,"Simple Letter";#N/A,#N/A,TRUE,"Inside";#N/A,#N/A,TRUE,"Contents";#N/A,#N/A,TRUE,"Basis";#N/A,#N/A,TRUE,"Inclusions";#N/A,#N/A,TRUE,"Exclusions";#N/A,#N/A,TRUE,"Areas";#N/A,#N/A,TRUE,"Summary";#N/A,#N/A,TRUE,"Detail"}</definedName>
    <definedName name="_____RAB002" localSheetId="6" hidden="1">{#N/A,#N/A,TRUE,"Front";#N/A,#N/A,TRUE,"Simple Letter";#N/A,#N/A,TRUE,"Inside";#N/A,#N/A,TRUE,"Contents";#N/A,#N/A,TRUE,"Basis";#N/A,#N/A,TRUE,"Inclusions";#N/A,#N/A,TRUE,"Exclusions";#N/A,#N/A,TRUE,"Areas";#N/A,#N/A,TRUE,"Summary";#N/A,#N/A,TRUE,"Detail"}</definedName>
    <definedName name="_____RAB002" hidden="1">{#N/A,#N/A,TRUE,"Front";#N/A,#N/A,TRUE,"Simple Letter";#N/A,#N/A,TRUE,"Inside";#N/A,#N/A,TRUE,"Contents";#N/A,#N/A,TRUE,"Basis";#N/A,#N/A,TRUE,"Inclusions";#N/A,#N/A,TRUE,"Exclusions";#N/A,#N/A,TRUE,"Areas";#N/A,#N/A,TRUE,"Summary";#N/A,#N/A,TRUE,"Detail"}</definedName>
    <definedName name="_____REM1">#REF!</definedName>
    <definedName name="_____REM2">#REF!</definedName>
    <definedName name="_____res1">#REF!</definedName>
    <definedName name="_____RFP1">#REF!</definedName>
    <definedName name="_____RFP2">#REF!</definedName>
    <definedName name="_____RFP3">#REF!</definedName>
    <definedName name="_____rim4">#REF!</definedName>
    <definedName name="_____rm4">#REF!</definedName>
    <definedName name="_____RR1">#REF!</definedName>
    <definedName name="_____rs101">#REF!</definedName>
    <definedName name="_____rs1010">#REF!</definedName>
    <definedName name="_____rs102">#REF!</definedName>
    <definedName name="_____rs103">#REF!</definedName>
    <definedName name="_____rs105">#REF!</definedName>
    <definedName name="_____rs11">#REF!</definedName>
    <definedName name="_____rs110">#REF!</definedName>
    <definedName name="_____rs111">#REF!</definedName>
    <definedName name="_____rs1110">#REF!</definedName>
    <definedName name="_____rs112">#REF!</definedName>
    <definedName name="_____rs113">#REF!</definedName>
    <definedName name="_____rs115">#REF!</definedName>
    <definedName name="_____rs12">#REF!</definedName>
    <definedName name="_____rs121">#REF!</definedName>
    <definedName name="_____rs1210">#REF!</definedName>
    <definedName name="_____rs122">#REF!</definedName>
    <definedName name="_____rs123">#REF!</definedName>
    <definedName name="_____rs125">#REF!</definedName>
    <definedName name="_____rs13">#REF!</definedName>
    <definedName name="_____rs131">#REF!</definedName>
    <definedName name="_____rs1310">#REF!</definedName>
    <definedName name="_____rs132">#REF!</definedName>
    <definedName name="_____rs133">#REF!</definedName>
    <definedName name="_____rs135">#REF!</definedName>
    <definedName name="_____rs141">#REF!</definedName>
    <definedName name="_____rs1410">#REF!</definedName>
    <definedName name="_____rs142">#REF!</definedName>
    <definedName name="_____rs143">#REF!</definedName>
    <definedName name="_____rs145">#REF!</definedName>
    <definedName name="_____rs15">#REF!</definedName>
    <definedName name="_____rs151">#REF!</definedName>
    <definedName name="_____rs1510">#REF!</definedName>
    <definedName name="_____rs152">#REF!</definedName>
    <definedName name="_____rs153">#REF!</definedName>
    <definedName name="_____rs155">#REF!</definedName>
    <definedName name="_____rs161">#REF!</definedName>
    <definedName name="_____rs1610">#REF!</definedName>
    <definedName name="_____rs162">#REF!</definedName>
    <definedName name="_____rs163">#REF!</definedName>
    <definedName name="_____rs165">#REF!</definedName>
    <definedName name="_____rs171">#REF!</definedName>
    <definedName name="_____rs1710">#REF!</definedName>
    <definedName name="_____rs172">#REF!</definedName>
    <definedName name="_____rs173">#REF!</definedName>
    <definedName name="_____rs175">#REF!</definedName>
    <definedName name="_____rs181">#REF!</definedName>
    <definedName name="_____rs1810">#REF!</definedName>
    <definedName name="_____rs182">#REF!</definedName>
    <definedName name="_____rs183">#REF!</definedName>
    <definedName name="_____rs185">#REF!</definedName>
    <definedName name="_____rs191">#REF!</definedName>
    <definedName name="_____rs1910">#REF!</definedName>
    <definedName name="_____rs192">#REF!</definedName>
    <definedName name="_____rs193">#REF!</definedName>
    <definedName name="_____rs195">#REF!</definedName>
    <definedName name="_____rs201">#REF!</definedName>
    <definedName name="_____rs2010">#REF!</definedName>
    <definedName name="_____rs202">#REF!</definedName>
    <definedName name="_____rs203">#REF!</definedName>
    <definedName name="_____rs205">#REF!</definedName>
    <definedName name="_____rs21">#REF!</definedName>
    <definedName name="_____rs210">#REF!</definedName>
    <definedName name="_____rs211">#REF!</definedName>
    <definedName name="_____rs2110">#REF!</definedName>
    <definedName name="_____rs212">#REF!</definedName>
    <definedName name="_____rs213">#REF!</definedName>
    <definedName name="_____rs215">#REF!</definedName>
    <definedName name="_____rs22">#REF!</definedName>
    <definedName name="_____rs221">#REF!</definedName>
    <definedName name="_____rs2210">#REF!</definedName>
    <definedName name="_____rs222">#REF!</definedName>
    <definedName name="_____rs223">#REF!</definedName>
    <definedName name="_____rs225">#REF!</definedName>
    <definedName name="_____rs23">#REF!</definedName>
    <definedName name="_____rs231">#REF!</definedName>
    <definedName name="_____rs2310">#REF!</definedName>
    <definedName name="_____rs232">#REF!</definedName>
    <definedName name="_____rs233">#REF!</definedName>
    <definedName name="_____rs235">#REF!</definedName>
    <definedName name="_____rs241">#REF!</definedName>
    <definedName name="_____rs2410">#REF!</definedName>
    <definedName name="_____rs242">#REF!</definedName>
    <definedName name="_____rs243">#REF!</definedName>
    <definedName name="_____rs245">#REF!</definedName>
    <definedName name="_____rs25">#REF!</definedName>
    <definedName name="_____rs251">#REF!</definedName>
    <definedName name="_____rs2510">#REF!</definedName>
    <definedName name="_____rs252">#REF!</definedName>
    <definedName name="_____rs253">#REF!</definedName>
    <definedName name="_____rs255">#REF!</definedName>
    <definedName name="_____rs31">#REF!</definedName>
    <definedName name="_____rs310">#REF!</definedName>
    <definedName name="_____rs32">#REF!</definedName>
    <definedName name="_____rs33">#REF!</definedName>
    <definedName name="_____rs35">#REF!</definedName>
    <definedName name="_____rs41">#REF!</definedName>
    <definedName name="_____rs410">#REF!</definedName>
    <definedName name="_____rs42">#REF!</definedName>
    <definedName name="_____rs43">#REF!</definedName>
    <definedName name="_____rs45">#REF!</definedName>
    <definedName name="_____rs51">#REF!</definedName>
    <definedName name="_____rs510">#REF!</definedName>
    <definedName name="_____rs52">#REF!</definedName>
    <definedName name="_____rs53">#REF!</definedName>
    <definedName name="_____rs55">#REF!</definedName>
    <definedName name="_____rs61">#REF!</definedName>
    <definedName name="_____rs610">#REF!</definedName>
    <definedName name="_____rs62">#REF!</definedName>
    <definedName name="_____rs63">#REF!</definedName>
    <definedName name="_____rs65">#REF!</definedName>
    <definedName name="_____rs71">#REF!</definedName>
    <definedName name="_____rs710">#REF!</definedName>
    <definedName name="_____rs72">#REF!</definedName>
    <definedName name="_____rs73">#REF!</definedName>
    <definedName name="_____rs75">#REF!</definedName>
    <definedName name="_____rs81">#REF!</definedName>
    <definedName name="_____rs810">#REF!</definedName>
    <definedName name="_____rs82">#REF!</definedName>
    <definedName name="_____rs83">#REF!</definedName>
    <definedName name="_____rs85">#REF!</definedName>
    <definedName name="_____rs91">#REF!</definedName>
    <definedName name="_____rs910">#REF!</definedName>
    <definedName name="_____rs92">#REF!</definedName>
    <definedName name="_____rs93">#REF!</definedName>
    <definedName name="_____rs95">#REF!</definedName>
    <definedName name="_____sc1">#REF!</definedName>
    <definedName name="_____sch2">#REF!</definedName>
    <definedName name="_____SCR1">#REF!</definedName>
    <definedName name="_____SCR2">#REF!</definedName>
    <definedName name="_____SCR3">#REF!</definedName>
    <definedName name="_____sdb2">#REF!</definedName>
    <definedName name="_____SEC15030">#REF!</definedName>
    <definedName name="_____SEC15060">#REF!</definedName>
    <definedName name="_____SEC15100">#REF!</definedName>
    <definedName name="_____SEC15110">#REF!</definedName>
    <definedName name="_____SEC15125">#REF!</definedName>
    <definedName name="_____SEC15160">#REF!</definedName>
    <definedName name="_____SEC15175">#REF!</definedName>
    <definedName name="_____SEC15290">#REF!</definedName>
    <definedName name="_____SEC15310">#REF!</definedName>
    <definedName name="_____SEC15420">#REF!</definedName>
    <definedName name="_____SEC15440">#REF!</definedName>
    <definedName name="_____SEC15470">#REF!</definedName>
    <definedName name="_____SEC15486">#REF!</definedName>
    <definedName name="_____SEC15540">#REF!</definedName>
    <definedName name="_____SEC15610">#REF!</definedName>
    <definedName name="_____SEC15625">#REF!</definedName>
    <definedName name="_____SEC15680">#REF!</definedName>
    <definedName name="_____SEC15850">#REF!</definedName>
    <definedName name="_____SEC15865">#REF!</definedName>
    <definedName name="_____SEC15875">#REF!</definedName>
    <definedName name="_____SEC15890">#REF!</definedName>
    <definedName name="_____SEC15910">#REF!</definedName>
    <definedName name="_____SEC15940">#REF!</definedName>
    <definedName name="_____SEC15975">#REF!</definedName>
    <definedName name="_____sft2">#REF!</definedName>
    <definedName name="_____SS1" localSheetId="18" hidden="1">{#N/A,#N/A,FALSE,"운반시간"}</definedName>
    <definedName name="_____SS1" hidden="1">{#N/A,#N/A,FALSE,"운반시간"}</definedName>
    <definedName name="_____sw1">#REF!</definedName>
    <definedName name="_____sw2">#REF!</definedName>
    <definedName name="_____sw3">#REF!</definedName>
    <definedName name="_____sw4">#REF!</definedName>
    <definedName name="_____sw4_1">0</definedName>
    <definedName name="_____sw5">#REF!</definedName>
    <definedName name="_____sw6">#REF!</definedName>
    <definedName name="_____sw7">#REF!</definedName>
    <definedName name="_____sw8">#REF!</definedName>
    <definedName name="_____tbc2">#REF!</definedName>
    <definedName name="_____tbc3">#REF!</definedName>
    <definedName name="_____TC1" hidden="1">{#N/A,#N/A,FALSE,"물량산출"}</definedName>
    <definedName name="_____tdp1">#REF!</definedName>
    <definedName name="_____tem1" localSheetId="18" hidden="1">{#N/A,#N/A,TRUE,"Front";#N/A,#N/A,TRUE,"Simple Letter";#N/A,#N/A,TRUE,"Inside";#N/A,#N/A,TRUE,"Contents";#N/A,#N/A,TRUE,"Basis";#N/A,#N/A,TRUE,"Inclusions";#N/A,#N/A,TRUE,"Exclusions";#N/A,#N/A,TRUE,"Areas";#N/A,#N/A,TRUE,"Summary";#N/A,#N/A,TRUE,"Detail"}</definedName>
    <definedName name="_____tem1" hidden="1">{#N/A,#N/A,TRUE,"Front";#N/A,#N/A,TRUE,"Simple Letter";#N/A,#N/A,TRUE,"Inside";#N/A,#N/A,TRUE,"Contents";#N/A,#N/A,TRUE,"Basis";#N/A,#N/A,TRUE,"Inclusions";#N/A,#N/A,TRUE,"Exclusions";#N/A,#N/A,TRUE,"Areas";#N/A,#N/A,TRUE,"Summary";#N/A,#N/A,TRUE,"Detail"}</definedName>
    <definedName name="_____tm3" localSheetId="18"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_U14">#REF!</definedName>
    <definedName name="_____U60">#REF!</definedName>
    <definedName name="_____ubr1">#REF!</definedName>
    <definedName name="_____Val101">#REF!</definedName>
    <definedName name="_____Val102">#REF!</definedName>
    <definedName name="_____Val201">#REF!</definedName>
    <definedName name="_____Val202">#REF!</definedName>
    <definedName name="_____Val301">#REF!</definedName>
    <definedName name="_____Val302">#REF!</definedName>
    <definedName name="_____vf453" localSheetId="18" hidden="1">{"'Break down'!$A$4"}</definedName>
    <definedName name="_____vf453" hidden="1">{"'Break down'!$A$4"}</definedName>
    <definedName name="_____wet4" hidden="1">{#N/A,#N/A,FALSE,"포장1";#N/A,#N/A,FALSE,"포장1"}</definedName>
    <definedName name="_____wid2">#REF!</definedName>
    <definedName name="_____wid3">#REF!</definedName>
    <definedName name="_____xlfn.BAHTTEXT" hidden="1">#NAME?</definedName>
    <definedName name="_____xlfn.SUMIFS" hidden="1">#NAME?</definedName>
    <definedName name="_____xlnm.Criteria">#N/A</definedName>
    <definedName name="_____xlnm.Database">#N/A</definedName>
    <definedName name="_____xlnm.Extract">#N/A</definedName>
    <definedName name="_____xlnm.Print_Area">#REF!</definedName>
    <definedName name="_____xlnm.Print_Area_1">#REF!</definedName>
    <definedName name="_____xlnm.Print_Area_2">#REF!</definedName>
    <definedName name="_____xlnm.Print_Area_3">#REF!</definedName>
    <definedName name="_____xlnm.Print_Area_4">"#REF!"</definedName>
    <definedName name="_____xlnm.Print_Titles">#REF!</definedName>
    <definedName name="_____xlnm.Print_Titles_1" localSheetId="6">#REF!</definedName>
    <definedName name="_____xlnm.Print_Titles_1">#REF!</definedName>
    <definedName name="_____xlnm.Print_Titles_2">#REF!</definedName>
    <definedName name="_____xlnm.Print_Titles_3">#REF!</definedName>
    <definedName name="_____yt564" localSheetId="18" hidden="1">{"'Break down'!$A$4"}</definedName>
    <definedName name="_____yt564" hidden="1">{"'Break down'!$A$4"}</definedName>
    <definedName name="_____yy5" localSheetId="18" hidden="1">{#N/A,#N/A,TRUE,"Front";#N/A,#N/A,TRUE,"Simple Letter";#N/A,#N/A,TRUE,"Inside";#N/A,#N/A,TRUE,"Contents";#N/A,#N/A,TRUE,"Basis";#N/A,#N/A,TRUE,"Inclusions";#N/A,#N/A,TRUE,"Exclusions";#N/A,#N/A,TRUE,"Areas";#N/A,#N/A,TRUE,"Summary";#N/A,#N/A,TRUE,"Detail"}</definedName>
    <definedName name="_____yy5" hidden="1">{#N/A,#N/A,TRUE,"Front";#N/A,#N/A,TRUE,"Simple Letter";#N/A,#N/A,TRUE,"Inside";#N/A,#N/A,TRUE,"Contents";#N/A,#N/A,TRUE,"Basis";#N/A,#N/A,TRUE,"Inclusions";#N/A,#N/A,TRUE,"Exclusions";#N/A,#N/A,TRUE,"Areas";#N/A,#N/A,TRUE,"Summary";#N/A,#N/A,TRUE,"Detail"}</definedName>
    <definedName name="_____z1" localSheetId="4" hidden="1">{#N/A,#N/A,TRUE,"Cover Memo";"Complete Sys. Estimate",#N/A,TRUE,"Change Summary";"Complete Sys. Estimate",#N/A,TRUE,"Estimate Summary";"Complete Sys. Estimate",#N/A,TRUE,"Dept. Summary";"Complete Sys. Estimate",#N/A,TRUE,"DOW Detail"}</definedName>
    <definedName name="_____z1" hidden="1">{#N/A,#N/A,TRUE,"Cover Memo";"Complete Sys. Estimate",#N/A,TRUE,"Change Summary";"Complete Sys. Estimate",#N/A,TRUE,"Estimate Summary";"Complete Sys. Estimate",#N/A,TRUE,"Dept. Summary";"Complete Sys. Estimate",#N/A,TRUE,"DOW Detail"}</definedName>
    <definedName name="____A1" localSheetId="18" hidden="1">{#N/A,#N/A,FALSE,"type1";#N/A,#N/A,FALSE,"지지력";#N/A,#N/A,FALSE,"PILE계산";#N/A,#N/A,FALSE,"PILE ";#N/A,#N/A,FALSE,"철근량";#N/A,#N/A,FALSE,"균열검토";#N/A,#N/A,FALSE,"날개벽";#N/A,#N/A,FALSE,"주철근조립도";#N/A,#N/A,FALSE,"교좌"}</definedName>
    <definedName name="____A1" hidden="1">{#N/A,#N/A,FALSE,"type1";#N/A,#N/A,FALSE,"지지력";#N/A,#N/A,FALSE,"PILE계산";#N/A,#N/A,FALSE,"PILE ";#N/A,#N/A,FALSE,"철근량";#N/A,#N/A,FALSE,"균열검토";#N/A,#N/A,FALSE,"날개벽";#N/A,#N/A,FALSE,"주철근조립도";#N/A,#N/A,FALSE,"교좌"}</definedName>
    <definedName name="____A10" localSheetId="18" hidden="1">{#N/A,#N/A,FALSE,"CCTV"}</definedName>
    <definedName name="____A10" hidden="1">{#N/A,#N/A,FALSE,"CCTV"}</definedName>
    <definedName name="____a100">#REF!</definedName>
    <definedName name="____A100000">#REF!</definedName>
    <definedName name="____a11" localSheetId="18" hidden="1">{"'장비'!$A$3:$M$12"}</definedName>
    <definedName name="____a11" hidden="1">{"'장비'!$A$3:$M$12"}</definedName>
    <definedName name="____a122" localSheetId="18" hidden="1">{#N/A,#N/A,FALSE,"속도"}</definedName>
    <definedName name="____a122" hidden="1">{#N/A,#N/A,FALSE,"속도"}</definedName>
    <definedName name="____A2" localSheetId="18" hidden="1">{#N/A,#N/A,FALSE,"MARCH"}</definedName>
    <definedName name="____A2" hidden="1">{#N/A,#N/A,FALSE,"MARCH"}</definedName>
    <definedName name="____A31">#REF!</definedName>
    <definedName name="____A65800">#REF!</definedName>
    <definedName name="____A66000">#REF!</definedName>
    <definedName name="____A70000">#REF!</definedName>
    <definedName name="____A80000">#REF!</definedName>
    <definedName name="____A99999">#REF!</definedName>
    <definedName name="____A999999">#REF!</definedName>
    <definedName name="____AA1">#REF!</definedName>
    <definedName name="____ab1" localSheetId="4"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bc2">#REF!</definedName>
    <definedName name="____ADD2">#REF!</definedName>
    <definedName name="____AHU5">#REF!</definedName>
    <definedName name="____aj1">#REF!</definedName>
    <definedName name="____ALL1">#REF!</definedName>
    <definedName name="____ALL2">#REF!</definedName>
    <definedName name="____ALL3">#REF!</definedName>
    <definedName name="____alt1">#REF!</definedName>
    <definedName name="____ALT2">#REF!</definedName>
    <definedName name="____ALT3">#REF!</definedName>
    <definedName name="____ALT4">#REF!</definedName>
    <definedName name="____as1" localSheetId="4"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as2" localSheetId="18" hidden="1">{#N/A,#N/A,FALSE,"SumD";#N/A,#N/A,FALSE,"ElecD";#N/A,#N/A,FALSE,"MechD";#N/A,#N/A,FALSE,"GeotD";#N/A,#N/A,FALSE,"PrcsD";#N/A,#N/A,FALSE,"TunnD";#N/A,#N/A,FALSE,"CivlD";#N/A,#N/A,FALSE,"NtwkD";#N/A,#N/A,FALSE,"EstgD";#N/A,#N/A,FALSE,"PEngD"}</definedName>
    <definedName name="____as2" hidden="1">{#N/A,#N/A,FALSE,"SumD";#N/A,#N/A,FALSE,"ElecD";#N/A,#N/A,FALSE,"MechD";#N/A,#N/A,FALSE,"GeotD";#N/A,#N/A,FALSE,"PrcsD";#N/A,#N/A,FALSE,"TunnD";#N/A,#N/A,FALSE,"CivlD";#N/A,#N/A,FALSE,"NtwkD";#N/A,#N/A,FALSE,"EstgD";#N/A,#N/A,FALSE,"PEngD"}</definedName>
    <definedName name="____aux10">#REF!</definedName>
    <definedName name="____aux3">#REF!</definedName>
    <definedName name="____aux5">#REF!</definedName>
    <definedName name="____aux7">#REF!</definedName>
    <definedName name="____B19000">#REF!</definedName>
    <definedName name="____B19999">#REF!</definedName>
    <definedName name="____B2" localSheetId="18" hidden="1">{#N/A,#N/A,FALSE,"MARCH"}</definedName>
    <definedName name="____B2" hidden="1">{#N/A,#N/A,FALSE,"MARCH"}</definedName>
    <definedName name="____B20000">#REF!</definedName>
    <definedName name="____b201185">#REF!</definedName>
    <definedName name="____BDR1">#REF!</definedName>
    <definedName name="____BDR2">#REF!</definedName>
    <definedName name="____BHT1">#REF!</definedName>
    <definedName name="____BHT10">#REF!</definedName>
    <definedName name="____BHT3">#REF!</definedName>
    <definedName name="____BHT5">#REF!</definedName>
    <definedName name="____BHT7">#REF!</definedName>
    <definedName name="____BHT8">#REF!</definedName>
    <definedName name="____BIL1">#REF!</definedName>
    <definedName name="____bin1">#REF!</definedName>
    <definedName name="____bin2">#REF!</definedName>
    <definedName name="____BLK100">#REF!</definedName>
    <definedName name="____blk4">#REF!</definedName>
    <definedName name="____blk4_1">0</definedName>
    <definedName name="____bol1">#REF!</definedName>
    <definedName name="____BOQ3" hidden="1">{#N/A,#N/A,FALSE,"mpph1";#N/A,#N/A,FALSE,"mpmseb";#N/A,#N/A,FALSE,"mpph2"}</definedName>
    <definedName name="____BVS4">#REF!</definedName>
    <definedName name="____cab10">#REF!</definedName>
    <definedName name="____cab120">#REF!</definedName>
    <definedName name="____cab150">#REF!</definedName>
    <definedName name="____cab16">#REF!</definedName>
    <definedName name="____cab185">#REF!</definedName>
    <definedName name="____cab240">#REF!</definedName>
    <definedName name="____cab25">#REF!</definedName>
    <definedName name="____cab300">#REF!</definedName>
    <definedName name="____cab3000">#REF!</definedName>
    <definedName name="____cab35">#REF!</definedName>
    <definedName name="____cab4">#REF!</definedName>
    <definedName name="____cab50">#REF!</definedName>
    <definedName name="____cab6">#REF!</definedName>
    <definedName name="____cab70">#REF!</definedName>
    <definedName name="____cab95">#REF!</definedName>
    <definedName name="____can430">40.73</definedName>
    <definedName name="____can435">43.3</definedName>
    <definedName name="____CAT07">#REF!</definedName>
    <definedName name="____cat12" localSheetId="4" hidden="1">{#N/A,#N/A,TRUE,"Front";#N/A,#N/A,TRUE,"Simple Letter";#N/A,#N/A,TRUE,"Inside";#N/A,#N/A,TRUE,"Contents";#N/A,#N/A,TRUE,"Basis";#N/A,#N/A,TRUE,"Inclusions";#N/A,#N/A,TRUE,"Exclusions";#N/A,#N/A,TRUE,"Areas";#N/A,#N/A,TRUE,"Summary";#N/A,#N/A,TRUE,"Detail"}</definedName>
    <definedName name="____cat12" localSheetId="18" hidden="1">{#N/A,#N/A,TRUE,"Front";#N/A,#N/A,TRUE,"Simple Letter";#N/A,#N/A,TRUE,"Inside";#N/A,#N/A,TRUE,"Contents";#N/A,#N/A,TRUE,"Basis";#N/A,#N/A,TRUE,"Inclusions";#N/A,#N/A,TRUE,"Exclusions";#N/A,#N/A,TRUE,"Areas";#N/A,#N/A,TRUE,"Summary";#N/A,#N/A,TRUE,"Detail"}</definedName>
    <definedName name="____cat12" localSheetId="6" hidden="1">{#N/A,#N/A,TRUE,"Front";#N/A,#N/A,TRUE,"Simple Letter";#N/A,#N/A,TRUE,"Inside";#N/A,#N/A,TRUE,"Contents";#N/A,#N/A,TRUE,"Basis";#N/A,#N/A,TRUE,"Inclusions";#N/A,#N/A,TRUE,"Exclusions";#N/A,#N/A,TRUE,"Areas";#N/A,#N/A,TRUE,"Summary";#N/A,#N/A,TRUE,"Detail"}</definedName>
    <definedName name="____cat12" localSheetId="10"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cat123">#N/A</definedName>
    <definedName name="____CAT21">#REF!</definedName>
    <definedName name="____CAT22">#REF!</definedName>
    <definedName name="____CAT31">#REF!</definedName>
    <definedName name="____CAT33">#REF!</definedName>
    <definedName name="____CAT34">#REF!</definedName>
    <definedName name="____CAT35">#REF!</definedName>
    <definedName name="____CAT36">#REF!</definedName>
    <definedName name="____CAT39">#REF!</definedName>
    <definedName name="____CAT42">#REF!</definedName>
    <definedName name="____CAT43">#REF!</definedName>
    <definedName name="____CAT45">#REF!</definedName>
    <definedName name="____CAT46">#REF!</definedName>
    <definedName name="____CAT48">#REF!</definedName>
    <definedName name="____CAT49">#REF!</definedName>
    <definedName name="____CAT52">#REF!</definedName>
    <definedName name="____CAT53">#REF!</definedName>
    <definedName name="____CAT54">#REF!</definedName>
    <definedName name="____CAT55">#REF!</definedName>
    <definedName name="____CAT82">#REF!</definedName>
    <definedName name="____CAT84">#REF!</definedName>
    <definedName name="____cbr1">#REF!</definedName>
    <definedName name="____cbr2">#REF!</definedName>
    <definedName name="____cbr3">#REF!</definedName>
    <definedName name="____cbr4">#REF!</definedName>
    <definedName name="____cbr5">#REF!</definedName>
    <definedName name="____cbr6">#REF!</definedName>
    <definedName name="____cbr7">#REF!</definedName>
    <definedName name="____cbr8">#REF!</definedName>
    <definedName name="____ccr1" localSheetId="4" hidden="1">{#N/A,#N/A,TRUE,"Cover";#N/A,#N/A,TRUE,"Conts";#N/A,#N/A,TRUE,"VOS";#N/A,#N/A,TRUE,"Warrington";#N/A,#N/A,TRUE,"Widnes"}</definedName>
    <definedName name="____ccr1" localSheetId="18" hidden="1">{#N/A,#N/A,TRUE,"Cover";#N/A,#N/A,TRUE,"Conts";#N/A,#N/A,TRUE,"VOS";#N/A,#N/A,TRUE,"Warrington";#N/A,#N/A,TRUE,"Widnes"}</definedName>
    <definedName name="____ccr1" localSheetId="6" hidden="1">{#N/A,#N/A,TRUE,"Cover";#N/A,#N/A,TRUE,"Conts";#N/A,#N/A,TRUE,"VOS";#N/A,#N/A,TRUE,"Warrington";#N/A,#N/A,TRUE,"Widnes"}</definedName>
    <definedName name="____ccr1" localSheetId="11" hidden="1">{#N/A,#N/A,TRUE,"Cover";#N/A,#N/A,TRUE,"Conts";#N/A,#N/A,TRUE,"VOS";#N/A,#N/A,TRUE,"Warrington";#N/A,#N/A,TRUE,"Widnes"}</definedName>
    <definedName name="____ccr1" localSheetId="10" hidden="1">{#N/A,#N/A,TRUE,"Cover";#N/A,#N/A,TRUE,"Conts";#N/A,#N/A,TRUE,"VOS";#N/A,#N/A,TRUE,"Warrington";#N/A,#N/A,TRUE,"Widnes"}</definedName>
    <definedName name="____ccr1" hidden="1">{#N/A,#N/A,TRUE,"Cover";#N/A,#N/A,TRUE,"Conts";#N/A,#N/A,TRUE,"VOS";#N/A,#N/A,TRUE,"Warrington";#N/A,#N/A,TRUE,"Widnes"}</definedName>
    <definedName name="____ccr1_1" localSheetId="18" hidden="1">{#N/A,#N/A,TRUE,"Cover";#N/A,#N/A,TRUE,"Conts";#N/A,#N/A,TRUE,"VOS";#N/A,#N/A,TRUE,"Warrington";#N/A,#N/A,TRUE,"Widnes"}</definedName>
    <definedName name="____ccr1_1" localSheetId="6" hidden="1">{#N/A,#N/A,TRUE,"Cover";#N/A,#N/A,TRUE,"Conts";#N/A,#N/A,TRUE,"VOS";#N/A,#N/A,TRUE,"Warrington";#N/A,#N/A,TRUE,"Widnes"}</definedName>
    <definedName name="____ccr1_1" hidden="1">{#N/A,#N/A,TRUE,"Cover";#N/A,#N/A,TRUE,"Conts";#N/A,#N/A,TRUE,"VOS";#N/A,#N/A,TRUE,"Warrington";#N/A,#N/A,TRUE,"Widnes"}</definedName>
    <definedName name="____ccr2" localSheetId="4" hidden="1">{#N/A,#N/A,TRUE,"Cover";#N/A,#N/A,TRUE,"Conts";#N/A,#N/A,TRUE,"VOS";#N/A,#N/A,TRUE,"Warrington";#N/A,#N/A,TRUE,"Widnes"}</definedName>
    <definedName name="____ccr2" localSheetId="18" hidden="1">{#N/A,#N/A,TRUE,"Cover";#N/A,#N/A,TRUE,"Conts";#N/A,#N/A,TRUE,"VOS";#N/A,#N/A,TRUE,"Warrington";#N/A,#N/A,TRUE,"Widnes"}</definedName>
    <definedName name="____ccr2" localSheetId="6" hidden="1">{#N/A,#N/A,TRUE,"Cover";#N/A,#N/A,TRUE,"Conts";#N/A,#N/A,TRUE,"VOS";#N/A,#N/A,TRUE,"Warrington";#N/A,#N/A,TRUE,"Widnes"}</definedName>
    <definedName name="____ccr2" localSheetId="10" hidden="1">{#N/A,#N/A,TRUE,"Cover";#N/A,#N/A,TRUE,"Conts";#N/A,#N/A,TRUE,"VOS";#N/A,#N/A,TRUE,"Warrington";#N/A,#N/A,TRUE,"Widnes"}</definedName>
    <definedName name="____ccr2" hidden="1">{#N/A,#N/A,TRUE,"Cover";#N/A,#N/A,TRUE,"Conts";#N/A,#N/A,TRUE,"VOS";#N/A,#N/A,TRUE,"Warrington";#N/A,#N/A,TRUE,"Widnes"}</definedName>
    <definedName name="____cf564" localSheetId="18" hidden="1">{"'Break down'!$A$4"}</definedName>
    <definedName name="____cf564" hidden="1">{"'Break down'!$A$4"}</definedName>
    <definedName name="____cfd56" localSheetId="18" hidden="1">{"'Break down'!$A$4"}</definedName>
    <definedName name="____cfd56" hidden="1">{"'Break down'!$A$4"}</definedName>
    <definedName name="____cht14">#REF!</definedName>
    <definedName name="____cht15">#REF!</definedName>
    <definedName name="____cht16">#REF!</definedName>
    <definedName name="____ckt1">#REF!</definedName>
    <definedName name="____ckt10">#REF!</definedName>
    <definedName name="____ckt11">#REF!</definedName>
    <definedName name="____ckt12">#REF!</definedName>
    <definedName name="____ckt13">#REF!</definedName>
    <definedName name="____ckt14">#REF!</definedName>
    <definedName name="____ckt15">#REF!</definedName>
    <definedName name="____ckt16">#REF!</definedName>
    <definedName name="____ckt17">#REF!</definedName>
    <definedName name="____ckt2">#REF!</definedName>
    <definedName name="____ckt3">#REF!</definedName>
    <definedName name="____ckt4">#REF!</definedName>
    <definedName name="____ckt5">#REF!</definedName>
    <definedName name="____ckt6">#REF!</definedName>
    <definedName name="____ckt7">#REF!</definedName>
    <definedName name="____ckt8">#REF!</definedName>
    <definedName name="____ckt9">#REF!</definedName>
    <definedName name="____clg1">#REF!</definedName>
    <definedName name="____clg10">#REF!</definedName>
    <definedName name="____clg11">#REF!</definedName>
    <definedName name="____clg12">#REF!</definedName>
    <definedName name="____clg13">#REF!</definedName>
    <definedName name="____clg14">#REF!</definedName>
    <definedName name="____clg15">#REF!</definedName>
    <definedName name="____clg16">#REF!</definedName>
    <definedName name="____clg17">#REF!</definedName>
    <definedName name="____clg18">#REF!</definedName>
    <definedName name="____clg19">#REF!</definedName>
    <definedName name="____clg2">#REF!</definedName>
    <definedName name="____clg3">#REF!</definedName>
    <definedName name="____clg4">#REF!</definedName>
    <definedName name="____clg5">#REF!</definedName>
    <definedName name="____clg6">#REF!</definedName>
    <definedName name="____clg7">#REF!</definedName>
    <definedName name="____clg8">#REF!</definedName>
    <definedName name="____clg9">#REF!</definedName>
    <definedName name="____com2" localSheetId="18" hidden="1">{"'Break down'!$A$4"}</definedName>
    <definedName name="____com2" hidden="1">{"'Break down'!$A$4"}</definedName>
    <definedName name="____csc1">#REF!</definedName>
    <definedName name="____DAT1">#REF!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bs1">#REF!</definedName>
    <definedName name="____dbs11">#REF!</definedName>
    <definedName name="____dbs76">#REF!</definedName>
    <definedName name="____dec05" localSheetId="18" hidden="1">{"'Sheet1'!$A$4386:$N$4591"}</definedName>
    <definedName name="____dec05" localSheetId="6" hidden="1">{"'Sheet1'!$A$4386:$N$4591"}</definedName>
    <definedName name="____dec05" hidden="1">{"'Sheet1'!$A$4386:$N$4591"}</definedName>
    <definedName name="____dep123">#REF!</definedName>
    <definedName name="____dep2">#REF!</definedName>
    <definedName name="____dep3">#REF!</definedName>
    <definedName name="____dim4">#REF!</definedName>
    <definedName name="____Div01">#REF!</definedName>
    <definedName name="____Div02">#REF!</definedName>
    <definedName name="____Div03">#REF!</definedName>
    <definedName name="____Div04">#REF!</definedName>
    <definedName name="____Div08">#REF!</definedName>
    <definedName name="____Div09">#REF!</definedName>
    <definedName name="____Div11">#REF!</definedName>
    <definedName name="____Div14">#REF!</definedName>
    <definedName name="____Div15">#REF!</definedName>
    <definedName name="____Div16">#REF!</definedName>
    <definedName name="____DPM375">#REF!</definedName>
    <definedName name="____DRY1">#REF!</definedName>
    <definedName name="____DRY10">#REF!</definedName>
    <definedName name="____dry2">#REF!</definedName>
    <definedName name="____DRY3">#REF!</definedName>
    <definedName name="____dry4">#REF!</definedName>
    <definedName name="____DRY5">#REF!</definedName>
    <definedName name="____DRY7">#REF!</definedName>
    <definedName name="____DRY8">#REF!</definedName>
    <definedName name="____dsw25">#REF!</definedName>
    <definedName name="____dsw32">#REF!</definedName>
    <definedName name="____dsw63">#REF!</definedName>
    <definedName name="____e20000">#REF!</definedName>
    <definedName name="____e99991">#REF!</definedName>
    <definedName name="____EE1" localSheetId="18" hidden="1">{#N/A,#N/A,FALSE,"단가표지"}</definedName>
    <definedName name="____EE1" hidden="1">{#N/A,#N/A,FALSE,"단가표지"}</definedName>
    <definedName name="____ee222" hidden="1">{#N/A,#N/A,TRUE,"Cover";#N/A,#N/A,TRUE,"Conts";#N/A,#N/A,TRUE,"VOS";#N/A,#N/A,TRUE,"Warrington";#N/A,#N/A,TRUE,"Widnes"}</definedName>
    <definedName name="____Eg616103">#REF!</definedName>
    <definedName name="____ert34" localSheetId="18" hidden="1">{#N/A,#N/A,TRUE,"Front";#N/A,#N/A,TRUE,"Simple Letter";#N/A,#N/A,TRUE,"Inside";#N/A,#N/A,TRUE,"Contents";#N/A,#N/A,TRUE,"Basis";#N/A,#N/A,TRUE,"Inclusions";#N/A,#N/A,TRUE,"Exclusions";#N/A,#N/A,TRUE,"Areas";#N/A,#N/A,TRUE,"Summary";#N/A,#N/A,TRUE,"Detail"}</definedName>
    <definedName name="____ert34" hidden="1">{#N/A,#N/A,TRUE,"Front";#N/A,#N/A,TRUE,"Simple Letter";#N/A,#N/A,TRUE,"Inside";#N/A,#N/A,TRUE,"Contents";#N/A,#N/A,TRUE,"Basis";#N/A,#N/A,TRUE,"Inclusions";#N/A,#N/A,TRUE,"Exclusions";#N/A,#N/A,TRUE,"Areas";#N/A,#N/A,TRUE,"Summary";#N/A,#N/A,TRUE,"Detail"}</definedName>
    <definedName name="____esc1">#REF!</definedName>
    <definedName name="____esr1">#REF!</definedName>
    <definedName name="____esr2">#REF!</definedName>
    <definedName name="____esr3">#REF!</definedName>
    <definedName name="____ewk4">#REF!</definedName>
    <definedName name="____ewk4_1">0</definedName>
    <definedName name="____ewr2">#N/A</definedName>
    <definedName name="____ewr3">#N/A</definedName>
    <definedName name="____ex1">#REF!</definedName>
    <definedName name="____ext2">#REF!</definedName>
    <definedName name="____ext3">#REF!</definedName>
    <definedName name="____fd2" localSheetId="4" hidden="1">{#N/A,#N/A,TRUE,"Cover Memo";"Complete Sys. Estimate",#N/A,TRUE,"Change Summary";"Complete Sys. Estimate",#N/A,TRUE,"Estimate Summary";"Complete Sys. Estimate",#N/A,TRUE,"Dept. Summary";"Complete Sys. Estimate",#N/A,TRUE,"DOW Detail"}</definedName>
    <definedName name="____fd2" localSheetId="18" hidden="1">{#N/A,#N/A,TRUE,"Cover Memo";"Complete Sys. Estimate",#N/A,TRUE,"Change Summary";"Complete Sys. Estimate",#N/A,TRUE,"Estimate Summary";"Complete Sys. Estimate",#N/A,TRUE,"Dept. Summary";"Complete Sys. Estimate",#N/A,TRUE,"DOW Detail"}</definedName>
    <definedName name="____fd2" hidden="1">{#N/A,#N/A,TRUE,"Cover Memo";"Complete Sys. Estimate",#N/A,TRUE,"Change Summary";"Complete Sys. Estimate",#N/A,TRUE,"Estimate Summary";"Complete Sys. Estimate",#N/A,TRUE,"Dept. Summary";"Complete Sys. Estimate",#N/A,TRUE,"DOW Detail"}</definedName>
    <definedName name="____fds2530">#REF!</definedName>
    <definedName name="____fix1">#REF!</definedName>
    <definedName name="____fix10">#REF!</definedName>
    <definedName name="____fix11">#REF!</definedName>
    <definedName name="____fix12">#REF!</definedName>
    <definedName name="____fix2">#REF!</definedName>
    <definedName name="____fix3">#REF!</definedName>
    <definedName name="____fix4">#REF!</definedName>
    <definedName name="____fix5">#REF!</definedName>
    <definedName name="____fix6">#REF!</definedName>
    <definedName name="____fix7">#REF!</definedName>
    <definedName name="____fix8">#REF!</definedName>
    <definedName name="____fix9">#REF!</definedName>
    <definedName name="____flr1">#REF!</definedName>
    <definedName name="____flr10">#REF!</definedName>
    <definedName name="____flr11">#REF!</definedName>
    <definedName name="____flr12">#REF!</definedName>
    <definedName name="____flr13">#REF!</definedName>
    <definedName name="____flr14">#REF!</definedName>
    <definedName name="____flr15">#REF!</definedName>
    <definedName name="____flr16">#REF!</definedName>
    <definedName name="____flr17">#REF!</definedName>
    <definedName name="____flr18">#REF!</definedName>
    <definedName name="____flr19">#REF!</definedName>
    <definedName name="____flr2">#REF!</definedName>
    <definedName name="____flr20">#REF!</definedName>
    <definedName name="____flr21">#REF!</definedName>
    <definedName name="____flr22">#REF!</definedName>
    <definedName name="____flr23">#REF!</definedName>
    <definedName name="____flr24">#REF!</definedName>
    <definedName name="____flr25">#REF!</definedName>
    <definedName name="____flr26">#REF!</definedName>
    <definedName name="____flr27">#REF!</definedName>
    <definedName name="____flr28">#REF!</definedName>
    <definedName name="____flr3">#REF!</definedName>
    <definedName name="____flr4">#REF!</definedName>
    <definedName name="____flr5">#REF!</definedName>
    <definedName name="____flr6">#REF!</definedName>
    <definedName name="____flr7">#REF!</definedName>
    <definedName name="____flr8">#REF!</definedName>
    <definedName name="____flr9">#REF!</definedName>
    <definedName name="____FLY01">#REF!</definedName>
    <definedName name="____FLY02">#REF!</definedName>
    <definedName name="____FLY03">#REF!</definedName>
    <definedName name="____FLY04">#REF!</definedName>
    <definedName name="____FLY05">#REF!</definedName>
    <definedName name="____FLY06">#REF!</definedName>
    <definedName name="____FLY07">#REF!</definedName>
    <definedName name="____FLY08">#REF!</definedName>
    <definedName name="____FLY09">#REF!</definedName>
    <definedName name="____FLY11">#REF!</definedName>
    <definedName name="____gal1">#REF!</definedName>
    <definedName name="____gal2">#REF!</definedName>
    <definedName name="____gal75">#REF!</definedName>
    <definedName name="____gfa3">#REF!</definedName>
    <definedName name="____ghy678" localSheetId="18" hidden="1">{"'Break down'!$A$4"}</definedName>
    <definedName name="____ghy678" hidden="1">{"'Break down'!$A$4"}</definedName>
    <definedName name="____gym1">#REF!</definedName>
    <definedName name="____gym10">#REF!</definedName>
    <definedName name="____gym11">#REF!</definedName>
    <definedName name="____gym12">#REF!</definedName>
    <definedName name="____gym13">#REF!</definedName>
    <definedName name="____gym14">#REF!</definedName>
    <definedName name="____gym15">#REF!</definedName>
    <definedName name="____gym16">#REF!</definedName>
    <definedName name="____gym17">#REF!</definedName>
    <definedName name="____gym18">#REF!</definedName>
    <definedName name="____gym19">#REF!</definedName>
    <definedName name="____gym2">#REF!</definedName>
    <definedName name="____gym20">#REF!</definedName>
    <definedName name="____gym21">#REF!</definedName>
    <definedName name="____gym22">#REF!</definedName>
    <definedName name="____gym23">#REF!</definedName>
    <definedName name="____gym24">#REF!</definedName>
    <definedName name="____gym25">#REF!</definedName>
    <definedName name="____gym26">#REF!</definedName>
    <definedName name="____gym27">#REF!</definedName>
    <definedName name="____gym28">#REF!</definedName>
    <definedName name="____gym29">#REF!</definedName>
    <definedName name="____gym3">#REF!</definedName>
    <definedName name="____gym30">#REF!</definedName>
    <definedName name="____gym31">#REF!</definedName>
    <definedName name="____gym32">#REF!</definedName>
    <definedName name="____gym33">#REF!</definedName>
    <definedName name="____gym34">#REF!</definedName>
    <definedName name="____gym4">#REF!</definedName>
    <definedName name="____gym5">#REF!</definedName>
    <definedName name="____gym6">#REF!</definedName>
    <definedName name="____gym7">#REF!</definedName>
    <definedName name="____gym8">#REF!</definedName>
    <definedName name="____gym9">#REF!</definedName>
    <definedName name="____H3" localSheetId="18" hidden="1">{"'장비'!$A$3:$M$12"}</definedName>
    <definedName name="____H3" hidden="1">{"'장비'!$A$3:$M$12"}</definedName>
    <definedName name="____HOT1">#REF!</definedName>
    <definedName name="____HOT10">#REF!</definedName>
    <definedName name="____HOT3">#REF!</definedName>
    <definedName name="____HOT5">#REF!</definedName>
    <definedName name="____HOT7">#REF!</definedName>
    <definedName name="____HOT8">#REF!</definedName>
    <definedName name="____hp10" localSheetId="18"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HTV1">#REF!</definedName>
    <definedName name="____HTV10">#REF!</definedName>
    <definedName name="____HTV3">#REF!</definedName>
    <definedName name="____HTV5">#REF!</definedName>
    <definedName name="____HTV7">#REF!</definedName>
    <definedName name="____HTV8">#REF!</definedName>
    <definedName name="____ice4">#REF!</definedName>
    <definedName name="____ice4_1">0</definedName>
    <definedName name="____IDC2">#N/A</definedName>
    <definedName name="____Inc1">#REF!</definedName>
    <definedName name="____inf3">#REF!</definedName>
    <definedName name="____inf4">#REF!</definedName>
    <definedName name="____INF5">#REF!</definedName>
    <definedName name="____ins251">#REF!</definedName>
    <definedName name="____ins252">#REF!</definedName>
    <definedName name="____ins253">#REF!</definedName>
    <definedName name="____ins254">#REF!</definedName>
    <definedName name="____ins255">#REF!</definedName>
    <definedName name="____ins2550">#REF!</definedName>
    <definedName name="____ins256">#REF!</definedName>
    <definedName name="____ins2560">#REF!</definedName>
    <definedName name="____ins401">#REF!</definedName>
    <definedName name="____ins4010">#REF!</definedName>
    <definedName name="____ins402">#REF!</definedName>
    <definedName name="____ins403">#REF!</definedName>
    <definedName name="____ins404">#REF!</definedName>
    <definedName name="____ins405">#REF!</definedName>
    <definedName name="____ins406">#REF!</definedName>
    <definedName name="____ins408">#REF!</definedName>
    <definedName name="____ins501">#REF!</definedName>
    <definedName name="____ins5010">#REF!</definedName>
    <definedName name="____ins5012">#REF!</definedName>
    <definedName name="____ins502">#REF!</definedName>
    <definedName name="____ins503">#REF!</definedName>
    <definedName name="____ins504">#REF!</definedName>
    <definedName name="____ins505">#REF!</definedName>
    <definedName name="____ins506">#REF!</definedName>
    <definedName name="____ins508">#REF!</definedName>
    <definedName name="____Int1">#REF!</definedName>
    <definedName name="____Int2">#REF!</definedName>
    <definedName name="____irr1">#REF!</definedName>
    <definedName name="____irr10">#REF!</definedName>
    <definedName name="____irr2">#REF!</definedName>
    <definedName name="____irr3">#REF!</definedName>
    <definedName name="____irr5">#REF!</definedName>
    <definedName name="____irr7">#REF!</definedName>
    <definedName name="____iv66666">#REF!</definedName>
    <definedName name="____jj300">#REF!</definedName>
    <definedName name="____K85167">#REF!</definedName>
    <definedName name="____key1">#REF!</definedName>
    <definedName name="____Key11" hidden="1">#REF!</definedName>
    <definedName name="____key2" hidden="1">#REF!</definedName>
    <definedName name="____key3">#REF!</definedName>
    <definedName name="____key4">#REF!</definedName>
    <definedName name="____key5">#REF!</definedName>
    <definedName name="____KI9">#REF!</definedName>
    <definedName name="____L1">#REF!</definedName>
    <definedName name="____LDR1">#REF!</definedName>
    <definedName name="____LDR10">#REF!</definedName>
    <definedName name="____LDR3">#REF!</definedName>
    <definedName name="____LDR5">#REF!</definedName>
    <definedName name="____LDR7">#REF!</definedName>
    <definedName name="____LDR8">#REF!</definedName>
    <definedName name="____len2">#REF!</definedName>
    <definedName name="____len3">#REF!</definedName>
    <definedName name="____let1">#REF!</definedName>
    <definedName name="____LM1009">#REF!</definedName>
    <definedName name="____loc1">#N/A</definedName>
    <definedName name="____loi432" localSheetId="18" hidden="1">{"'Break down'!$A$4"}</definedName>
    <definedName name="____loi432" hidden="1">{"'Break down'!$A$4"}</definedName>
    <definedName name="____mar16">#REF!</definedName>
    <definedName name="____mar20">#REF!</definedName>
    <definedName name="____mar25">#REF!</definedName>
    <definedName name="____mar32">#REF!</definedName>
    <definedName name="____mar40">#REF!</definedName>
    <definedName name="____mar50">#REF!</definedName>
    <definedName name="____may1" localSheetId="18" hidden="1">{#N/A,#N/A,FALSE,"MARCH"}</definedName>
    <definedName name="____may1" localSheetId="6" hidden="1">{#N/A,#N/A,FALSE,"MARCH"}</definedName>
    <definedName name="____may1" hidden="1">{#N/A,#N/A,FALSE,"MARCH"}</definedName>
    <definedName name="____MCC3" localSheetId="18" hidden="1">{#N/A,#N/A,FALSE,"CCTV"}</definedName>
    <definedName name="____MCC3" hidden="1">{#N/A,#N/A,FALSE,"CCTV"}</definedName>
    <definedName name="____MDR1">#REF!</definedName>
    <definedName name="____MDR10">#REF!</definedName>
    <definedName name="____MDR3">#REF!</definedName>
    <definedName name="____MDR5">#REF!</definedName>
    <definedName name="____MDR7">#REF!</definedName>
    <definedName name="____MDR8">#REF!</definedName>
    <definedName name="____mit2">#REF!</definedName>
    <definedName name="____mit75">#REF!</definedName>
    <definedName name="____MN1">#REF!</definedName>
    <definedName name="____NA1">#REF!</definedName>
    <definedName name="____ncv1">#REF!</definedName>
    <definedName name="____ncv10">#REF!</definedName>
    <definedName name="____ncv101">#REF!</definedName>
    <definedName name="____ncv1011">#REF!</definedName>
    <definedName name="____ncv102">#REF!</definedName>
    <definedName name="____ncv103">#REF!</definedName>
    <definedName name="____ncv105">#REF!</definedName>
    <definedName name="____ncv2">#REF!</definedName>
    <definedName name="____ncv3">#REF!</definedName>
    <definedName name="____ncv5">#REF!</definedName>
    <definedName name="____new10">#REF!</definedName>
    <definedName name="____new11">#REF!</definedName>
    <definedName name="____new12">#REF!</definedName>
    <definedName name="____new13">#REF!</definedName>
    <definedName name="____new14">#REF!</definedName>
    <definedName name="____new15">#REF!</definedName>
    <definedName name="____new16">#REF!</definedName>
    <definedName name="____new17">#REF!</definedName>
    <definedName name="____new2">#REF!</definedName>
    <definedName name="____new3">#REF!</definedName>
    <definedName name="____new4">#REF!</definedName>
    <definedName name="____new5">#REF!</definedName>
    <definedName name="____new6">#REF!</definedName>
    <definedName name="____new7">#REF!</definedName>
    <definedName name="____new8" localSheetId="6" hidden="1">#REF!</definedName>
    <definedName name="____new8" hidden="1">#REF!</definedName>
    <definedName name="____new9">#REF!</definedName>
    <definedName name="____NF1">#REF!</definedName>
    <definedName name="____NF2">#REF!</definedName>
    <definedName name="____NF3">#REF!</definedName>
    <definedName name="____NF4">#REF!</definedName>
    <definedName name="____nm1">#REF!</definedName>
    <definedName name="____No1">#REF!</definedName>
    <definedName name="____No2">#REF!</definedName>
    <definedName name="____No3">#REF!</definedName>
    <definedName name="____nr83">#REF!</definedName>
    <definedName name="____NS1">#REF!</definedName>
    <definedName name="____ob1">#REF!</definedName>
    <definedName name="____old2">#REF!</definedName>
    <definedName name="____old3" localSheetId="4"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4">#REF!</definedName>
    <definedName name="____old5" localSheetId="4"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6">#REF!</definedName>
    <definedName name="____old7" localSheetId="4"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opi567" localSheetId="18" hidden="1">{"'Break down'!$A$4"}</definedName>
    <definedName name="____opi567" hidden="1">{"'Break down'!$A$4"}</definedName>
    <definedName name="____OPS1">#REF!</definedName>
    <definedName name="____ord1">#REF!</definedName>
    <definedName name="____ord2">#REF!</definedName>
    <definedName name="____ord3">#REF!</definedName>
    <definedName name="____ord4">#REF!</definedName>
    <definedName name="____out1">#REF!</definedName>
    <definedName name="____out2">#REF!</definedName>
    <definedName name="____out3">#REF!</definedName>
    <definedName name="____out4">#REF!</definedName>
    <definedName name="____p2">#REF!</definedName>
    <definedName name="____PAG1">#REF!</definedName>
    <definedName name="____PAG2">#REF!</definedName>
    <definedName name="____PAG3">#REF!</definedName>
    <definedName name="____pc1">#REF!</definedName>
    <definedName name="____pc2">#REF!</definedName>
    <definedName name="____pc3">#REF!</definedName>
    <definedName name="____pd2">#REF!</definedName>
    <definedName name="____PE2000">#REF!</definedName>
    <definedName name="____pg1">#REF!</definedName>
    <definedName name="____pg2">#REF!</definedName>
    <definedName name="____pg3">#REF!</definedName>
    <definedName name="____pg4">#REF!</definedName>
    <definedName name="____pg5">#REF!</definedName>
    <definedName name="____ph1">#REF!</definedName>
    <definedName name="____PK2" localSheetId="18" hidden="1">{"'장비'!$A$3:$M$12"}</definedName>
    <definedName name="____PK2" hidden="1">{"'장비'!$A$3:$M$12"}</definedName>
    <definedName name="____PKG3" localSheetId="18" hidden="1">{"'장비'!$A$3:$M$12"}</definedName>
    <definedName name="____PKG3" hidden="1">{"'장비'!$A$3:$M$12"}</definedName>
    <definedName name="____pl4">#REF!</definedName>
    <definedName name="____pl4_1">0</definedName>
    <definedName name="____pls4">#REF!</definedName>
    <definedName name="____pls4_1">0</definedName>
    <definedName name="____pn1">#REF!</definedName>
    <definedName name="____pn2">#REF!</definedName>
    <definedName name="____pn3">#REF!</definedName>
    <definedName name="____pn4">#REF!</definedName>
    <definedName name="____pn5">#REF!</definedName>
    <definedName name="____PO7">#REF!</definedName>
    <definedName name="____PO8">#REF!</definedName>
    <definedName name="____PO9">#REF!</definedName>
    <definedName name="____poi564" localSheetId="18" hidden="1">{"'Break down'!$A$4"}</definedName>
    <definedName name="____poi564" hidden="1">{"'Break down'!$A$4"}</definedName>
    <definedName name="____POP3">#REF!</definedName>
    <definedName name="____PR1">#N/A</definedName>
    <definedName name="____PR2">#N/A</definedName>
    <definedName name="____ps1">#REF!</definedName>
    <definedName name="____ps3">#REF!</definedName>
    <definedName name="____ps4">#REF!</definedName>
    <definedName name="____ps4_1">0</definedName>
    <definedName name="____pvc10110">#REF!</definedName>
    <definedName name="____pvc10125">#REF!</definedName>
    <definedName name="____pvc10140">#REF!</definedName>
    <definedName name="____pvc10160">#REF!</definedName>
    <definedName name="____pvc10200">#REF!</definedName>
    <definedName name="____pvc10215">#REF!</definedName>
    <definedName name="____pvc10250">#REF!</definedName>
    <definedName name="____pvc10280">#REF!</definedName>
    <definedName name="____pvc10315">#REF!</definedName>
    <definedName name="____pvc10355">#REF!</definedName>
    <definedName name="____pvc1040">#REF!</definedName>
    <definedName name="____pvc10400">#REF!</definedName>
    <definedName name="____pvc1050">#REF!</definedName>
    <definedName name="____pvc1063">#REF!</definedName>
    <definedName name="____pvc1075">#REF!</definedName>
    <definedName name="____pvc1090">#REF!</definedName>
    <definedName name="____pvc110">#REF!</definedName>
    <definedName name="____pvc125">#REF!</definedName>
    <definedName name="____pvc140">#REF!</definedName>
    <definedName name="____pvc160">#REF!</definedName>
    <definedName name="____pvc200">#REF!</definedName>
    <definedName name="____pvc225">#REF!</definedName>
    <definedName name="____pvc250">#REF!</definedName>
    <definedName name="____pvc280">#REF!</definedName>
    <definedName name="____pvc315">#REF!</definedName>
    <definedName name="____pvc355">#REF!</definedName>
    <definedName name="____pvc40">#REF!</definedName>
    <definedName name="____pvc400">#REF!</definedName>
    <definedName name="____pvc4110">#REF!</definedName>
    <definedName name="____pvc4125">#REF!</definedName>
    <definedName name="____pvc4140">#REF!</definedName>
    <definedName name="____pvc4160">#REF!</definedName>
    <definedName name="____pvc4200">#REF!</definedName>
    <definedName name="____pvc4215">#REF!</definedName>
    <definedName name="____pvc4250">#REF!</definedName>
    <definedName name="____pvc4280">#REF!</definedName>
    <definedName name="____pvc4315">#REF!</definedName>
    <definedName name="____pvc4355">#REF!</definedName>
    <definedName name="____pvc440">#REF!</definedName>
    <definedName name="____pvc4400">#REF!</definedName>
    <definedName name="____pvc450">#REF!</definedName>
    <definedName name="____pvc463">#REF!</definedName>
    <definedName name="____pvc475">#REF!</definedName>
    <definedName name="____pvc490">#REF!</definedName>
    <definedName name="____pvc50">#REF!</definedName>
    <definedName name="____pvc6110">#REF!</definedName>
    <definedName name="____pvc6125">#REF!</definedName>
    <definedName name="____pvc6140">#REF!</definedName>
    <definedName name="____pvc6160">#REF!</definedName>
    <definedName name="____pvc6200">#REF!</definedName>
    <definedName name="____pvc6215">#REF!</definedName>
    <definedName name="____pvc6250">#REF!</definedName>
    <definedName name="____pvc6280">#REF!</definedName>
    <definedName name="____pvc63">#REF!</definedName>
    <definedName name="____pvc6315">#REF!</definedName>
    <definedName name="____pvc6355">#REF!</definedName>
    <definedName name="____pvc640">#REF!</definedName>
    <definedName name="____pvc6400">#REF!</definedName>
    <definedName name="____pvc650">#REF!</definedName>
    <definedName name="____pvc663">#REF!</definedName>
    <definedName name="____pvc675">#REF!</definedName>
    <definedName name="____pvc690">#REF!</definedName>
    <definedName name="____pvc75">#REF!</definedName>
    <definedName name="____pvc90">#REF!</definedName>
    <definedName name="____QQ1" localSheetId="18" hidden="1">{#N/A,#N/A,FALSE,"단가표지"}</definedName>
    <definedName name="____QQ1" hidden="1">{#N/A,#N/A,FALSE,"단가표지"}</definedName>
    <definedName name="____qqq222" localSheetId="18" hidden="1">{"'장비'!$A$3:$M$12"}</definedName>
    <definedName name="____qqq222" hidden="1">{"'장비'!$A$3:$M$12"}</definedName>
    <definedName name="____QTY07">#REF!</definedName>
    <definedName name="____QTY1">#N/A</definedName>
    <definedName name="____QTY12">#REF!</definedName>
    <definedName name="____QTY21">#REF!</definedName>
    <definedName name="____QTY22">#REF!</definedName>
    <definedName name="____QTY33">#REF!</definedName>
    <definedName name="____QTY34">#REF!</definedName>
    <definedName name="____QTY35">#REF!</definedName>
    <definedName name="____QTY36">#REF!</definedName>
    <definedName name="____QTY39">#REF!</definedName>
    <definedName name="____QTY42">#REF!</definedName>
    <definedName name="____QTY43">#REF!</definedName>
    <definedName name="____QTY45">#REF!</definedName>
    <definedName name="____QTY46">#REF!</definedName>
    <definedName name="____QTY48">#REF!</definedName>
    <definedName name="____QTY49">#REF!</definedName>
    <definedName name="____QTY52">#REF!</definedName>
    <definedName name="____QTY53">#REF!</definedName>
    <definedName name="____QTY54">#REF!</definedName>
    <definedName name="____QTY55">#REF!</definedName>
    <definedName name="____QTY82">#REF!</definedName>
    <definedName name="____QTY84">#REF!</definedName>
    <definedName name="____QW1" localSheetId="18" hidden="1">{#N/A,#N/A,FALSE,"단가표지"}</definedName>
    <definedName name="____QW1" hidden="1">{#N/A,#N/A,FALSE,"단가표지"}</definedName>
    <definedName name="____RAB002" localSheetId="18" hidden="1">{#N/A,#N/A,TRUE,"Front";#N/A,#N/A,TRUE,"Simple Letter";#N/A,#N/A,TRUE,"Inside";#N/A,#N/A,TRUE,"Contents";#N/A,#N/A,TRUE,"Basis";#N/A,#N/A,TRUE,"Inclusions";#N/A,#N/A,TRUE,"Exclusions";#N/A,#N/A,TRUE,"Areas";#N/A,#N/A,TRUE,"Summary";#N/A,#N/A,TRUE,"Detail"}</definedName>
    <definedName name="____RAB002" localSheetId="6" hidden="1">{#N/A,#N/A,TRUE,"Front";#N/A,#N/A,TRUE,"Simple Letter";#N/A,#N/A,TRUE,"Inside";#N/A,#N/A,TRUE,"Contents";#N/A,#N/A,TRUE,"Basis";#N/A,#N/A,TRUE,"Inclusions";#N/A,#N/A,TRUE,"Exclusions";#N/A,#N/A,TRUE,"Areas";#N/A,#N/A,TRUE,"Summary";#N/A,#N/A,TRUE,"Detail"}</definedName>
    <definedName name="____RAB002" hidden="1">{#N/A,#N/A,TRUE,"Front";#N/A,#N/A,TRUE,"Simple Letter";#N/A,#N/A,TRUE,"Inside";#N/A,#N/A,TRUE,"Contents";#N/A,#N/A,TRUE,"Basis";#N/A,#N/A,TRUE,"Inclusions";#N/A,#N/A,TRUE,"Exclusions";#N/A,#N/A,TRUE,"Areas";#N/A,#N/A,TRUE,"Summary";#N/A,#N/A,TRUE,"Detail"}</definedName>
    <definedName name="____REM1">#REF!</definedName>
    <definedName name="____REM2">#REF!</definedName>
    <definedName name="____res1" localSheetId="1">#REF!</definedName>
    <definedName name="____res1">#REF!</definedName>
    <definedName name="____RFP1">#REF!</definedName>
    <definedName name="____RFP2">#REF!</definedName>
    <definedName name="____RFP3">#REF!</definedName>
    <definedName name="____RG11">#REF!</definedName>
    <definedName name="____rg45">#REF!</definedName>
    <definedName name="____rim4">#REF!</definedName>
    <definedName name="____rm4">#REF!</definedName>
    <definedName name="____RR1">#REF!</definedName>
    <definedName name="____rs101">#REF!</definedName>
    <definedName name="____rs1010">#REF!</definedName>
    <definedName name="____rs102">#REF!</definedName>
    <definedName name="____rs103">#REF!</definedName>
    <definedName name="____rs105">#REF!</definedName>
    <definedName name="____rs11">#REF!</definedName>
    <definedName name="____rs110">#REF!</definedName>
    <definedName name="____rs111">#REF!</definedName>
    <definedName name="____rs1110">#REF!</definedName>
    <definedName name="____rs112">#REF!</definedName>
    <definedName name="____rs113">#REF!</definedName>
    <definedName name="____rs115">#REF!</definedName>
    <definedName name="____rs12">#REF!</definedName>
    <definedName name="____rs121">#REF!</definedName>
    <definedName name="____rs1210">#REF!</definedName>
    <definedName name="____rs122">#REF!</definedName>
    <definedName name="____rs123">#REF!</definedName>
    <definedName name="____rs125">#REF!</definedName>
    <definedName name="____rs13">#REF!</definedName>
    <definedName name="____rs131">#REF!</definedName>
    <definedName name="____rs1310">#REF!</definedName>
    <definedName name="____rs132">#REF!</definedName>
    <definedName name="____rs133">#REF!</definedName>
    <definedName name="____rs135">#REF!</definedName>
    <definedName name="____rs141">#REF!</definedName>
    <definedName name="____rs1410">#REF!</definedName>
    <definedName name="____rs142">#REF!</definedName>
    <definedName name="____rs143">#REF!</definedName>
    <definedName name="____rs145">#REF!</definedName>
    <definedName name="____rs15">#REF!</definedName>
    <definedName name="____rs151">#REF!</definedName>
    <definedName name="____rs1510">#REF!</definedName>
    <definedName name="____rs152">#REF!</definedName>
    <definedName name="____rs153">#REF!</definedName>
    <definedName name="____rs155">#REF!</definedName>
    <definedName name="____rs161">#REF!</definedName>
    <definedName name="____rs1610">#REF!</definedName>
    <definedName name="____rs162">#REF!</definedName>
    <definedName name="____rs163">#REF!</definedName>
    <definedName name="____rs165">#REF!</definedName>
    <definedName name="____rs171">#REF!</definedName>
    <definedName name="____rs1710">#REF!</definedName>
    <definedName name="____rs172">#REF!</definedName>
    <definedName name="____rs173">#REF!</definedName>
    <definedName name="____rs175">#REF!</definedName>
    <definedName name="____rs181">#REF!</definedName>
    <definedName name="____rs1810">#REF!</definedName>
    <definedName name="____rs182">#REF!</definedName>
    <definedName name="____rs183">#REF!</definedName>
    <definedName name="____rs185">#REF!</definedName>
    <definedName name="____rs191">#REF!</definedName>
    <definedName name="____rs1910">#REF!</definedName>
    <definedName name="____rs192">#REF!</definedName>
    <definedName name="____rs193">#REF!</definedName>
    <definedName name="____rs195">#REF!</definedName>
    <definedName name="____rs201">#REF!</definedName>
    <definedName name="____rs2010">#REF!</definedName>
    <definedName name="____rs202">#REF!</definedName>
    <definedName name="____rs203">#REF!</definedName>
    <definedName name="____rs205">#REF!</definedName>
    <definedName name="____rs21">#REF!</definedName>
    <definedName name="____rs210">#REF!</definedName>
    <definedName name="____rs211">#REF!</definedName>
    <definedName name="____rs2110">#REF!</definedName>
    <definedName name="____rs212">#REF!</definedName>
    <definedName name="____rs213">#REF!</definedName>
    <definedName name="____rs215">#REF!</definedName>
    <definedName name="____rs22">#REF!</definedName>
    <definedName name="____rs221">#REF!</definedName>
    <definedName name="____rs2210">#REF!</definedName>
    <definedName name="____rs222">#REF!</definedName>
    <definedName name="____rs223">#REF!</definedName>
    <definedName name="____rs225">#REF!</definedName>
    <definedName name="____rs23">#REF!</definedName>
    <definedName name="____rs231">#REF!</definedName>
    <definedName name="____rs2310">#REF!</definedName>
    <definedName name="____rs232">#REF!</definedName>
    <definedName name="____rs233">#REF!</definedName>
    <definedName name="____rs235">#REF!</definedName>
    <definedName name="____rs241">#REF!</definedName>
    <definedName name="____rs2410">#REF!</definedName>
    <definedName name="____rs242">#REF!</definedName>
    <definedName name="____rs243">#REF!</definedName>
    <definedName name="____rs245">#REF!</definedName>
    <definedName name="____rs25">#REF!</definedName>
    <definedName name="____rs251">#REF!</definedName>
    <definedName name="____rs2510">#REF!</definedName>
    <definedName name="____rs252">#REF!</definedName>
    <definedName name="____rs253">#REF!</definedName>
    <definedName name="____rs255">#REF!</definedName>
    <definedName name="____rs31">#REF!</definedName>
    <definedName name="____rs310">#REF!</definedName>
    <definedName name="____rs32">#REF!</definedName>
    <definedName name="____rs33">#REF!</definedName>
    <definedName name="____rs35">#REF!</definedName>
    <definedName name="____rs41">#REF!</definedName>
    <definedName name="____rs410">#REF!</definedName>
    <definedName name="____rs42">#REF!</definedName>
    <definedName name="____rs43">#REF!</definedName>
    <definedName name="____rs45">#REF!</definedName>
    <definedName name="____rs51">#REF!</definedName>
    <definedName name="____rs510">#REF!</definedName>
    <definedName name="____rs52">#REF!</definedName>
    <definedName name="____rs53">#REF!</definedName>
    <definedName name="____rs55">#REF!</definedName>
    <definedName name="____rs61">#REF!</definedName>
    <definedName name="____rs610">#REF!</definedName>
    <definedName name="____rs62">#REF!</definedName>
    <definedName name="____rs63">#REF!</definedName>
    <definedName name="____rs65">#REF!</definedName>
    <definedName name="____rs71">#REF!</definedName>
    <definedName name="____rs710">#REF!</definedName>
    <definedName name="____rs72">#REF!</definedName>
    <definedName name="____rs73">#REF!</definedName>
    <definedName name="____rs75">#REF!</definedName>
    <definedName name="____rs81">#REF!</definedName>
    <definedName name="____rs810">#REF!</definedName>
    <definedName name="____rs82">#REF!</definedName>
    <definedName name="____rs83">#REF!</definedName>
    <definedName name="____rs85">#REF!</definedName>
    <definedName name="____rs91">#REF!</definedName>
    <definedName name="____rs910">#REF!</definedName>
    <definedName name="____rs92">#REF!</definedName>
    <definedName name="____rs93">#REF!</definedName>
    <definedName name="____rs95">#REF!</definedName>
    <definedName name="____SC1">IF(VLOOKUP(#REF!,#REF!,5)*VLOOKUP(#REF!,#REF!,9)*#REF!*#REF!=0,0,VLOOKUP(#REF!,#REF!,5)*VLOOKUP(#REF!,#REF!,9)*#REF!*#REF!)</definedName>
    <definedName name="____sch2">#REF!</definedName>
    <definedName name="____sch401">#REF!</definedName>
    <definedName name="____sch402">#REF!</definedName>
    <definedName name="____SCR1">#REF!</definedName>
    <definedName name="____SCR2">#REF!</definedName>
    <definedName name="____SCR3">#REF!</definedName>
    <definedName name="____sdb2">#REF!</definedName>
    <definedName name="____SEC15030">#REF!</definedName>
    <definedName name="____SEC15060">#REF!</definedName>
    <definedName name="____SEC15100">#REF!</definedName>
    <definedName name="____SEC15110">#REF!</definedName>
    <definedName name="____SEC15125">#REF!</definedName>
    <definedName name="____SEC15160">#REF!</definedName>
    <definedName name="____SEC15175">#REF!</definedName>
    <definedName name="____SEC15290">#REF!</definedName>
    <definedName name="____SEC15310">#REF!</definedName>
    <definedName name="____SEC15420">#REF!</definedName>
    <definedName name="____SEC15440">#REF!</definedName>
    <definedName name="____SEC15470">#REF!</definedName>
    <definedName name="____SEC15486">#REF!</definedName>
    <definedName name="____SEC15540">#REF!</definedName>
    <definedName name="____SEC15610">#REF!</definedName>
    <definedName name="____SEC15625">#REF!</definedName>
    <definedName name="____SEC15680">#REF!</definedName>
    <definedName name="____SEC15850">#REF!</definedName>
    <definedName name="____SEC15865">#REF!</definedName>
    <definedName name="____SEC15875">#REF!</definedName>
    <definedName name="____SEC15890">#REF!</definedName>
    <definedName name="____SEC15910">#REF!</definedName>
    <definedName name="____SEC15940">#REF!</definedName>
    <definedName name="____SEC15975">#REF!</definedName>
    <definedName name="____sft2">#REF!</definedName>
    <definedName name="____so1">#REF!</definedName>
    <definedName name="____so2">#REF!</definedName>
    <definedName name="____SS1" localSheetId="18" hidden="1">{#N/A,#N/A,FALSE,"운반시간"}</definedName>
    <definedName name="____SS1" hidden="1">{#N/A,#N/A,FALSE,"운반시간"}</definedName>
    <definedName name="____sw1">#REF!</definedName>
    <definedName name="____sw2">#REF!</definedName>
    <definedName name="____sw3">#REF!</definedName>
    <definedName name="____sw4">#REF!</definedName>
    <definedName name="____sw4_1">0</definedName>
    <definedName name="____sw5">#REF!</definedName>
    <definedName name="____sw6">#REF!</definedName>
    <definedName name="____sw7">#REF!</definedName>
    <definedName name="____sw8">#REF!</definedName>
    <definedName name="____tar1">#N/A</definedName>
    <definedName name="____tbc2">#REF!</definedName>
    <definedName name="____tbc3">#REF!</definedName>
    <definedName name="____TC1" localSheetId="18" hidden="1">{#N/A,#N/A,FALSE,"물량산출"}</definedName>
    <definedName name="____TC1" hidden="1">{#N/A,#N/A,FALSE,"물량산출"}</definedName>
    <definedName name="____tdp1">#REF!</definedName>
    <definedName name="____tel1">#REF!</definedName>
    <definedName name="____tel2">#REF!</definedName>
    <definedName name="____tem1" localSheetId="18" hidden="1">{#N/A,#N/A,TRUE,"Front";#N/A,#N/A,TRUE,"Simple Letter";#N/A,#N/A,TRUE,"Inside";#N/A,#N/A,TRUE,"Contents";#N/A,#N/A,TRUE,"Basis";#N/A,#N/A,TRUE,"Inclusions";#N/A,#N/A,TRUE,"Exclusions";#N/A,#N/A,TRUE,"Areas";#N/A,#N/A,TRUE,"Summary";#N/A,#N/A,TRUE,"Detail"}</definedName>
    <definedName name="____tem1" hidden="1">{#N/A,#N/A,TRUE,"Front";#N/A,#N/A,TRUE,"Simple Letter";#N/A,#N/A,TRUE,"Inside";#N/A,#N/A,TRUE,"Contents";#N/A,#N/A,TRUE,"Basis";#N/A,#N/A,TRUE,"Inclusions";#N/A,#N/A,TRUE,"Exclusions";#N/A,#N/A,TRUE,"Areas";#N/A,#N/A,TRUE,"Summary";#N/A,#N/A,TRUE,"Detail"}</definedName>
    <definedName name="____tm3" localSheetId="18"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_U14">#REF!</definedName>
    <definedName name="____U60">#REF!</definedName>
    <definedName name="____ubr1">#REF!</definedName>
    <definedName name="____Val101">#REF!</definedName>
    <definedName name="____Val102">#REF!</definedName>
    <definedName name="____Val201">#REF!</definedName>
    <definedName name="____Val202">#REF!</definedName>
    <definedName name="____Val301">#REF!</definedName>
    <definedName name="____Val302">#REF!</definedName>
    <definedName name="____vf453" localSheetId="18" hidden="1">{"'Break down'!$A$4"}</definedName>
    <definedName name="____vf453" hidden="1">{"'Break down'!$A$4"}</definedName>
    <definedName name="____wet4" localSheetId="18" hidden="1">{#N/A,#N/A,FALSE,"포장1";#N/A,#N/A,FALSE,"포장1"}</definedName>
    <definedName name="____wet4" hidden="1">{#N/A,#N/A,FALSE,"포장1";#N/A,#N/A,FALSE,"포장1"}</definedName>
    <definedName name="____wid2">#REF!</definedName>
    <definedName name="____wid3">#REF!</definedName>
    <definedName name="____wll1">#REF!</definedName>
    <definedName name="____wll10">#REF!</definedName>
    <definedName name="____wll11">#REF!</definedName>
    <definedName name="____wll2">#REF!</definedName>
    <definedName name="____wll3">#REF!</definedName>
    <definedName name="____wll4">#REF!</definedName>
    <definedName name="____wll5">#REF!</definedName>
    <definedName name="____wll6">#REF!</definedName>
    <definedName name="____wll7">#REF!</definedName>
    <definedName name="____wll8">#REF!</definedName>
    <definedName name="____wll9">#REF!</definedName>
    <definedName name="____wre1">#REF!</definedName>
    <definedName name="____wre10">#REF!</definedName>
    <definedName name="____wre120">#REF!</definedName>
    <definedName name="____wre150">#REF!</definedName>
    <definedName name="____wre16">#REF!</definedName>
    <definedName name="____wre185">#REF!</definedName>
    <definedName name="____wre2">#REF!</definedName>
    <definedName name="____wre240">#REF!</definedName>
    <definedName name="____wre25">#REF!</definedName>
    <definedName name="____wre3">#REF!</definedName>
    <definedName name="____wre300">#REF!</definedName>
    <definedName name="____wre35">#REF!</definedName>
    <definedName name="____wre4">#REF!</definedName>
    <definedName name="____wre400">#REF!</definedName>
    <definedName name="____wre50">#REF!</definedName>
    <definedName name="____wre500">#REF!</definedName>
    <definedName name="____wre6">#REF!</definedName>
    <definedName name="____wre600">#REF!</definedName>
    <definedName name="____wre70">#REF!</definedName>
    <definedName name="____wre95">#REF!</definedName>
    <definedName name="____xlfn.BAHTTEXT" hidden="1">#NAME?</definedName>
    <definedName name="____xlfn.SUMIFS" hidden="1">#NAME?</definedName>
    <definedName name="____xlnm.Print_Area">#REF!</definedName>
    <definedName name="____xlnm.Print_Area_1">#REF!</definedName>
    <definedName name="____xlnm.Print_Area_2">#REF!</definedName>
    <definedName name="____xlnm.Print_Area_3">#REF!</definedName>
    <definedName name="____xlnm.Print_Area_4">"#REF!"</definedName>
    <definedName name="____xlnm.Print_Titles">#REF!</definedName>
    <definedName name="____xlnm.Print_Titles_1">#REF!</definedName>
    <definedName name="____xlnm.Print_Titles_2">#REF!</definedName>
    <definedName name="____xlnm.Print_Titles_3">#REF!</definedName>
    <definedName name="____yt564" localSheetId="18" hidden="1">{"'Break down'!$A$4"}</definedName>
    <definedName name="____yt564" hidden="1">{"'Break down'!$A$4"}</definedName>
    <definedName name="____yy5" localSheetId="18" hidden="1">{#N/A,#N/A,TRUE,"Front";#N/A,#N/A,TRUE,"Simple Letter";#N/A,#N/A,TRUE,"Inside";#N/A,#N/A,TRUE,"Contents";#N/A,#N/A,TRUE,"Basis";#N/A,#N/A,TRUE,"Inclusions";#N/A,#N/A,TRUE,"Exclusions";#N/A,#N/A,TRUE,"Areas";#N/A,#N/A,TRUE,"Summary";#N/A,#N/A,TRUE,"Detail"}</definedName>
    <definedName name="____yy5" hidden="1">{#N/A,#N/A,TRUE,"Front";#N/A,#N/A,TRUE,"Simple Letter";#N/A,#N/A,TRUE,"Inside";#N/A,#N/A,TRUE,"Contents";#N/A,#N/A,TRUE,"Basis";#N/A,#N/A,TRUE,"Inclusions";#N/A,#N/A,TRUE,"Exclusions";#N/A,#N/A,TRUE,"Areas";#N/A,#N/A,TRUE,"Summary";#N/A,#N/A,TRUE,"Detail"}</definedName>
    <definedName name="___1__123Graph_ACHART_1" hidden="1">#REF!</definedName>
    <definedName name="___1__123Graph_ACHART_12" hidden="1">#REF!</definedName>
    <definedName name="___10__123Graph_BCHART_16" hidden="1">#REF!</definedName>
    <definedName name="___11__123Graph_BCHART_17" hidden="1">#REF!</definedName>
    <definedName name="___12__123Graph_BCHART_22" hidden="1">#REF!</definedName>
    <definedName name="___13__123Graph_CCHART_15" hidden="1">#REF!</definedName>
    <definedName name="___14__123Graph_CCHART_16" hidden="1">#REF!</definedName>
    <definedName name="___15__123Graph_CCHART_17" hidden="1">#REF!</definedName>
    <definedName name="___16__123Graph_CCHART_22" hidden="1">#REF!</definedName>
    <definedName name="___17__123Graph_CSEG_PIE" hidden="1">#REF!</definedName>
    <definedName name="___18__123Graph_DCHART_15" hidden="1">#REF!</definedName>
    <definedName name="___19__123Graph_DCHART_16" hidden="1">#REF!</definedName>
    <definedName name="___1A1_" localSheetId="18" hidden="1">{#N/A,#N/A,TRUE,"Basic";#N/A,#N/A,TRUE,"EXT-TABLE";#N/A,#N/A,TRUE,"STEEL";#N/A,#N/A,TRUE,"INT-Table";#N/A,#N/A,TRUE,"STEEL";#N/A,#N/A,TRUE,"Door"}</definedName>
    <definedName name="___1A1_" hidden="1">{#N/A,#N/A,TRUE,"Basic";#N/A,#N/A,TRUE,"EXT-TABLE";#N/A,#N/A,TRUE,"STEEL";#N/A,#N/A,TRUE,"INT-Table";#N/A,#N/A,TRUE,"STEEL";#N/A,#N/A,TRUE,"Door"}</definedName>
    <definedName name="___2__123Graph_ACHART_15" hidden="1">#REF!</definedName>
    <definedName name="___2__123Graph_BCHART_1" hidden="1">#REF!</definedName>
    <definedName name="___20__123Graph_DCHART_17" hidden="1">#REF!</definedName>
    <definedName name="___21__123Graph_DCHART_22" hidden="1">#REF!</definedName>
    <definedName name="___22__123Graph_ECHART_15" hidden="1">#REF!</definedName>
    <definedName name="___23__123Graph_ECHART_16" hidden="1">#REF!</definedName>
    <definedName name="___24__123Graph_ECHART_17" hidden="1">#REF!</definedName>
    <definedName name="___25__123Graph_ECHART_22" hidden="1">#REF!</definedName>
    <definedName name="___26__123Graph_FCHART_15" hidden="1">#REF!</definedName>
    <definedName name="___27__123Graph_FCHART_16" hidden="1">#REF!</definedName>
    <definedName name="___28__123Graph_FCHART_17" hidden="1">#REF!</definedName>
    <definedName name="___29__123Graph_FCHART_22" hidden="1">#REF!</definedName>
    <definedName name="___3__123Graph_ACHART_16" hidden="1">#REF!</definedName>
    <definedName name="___3__123Graph_XCHART_1" hidden="1">#REF!</definedName>
    <definedName name="___30__123Graph_XCHART_15" hidden="1">#REF!</definedName>
    <definedName name="___31__123Graph_XCHART_16" hidden="1">#REF!</definedName>
    <definedName name="___32__123Graph_XCHART_17" hidden="1">#REF!</definedName>
    <definedName name="___33__123Graph_XCHART_18" hidden="1">#REF!</definedName>
    <definedName name="___34__123Graph_XCHART_19" hidden="1">#REF!</definedName>
    <definedName name="___35__123Graph_XCHART_22" hidden="1">#REF!</definedName>
    <definedName name="___36__123Graph_XSEG_PIE" hidden="1">#REF!</definedName>
    <definedName name="___4__123Graph_ACHART_17" hidden="1">#REF!</definedName>
    <definedName name="___5__123Graph_ACHART_18" hidden="1">#REF!</definedName>
    <definedName name="___6__123Graph_ACHART_19" hidden="1">#REF!</definedName>
    <definedName name="___7__123Graph_ACHART_21" hidden="1">#REF!</definedName>
    <definedName name="___8__123Graph_ASEG_PIE" hidden="1">#REF!</definedName>
    <definedName name="___9__123Graph_BCHART_15" hidden="1">#REF!</definedName>
    <definedName name="___9__123Graph_BCHART_3" hidden="1">#REF!</definedName>
    <definedName name="___A1" localSheetId="18" hidden="1">{#N/A,#N/A,TRUE,"Basic";#N/A,#N/A,TRUE,"EXT-TABLE";#N/A,#N/A,TRUE,"STEEL";#N/A,#N/A,TRUE,"INT-Table";#N/A,#N/A,TRUE,"STEEL";#N/A,#N/A,TRUE,"Door"}</definedName>
    <definedName name="___A1" hidden="1">{#N/A,#N/A,TRUE,"Basic";#N/A,#N/A,TRUE,"EXT-TABLE";#N/A,#N/A,TRUE,"STEEL";#N/A,#N/A,TRUE,"INT-Table";#N/A,#N/A,TRUE,"STEEL";#N/A,#N/A,TRUE,"Door"}</definedName>
    <definedName name="___a100">#REF!</definedName>
    <definedName name="___A100000">#REF!</definedName>
    <definedName name="___a11" localSheetId="18" hidden="1">{"'장비'!$A$3:$M$12"}</definedName>
    <definedName name="___a11" hidden="1">{"'장비'!$A$3:$M$12"}</definedName>
    <definedName name="___a122" localSheetId="18" hidden="1">{#N/A,#N/A,FALSE,"속도"}</definedName>
    <definedName name="___a122" hidden="1">{#N/A,#N/A,FALSE,"속도"}</definedName>
    <definedName name="___A2" localSheetId="18" hidden="1">{#N/A,#N/A,FALSE,"MARCH"}</definedName>
    <definedName name="___A2" hidden="1">{#N/A,#N/A,FALSE,"MARCH"}</definedName>
    <definedName name="___A31">#REF!</definedName>
    <definedName name="___A65539">#REF!</definedName>
    <definedName name="___A65800">#REF!</definedName>
    <definedName name="___A66000">#REF!</definedName>
    <definedName name="___A70000">#REF!</definedName>
    <definedName name="___A80000">#REF!</definedName>
    <definedName name="___A99999">#REF!</definedName>
    <definedName name="___A999999">#REF!</definedName>
    <definedName name="___AA1">#REF!</definedName>
    <definedName name="___ab1" localSheetId="4"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localSheetId="6"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bc2">#REF!</definedName>
    <definedName name="___ADD2">#REF!</definedName>
    <definedName name="___aj1">#REF!</definedName>
    <definedName name="___ALL1">#REF!</definedName>
    <definedName name="___ALL2">#REF!</definedName>
    <definedName name="___ALL3">#REF!</definedName>
    <definedName name="___alt1">#REF!</definedName>
    <definedName name="___ALT2">#REF!</definedName>
    <definedName name="___ALT3">#REF!</definedName>
    <definedName name="___ALT4">#REF!</definedName>
    <definedName name="___ans987" localSheetId="18" hidden="1">{#N/A,#N/A,FALSE,"VARIATIONS";#N/A,#N/A,FALSE,"BUDGET";#N/A,#N/A,FALSE,"CIVIL QNTY VAR";#N/A,#N/A,FALSE,"SUMMARY";#N/A,#N/A,FALSE,"MATERIAL VAR"}</definedName>
    <definedName name="___ans987" hidden="1">{#N/A,#N/A,FALSE,"VARIATIONS";#N/A,#N/A,FALSE,"BUDGET";#N/A,#N/A,FALSE,"CIVIL QNTY VAR";#N/A,#N/A,FALSE,"SUMMARY";#N/A,#N/A,FALSE,"MATERIAL VAR"}</definedName>
    <definedName name="___as1" localSheetId="4"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localSheetId="6"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aux10">#REF!</definedName>
    <definedName name="___aux3">#REF!</definedName>
    <definedName name="___aux5">#REF!</definedName>
    <definedName name="___aux7">#REF!</definedName>
    <definedName name="___B19000">#REF!</definedName>
    <definedName name="___B19999">#REF!</definedName>
    <definedName name="___B2" localSheetId="18" hidden="1">{#N/A,#N/A,FALSE,"MARCH"}</definedName>
    <definedName name="___B2" hidden="1">{#N/A,#N/A,FALSE,"MARCH"}</definedName>
    <definedName name="___B20000">#REF!</definedName>
    <definedName name="___b201185">#REF!</definedName>
    <definedName name="___BDR1">#REF!</definedName>
    <definedName name="___BDR2">#REF!</definedName>
    <definedName name="___BHT1">#REF!</definedName>
    <definedName name="___BHT10">#REF!</definedName>
    <definedName name="___BHT2">#REF!</definedName>
    <definedName name="___BHT3">#REF!</definedName>
    <definedName name="___BHT5">#REF!</definedName>
    <definedName name="___BHT7">#REF!</definedName>
    <definedName name="___BHT8">#REF!</definedName>
    <definedName name="___BIL1">#REF!</definedName>
    <definedName name="___bil3">#REF!</definedName>
    <definedName name="___bin1">#REF!</definedName>
    <definedName name="___bin2">#REF!</definedName>
    <definedName name="___BLK100">#REF!</definedName>
    <definedName name="___blk4">#REF!</definedName>
    <definedName name="___blk4_1">0</definedName>
    <definedName name="___bol1">#REF!</definedName>
    <definedName name="___BVS4">#REF!</definedName>
    <definedName name="___cab10">#REF!</definedName>
    <definedName name="___cab120">#REF!</definedName>
    <definedName name="___cab150">#REF!</definedName>
    <definedName name="___cab16">#REF!</definedName>
    <definedName name="___cab185">#REF!</definedName>
    <definedName name="___cab240">#REF!</definedName>
    <definedName name="___cab25">#REF!</definedName>
    <definedName name="___cab300">#REF!</definedName>
    <definedName name="___cab3000">#REF!</definedName>
    <definedName name="___cab35">#REF!</definedName>
    <definedName name="___cab4">#REF!</definedName>
    <definedName name="___cab50">#REF!</definedName>
    <definedName name="___cab6">#REF!</definedName>
    <definedName name="___cab70">#REF!</definedName>
    <definedName name="___cab95">#REF!</definedName>
    <definedName name="___can430">40.73</definedName>
    <definedName name="___can435">43.3</definedName>
    <definedName name="___CAT07">#REF!</definedName>
    <definedName name="___cat12" localSheetId="4" hidden="1">{#N/A,#N/A,TRUE,"Front";#N/A,#N/A,TRUE,"Simple Letter";#N/A,#N/A,TRUE,"Inside";#N/A,#N/A,TRUE,"Contents";#N/A,#N/A,TRUE,"Basis";#N/A,#N/A,TRUE,"Inclusions";#N/A,#N/A,TRUE,"Exclusions";#N/A,#N/A,TRUE,"Areas";#N/A,#N/A,TRUE,"Summary";#N/A,#N/A,TRUE,"Detail"}</definedName>
    <definedName name="___cat12" localSheetId="18" hidden="1">{#N/A,#N/A,TRUE,"Front";#N/A,#N/A,TRUE,"Simple Letter";#N/A,#N/A,TRUE,"Inside";#N/A,#N/A,TRUE,"Contents";#N/A,#N/A,TRUE,"Basis";#N/A,#N/A,TRUE,"Inclusions";#N/A,#N/A,TRUE,"Exclusions";#N/A,#N/A,TRUE,"Areas";#N/A,#N/A,TRUE,"Summary";#N/A,#N/A,TRUE,"Detail"}</definedName>
    <definedName name="___cat12" localSheetId="6" hidden="1">{#N/A,#N/A,TRUE,"Front";#N/A,#N/A,TRUE,"Simple Letter";#N/A,#N/A,TRUE,"Inside";#N/A,#N/A,TRUE,"Contents";#N/A,#N/A,TRUE,"Basis";#N/A,#N/A,TRUE,"Inclusions";#N/A,#N/A,TRUE,"Exclusions";#N/A,#N/A,TRUE,"Areas";#N/A,#N/A,TRUE,"Summary";#N/A,#N/A,TRUE,"Detail"}</definedName>
    <definedName name="___cat12" localSheetId="10"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cat123">#N/A</definedName>
    <definedName name="___CAT21">#REF!</definedName>
    <definedName name="___CAT22">#REF!</definedName>
    <definedName name="___CAT31">#REF!</definedName>
    <definedName name="___CAT33">#REF!</definedName>
    <definedName name="___CAT34">#REF!</definedName>
    <definedName name="___CAT35">#REF!</definedName>
    <definedName name="___CAT36">#REF!</definedName>
    <definedName name="___CAT39">#REF!</definedName>
    <definedName name="___CAT42">#REF!</definedName>
    <definedName name="___CAT43">#REF!</definedName>
    <definedName name="___CAT45">#REF!</definedName>
    <definedName name="___CAT46">#REF!</definedName>
    <definedName name="___CAT48">#REF!</definedName>
    <definedName name="___CAT49">#REF!</definedName>
    <definedName name="___CAT52">#REF!</definedName>
    <definedName name="___CAT53">#REF!</definedName>
    <definedName name="___CAT54">#REF!</definedName>
    <definedName name="___CAT55">#REF!</definedName>
    <definedName name="___CAT82">#REF!</definedName>
    <definedName name="___CAT84">#REF!</definedName>
    <definedName name="___cbr1">#REF!</definedName>
    <definedName name="___cbr2">#REF!</definedName>
    <definedName name="___cbr3">#REF!</definedName>
    <definedName name="___cbr4">#REF!</definedName>
    <definedName name="___cbr5">#REF!</definedName>
    <definedName name="___cbr6">#REF!</definedName>
    <definedName name="___cbr7">#REF!</definedName>
    <definedName name="___cbr8">#REF!</definedName>
    <definedName name="___ccr1" localSheetId="4" hidden="1">{#N/A,#N/A,TRUE,"Cover";#N/A,#N/A,TRUE,"Conts";#N/A,#N/A,TRUE,"VOS";#N/A,#N/A,TRUE,"Warrington";#N/A,#N/A,TRUE,"Widnes"}</definedName>
    <definedName name="___ccr1" localSheetId="18" hidden="1">{#N/A,#N/A,TRUE,"Cover";#N/A,#N/A,TRUE,"Conts";#N/A,#N/A,TRUE,"VOS";#N/A,#N/A,TRUE,"Warrington";#N/A,#N/A,TRUE,"Widnes"}</definedName>
    <definedName name="___ccr1" localSheetId="6" hidden="1">{#N/A,#N/A,TRUE,"Cover";#N/A,#N/A,TRUE,"Conts";#N/A,#N/A,TRUE,"VOS";#N/A,#N/A,TRUE,"Warrington";#N/A,#N/A,TRUE,"Widnes"}</definedName>
    <definedName name="___ccr1" localSheetId="10" hidden="1">{#N/A,#N/A,TRUE,"Cover";#N/A,#N/A,TRUE,"Conts";#N/A,#N/A,TRUE,"VOS";#N/A,#N/A,TRUE,"Warrington";#N/A,#N/A,TRUE,"Widnes"}</definedName>
    <definedName name="___ccr1" hidden="1">{#N/A,#N/A,TRUE,"Cover";#N/A,#N/A,TRUE,"Conts";#N/A,#N/A,TRUE,"VOS";#N/A,#N/A,TRUE,"Warrington";#N/A,#N/A,TRUE,"Widnes"}</definedName>
    <definedName name="___ccr1_1" localSheetId="18" hidden="1">{#N/A,#N/A,TRUE,"Cover";#N/A,#N/A,TRUE,"Conts";#N/A,#N/A,TRUE,"VOS";#N/A,#N/A,TRUE,"Warrington";#N/A,#N/A,TRUE,"Widnes"}</definedName>
    <definedName name="___ccr1_1" localSheetId="6" hidden="1">{#N/A,#N/A,TRUE,"Cover";#N/A,#N/A,TRUE,"Conts";#N/A,#N/A,TRUE,"VOS";#N/A,#N/A,TRUE,"Warrington";#N/A,#N/A,TRUE,"Widnes"}</definedName>
    <definedName name="___ccr1_1" hidden="1">{#N/A,#N/A,TRUE,"Cover";#N/A,#N/A,TRUE,"Conts";#N/A,#N/A,TRUE,"VOS";#N/A,#N/A,TRUE,"Warrington";#N/A,#N/A,TRUE,"Widnes"}</definedName>
    <definedName name="___ccr2" localSheetId="4" hidden="1">{#N/A,#N/A,TRUE,"Cover";#N/A,#N/A,TRUE,"Conts";#N/A,#N/A,TRUE,"VOS";#N/A,#N/A,TRUE,"Warrington";#N/A,#N/A,TRUE,"Widnes"}</definedName>
    <definedName name="___ccr2" localSheetId="18" hidden="1">{#N/A,#N/A,TRUE,"Cover";#N/A,#N/A,TRUE,"Conts";#N/A,#N/A,TRUE,"VOS";#N/A,#N/A,TRUE,"Warrington";#N/A,#N/A,TRUE,"Widnes"}</definedName>
    <definedName name="___ccr2" localSheetId="6" hidden="1">{#N/A,#N/A,TRUE,"Cover";#N/A,#N/A,TRUE,"Conts";#N/A,#N/A,TRUE,"VOS";#N/A,#N/A,TRUE,"Warrington";#N/A,#N/A,TRUE,"Widnes"}</definedName>
    <definedName name="___ccr2" hidden="1">{#N/A,#N/A,TRUE,"Cover";#N/A,#N/A,TRUE,"Conts";#N/A,#N/A,TRUE,"VOS";#N/A,#N/A,TRUE,"Warrington";#N/A,#N/A,TRUE,"Widnes"}</definedName>
    <definedName name="___cf564" localSheetId="18" hidden="1">{"'Break down'!$A$4"}</definedName>
    <definedName name="___cf564" hidden="1">{"'Break down'!$A$4"}</definedName>
    <definedName name="___cfd56" localSheetId="18" hidden="1">{"'Break down'!$A$4"}</definedName>
    <definedName name="___cfd56" hidden="1">{"'Break down'!$A$4"}</definedName>
    <definedName name="___cht14">#REF!</definedName>
    <definedName name="___cht15">#REF!</definedName>
    <definedName name="___cht16">#REF!</definedName>
    <definedName name="___ckt1">#REF!</definedName>
    <definedName name="___ckt10">#REF!</definedName>
    <definedName name="___ckt11">#REF!</definedName>
    <definedName name="___ckt12">#REF!</definedName>
    <definedName name="___ckt13">#REF!</definedName>
    <definedName name="___ckt14">#REF!</definedName>
    <definedName name="___ckt15">#REF!</definedName>
    <definedName name="___ckt16">#REF!</definedName>
    <definedName name="___ckt17">#REF!</definedName>
    <definedName name="___ckt2">#REF!</definedName>
    <definedName name="___ckt3">#REF!</definedName>
    <definedName name="___ckt4">#REF!</definedName>
    <definedName name="___ckt5">#REF!</definedName>
    <definedName name="___ckt6">#REF!</definedName>
    <definedName name="___ckt7">#REF!</definedName>
    <definedName name="___ckt8">#REF!</definedName>
    <definedName name="___ckt9">#REF!</definedName>
    <definedName name="___clg1">#REF!</definedName>
    <definedName name="___clg10">#REF!</definedName>
    <definedName name="___clg11">#REF!</definedName>
    <definedName name="___clg12">#REF!</definedName>
    <definedName name="___clg13">#REF!</definedName>
    <definedName name="___clg14">#REF!</definedName>
    <definedName name="___clg15">#REF!</definedName>
    <definedName name="___clg16">#REF!</definedName>
    <definedName name="___clg17">#REF!</definedName>
    <definedName name="___clg18">#REF!</definedName>
    <definedName name="___clg19">#REF!</definedName>
    <definedName name="___clg2">#REF!</definedName>
    <definedName name="___clg3">#REF!</definedName>
    <definedName name="___clg4">#REF!</definedName>
    <definedName name="___clg5">#REF!</definedName>
    <definedName name="___clg6">#REF!</definedName>
    <definedName name="___clg7">#REF!</definedName>
    <definedName name="___clg8">#REF!</definedName>
    <definedName name="___clg9">#REF!</definedName>
    <definedName name="___com2" localSheetId="18" hidden="1">{"'Break down'!$A$4"}</definedName>
    <definedName name="___com2" hidden="1">{"'Break down'!$A$4"}</definedName>
    <definedName name="___d1" localSheetId="18" hidden="1">{#N/A,#N/A,FALSE,"VARIATIONS";#N/A,#N/A,FALSE,"BUDGET";#N/A,#N/A,FALSE,"CIVIL QNTY VAR";#N/A,#N/A,FALSE,"SUMMARY";#N/A,#N/A,FALSE,"MATERIAL VAR"}</definedName>
    <definedName name="___d1" hidden="1">{#N/A,#N/A,FALSE,"VARIATIONS";#N/A,#N/A,FALSE,"BUDGET";#N/A,#N/A,FALSE,"CIVIL QNTY VAR";#N/A,#N/A,FALSE,"SUMMARY";#N/A,#N/A,FALSE,"MATERIAL VAR"}</definedName>
    <definedName name="___DAT1">#REF!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bs1">#REF!</definedName>
    <definedName name="___dbs11">#REF!</definedName>
    <definedName name="___dbs76">#REF!</definedName>
    <definedName name="___dd5" localSheetId="18" hidden="1">{#N/A,#N/A,FALSE,"VARIATIONS";#N/A,#N/A,FALSE,"BUDGET";#N/A,#N/A,FALSE,"CIVIL QNTY VAR";#N/A,#N/A,FALSE,"SUMMARY";#N/A,#N/A,FALSE,"MATERIAL VAR"}</definedName>
    <definedName name="___dd5" hidden="1">{#N/A,#N/A,FALSE,"VARIATIONS";#N/A,#N/A,FALSE,"BUDGET";#N/A,#N/A,FALSE,"CIVIL QNTY VAR";#N/A,#N/A,FALSE,"SUMMARY";#N/A,#N/A,FALSE,"MATERIAL VAR"}</definedName>
    <definedName name="___dec05" localSheetId="18" hidden="1">{"'Sheet1'!$A$4386:$N$4591"}</definedName>
    <definedName name="___dec05" localSheetId="6" hidden="1">{"'Sheet1'!$A$4386:$N$4591"}</definedName>
    <definedName name="___dec05" hidden="1">{"'Sheet1'!$A$4386:$N$4591"}</definedName>
    <definedName name="___dep123">#REF!</definedName>
    <definedName name="___dep2">#REF!</definedName>
    <definedName name="___dep3">#REF!</definedName>
    <definedName name="___dim4">#REF!</definedName>
    <definedName name="___Div01">#REF!</definedName>
    <definedName name="___Div02">#REF!</definedName>
    <definedName name="___Div03">#REF!</definedName>
    <definedName name="___Div04">#REF!</definedName>
    <definedName name="___Div08">#REF!</definedName>
    <definedName name="___Div09">#REF!</definedName>
    <definedName name="___Div11">#REF!</definedName>
    <definedName name="___Div14">#REF!</definedName>
    <definedName name="___Div15">#REF!</definedName>
    <definedName name="___Div16">#REF!</definedName>
    <definedName name="___DPM375">#REF!</definedName>
    <definedName name="___DRY1">#REF!</definedName>
    <definedName name="___DRY10">#REF!</definedName>
    <definedName name="___dry2">#REF!</definedName>
    <definedName name="___DRY3">#REF!</definedName>
    <definedName name="___dry4">#REF!</definedName>
    <definedName name="___DRY5">#REF!</definedName>
    <definedName name="___DRY7">#REF!</definedName>
    <definedName name="___DRY8">#REF!</definedName>
    <definedName name="___dsw25">#REF!</definedName>
    <definedName name="___dsw32">#REF!</definedName>
    <definedName name="___dsw63">#REF!</definedName>
    <definedName name="___E1">#REF!</definedName>
    <definedName name="___e20000">#REF!</definedName>
    <definedName name="___e99991">#REF!</definedName>
    <definedName name="___EE1" localSheetId="18" hidden="1">{#N/A,#N/A,FALSE,"단가표지"}</definedName>
    <definedName name="___EE1" hidden="1">{#N/A,#N/A,FALSE,"단가표지"}</definedName>
    <definedName name="___ee222" hidden="1">{#N/A,#N/A,TRUE,"Cover";#N/A,#N/A,TRUE,"Conts";#N/A,#N/A,TRUE,"VOS";#N/A,#N/A,TRUE,"Warrington";#N/A,#N/A,TRUE,"Widnes"}</definedName>
    <definedName name="___Eg616103">#REF!</definedName>
    <definedName name="___ert34" localSheetId="18" hidden="1">{#N/A,#N/A,TRUE,"Front";#N/A,#N/A,TRUE,"Simple Letter";#N/A,#N/A,TRUE,"Inside";#N/A,#N/A,TRUE,"Contents";#N/A,#N/A,TRUE,"Basis";#N/A,#N/A,TRUE,"Inclusions";#N/A,#N/A,TRUE,"Exclusions";#N/A,#N/A,TRUE,"Areas";#N/A,#N/A,TRUE,"Summary";#N/A,#N/A,TRUE,"Detail"}</definedName>
    <definedName name="___ert34" hidden="1">{#N/A,#N/A,TRUE,"Front";#N/A,#N/A,TRUE,"Simple Letter";#N/A,#N/A,TRUE,"Inside";#N/A,#N/A,TRUE,"Contents";#N/A,#N/A,TRUE,"Basis";#N/A,#N/A,TRUE,"Inclusions";#N/A,#N/A,TRUE,"Exclusions";#N/A,#N/A,TRUE,"Areas";#N/A,#N/A,TRUE,"Summary";#N/A,#N/A,TRUE,"Detail"}</definedName>
    <definedName name="___esc1">#REF!</definedName>
    <definedName name="___esr1">#REF!</definedName>
    <definedName name="___esr2">#REF!</definedName>
    <definedName name="___esr3">#REF!</definedName>
    <definedName name="___ewk4">#REF!</definedName>
    <definedName name="___ewk4_1">0</definedName>
    <definedName name="___ewr2">#N/A</definedName>
    <definedName name="___ewr3">#N/A</definedName>
    <definedName name="___ex1">#REF!</definedName>
    <definedName name="___ext2">#REF!</definedName>
    <definedName name="___ext3">#REF!</definedName>
    <definedName name="___f1" localSheetId="10" hidden="1">{#N/A,#N/A,FALSE,"VARIATIONS";#N/A,#N/A,FALSE,"BUDGET";#N/A,#N/A,FALSE,"CIVIL QNTY VAR";#N/A,#N/A,FALSE,"SUMMARY";#N/A,#N/A,FALSE,"MATERIAL VAR"}</definedName>
    <definedName name="___F1">#REF!</definedName>
    <definedName name="___FBE1">#REF!</definedName>
    <definedName name="___FBE10">#REF!</definedName>
    <definedName name="___FBE3">#REF!</definedName>
    <definedName name="___FBE5">#REF!</definedName>
    <definedName name="___FBE7">#REF!</definedName>
    <definedName name="___FBE8">#REF!</definedName>
    <definedName name="___fco2" localSheetId="18" hidden="1">{#N/A,#N/A,FALSE,"gc (2)"}</definedName>
    <definedName name="___fco2" hidden="1">{#N/A,#N/A,FALSE,"gc (2)"}</definedName>
    <definedName name="___fds2530">#REF!</definedName>
    <definedName name="___Feb06" localSheetId="18" hidden="1">{#N/A,#N/A,TRUE,"Front";#N/A,#N/A,TRUE,"Simple Letter";#N/A,#N/A,TRUE,"Inside";#N/A,#N/A,TRUE,"Contents";#N/A,#N/A,TRUE,"Basis";#N/A,#N/A,TRUE,"Inclusions";#N/A,#N/A,TRUE,"Exclusions";#N/A,#N/A,TRUE,"Areas";#N/A,#N/A,TRUE,"Summary";#N/A,#N/A,TRUE,"Detail"}</definedName>
    <definedName name="___Feb06" hidden="1">{#N/A,#N/A,TRUE,"Front";#N/A,#N/A,TRUE,"Simple Letter";#N/A,#N/A,TRUE,"Inside";#N/A,#N/A,TRUE,"Contents";#N/A,#N/A,TRUE,"Basis";#N/A,#N/A,TRUE,"Inclusions";#N/A,#N/A,TRUE,"Exclusions";#N/A,#N/A,TRUE,"Areas";#N/A,#N/A,TRUE,"Summary";#N/A,#N/A,TRUE,"Detail"}</definedName>
    <definedName name="___fix1">#REF!</definedName>
    <definedName name="___fix10">#REF!</definedName>
    <definedName name="___fix11">#REF!</definedName>
    <definedName name="___fix12">#REF!</definedName>
    <definedName name="___fix2">#REF!</definedName>
    <definedName name="___fix3">#REF!</definedName>
    <definedName name="___fix4">#REF!</definedName>
    <definedName name="___fix5">#REF!</definedName>
    <definedName name="___fix6">#REF!</definedName>
    <definedName name="___fix7">#REF!</definedName>
    <definedName name="___fix8">#REF!</definedName>
    <definedName name="___fix9">#REF!</definedName>
    <definedName name="___flr1">#REF!</definedName>
    <definedName name="___flr10">#REF!</definedName>
    <definedName name="___flr11">#REF!</definedName>
    <definedName name="___flr12">#REF!</definedName>
    <definedName name="___flr13">#REF!</definedName>
    <definedName name="___flr14">#REF!</definedName>
    <definedName name="___flr15">#REF!</definedName>
    <definedName name="___flr16">#REF!</definedName>
    <definedName name="___flr17">#REF!</definedName>
    <definedName name="___flr18">#REF!</definedName>
    <definedName name="___flr19">#REF!</definedName>
    <definedName name="___flr2">#REF!</definedName>
    <definedName name="___flr20">#REF!</definedName>
    <definedName name="___flr21">#REF!</definedName>
    <definedName name="___flr22">#REF!</definedName>
    <definedName name="___flr23">#REF!</definedName>
    <definedName name="___flr24">#REF!</definedName>
    <definedName name="___flr25">#REF!</definedName>
    <definedName name="___flr26">#REF!</definedName>
    <definedName name="___flr27">#REF!</definedName>
    <definedName name="___flr28">#REF!</definedName>
    <definedName name="___flr3">#REF!</definedName>
    <definedName name="___flr4">#REF!</definedName>
    <definedName name="___flr5">#REF!</definedName>
    <definedName name="___flr6">#REF!</definedName>
    <definedName name="___flr7">#REF!</definedName>
    <definedName name="___flr8">#REF!</definedName>
    <definedName name="___flr9">#REF!</definedName>
    <definedName name="___FLY01" localSheetId="1">#REF!</definedName>
    <definedName name="___FLY01">#REF!</definedName>
    <definedName name="___FLY02" localSheetId="1">#REF!</definedName>
    <definedName name="___FLY02">#REF!</definedName>
    <definedName name="___FLY03">#REF!</definedName>
    <definedName name="___FLY04">#REF!</definedName>
    <definedName name="___FLY05">#REF!</definedName>
    <definedName name="___FLY06">#REF!</definedName>
    <definedName name="___FLY07">#REF!</definedName>
    <definedName name="___FLY08">#REF!</definedName>
    <definedName name="___FLY09">#REF!</definedName>
    <definedName name="___FLY11">#REF!</definedName>
    <definedName name="___gal1">#REF!</definedName>
    <definedName name="___gal2">#REF!</definedName>
    <definedName name="___gal75">#REF!</definedName>
    <definedName name="___gfa3">#REF!</definedName>
    <definedName name="___ghy678" localSheetId="18" hidden="1">{"'Break down'!$A$4"}</definedName>
    <definedName name="___ghy678" hidden="1">{"'Break down'!$A$4"}</definedName>
    <definedName name="___gym1">#REF!</definedName>
    <definedName name="___gym10">#REF!</definedName>
    <definedName name="___gym11">#REF!</definedName>
    <definedName name="___gym12">#REF!</definedName>
    <definedName name="___gym13">#REF!</definedName>
    <definedName name="___gym14">#REF!</definedName>
    <definedName name="___gym15">#REF!</definedName>
    <definedName name="___gym16">#REF!</definedName>
    <definedName name="___gym17">#REF!</definedName>
    <definedName name="___gym18">#REF!</definedName>
    <definedName name="___gym19">#REF!</definedName>
    <definedName name="___gym2">#REF!</definedName>
    <definedName name="___gym20">#REF!</definedName>
    <definedName name="___gym21">#REF!</definedName>
    <definedName name="___gym22">#REF!</definedName>
    <definedName name="___gym23">#REF!</definedName>
    <definedName name="___gym24">#REF!</definedName>
    <definedName name="___gym25">#REF!</definedName>
    <definedName name="___gym26">#REF!</definedName>
    <definedName name="___gym27">#REF!</definedName>
    <definedName name="___gym28">#REF!</definedName>
    <definedName name="___gym29">#REF!</definedName>
    <definedName name="___gym3">#REF!</definedName>
    <definedName name="___gym30">#REF!</definedName>
    <definedName name="___gym31">#REF!</definedName>
    <definedName name="___gym32">#REF!</definedName>
    <definedName name="___gym33">#REF!</definedName>
    <definedName name="___gym34">#REF!</definedName>
    <definedName name="___gym4">#REF!</definedName>
    <definedName name="___gym5">#REF!</definedName>
    <definedName name="___gym6">#REF!</definedName>
    <definedName name="___gym7">#REF!</definedName>
    <definedName name="___gym8">#REF!</definedName>
    <definedName name="___gym9">#REF!</definedName>
    <definedName name="___H1">#REF!</definedName>
    <definedName name="___h2">#N/A</definedName>
    <definedName name="___H3" localSheetId="18" hidden="1">{"'장비'!$A$3:$M$12"}</definedName>
    <definedName name="___H3" hidden="1">{"'장비'!$A$3:$M$12"}</definedName>
    <definedName name="___HOT1">#REF!</definedName>
    <definedName name="___HOT10">#REF!</definedName>
    <definedName name="___HOT2">#REF!</definedName>
    <definedName name="___HOT3">#REF!</definedName>
    <definedName name="___HOT5">#REF!</definedName>
    <definedName name="___HOT7">#REF!</definedName>
    <definedName name="___HOT8">#REF!</definedName>
    <definedName name="___HOV1">#REF!</definedName>
    <definedName name="___HOV10">#REF!</definedName>
    <definedName name="___HOV2">#REF!</definedName>
    <definedName name="___HOV3">#REF!</definedName>
    <definedName name="___HOV5">#REF!</definedName>
    <definedName name="___HOV7">#REF!</definedName>
    <definedName name="___HOV8">#REF!</definedName>
    <definedName name="___hp10" localSheetId="4" hidden="1">{#N/A,#N/A,TRUE,"Front";#N/A,#N/A,TRUE,"Simple Letter";#N/A,#N/A,TRUE,"Inside";#N/A,#N/A,TRUE,"Contents";#N/A,#N/A,TRUE,"Basis";#N/A,#N/A,TRUE,"Inclusions";#N/A,#N/A,TRUE,"Exclusions";#N/A,#N/A,TRUE,"Areas";#N/A,#N/A,TRUE,"Summary";#N/A,#N/A,TRUE,"Detail"}</definedName>
    <definedName name="___hp10" localSheetId="18" hidden="1">{#N/A,#N/A,TRUE,"Front";#N/A,#N/A,TRUE,"Simple Letter";#N/A,#N/A,TRUE,"Inside";#N/A,#N/A,TRUE,"Contents";#N/A,#N/A,TRUE,"Basis";#N/A,#N/A,TRUE,"Inclusions";#N/A,#N/A,TRUE,"Exclusions";#N/A,#N/A,TRUE,"Areas";#N/A,#N/A,TRUE,"Summary";#N/A,#N/A,TRUE,"Detail"}</definedName>
    <definedName name="___hp10" localSheetId="6" hidden="1">{#N/A,#N/A,TRUE,"Front";#N/A,#N/A,TRUE,"Simple Letter";#N/A,#N/A,TRUE,"Inside";#N/A,#N/A,TRUE,"Contents";#N/A,#N/A,TRUE,"Basis";#N/A,#N/A,TRUE,"Inclusions";#N/A,#N/A,TRUE,"Exclusions";#N/A,#N/A,TRUE,"Areas";#N/A,#N/A,TRUE,"Summary";#N/A,#N/A,TRUE,"Detail"}</definedName>
    <definedName name="___hp10" localSheetId="1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HTV1">#REF!</definedName>
    <definedName name="___HTV10">#REF!</definedName>
    <definedName name="___HTV3">#REF!</definedName>
    <definedName name="___HTV5">#REF!</definedName>
    <definedName name="___HTV7">#REF!</definedName>
    <definedName name="___HTV8">#REF!</definedName>
    <definedName name="___HVV1">#REF!</definedName>
    <definedName name="___HVV10">#REF!</definedName>
    <definedName name="___HVV2">#REF!</definedName>
    <definedName name="___HVV3">#REF!</definedName>
    <definedName name="___HVV5">#REF!</definedName>
    <definedName name="___HVV7">#REF!</definedName>
    <definedName name="___HVV8">#REF!</definedName>
    <definedName name="___I1">#REF!</definedName>
    <definedName name="___ice4">#REF!</definedName>
    <definedName name="___ice4_1">0</definedName>
    <definedName name="___IDC2">#N/A</definedName>
    <definedName name="___Inc1">#REF!</definedName>
    <definedName name="___INDEX_SHEET___ASAP_Utilities">#REF!</definedName>
    <definedName name="___inf3">#REF!</definedName>
    <definedName name="___inf4">#REF!</definedName>
    <definedName name="___INF5">#REF!</definedName>
    <definedName name="___ins251">#REF!</definedName>
    <definedName name="___ins252">#REF!</definedName>
    <definedName name="___ins253">#REF!</definedName>
    <definedName name="___ins254">#REF!</definedName>
    <definedName name="___ins255">#REF!</definedName>
    <definedName name="___ins2550">#REF!</definedName>
    <definedName name="___ins256">#REF!</definedName>
    <definedName name="___ins2560">#REF!</definedName>
    <definedName name="___ins401">#REF!</definedName>
    <definedName name="___ins4010">#REF!</definedName>
    <definedName name="___ins402">#REF!</definedName>
    <definedName name="___ins403">#REF!</definedName>
    <definedName name="___ins404">#REF!</definedName>
    <definedName name="___ins405">#REF!</definedName>
    <definedName name="___ins406">#REF!</definedName>
    <definedName name="___ins408">#REF!</definedName>
    <definedName name="___ins501">#REF!</definedName>
    <definedName name="___ins5010">#REF!</definedName>
    <definedName name="___ins5012">#REF!</definedName>
    <definedName name="___ins502">#REF!</definedName>
    <definedName name="___ins503">#REF!</definedName>
    <definedName name="___ins504">#REF!</definedName>
    <definedName name="___ins505">#REF!</definedName>
    <definedName name="___ins506">#REF!</definedName>
    <definedName name="___ins508">#REF!</definedName>
    <definedName name="___Int1">#REF!</definedName>
    <definedName name="___Int2">#REF!</definedName>
    <definedName name="___irr1">#REF!</definedName>
    <definedName name="___irr10">#REF!</definedName>
    <definedName name="___irr2">#REF!</definedName>
    <definedName name="___irr3">#REF!</definedName>
    <definedName name="___irr5">#REF!</definedName>
    <definedName name="___irr7">#REF!</definedName>
    <definedName name="___iv66666">#REF!</definedName>
    <definedName name="___jj300">#REF!</definedName>
    <definedName name="___K85167">#REF!</definedName>
    <definedName name="___key1">#REF!</definedName>
    <definedName name="___Key11" hidden="1">#REF!</definedName>
    <definedName name="___KEY2" hidden="1">#REF!</definedName>
    <definedName name="___key3">#REF!</definedName>
    <definedName name="___key4">#REF!</definedName>
    <definedName name="___key5">#REF!</definedName>
    <definedName name="___KI9">#REF!</definedName>
    <definedName name="___L1">#REF!</definedName>
    <definedName name="___LDR1">#REF!</definedName>
    <definedName name="___LDR10">#REF!</definedName>
    <definedName name="___LDR2">#REF!</definedName>
    <definedName name="___LDR3">#REF!</definedName>
    <definedName name="___LDR5">#REF!</definedName>
    <definedName name="___LDR7">#REF!</definedName>
    <definedName name="___LDR8">#REF!</definedName>
    <definedName name="___len2">#REF!</definedName>
    <definedName name="___len3">#REF!</definedName>
    <definedName name="___let1">#REF!</definedName>
    <definedName name="___LM1009">#REF!</definedName>
    <definedName name="___loc1">#N/A</definedName>
    <definedName name="___loi432" localSheetId="18" hidden="1">{"'Break down'!$A$4"}</definedName>
    <definedName name="___loi432" hidden="1">{"'Break down'!$A$4"}</definedName>
    <definedName name="___mar16">#REF!</definedName>
    <definedName name="___mar20">#REF!</definedName>
    <definedName name="___mar25">#REF!</definedName>
    <definedName name="___mar32">#REF!</definedName>
    <definedName name="___mar40">#REF!</definedName>
    <definedName name="___mar50">#REF!</definedName>
    <definedName name="___Mat08">#N/A</definedName>
    <definedName name="___may1" localSheetId="18" hidden="1">{#N/A,#N/A,FALSE,"MARCH"}</definedName>
    <definedName name="___may1" localSheetId="6" hidden="1">{#N/A,#N/A,FALSE,"MARCH"}</definedName>
    <definedName name="___may1" localSheetId="10" hidden="1">{#N/A,#N/A,FALSE,"MARCH"}</definedName>
    <definedName name="___may1" hidden="1">{#N/A,#N/A,FALSE,"MARCH"}</definedName>
    <definedName name="___MCC3" localSheetId="18" hidden="1">{#N/A,#N/A,FALSE,"CCTV"}</definedName>
    <definedName name="___MCC3" hidden="1">{#N/A,#N/A,FALSE,"CCTV"}</definedName>
    <definedName name="___MDR1">#REF!</definedName>
    <definedName name="___MDR10">#REF!</definedName>
    <definedName name="___MDR2">#REF!</definedName>
    <definedName name="___MDR3">#REF!</definedName>
    <definedName name="___MDR5">#REF!</definedName>
    <definedName name="___MDR7">#REF!</definedName>
    <definedName name="___MDR8">#REF!</definedName>
    <definedName name="___mit2">#REF!</definedName>
    <definedName name="___mit75">#REF!</definedName>
    <definedName name="___MN1">#REF!</definedName>
    <definedName name="___MUP3">#REF!</definedName>
    <definedName name="___NA1">#REF!</definedName>
    <definedName name="___ncv1">#REF!</definedName>
    <definedName name="___ncv10">#REF!</definedName>
    <definedName name="___ncv101">#REF!</definedName>
    <definedName name="___ncv1011">#REF!</definedName>
    <definedName name="___ncv102">#REF!</definedName>
    <definedName name="___ncv103">#REF!</definedName>
    <definedName name="___ncv105">#REF!</definedName>
    <definedName name="___ncv2">#REF!</definedName>
    <definedName name="___ncv3">#REF!</definedName>
    <definedName name="___ncv5">#REF!</definedName>
    <definedName name="___new10">#REF!</definedName>
    <definedName name="___new11">#REF!</definedName>
    <definedName name="___new12">#REF!</definedName>
    <definedName name="___new13">#REF!</definedName>
    <definedName name="___new14">#REF!</definedName>
    <definedName name="___new15">#REF!</definedName>
    <definedName name="___new16">#REF!</definedName>
    <definedName name="___new17">#REF!</definedName>
    <definedName name="___new2">#N/A</definedName>
    <definedName name="___new3">#N/A</definedName>
    <definedName name="___new4">#N/A</definedName>
    <definedName name="___new5">#REF!</definedName>
    <definedName name="___new6">#REF!</definedName>
    <definedName name="___new7">#REF!</definedName>
    <definedName name="___new8" hidden="1">#REF!</definedName>
    <definedName name="___new9">#REF!</definedName>
    <definedName name="___NF1">#REF!</definedName>
    <definedName name="___NF2">#REF!</definedName>
    <definedName name="___NF3">#REF!</definedName>
    <definedName name="___NF4">#REF!</definedName>
    <definedName name="___nm1">#REF!</definedName>
    <definedName name="___No1">#REF!</definedName>
    <definedName name="___No2">#REF!</definedName>
    <definedName name="___No3">#REF!</definedName>
    <definedName name="___nr83">#REF!</definedName>
    <definedName name="___ns1" localSheetId="18" hidden="1">{#N/A,#N/A,FALSE,"COVER1.XLS ";#N/A,#N/A,FALSE,"RACT1.XLS";#N/A,#N/A,FALSE,"RACT2.XLS";#N/A,#N/A,FALSE,"ECCMP";#N/A,#N/A,FALSE,"WELDER.XLS"}</definedName>
    <definedName name="___ns1" hidden="1">{#N/A,#N/A,FALSE,"COVER1.XLS ";#N/A,#N/A,FALSE,"RACT1.XLS";#N/A,#N/A,FALSE,"RACT2.XLS";#N/A,#N/A,FALSE,"ECCMP";#N/A,#N/A,FALSE,"WELDER.XLS"}</definedName>
    <definedName name="___ob1">#REF!</definedName>
    <definedName name="___old2">#REF!</definedName>
    <definedName name="___old3" localSheetId="4"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localSheetId="6"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4">#REF!</definedName>
    <definedName name="___old5" localSheetId="4"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localSheetId="6"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6">#REF!</definedName>
    <definedName name="___old7" localSheetId="4"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localSheetId="6"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opi567" localSheetId="18" hidden="1">{"'Break down'!$A$4"}</definedName>
    <definedName name="___opi567" hidden="1">{"'Break down'!$A$4"}</definedName>
    <definedName name="___OPS1">#REF!</definedName>
    <definedName name="___ord1">#REF!</definedName>
    <definedName name="___ord2">#REF!</definedName>
    <definedName name="___ord3">#REF!</definedName>
    <definedName name="___ord4">#REF!</definedName>
    <definedName name="___out1">#REF!</definedName>
    <definedName name="___out2">#REF!</definedName>
    <definedName name="___out3">#REF!</definedName>
    <definedName name="___out4">#REF!</definedName>
    <definedName name="___p2">#REF!</definedName>
    <definedName name="___PAG1">#REF!</definedName>
    <definedName name="___PAG2">#REF!</definedName>
    <definedName name="___PAG3">#REF!</definedName>
    <definedName name="___PC09">#REF!</definedName>
    <definedName name="___pc1">#REF!</definedName>
    <definedName name="___pc2">#REF!</definedName>
    <definedName name="___pc3">#REF!</definedName>
    <definedName name="___Pck1">#REF!</definedName>
    <definedName name="___Pck2">#REF!</definedName>
    <definedName name="___Pck3">#REF!</definedName>
    <definedName name="___Pck4">#REF!</definedName>
    <definedName name="___pd1">#REF!</definedName>
    <definedName name="___pd2">#REF!</definedName>
    <definedName name="___ped1" localSheetId="18" hidden="1">{"T_Pole",#N/A,FALSE,"T-Pole"}</definedName>
    <definedName name="___ped1" hidden="1">{"T_Pole",#N/A,FALSE,"T-Pole"}</definedName>
    <definedName name="___pet1">#REF!</definedName>
    <definedName name="___pet10">#REF!</definedName>
    <definedName name="___pet3">#REF!</definedName>
    <definedName name="___pet5">#REF!</definedName>
    <definedName name="___pet7">#REF!</definedName>
    <definedName name="___pet8">#REF!</definedName>
    <definedName name="___pg1">#REF!</definedName>
    <definedName name="___pg2">#REF!</definedName>
    <definedName name="___pg3">#REF!</definedName>
    <definedName name="___pg4">#REF!</definedName>
    <definedName name="___pg5">#REF!</definedName>
    <definedName name="___ph1">#REF!</definedName>
    <definedName name="___PK2" localSheetId="18" hidden="1">{"'장비'!$A$3:$M$12"}</definedName>
    <definedName name="___PK2" hidden="1">{"'장비'!$A$3:$M$12"}</definedName>
    <definedName name="___PK2_1" localSheetId="18" hidden="1">{"'장비'!$A$3:$M$12"}</definedName>
    <definedName name="___PK2_1" hidden="1">{"'장비'!$A$3:$M$12"}</definedName>
    <definedName name="___PK2_2" localSheetId="18" hidden="1">{"'장비'!$A$3:$M$12"}</definedName>
    <definedName name="___PK2_2" hidden="1">{"'장비'!$A$3:$M$12"}</definedName>
    <definedName name="___PKG3" localSheetId="18" hidden="1">{"'장비'!$A$3:$M$12"}</definedName>
    <definedName name="___PKG3" hidden="1">{"'장비'!$A$3:$M$12"}</definedName>
    <definedName name="___PKG3_1" localSheetId="18" hidden="1">{"'장비'!$A$3:$M$12"}</definedName>
    <definedName name="___PKG3_1" hidden="1">{"'장비'!$A$3:$M$12"}</definedName>
    <definedName name="___PKG3_2" localSheetId="18" hidden="1">{"'장비'!$A$3:$M$12"}</definedName>
    <definedName name="___PKG3_2" hidden="1">{"'장비'!$A$3:$M$12"}</definedName>
    <definedName name="___pl4">#REF!</definedName>
    <definedName name="___pl4_1">0</definedName>
    <definedName name="___pls4">#REF!</definedName>
    <definedName name="___pls4_1">0</definedName>
    <definedName name="___pn1">#REF!</definedName>
    <definedName name="___pn2">#REF!</definedName>
    <definedName name="___pn3">#REF!</definedName>
    <definedName name="___pn4">#REF!</definedName>
    <definedName name="___pn5">#REF!</definedName>
    <definedName name="___PO7">#REF!</definedName>
    <definedName name="___PO8">#REF!</definedName>
    <definedName name="___PO9">#REF!</definedName>
    <definedName name="___poi564" localSheetId="18" hidden="1">{"'Break down'!$A$4"}</definedName>
    <definedName name="___poi564" hidden="1">{"'Break down'!$A$4"}</definedName>
    <definedName name="___POP3">#REF!</definedName>
    <definedName name="___PR1">#N/A</definedName>
    <definedName name="___PR2">#N/A</definedName>
    <definedName name="___ps1">#REF!</definedName>
    <definedName name="___ps3">#REF!</definedName>
    <definedName name="___ps4">#REF!</definedName>
    <definedName name="___ps4_1">0</definedName>
    <definedName name="___pvc10110">#REF!</definedName>
    <definedName name="___pvc10125">#REF!</definedName>
    <definedName name="___pvc10140">#REF!</definedName>
    <definedName name="___pvc10160">#REF!</definedName>
    <definedName name="___pvc10200">#REF!</definedName>
    <definedName name="___pvc10215">#REF!</definedName>
    <definedName name="___pvc10250">#REF!</definedName>
    <definedName name="___pvc10280">#REF!</definedName>
    <definedName name="___pvc10315">#REF!</definedName>
    <definedName name="___pvc10355">#REF!</definedName>
    <definedName name="___pvc1040">#REF!</definedName>
    <definedName name="___pvc10400">#REF!</definedName>
    <definedName name="___pvc1050">#REF!</definedName>
    <definedName name="___pvc1063">#REF!</definedName>
    <definedName name="___pvc1075">#REF!</definedName>
    <definedName name="___pvc1090">#REF!</definedName>
    <definedName name="___pvc110">#REF!</definedName>
    <definedName name="___pvc125">#REF!</definedName>
    <definedName name="___pvc140">#REF!</definedName>
    <definedName name="___pvc160">#REF!</definedName>
    <definedName name="___pvc200">#REF!</definedName>
    <definedName name="___pvc225">#REF!</definedName>
    <definedName name="___pvc250">#REF!</definedName>
    <definedName name="___pvc280">#REF!</definedName>
    <definedName name="___pvc315">#REF!</definedName>
    <definedName name="___pvc355">#REF!</definedName>
    <definedName name="___pvc40">#REF!</definedName>
    <definedName name="___pvc400">#REF!</definedName>
    <definedName name="___pvc4110">#REF!</definedName>
    <definedName name="___pvc4125">#REF!</definedName>
    <definedName name="___pvc4140">#REF!</definedName>
    <definedName name="___pvc4160">#REF!</definedName>
    <definedName name="___pvc4200">#REF!</definedName>
    <definedName name="___pvc4215">#REF!</definedName>
    <definedName name="___pvc4250">#REF!</definedName>
    <definedName name="___pvc4280">#REF!</definedName>
    <definedName name="___pvc4315">#REF!</definedName>
    <definedName name="___pvc4355">#REF!</definedName>
    <definedName name="___pvc440">#REF!</definedName>
    <definedName name="___pvc4400">#REF!</definedName>
    <definedName name="___pvc450">#REF!</definedName>
    <definedName name="___pvc463">#REF!</definedName>
    <definedName name="___pvc475">#REF!</definedName>
    <definedName name="___pvc490">#REF!</definedName>
    <definedName name="___pvc50">#REF!</definedName>
    <definedName name="___pvc6110">#REF!</definedName>
    <definedName name="___pvc6125">#REF!</definedName>
    <definedName name="___pvc6140">#REF!</definedName>
    <definedName name="___pvc6160">#REF!</definedName>
    <definedName name="___pvc6200">#REF!</definedName>
    <definedName name="___pvc6215">#REF!</definedName>
    <definedName name="___pvc6250">#REF!</definedName>
    <definedName name="___pvc6280">#REF!</definedName>
    <definedName name="___pvc63">#REF!</definedName>
    <definedName name="___pvc6315">#REF!</definedName>
    <definedName name="___pvc6355">#REF!</definedName>
    <definedName name="___pvc640">#REF!</definedName>
    <definedName name="___pvc6400">#REF!</definedName>
    <definedName name="___pvc650">#REF!</definedName>
    <definedName name="___pvc663">#REF!</definedName>
    <definedName name="___pvc675">#REF!</definedName>
    <definedName name="___pvc690">#REF!</definedName>
    <definedName name="___pvc75">#REF!</definedName>
    <definedName name="___pvc90">#REF!</definedName>
    <definedName name="___QQ1" localSheetId="18" hidden="1">{#N/A,#N/A,FALSE,"단가표지"}</definedName>
    <definedName name="___QQ1" hidden="1">{#N/A,#N/A,FALSE,"단가표지"}</definedName>
    <definedName name="___qqq222" localSheetId="18" hidden="1">{"'장비'!$A$3:$M$12"}</definedName>
    <definedName name="___qqq222" hidden="1">{"'장비'!$A$3:$M$12"}</definedName>
    <definedName name="___qqq222_1" localSheetId="18" hidden="1">{"'장비'!$A$3:$M$12"}</definedName>
    <definedName name="___qqq222_1" hidden="1">{"'장비'!$A$3:$M$12"}</definedName>
    <definedName name="___qqq222_2" localSheetId="18" hidden="1">{"'장비'!$A$3:$M$12"}</definedName>
    <definedName name="___qqq222_2" hidden="1">{"'장비'!$A$3:$M$12"}</definedName>
    <definedName name="___QTY07">#REF!</definedName>
    <definedName name="___QTY1">#N/A</definedName>
    <definedName name="___QTY12">#REF!</definedName>
    <definedName name="___QTY21">#REF!</definedName>
    <definedName name="___QTY22">#REF!</definedName>
    <definedName name="___QTY33">#REF!</definedName>
    <definedName name="___QTY34">#REF!</definedName>
    <definedName name="___QTY35">#REF!</definedName>
    <definedName name="___QTY36">#REF!</definedName>
    <definedName name="___QTY39">#REF!</definedName>
    <definedName name="___QTY42">#REF!</definedName>
    <definedName name="___QTY43">#REF!</definedName>
    <definedName name="___QTY45">#REF!</definedName>
    <definedName name="___QTY46">#REF!</definedName>
    <definedName name="___QTY48">#REF!</definedName>
    <definedName name="___QTY49">#REF!</definedName>
    <definedName name="___QTY52">#REF!</definedName>
    <definedName name="___QTY53">#REF!</definedName>
    <definedName name="___QTY54">#REF!</definedName>
    <definedName name="___QTY55">#REF!</definedName>
    <definedName name="___QTY82">#REF!</definedName>
    <definedName name="___QTY84">#REF!</definedName>
    <definedName name="___QW1" localSheetId="18" hidden="1">{#N/A,#N/A,FALSE,"단가표지"}</definedName>
    <definedName name="___QW1" hidden="1">{#N/A,#N/A,FALSE,"단가표지"}</definedName>
    <definedName name="___RAB002" localSheetId="18" hidden="1">{#N/A,#N/A,TRUE,"Front";#N/A,#N/A,TRUE,"Simple Letter";#N/A,#N/A,TRUE,"Inside";#N/A,#N/A,TRUE,"Contents";#N/A,#N/A,TRUE,"Basis";#N/A,#N/A,TRUE,"Inclusions";#N/A,#N/A,TRUE,"Exclusions";#N/A,#N/A,TRUE,"Areas";#N/A,#N/A,TRUE,"Summary";#N/A,#N/A,TRUE,"Detail"}</definedName>
    <definedName name="___RAB002" localSheetId="6" hidden="1">{#N/A,#N/A,TRUE,"Front";#N/A,#N/A,TRUE,"Simple Letter";#N/A,#N/A,TRUE,"Inside";#N/A,#N/A,TRUE,"Contents";#N/A,#N/A,TRUE,"Basis";#N/A,#N/A,TRUE,"Inclusions";#N/A,#N/A,TRUE,"Exclusions";#N/A,#N/A,TRUE,"Areas";#N/A,#N/A,TRUE,"Summary";#N/A,#N/A,TRUE,"Detail"}</definedName>
    <definedName name="___RAB002" hidden="1">{#N/A,#N/A,TRUE,"Front";#N/A,#N/A,TRUE,"Simple Letter";#N/A,#N/A,TRUE,"Inside";#N/A,#N/A,TRUE,"Contents";#N/A,#N/A,TRUE,"Basis";#N/A,#N/A,TRUE,"Inclusions";#N/A,#N/A,TRUE,"Exclusions";#N/A,#N/A,TRUE,"Areas";#N/A,#N/A,TRUE,"Summary";#N/A,#N/A,TRUE,"Detail"}</definedName>
    <definedName name="___ram1" localSheetId="18" hidden="1">{#N/A,#N/A,FALSE,"gc (2)"}</definedName>
    <definedName name="___ram1" hidden="1">{#N/A,#N/A,FALSE,"gc (2)"}</definedName>
    <definedName name="___ref2">#REF!</definedName>
    <definedName name="___REM1">#REF!</definedName>
    <definedName name="___REM2">#REF!</definedName>
    <definedName name="___res1">#REF!</definedName>
    <definedName name="___rev5" localSheetId="18" hidden="1">{#N/A,#N/A,FALSE,"CCTV"}</definedName>
    <definedName name="___rev5" hidden="1">{#N/A,#N/A,FALSE,"CCTV"}</definedName>
    <definedName name="___RFP1">#REF!</definedName>
    <definedName name="___RFP2">#REF!</definedName>
    <definedName name="___RFP3">#REF!</definedName>
    <definedName name="___RG11">#REF!</definedName>
    <definedName name="___rg45">#REF!</definedName>
    <definedName name="___rim4">#REF!</definedName>
    <definedName name="___rm4">#REF!</definedName>
    <definedName name="___ROI1">#REF!</definedName>
    <definedName name="___roi2">#REF!</definedName>
    <definedName name="___RR1">#REF!</definedName>
    <definedName name="___rs101">#REF!</definedName>
    <definedName name="___rs1010">#REF!</definedName>
    <definedName name="___rs102">#REF!</definedName>
    <definedName name="___rs103">#REF!</definedName>
    <definedName name="___rs105">#REF!</definedName>
    <definedName name="___rs11">#REF!</definedName>
    <definedName name="___rs110">#REF!</definedName>
    <definedName name="___rs111">#REF!</definedName>
    <definedName name="___rs1110">#REF!</definedName>
    <definedName name="___rs112">#REF!</definedName>
    <definedName name="___rs113">#REF!</definedName>
    <definedName name="___rs115">#REF!</definedName>
    <definedName name="___rs12">#REF!</definedName>
    <definedName name="___rs121">#REF!</definedName>
    <definedName name="___rs1210">#REF!</definedName>
    <definedName name="___rs122">#REF!</definedName>
    <definedName name="___rs123">#REF!</definedName>
    <definedName name="___rs125">#REF!</definedName>
    <definedName name="___rs13">#REF!</definedName>
    <definedName name="___rs131">#REF!</definedName>
    <definedName name="___rs1310">#REF!</definedName>
    <definedName name="___rs132">#REF!</definedName>
    <definedName name="___rs133">#REF!</definedName>
    <definedName name="___rs135">#REF!</definedName>
    <definedName name="___rs141">#REF!</definedName>
    <definedName name="___rs1410">#REF!</definedName>
    <definedName name="___rs142">#REF!</definedName>
    <definedName name="___rs143">#REF!</definedName>
    <definedName name="___rs145">#REF!</definedName>
    <definedName name="___rs15">#REF!</definedName>
    <definedName name="___rs151">#REF!</definedName>
    <definedName name="___rs1510">#REF!</definedName>
    <definedName name="___rs152">#REF!</definedName>
    <definedName name="___rs153">#REF!</definedName>
    <definedName name="___rs155">#REF!</definedName>
    <definedName name="___rs161">#REF!</definedName>
    <definedName name="___rs1610">#REF!</definedName>
    <definedName name="___rs162">#REF!</definedName>
    <definedName name="___rs163">#REF!</definedName>
    <definedName name="___rs165">#REF!</definedName>
    <definedName name="___rs171">#REF!</definedName>
    <definedName name="___rs1710">#REF!</definedName>
    <definedName name="___rs172">#REF!</definedName>
    <definedName name="___rs173">#REF!</definedName>
    <definedName name="___rs175">#REF!</definedName>
    <definedName name="___rs181">#REF!</definedName>
    <definedName name="___rs1810">#REF!</definedName>
    <definedName name="___rs182">#REF!</definedName>
    <definedName name="___rs183">#REF!</definedName>
    <definedName name="___rs185">#REF!</definedName>
    <definedName name="___rs191">#REF!</definedName>
    <definedName name="___rs1910">#REF!</definedName>
    <definedName name="___rs192">#REF!</definedName>
    <definedName name="___rs193">#REF!</definedName>
    <definedName name="___rs195">#REF!</definedName>
    <definedName name="___rs201">#REF!</definedName>
    <definedName name="___rs2010">#REF!</definedName>
    <definedName name="___rs202">#REF!</definedName>
    <definedName name="___rs203">#REF!</definedName>
    <definedName name="___rs205">#REF!</definedName>
    <definedName name="___rs21">#REF!</definedName>
    <definedName name="___rs210">#REF!</definedName>
    <definedName name="___rs211">#REF!</definedName>
    <definedName name="___rs2110">#REF!</definedName>
    <definedName name="___rs212">#REF!</definedName>
    <definedName name="___rs213">#REF!</definedName>
    <definedName name="___rs215">#REF!</definedName>
    <definedName name="___rs22">#REF!</definedName>
    <definedName name="___rs221">#REF!</definedName>
    <definedName name="___rs2210">#REF!</definedName>
    <definedName name="___rs222">#REF!</definedName>
    <definedName name="___rs223">#REF!</definedName>
    <definedName name="___rs225">#REF!</definedName>
    <definedName name="___rs23">#REF!</definedName>
    <definedName name="___rs231">#REF!</definedName>
    <definedName name="___rs2310">#REF!</definedName>
    <definedName name="___rs232">#REF!</definedName>
    <definedName name="___rs233">#REF!</definedName>
    <definedName name="___rs235">#REF!</definedName>
    <definedName name="___rs241">#REF!</definedName>
    <definedName name="___rs2410">#REF!</definedName>
    <definedName name="___rs242">#REF!</definedName>
    <definedName name="___rs243">#REF!</definedName>
    <definedName name="___rs245">#REF!</definedName>
    <definedName name="___rs25">#REF!</definedName>
    <definedName name="___rs251">#REF!</definedName>
    <definedName name="___rs2510">#REF!</definedName>
    <definedName name="___rs252">#REF!</definedName>
    <definedName name="___rs253">#REF!</definedName>
    <definedName name="___rs255">#REF!</definedName>
    <definedName name="___rs31">#REF!</definedName>
    <definedName name="___rs310">#REF!</definedName>
    <definedName name="___rs32">#REF!</definedName>
    <definedName name="___rs33">#REF!</definedName>
    <definedName name="___rs35">#REF!</definedName>
    <definedName name="___rs41">#REF!</definedName>
    <definedName name="___rs410">#REF!</definedName>
    <definedName name="___rs42">#REF!</definedName>
    <definedName name="___rs43">#REF!</definedName>
    <definedName name="___rs45">#REF!</definedName>
    <definedName name="___rs51">#REF!</definedName>
    <definedName name="___rs510">#REF!</definedName>
    <definedName name="___rs52">#REF!</definedName>
    <definedName name="___rs53">#REF!</definedName>
    <definedName name="___rs55">#REF!</definedName>
    <definedName name="___rs61">#REF!</definedName>
    <definedName name="___rs610">#REF!</definedName>
    <definedName name="___rs62">#REF!</definedName>
    <definedName name="___rs63">#REF!</definedName>
    <definedName name="___rs65">#REF!</definedName>
    <definedName name="___rs71">#REF!</definedName>
    <definedName name="___rs710">#REF!</definedName>
    <definedName name="___rs72">#REF!</definedName>
    <definedName name="___rs73">#REF!</definedName>
    <definedName name="___rs75">#REF!</definedName>
    <definedName name="___rs81">#REF!</definedName>
    <definedName name="___rs810">#REF!</definedName>
    <definedName name="___rs82">#REF!</definedName>
    <definedName name="___rs83">#REF!</definedName>
    <definedName name="___rs85">#REF!</definedName>
    <definedName name="___rs91">#REF!</definedName>
    <definedName name="___rs910">#REF!</definedName>
    <definedName name="___rs92">#REF!</definedName>
    <definedName name="___rs93">#REF!</definedName>
    <definedName name="___rs95">#REF!</definedName>
    <definedName name="___sc1">#REF!</definedName>
    <definedName name="___sch2">#REF!</definedName>
    <definedName name="___sch401">#REF!</definedName>
    <definedName name="___sch402">#REF!</definedName>
    <definedName name="___SCR04">#REF!</definedName>
    <definedName name="___SCR1">#REF!</definedName>
    <definedName name="___SCR2">#REF!</definedName>
    <definedName name="___SCR3">#REF!</definedName>
    <definedName name="___sdb2">#REF!</definedName>
    <definedName name="___SEC15030">#REF!</definedName>
    <definedName name="___SEC15060">#REF!</definedName>
    <definedName name="___SEC15100">#REF!</definedName>
    <definedName name="___SEC15110">#REF!</definedName>
    <definedName name="___SEC15125">#REF!</definedName>
    <definedName name="___SEC15160">#REF!</definedName>
    <definedName name="___SEC15175">#REF!</definedName>
    <definedName name="___SEC15290">#REF!</definedName>
    <definedName name="___SEC15310">#REF!</definedName>
    <definedName name="___SEC15420">#REF!</definedName>
    <definedName name="___SEC15440">#REF!</definedName>
    <definedName name="___SEC15470">#REF!</definedName>
    <definedName name="___SEC15486">#REF!</definedName>
    <definedName name="___SEC15540">#REF!</definedName>
    <definedName name="___SEC15610">#REF!</definedName>
    <definedName name="___SEC15625">#REF!</definedName>
    <definedName name="___SEC15680">#REF!</definedName>
    <definedName name="___SEC15850">#REF!</definedName>
    <definedName name="___SEC15865">#REF!</definedName>
    <definedName name="___SEC15875">#REF!</definedName>
    <definedName name="___SEC15890">#REF!</definedName>
    <definedName name="___SEC15910">#REF!</definedName>
    <definedName name="___SEC15940">#REF!</definedName>
    <definedName name="___SEC15975">#REF!</definedName>
    <definedName name="___SEN1">#REF!</definedName>
    <definedName name="___SEN10">#REF!</definedName>
    <definedName name="___SEN3">#REF!</definedName>
    <definedName name="___SEN5">#REF!</definedName>
    <definedName name="___SEN7">#REF!</definedName>
    <definedName name="___SEN8">#REF!</definedName>
    <definedName name="___sft2">#REF!</definedName>
    <definedName name="___so1">#REF!</definedName>
    <definedName name="___so2">#REF!</definedName>
    <definedName name="___SPA1">#REF!</definedName>
    <definedName name="___SPA10">#REF!</definedName>
    <definedName name="___SPA1111">#REF!</definedName>
    <definedName name="___SPA3">#REF!</definedName>
    <definedName name="___SPA5">#REF!</definedName>
    <definedName name="___SPA7">#REF!</definedName>
    <definedName name="___SPA8">#REF!</definedName>
    <definedName name="___SS1" localSheetId="18" hidden="1">{#N/A,#N/A,FALSE,"운반시간"}</definedName>
    <definedName name="___SS1" hidden="1">{#N/A,#N/A,FALSE,"운반시간"}</definedName>
    <definedName name="___sti02" localSheetId="18" hidden="1">{#N/A,#N/A,FALSE,"gc (2)"}</definedName>
    <definedName name="___sti02" hidden="1">{#N/A,#N/A,FALSE,"gc (2)"}</definedName>
    <definedName name="___sw1">#REF!</definedName>
    <definedName name="___sw2">#REF!</definedName>
    <definedName name="___sw3">#REF!</definedName>
    <definedName name="___sw4">#REF!</definedName>
    <definedName name="___sw4_1">0</definedName>
    <definedName name="___sw5">#REF!</definedName>
    <definedName name="___sw6">#REF!</definedName>
    <definedName name="___sw7">#REF!</definedName>
    <definedName name="___sw8">#REF!</definedName>
    <definedName name="___t1"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localSheetId="18" hidden="1">{#N/A,#N/A,TRUE,"Financials";#N/A,#N/A,TRUE,"Operating Statistics";#N/A,#N/A,TRUE,"Capex &amp; Depreciation";#N/A,#N/A,TRUE,"Debt"}</definedName>
    <definedName name="___ta1" hidden="1">{#N/A,#N/A,TRUE,"Financials";#N/A,#N/A,TRUE,"Operating Statistics";#N/A,#N/A,TRUE,"Capex &amp; Depreciation";#N/A,#N/A,TRUE,"Debt"}</definedName>
    <definedName name="___tar1">#N/A</definedName>
    <definedName name="___tas2">#REF!</definedName>
    <definedName name="___tas3">#REF!</definedName>
    <definedName name="___tb1" localSheetId="18" hidden="1">{#N/A,#N/A,FALSE,"One Pager";#N/A,#N/A,FALSE,"Technical"}</definedName>
    <definedName name="___tb1" hidden="1">{#N/A,#N/A,FALSE,"One Pager";#N/A,#N/A,FALSE,"Technical"}</definedName>
    <definedName name="___tbc2">#REF!</definedName>
    <definedName name="___tbc3">#REF!</definedName>
    <definedName name="___TC1" localSheetId="18" hidden="1">{#N/A,#N/A,FALSE,"물량산출"}</definedName>
    <definedName name="___TC1" hidden="1">{#N/A,#N/A,FALSE,"물량산출"}</definedName>
    <definedName name="___tdp1">#REF!</definedName>
    <definedName name="___tel1">#REF!</definedName>
    <definedName name="___tel2">#REF!</definedName>
    <definedName name="___tem1" localSheetId="18" hidden="1">{#N/A,#N/A,TRUE,"Front";#N/A,#N/A,TRUE,"Simple Letter";#N/A,#N/A,TRUE,"Inside";#N/A,#N/A,TRUE,"Contents";#N/A,#N/A,TRUE,"Basis";#N/A,#N/A,TRUE,"Inclusions";#N/A,#N/A,TRUE,"Exclusions";#N/A,#N/A,TRUE,"Areas";#N/A,#N/A,TRUE,"Summary";#N/A,#N/A,TRUE,"Detail"}</definedName>
    <definedName name="___tem1" localSheetId="6" hidden="1">{#N/A,#N/A,TRUE,"Front";#N/A,#N/A,TRUE,"Simple Letter";#N/A,#N/A,TRUE,"Inside";#N/A,#N/A,TRUE,"Contents";#N/A,#N/A,TRUE,"Basis";#N/A,#N/A,TRUE,"Inclusions";#N/A,#N/A,TRUE,"Exclusions";#N/A,#N/A,TRUE,"Areas";#N/A,#N/A,TRUE,"Summary";#N/A,#N/A,TRUE,"Detail"}</definedName>
    <definedName name="___tem1" hidden="1">{#N/A,#N/A,TRUE,"Front";#N/A,#N/A,TRUE,"Simple Letter";#N/A,#N/A,TRUE,"Inside";#N/A,#N/A,TRUE,"Contents";#N/A,#N/A,TRUE,"Basis";#N/A,#N/A,TRUE,"Inclusions";#N/A,#N/A,TRUE,"Exclusions";#N/A,#N/A,TRUE,"Areas";#N/A,#N/A,TRUE,"Summary";#N/A,#N/A,TRUE,"Detail"}</definedName>
    <definedName name="___TH1">#REF!</definedName>
    <definedName name="___TH3">#REF!</definedName>
    <definedName name="___TH5">#REF!</definedName>
    <definedName name="___TH7">#REF!</definedName>
    <definedName name="___TH8">#REF!</definedName>
    <definedName name="___thinkcell11wvTEL6W0W2zDrq5o.quA" hidden="1">#REF!</definedName>
    <definedName name="___thinkcellH0MAAAAAAAAEAAAANEsFRqvX30.KqQZwhM8H.A" hidden="1">#REF!</definedName>
    <definedName name="___thinkcellNkYAAAAAAAAEAAAAuBjtSIGyFUW7yl64xyLb8w" hidden="1">#REF!</definedName>
    <definedName name="___tm3" localSheetId="18" hidden="1">{#N/A,#N/A,TRUE,"Front";#N/A,#N/A,TRUE,"Simple Letter";#N/A,#N/A,TRUE,"Inside";#N/A,#N/A,TRUE,"Contents";#N/A,#N/A,TRUE,"Basis";#N/A,#N/A,TRUE,"Inclusions";#N/A,#N/A,TRUE,"Exclusions";#N/A,#N/A,TRUE,"Areas";#N/A,#N/A,TRUE,"Summary";#N/A,#N/A,TRUE,"Detail"}</definedName>
    <definedName name="___tm3" hidden="1">{#N/A,#N/A,TRUE,"Front";#N/A,#N/A,TRUE,"Simple Letter";#N/A,#N/A,TRUE,"Inside";#N/A,#N/A,TRUE,"Contents";#N/A,#N/A,TRUE,"Basis";#N/A,#N/A,TRUE,"Inclusions";#N/A,#N/A,TRUE,"Exclusions";#N/A,#N/A,TRUE,"Areas";#N/A,#N/A,TRUE,"Summary";#N/A,#N/A,TRUE,"Detail"}</definedName>
    <definedName name="___TPC1">#REF!</definedName>
    <definedName name="___TPC10">#REF!</definedName>
    <definedName name="___TPC3">#REF!</definedName>
    <definedName name="___TPC5">#REF!</definedName>
    <definedName name="___TPC7">#REF!</definedName>
    <definedName name="___TPC8">#REF!</definedName>
    <definedName name="___try2">#REF!</definedName>
    <definedName name="___U14">#REF!</definedName>
    <definedName name="___U60">#REF!</definedName>
    <definedName name="___ubr1">#REF!</definedName>
    <definedName name="___Val101">#REF!</definedName>
    <definedName name="___Val102">#REF!</definedName>
    <definedName name="___Val201">#REF!</definedName>
    <definedName name="___Val202">#REF!</definedName>
    <definedName name="___Val301">#REF!</definedName>
    <definedName name="___Val302">#REF!</definedName>
    <definedName name="___vf453" localSheetId="18" hidden="1">{"'Break down'!$A$4"}</definedName>
    <definedName name="___vf453" hidden="1">{"'Break down'!$A$4"}</definedName>
    <definedName name="___vil1">#REF!</definedName>
    <definedName name="___vil10">#REF!</definedName>
    <definedName name="___vil3">#REF!</definedName>
    <definedName name="___vil5">#REF!</definedName>
    <definedName name="___vil7">#REF!</definedName>
    <definedName name="___vil8">#REF!</definedName>
    <definedName name="___wet4" localSheetId="18" hidden="1">{#N/A,#N/A,FALSE,"포장1";#N/A,#N/A,FALSE,"포장1"}</definedName>
    <definedName name="___wet4" hidden="1">{#N/A,#N/A,FALSE,"포장1";#N/A,#N/A,FALSE,"포장1"}</definedName>
    <definedName name="___wid2">#REF!</definedName>
    <definedName name="___wid3">#REF!</definedName>
    <definedName name="___wll1">#REF!</definedName>
    <definedName name="___wll10">#REF!</definedName>
    <definedName name="___wll11">#REF!</definedName>
    <definedName name="___wll2">#REF!</definedName>
    <definedName name="___wll3">#REF!</definedName>
    <definedName name="___wll4">#REF!</definedName>
    <definedName name="___wll5">#REF!</definedName>
    <definedName name="___wll6">#REF!</definedName>
    <definedName name="___wll7">#REF!</definedName>
    <definedName name="___wll8">#REF!</definedName>
    <definedName name="___wll9">#REF!</definedName>
    <definedName name="___wre1">#REF!</definedName>
    <definedName name="___wre10">#REF!</definedName>
    <definedName name="___wre120">#REF!</definedName>
    <definedName name="___wre150">#REF!</definedName>
    <definedName name="___wre16">#REF!</definedName>
    <definedName name="___wre185">#REF!</definedName>
    <definedName name="___wre2">#REF!</definedName>
    <definedName name="___wre240">#REF!</definedName>
    <definedName name="___wre25">#REF!</definedName>
    <definedName name="___wre3">#REF!</definedName>
    <definedName name="___wre300">#REF!</definedName>
    <definedName name="___wre35">#REF!</definedName>
    <definedName name="___wre4">#REF!</definedName>
    <definedName name="___wre400">#REF!</definedName>
    <definedName name="___wre50">#REF!</definedName>
    <definedName name="___wre500">#REF!</definedName>
    <definedName name="___wre6">#REF!</definedName>
    <definedName name="___wre600">#REF!</definedName>
    <definedName name="___wre70">#REF!</definedName>
    <definedName name="___wre95">#REF!</definedName>
    <definedName name="___xlfn.BAHTTEXT" hidden="1">#NAME?</definedName>
    <definedName name="___xlfn.SUMIFS" hidden="1">#NAME?</definedName>
    <definedName name="___xlnm._FilterDatabase_1">#REF!</definedName>
    <definedName name="___xlnm.Criteria">"#REF!"</definedName>
    <definedName name="___xlnm.Criteria_1">0</definedName>
    <definedName name="___xlnm.Database">"#REF!"</definedName>
    <definedName name="___xlnm.Database_1">0</definedName>
    <definedName name="___xlnm.Extract">"#REF!"</definedName>
    <definedName name="___xlnm.Extract_1">0</definedName>
    <definedName name="___xlnm.Print_Area">#REF!</definedName>
    <definedName name="___xlnm.Print_Area_1">#REF!</definedName>
    <definedName name="___xlnm.Print_Area_2">#REF!</definedName>
    <definedName name="___xlnm.Print_Area_3">#REF!</definedName>
    <definedName name="___xlnm.Print_Area_4">"#REF!"</definedName>
    <definedName name="___xlnm.Print_Titles">#REF!</definedName>
    <definedName name="___xlnm.Print_Titles_1" localSheetId="6">#REF!</definedName>
    <definedName name="___xlnm.Print_Titles_1">#REF!</definedName>
    <definedName name="___xlnm.Print_Titles_2">#REF!</definedName>
    <definedName name="___xlnm.Print_Titles_3">#REF!</definedName>
    <definedName name="___yt564" localSheetId="18" hidden="1">{"'Break down'!$A$4"}</definedName>
    <definedName name="___yt564" hidden="1">{"'Break down'!$A$4"}</definedName>
    <definedName name="___yy5" localSheetId="18" hidden="1">{#N/A,#N/A,TRUE,"Front";#N/A,#N/A,TRUE,"Simple Letter";#N/A,#N/A,TRUE,"Inside";#N/A,#N/A,TRUE,"Contents";#N/A,#N/A,TRUE,"Basis";#N/A,#N/A,TRUE,"Inclusions";#N/A,#N/A,TRUE,"Exclusions";#N/A,#N/A,TRUE,"Areas";#N/A,#N/A,TRUE,"Summary";#N/A,#N/A,TRUE,"Detail"}</definedName>
    <definedName name="___yy5" hidden="1">{#N/A,#N/A,TRUE,"Front";#N/A,#N/A,TRUE,"Simple Letter";#N/A,#N/A,TRUE,"Inside";#N/A,#N/A,TRUE,"Contents";#N/A,#N/A,TRUE,"Basis";#N/A,#N/A,TRUE,"Inclusions";#N/A,#N/A,TRUE,"Exclusions";#N/A,#N/A,TRUE,"Areas";#N/A,#N/A,TRUE,"Summary";#N/A,#N/A,TRUE,"Detail"}</definedName>
    <definedName name="___z1" localSheetId="4" hidden="1">{#N/A,#N/A,TRUE,"Cover Memo";"Complete Sys. Estimate",#N/A,TRUE,"Change Summary";"Complete Sys. Estimate",#N/A,TRUE,"Estimate Summary";"Complete Sys. Estimate",#N/A,TRUE,"Dept. Summary";"Complete Sys. Estimate",#N/A,TRUE,"DOW Detail"}</definedName>
    <definedName name="___z1" localSheetId="18" hidden="1">{#N/A,#N/A,TRUE,"Cover Memo";"Complete Sys. Estimate",#N/A,TRUE,"Change Summary";"Complete Sys. Estimate",#N/A,TRUE,"Estimate Summary";"Complete Sys. Estimate",#N/A,TRUE,"Dept. Summary";"Complete Sys. Estimate",#N/A,TRUE,"DOW Detail"}</definedName>
    <definedName name="___z1" hidden="1">{#N/A,#N/A,TRUE,"Cover Memo";"Complete Sys. Estimate",#N/A,TRUE,"Change Summary";"Complete Sys. Estimate",#N/A,TRUE,"Estimate Summary";"Complete Sys. Estimate",#N/A,TRUE,"Dept. Summary";"Complete Sys. Estimate",#N/A,TRUE,"DOW Detail"}</definedName>
    <definedName name="__1___123Graph_ACHART_1" hidden="1">#REF!</definedName>
    <definedName name="__1___123Graph_ACHART_3" hidden="1">#REF!</definedName>
    <definedName name="__1__123Graph_ACHART_1" hidden="1">#REF!</definedName>
    <definedName name="__1__123Graph_ACHART_12" hidden="1">#REF!</definedName>
    <definedName name="__1__123Graph_ACHART_3" hidden="1">#REF!</definedName>
    <definedName name="__1__123Graph_BCHART_2" hidden="1">#REF!</definedName>
    <definedName name="__1_0ELECB">#REF!</definedName>
    <definedName name="__10__123Graph_BCHART_16" hidden="1">#REF!</definedName>
    <definedName name="__10__123Graph_BCHART_4" hidden="1">#REF!</definedName>
    <definedName name="__10__123Graph_DCHART_1" hidden="1">#REF!</definedName>
    <definedName name="__11__123Graph_BCHART_17" hidden="1">#REF!</definedName>
    <definedName name="__11__123Graph_XCHART_3" hidden="1">#REF!</definedName>
    <definedName name="__12__123Graph_BCHART_22" hidden="1">#REF!</definedName>
    <definedName name="__12__123Graph_XCHART_4" hidden="1">#REF!</definedName>
    <definedName name="__123Graph" hidden="1">#REF!</definedName>
    <definedName name="__123Graph_A" localSheetId="6" hidden="1">#REF!</definedName>
    <definedName name="__123Graph_A" localSheetId="1" hidden="1">#REF!</definedName>
    <definedName name="__123Graph_A" hidden="1">#REF!</definedName>
    <definedName name="__123Graph_A_1">0</definedName>
    <definedName name="__123Graph_ACHART1" localSheetId="6" hidden="1">#REF!</definedName>
    <definedName name="__123Graph_ACHART1" hidden="1">#REF!</definedName>
    <definedName name="__123Graph_ACHART1_1">0</definedName>
    <definedName name="__123Graph_ACURRENT" hidden="1">#REF!</definedName>
    <definedName name="__123Graph_ACURRENT_1">0</definedName>
    <definedName name="__123Graph_ACURVE" hidden="1">#REF!</definedName>
    <definedName name="__123Graph_AFLOW" hidden="1">#REF!</definedName>
    <definedName name="__123Graph_AGraph1" hidden="1">#REF!</definedName>
    <definedName name="__123Graph_AGraph2" hidden="1">#REF!</definedName>
    <definedName name="__123Graph_AIncome" hidden="1">#REF!</definedName>
    <definedName name="__123Graph_AMONTH" hidden="1">#REF!</definedName>
    <definedName name="__123Graph_ANCF" hidden="1">#REF!</definedName>
    <definedName name="__123Graph_APAY" hidden="1">#REF!</definedName>
    <definedName name="__123Graph_APETER" hidden="1">#REF!</definedName>
    <definedName name="__123Graph_APOWERSAV" hidden="1">#REF!</definedName>
    <definedName name="__123Graph_ASummary" hidden="1">#REF!</definedName>
    <definedName name="__123Graph_ATNRF" hidden="1">#REF!</definedName>
    <definedName name="__123Graph_Aｶﾚﾝﾄ" hidden="1">#REF!</definedName>
    <definedName name="__123Graph_A뛴噴" hidden="1">#REF!</definedName>
    <definedName name="__123Graph_A자금수지" hidden="1">#REF!</definedName>
    <definedName name="__123Graph_A자금운용" hidden="1">#REF!</definedName>
    <definedName name="__123Graph_B" localSheetId="6" hidden="1">#REF!</definedName>
    <definedName name="__123Graph_B" hidden="1">#REF!</definedName>
    <definedName name="__123Graph_BCurrent" hidden="1">#REF!</definedName>
    <definedName name="__123Graph_BGraph1" hidden="1">#REF!</definedName>
    <definedName name="__123Graph_BGraph2" hidden="1">#REF!</definedName>
    <definedName name="__123Graph_BIncome" hidden="1">#REF!</definedName>
    <definedName name="__123Graph_BNCF" hidden="1">#REF!</definedName>
    <definedName name="__123Graph_BPERFORMANCE" hidden="1">#REF!</definedName>
    <definedName name="__123Graph_BPOWERSAV" hidden="1">#REF!</definedName>
    <definedName name="__123Graph_BSummary" hidden="1">#REF!</definedName>
    <definedName name="__123Graph_Bｶﾚﾝﾄ" hidden="1">#REF!</definedName>
    <definedName name="__123Graph_B뛴噴" hidden="1">#REF!</definedName>
    <definedName name="__123Graph_B자금수지" hidden="1">#REF!</definedName>
    <definedName name="__123Graph_B자금운용" hidden="1">#REF!</definedName>
    <definedName name="__123Graph_C" localSheetId="6" hidden="1">#REF!</definedName>
    <definedName name="__123Graph_C" hidden="1">#REF!</definedName>
    <definedName name="__123Graph_CCONT" hidden="1">#REF!</definedName>
    <definedName name="__123Graph_CCOST" hidden="1">#REF!</definedName>
    <definedName name="__123Graph_CCURRENT" hidden="1">#REF!</definedName>
    <definedName name="__123Graph_CGM" hidden="1">#REF!</definedName>
    <definedName name="__123Graph_CGraph1" hidden="1">#REF!</definedName>
    <definedName name="__123Graph_CGraph2" hidden="1">#REF!</definedName>
    <definedName name="__123Graph_CREV" hidden="1">#REF!</definedName>
    <definedName name="__123Graph_Cｶﾚﾝﾄ" hidden="1">#REF!</definedName>
    <definedName name="__123Graph_C뛴噴" hidden="1">#REF!</definedName>
    <definedName name="__123Graph_C자금운용" hidden="1">#REF!</definedName>
    <definedName name="__123Graph_D" hidden="1">#REF!</definedName>
    <definedName name="__123Graph_DCURRENT" hidden="1">#REF!</definedName>
    <definedName name="__123Graph_DGraph1" hidden="1">#REF!</definedName>
    <definedName name="__123Graph_DGraph2" hidden="1">#REF!</definedName>
    <definedName name="__123Graph_Dｶﾚﾝﾄ" hidden="1">#REF!</definedName>
    <definedName name="__123Graph_D뛴噴" hidden="1">#REF!</definedName>
    <definedName name="__123Graph_E" hidden="1">#REF!</definedName>
    <definedName name="__123Graph_EGraph1" hidden="1">#REF!</definedName>
    <definedName name="__123Graph_EGraph2" hidden="1">#REF!</definedName>
    <definedName name="__123Graph_Eｶﾚﾝﾄ" hidden="1">#REF!</definedName>
    <definedName name="__123Graph_E뛴噴" hidden="1">#REF!</definedName>
    <definedName name="__123Graph_F" localSheetId="6" hidden="1">#REF!</definedName>
    <definedName name="__123Graph_F" hidden="1">#REF!</definedName>
    <definedName name="__123Graph_FGraph1" hidden="1">#REF!</definedName>
    <definedName name="__123Graph_FGraph2" hidden="1">#REF!</definedName>
    <definedName name="__123Graph_Fｶﾚﾝﾄ" hidden="1">#REF!</definedName>
    <definedName name="__123Graph_F뛴噴" hidden="1">#REF!</definedName>
    <definedName name="__123Graph_LBL_A" localSheetId="1" hidden="1">#REF!</definedName>
    <definedName name="__123Graph_LBL_A" hidden="1">#REF!</definedName>
    <definedName name="__123Graph_LBL_B" hidden="1">#REF!</definedName>
    <definedName name="__123Graph_LBL_C" hidden="1">#REF!</definedName>
    <definedName name="__123Graph_LBL_CCONT" hidden="1">#REF!</definedName>
    <definedName name="__123Graph_LBL_CCOST" hidden="1">#REF!</definedName>
    <definedName name="__123Graph_LBL_CGM" hidden="1">#REF!</definedName>
    <definedName name="__123Graph_LBL_CREV" hidden="1">#REF!</definedName>
    <definedName name="__123Graph_X" localSheetId="6" hidden="1">#REF!</definedName>
    <definedName name="__123Graph_X" localSheetId="1" hidden="1">#REF!</definedName>
    <definedName name="__123Graph_X" hidden="1">#REF!</definedName>
    <definedName name="__123Graph_X_1">0</definedName>
    <definedName name="__123Graph_XCHART1" localSheetId="6" hidden="1">#REF!</definedName>
    <definedName name="__123Graph_XCHART1" hidden="1">#REF!</definedName>
    <definedName name="__123Graph_XCHART1_1">0</definedName>
    <definedName name="__123Graph_XCONT" hidden="1">#REF!</definedName>
    <definedName name="__123Graph_XCOST" hidden="1">#REF!</definedName>
    <definedName name="__123Graph_XCURRENT" localSheetId="6" hidden="1">#REF!</definedName>
    <definedName name="__123Graph_XCurrent" hidden="1">#REF!</definedName>
    <definedName name="__123Graph_XCURRENT_1">0</definedName>
    <definedName name="__123Graph_XCURVE" hidden="1">#REF!</definedName>
    <definedName name="__123Graph_XGM" hidden="1">#REF!</definedName>
    <definedName name="__123Graph_XIncome" hidden="1">#REF!</definedName>
    <definedName name="__123Graph_XNCF" hidden="1">#REF!</definedName>
    <definedName name="__123Graph_XPAY" hidden="1">#REF!</definedName>
    <definedName name="__123Graph_XPETER" hidden="1">#REF!</definedName>
    <definedName name="__123Graph_XPOWERSAV" hidden="1">#REF!</definedName>
    <definedName name="__123Graph_XREV" hidden="1">#REF!</definedName>
    <definedName name="__123Graph_XTNRF">#REF!</definedName>
    <definedName name="__123Graph_X자금수지" hidden="1">#REF!</definedName>
    <definedName name="__123Graph_X자금운용" hidden="1">#REF!</definedName>
    <definedName name="__13__123Graph_CCHART_15" hidden="1">#REF!</definedName>
    <definedName name="__14__123Graph_CCHART_16" hidden="1">#REF!</definedName>
    <definedName name="__15__123Graph_CCHART_17" hidden="1">#REF!</definedName>
    <definedName name="__16___123Graph_BCHART_4" hidden="1">#REF!</definedName>
    <definedName name="__16__123Graph_CCHART_22" hidden="1">#REF!</definedName>
    <definedName name="__17___123Graph_XCHART_3" hidden="1">#REF!</definedName>
    <definedName name="__17__123Graph_CSEG_PIE" hidden="1">#REF!</definedName>
    <definedName name="__18___123Graph_XCHART_4" hidden="1">#REF!</definedName>
    <definedName name="__18__123Graph_DCHART_15" hidden="1">#REF!</definedName>
    <definedName name="__19__123Graph_DCHART_16" hidden="1">#REF!</definedName>
    <definedName name="__1A1_" localSheetId="18" hidden="1">{#N/A,#N/A,TRUE,"Basic";#N/A,#N/A,TRUE,"EXT-TABLE";#N/A,#N/A,TRUE,"STEEL";#N/A,#N/A,TRUE,"INT-Table";#N/A,#N/A,TRUE,"STEEL";#N/A,#N/A,TRUE,"Door"}</definedName>
    <definedName name="__1A1_" hidden="1">{#N/A,#N/A,TRUE,"Basic";#N/A,#N/A,TRUE,"EXT-TABLE";#N/A,#N/A,TRUE,"STEEL";#N/A,#N/A,TRUE,"INT-Table";#N/A,#N/A,TRUE,"STEEL";#N/A,#N/A,TRUE,"Door"}</definedName>
    <definedName name="__1F" hidden="1">#REF!</definedName>
    <definedName name="__2___123Graph_ACHART_2" hidden="1">#REF!</definedName>
    <definedName name="__2___123Graph_ACHART_4" hidden="1">#REF!</definedName>
    <definedName name="__2___123Graph_BCHART_1" hidden="1">#REF!</definedName>
    <definedName name="__2__123Graph_ACHART_15" hidden="1">#REF!</definedName>
    <definedName name="__2__123Graph_ACHART_2" hidden="1">#REF!</definedName>
    <definedName name="__2__123Graph_ACHART_4" hidden="1">#REF!</definedName>
    <definedName name="__2__123Graph_BCHART_1" hidden="1">#REF!</definedName>
    <definedName name="__2__123Graph_CCHART_2" hidden="1">#REF!</definedName>
    <definedName name="__2_0_0_F" hidden="1">#REF!</definedName>
    <definedName name="__20__123Graph_DCHART_17" hidden="1">#REF!</definedName>
    <definedName name="__21__123Graph_DCHART_22" hidden="1">#REF!</definedName>
    <definedName name="__22__123Graph_ECHART_15" hidden="1">#REF!</definedName>
    <definedName name="__23__123Graph_ECHART_16" hidden="1">#REF!</definedName>
    <definedName name="__24__123Graph_ECHART_17" hidden="1">#REF!</definedName>
    <definedName name="__25__123Graph_ECHART_22" hidden="1">#REF!</definedName>
    <definedName name="__26__123Graph_FCHART_15" hidden="1">#REF!</definedName>
    <definedName name="__27__123Graph_FCHART_16" hidden="1">#REF!</definedName>
    <definedName name="__28__123Graph_FCHART_17" hidden="1">#REF!</definedName>
    <definedName name="__29__123Graph_FCHART_22" hidden="1">#REF!</definedName>
    <definedName name="__2A1_" localSheetId="18" hidden="1">{#N/A,#N/A,TRUE,"Basic";#N/A,#N/A,TRUE,"EXT-TABLE";#N/A,#N/A,TRUE,"STEEL";#N/A,#N/A,TRUE,"INT-Table";#N/A,#N/A,TRUE,"STEEL";#N/A,#N/A,TRUE,"Door"}</definedName>
    <definedName name="__2A1_" hidden="1">{#N/A,#N/A,TRUE,"Basic";#N/A,#N/A,TRUE,"EXT-TABLE";#N/A,#N/A,TRUE,"STEEL";#N/A,#N/A,TRUE,"INT-Table";#N/A,#N/A,TRUE,"STEEL";#N/A,#N/A,TRUE,"Door"}</definedName>
    <definedName name="__2ELECB">#REF!</definedName>
    <definedName name="__3___123Graph_BCHART_2" hidden="1">#REF!</definedName>
    <definedName name="__3___123Graph_BCHART_3" hidden="1">#REF!</definedName>
    <definedName name="__3__123Graph_ACHART_16" hidden="1">#REF!</definedName>
    <definedName name="__3__123Graph_BCHART_2" hidden="1">#REF!</definedName>
    <definedName name="__3__123Graph_BCHART_3" hidden="1">#REF!</definedName>
    <definedName name="__3__123Graph_DCHART_2" hidden="1">#REF!</definedName>
    <definedName name="__3__123Graph_XCHART_1" hidden="1">#REF!</definedName>
    <definedName name="__30__123Graph_XCHART_15" hidden="1">#REF!</definedName>
    <definedName name="__31__123Graph_XCHART_16" hidden="1">#REF!</definedName>
    <definedName name="__32__123Graph_XCHART_17" hidden="1">#REF!</definedName>
    <definedName name="__33__123Graph_XCHART_18" hidden="1">#REF!</definedName>
    <definedName name="__34__123Graph_XCHART_19" hidden="1">#REF!</definedName>
    <definedName name="__35__123Graph_XCHART_22" hidden="1">#REF!</definedName>
    <definedName name="__36__123Graph_XSEG_PIE" hidden="1">#REF!</definedName>
    <definedName name="__4___123Graph_BCHART_4" hidden="1">#REF!</definedName>
    <definedName name="__4___123Graph_CCHART_1" hidden="1">#REF!</definedName>
    <definedName name="__4__123Graph_ACHART_17" hidden="1">#REF!</definedName>
    <definedName name="__4__123Graph_BCHART_4" hidden="1">#REF!</definedName>
    <definedName name="__4__123Graph_CCHART_1" hidden="1">#REF!</definedName>
    <definedName name="__4aa1_" localSheetId="18" hidden="1">{#N/A,#N/A,FALSE,"CCTV"}</definedName>
    <definedName name="__4aa1_" hidden="1">{#N/A,#N/A,FALSE,"CCTV"}</definedName>
    <definedName name="__5___123Graph_DCHART_1" hidden="1">#REF!</definedName>
    <definedName name="__5___123Graph_XCHART_3" hidden="1">#REF!</definedName>
    <definedName name="__5__123Graph_ACHART_18" hidden="1">#REF!</definedName>
    <definedName name="__5__123Graph_DCHART_1" hidden="1">#REF!</definedName>
    <definedName name="__5__123Graph_XCHART_3" hidden="1">#REF!</definedName>
    <definedName name="__6___123Graph_XCHART_4" hidden="1">#REF!</definedName>
    <definedName name="__6__123Graph_ACHART_1" hidden="1">#REF!</definedName>
    <definedName name="__6__123Graph_ACHART_19" hidden="1">#REF!</definedName>
    <definedName name="__6__123Graph_XCHART_4" hidden="1">#REF!</definedName>
    <definedName name="__7__123Graph_ACHART_2" hidden="1">#REF!</definedName>
    <definedName name="__7__123Graph_ACHART_21" hidden="1">#REF!</definedName>
    <definedName name="__7__123Graph_ACHART_3" hidden="1">#REF!</definedName>
    <definedName name="__8__123Graph_ACHART_4" hidden="1">#REF!</definedName>
    <definedName name="__8__123Graph_ASEG_PIE" hidden="1">#REF!</definedName>
    <definedName name="__8__123Graph_BCHART_2" hidden="1">#REF!</definedName>
    <definedName name="__9__123Graph_BCHART_15" hidden="1">#REF!</definedName>
    <definedName name="__9__123Graph_BCHART_3" hidden="1">#REF!</definedName>
    <definedName name="__9__123Graph_CCHART_1" hidden="1">#REF!</definedName>
    <definedName name="__A1" localSheetId="18" hidden="1">{#N/A,#N/A,TRUE,"Basic";#N/A,#N/A,TRUE,"EXT-TABLE";#N/A,#N/A,TRUE,"STEEL";#N/A,#N/A,TRUE,"INT-Table";#N/A,#N/A,TRUE,"STEEL";#N/A,#N/A,TRUE,"Door"}</definedName>
    <definedName name="__A1" localSheetId="10">#REF!</definedName>
    <definedName name="__A1" hidden="1">{#N/A,#N/A,TRUE,"Basic";#N/A,#N/A,TRUE,"EXT-TABLE";#N/A,#N/A,TRUE,"STEEL";#N/A,#N/A,TRUE,"INT-Table";#N/A,#N/A,TRUE,"STEEL";#N/A,#N/A,TRUE,"Door"}</definedName>
    <definedName name="__A1_1" localSheetId="18" hidden="1">{#N/A,#N/A,FALSE,"type1";#N/A,#N/A,FALSE,"지지력";#N/A,#N/A,FALSE,"PILE계산";#N/A,#N/A,FALSE,"PILE ";#N/A,#N/A,FALSE,"철근량";#N/A,#N/A,FALSE,"균열검토";#N/A,#N/A,FALSE,"날개벽";#N/A,#N/A,FALSE,"주철근조립도";#N/A,#N/A,FALSE,"교좌"}</definedName>
    <definedName name="__A1_1" hidden="1">{#N/A,#N/A,FALSE,"type1";#N/A,#N/A,FALSE,"지지력";#N/A,#N/A,FALSE,"PILE계산";#N/A,#N/A,FALSE,"PILE ";#N/A,#N/A,FALSE,"철근량";#N/A,#N/A,FALSE,"균열검토";#N/A,#N/A,FALSE,"날개벽";#N/A,#N/A,FALSE,"주철근조립도";#N/A,#N/A,FALSE,"교좌"}</definedName>
    <definedName name="__A1_2" localSheetId="18" hidden="1">{#N/A,#N/A,FALSE,"type1";#N/A,#N/A,FALSE,"지지력";#N/A,#N/A,FALSE,"PILE계산";#N/A,#N/A,FALSE,"PILE ";#N/A,#N/A,FALSE,"철근량";#N/A,#N/A,FALSE,"균열검토";#N/A,#N/A,FALSE,"날개벽";#N/A,#N/A,FALSE,"주철근조립도";#N/A,#N/A,FALSE,"교좌"}</definedName>
    <definedName name="__A1_2" hidden="1">{#N/A,#N/A,FALSE,"type1";#N/A,#N/A,FALSE,"지지력";#N/A,#N/A,FALSE,"PILE계산";#N/A,#N/A,FALSE,"PILE ";#N/A,#N/A,FALSE,"철근량";#N/A,#N/A,FALSE,"균열검토";#N/A,#N/A,FALSE,"날개벽";#N/A,#N/A,FALSE,"주철근조립도";#N/A,#N/A,FALSE,"교좌"}</definedName>
    <definedName name="__A10" localSheetId="18" hidden="1">{#N/A,#N/A,FALSE,"CCTV"}</definedName>
    <definedName name="__A10" hidden="1">{#N/A,#N/A,FALSE,"CCTV"}</definedName>
    <definedName name="__A10_1" localSheetId="18" hidden="1">{#N/A,#N/A,FALSE,"CCTV"}</definedName>
    <definedName name="__A10_1" hidden="1">{#N/A,#N/A,FALSE,"CCTV"}</definedName>
    <definedName name="__A10_2" localSheetId="18" hidden="1">{#N/A,#N/A,FALSE,"CCTV"}</definedName>
    <definedName name="__A10_2" hidden="1">{#N/A,#N/A,FALSE,"CCTV"}</definedName>
    <definedName name="__a100">#REF!</definedName>
    <definedName name="__A100000">#REF!</definedName>
    <definedName name="__a11" localSheetId="18" hidden="1">{"'장비'!$A$3:$M$12"}</definedName>
    <definedName name="__a11" hidden="1">{"'장비'!$A$3:$M$12"}</definedName>
    <definedName name="__a122" localSheetId="18" hidden="1">{#N/A,#N/A,FALSE,"속도"}</definedName>
    <definedName name="__a122" hidden="1">{#N/A,#N/A,FALSE,"속도"}</definedName>
    <definedName name="__A2" localSheetId="18" hidden="1">{#N/A,#N/A,FALSE,"MARCH"}</definedName>
    <definedName name="__A2" hidden="1">{#N/A,#N/A,FALSE,"MARCH"}</definedName>
    <definedName name="__a3" localSheetId="18" hidden="1">{#N/A,#N/A,TRUE,"Financials";#N/A,#N/A,TRUE,"Operating Statistics";#N/A,#N/A,TRUE,"Capex &amp; Depreciation";#N/A,#N/A,TRUE,"Debt"}</definedName>
    <definedName name="__a3" localSheetId="6" hidden="1">{#N/A,#N/A,TRUE,"Financials";#N/A,#N/A,TRUE,"Operating Statistics";#N/A,#N/A,TRUE,"Capex &amp; Depreciation";#N/A,#N/A,TRUE,"Debt"}</definedName>
    <definedName name="__a3" hidden="1">{#N/A,#N/A,TRUE,"Financials";#N/A,#N/A,TRUE,"Operating Statistics";#N/A,#N/A,TRUE,"Capex &amp; Depreciation";#N/A,#N/A,TRUE,"Debt"}</definedName>
    <definedName name="__A31">#REF!</definedName>
    <definedName name="__a65537">#REF!</definedName>
    <definedName name="__A65539">#REF!</definedName>
    <definedName name="__A65555">#REF!</definedName>
    <definedName name="__A655600">#REF!</definedName>
    <definedName name="__A65658">#REF!</definedName>
    <definedName name="__A65800">#REF!</definedName>
    <definedName name="__A66000">#REF!</definedName>
    <definedName name="__A70000">#REF!</definedName>
    <definedName name="__A80000">#REF!</definedName>
    <definedName name="__A99999">#REF!</definedName>
    <definedName name="__A999999">#REF!</definedName>
    <definedName name="__aa1" localSheetId="18" hidden="1">{#N/A,#N/A,FALSE,"CCTV"}</definedName>
    <definedName name="__AA1" localSheetId="10">#REF!</definedName>
    <definedName name="__aa1" hidden="1">{#N/A,#N/A,FALSE,"CCTV"}</definedName>
    <definedName name="__AAA51">#REF!</definedName>
    <definedName name="__AAA6">#REF!</definedName>
    <definedName name="__AAA7">#REF!</definedName>
    <definedName name="__AAD5">#REF!</definedName>
    <definedName name="__ab1" localSheetId="4" hidden="1">{#N/A,#N/A,FALSE,"SumD";#N/A,#N/A,FALSE,"ElecD";#N/A,#N/A,FALSE,"MechD";#N/A,#N/A,FALSE,"GeotD";#N/A,#N/A,FALSE,"PrcsD";#N/A,#N/A,FALSE,"TunnD";#N/A,#N/A,FALSE,"CivlD";#N/A,#N/A,FALSE,"NtwkD";#N/A,#N/A,FALSE,"EstgD";#N/A,#N/A,FALSE,"PEngD"}</definedName>
    <definedName name="__ab1" localSheetId="18" hidden="1">{#N/A,#N/A,FALSE,"SumD";#N/A,#N/A,FALSE,"ElecD";#N/A,#N/A,FALSE,"MechD";#N/A,#N/A,FALSE,"GeotD";#N/A,#N/A,FALSE,"PrcsD";#N/A,#N/A,FALSE,"TunnD";#N/A,#N/A,FALSE,"CivlD";#N/A,#N/A,FALSE,"NtwkD";#N/A,#N/A,FALSE,"EstgD";#N/A,#N/A,FALSE,"PEngD"}</definedName>
    <definedName name="__ab1" localSheetId="6" hidden="1">{#N/A,#N/A,FALSE,"SumD";#N/A,#N/A,FALSE,"ElecD";#N/A,#N/A,FALSE,"MechD";#N/A,#N/A,FALSE,"GeotD";#N/A,#N/A,FALSE,"PrcsD";#N/A,#N/A,FALSE,"TunnD";#N/A,#N/A,FALSE,"CivlD";#N/A,#N/A,FALSE,"NtwkD";#N/A,#N/A,FALSE,"EstgD";#N/A,#N/A,FALSE,"PEngD"}</definedName>
    <definedName name="__ab1" localSheetId="10"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b1_1" localSheetId="18" hidden="1">{#N/A,#N/A,FALSE,"SumD";#N/A,#N/A,FALSE,"ElecD";#N/A,#N/A,FALSE,"MechD";#N/A,#N/A,FALSE,"GeotD";#N/A,#N/A,FALSE,"PrcsD";#N/A,#N/A,FALSE,"TunnD";#N/A,#N/A,FALSE,"CivlD";#N/A,#N/A,FALSE,"NtwkD";#N/A,#N/A,FALSE,"EstgD";#N/A,#N/A,FALSE,"PEngD"}</definedName>
    <definedName name="__ab1_1" localSheetId="6" hidden="1">{#N/A,#N/A,FALSE,"SumD";#N/A,#N/A,FALSE,"ElecD";#N/A,#N/A,FALSE,"MechD";#N/A,#N/A,FALSE,"GeotD";#N/A,#N/A,FALSE,"PrcsD";#N/A,#N/A,FALSE,"TunnD";#N/A,#N/A,FALSE,"CivlD";#N/A,#N/A,FALSE,"NtwkD";#N/A,#N/A,FALSE,"EstgD";#N/A,#N/A,FALSE,"PEngD"}</definedName>
    <definedName name="__ab1_1" hidden="1">{#N/A,#N/A,FALSE,"SumD";#N/A,#N/A,FALSE,"ElecD";#N/A,#N/A,FALSE,"MechD";#N/A,#N/A,FALSE,"GeotD";#N/A,#N/A,FALSE,"PrcsD";#N/A,#N/A,FALSE,"TunnD";#N/A,#N/A,FALSE,"CivlD";#N/A,#N/A,FALSE,"NtwkD";#N/A,#N/A,FALSE,"EstgD";#N/A,#N/A,FALSE,"PEngD"}</definedName>
    <definedName name="__abc2">#REF!</definedName>
    <definedName name="__ADD2">#REF!</definedName>
    <definedName name="__adj102">#REF!</definedName>
    <definedName name="__adj106">#REF!</definedName>
    <definedName name="__adj111">#REF!</definedName>
    <definedName name="__AHU5">#REF!</definedName>
    <definedName name="__aj1">#REF!</definedName>
    <definedName name="__all1">#REF!</definedName>
    <definedName name="__all11">#REF!</definedName>
    <definedName name="__ALL2">#REF!</definedName>
    <definedName name="__alt1">#REF!</definedName>
    <definedName name="__ALT2">#REF!</definedName>
    <definedName name="__ALT3">#REF!</definedName>
    <definedName name="__ALT4">#REF!</definedName>
    <definedName name="__ans987" localSheetId="18" hidden="1">{#N/A,#N/A,FALSE,"VARIATIONS";#N/A,#N/A,FALSE,"BUDGET";#N/A,#N/A,FALSE,"CIVIL QNTY VAR";#N/A,#N/A,FALSE,"SUMMARY";#N/A,#N/A,FALSE,"MATERIAL VAR"}</definedName>
    <definedName name="__ans987" hidden="1">{#N/A,#N/A,FALSE,"VARIATIONS";#N/A,#N/A,FALSE,"BUDGET";#N/A,#N/A,FALSE,"CIVIL QNTY VAR";#N/A,#N/A,FALSE,"SUMMARY";#N/A,#N/A,FALSE,"MATERIAL VAR"}</definedName>
    <definedName name="__as1" localSheetId="4" hidden="1">{#N/A,#N/A,FALSE,"SumD";#N/A,#N/A,FALSE,"ElecD";#N/A,#N/A,FALSE,"MechD";#N/A,#N/A,FALSE,"GeotD";#N/A,#N/A,FALSE,"PrcsD";#N/A,#N/A,FALSE,"TunnD";#N/A,#N/A,FALSE,"CivlD";#N/A,#N/A,FALSE,"NtwkD";#N/A,#N/A,FALSE,"EstgD";#N/A,#N/A,FALSE,"PEngD"}</definedName>
    <definedName name="__as1" localSheetId="18" hidden="1">{#N/A,#N/A,FALSE,"SumD";#N/A,#N/A,FALSE,"ElecD";#N/A,#N/A,FALSE,"MechD";#N/A,#N/A,FALSE,"GeotD";#N/A,#N/A,FALSE,"PrcsD";#N/A,#N/A,FALSE,"TunnD";#N/A,#N/A,FALSE,"CivlD";#N/A,#N/A,FALSE,"NtwkD";#N/A,#N/A,FALSE,"EstgD";#N/A,#N/A,FALSE,"PEngD"}</definedName>
    <definedName name="__as1" localSheetId="6" hidden="1">{#N/A,#N/A,FALSE,"SumD";#N/A,#N/A,FALSE,"ElecD";#N/A,#N/A,FALSE,"MechD";#N/A,#N/A,FALSE,"GeotD";#N/A,#N/A,FALSE,"PrcsD";#N/A,#N/A,FALSE,"TunnD";#N/A,#N/A,FALSE,"CivlD";#N/A,#N/A,FALSE,"NtwkD";#N/A,#N/A,FALSE,"EstgD";#N/A,#N/A,FALSE,"PEngD"}</definedName>
    <definedName name="__as1" localSheetId="10"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as1_1" localSheetId="18" hidden="1">{#N/A,#N/A,FALSE,"SumD";#N/A,#N/A,FALSE,"ElecD";#N/A,#N/A,FALSE,"MechD";#N/A,#N/A,FALSE,"GeotD";#N/A,#N/A,FALSE,"PrcsD";#N/A,#N/A,FALSE,"TunnD";#N/A,#N/A,FALSE,"CivlD";#N/A,#N/A,FALSE,"NtwkD";#N/A,#N/A,FALSE,"EstgD";#N/A,#N/A,FALSE,"PEngD"}</definedName>
    <definedName name="__as1_1" localSheetId="6" hidden="1">{#N/A,#N/A,FALSE,"SumD";#N/A,#N/A,FALSE,"ElecD";#N/A,#N/A,FALSE,"MechD";#N/A,#N/A,FALSE,"GeotD";#N/A,#N/A,FALSE,"PrcsD";#N/A,#N/A,FALSE,"TunnD";#N/A,#N/A,FALSE,"CivlD";#N/A,#N/A,FALSE,"NtwkD";#N/A,#N/A,FALSE,"EstgD";#N/A,#N/A,FALSE,"PEngD"}</definedName>
    <definedName name="__as1_1" hidden="1">{#N/A,#N/A,FALSE,"SumD";#N/A,#N/A,FALSE,"ElecD";#N/A,#N/A,FALSE,"MechD";#N/A,#N/A,FALSE,"GeotD";#N/A,#N/A,FALSE,"PrcsD";#N/A,#N/A,FALSE,"TunnD";#N/A,#N/A,FALSE,"CivlD";#N/A,#N/A,FALSE,"NtwkD";#N/A,#N/A,FALSE,"EstgD";#N/A,#N/A,FALSE,"PEngD"}</definedName>
    <definedName name="__as2" localSheetId="18" hidden="1">{#N/A,#N/A,FALSE,"SumD";#N/A,#N/A,FALSE,"ElecD";#N/A,#N/A,FALSE,"MechD";#N/A,#N/A,FALSE,"GeotD";#N/A,#N/A,FALSE,"PrcsD";#N/A,#N/A,FALSE,"TunnD";#N/A,#N/A,FALSE,"CivlD";#N/A,#N/A,FALSE,"NtwkD";#N/A,#N/A,FALSE,"EstgD";#N/A,#N/A,FALSE,"PEngD"}</definedName>
    <definedName name="__as2" hidden="1">{#N/A,#N/A,FALSE,"SumD";#N/A,#N/A,FALSE,"ElecD";#N/A,#N/A,FALSE,"MechD";#N/A,#N/A,FALSE,"GeotD";#N/A,#N/A,FALSE,"PrcsD";#N/A,#N/A,FALSE,"TunnD";#N/A,#N/A,FALSE,"CivlD";#N/A,#N/A,FALSE,"NtwkD";#N/A,#N/A,FALSE,"EstgD";#N/A,#N/A,FALSE,"PEngD"}</definedName>
    <definedName name="__aux10">#REF!</definedName>
    <definedName name="__aux3">#REF!</definedName>
    <definedName name="__aux5">#REF!</definedName>
    <definedName name="__aux7">#REF!</definedName>
    <definedName name="__b1" hidden="1">{#N/A,#N/A,FALSE,"Australia";#N/A,#N/A,FALSE,"Austria";#N/A,#N/A,FALSE,"Belgium";#N/A,#N/A,FALSE,"Canada";#N/A,#N/A,FALSE,"France";#N/A,#N/A,FALSE,"Germany";#N/A,#N/A,FALSE,"Hong Kong";#N/A,#N/A,FALSE,"Italy";#N/A,#N/A,FALSE,"Japan";#N/A,#N/A,FALSE,"Korea";#N/A,#N/A,FALSE,"Mexico";#N/A,#N/A,FALSE,"Poland";#N/A,#N/A,FALSE,"Spain";#N/A,#N/A,FALSE,"Switzerland";#N/A,#N/A,FALSE,"UK"}</definedName>
    <definedName name="__B19000">#REF!</definedName>
    <definedName name="__B19999">#REF!</definedName>
    <definedName name="__B2" localSheetId="18" hidden="1">{#N/A,#N/A,FALSE,"MARCH"}</definedName>
    <definedName name="__B2" hidden="1">{#N/A,#N/A,FALSE,"MARCH"}</definedName>
    <definedName name="__B20000">#REF!</definedName>
    <definedName name="__b201185">#REF!</definedName>
    <definedName name="__BB1">#REF!</definedName>
    <definedName name="__BDR1">#REF!</definedName>
    <definedName name="__BDR2">#REF!</definedName>
    <definedName name="__BFT1">#N/A</definedName>
    <definedName name="__BIL1">#REF!</definedName>
    <definedName name="__bil3">#REF!</definedName>
    <definedName name="__bin1">#REF!</definedName>
    <definedName name="__bin2">#REF!</definedName>
    <definedName name="__blk4">#REF!</definedName>
    <definedName name="__blk4_1">0</definedName>
    <definedName name="__bo3">#REF!</definedName>
    <definedName name="__bol1">#REF!</definedName>
    <definedName name="__BOQ3" hidden="1">{#N/A,#N/A,FALSE,"mpph1";#N/A,#N/A,FALSE,"mpmseb";#N/A,#N/A,FALSE,"mpph2"}</definedName>
    <definedName name="__BP01" localSheetId="18" hidden="1">{#N/A,#N/A,FALSE,"TABLE"}</definedName>
    <definedName name="__BP01" hidden="1">{#N/A,#N/A,FALSE,"TABLE"}</definedName>
    <definedName name="__BVS4">#REF!</definedName>
    <definedName name="__cab10">#REF!</definedName>
    <definedName name="__cab120">#REF!</definedName>
    <definedName name="__cab150">#REF!</definedName>
    <definedName name="__cab16">#REF!</definedName>
    <definedName name="__cab185">#REF!</definedName>
    <definedName name="__cab240">#REF!</definedName>
    <definedName name="__cab25">#REF!</definedName>
    <definedName name="__cab300">#REF!</definedName>
    <definedName name="__cab3000">#REF!</definedName>
    <definedName name="__cab35">#REF!</definedName>
    <definedName name="__cab4">#REF!</definedName>
    <definedName name="__cab50">#REF!</definedName>
    <definedName name="__cab6">#REF!</definedName>
    <definedName name="__cab70">#REF!</definedName>
    <definedName name="__cab95">#REF!</definedName>
    <definedName name="__can430">40.73</definedName>
    <definedName name="__can435">43.3</definedName>
    <definedName name="__CAT07">#REF!</definedName>
    <definedName name="__cat12" localSheetId="4" hidden="1">{#N/A,#N/A,TRUE,"Front";#N/A,#N/A,TRUE,"Simple Letter";#N/A,#N/A,TRUE,"Inside";#N/A,#N/A,TRUE,"Contents";#N/A,#N/A,TRUE,"Basis";#N/A,#N/A,TRUE,"Inclusions";#N/A,#N/A,TRUE,"Exclusions";#N/A,#N/A,TRUE,"Areas";#N/A,#N/A,TRUE,"Summary";#N/A,#N/A,TRUE,"Detail"}</definedName>
    <definedName name="__cat12" localSheetId="18" hidden="1">{#N/A,#N/A,TRUE,"Front";#N/A,#N/A,TRUE,"Simple Letter";#N/A,#N/A,TRUE,"Inside";#N/A,#N/A,TRUE,"Contents";#N/A,#N/A,TRUE,"Basis";#N/A,#N/A,TRUE,"Inclusions";#N/A,#N/A,TRUE,"Exclusions";#N/A,#N/A,TRUE,"Areas";#N/A,#N/A,TRUE,"Summary";#N/A,#N/A,TRUE,"Detail"}</definedName>
    <definedName name="__cat12" localSheetId="6" hidden="1">{#N/A,#N/A,TRUE,"Front";#N/A,#N/A,TRUE,"Simple Letter";#N/A,#N/A,TRUE,"Inside";#N/A,#N/A,TRUE,"Contents";#N/A,#N/A,TRUE,"Basis";#N/A,#N/A,TRUE,"Inclusions";#N/A,#N/A,TRUE,"Exclusions";#N/A,#N/A,TRUE,"Areas";#N/A,#N/A,TRUE,"Summary";#N/A,#N/A,TRUE,"Detail"}</definedName>
    <definedName name="__cat12" localSheetId="10"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at123">#N/A</definedName>
    <definedName name="__CAT21">#REF!</definedName>
    <definedName name="__CAT22">#REF!</definedName>
    <definedName name="__CAT31">#REF!</definedName>
    <definedName name="__CAT33">#REF!</definedName>
    <definedName name="__CAT34">#REF!</definedName>
    <definedName name="__CAT35">#REF!</definedName>
    <definedName name="__CAT36">#REF!</definedName>
    <definedName name="__CAT39">#REF!</definedName>
    <definedName name="__CAT42">#REF!</definedName>
    <definedName name="__CAT43">#REF!</definedName>
    <definedName name="__CAT45">#REF!</definedName>
    <definedName name="__CAT46">#REF!</definedName>
    <definedName name="__CAT48">#REF!</definedName>
    <definedName name="__CAT49">#REF!</definedName>
    <definedName name="__CAT52">#REF!</definedName>
    <definedName name="__CAT53">#REF!</definedName>
    <definedName name="__CAT54">#REF!</definedName>
    <definedName name="__CAT55">#REF!</definedName>
    <definedName name="__CAT82">#REF!</definedName>
    <definedName name="__CAT84">#REF!</definedName>
    <definedName name="__cbr1">#REF!</definedName>
    <definedName name="__cbr2">#REF!</definedName>
    <definedName name="__cbr3">#REF!</definedName>
    <definedName name="__cbr4">#REF!</definedName>
    <definedName name="__cbr5">#REF!</definedName>
    <definedName name="__cbr6">#REF!</definedName>
    <definedName name="__cbr7">#REF!</definedName>
    <definedName name="__cbr8">#REF!</definedName>
    <definedName name="__ccc1" localSheetId="4" hidden="1">{#N/A,#N/A,FALSE,"SumD";#N/A,#N/A,FALSE,"ElecD";#N/A,#N/A,FALSE,"MechD";#N/A,#N/A,FALSE,"GeotD";#N/A,#N/A,FALSE,"PrcsD";#N/A,#N/A,FALSE,"TunnD";#N/A,#N/A,FALSE,"CivlD";#N/A,#N/A,FALSE,"NtwkD";#N/A,#N/A,FALSE,"EstgD";#N/A,#N/A,FALSE,"PEngD"}</definedName>
    <definedName name="__ccc1" hidden="1">{#N/A,#N/A,FALSE,"SumD";#N/A,#N/A,FALSE,"ElecD";#N/A,#N/A,FALSE,"MechD";#N/A,#N/A,FALSE,"GeotD";#N/A,#N/A,FALSE,"PrcsD";#N/A,#N/A,FALSE,"TunnD";#N/A,#N/A,FALSE,"CivlD";#N/A,#N/A,FALSE,"NtwkD";#N/A,#N/A,FALSE,"EstgD";#N/A,#N/A,FALSE,"PEngD"}</definedName>
    <definedName name="__ccc2" localSheetId="4" hidden="1">{#N/A,#N/A,FALSE,"SumD";#N/A,#N/A,FALSE,"ElecD";#N/A,#N/A,FALSE,"MechD";#N/A,#N/A,FALSE,"GeotD";#N/A,#N/A,FALSE,"PrcsD";#N/A,#N/A,FALSE,"TunnD";#N/A,#N/A,FALSE,"CivlD";#N/A,#N/A,FALSE,"NtwkD";#N/A,#N/A,FALSE,"EstgD";#N/A,#N/A,FALSE,"PEngD"}</definedName>
    <definedName name="__ccc2" hidden="1">{#N/A,#N/A,FALSE,"SumD";#N/A,#N/A,FALSE,"ElecD";#N/A,#N/A,FALSE,"MechD";#N/A,#N/A,FALSE,"GeotD";#N/A,#N/A,FALSE,"PrcsD";#N/A,#N/A,FALSE,"TunnD";#N/A,#N/A,FALSE,"CivlD";#N/A,#N/A,FALSE,"NtwkD";#N/A,#N/A,FALSE,"EstgD";#N/A,#N/A,FALSE,"PEngD"}</definedName>
    <definedName name="__ccr1" localSheetId="4" hidden="1">{#N/A,#N/A,TRUE,"Cover";#N/A,#N/A,TRUE,"Conts";#N/A,#N/A,TRUE,"VOS";#N/A,#N/A,TRUE,"Warrington";#N/A,#N/A,TRUE,"Widnes"}</definedName>
    <definedName name="__ccr1" localSheetId="18" hidden="1">{#N/A,#N/A,TRUE,"Cover";#N/A,#N/A,TRUE,"Conts";#N/A,#N/A,TRUE,"VOS";#N/A,#N/A,TRUE,"Warrington";#N/A,#N/A,TRUE,"Widnes"}</definedName>
    <definedName name="__ccr1" localSheetId="6" hidden="1">{#N/A,#N/A,TRUE,"Cover";#N/A,#N/A,TRUE,"Conts";#N/A,#N/A,TRUE,"VOS";#N/A,#N/A,TRUE,"Warrington";#N/A,#N/A,TRUE,"Widnes"}</definedName>
    <definedName name="__ccr1" localSheetId="11" hidden="1">{#N/A,#N/A,TRUE,"Cover";#N/A,#N/A,TRUE,"Conts";#N/A,#N/A,TRUE,"VOS";#N/A,#N/A,TRUE,"Warrington";#N/A,#N/A,TRUE,"Widnes"}</definedName>
    <definedName name="__ccr1" localSheetId="10" hidden="1">{#N/A,#N/A,TRUE,"Cover";#N/A,#N/A,TRUE,"Conts";#N/A,#N/A,TRUE,"VOS";#N/A,#N/A,TRUE,"Warrington";#N/A,#N/A,TRUE,"Widnes"}</definedName>
    <definedName name="__ccr1" hidden="1">{#N/A,#N/A,TRUE,"Cover";#N/A,#N/A,TRUE,"Conts";#N/A,#N/A,TRUE,"VOS";#N/A,#N/A,TRUE,"Warrington";#N/A,#N/A,TRUE,"Widnes"}</definedName>
    <definedName name="__ccr1_1" localSheetId="18" hidden="1">{#N/A,#N/A,TRUE,"Cover";#N/A,#N/A,TRUE,"Conts";#N/A,#N/A,TRUE,"VOS";#N/A,#N/A,TRUE,"Warrington";#N/A,#N/A,TRUE,"Widnes"}</definedName>
    <definedName name="__ccr1_1" localSheetId="6" hidden="1">{#N/A,#N/A,TRUE,"Cover";#N/A,#N/A,TRUE,"Conts";#N/A,#N/A,TRUE,"VOS";#N/A,#N/A,TRUE,"Warrington";#N/A,#N/A,TRUE,"Widnes"}</definedName>
    <definedName name="__ccr1_1" hidden="1">{#N/A,#N/A,TRUE,"Cover";#N/A,#N/A,TRUE,"Conts";#N/A,#N/A,TRUE,"VOS";#N/A,#N/A,TRUE,"Warrington";#N/A,#N/A,TRUE,"Widnes"}</definedName>
    <definedName name="__ccr2" localSheetId="4" hidden="1">{#N/A,#N/A,TRUE,"Cover";#N/A,#N/A,TRUE,"Conts";#N/A,#N/A,TRUE,"VOS";#N/A,#N/A,TRUE,"Warrington";#N/A,#N/A,TRUE,"Widnes"}</definedName>
    <definedName name="__ccr2" localSheetId="18" hidden="1">{#N/A,#N/A,TRUE,"Cover";#N/A,#N/A,TRUE,"Conts";#N/A,#N/A,TRUE,"VOS";#N/A,#N/A,TRUE,"Warrington";#N/A,#N/A,TRUE,"Widnes"}</definedName>
    <definedName name="__ccr2" localSheetId="10" hidden="1">{#N/A,#N/A,TRUE,"Cover";#N/A,#N/A,TRUE,"Conts";#N/A,#N/A,TRUE,"VOS";#N/A,#N/A,TRUE,"Warrington";#N/A,#N/A,TRUE,"Widnes"}</definedName>
    <definedName name="__ccr2" hidden="1">{#N/A,#N/A,TRUE,"Cover";#N/A,#N/A,TRUE,"Conts";#N/A,#N/A,TRUE,"VOS";#N/A,#N/A,TRUE,"Warrington";#N/A,#N/A,TRUE,"Widnes"}</definedName>
    <definedName name="__cf2" localSheetId="18" hidden="1">{#N/A,#N/A,FALSE,"Variables";#N/A,#N/A,FALSE,"NPV Cashflows NZ$";#N/A,#N/A,FALSE,"Cashflows NZ$"}</definedName>
    <definedName name="__cf2" hidden="1">{#N/A,#N/A,FALSE,"Variables";#N/A,#N/A,FALSE,"NPV Cashflows NZ$";#N/A,#N/A,FALSE,"Cashflows NZ$"}</definedName>
    <definedName name="__cf564" localSheetId="18" hidden="1">{"'Break down'!$A$4"}</definedName>
    <definedName name="__cf564" hidden="1">{"'Break down'!$A$4"}</definedName>
    <definedName name="__cfd56" localSheetId="18" hidden="1">{"'Break down'!$A$4"}</definedName>
    <definedName name="__cfd56" hidden="1">{"'Break down'!$A$4"}</definedName>
    <definedName name="__cht14">#REF!</definedName>
    <definedName name="__cht15">#REF!</definedName>
    <definedName name="__cht16">#REF!</definedName>
    <definedName name="__ckt1">#REF!</definedName>
    <definedName name="__ckt10">#REF!</definedName>
    <definedName name="__ckt11">#REF!</definedName>
    <definedName name="__ckt12">#REF!</definedName>
    <definedName name="__ckt13">#REF!</definedName>
    <definedName name="__ckt14">#REF!</definedName>
    <definedName name="__ckt15">#REF!</definedName>
    <definedName name="__ckt16">#REF!</definedName>
    <definedName name="__ckt17">#REF!</definedName>
    <definedName name="__ckt2">#REF!</definedName>
    <definedName name="__ckt3">#REF!</definedName>
    <definedName name="__ckt4">#REF!</definedName>
    <definedName name="__ckt5">#REF!</definedName>
    <definedName name="__ckt6">#REF!</definedName>
    <definedName name="__ckt7">#REF!</definedName>
    <definedName name="__ckt8">#REF!</definedName>
    <definedName name="__ckt9">#REF!</definedName>
    <definedName name="__clg1">#REF!</definedName>
    <definedName name="__clg10">#REF!</definedName>
    <definedName name="__clg11">#REF!</definedName>
    <definedName name="__clg12">#REF!</definedName>
    <definedName name="__clg13">#REF!</definedName>
    <definedName name="__clg14">#REF!</definedName>
    <definedName name="__clg15">#REF!</definedName>
    <definedName name="__clg16">#REF!</definedName>
    <definedName name="__clg17">#REF!</definedName>
    <definedName name="__clg18">#REF!</definedName>
    <definedName name="__clg19">#REF!</definedName>
    <definedName name="__clg2">#REF!</definedName>
    <definedName name="__clg3">#REF!</definedName>
    <definedName name="__clg4">#REF!</definedName>
    <definedName name="__clg5">#REF!</definedName>
    <definedName name="__clg6">#REF!</definedName>
    <definedName name="__clg7">#REF!</definedName>
    <definedName name="__clg8">#REF!</definedName>
    <definedName name="__clg9">#REF!</definedName>
    <definedName name="__COL1">#REF!</definedName>
    <definedName name="__com2" localSheetId="4" hidden="1">{"'Break down'!$A$4"}</definedName>
    <definedName name="__com2" localSheetId="18" hidden="1">{"'Break down'!$A$4"}</definedName>
    <definedName name="__com2" localSheetId="6" hidden="1">{"'Break down'!$A$4"}</definedName>
    <definedName name="__com2" hidden="1">{"'Break down'!$A$4"}</definedName>
    <definedName name="__d1" localSheetId="18" hidden="1">{#N/A,#N/A,FALSE,"VARIATIONS";#N/A,#N/A,FALSE,"BUDGET";#N/A,#N/A,FALSE,"CIVIL QNTY VAR";#N/A,#N/A,FALSE,"SUMMARY";#N/A,#N/A,FALSE,"MATERIAL VAR"}</definedName>
    <definedName name="__d1" hidden="1">{#N/A,#N/A,FALSE,"VARIATIONS";#N/A,#N/A,FALSE,"BUDGET";#N/A,#N/A,FALSE,"CIVIL QNTY VAR";#N/A,#N/A,FALSE,"SUMMARY";#N/A,#N/A,FALSE,"MATERIAL VAR"}</definedName>
    <definedName name="__d2" hidden="1">{#N/A,#N/A,FALSE,"mgtsum.XLS";#N/A,#N/A,FALSE,"CAPONE";#N/A,#N/A,FALSE,"CAPTWO";#N/A,#N/A,FALSE,"CAPTHREE"}</definedName>
    <definedName name="__DAT1">#REF!</definedName>
    <definedName name="__DAT10">#REF!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bs1">#REF!</definedName>
    <definedName name="__dbs11">#REF!</definedName>
    <definedName name="__dbs3">#REF!</definedName>
    <definedName name="__dbs76">#REF!</definedName>
    <definedName name="__dd5" localSheetId="18" hidden="1">{#N/A,#N/A,FALSE,"VARIATIONS";#N/A,#N/A,FALSE,"BUDGET";#N/A,#N/A,FALSE,"CIVIL QNTY VAR";#N/A,#N/A,FALSE,"SUMMARY";#N/A,#N/A,FALSE,"MATERIAL VAR"}</definedName>
    <definedName name="__dd5" hidden="1">{#N/A,#N/A,FALSE,"VARIATIONS";#N/A,#N/A,FALSE,"BUDGET";#N/A,#N/A,FALSE,"CIVIL QNTY VAR";#N/A,#N/A,FALSE,"SUMMARY";#N/A,#N/A,FALSE,"MATERIAL VAR"}</definedName>
    <definedName name="__dec05" localSheetId="18" hidden="1">{"'Sheet1'!$A$4386:$N$4591"}</definedName>
    <definedName name="__dec05" localSheetId="6" hidden="1">{"'Sheet1'!$A$4386:$N$4591"}</definedName>
    <definedName name="__dec05" hidden="1">{"'Sheet1'!$A$4386:$N$4591"}</definedName>
    <definedName name="__dep2">#REF!</definedName>
    <definedName name="__dep3">#REF!</definedName>
    <definedName name="__dim4">#REF!</definedName>
    <definedName name="__Div02">#REF!</definedName>
    <definedName name="__Div03">#REF!</definedName>
    <definedName name="__Div04">#REF!</definedName>
    <definedName name="__Div08">#REF!</definedName>
    <definedName name="__Div09">#REF!</definedName>
    <definedName name="__Div11">#REF!</definedName>
    <definedName name="__Div14">#REF!</definedName>
    <definedName name="__Div15">#REF!</definedName>
    <definedName name="__Div16">#REF!</definedName>
    <definedName name="__dry1">#REF!</definedName>
    <definedName name="__dry2">#REF!</definedName>
    <definedName name="__dry3">#REF!</definedName>
    <definedName name="__dry4">#REF!</definedName>
    <definedName name="__dsw25">#REF!</definedName>
    <definedName name="__dsw32">#REF!</definedName>
    <definedName name="__dsw63">#REF!</definedName>
    <definedName name="__E1">#REF!</definedName>
    <definedName name="__e20000">#REF!</definedName>
    <definedName name="__e99991">#REF!</definedName>
    <definedName name="__EDU1">#REF!</definedName>
    <definedName name="__EDU10">#REF!</definedName>
    <definedName name="__EDU3">#REF!</definedName>
    <definedName name="__EDU5">#REF!</definedName>
    <definedName name="__EDU7">#REF!</definedName>
    <definedName name="__EDU8">#REF!</definedName>
    <definedName name="__EE1" localSheetId="18" hidden="1">{#N/A,#N/A,FALSE,"단가표지"}</definedName>
    <definedName name="__EE1" hidden="1">{#N/A,#N/A,FALSE,"단가표지"}</definedName>
    <definedName name="__ee222" localSheetId="18" hidden="1">{#N/A,#N/A,TRUE,"Cover";#N/A,#N/A,TRUE,"Conts";#N/A,#N/A,TRUE,"VOS";#N/A,#N/A,TRUE,"Warrington";#N/A,#N/A,TRUE,"Widnes"}</definedName>
    <definedName name="__ee222" hidden="1">{#N/A,#N/A,TRUE,"Cover";#N/A,#N/A,TRUE,"Conts";#N/A,#N/A,TRUE,"VOS";#N/A,#N/A,TRUE,"Warrington";#N/A,#N/A,TRUE,"Widnes"}</definedName>
    <definedName name="__Eg616103">#REF!</definedName>
    <definedName name="__ert34" localSheetId="18" hidden="1">{#N/A,#N/A,TRUE,"Front";#N/A,#N/A,TRUE,"Simple Letter";#N/A,#N/A,TRUE,"Inside";#N/A,#N/A,TRUE,"Contents";#N/A,#N/A,TRUE,"Basis";#N/A,#N/A,TRUE,"Inclusions";#N/A,#N/A,TRUE,"Exclusions";#N/A,#N/A,TRUE,"Areas";#N/A,#N/A,TRUE,"Summary";#N/A,#N/A,TRUE,"Detail"}</definedName>
    <definedName name="__ert34" hidden="1">{#N/A,#N/A,TRUE,"Front";#N/A,#N/A,TRUE,"Simple Letter";#N/A,#N/A,TRUE,"Inside";#N/A,#N/A,TRUE,"Contents";#N/A,#N/A,TRUE,"Basis";#N/A,#N/A,TRUE,"Inclusions";#N/A,#N/A,TRUE,"Exclusions";#N/A,#N/A,TRUE,"Areas";#N/A,#N/A,TRUE,"Summary";#N/A,#N/A,TRUE,"Detail"}</definedName>
    <definedName name="__esc1">#REF!</definedName>
    <definedName name="__esr1">#REF!</definedName>
    <definedName name="__esr2">#REF!</definedName>
    <definedName name="__esr3">#REF!</definedName>
    <definedName name="__ewk4">#REF!</definedName>
    <definedName name="__ewk4_1">0</definedName>
    <definedName name="__ex1">#REF!</definedName>
    <definedName name="__exc1">#REF!</definedName>
    <definedName name="__exc11">#REF!</definedName>
    <definedName name="__exc2">#REF!</definedName>
    <definedName name="__EXC3">#REF!</definedName>
    <definedName name="__EXC4">#REF!</definedName>
    <definedName name="__ext2">#REF!</definedName>
    <definedName name="__ext3">#REF!</definedName>
    <definedName name="__f1" localSheetId="6" hidden="1">{#N/A,#N/A,FALSE,"Australia";#N/A,#N/A,FALSE,"Austria";#N/A,#N/A,FALSE,"Belgium";#N/A,#N/A,FALSE,"Canada";#N/A,#N/A,FALSE,"France";#N/A,#N/A,FALSE,"Germany";#N/A,#N/A,FALSE,"Hong Kong";#N/A,#N/A,FALSE,"Italy";#N/A,#N/A,FALSE,"Japan";#N/A,#N/A,FALSE,"Korea";#N/A,#N/A,FALSE,"Mexico";#N/A,#N/A,FALSE,"Poland";#N/A,#N/A,FALSE,"Spain";#N/A,#N/A,FALSE,"Switzerland";#N/A,#N/A,FALSE,"UK"}</definedName>
    <definedName name="__f1" localSheetId="10" hidden="1">{#N/A,#N/A,FALSE,"VARIATIONS";#N/A,#N/A,FALSE,"BUDGET";#N/A,#N/A,FALSE,"CIVIL QNTY VAR";#N/A,#N/A,FALSE,"SUMMARY";#N/A,#N/A,FALSE,"MATERIAL VAR"}</definedName>
    <definedName name="__F1">#REF!</definedName>
    <definedName name="__f329080">#REF!</definedName>
    <definedName name="__FBE1">#REF!</definedName>
    <definedName name="__FBE10">#REF!</definedName>
    <definedName name="__FBE3">#REF!</definedName>
    <definedName name="__FBE5">#REF!</definedName>
    <definedName name="__FBE7">#REF!</definedName>
    <definedName name="__FBE8">#REF!</definedName>
    <definedName name="__fd2" localSheetId="4" hidden="1">{#N/A,#N/A,TRUE,"Cover Memo";"Complete Sys. Estimate",#N/A,TRUE,"Change Summary";"Complete Sys. Estimate",#N/A,TRUE,"Estimate Summary";"Complete Sys. Estimate",#N/A,TRUE,"Dept. Summary";"Complete Sys. Estimate",#N/A,TRUE,"DOW Detail"}</definedName>
    <definedName name="__fd2" localSheetId="18" hidden="1">{#N/A,#N/A,TRUE,"Cover Memo";"Complete Sys. Estimate",#N/A,TRUE,"Change Summary";"Complete Sys. Estimate",#N/A,TRUE,"Estimate Summary";"Complete Sys. Estimate",#N/A,TRUE,"Dept. Summary";"Complete Sys. Estimate",#N/A,TRUE,"DOW Detail"}</definedName>
    <definedName name="__fd2" hidden="1">{#N/A,#N/A,TRUE,"Cover Memo";"Complete Sys. Estimate",#N/A,TRUE,"Change Summary";"Complete Sys. Estimate",#N/A,TRUE,"Estimate Summary";"Complete Sys. Estimate",#N/A,TRUE,"Dept. Summary";"Complete Sys. Estimate",#N/A,TRUE,"DOW Detail"}</definedName>
    <definedName name="__FDS_HYPERLINK_TOGGLE_STATE__" hidden="1">"ON"</definedName>
    <definedName name="__fds2530">#REF!</definedName>
    <definedName name="__Feb06" localSheetId="18" hidden="1">{#N/A,#N/A,TRUE,"Front";#N/A,#N/A,TRUE,"Simple Letter";#N/A,#N/A,TRUE,"Inside";#N/A,#N/A,TRUE,"Contents";#N/A,#N/A,TRUE,"Basis";#N/A,#N/A,TRUE,"Inclusions";#N/A,#N/A,TRUE,"Exclusions";#N/A,#N/A,TRUE,"Areas";#N/A,#N/A,TRUE,"Summary";#N/A,#N/A,TRUE,"Detail"}</definedName>
    <definedName name="__Feb06" hidden="1">{#N/A,#N/A,TRUE,"Front";#N/A,#N/A,TRUE,"Simple Letter";#N/A,#N/A,TRUE,"Inside";#N/A,#N/A,TRUE,"Contents";#N/A,#N/A,TRUE,"Basis";#N/A,#N/A,TRUE,"Inclusions";#N/A,#N/A,TRUE,"Exclusions";#N/A,#N/A,TRUE,"Areas";#N/A,#N/A,TRUE,"Summary";#N/A,#N/A,TRUE,"Detail"}</definedName>
    <definedName name="__FF1">#REF!</definedName>
    <definedName name="__fix1">#REF!</definedName>
    <definedName name="__fix10">#REF!</definedName>
    <definedName name="__fix11">#REF!</definedName>
    <definedName name="__fix12">#REF!</definedName>
    <definedName name="__fix2">#REF!</definedName>
    <definedName name="__fix3">#REF!</definedName>
    <definedName name="__fix4">#REF!</definedName>
    <definedName name="__fix5">#REF!</definedName>
    <definedName name="__fix6">#REF!</definedName>
    <definedName name="__fix7">#REF!</definedName>
    <definedName name="__fix8">#REF!</definedName>
    <definedName name="__fix9">#REF!</definedName>
    <definedName name="__flr1">#REF!</definedName>
    <definedName name="__flr10">#REF!</definedName>
    <definedName name="__flr11">#REF!</definedName>
    <definedName name="__flr12">#REF!</definedName>
    <definedName name="__flr13">#REF!</definedName>
    <definedName name="__flr14">#REF!</definedName>
    <definedName name="__flr15">#REF!</definedName>
    <definedName name="__flr16">#REF!</definedName>
    <definedName name="__flr17">#REF!</definedName>
    <definedName name="__flr18">#REF!</definedName>
    <definedName name="__flr19">#REF!</definedName>
    <definedName name="__flr2">#REF!</definedName>
    <definedName name="__flr20">#REF!</definedName>
    <definedName name="__flr21">#REF!</definedName>
    <definedName name="__flr22">#REF!</definedName>
    <definedName name="__flr23">#REF!</definedName>
    <definedName name="__flr24">#REF!</definedName>
    <definedName name="__flr25">#REF!</definedName>
    <definedName name="__flr26">#REF!</definedName>
    <definedName name="__flr27">#REF!</definedName>
    <definedName name="__flr28">#REF!</definedName>
    <definedName name="__flr3">#REF!</definedName>
    <definedName name="__flr4">#REF!</definedName>
    <definedName name="__flr5">#REF!</definedName>
    <definedName name="__flr6">#REF!</definedName>
    <definedName name="__flr7">#REF!</definedName>
    <definedName name="__flr8">#REF!</definedName>
    <definedName name="__flr9">#REF!</definedName>
    <definedName name="__FLY01" localSheetId="1">#REF!</definedName>
    <definedName name="__FLY01">#REF!</definedName>
    <definedName name="__FLY02" localSheetId="1">#REF!</definedName>
    <definedName name="__FLY02">#REF!</definedName>
    <definedName name="__FLY03">#REF!</definedName>
    <definedName name="__FLY04">#REF!</definedName>
    <definedName name="__FLY05">#REF!</definedName>
    <definedName name="__FLY06">#REF!</definedName>
    <definedName name="__FLY07">#REF!</definedName>
    <definedName name="__FLY08">#REF!</definedName>
    <definedName name="__FLY09">#REF!</definedName>
    <definedName name="__FLY11">#REF!</definedName>
    <definedName name="__foo1">#REF!</definedName>
    <definedName name="__foo2">#REF!</definedName>
    <definedName name="__foo3">#REF!</definedName>
    <definedName name="__FOO4">#REF!</definedName>
    <definedName name="__gal1">#REF!</definedName>
    <definedName name="__gal2">#REF!</definedName>
    <definedName name="__gal75">#REF!</definedName>
    <definedName name="__gfa3">#REF!</definedName>
    <definedName name="__ghy678" localSheetId="18" hidden="1">{"'Break down'!$A$4"}</definedName>
    <definedName name="__ghy678" hidden="1">{"'Break down'!$A$4"}</definedName>
    <definedName name="__gym1">#REF!</definedName>
    <definedName name="__gym10">#REF!</definedName>
    <definedName name="__gym11">#REF!</definedName>
    <definedName name="__gym12">#REF!</definedName>
    <definedName name="__gym13">#REF!</definedName>
    <definedName name="__gym14">#REF!</definedName>
    <definedName name="__gym15">#REF!</definedName>
    <definedName name="__gym16">#REF!</definedName>
    <definedName name="__gym17">#REF!</definedName>
    <definedName name="__gym18">#REF!</definedName>
    <definedName name="__gym19">#REF!</definedName>
    <definedName name="__gym2">#REF!</definedName>
    <definedName name="__gym20">#REF!</definedName>
    <definedName name="__gym21">#REF!</definedName>
    <definedName name="__gym22">#REF!</definedName>
    <definedName name="__gym23">#REF!</definedName>
    <definedName name="__gym24">#REF!</definedName>
    <definedName name="__gym25">#REF!</definedName>
    <definedName name="__gym26">#REF!</definedName>
    <definedName name="__gym27">#REF!</definedName>
    <definedName name="__gym28">#REF!</definedName>
    <definedName name="__gym29">#REF!</definedName>
    <definedName name="__gym3">#REF!</definedName>
    <definedName name="__gym30">#REF!</definedName>
    <definedName name="__gym31">#REF!</definedName>
    <definedName name="__gym32">#REF!</definedName>
    <definedName name="__gym33">#REF!</definedName>
    <definedName name="__gym34">#REF!</definedName>
    <definedName name="__gym4">#REF!</definedName>
    <definedName name="__gym5">#REF!</definedName>
    <definedName name="__gym6">#REF!</definedName>
    <definedName name="__gym7">#REF!</definedName>
    <definedName name="__gym8">#REF!</definedName>
    <definedName name="__gym9">#REF!</definedName>
    <definedName name="__H1">#REF!</definedName>
    <definedName name="__h2">#N/A</definedName>
    <definedName name="__H3" localSheetId="18" hidden="1">{"'장비'!$A$3:$M$12"}</definedName>
    <definedName name="__H3" hidden="1">{"'장비'!$A$3:$M$12"}</definedName>
    <definedName name="__hp10" localSheetId="4" hidden="1">{#N/A,#N/A,TRUE,"Front";#N/A,#N/A,TRUE,"Simple Letter";#N/A,#N/A,TRUE,"Inside";#N/A,#N/A,TRUE,"Contents";#N/A,#N/A,TRUE,"Basis";#N/A,#N/A,TRUE,"Inclusions";#N/A,#N/A,TRUE,"Exclusions";#N/A,#N/A,TRUE,"Areas";#N/A,#N/A,TRUE,"Summary";#N/A,#N/A,TRUE,"Detail"}</definedName>
    <definedName name="__hp10" localSheetId="18" hidden="1">{#N/A,#N/A,TRUE,"Front";#N/A,#N/A,TRUE,"Simple Letter";#N/A,#N/A,TRUE,"Inside";#N/A,#N/A,TRUE,"Contents";#N/A,#N/A,TRUE,"Basis";#N/A,#N/A,TRUE,"Inclusions";#N/A,#N/A,TRUE,"Exclusions";#N/A,#N/A,TRUE,"Areas";#N/A,#N/A,TRUE,"Summary";#N/A,#N/A,TRUE,"Detail"}</definedName>
    <definedName name="__hp10" localSheetId="6" hidden="1">{#N/A,#N/A,TRUE,"Front";#N/A,#N/A,TRUE,"Simple Letter";#N/A,#N/A,TRUE,"Inside";#N/A,#N/A,TRUE,"Contents";#N/A,#N/A,TRUE,"Basis";#N/A,#N/A,TRUE,"Inclusions";#N/A,#N/A,TRUE,"Exclusions";#N/A,#N/A,TRUE,"Areas";#N/A,#N/A,TRUE,"Summary";#N/A,#N/A,TRUE,"Detail"}</definedName>
    <definedName name="__hp10" localSheetId="1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1">#REF!</definedName>
    <definedName name="__ice4">#REF!</definedName>
    <definedName name="__ice4_1">0</definedName>
    <definedName name="__IDC2">#N/A</definedName>
    <definedName name="__Inc1">#REF!</definedName>
    <definedName name="__inf3">#REF!</definedName>
    <definedName name="__inf4">#REF!</definedName>
    <definedName name="__INF5">#REF!</definedName>
    <definedName name="__ins251">#REF!</definedName>
    <definedName name="__ins252">#REF!</definedName>
    <definedName name="__ins253">#REF!</definedName>
    <definedName name="__ins254">#REF!</definedName>
    <definedName name="__ins255">#REF!</definedName>
    <definedName name="__ins2550">#REF!</definedName>
    <definedName name="__ins256">#REF!</definedName>
    <definedName name="__ins2560">#REF!</definedName>
    <definedName name="__ins401">#REF!</definedName>
    <definedName name="__ins4010">#REF!</definedName>
    <definedName name="__ins402">#REF!</definedName>
    <definedName name="__ins403">#REF!</definedName>
    <definedName name="__ins404">#REF!</definedName>
    <definedName name="__ins405">#REF!</definedName>
    <definedName name="__ins406">#REF!</definedName>
    <definedName name="__ins408">#REF!</definedName>
    <definedName name="__ins501">#REF!</definedName>
    <definedName name="__ins5010">#REF!</definedName>
    <definedName name="__ins5012">#REF!</definedName>
    <definedName name="__ins502">#REF!</definedName>
    <definedName name="__ins503">#REF!</definedName>
    <definedName name="__ins504">#REF!</definedName>
    <definedName name="__ins505">#REF!</definedName>
    <definedName name="__ins506">#REF!</definedName>
    <definedName name="__ins508">#REF!</definedName>
    <definedName name="__Int1">#REF!</definedName>
    <definedName name="__Int2">#REF!</definedName>
    <definedName name="__IntlFixup" hidden="1">TRUE</definedName>
    <definedName name="__IntlFixupTable" hidden="1">#REF!</definedName>
    <definedName name="__irr1">#REF!</definedName>
    <definedName name="__irr10">#REF!</definedName>
    <definedName name="__irr2">#REF!</definedName>
    <definedName name="__irr3">#REF!</definedName>
    <definedName name="__irr5">#REF!</definedName>
    <definedName name="__irr7">#REF!</definedName>
    <definedName name="__iv66666">#REF!</definedName>
    <definedName name="__jay1">#REF!</definedName>
    <definedName name="__jj300">#REF!</definedName>
    <definedName name="__K85167">#REF!</definedName>
    <definedName name="__key1">#REF!</definedName>
    <definedName name="__Key11" hidden="1">#REF!</definedName>
    <definedName name="__key2" hidden="1">#REF!</definedName>
    <definedName name="__key3">#REF!</definedName>
    <definedName name="__key4">#REF!</definedName>
    <definedName name="__key5">#REF!</definedName>
    <definedName name="__KI9">#REF!</definedName>
    <definedName name="__kvs5" localSheetId="18" hidden="1">{#N/A,#N/A,FALSE,"COVER.XLS";#N/A,#N/A,FALSE,"RACT1.XLS";#N/A,#N/A,FALSE,"RACT2.XLS";#N/A,#N/A,FALSE,"ECCMP";#N/A,#N/A,FALSE,"WELDER.XLS"}</definedName>
    <definedName name="__kvs5" hidden="1">{#N/A,#N/A,FALSE,"COVER.XLS";#N/A,#N/A,FALSE,"RACT1.XLS";#N/A,#N/A,FALSE,"RACT2.XLS";#N/A,#N/A,FALSE,"ECCMP";#N/A,#N/A,FALSE,"WELDER.XLS"}</definedName>
    <definedName name="__kvs8" localSheetId="18" hidden="1">{#N/A,#N/A,FALSE,"COVER1.XLS ";#N/A,#N/A,FALSE,"RACT1.XLS";#N/A,#N/A,FALSE,"RACT2.XLS";#N/A,#N/A,FALSE,"ECCMP";#N/A,#N/A,FALSE,"WELDER.XLS"}</definedName>
    <definedName name="__kvs8" hidden="1">{#N/A,#N/A,FALSE,"COVER1.XLS ";#N/A,#N/A,FALSE,"RACT1.XLS";#N/A,#N/A,FALSE,"RACT2.XLS";#N/A,#N/A,FALSE,"ECCMP";#N/A,#N/A,FALSE,"WELDER.XLS"}</definedName>
    <definedName name="__L1">#REF!</definedName>
    <definedName name="__len2">#REF!</definedName>
    <definedName name="__len3">#REF!</definedName>
    <definedName name="__let1">#REF!</definedName>
    <definedName name="__LEV1">#REF!</definedName>
    <definedName name="__LEV2">#REF!</definedName>
    <definedName name="__lk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M1009">#REF!</definedName>
    <definedName name="__loc1">#N/A</definedName>
    <definedName name="__loi432" localSheetId="18" hidden="1">{"'Break down'!$A$4"}</definedName>
    <definedName name="__loi432" hidden="1">{"'Break down'!$A$4"}</definedName>
    <definedName name="__mar16">#REF!</definedName>
    <definedName name="__mar20">#REF!</definedName>
    <definedName name="__mar25">#REF!</definedName>
    <definedName name="__mar32">#REF!</definedName>
    <definedName name="__mar40">#REF!</definedName>
    <definedName name="__mar50">#REF!</definedName>
    <definedName name="__Mat08">#N/A</definedName>
    <definedName name="__may1" localSheetId="18" hidden="1">{#N/A,#N/A,FALSE,"MARCH"}</definedName>
    <definedName name="__may1" localSheetId="6" hidden="1">{#N/A,#N/A,FALSE,"MARCH"}</definedName>
    <definedName name="__may1" hidden="1">{#N/A,#N/A,FALSE,"MARCH"}</definedName>
    <definedName name="__MCC3" localSheetId="18" hidden="1">{#N/A,#N/A,FALSE,"CCTV"}</definedName>
    <definedName name="__MCC3" hidden="1">{#N/A,#N/A,FALSE,"CCTV"}</definedName>
    <definedName name="__MCC3_1" localSheetId="18" hidden="1">{#N/A,#N/A,FALSE,"CCTV"}</definedName>
    <definedName name="__MCC3_1" hidden="1">{#N/A,#N/A,FALSE,"CCTV"}</definedName>
    <definedName name="__MCC3_2" localSheetId="18" hidden="1">{#N/A,#N/A,FALSE,"CCTV"}</definedName>
    <definedName name="__MCC3_2" hidden="1">{#N/A,#N/A,FALSE,"CCTV"}</definedName>
    <definedName name="__mit2">#REF!</definedName>
    <definedName name="__mit75">#REF!</definedName>
    <definedName name="__MN1">#REF!</definedName>
    <definedName name="__MR10"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UP3">#REF!</definedName>
    <definedName name="__NA1">#REF!</definedName>
    <definedName name="__ncr2" localSheetId="18" hidden="1">{#N/A,#N/A,FALSE,"현장 NCR 분석";#N/A,#N/A,FALSE,"현장품질감사";#N/A,#N/A,FALSE,"현장품질감사"}</definedName>
    <definedName name="__ncr2" hidden="1">{#N/A,#N/A,FALSE,"현장 NCR 분석";#N/A,#N/A,FALSE,"현장품질감사";#N/A,#N/A,FALSE,"현장품질감사"}</definedName>
    <definedName name="__ncv1">#REF!</definedName>
    <definedName name="__ncv10">#REF!</definedName>
    <definedName name="__ncv101">#REF!</definedName>
    <definedName name="__ncv1011">#REF!</definedName>
    <definedName name="__ncv102">#REF!</definedName>
    <definedName name="__ncv103">#REF!</definedName>
    <definedName name="__ncv105">#REF!</definedName>
    <definedName name="__ncv2">#REF!</definedName>
    <definedName name="__ncv3">#REF!</definedName>
    <definedName name="__ncv5">#REF!</definedName>
    <definedName name="__new10">#REF!</definedName>
    <definedName name="__new11">#REF!</definedName>
    <definedName name="__new12">#REF!</definedName>
    <definedName name="__new13">#REF!</definedName>
    <definedName name="__new14">#REF!</definedName>
    <definedName name="__new15">#REF!</definedName>
    <definedName name="__new16">#REF!</definedName>
    <definedName name="__new17">#REF!</definedName>
    <definedName name="__new2">#REF!</definedName>
    <definedName name="__new3">#REF!</definedName>
    <definedName name="__new4">#REF!</definedName>
    <definedName name="__new5">#REF!</definedName>
    <definedName name="__new6">#REF!</definedName>
    <definedName name="__new7">#REF!</definedName>
    <definedName name="__new8" localSheetId="6" hidden="1">#REF!</definedName>
    <definedName name="__new8" hidden="1">#REF!</definedName>
    <definedName name="__new9">#REF!</definedName>
    <definedName name="__NF1">#REF!</definedName>
    <definedName name="__NF2">#REF!</definedName>
    <definedName name="__NF3">#REF!</definedName>
    <definedName name="__NF4">#REF!</definedName>
    <definedName name="__nm1">#REF!</definedName>
    <definedName name="__No1">#REF!</definedName>
    <definedName name="__No2">#REF!</definedName>
    <definedName name="__No3">#REF!</definedName>
    <definedName name="__NOA1">#N/A</definedName>
    <definedName name="__NOA2">#N/A</definedName>
    <definedName name="__NPV30">#REF!</definedName>
    <definedName name="__NPV7">#REF!</definedName>
    <definedName name="__nr83">#REF!</definedName>
    <definedName name="__NS1">#REF!</definedName>
    <definedName name="__ob1">#REF!</definedName>
    <definedName name="__OD1" hidden="1">#REF!</definedName>
    <definedName name="__od84">#N/A</definedName>
    <definedName name="__old2" hidden="1">{#N/A,#N/A,FALSE,"Income";#N/A,#N/A,FALSE,"Cost of Goods Sold";#N/A,#N/A,FALSE,"Other Costs";#N/A,#N/A,FALSE,"Other Income";#N/A,#N/A,FALSE,"Taxes";#N/A,#N/A,FALSE,"Other Deductions";#N/A,#N/A,FALSE,"Compensation of Officers"}</definedName>
    <definedName name="__old3" localSheetId="4" hidden="1">{#N/A,#N/A,FALSE,"Summary";#N/A,#N/A,FALSE,"3TJ";#N/A,#N/A,FALSE,"3TN";#N/A,#N/A,FALSE,"3TP";#N/A,#N/A,FALSE,"3SJ";#N/A,#N/A,FALSE,"3CJ";#N/A,#N/A,FALSE,"3CN";#N/A,#N/A,FALSE,"3CP";#N/A,#N/A,FALSE,"3A"}</definedName>
    <definedName name="__old3" localSheetId="18" hidden="1">{#N/A,#N/A,FALSE,"Summary";#N/A,#N/A,FALSE,"3TJ";#N/A,#N/A,FALSE,"3TN";#N/A,#N/A,FALSE,"3TP";#N/A,#N/A,FALSE,"3SJ";#N/A,#N/A,FALSE,"3CJ";#N/A,#N/A,FALSE,"3CN";#N/A,#N/A,FALSE,"3CP";#N/A,#N/A,FALSE,"3A"}</definedName>
    <definedName name="__old3" localSheetId="6" hidden="1">{#N/A,#N/A,FALSE,"Summary";#N/A,#N/A,FALSE,"3TJ";#N/A,#N/A,FALSE,"3TN";#N/A,#N/A,FALSE,"3TP";#N/A,#N/A,FALSE,"3SJ";#N/A,#N/A,FALSE,"3CJ";#N/A,#N/A,FALSE,"3CN";#N/A,#N/A,FALSE,"3CP";#N/A,#N/A,FALSE,"3A"}</definedName>
    <definedName name="__old3" localSheetId="10"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3_1" localSheetId="18" hidden="1">{#N/A,#N/A,FALSE,"Summary";#N/A,#N/A,FALSE,"3TJ";#N/A,#N/A,FALSE,"3TN";#N/A,#N/A,FALSE,"3TP";#N/A,#N/A,FALSE,"3SJ";#N/A,#N/A,FALSE,"3CJ";#N/A,#N/A,FALSE,"3CN";#N/A,#N/A,FALSE,"3CP";#N/A,#N/A,FALSE,"3A"}</definedName>
    <definedName name="__old3_1" localSheetId="6" hidden="1">{#N/A,#N/A,FALSE,"Summary";#N/A,#N/A,FALSE,"3TJ";#N/A,#N/A,FALSE,"3TN";#N/A,#N/A,FALSE,"3TP";#N/A,#N/A,FALSE,"3SJ";#N/A,#N/A,FALSE,"3CJ";#N/A,#N/A,FALSE,"3CN";#N/A,#N/A,FALSE,"3CP";#N/A,#N/A,FALSE,"3A"}</definedName>
    <definedName name="__old3_1" hidden="1">{#N/A,#N/A,FALSE,"Summary";#N/A,#N/A,FALSE,"3TJ";#N/A,#N/A,FALSE,"3TN";#N/A,#N/A,FALSE,"3TP";#N/A,#N/A,FALSE,"3SJ";#N/A,#N/A,FALSE,"3CJ";#N/A,#N/A,FALSE,"3CN";#N/A,#N/A,FALSE,"3CP";#N/A,#N/A,FALSE,"3A"}</definedName>
    <definedName name="__old4" hidden="1">{#N/A,#N/A,FALSE,"Income";#N/A,#N/A,FALSE,"Cost of Goods Sold";#N/A,#N/A,FALSE,"Other Costs";#N/A,#N/A,FALSE,"Other Income";#N/A,#N/A,FALSE,"Taxes";#N/A,#N/A,FALSE,"Other Deductions";#N/A,#N/A,FALSE,"Compensation of Officers"}</definedName>
    <definedName name="__old5" localSheetId="4" hidden="1">{#N/A,#N/A,FALSE,"Summary";#N/A,#N/A,FALSE,"3TJ";#N/A,#N/A,FALSE,"3TN";#N/A,#N/A,FALSE,"3TP";#N/A,#N/A,FALSE,"3SJ";#N/A,#N/A,FALSE,"3CJ";#N/A,#N/A,FALSE,"3CN";#N/A,#N/A,FALSE,"3CP";#N/A,#N/A,FALSE,"3A"}</definedName>
    <definedName name="__old5" localSheetId="18" hidden="1">{#N/A,#N/A,FALSE,"Summary";#N/A,#N/A,FALSE,"3TJ";#N/A,#N/A,FALSE,"3TN";#N/A,#N/A,FALSE,"3TP";#N/A,#N/A,FALSE,"3SJ";#N/A,#N/A,FALSE,"3CJ";#N/A,#N/A,FALSE,"3CN";#N/A,#N/A,FALSE,"3CP";#N/A,#N/A,FALSE,"3A"}</definedName>
    <definedName name="__old5" localSheetId="6" hidden="1">{#N/A,#N/A,FALSE,"Summary";#N/A,#N/A,FALSE,"3TJ";#N/A,#N/A,FALSE,"3TN";#N/A,#N/A,FALSE,"3TP";#N/A,#N/A,FALSE,"3SJ";#N/A,#N/A,FALSE,"3CJ";#N/A,#N/A,FALSE,"3CN";#N/A,#N/A,FALSE,"3CP";#N/A,#N/A,FALSE,"3A"}</definedName>
    <definedName name="__old5" localSheetId="10"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5_1" localSheetId="18" hidden="1">{#N/A,#N/A,FALSE,"Summary";#N/A,#N/A,FALSE,"3TJ";#N/A,#N/A,FALSE,"3TN";#N/A,#N/A,FALSE,"3TP";#N/A,#N/A,FALSE,"3SJ";#N/A,#N/A,FALSE,"3CJ";#N/A,#N/A,FALSE,"3CN";#N/A,#N/A,FALSE,"3CP";#N/A,#N/A,FALSE,"3A"}</definedName>
    <definedName name="__old5_1" localSheetId="6" hidden="1">{#N/A,#N/A,FALSE,"Summary";#N/A,#N/A,FALSE,"3TJ";#N/A,#N/A,FALSE,"3TN";#N/A,#N/A,FALSE,"3TP";#N/A,#N/A,FALSE,"3SJ";#N/A,#N/A,FALSE,"3CJ";#N/A,#N/A,FALSE,"3CN";#N/A,#N/A,FALSE,"3CP";#N/A,#N/A,FALSE,"3A"}</definedName>
    <definedName name="__old5_1" hidden="1">{#N/A,#N/A,FALSE,"Summary";#N/A,#N/A,FALSE,"3TJ";#N/A,#N/A,FALSE,"3TN";#N/A,#N/A,FALSE,"3TP";#N/A,#N/A,FALSE,"3SJ";#N/A,#N/A,FALSE,"3CJ";#N/A,#N/A,FALSE,"3CN";#N/A,#N/A,FALSE,"3CP";#N/A,#N/A,FALSE,"3A"}</definedName>
    <definedName name="__old6">#REF!</definedName>
    <definedName name="__old7" localSheetId="4" hidden="1">{#N/A,#N/A,FALSE,"Summary";#N/A,#N/A,FALSE,"3TJ";#N/A,#N/A,FALSE,"3TN";#N/A,#N/A,FALSE,"3TP";#N/A,#N/A,FALSE,"3SJ";#N/A,#N/A,FALSE,"3CJ";#N/A,#N/A,FALSE,"3CN";#N/A,#N/A,FALSE,"3CP";#N/A,#N/A,FALSE,"3A"}</definedName>
    <definedName name="__old7" localSheetId="18" hidden="1">{#N/A,#N/A,FALSE,"Summary";#N/A,#N/A,FALSE,"3TJ";#N/A,#N/A,FALSE,"3TN";#N/A,#N/A,FALSE,"3TP";#N/A,#N/A,FALSE,"3SJ";#N/A,#N/A,FALSE,"3CJ";#N/A,#N/A,FALSE,"3CN";#N/A,#N/A,FALSE,"3CP";#N/A,#N/A,FALSE,"3A"}</definedName>
    <definedName name="__old7" localSheetId="6" hidden="1">{#N/A,#N/A,FALSE,"Summary";#N/A,#N/A,FALSE,"3TJ";#N/A,#N/A,FALSE,"3TN";#N/A,#N/A,FALSE,"3TP";#N/A,#N/A,FALSE,"3SJ";#N/A,#N/A,FALSE,"3CJ";#N/A,#N/A,FALSE,"3CN";#N/A,#N/A,FALSE,"3CP";#N/A,#N/A,FALSE,"3A"}</definedName>
    <definedName name="__old7" localSheetId="10"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old7_1" localSheetId="18" hidden="1">{#N/A,#N/A,FALSE,"Summary";#N/A,#N/A,FALSE,"3TJ";#N/A,#N/A,FALSE,"3TN";#N/A,#N/A,FALSE,"3TP";#N/A,#N/A,FALSE,"3SJ";#N/A,#N/A,FALSE,"3CJ";#N/A,#N/A,FALSE,"3CN";#N/A,#N/A,FALSE,"3CP";#N/A,#N/A,FALSE,"3A"}</definedName>
    <definedName name="__old7_1" localSheetId="6" hidden="1">{#N/A,#N/A,FALSE,"Summary";#N/A,#N/A,FALSE,"3TJ";#N/A,#N/A,FALSE,"3TN";#N/A,#N/A,FALSE,"3TP";#N/A,#N/A,FALSE,"3SJ";#N/A,#N/A,FALSE,"3CJ";#N/A,#N/A,FALSE,"3CN";#N/A,#N/A,FALSE,"3CP";#N/A,#N/A,FALSE,"3A"}</definedName>
    <definedName name="__old7_1" hidden="1">{#N/A,#N/A,FALSE,"Summary";#N/A,#N/A,FALSE,"3TJ";#N/A,#N/A,FALSE,"3TN";#N/A,#N/A,FALSE,"3TP";#N/A,#N/A,FALSE,"3SJ";#N/A,#N/A,FALSE,"3CJ";#N/A,#N/A,FALSE,"3CN";#N/A,#N/A,FALSE,"3CP";#N/A,#N/A,FALSE,"3A"}</definedName>
    <definedName name="__old8" hidden="1">{#N/A,#N/A,FALSE,"Income";#N/A,#N/A,FALSE,"Cost of Goods Sold";#N/A,#N/A,FALSE,"Other Costs";#N/A,#N/A,FALSE,"Other Income";#N/A,#N/A,FALSE,"Taxes";#N/A,#N/A,FALSE,"Other Deductions";#N/A,#N/A,FALSE,"Compensation of Officers"}</definedName>
    <definedName name="__old9" hidden="1">{#N/A,#N/A,FALSE,"Income";#N/A,#N/A,FALSE,"Cost of Goods Sold";#N/A,#N/A,FALSE,"Other Costs";#N/A,#N/A,FALSE,"Other Income";#N/A,#N/A,FALSE,"Taxes";#N/A,#N/A,FALSE,"Other Deductions";#N/A,#N/A,FALSE,"Compensation of Officers"}</definedName>
    <definedName name="__opi567" localSheetId="18" hidden="1">{"'Break down'!$A$4"}</definedName>
    <definedName name="__opi567" hidden="1">{"'Break down'!$A$4"}</definedName>
    <definedName name="__ord1">#REF!</definedName>
    <definedName name="__ord2">#REF!</definedName>
    <definedName name="__ord3">#REF!</definedName>
    <definedName name="__ord4">#REF!</definedName>
    <definedName name="__out1">#REF!</definedName>
    <definedName name="__out2">#REF!</definedName>
    <definedName name="__out3">#REF!</definedName>
    <definedName name="__out4">#REF!</definedName>
    <definedName name="__p2">#REF!</definedName>
    <definedName name="__PA3" localSheetId="18" hidden="1">{"'Sheet1'!$L$16"}</definedName>
    <definedName name="__PA3" hidden="1">{"'Sheet1'!$L$16"}</definedName>
    <definedName name="__PAG1">#REF!</definedName>
    <definedName name="__PAG2">#REF!</definedName>
    <definedName name="__PAG3">#REF!</definedName>
    <definedName name="__PC09">#REF!</definedName>
    <definedName name="__pc1">#REF!</definedName>
    <definedName name="__pc2">#REF!</definedName>
    <definedName name="__pc3">#REF!</definedName>
    <definedName name="__pcc1">#REF!</definedName>
    <definedName name="__pcc2">#REF!</definedName>
    <definedName name="__pcc3">#REF!</definedName>
    <definedName name="__PCC4">#REF!</definedName>
    <definedName name="__ped1" localSheetId="18" hidden="1">{"T_Pole",#N/A,FALSE,"T-Pole"}</definedName>
    <definedName name="__ped1" hidden="1">{"T_Pole",#N/A,FALSE,"T-Pole"}</definedName>
    <definedName name="__pg1">#REF!</definedName>
    <definedName name="__pg2">#REF!</definedName>
    <definedName name="__pg3">#REF!</definedName>
    <definedName name="__pg4">#REF!</definedName>
    <definedName name="__pg5">#REF!</definedName>
    <definedName name="__ph1">#REF!</definedName>
    <definedName name="__PK2" localSheetId="18" hidden="1">{"'장비'!$A$3:$M$12"}</definedName>
    <definedName name="__PK2" hidden="1">{"'장비'!$A$3:$M$12"}</definedName>
    <definedName name="__PK2_1" localSheetId="18" hidden="1">{"'장비'!$A$3:$M$12"}</definedName>
    <definedName name="__PK2_1" hidden="1">{"'장비'!$A$3:$M$12"}</definedName>
    <definedName name="__PK2_2" localSheetId="18" hidden="1">{"'장비'!$A$3:$M$12"}</definedName>
    <definedName name="__PK2_2" hidden="1">{"'장비'!$A$3:$M$12"}</definedName>
    <definedName name="__PKG3" localSheetId="18" hidden="1">{"'장비'!$A$3:$M$12"}</definedName>
    <definedName name="__PKG3" hidden="1">{"'장비'!$A$3:$M$12"}</definedName>
    <definedName name="__PKG3_1" localSheetId="18" hidden="1">{"'장비'!$A$3:$M$12"}</definedName>
    <definedName name="__PKG3_1" hidden="1">{"'장비'!$A$3:$M$12"}</definedName>
    <definedName name="__PKG3_2" localSheetId="18" hidden="1">{"'장비'!$A$3:$M$12"}</definedName>
    <definedName name="__PKG3_2" hidden="1">{"'장비'!$A$3:$M$12"}</definedName>
    <definedName name="__pl4">#REF!</definedName>
    <definedName name="__pl4_1">0</definedName>
    <definedName name="__plb1">#REF!</definedName>
    <definedName name="__plb2">#REF!</definedName>
    <definedName name="__plb3">#REF!</definedName>
    <definedName name="__plb4">#REF!</definedName>
    <definedName name="__pls4">#REF!</definedName>
    <definedName name="__pls4_1">0</definedName>
    <definedName name="__pn1">#REF!</definedName>
    <definedName name="__pn2">#REF!</definedName>
    <definedName name="__pn3">#REF!</definedName>
    <definedName name="__pn4">#REF!</definedName>
    <definedName name="__pn5">#REF!</definedName>
    <definedName name="__PO7">#REF!</definedName>
    <definedName name="__PO8">#REF!</definedName>
    <definedName name="__PO9">#REF!</definedName>
    <definedName name="__poi564" localSheetId="18" hidden="1">{"'Break down'!$A$4"}</definedName>
    <definedName name="__poi564" hidden="1">{"'Break down'!$A$4"}</definedName>
    <definedName name="__POP3">#REF!</definedName>
    <definedName name="__PR1">#N/A</definedName>
    <definedName name="__PR2">#N/A</definedName>
    <definedName name="__PR3">#REF!</definedName>
    <definedName name="__PR4">#REF!</definedName>
    <definedName name="__PR5">#REF!</definedName>
    <definedName name="__PR6">#REF!</definedName>
    <definedName name="__PR7">#REF!</definedName>
    <definedName name="__ps1">#REF!</definedName>
    <definedName name="__ps3">#REF!</definedName>
    <definedName name="__ps4">#REF!</definedName>
    <definedName name="__ps4_1">0</definedName>
    <definedName name="__pvc10110">#REF!</definedName>
    <definedName name="__pvc10125">#REF!</definedName>
    <definedName name="__pvc10140">#REF!</definedName>
    <definedName name="__pvc10160">#REF!</definedName>
    <definedName name="__pvc10200">#REF!</definedName>
    <definedName name="__pvc10215">#REF!</definedName>
    <definedName name="__pvc10250">#REF!</definedName>
    <definedName name="__pvc10280">#REF!</definedName>
    <definedName name="__pvc10315">#REF!</definedName>
    <definedName name="__pvc10355">#REF!</definedName>
    <definedName name="__pvc1040">#REF!</definedName>
    <definedName name="__pvc10400">#REF!</definedName>
    <definedName name="__pvc1050">#REF!</definedName>
    <definedName name="__pvc1063">#REF!</definedName>
    <definedName name="__pvc1075">#REF!</definedName>
    <definedName name="__pvc1090">#REF!</definedName>
    <definedName name="__pvc110">#REF!</definedName>
    <definedName name="__pvc125">#REF!</definedName>
    <definedName name="__pvc140">#REF!</definedName>
    <definedName name="__pvc160">#REF!</definedName>
    <definedName name="__pvc200">#REF!</definedName>
    <definedName name="__pvc225">#REF!</definedName>
    <definedName name="__pvc250">#REF!</definedName>
    <definedName name="__pvc280">#REF!</definedName>
    <definedName name="__pvc315">#REF!</definedName>
    <definedName name="__pvc355">#REF!</definedName>
    <definedName name="__pvc40">#REF!</definedName>
    <definedName name="__pvc400">#REF!</definedName>
    <definedName name="__pvc4110">#REF!</definedName>
    <definedName name="__pvc4125">#REF!</definedName>
    <definedName name="__pvc4140">#REF!</definedName>
    <definedName name="__pvc4160">#REF!</definedName>
    <definedName name="__pvc4200">#REF!</definedName>
    <definedName name="__pvc4215">#REF!</definedName>
    <definedName name="__pvc4250">#REF!</definedName>
    <definedName name="__pvc4280">#REF!</definedName>
    <definedName name="__pvc4315">#REF!</definedName>
    <definedName name="__pvc4355">#REF!</definedName>
    <definedName name="__pvc440">#REF!</definedName>
    <definedName name="__pvc4400">#REF!</definedName>
    <definedName name="__pvc450">#REF!</definedName>
    <definedName name="__pvc463">#REF!</definedName>
    <definedName name="__pvc475">#REF!</definedName>
    <definedName name="__pvc490">#REF!</definedName>
    <definedName name="__pvc50">#REF!</definedName>
    <definedName name="__pvc6110">#REF!</definedName>
    <definedName name="__pvc6125">#REF!</definedName>
    <definedName name="__pvc6140">#REF!</definedName>
    <definedName name="__pvc6160">#REF!</definedName>
    <definedName name="__pvc6200">#REF!</definedName>
    <definedName name="__pvc6215">#REF!</definedName>
    <definedName name="__pvc6250">#REF!</definedName>
    <definedName name="__pvc6280">#REF!</definedName>
    <definedName name="__pvc63">#REF!</definedName>
    <definedName name="__pvc6315">#REF!</definedName>
    <definedName name="__pvc6355">#REF!</definedName>
    <definedName name="__pvc640">#REF!</definedName>
    <definedName name="__pvc6400">#REF!</definedName>
    <definedName name="__pvc650">#REF!</definedName>
    <definedName name="__pvc663">#REF!</definedName>
    <definedName name="__pvc675">#REF!</definedName>
    <definedName name="__pvc690">#REF!</definedName>
    <definedName name="__pvc75">#REF!</definedName>
    <definedName name="__pvc90">#REF!</definedName>
    <definedName name="__QQ1" localSheetId="18" hidden="1">{#N/A,#N/A,FALSE,"단가표지"}</definedName>
    <definedName name="__QQ1" hidden="1">{#N/A,#N/A,FALSE,"단가표지"}</definedName>
    <definedName name="__qqq222" localSheetId="18" hidden="1">{"'장비'!$A$3:$M$12"}</definedName>
    <definedName name="__qqq222" hidden="1">{"'장비'!$A$3:$M$12"}</definedName>
    <definedName name="__qqq222_1" localSheetId="18" hidden="1">{"'장비'!$A$3:$M$12"}</definedName>
    <definedName name="__qqq222_1" hidden="1">{"'장비'!$A$3:$M$12"}</definedName>
    <definedName name="__qqq222_2" localSheetId="18" hidden="1">{"'장비'!$A$3:$M$12"}</definedName>
    <definedName name="__qqq222_2" hidden="1">{"'장비'!$A$3:$M$12"}</definedName>
    <definedName name="__qs12">#REF!</definedName>
    <definedName name="__QTY07">#REF!</definedName>
    <definedName name="__QTY1">#N/A</definedName>
    <definedName name="__QTY12">#REF!</definedName>
    <definedName name="__QTY21">#REF!</definedName>
    <definedName name="__QTY22">#REF!</definedName>
    <definedName name="__QTY33">#REF!</definedName>
    <definedName name="__QTY34">#REF!</definedName>
    <definedName name="__QTY35">#REF!</definedName>
    <definedName name="__QTY36">#REF!</definedName>
    <definedName name="__QTY39">#REF!</definedName>
    <definedName name="__QTY42">#REF!</definedName>
    <definedName name="__QTY43">#REF!</definedName>
    <definedName name="__QTY45">#REF!</definedName>
    <definedName name="__QTY46">#REF!</definedName>
    <definedName name="__QTY48">#REF!</definedName>
    <definedName name="__QTY49">#REF!</definedName>
    <definedName name="__QTY52">#REF!</definedName>
    <definedName name="__QTY53">#REF!</definedName>
    <definedName name="__QTY54">#REF!</definedName>
    <definedName name="__QTY55">#REF!</definedName>
    <definedName name="__QTY82">#REF!</definedName>
    <definedName name="__QTY84">#REF!</definedName>
    <definedName name="__QW1" localSheetId="18" hidden="1">{#N/A,#N/A,FALSE,"단가표지"}</definedName>
    <definedName name="__QW1" hidden="1">{#N/A,#N/A,FALSE,"단가표지"}</definedName>
    <definedName name="__ra3">#REF!</definedName>
    <definedName name="__RAB002" localSheetId="18" hidden="1">{#N/A,#N/A,TRUE,"Front";#N/A,#N/A,TRUE,"Simple Letter";#N/A,#N/A,TRUE,"Inside";#N/A,#N/A,TRUE,"Contents";#N/A,#N/A,TRUE,"Basis";#N/A,#N/A,TRUE,"Inclusions";#N/A,#N/A,TRUE,"Exclusions";#N/A,#N/A,TRUE,"Areas";#N/A,#N/A,TRUE,"Summary";#N/A,#N/A,TRUE,"Detail"}</definedName>
    <definedName name="__RAB002" localSheetId="6" hidden="1">{#N/A,#N/A,TRUE,"Front";#N/A,#N/A,TRUE,"Simple Letter";#N/A,#N/A,TRUE,"Inside";#N/A,#N/A,TRUE,"Contents";#N/A,#N/A,TRUE,"Basis";#N/A,#N/A,TRUE,"Inclusions";#N/A,#N/A,TRUE,"Exclusions";#N/A,#N/A,TRUE,"Areas";#N/A,#N/A,TRUE,"Summary";#N/A,#N/A,TRUE,"Detail"}</definedName>
    <definedName name="__RAB002" hidden="1">{#N/A,#N/A,TRUE,"Front";#N/A,#N/A,TRUE,"Simple Letter";#N/A,#N/A,TRUE,"Inside";#N/A,#N/A,TRUE,"Contents";#N/A,#N/A,TRUE,"Basis";#N/A,#N/A,TRUE,"Inclusions";#N/A,#N/A,TRUE,"Exclusions";#N/A,#N/A,TRUE,"Areas";#N/A,#N/A,TRUE,"Summary";#N/A,#N/A,TRUE,"Detail"}</definedName>
    <definedName name="__raj1">#REF!</definedName>
    <definedName name="__REM1">#REF!</definedName>
    <definedName name="__REM2">#REF!</definedName>
    <definedName name="__res1">#REF!</definedName>
    <definedName name="__rev5" localSheetId="18" hidden="1">{#N/A,#N/A,FALSE,"CCTV"}</definedName>
    <definedName name="__rev5" hidden="1">{#N/A,#N/A,FALSE,"CCTV"}</definedName>
    <definedName name="__RFP1">#REF!</definedName>
    <definedName name="__RFP2">#REF!</definedName>
    <definedName name="__RFP3">#REF!</definedName>
    <definedName name="__RG11">#REF!</definedName>
    <definedName name="__rg45">#REF!</definedName>
    <definedName name="__rim4">#REF!</definedName>
    <definedName name="__rm4">#REF!</definedName>
    <definedName name="__RND2">2</definedName>
    <definedName name="__ROI1">#REF!</definedName>
    <definedName name="__roi2">#REF!</definedName>
    <definedName name="__RR1">#REF!</definedName>
    <definedName name="__rs101">#REF!</definedName>
    <definedName name="__rs1010">#REF!</definedName>
    <definedName name="__rs102">#REF!</definedName>
    <definedName name="__rs103">#REF!</definedName>
    <definedName name="__rs105">#REF!</definedName>
    <definedName name="__rs11">#REF!</definedName>
    <definedName name="__rs110">#REF!</definedName>
    <definedName name="__rs111">#REF!</definedName>
    <definedName name="__rs1110">#REF!</definedName>
    <definedName name="__rs112">#REF!</definedName>
    <definedName name="__rs113">#REF!</definedName>
    <definedName name="__rs115">#REF!</definedName>
    <definedName name="__rs12">#REF!</definedName>
    <definedName name="__rs121">#REF!</definedName>
    <definedName name="__rs1210">#REF!</definedName>
    <definedName name="__rs122">#REF!</definedName>
    <definedName name="__rs123">#REF!</definedName>
    <definedName name="__rs125">#REF!</definedName>
    <definedName name="__rs13">#REF!</definedName>
    <definedName name="__rs131">#REF!</definedName>
    <definedName name="__rs1310">#REF!</definedName>
    <definedName name="__rs132">#REF!</definedName>
    <definedName name="__rs133">#REF!</definedName>
    <definedName name="__rs135">#REF!</definedName>
    <definedName name="__rs141">#REF!</definedName>
    <definedName name="__rs1410">#REF!</definedName>
    <definedName name="__rs142">#REF!</definedName>
    <definedName name="__rs143">#REF!</definedName>
    <definedName name="__rs145">#REF!</definedName>
    <definedName name="__rs15">#REF!</definedName>
    <definedName name="__rs151">#REF!</definedName>
    <definedName name="__rs1510">#REF!</definedName>
    <definedName name="__rs152">#REF!</definedName>
    <definedName name="__rs153">#REF!</definedName>
    <definedName name="__rs155">#REF!</definedName>
    <definedName name="__rs161">#REF!</definedName>
    <definedName name="__rs1610">#REF!</definedName>
    <definedName name="__rs162">#REF!</definedName>
    <definedName name="__rs163">#REF!</definedName>
    <definedName name="__rs165">#REF!</definedName>
    <definedName name="__rs171">#REF!</definedName>
    <definedName name="__rs1710">#REF!</definedName>
    <definedName name="__rs172">#REF!</definedName>
    <definedName name="__rs173">#REF!</definedName>
    <definedName name="__rs175">#REF!</definedName>
    <definedName name="__rs181">#REF!</definedName>
    <definedName name="__rs1810">#REF!</definedName>
    <definedName name="__rs182">#REF!</definedName>
    <definedName name="__rs183">#REF!</definedName>
    <definedName name="__rs185">#REF!</definedName>
    <definedName name="__rs191">#REF!</definedName>
    <definedName name="__rs1910">#REF!</definedName>
    <definedName name="__rs192">#REF!</definedName>
    <definedName name="__rs193">#REF!</definedName>
    <definedName name="__rs195">#REF!</definedName>
    <definedName name="__rs201">#REF!</definedName>
    <definedName name="__rs2010">#REF!</definedName>
    <definedName name="__rs202">#REF!</definedName>
    <definedName name="__rs203">#REF!</definedName>
    <definedName name="__rs205">#REF!</definedName>
    <definedName name="__rs21">#REF!</definedName>
    <definedName name="__rs210">#REF!</definedName>
    <definedName name="__rs211">#REF!</definedName>
    <definedName name="__rs2110">#REF!</definedName>
    <definedName name="__rs212">#REF!</definedName>
    <definedName name="__rs213">#REF!</definedName>
    <definedName name="__rs215">#REF!</definedName>
    <definedName name="__rs22">#REF!</definedName>
    <definedName name="__rs221">#REF!</definedName>
    <definedName name="__rs2210">#REF!</definedName>
    <definedName name="__rs222">#REF!</definedName>
    <definedName name="__rs223">#REF!</definedName>
    <definedName name="__rs225">#REF!</definedName>
    <definedName name="__rs23">#REF!</definedName>
    <definedName name="__rs231">#REF!</definedName>
    <definedName name="__rs2310">#REF!</definedName>
    <definedName name="__rs232">#REF!</definedName>
    <definedName name="__rs233">#REF!</definedName>
    <definedName name="__rs235">#REF!</definedName>
    <definedName name="__rs241">#REF!</definedName>
    <definedName name="__rs2410">#REF!</definedName>
    <definedName name="__rs242">#REF!</definedName>
    <definedName name="__rs243">#REF!</definedName>
    <definedName name="__rs245">#REF!</definedName>
    <definedName name="__rs25">#REF!</definedName>
    <definedName name="__rs251">#REF!</definedName>
    <definedName name="__rs2510">#REF!</definedName>
    <definedName name="__rs252">#REF!</definedName>
    <definedName name="__rs253">#REF!</definedName>
    <definedName name="__rs255">#REF!</definedName>
    <definedName name="__rs31">#REF!</definedName>
    <definedName name="__rs310">#REF!</definedName>
    <definedName name="__rs32">#REF!</definedName>
    <definedName name="__rs33">#REF!</definedName>
    <definedName name="__rs35">#REF!</definedName>
    <definedName name="__rs41">#REF!</definedName>
    <definedName name="__rs410">#REF!</definedName>
    <definedName name="__rs42">#REF!</definedName>
    <definedName name="__rs43">#REF!</definedName>
    <definedName name="__rs45">#REF!</definedName>
    <definedName name="__rs51">#REF!</definedName>
    <definedName name="__rs510">#REF!</definedName>
    <definedName name="__rs52">#REF!</definedName>
    <definedName name="__rs53">#REF!</definedName>
    <definedName name="__rs55">#REF!</definedName>
    <definedName name="__rs61">#REF!</definedName>
    <definedName name="__rs610">#REF!</definedName>
    <definedName name="__rs62">#REF!</definedName>
    <definedName name="__rs63">#REF!</definedName>
    <definedName name="__rs65">#REF!</definedName>
    <definedName name="__rs71">#REF!</definedName>
    <definedName name="__rs710">#REF!</definedName>
    <definedName name="__rs72">#REF!</definedName>
    <definedName name="__rs73">#REF!</definedName>
    <definedName name="__rs75">#REF!</definedName>
    <definedName name="__rs81">#REF!</definedName>
    <definedName name="__rs810">#REF!</definedName>
    <definedName name="__rs82">#REF!</definedName>
    <definedName name="__rs83">#REF!</definedName>
    <definedName name="__rs85">#REF!</definedName>
    <definedName name="__rs91">#REF!</definedName>
    <definedName name="__rs910">#REF!</definedName>
    <definedName name="__rs92">#REF!</definedName>
    <definedName name="__rs93">#REF!</definedName>
    <definedName name="__rs95">#REF!</definedName>
    <definedName name="__sc1">#REF!</definedName>
    <definedName name="__sch2">#REF!</definedName>
    <definedName name="__sch401">#REF!</definedName>
    <definedName name="__sch402">#REF!</definedName>
    <definedName name="__SCR04">#REF!</definedName>
    <definedName name="__SCR1">#REF!</definedName>
    <definedName name="__SCR2">#REF!</definedName>
    <definedName name="__SCR3">#REF!</definedName>
    <definedName name="__scr4">#REF!</definedName>
    <definedName name="__sdb2">#REF!</definedName>
    <definedName name="__SEC15030">#REF!</definedName>
    <definedName name="__SEC15060">#REF!</definedName>
    <definedName name="__SEC15100">#REF!</definedName>
    <definedName name="__SEC15110">#REF!</definedName>
    <definedName name="__SEC15125">#REF!</definedName>
    <definedName name="__SEC15160">#REF!</definedName>
    <definedName name="__SEC15175">#REF!</definedName>
    <definedName name="__SEC15290">#REF!</definedName>
    <definedName name="__SEC15310">#REF!</definedName>
    <definedName name="__SEC15420">#REF!</definedName>
    <definedName name="__SEC15440">#REF!</definedName>
    <definedName name="__SEC15470">#REF!</definedName>
    <definedName name="__SEC15486">#REF!</definedName>
    <definedName name="__SEC15540">#REF!</definedName>
    <definedName name="__SEC15610">#REF!</definedName>
    <definedName name="__SEC15625">#REF!</definedName>
    <definedName name="__SEC15680">#REF!</definedName>
    <definedName name="__SEC15850">#REF!</definedName>
    <definedName name="__SEC15865">#REF!</definedName>
    <definedName name="__SEC15875">#REF!</definedName>
    <definedName name="__SEC15890">#REF!</definedName>
    <definedName name="__SEC15910">#REF!</definedName>
    <definedName name="__SEC15940">#REF!</definedName>
    <definedName name="__SEC15975">#REF!</definedName>
    <definedName name="__SET08_1">#N/A</definedName>
    <definedName name="__SET09_1">#N/A</definedName>
    <definedName name="__sft2">#REF!</definedName>
    <definedName name="__SH1">#REF!</definedName>
    <definedName name="__SH2">#REF!</definedName>
    <definedName name="__SH3">#REF!</definedName>
    <definedName name="__SH4">#REF!</definedName>
    <definedName name="__SH5">#REF!</definedName>
    <definedName name="__SI16" localSheetId="18" hidden="1">{#N/A,#N/A,FALSE,"MARCH"}</definedName>
    <definedName name="__SI16" hidden="1">{#N/A,#N/A,FALSE,"MARCH"}</definedName>
    <definedName name="__so1">#REF!</definedName>
    <definedName name="__so2">#REF!</definedName>
    <definedName name="__SS1" localSheetId="18" hidden="1">{#N/A,#N/A,FALSE,"운반시간"}</definedName>
    <definedName name="__SS1" hidden="1">{#N/A,#N/A,FALSE,"운반시간"}</definedName>
    <definedName name="__ST1">#REF!</definedName>
    <definedName name="__ST2">#REF!</definedName>
    <definedName name="__sub1">#REF!</definedName>
    <definedName name="__sub10">#REF!</definedName>
    <definedName name="__sub11">#REF!</definedName>
    <definedName name="__sub12">#REF!</definedName>
    <definedName name="__sub13">#REF!</definedName>
    <definedName name="__sub14">#REF!</definedName>
    <definedName name="__sub15">#REF!</definedName>
    <definedName name="__sub2">#REF!</definedName>
    <definedName name="__sub3">#REF!</definedName>
    <definedName name="__sub4">#REF!</definedName>
    <definedName name="__sub5">#REF!</definedName>
    <definedName name="__sub6">#REF!</definedName>
    <definedName name="__sub7">#REF!</definedName>
    <definedName name="__sub9">#REF!</definedName>
    <definedName name="__Sum1111" localSheetId="18" hidden="1">{#N/A,#N/A,TRUE,"Basic";#N/A,#N/A,TRUE,"EXT-TABLE";#N/A,#N/A,TRUE,"STEEL";#N/A,#N/A,TRUE,"INT-Table";#N/A,#N/A,TRUE,"STEEL";#N/A,#N/A,TRUE,"Door"}</definedName>
    <definedName name="__Sum1111" hidden="1">{#N/A,#N/A,TRUE,"Basic";#N/A,#N/A,TRUE,"EXT-TABLE";#N/A,#N/A,TRUE,"STEEL";#N/A,#N/A,TRUE,"INT-Table";#N/A,#N/A,TRUE,"STEEL";#N/A,#N/A,TRUE,"Door"}</definedName>
    <definedName name="__sw1">#REF!</definedName>
    <definedName name="__sw2">#REF!</definedName>
    <definedName name="__sw3">#REF!</definedName>
    <definedName name="__sw4">#REF!</definedName>
    <definedName name="__sw4_1">0</definedName>
    <definedName name="__sw5">#REF!</definedName>
    <definedName name="__sw6">#REF!</definedName>
    <definedName name="__sw7">#REF!</definedName>
    <definedName name="__sw8">#REF!</definedName>
    <definedName name="__t1"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localSheetId="18" hidden="1">{#N/A,#N/A,TRUE,"Financials";#N/A,#N/A,TRUE,"Operating Statistics";#N/A,#N/A,TRUE,"Capex &amp; Depreciation";#N/A,#N/A,TRUE,"Debt"}</definedName>
    <definedName name="__ta1" hidden="1">{#N/A,#N/A,TRUE,"Financials";#N/A,#N/A,TRUE,"Operating Statistics";#N/A,#N/A,TRUE,"Capex &amp; Depreciation";#N/A,#N/A,TRUE,"Debt"}</definedName>
    <definedName name="__tas2">#REF!</definedName>
    <definedName name="__tas3">#REF!</definedName>
    <definedName name="__tb1" localSheetId="18" hidden="1">{#N/A,#N/A,FALSE,"One Pager";#N/A,#N/A,FALSE,"Technical"}</definedName>
    <definedName name="__tb1" hidden="1">{#N/A,#N/A,FALSE,"One Pager";#N/A,#N/A,FALSE,"Technical"}</definedName>
    <definedName name="__TB2">#REF!</definedName>
    <definedName name="__tbc2">#REF!</definedName>
    <definedName name="__tbc3">#REF!</definedName>
    <definedName name="__TC1" localSheetId="18" hidden="1">{#N/A,#N/A,FALSE,"물량산출"}</definedName>
    <definedName name="__TC1" hidden="1">{#N/A,#N/A,FALSE,"물량산출"}</definedName>
    <definedName name="__tdp1">#REF!</definedName>
    <definedName name="__tel1">#REF!</definedName>
    <definedName name="__tel2">#REF!</definedName>
    <definedName name="__tem1" localSheetId="18" hidden="1">{#N/A,#N/A,TRUE,"Front";#N/A,#N/A,TRUE,"Simple Letter";#N/A,#N/A,TRUE,"Inside";#N/A,#N/A,TRUE,"Contents";#N/A,#N/A,TRUE,"Basis";#N/A,#N/A,TRUE,"Inclusions";#N/A,#N/A,TRUE,"Exclusions";#N/A,#N/A,TRUE,"Areas";#N/A,#N/A,TRUE,"Summary";#N/A,#N/A,TRUE,"Detail"}</definedName>
    <definedName name="__tem1" localSheetId="6" hidden="1">{#N/A,#N/A,TRUE,"Front";#N/A,#N/A,TRUE,"Simple Letter";#N/A,#N/A,TRUE,"Inside";#N/A,#N/A,TRUE,"Contents";#N/A,#N/A,TRUE,"Basis";#N/A,#N/A,TRUE,"Inclusions";#N/A,#N/A,TRUE,"Exclusions";#N/A,#N/A,TRUE,"Areas";#N/A,#N/A,TRUE,"Summary";#N/A,#N/A,TRUE,"Detail"}</definedName>
    <definedName name="__tem1" hidden="1">{#N/A,#N/A,TRUE,"Front";#N/A,#N/A,TRUE,"Simple Letter";#N/A,#N/A,TRUE,"Inside";#N/A,#N/A,TRUE,"Contents";#N/A,#N/A,TRUE,"Basis";#N/A,#N/A,TRUE,"Inclusions";#N/A,#N/A,TRUE,"Exclusions";#N/A,#N/A,TRUE,"Areas";#N/A,#N/A,TRUE,"Summary";#N/A,#N/A,TRUE,"Detail"}</definedName>
    <definedName name="__tg1" localSheetId="18" hidden="1">{"LKD",#N/A,FALSE,"표지"}</definedName>
    <definedName name="__tg1" hidden="1">{"LKD",#N/A,FALSE,"표지"}</definedName>
    <definedName name="__tg3" localSheetId="18" hidden="1">{"LKD",#N/A,FALSE,"표지"}</definedName>
    <definedName name="__tg3" hidden="1">{"LKD",#N/A,FALSE,"표지"}</definedName>
    <definedName name="__tg4" localSheetId="18" hidden="1">{"LKD",#N/A,FALSE,"표지"}</definedName>
    <definedName name="__tg4" hidden="1">{"LKD",#N/A,FALSE,"표지"}</definedName>
    <definedName name="__tm3" localSheetId="18"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tr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y2">#REF!</definedName>
    <definedName name="__TS45">#N/A</definedName>
    <definedName name="__U14">#REF!</definedName>
    <definedName name="__U60">#REF!</definedName>
    <definedName name="__ubr1">#REF!</definedName>
    <definedName name="__Val101">#REF!</definedName>
    <definedName name="__Val102">#REF!</definedName>
    <definedName name="__Val201">#REF!</definedName>
    <definedName name="__Val202">#REF!</definedName>
    <definedName name="__Val301">#REF!</definedName>
    <definedName name="__Val302">#REF!</definedName>
    <definedName name="__vf453" localSheetId="18" hidden="1">{"'Break down'!$A$4"}</definedName>
    <definedName name="__vf453" hidden="1">{"'Break down'!$A$4"}</definedName>
    <definedName name="__vil1">#REF!</definedName>
    <definedName name="__vil10">#REF!</definedName>
    <definedName name="__vil3">#REF!</definedName>
    <definedName name="__vil5">#REF!</definedName>
    <definedName name="__vil7">#REF!</definedName>
    <definedName name="__vil8">#REF!</definedName>
    <definedName name="__wet4" localSheetId="18" hidden="1">{#N/A,#N/A,FALSE,"포장1";#N/A,#N/A,FALSE,"포장1"}</definedName>
    <definedName name="__wet4" hidden="1">{#N/A,#N/A,FALSE,"포장1";#N/A,#N/A,FALSE,"포장1"}</definedName>
    <definedName name="__wid2">#REF!</definedName>
    <definedName name="__wid3">#REF!</definedName>
    <definedName name="__wll1">#REF!</definedName>
    <definedName name="__wll10">#REF!</definedName>
    <definedName name="__wll11">#REF!</definedName>
    <definedName name="__wll2">#REF!</definedName>
    <definedName name="__wll3">#REF!</definedName>
    <definedName name="__wll4">#REF!</definedName>
    <definedName name="__wll5">#REF!</definedName>
    <definedName name="__wll6">#REF!</definedName>
    <definedName name="__wll7">#REF!</definedName>
    <definedName name="__wll8">#REF!</definedName>
    <definedName name="__wll9">#REF!</definedName>
    <definedName name="__wre1">#REF!</definedName>
    <definedName name="__wre10">#REF!</definedName>
    <definedName name="__wre120">#REF!</definedName>
    <definedName name="__wre150">#REF!</definedName>
    <definedName name="__wre16">#REF!</definedName>
    <definedName name="__wre185">#REF!</definedName>
    <definedName name="__wre2">#REF!</definedName>
    <definedName name="__wre240">#REF!</definedName>
    <definedName name="__wre25">#REF!</definedName>
    <definedName name="__wre3">#REF!</definedName>
    <definedName name="__wre300">#REF!</definedName>
    <definedName name="__wre35">#REF!</definedName>
    <definedName name="__wre4">#REF!</definedName>
    <definedName name="__wre400">#REF!</definedName>
    <definedName name="__wre50">#REF!</definedName>
    <definedName name="__wre500">#REF!</definedName>
    <definedName name="__wre6">#REF!</definedName>
    <definedName name="__wre600">#REF!</definedName>
    <definedName name="__wre70">#REF!</definedName>
    <definedName name="__wre95">#REF!</definedName>
    <definedName name="__wrn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localSheetId="6" hidden="1">{#N/A,#N/A,FALSE,"COMPUTATION";#N/A,#N/A,FALSE,"CAPITAL ACCOUNT";#N/A,#N/A,FALSE,"CURRENT ACCOUNT";#N/A,#N/A,FALSE,"COMPANY_BAL_SHEET";#N/A,#N/A,FALSE,"TRADING &amp; P&amp;L ACT";#N/A,#N/A,FALSE,"SCHEDULE VIII, IX";#N/A,#N/A,FALSE,"SCHEDULES";#N/A,#N/A,FALSE,"FIXED ASSETS"}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localSheetId="18" hidden="1">{#N/A,#N/A,FALSE,"COVER1.XLS ";#N/A,#N/A,FALSE,"RACT1.XLS";#N/A,#N/A,FALSE,"RACT2.XLS";#N/A,#N/A,FALSE,"ECCMP";#N/A,#N/A,FALSE,"WELDER.XLS"}</definedName>
    <definedName name="__WRN2" localSheetId="6" hidden="1">{#N/A,#N/A,FALSE,"COMPUTATION";#N/A,#N/A,FALSE,"CAPITAL ACCOUNT";#N/A,#N/A,FALSE,"CURRENT ACCOUNT";#N/A,#N/A,FALSE,"COMPANY_BAL_SHEET";#N/A,#N/A,FALSE,"TRADING &amp; P&amp;L ACT";#N/A,#N/A,FALSE,"SCHEDULE VIII, IX";#N/A,#N/A,FALSE,"SCHEDULES";#N/A,#N/A,FALSE,"FIXED ASSETS"}</definedName>
    <definedName name="__WRN2" hidden="1">{#N/A,#N/A,FALSE,"COVER1.XLS ";#N/A,#N/A,FALSE,"RACT1.XLS";#N/A,#N/A,FALSE,"RACT2.XLS";#N/A,#N/A,FALSE,"ECCMP";#N/A,#N/A,FALSE,"WELDER.XLS"}</definedName>
    <definedName name="__WRN3" localSheetId="18" hidden="1">{#N/A,#N/A,FALSE,"consu_cover";#N/A,#N/A,FALSE,"consu_strategy";#N/A,#N/A,FALSE,"consu_flow";#N/A,#N/A,FALSE,"Summary_reqmt";#N/A,#N/A,FALSE,"field_ppg";#N/A,#N/A,FALSE,"ppg_shop";#N/A,#N/A,FALSE,"strl";#N/A,#N/A,FALSE,"tankages";#N/A,#N/A,FALSE,"gases"}</definedName>
    <definedName name="__WRN3" hidden="1">{#N/A,#N/A,FALSE,"consu_cover";#N/A,#N/A,FALSE,"consu_strategy";#N/A,#N/A,FALSE,"consu_flow";#N/A,#N/A,FALSE,"Summary_reqmt";#N/A,#N/A,FALSE,"field_ppg";#N/A,#N/A,FALSE,"ppg_shop";#N/A,#N/A,FALSE,"strl";#N/A,#N/A,FALSE,"tankages";#N/A,#N/A,FALSE,"gases"}</definedName>
    <definedName name="__wt5" localSheetId="18" hidden="1">{#N/A,#N/A,FALSE,"토공2"}</definedName>
    <definedName name="__wt5" hidden="1">{#N/A,#N/A,FALSE,"토공2"}</definedName>
    <definedName name="__xlfn.BAHTTEXT" hidden="1">#NAME?</definedName>
    <definedName name="__xlfn.COUNTIFS" hidden="1">#NAME?</definedName>
    <definedName name="__xlfn.RTD" hidden="1">#NAME?</definedName>
    <definedName name="__xlfn.SUMIFS" hidden="1">#NAME?</definedName>
    <definedName name="__xlnm._FilterDatabase_1">"#REF!"</definedName>
    <definedName name="__xlnm._FilterDatabase_2">"#REF!"</definedName>
    <definedName name="__xlnm.Criteria">"#N/A"</definedName>
    <definedName name="__xlnm.Criteria_1">0</definedName>
    <definedName name="__xlnm.Database">"#N/A"</definedName>
    <definedName name="__xlnm.Database_1">0</definedName>
    <definedName name="__xlnm.Extract">"#N/A"</definedName>
    <definedName name="__xlnm.Extract_1">0</definedName>
    <definedName name="__xlnm.Print_Area">#REF!</definedName>
    <definedName name="__xlnm.Print_Area_1">#REF!</definedName>
    <definedName name="__xlnm.Print_Area_15">#REF!</definedName>
    <definedName name="__xlnm.Print_Area_2">#REF!</definedName>
    <definedName name="__xlnm.Print_Area_4">"#REF!"</definedName>
    <definedName name="__xlnm.Print_Area_5">"#N/A"</definedName>
    <definedName name="__xlnm.Print_Titles">#REF!</definedName>
    <definedName name="__xlnm.Print_Titles_1">#REF!</definedName>
    <definedName name="__xlnm.Print_Titles_15">#REF!</definedName>
    <definedName name="__xlnm.Print_Titles_2">#REF!</definedName>
    <definedName name="__yt564" localSheetId="18" hidden="1">{"'Break down'!$A$4"}</definedName>
    <definedName name="__yt564" hidden="1">{"'Break down'!$A$4"}</definedName>
    <definedName name="__yy5" localSheetId="18" hidden="1">{#N/A,#N/A,TRUE,"Front";#N/A,#N/A,TRUE,"Simple Letter";#N/A,#N/A,TRUE,"Inside";#N/A,#N/A,TRUE,"Contents";#N/A,#N/A,TRUE,"Basis";#N/A,#N/A,TRUE,"Inclusions";#N/A,#N/A,TRUE,"Exclusions";#N/A,#N/A,TRUE,"Areas";#N/A,#N/A,TRUE,"Summary";#N/A,#N/A,TRUE,"Detail"}</definedName>
    <definedName name="__yy5" hidden="1">{#N/A,#N/A,TRUE,"Front";#N/A,#N/A,TRUE,"Simple Letter";#N/A,#N/A,TRUE,"Inside";#N/A,#N/A,TRUE,"Contents";#N/A,#N/A,TRUE,"Basis";#N/A,#N/A,TRUE,"Inclusions";#N/A,#N/A,TRUE,"Exclusions";#N/A,#N/A,TRUE,"Areas";#N/A,#N/A,TRUE,"Summary";#N/A,#N/A,TRUE,"Detail"}</definedName>
    <definedName name="__Z04" hidden="1">{#N/A,#N/A,FALSE,"Australia";#N/A,#N/A,FALSE,"Austria";#N/A,#N/A,FALSE,"Belgium";#N/A,#N/A,FALSE,"Canada";#N/A,#N/A,FALSE,"France";#N/A,#N/A,FALSE,"Germany";#N/A,#N/A,FALSE,"Hong Kong";#N/A,#N/A,FALSE,"Italy";#N/A,#N/A,FALSE,"Japan";#N/A,#N/A,FALSE,"Korea";#N/A,#N/A,FALSE,"Mexico";#N/A,#N/A,FALSE,"Poland";#N/A,#N/A,FALSE,"Spain";#N/A,#N/A,FALSE,"Switzerland";#N/A,#N/A,FALSE,"UK"}</definedName>
    <definedName name="__Z05" hidden="1">{#N/A,#N/A,FALSE,"Australia";#N/A,#N/A,FALSE,"Austria";#N/A,#N/A,FALSE,"Belgium";#N/A,#N/A,FALSE,"Canada";#N/A,#N/A,FALSE,"France";#N/A,#N/A,FALSE,"Germany";#N/A,#N/A,FALSE,"Hong Kong";#N/A,#N/A,FALSE,"Italy";#N/A,#N/A,FALSE,"Japan";#N/A,#N/A,FALSE,"Korea";#N/A,#N/A,FALSE,"Mexico";#N/A,#N/A,FALSE,"Poland";#N/A,#N/A,FALSE,"Spain";#N/A,#N/A,FALSE,"Switzerland";#N/A,#N/A,FALSE,"UK"}</definedName>
    <definedName name="_0">#REF!</definedName>
    <definedName name="_0.0.0">#REF!</definedName>
    <definedName name="_0___0">#REF!</definedName>
    <definedName name="_0_SLQ_MetricsDIR">#REF!</definedName>
    <definedName name="_0_SLQ_MetricsDIR1">#REF!</definedName>
    <definedName name="_0_SLQ_MetricsIND">#REF!</definedName>
    <definedName name="_0_TAQ_TDC_AcctSumry">#REF!</definedName>
    <definedName name="_0_TAQ_TDC_ListEQProj">#REF!</definedName>
    <definedName name="_00">#REF!</definedName>
    <definedName name="_000年.xls">#REF!</definedName>
    <definedName name="_00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年.xls">#REF!</definedName>
    <definedName name="_00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年.xls">#REF!</definedName>
    <definedName name="_01">#REF!</definedName>
    <definedName name="_02">#REF!</definedName>
    <definedName name="_03">#REF!</definedName>
    <definedName name="_04">#REF!</definedName>
    <definedName name="_05">#REF!</definedName>
    <definedName name="_06">#REF!</definedName>
    <definedName name="_07">#REF!</definedName>
    <definedName name="_08">#REF!</definedName>
    <definedName name="_09">#REF!</definedName>
    <definedName name="_1" localSheetId="6">#REF!</definedName>
    <definedName name="_1" localSheetId="10">#REF!</definedName>
    <definedName name="_1">#N/A</definedName>
    <definedName name="_1._Foundations">#REF!</definedName>
    <definedName name="_1_">#REF!</definedName>
    <definedName name="_1_.">#REF!</definedName>
    <definedName name="_1_?_â?">#REF!</definedName>
    <definedName name="_1_____________________________________________123Graph_ACHART_3" hidden="1">#REF!</definedName>
    <definedName name="_1_____123Graph_ACHART_1" hidden="1">#REF!</definedName>
    <definedName name="_1_____123Graph_ACHART_3" hidden="1">#REF!</definedName>
    <definedName name="_1____123Graph_ACHART_3" hidden="1">#REF!</definedName>
    <definedName name="_1___123Graph_ACHART_1" hidden="1">#REF!</definedName>
    <definedName name="_1___123Graph_ACHART_12" hidden="1">#REF!</definedName>
    <definedName name="_1___123Graph_ACHART_3" hidden="1">#REF!</definedName>
    <definedName name="_1__123Graph_AAdmin_Expenses" hidden="1">#REF!</definedName>
    <definedName name="_1__123Graph_ACHART_1" localSheetId="6" hidden="1">#REF!</definedName>
    <definedName name="_1__123Graph_ACHART_1" hidden="1">#REF!</definedName>
    <definedName name="_1__123Graph_ACHART_12" localSheetId="6" hidden="1">#REF!</definedName>
    <definedName name="_1__123Graph_ACHART_12" hidden="1">#REF!</definedName>
    <definedName name="_1__123Graph_ACHART_12_1">0</definedName>
    <definedName name="_1__123Graph_ACHART_1A" hidden="1">#REF!</definedName>
    <definedName name="_1__123Graph_ACHART_3" hidden="1">#REF!</definedName>
    <definedName name="_1__123Graph_ACONTRAC._OIL" hidden="1">#REF!</definedName>
    <definedName name="_1__123Graph_AMOB_01" hidden="1">#REF!</definedName>
    <definedName name="_1__123Graph_ATOTAL_PQ" hidden="1">#REF!</definedName>
    <definedName name="_1__123Graph_BCHART_2" hidden="1">#REF!</definedName>
    <definedName name="_1_0__123Grap" hidden="1">#REF!</definedName>
    <definedName name="_1_0_0_F" hidden="1">#REF!</definedName>
    <definedName name="_1_0_K" hidden="1">#REF!</definedName>
    <definedName name="_1_0ELECB">#REF!</definedName>
    <definedName name="_1_2_0OPTI">#REF!</definedName>
    <definedName name="_10" localSheetId="6">#REF!</definedName>
    <definedName name="_10" localSheetId="10">#REF!</definedName>
    <definedName name="_10">#N/A</definedName>
    <definedName name="_10._Plumbing">#REF!</definedName>
    <definedName name="_10.1___SITE_FENCING___ACCESS_GATES___GRAVEL_FINISHING">#REF!</definedName>
    <definedName name="_10_????">#REF!</definedName>
    <definedName name="_10___________________________________________123Graph_ACHART_4" hidden="1">#REF!</definedName>
    <definedName name="_10_____123Graph_CCHART_1" hidden="1">#REF!</definedName>
    <definedName name="_10____123Graph_ACHART_2" hidden="1">#REF!</definedName>
    <definedName name="_10____123Graph_BCHART_4" hidden="1">#REF!</definedName>
    <definedName name="_10___123Graph_ACHART_18" hidden="1">#REF!</definedName>
    <definedName name="_10___123Graph_ACHART_3" hidden="1">#REF!</definedName>
    <definedName name="_10___123Graph_ACHART_4" hidden="1">#REF!</definedName>
    <definedName name="_10___123Graph_BCHART_16" hidden="1">#REF!</definedName>
    <definedName name="_10___123Graph_XCHART_4" hidden="1">#REF!</definedName>
    <definedName name="_10__123Graph_ACHART_12" hidden="1">#REF!</definedName>
    <definedName name="_10__123Graph_ACHART_18" localSheetId="6" hidden="1">#REF!</definedName>
    <definedName name="_10__123Graph_ACHART_18" hidden="1">#REF!</definedName>
    <definedName name="_10__123Graph_ACHART_18_1">0</definedName>
    <definedName name="_10__123Graph_ACHART_3" hidden="1">#REF!</definedName>
    <definedName name="_10__123Graph_ACHART_4" hidden="1">#REF!</definedName>
    <definedName name="_10__123Graph_AMOB_02" hidden="1">#REF!</definedName>
    <definedName name="_10__123Graph_BCHART_1" hidden="1">#REF!</definedName>
    <definedName name="_10__123Graph_BCHART_16" localSheetId="6" hidden="1">#REF!</definedName>
    <definedName name="_10__123Graph_BCHART_16" hidden="1">#REF!</definedName>
    <definedName name="_10__123Graph_BCHART_16_1">0</definedName>
    <definedName name="_10__123Graph_BChart_1A" hidden="1">#REF!</definedName>
    <definedName name="_10__123Graph_BCHART_4" hidden="1">#REF!</definedName>
    <definedName name="_10__123Graph_DCHART_1" hidden="1">#REF!</definedName>
    <definedName name="_10__123Graph_DMOB_02" hidden="1">#REF!</definedName>
    <definedName name="_10__123Graph_EMOB_02" hidden="1">#REF!</definedName>
    <definedName name="_10__123Graph_FMOB_02" hidden="1">#REF!</definedName>
    <definedName name="_10__123Graph_XCHART_4" hidden="1">#REF!</definedName>
    <definedName name="_10_0" hidden="1">#REF!</definedName>
    <definedName name="_10_0_0_F" hidden="1">#REF!</definedName>
    <definedName name="_10_³_¿ª" localSheetId="18" hidden="1">{#N/A,#N/A,FALSE,"CCTV"}</definedName>
    <definedName name="_10_³_¿ª" hidden="1">{#N/A,#N/A,FALSE,"CCTV"}</definedName>
    <definedName name="_100">#REF!</definedName>
    <definedName name="_100__123Graph_BCHART_16" hidden="1">#REF!</definedName>
    <definedName name="_1000A01">#N/A</definedName>
    <definedName name="_100CorpClient_Text_4_1">#REF!</definedName>
    <definedName name="_100CurrencyRate_4_1">#REF!</definedName>
    <definedName name="_101__123Graph_CCHART_15" hidden="1">#REF!</definedName>
    <definedName name="_101__123Graph_LBL_CMOB_01" hidden="1">#REF!</definedName>
    <definedName name="_101CURR_4_1">#REF!</definedName>
    <definedName name="_101dim4_4_1">#REF!</definedName>
    <definedName name="_102EngAddress_4_1">#REF!</definedName>
    <definedName name="_103__________________________123Graph_XCHART_3" hidden="1">#REF!</definedName>
    <definedName name="_103__123Graph_CCHART_16" hidden="1">#REF!</definedName>
    <definedName name="_103EngCity_4_1">#REF!</definedName>
    <definedName name="_103wrn.Ã¶°ñÁý°èÇ_._.5Ä­." localSheetId="18" hidden="1">{#N/A,#N/A,FALSE,"Sheet1"}</definedName>
    <definedName name="_103wrn.Ã¶°ñÁý°èÇ_._.5Ä­." hidden="1">{#N/A,#N/A,FALSE,"Sheet1"}</definedName>
    <definedName name="_104__________________________123Graph_XCHART_4" hidden="1">#REF!</definedName>
    <definedName name="_104__123Graph_LBL_CMOB_02" hidden="1">#REF!</definedName>
    <definedName name="_104CurrencyRate_4_1">#REF!</definedName>
    <definedName name="_104EngName_4_1">#REF!</definedName>
    <definedName name="_105_________________________123Graph_ACHART_3" hidden="1">#REF!</definedName>
    <definedName name="_105__123Graph_CCHART_17" hidden="1">#REF!</definedName>
    <definedName name="_105dim4_4_1">#REF!</definedName>
    <definedName name="_105EngPostal_4_1">#REF!</definedName>
    <definedName name="_106_________________________123Graph_ACHART_4" hidden="1">#REF!</definedName>
    <definedName name="_106EngAddress_4_1">#REF!</definedName>
    <definedName name="_106EngPrio_4_1">#REF!</definedName>
    <definedName name="_107_________________________123Graph_BCHART_3" hidden="1">#REF!</definedName>
    <definedName name="_107__123Graph_CCHART_2" hidden="1">#REF!</definedName>
    <definedName name="_107__123Graph_LBL_DMOB_01" hidden="1">#REF!</definedName>
    <definedName name="_107EngCity_4_1">#REF!</definedName>
    <definedName name="_107EngPrio_Text_4_1">#REF!</definedName>
    <definedName name="_108_________________________123Graph_BCHART_4" hidden="1">#REF!</definedName>
    <definedName name="_108EngName_4_1">#REF!</definedName>
    <definedName name="_108EngState_4_1">#REF!</definedName>
    <definedName name="_109_________________________123Graph_XCHART_3" hidden="1">#REF!</definedName>
    <definedName name="_109__123Graph_CCHART_22" hidden="1">#REF!</definedName>
    <definedName name="_109EngPostal_4_1">#REF!</definedName>
    <definedName name="_109EstCost_4_1">#REF!</definedName>
    <definedName name="_10A1_" localSheetId="18" hidden="1">{#N/A,#N/A,FALSE,"type1";#N/A,#N/A,FALSE,"지지력";#N/A,#N/A,FALSE,"PILE계산";#N/A,#N/A,FALSE,"PILE ";#N/A,#N/A,FALSE,"철근량";#N/A,#N/A,FALSE,"균열검토";#N/A,#N/A,FALSE,"날개벽";#N/A,#N/A,FALSE,"주철근조립도";#N/A,#N/A,FALSE,"교좌"}</definedName>
    <definedName name="_10A1_" hidden="1">{#N/A,#N/A,FALSE,"type1";#N/A,#N/A,FALSE,"지지력";#N/A,#N/A,FALSE,"PILE계산";#N/A,#N/A,FALSE,"PILE ";#N/A,#N/A,FALSE,"철근량";#N/A,#N/A,FALSE,"균열검토";#N/A,#N/A,FALSE,"날개벽";#N/A,#N/A,FALSE,"주철근조립도";#N/A,#N/A,FALSE,"교좌"}</definedName>
    <definedName name="_10F" hidden="1">#REF!</definedName>
    <definedName name="_11">#REF!</definedName>
    <definedName name="_11._Hvac">#REF!</definedName>
    <definedName name="_11_?1066">#REF!</definedName>
    <definedName name="_11___________________________________________123Graph_BCHART_3" hidden="1">#REF!</definedName>
    <definedName name="_11_____123Graph_DCHART_1" hidden="1">#REF!</definedName>
    <definedName name="_11_____123Graph_XChart_1A" hidden="1">#REF!</definedName>
    <definedName name="_11____123Graph_BCHART_2" hidden="1">#REF!</definedName>
    <definedName name="_11____123Graph_XCHART_3" hidden="1">#REF!</definedName>
    <definedName name="_11___123Graph_BCHART_17" hidden="1">#REF!</definedName>
    <definedName name="_11__123Graph_ACHART_1" hidden="1">#REF!</definedName>
    <definedName name="_11__123Graph_BCHART_17" localSheetId="6" hidden="1">#REF!</definedName>
    <definedName name="_11__123Graph_BCHART_17" hidden="1">#REF!</definedName>
    <definedName name="_11__123Graph_BCHART_17_1">0</definedName>
    <definedName name="_11__123Graph_BCHART_4" hidden="1">#REF!</definedName>
    <definedName name="_11__123Graph_BMOB_01" hidden="1">#REF!</definedName>
    <definedName name="_11__123Graph_DCHART_1" hidden="1">#REF!</definedName>
    <definedName name="_11__123Graph_EMOB_02" hidden="1">#REF!</definedName>
    <definedName name="_11__123Graph_FMOB_02" hidden="1">#REF!</definedName>
    <definedName name="_11__123Graph_LBL_AMOB_01" hidden="1">#REF!</definedName>
    <definedName name="_11__123Graph_XCHART_3" hidden="1">#REF!</definedName>
    <definedName name="_11_0_0_F" hidden="1">#REF!</definedName>
    <definedName name="_110_________________________123Graph_XCHART_4" hidden="1">#REF!</definedName>
    <definedName name="_110__123Graph_BCHART_17" hidden="1">#REF!</definedName>
    <definedName name="_110__123Graph_LBL_DMOB_02" hidden="1">#REF!</definedName>
    <definedName name="_110EngPrio_4_1">#REF!</definedName>
    <definedName name="_110eu_4_1">#REF!</definedName>
    <definedName name="_111__123Graph_CSEG_PIE" hidden="1">#REF!</definedName>
    <definedName name="_111EngPrio_Text_4_1">#REF!</definedName>
    <definedName name="_111Excel_BuiltIn_Print_Area_1">#REF!</definedName>
    <definedName name="_112EngState_4_1">#REF!</definedName>
    <definedName name="_112Excel_BuiltIn_Print_Area_1_1_1">#REF!</definedName>
    <definedName name="_113__123Graph_DCHART_15" hidden="1">#REF!</definedName>
    <definedName name="_113__123Graph_LBL_EMOB_02" hidden="1">#REF!</definedName>
    <definedName name="_113EstCost_4_1">#REF!</definedName>
    <definedName name="_1147____________123Graph_XCHART_3" hidden="1">#REF!</definedName>
    <definedName name="_1148____________123Graph_XCHART_4" hidden="1">#REF!</definedName>
    <definedName name="_114eu_4_1">#REF!</definedName>
    <definedName name="_115________________________123Graph_XCHART_3" hidden="1">#REF!</definedName>
    <definedName name="_115__123Graph_DCHART_16" hidden="1">#REF!</definedName>
    <definedName name="_115Excel_BuiltIn_Print_Area_1">#REF!</definedName>
    <definedName name="_116________________________123Graph_XCHART_4" hidden="1">#REF!</definedName>
    <definedName name="_116__123Graph_LBL_FMOB_02" hidden="1">#REF!</definedName>
    <definedName name="_116Excel_BuiltIn_Print_Area_1_1_1">#REF!</definedName>
    <definedName name="_117_______________________123Graph_ACHART_3" hidden="1">#REF!</definedName>
    <definedName name="_117__123Graph_DCHART_17" hidden="1">#REF!</definedName>
    <definedName name="_118_______________________123Graph_ACHART_4" hidden="1">#REF!</definedName>
    <definedName name="_118FiscalIDNum_4_1">#REF!</definedName>
    <definedName name="_119_______________________123Graph_BCHART_3" hidden="1">#REF!</definedName>
    <definedName name="_119__123Graph_DCHART_2" hidden="1">#REF!</definedName>
    <definedName name="_119__123Graph_XMOB_01" hidden="1">#REF!</definedName>
    <definedName name="_119FormTitle_4_1">#REF!</definedName>
    <definedName name="_12">#REF!</definedName>
    <definedName name="_12._Electrical">#REF!</definedName>
    <definedName name="_12___________________________________________123Graph_BCHART_4" hidden="1">#REF!</definedName>
    <definedName name="_12____123Graph_ACHART_1" hidden="1">#REF!</definedName>
    <definedName name="_12____123Graph_CCHART_1" hidden="1">#REF!</definedName>
    <definedName name="_12____123Graph_XCHART_4" hidden="1">#REF!</definedName>
    <definedName name="_12___0__123Grap" hidden="1">#REF!</definedName>
    <definedName name="_12___123Graph_ACHART_19" hidden="1">#REF!</definedName>
    <definedName name="_12___123Graph_ACHART_4" hidden="1">#REF!</definedName>
    <definedName name="_12___123Graph_BCHART_22" hidden="1">#REF!</definedName>
    <definedName name="_12__123Graph_ACHART_19" localSheetId="6" hidden="1">#REF!</definedName>
    <definedName name="_12__123Graph_ACHART_19" hidden="1">#REF!</definedName>
    <definedName name="_12__123Graph_ACHART_19_1">0</definedName>
    <definedName name="_12__123Graph_ACHART_1A" hidden="1">#REF!</definedName>
    <definedName name="_12__123Graph_ACHART_2" hidden="1">#REF!</definedName>
    <definedName name="_12__123Graph_ACHART_3" hidden="1">#REF!</definedName>
    <definedName name="_12__123Graph_BCHART_22" localSheetId="6" hidden="1">#REF!</definedName>
    <definedName name="_12__123Graph_BCHART_22" hidden="1">#REF!</definedName>
    <definedName name="_12__123Graph_BCHART_22_1">0</definedName>
    <definedName name="_12__123Graph_BCHART_4" hidden="1">#REF!</definedName>
    <definedName name="_12__123Graph_BMOB_02" hidden="1">#REF!</definedName>
    <definedName name="_12__123Graph_FMOB_02" hidden="1">#REF!</definedName>
    <definedName name="_12__123Graph_LBL_AMOB_01" hidden="1">#REF!</definedName>
    <definedName name="_12__123Graph_LBL_AMOB_02" hidden="1">#REF!</definedName>
    <definedName name="_12__123Graph_XCHART_4" hidden="1">#REF!</definedName>
    <definedName name="_12_31_2000">"FYEND"</definedName>
    <definedName name="_12_Month">#REF!</definedName>
    <definedName name="_12_month_growth">#REF!</definedName>
    <definedName name="_120_______________________123Graph_BCHART_4" hidden="1">#REF!</definedName>
    <definedName name="_120__123Graph_BCHART_22" hidden="1">#REF!</definedName>
    <definedName name="_120GMAmount_4_1">#REF!</definedName>
    <definedName name="_121_______________________123Graph_XCHART_3" hidden="1">#REF!</definedName>
    <definedName name="_121__123Graph_DCHART_22" hidden="1">#REF!</definedName>
    <definedName name="_121GMPercent_4_1">#REF!</definedName>
    <definedName name="_122_______________________123Graph_XCHART_4" hidden="1">#REF!</definedName>
    <definedName name="_122__123Graph_XMOB_02" hidden="1">#REF!</definedName>
    <definedName name="_122FiscalIDNum_4_1">#REF!</definedName>
    <definedName name="_123" localSheetId="6" hidden="1">{#N/A,#N/A,TRUE,"Cover";#N/A,#N/A,TRUE,"Conts";#N/A,#N/A,TRUE,"VOS";#N/A,#N/A,TRUE,"Warrington";#N/A,#N/A,TRUE,"Widnes"}</definedName>
    <definedName name="_123" localSheetId="10" hidden="1">{#N/A,#N/A,TRUE,"Cover";#N/A,#N/A,TRUE,"Conts";#N/A,#N/A,TRUE,"VOS";#N/A,#N/A,TRUE,"Warrington";#N/A,#N/A,TRUE,"Widnes"}</definedName>
    <definedName name="_123" hidden="1">#REF!</definedName>
    <definedName name="_123______________________123Graph_ACHART_3" hidden="1">#REF!</definedName>
    <definedName name="_123__123Graph_ECHART_15" hidden="1">#REF!</definedName>
    <definedName name="_1234sheet" hidden="1">#REF!</definedName>
    <definedName name="_123aGraph_Achart12" hidden="1">#REF!</definedName>
    <definedName name="_123FormTitle_4_1">#REF!</definedName>
    <definedName name="_123Graph_A" hidden="1">#REF!</definedName>
    <definedName name="_123Graph_ACURRENT" hidden="1">#REF!</definedName>
    <definedName name="_123indf_4_1">#REF!</definedName>
    <definedName name="_124______________________123Graph_ACHART_4" hidden="1">#REF!</definedName>
    <definedName name="_124GMAmount_4_1">#REF!</definedName>
    <definedName name="_124GRA" hidden="1">#REF!</definedName>
    <definedName name="_124Graph_E" hidden="1">#REF!</definedName>
    <definedName name="_125______________________123Graph_BCHART_3" hidden="1">#REF!</definedName>
    <definedName name="_125__123Graph_ECHART_16" hidden="1">#REF!</definedName>
    <definedName name="_125GMPercent_4_1">#REF!</definedName>
    <definedName name="_126______________________123Graph_BCHART_4" hidden="1">#REF!</definedName>
    <definedName name="_126InstBillingMethod_4_1">#REF!</definedName>
    <definedName name="_127______________________123Graph_XCHART_3" hidden="1">#REF!</definedName>
    <definedName name="_127__123Graph_ECHART_17" hidden="1">#REF!</definedName>
    <definedName name="_127indf_4_1">#REF!</definedName>
    <definedName name="_127instf_4_1">#REF!</definedName>
    <definedName name="_128______________________123Graph_XCHART_4" hidden="1">#REF!</definedName>
    <definedName name="_128MarketType_4_1">#REF!</definedName>
    <definedName name="_129__123Graph_ECHART_2" hidden="1">#REF!</definedName>
    <definedName name="_129MarketType_Text_4_1">#REF!</definedName>
    <definedName name="_12A10_" localSheetId="18" hidden="1">{#N/A,#N/A,FALSE,"CCTV"}</definedName>
    <definedName name="_12A10_" hidden="1">{#N/A,#N/A,FALSE,"CCTV"}</definedName>
    <definedName name="_12Excel_BuiltIn_Print_Area_5_1_1">#REF!</definedName>
    <definedName name="_13">#REF!</definedName>
    <definedName name="_13._Fire_Protection">#REF!</definedName>
    <definedName name="_13__________________________________________123Graph_ACHART_3" hidden="1">#REF!</definedName>
    <definedName name="_13____123Graph_ACHART_2" hidden="1">#REF!</definedName>
    <definedName name="_13____123Graph_DCHART_1" hidden="1">#REF!</definedName>
    <definedName name="_13___123Graph_ACHART_3" hidden="1">#REF!</definedName>
    <definedName name="_13___123Graph_BCHART_3" hidden="1">#REF!</definedName>
    <definedName name="_13___123Graph_CCHART_15" hidden="1">#REF!</definedName>
    <definedName name="_13__123Graph_ACHART_3" hidden="1">#REF!</definedName>
    <definedName name="_13__123Graph_ACHART_4" hidden="1">#REF!</definedName>
    <definedName name="_13__123Graph_B자금운용" hidden="1">#REF!</definedName>
    <definedName name="_13__123Graph_CCHART_15" localSheetId="6" hidden="1">#REF!</definedName>
    <definedName name="_13__123Graph_CCHART_15" hidden="1">#REF!</definedName>
    <definedName name="_13__123Graph_CCHART_15_1">0</definedName>
    <definedName name="_13__123Graph_CMOB_01" hidden="1">#REF!</definedName>
    <definedName name="_13__123Graph_LBL_AMOB_01" hidden="1">#REF!</definedName>
    <definedName name="_13__123Graph_LBL_AMOB_02" hidden="1">#REF!</definedName>
    <definedName name="_13__123Graph_LBL_BMOB_01" hidden="1">#REF!</definedName>
    <definedName name="_13__123Graph_XCHART_1A" hidden="1">#REF!</definedName>
    <definedName name="_13__123Graph_XCHART_3" hidden="1">#REF!</definedName>
    <definedName name="_130__123Graph_CCHART_15" hidden="1">#REF!</definedName>
    <definedName name="_1301___________123Graph_ACHART_3" hidden="1">#REF!</definedName>
    <definedName name="_1302___________123Graph_ACHART_4" hidden="1">#REF!</definedName>
    <definedName name="_1303___________123Graph_BCHART_3" hidden="1">#REF!</definedName>
    <definedName name="_1304___________123Graph_BCHART_4" hidden="1">#REF!</definedName>
    <definedName name="_1305___________123Graph_XCHART_3" hidden="1">#REF!</definedName>
    <definedName name="_1306___________123Graph_XCHART_4" hidden="1">#REF!</definedName>
    <definedName name="_130InstBillingMethod_4_1">#REF!</definedName>
    <definedName name="_130nonmodular_4_1">#REF!</definedName>
    <definedName name="_131__123Graph_ECHART_22" hidden="1">#REF!</definedName>
    <definedName name="_131instf_4_1">#REF!</definedName>
    <definedName name="_131OwnAcctNum_4_1">#REF!</definedName>
    <definedName name="_132_____________________123Graph_ACHART_3" hidden="1">#REF!</definedName>
    <definedName name="_132MarketType_4_1">#REF!</definedName>
    <definedName name="_132po_4_1">#REF!</definedName>
    <definedName name="_133_____________________123Graph_ACHART_4" hidden="1">#REF!</definedName>
    <definedName name="_133__123Graph_FCHART_15" hidden="1">#REF!</definedName>
    <definedName name="_133MarketType_Text_4_1">#REF!</definedName>
    <definedName name="_133PrimeAddress_4_1">#REF!</definedName>
    <definedName name="_134_____________________123Graph_BCHART_3" hidden="1">#REF!</definedName>
    <definedName name="_134nonmodular_4_1">#REF!</definedName>
    <definedName name="_134PrimeCity_4_1">#REF!</definedName>
    <definedName name="_135_____________________123Graph_BCHART_4" hidden="1">#REF!</definedName>
    <definedName name="_135__123Graph_FCHART_16" hidden="1">#REF!</definedName>
    <definedName name="_135OwnAcctNum_4_1">#REF!</definedName>
    <definedName name="_135PrimeName_4_1">#REF!</definedName>
    <definedName name="_136_____________________123Graph_XCHART_3" hidden="1">#REF!</definedName>
    <definedName name="_136po_4_1">#REF!</definedName>
    <definedName name="_136PrimePostal_4_1">#REF!</definedName>
    <definedName name="_137_____________________123Graph_XCHART_4" hidden="1">#REF!</definedName>
    <definedName name="_137__123Graph_FCHART_17" hidden="1">#REF!</definedName>
    <definedName name="_137PrimeAddress_4_1">#REF!</definedName>
    <definedName name="_137PrimePrio_4_1">#REF!</definedName>
    <definedName name="_138PrimeCity_4_1">#REF!</definedName>
    <definedName name="_138PrimePrio_Text_4_1">#REF!</definedName>
    <definedName name="_139__123Graph_FCHART_2" hidden="1">#REF!</definedName>
    <definedName name="_139³_¿ª" localSheetId="18" hidden="1">{#N/A,#N/A,FALSE,"CCTV"}</definedName>
    <definedName name="_139³_¿ª" hidden="1">{#N/A,#N/A,FALSE,"CCTV"}</definedName>
    <definedName name="_139PrimeName_4_1">#REF!</definedName>
    <definedName name="_139PrimeState_4_1">#REF!</definedName>
    <definedName name="_13ELECB">#REF!</definedName>
    <definedName name="_13F" hidden="1">#REF!</definedName>
    <definedName name="_13Graph_LBL_B" hidden="1">#REF!</definedName>
    <definedName name="_14">#REF!</definedName>
    <definedName name="_14._Site_Preparation">#REF!</definedName>
    <definedName name="_14__________________________________________123Graph_ACHART_4" hidden="1">#REF!</definedName>
    <definedName name="_14_____123Graph_XChart_1A" hidden="1">#REF!</definedName>
    <definedName name="_14____123Graph_BCHART_2" hidden="1">#REF!</definedName>
    <definedName name="_14___123Graph_AChart_1A" hidden="1">#REF!</definedName>
    <definedName name="_14___123Graph_ACHART_21" hidden="1">#REF!</definedName>
    <definedName name="_14___123Graph_ACHART_4" hidden="1">#REF!</definedName>
    <definedName name="_14___123Graph_BCHART_3" hidden="1">#REF!</definedName>
    <definedName name="_14___123Graph_CCHART_16" hidden="1">#REF!</definedName>
    <definedName name="_14__123Graph_ACHART_21" localSheetId="6" hidden="1">#REF!</definedName>
    <definedName name="_14__123Graph_ACHART_21" hidden="1">#REF!</definedName>
    <definedName name="_14__123Graph_ACHART_21_1">0</definedName>
    <definedName name="_14__123Graph_ACHART_4" hidden="1">#REF!</definedName>
    <definedName name="_14__123Graph_BCHART_1" hidden="1">#REF!</definedName>
    <definedName name="_14__123Graph_BMOB_01" hidden="1">#REF!</definedName>
    <definedName name="_14__123Graph_CCHART_16" localSheetId="6" hidden="1">#REF!</definedName>
    <definedName name="_14__123Graph_CCHART_16" hidden="1">#REF!</definedName>
    <definedName name="_14__123Graph_CCHART_16_1">0</definedName>
    <definedName name="_14__123Graph_CMOB_01" hidden="1">#REF!</definedName>
    <definedName name="_14__123Graph_CMOB_02" hidden="1">#REF!</definedName>
    <definedName name="_14__123Graph_LBL_AMOB_02" hidden="1">#REF!</definedName>
    <definedName name="_14__123Graph_LBL_BMOB_01" hidden="1">#REF!</definedName>
    <definedName name="_14__123Graph_LBL_BMOB_02" hidden="1">#REF!</definedName>
    <definedName name="_14__123Graph_XCHART_4" hidden="1">#REF!</definedName>
    <definedName name="_14_0_F" hidden="1">#REF!</definedName>
    <definedName name="_140__123Graph_CCHART_16" hidden="1">#REF!</definedName>
    <definedName name="_140PrimePostal_4_1">#REF!</definedName>
    <definedName name="_140PRINT_AREA_MI_4_1">#REF!</definedName>
    <definedName name="_141__123Graph_FCHART_22" hidden="1">#REF!</definedName>
    <definedName name="_141PrimePrio_4_1">#REF!</definedName>
    <definedName name="_141PROD_4_1">#REF!</definedName>
    <definedName name="_142PrimePrio_Text_4_1">#REF!</definedName>
    <definedName name="_142ProdCode1_4_1">#REF!</definedName>
    <definedName name="_143__123Graph_XCHART_15" hidden="1">#REF!</definedName>
    <definedName name="_143PrimeState_4_1">#REF!</definedName>
    <definedName name="_143ProdCode1_Text_4_1">#REF!</definedName>
    <definedName name="_144PRINT_AREA_MI_4_1">#REF!</definedName>
    <definedName name="_144ProdCode2_4_1">#REF!</definedName>
    <definedName name="_145__123Graph_XCHART_16" hidden="1">#REF!</definedName>
    <definedName name="_145PROD_4_1">#REF!</definedName>
    <definedName name="_145ProdCode2_Text_4_1">#REF!</definedName>
    <definedName name="_1463__________123Graph_XCHART_3" hidden="1">#REF!</definedName>
    <definedName name="_1464__________123Graph_XCHART_4" hidden="1">#REF!</definedName>
    <definedName name="_146ProdCode1_4_1">#REF!</definedName>
    <definedName name="_147__123Graph_XCHART_17" hidden="1">#REF!</definedName>
    <definedName name="_147ProdCode1_Text_4_1">#REF!</definedName>
    <definedName name="_148ProdCode2_4_1">#REF!</definedName>
    <definedName name="_148ProdCode3_4_1">#REF!</definedName>
    <definedName name="_149__123Graph_XCHART_18" hidden="1">#REF!</definedName>
    <definedName name="_149ProdCode2_Text_4_1">#REF!</definedName>
    <definedName name="_14M_1">#REF!</definedName>
    <definedName name="_15">#REF!</definedName>
    <definedName name="_15._Site_Development">#REF!</definedName>
    <definedName name="_15__________________________________________123Graph_BCHART_3" hidden="1">#REF!</definedName>
    <definedName name="_15____123Graph_ACHART_1" hidden="1">#REF!</definedName>
    <definedName name="_15____123Graph_CCHART_1" hidden="1">#REF!</definedName>
    <definedName name="_15___123Graph_BChart_1A" hidden="1">#REF!</definedName>
    <definedName name="_15___123Graph_BCHART_3" hidden="1">#REF!</definedName>
    <definedName name="_15___123Graph_CCHART_17" hidden="1">#REF!</definedName>
    <definedName name="_15__123Graph_BCHART_2" hidden="1">#REF!</definedName>
    <definedName name="_15__123Graph_BCHART_3" hidden="1">#REF!</definedName>
    <definedName name="_15__123Graph_CCHART_17" localSheetId="6" hidden="1">#REF!</definedName>
    <definedName name="_15__123Graph_CCHART_17" hidden="1">#REF!</definedName>
    <definedName name="_15__123Graph_CCHART_17_1">0</definedName>
    <definedName name="_15__123Graph_CMOB_02" hidden="1">#REF!</definedName>
    <definedName name="_15__123Graph_DMOB_01" hidden="1">#REF!</definedName>
    <definedName name="_15__123Graph_LBL_BMOB_01" hidden="1">#REF!</definedName>
    <definedName name="_15__123Graph_LBL_BMOB_02" hidden="1">#REF!</definedName>
    <definedName name="_15__123Graph_LBL_CMOB_01" hidden="1">#REF!</definedName>
    <definedName name="_15__123Graph_XCHART_1" hidden="1">#REF!</definedName>
    <definedName name="_15__123Graph_XCHART_3" hidden="1">#REF!</definedName>
    <definedName name="_15_0_0_F" hidden="1">#REF!</definedName>
    <definedName name="_150__123Graph_CCHART_17" hidden="1">#REF!</definedName>
    <definedName name="_151__123Graph_XCHART_19" hidden="1">#REF!</definedName>
    <definedName name="_151ProdCode3_Text_4_1">#REF!</definedName>
    <definedName name="_152__123Graph_XCHART_2" hidden="1">#REF!</definedName>
    <definedName name="_152ProdCode3_4_1">#REF!</definedName>
    <definedName name="_154__123Graph_XCHART_22" hidden="1">#REF!</definedName>
    <definedName name="_154ProdCode4_4_1">#REF!</definedName>
    <definedName name="_155ProdCode3_Text_4_1">#REF!</definedName>
    <definedName name="_156__123Graph_XSEG_PIE" hidden="1">#REF!</definedName>
    <definedName name="_157ProdCode4_Text_4_1">#REF!</definedName>
    <definedName name="_158ProdCode4_4_1">#REF!</definedName>
    <definedName name="_158ProdCode5_4_1">#REF!</definedName>
    <definedName name="_159ProdCode5_Text_4_1">#REF!</definedName>
    <definedName name="_15M_2">#REF!</definedName>
    <definedName name="_16">#REF!</definedName>
    <definedName name="_16._Site_Utilities">#REF!</definedName>
    <definedName name="_16__________________________________________123Graph_BCHART_4" hidden="1">#REF!</definedName>
    <definedName name="_16____123Graph_ACHART_2" hidden="1">#REF!</definedName>
    <definedName name="_16____123Graph_DCHART_1" hidden="1">#REF!</definedName>
    <definedName name="_16___0__123Grap" hidden="1">#REF!</definedName>
    <definedName name="_16___123Graph_ASEG_PIE" hidden="1">#REF!</definedName>
    <definedName name="_16___123Graph_BCHART_4" hidden="1">#REF!</definedName>
    <definedName name="_16___123Graph_CCHART_22" hidden="1">#REF!</definedName>
    <definedName name="_16___123Graph_XChart_1A" hidden="1">#REF!</definedName>
    <definedName name="_16__123Graph_ASEG_PIE" localSheetId="6" hidden="1">#REF!</definedName>
    <definedName name="_16__123Graph_ASEG_PIE" hidden="1">#REF!</definedName>
    <definedName name="_16__123Graph_ASEG_PIE_1">0</definedName>
    <definedName name="_16__123Graph_BCHART_3" hidden="1">#REF!</definedName>
    <definedName name="_16__123Graph_CCHART_22" localSheetId="6" hidden="1">#REF!</definedName>
    <definedName name="_16__123Graph_CCHART_22" hidden="1">#REF!</definedName>
    <definedName name="_16__123Graph_CCHART_22_1">0</definedName>
    <definedName name="_16__123Graph_DMOB_02" hidden="1">#REF!</definedName>
    <definedName name="_16__123Graph_LBL_BMOB_02" hidden="1">#REF!</definedName>
    <definedName name="_16__123Graph_LBL_CMOB_01" hidden="1">#REF!</definedName>
    <definedName name="_16__123Graph_LBL_CMOB_02" hidden="1">#REF!</definedName>
    <definedName name="_16__123Graph_XCHART_4" hidden="1">#REF!</definedName>
    <definedName name="_16_0_0_F" hidden="1">#REF!</definedName>
    <definedName name="_160__123Graph_CCHART_22" hidden="1">#REF!</definedName>
    <definedName name="_1617_________123Graph_ACHART_3" hidden="1">#REF!</definedName>
    <definedName name="_1618_________123Graph_ACHART_4" hidden="1">#REF!</definedName>
    <definedName name="_1619_________123Graph_BCHART_3" hidden="1">#REF!</definedName>
    <definedName name="_161ProdCode4_Text_4_1">#REF!</definedName>
    <definedName name="_1620_________123Graph_BCHART_4" hidden="1">#REF!</definedName>
    <definedName name="_1621_________123Graph_XCHART_3" hidden="1">#REF!</definedName>
    <definedName name="_1622_________123Graph_XCHART_4" hidden="1">#REF!</definedName>
    <definedName name="_162ProdCode5_4_1">#REF!</definedName>
    <definedName name="_162ProdPct1_4_1">#REF!</definedName>
    <definedName name="_163ProdCode5_Text_4_1">#REF!</definedName>
    <definedName name="_165ProdPct2_4_1">#REF!</definedName>
    <definedName name="_166ProdPct1_4_1">#REF!</definedName>
    <definedName name="_168ProdPct3_4_1">#REF!</definedName>
    <definedName name="_169ProdPct2_4_1">#REF!</definedName>
    <definedName name="_169ProdPct4_4_1">#REF!</definedName>
    <definedName name="_17">#REF!</definedName>
    <definedName name="_17._Off_Site_Development">#REF!</definedName>
    <definedName name="_17_________________________________________123Graph_ACHART_3" hidden="1">#REF!</definedName>
    <definedName name="_17____123Graph_BCHART_2" hidden="1">#REF!</definedName>
    <definedName name="_17___123Graph_CSEG_PIE" hidden="1">#REF!</definedName>
    <definedName name="_17___123Graph_XCHART_3" hidden="1">#REF!</definedName>
    <definedName name="_17__123Graph_BMOB_02" hidden="1">#REF!</definedName>
    <definedName name="_17__123Graph_CSEG_PIE" localSheetId="6" hidden="1">#REF!</definedName>
    <definedName name="_17__123Graph_CSEG_PIE" hidden="1">#REF!</definedName>
    <definedName name="_17__123Graph_CSEG_PIE_1">0</definedName>
    <definedName name="_17__123Graph_DCHART_1" hidden="1">#REF!</definedName>
    <definedName name="_17__123Graph_DMOB_01" hidden="1">#REF!</definedName>
    <definedName name="_17__123Graph_EMOB_02" hidden="1">#REF!</definedName>
    <definedName name="_17__123Graph_LBL_CMOB_01" hidden="1">#REF!</definedName>
    <definedName name="_17__123Graph_LBL_CMOB_02" hidden="1">#REF!</definedName>
    <definedName name="_17__123Graph_LBL_DMOB_01" hidden="1">#REF!</definedName>
    <definedName name="_170__123Graph_CSEG_PIE" hidden="1">#REF!</definedName>
    <definedName name="_170ProdPct5_4_1">#REF!</definedName>
    <definedName name="_171ProjAddress1_4_1">#REF!</definedName>
    <definedName name="_172ProdPct3_4_1">#REF!</definedName>
    <definedName name="_172ProjAddress2_4_1">#REF!</definedName>
    <definedName name="_173ProdPct4_4_1">#REF!</definedName>
    <definedName name="_173ProjCity_4_1">#REF!</definedName>
    <definedName name="_174ProdPct5_4_1">#REF!</definedName>
    <definedName name="_174ProjCountry_4_1">#REF!</definedName>
    <definedName name="_175ProjAddress1_4_1">#REF!</definedName>
    <definedName name="_175ProjCounty_4_1">#REF!</definedName>
    <definedName name="_176ProjAddress2_4_1">#REF!</definedName>
    <definedName name="_176ProjName_4_1">#REF!</definedName>
    <definedName name="_1779________123Graph_XCHART_3" hidden="1">#REF!</definedName>
    <definedName name="_177ProjCity_4_1">#REF!</definedName>
    <definedName name="_177ProjNum_4_1">#REF!</definedName>
    <definedName name="_1780________123Graph_XCHART_4" hidden="1">#REF!</definedName>
    <definedName name="_178ProjCountry_4_1">#REF!</definedName>
    <definedName name="_178ProjPostal_4_1">#REF!</definedName>
    <definedName name="_179ProjCounty_4_1">#REF!</definedName>
    <definedName name="_179ProjState_4_1">#REF!</definedName>
    <definedName name="_18">#REF!</definedName>
    <definedName name="_18._Off_Site_Utilities">#REF!</definedName>
    <definedName name="_18_________________________________________123Graph_ACHART_4" hidden="1">#REF!</definedName>
    <definedName name="_18____123Graph_CCHART_1" hidden="1">#REF!</definedName>
    <definedName name="_18___123Graph_AChart_1A" hidden="1">#REF!</definedName>
    <definedName name="_18___123Graph_BCHART_15" hidden="1">#REF!</definedName>
    <definedName name="_18___123Graph_DCHART_15" hidden="1">#REF!</definedName>
    <definedName name="_18___123Graph_XCHART_4" hidden="1">#REF!</definedName>
    <definedName name="_18__123Graph_ACHART_1" hidden="1">#REF!</definedName>
    <definedName name="_18__123Graph_BCHART_15" localSheetId="6" hidden="1">#REF!</definedName>
    <definedName name="_18__123Graph_BCHART_15" hidden="1">#REF!</definedName>
    <definedName name="_18__123Graph_BCHART_15_1">0</definedName>
    <definedName name="_18__123Graph_BCHART_4" hidden="1">#REF!</definedName>
    <definedName name="_18__123Graph_DCHART_15" localSheetId="6" hidden="1">#REF!</definedName>
    <definedName name="_18__123Graph_DCHART_15" hidden="1">#REF!</definedName>
    <definedName name="_18__123Graph_DCHART_15_1">0</definedName>
    <definedName name="_18__123Graph_DCHART_2" hidden="1">#REF!</definedName>
    <definedName name="_18__123Graph_DMOB_02" hidden="1">#REF!</definedName>
    <definedName name="_18__123Graph_FMOB_02" hidden="1">#REF!</definedName>
    <definedName name="_18__123Graph_LBL_CMOB_02" hidden="1">#REF!</definedName>
    <definedName name="_18__123Graph_LBL_DMOB_01" hidden="1">#REF!</definedName>
    <definedName name="_18__123Graph_LBL_DMOB_02" hidden="1">#REF!</definedName>
    <definedName name="_18_month_growth">#REF!</definedName>
    <definedName name="_180__123Graph_DCHART_15" hidden="1">#REF!</definedName>
    <definedName name="_180ProjName_4_1">#REF!</definedName>
    <definedName name="_181ProjNum_4_1">#REF!</definedName>
    <definedName name="_182ProjPostal_4_1">#REF!</definedName>
    <definedName name="_182PSABillingMethod_4_1">#REF!</definedName>
    <definedName name="_183ProjState_4_1">#REF!</definedName>
    <definedName name="_183rim4_4_1">#REF!</definedName>
    <definedName name="_184SalesMgr_4_1">#REF!</definedName>
    <definedName name="_185saud_4_1">#REF!</definedName>
    <definedName name="_186____________________123Graph_ACHART_3" hidden="1">#REF!</definedName>
    <definedName name="_186PSABillingMethod_4_1">#REF!</definedName>
    <definedName name="_186sauf_4_1">#REF!</definedName>
    <definedName name="_187____________________123Graph_ACHART_4" hidden="1">#REF!</definedName>
    <definedName name="_187rim4_4_1">#REF!</definedName>
    <definedName name="_187sauif_4_1">#REF!</definedName>
    <definedName name="_188____________________123Graph_BCHART_3" hidden="1">#REF!</definedName>
    <definedName name="_188SalesMgr_4_1">#REF!</definedName>
    <definedName name="_188SelectedLanguage_4_1">#REF!</definedName>
    <definedName name="_189____________________123Graph_BCHART_4" hidden="1">#REF!</definedName>
    <definedName name="_189saud_4_1">#REF!</definedName>
    <definedName name="_19">#REF!</definedName>
    <definedName name="_19_________________________________________123Graph_BCHART_3" hidden="1">#REF!</definedName>
    <definedName name="_19____123Graph_DCHART_1" hidden="1">#REF!</definedName>
    <definedName name="_19___123Graph_DCHART_16" hidden="1">#REF!</definedName>
    <definedName name="_19__123Graph_AChart_1A" hidden="1">#REF!</definedName>
    <definedName name="_19__123Graph_BCHART_4" hidden="1">#REF!</definedName>
    <definedName name="_19__123Graph_C자금운용" hidden="1">#REF!</definedName>
    <definedName name="_19__123Graph_DCHART_16" localSheetId="6" hidden="1">#REF!</definedName>
    <definedName name="_19__123Graph_DCHART_16" hidden="1">#REF!</definedName>
    <definedName name="_19__123Graph_DCHART_16_1">0</definedName>
    <definedName name="_19__123Graph_EMOB_02" hidden="1">#REF!</definedName>
    <definedName name="_19__123Graph_LBL_ACHART_1" hidden="1">#REF!</definedName>
    <definedName name="_19__123Graph_LBL_AMOB_01" hidden="1">#REF!</definedName>
    <definedName name="_19__123Graph_LBL_DMOB_01" hidden="1">#REF!</definedName>
    <definedName name="_19__123Graph_LBL_DMOB_02" hidden="1">#REF!</definedName>
    <definedName name="_19__123Graph_LBL_EMOB_02" hidden="1">#REF!</definedName>
    <definedName name="_19__123Graph_XCHART_3" hidden="1">#REF!</definedName>
    <definedName name="_19_2_0OPTI">#REF!</definedName>
    <definedName name="_190____________________123Graph_XCHART_3" hidden="1">#REF!</definedName>
    <definedName name="_190__123Graph_DCHART_16" hidden="1">#REF!</definedName>
    <definedName name="_190sauf_4_1">#REF!</definedName>
    <definedName name="_191____________________123Graph_XCHART_4" hidden="1">#REF!</definedName>
    <definedName name="_191sauif_4_1">#REF!</definedName>
    <definedName name="_191SiteID_4_1">#REF!</definedName>
    <definedName name="_192SelectedLanguage_4_1">#REF!</definedName>
    <definedName name="_194SiteType_4_1">#REF!</definedName>
    <definedName name="_195SiteID_4_1">#REF!</definedName>
    <definedName name="_195SmallProj_4_1">#REF!</definedName>
    <definedName name="_196SmallProj_Text_4_1">#REF!</definedName>
    <definedName name="_197SP1Branch_4_1">#REF!</definedName>
    <definedName name="_198SiteType_4_1">#REF!</definedName>
    <definedName name="_198SP1Credit_4_1">#REF!</definedName>
    <definedName name="_1993">#REF!</definedName>
    <definedName name="_1994">#REF!</definedName>
    <definedName name="_1995">#REF!</definedName>
    <definedName name="_1995v1994">#REF!</definedName>
    <definedName name="_1996">#REF!</definedName>
    <definedName name="_1997_98">#REF!</definedName>
    <definedName name="_1998_99">#REF!</definedName>
    <definedName name="_1998_99A">#REF!</definedName>
    <definedName name="_1999">#REF!</definedName>
    <definedName name="_1999_2000">#REF!</definedName>
    <definedName name="_199SmallProj_4_1">#REF!</definedName>
    <definedName name="_199SP1Name_4_1">#REF!</definedName>
    <definedName name="_1A1_" localSheetId="18" hidden="1">{#N/A,#N/A,TRUE,"Basic";#N/A,#N/A,TRUE,"EXT-TABLE";#N/A,#N/A,TRUE,"STEEL";#N/A,#N/A,TRUE,"INT-Table";#N/A,#N/A,TRUE,"STEEL";#N/A,#N/A,TRUE,"Door"}</definedName>
    <definedName name="_1A1_" hidden="1">{#N/A,#N/A,TRUE,"Basic";#N/A,#N/A,TRUE,"EXT-TABLE";#N/A,#N/A,TRUE,"STEEL";#N/A,#N/A,TRUE,"INT-Table";#N/A,#N/A,TRUE,"STEEL";#N/A,#N/A,TRUE,"Door"}</definedName>
    <definedName name="_1B_2P">#REF!</definedName>
    <definedName name="_1Excel_BuiltIn_Print_Area_1_1">#REF!</definedName>
    <definedName name="_1Excel_BuiltIn_Print_Area_2_1">#REF!</definedName>
    <definedName name="_1Excel_BuiltIn_Print_Area_5_1_1">#REF!</definedName>
    <definedName name="_1Excel_BuiltIn_Print_Titles_15_1">#REF!</definedName>
    <definedName name="_1F" hidden="1">#REF!</definedName>
    <definedName name="_1M_1">#REF!</definedName>
    <definedName name="_1OB">#REF!</definedName>
    <definedName name="_2" localSheetId="6">#REF!</definedName>
    <definedName name="_2" localSheetId="10">#REF!</definedName>
    <definedName name="_2">#N/A</definedName>
    <definedName name="_2._Vertical_Structure">#REF!</definedName>
    <definedName name="_2_._solv" hidden="1">#REF!,#REF!</definedName>
    <definedName name="_2_____________________________________________123Graph_ACHART_4" hidden="1">#REF!</definedName>
    <definedName name="_2_____123Graph_AChart_1A" hidden="1">#REF!</definedName>
    <definedName name="_2_____123Graph_ACHART_4" hidden="1">#REF!</definedName>
    <definedName name="_2____123Graph_ACHART_3" hidden="1">#REF!</definedName>
    <definedName name="_2____123Graph_ACHART_4" hidden="1">#REF!</definedName>
    <definedName name="_2___123Graph_ACHART_12" hidden="1">#REF!</definedName>
    <definedName name="_2___123Graph_ACHART_15" hidden="1">#REF!</definedName>
    <definedName name="_2___123Graph_ACHART_2" hidden="1">#REF!</definedName>
    <definedName name="_2___123Graph_ACHART_3" hidden="1">#REF!</definedName>
    <definedName name="_2___123Graph_ACHART_4" hidden="1">#REF!</definedName>
    <definedName name="_2___123Graph_BCHART_1" hidden="1">#REF!</definedName>
    <definedName name="_2__123Graph_ACHART_1" hidden="1">#REF!</definedName>
    <definedName name="_2__123Graph_ACHART_12" localSheetId="6" hidden="1">#REF!</definedName>
    <definedName name="_2__123Graph_ACHART_12" hidden="1">#REF!</definedName>
    <definedName name="_2__123Graph_ACHART_12_1">0</definedName>
    <definedName name="_2__123Graph_ACHART_15" localSheetId="6" hidden="1">#REF!</definedName>
    <definedName name="_2__123Graph_ACHART_15" hidden="1">#REF!</definedName>
    <definedName name="_2__123Graph_ACHART_15_1">0</definedName>
    <definedName name="_2__123Graph_ACHART_1A" hidden="1">#REF!</definedName>
    <definedName name="_2__123Graph_AChart_1AJ" hidden="1">#REF!</definedName>
    <definedName name="_2__123Graph_ACHART_2" localSheetId="6" hidden="1">#REF!</definedName>
    <definedName name="_2__123Graph_ACHART_2" hidden="1">#REF!</definedName>
    <definedName name="_2__123Graph_ACHART_3" hidden="1">#REF!</definedName>
    <definedName name="_2__123Graph_ACHART_4" hidden="1">#REF!</definedName>
    <definedName name="_2__123Graph_ACHART_7" hidden="1">#REF!</definedName>
    <definedName name="_2__123Graph_AMOB_01" hidden="1">#REF!</definedName>
    <definedName name="_2__123Graph_AMOB_02" hidden="1">#REF!</definedName>
    <definedName name="_2__123Graph_AService_Expense" hidden="1">#REF!</definedName>
    <definedName name="_2__123Graph_BCHART_1" hidden="1">#REF!</definedName>
    <definedName name="_2__123Graph_BCONTRAC._OIL" hidden="1">#REF!</definedName>
    <definedName name="_2__123Graph_BTOTAL_PQ" hidden="1">#REF!</definedName>
    <definedName name="_2__123Graph_CCHART_2" hidden="1">#REF!</definedName>
    <definedName name="_2__123Graph_XCHART_1A" hidden="1">#REF!</definedName>
    <definedName name="_2_0__123Grap" hidden="1">#REF!</definedName>
    <definedName name="_2_0_0_F" hidden="1">#REF!</definedName>
    <definedName name="_2_0ELECB">#REF!</definedName>
    <definedName name="_2_2_0OPTI">#REF!</definedName>
    <definedName name="_2_SLQ_NozzleList">#REF!</definedName>
    <definedName name="_20">#REF!</definedName>
    <definedName name="_20_________________________________________123Graph_BCHART_4" hidden="1">#REF!</definedName>
    <definedName name="_20___0__123Grap" hidden="1">#REF!</definedName>
    <definedName name="_20___123Graph_BCHART_16" hidden="1">#REF!</definedName>
    <definedName name="_20___123Graph_BChart_1A" hidden="1">#REF!</definedName>
    <definedName name="_20___123Graph_DCHART_17" hidden="1">#REF!</definedName>
    <definedName name="_20__123Graph_ACHART_15" hidden="1">#REF!</definedName>
    <definedName name="_20__123Graph_ACHART_3" hidden="1">#REF!</definedName>
    <definedName name="_20__123Graph_BCHART_16" localSheetId="6" hidden="1">#REF!</definedName>
    <definedName name="_20__123Graph_BCHART_16" hidden="1">#REF!</definedName>
    <definedName name="_20__123Graph_BCHART_16_1">0</definedName>
    <definedName name="_20__123Graph_BCHART_4" hidden="1">#REF!</definedName>
    <definedName name="_20__123Graph_DCHART_17" localSheetId="6" hidden="1">#REF!</definedName>
    <definedName name="_20__123Graph_DCHART_17" hidden="1">#REF!</definedName>
    <definedName name="_20__123Graph_DCHART_17_1">0</definedName>
    <definedName name="_20__123Graph_FMOB_02" hidden="1">#REF!</definedName>
    <definedName name="_20__123Graph_LBL_ACHART_2" hidden="1">#REF!</definedName>
    <definedName name="_20__123Graph_LBL_AMOB_02" hidden="1">#REF!</definedName>
    <definedName name="_20__123Graph_LBL_DMOB_02" hidden="1">#REF!</definedName>
    <definedName name="_20__123Graph_LBL_EMOB_02" hidden="1">#REF!</definedName>
    <definedName name="_20__123Graph_LBL_FMOB_02" hidden="1">#REF!</definedName>
    <definedName name="_20__123Graph_XCHART_3" hidden="1">#REF!</definedName>
    <definedName name="_20__123Graph_XCHART_4" hidden="1">#REF!</definedName>
    <definedName name="_20_0_0_F" hidden="1">#REF!</definedName>
    <definedName name="_200">#N/A</definedName>
    <definedName name="_200__123Graph_DCHART_17" hidden="1">#REF!</definedName>
    <definedName name="_200SmallProj_Text_4_1">#REF!</definedName>
    <definedName name="_200SP1Number_4_1">#REF!</definedName>
    <definedName name="_201SP1Branch_4_1">#REF!</definedName>
    <definedName name="_202SP1Credit_4_1">#REF!</definedName>
    <definedName name="_203SP1Name_4_1">#REF!</definedName>
    <definedName name="_203SP2Branch_4_1">#REF!</definedName>
    <definedName name="_204SP1Number_4_1">#REF!</definedName>
    <definedName name="_206SP2Credit_4_1">#REF!</definedName>
    <definedName name="_207SP2Branch_4_1">#REF!</definedName>
    <definedName name="_209SP2Name_4_1">#REF!</definedName>
    <definedName name="_21">#REF!</definedName>
    <definedName name="_21________________________________________123Graph_ACHART_3" hidden="1">#REF!</definedName>
    <definedName name="_21___123Graph_DCHART_22" hidden="1">#REF!</definedName>
    <definedName name="_21__123Graph_ACHART_2" hidden="1">#REF!</definedName>
    <definedName name="_21__123Graph_CMOB_01" hidden="1">#REF!</definedName>
    <definedName name="_21__123Graph_DCHART_22" localSheetId="6" hidden="1">#REF!</definedName>
    <definedName name="_21__123Graph_DCHART_22" hidden="1">#REF!</definedName>
    <definedName name="_21__123Graph_DCHART_22_1">0</definedName>
    <definedName name="_21__123Graph_LBL_ACHART_3" hidden="1">#REF!</definedName>
    <definedName name="_21__123Graph_LBL_AMOB_01" hidden="1">#REF!</definedName>
    <definedName name="_21__123Graph_LBL_BMOB_01" hidden="1">#REF!</definedName>
    <definedName name="_21__123Graph_LBL_EMOB_02" hidden="1">#REF!</definedName>
    <definedName name="_21__123Graph_LBL_FMOB_02" hidden="1">#REF!</definedName>
    <definedName name="_21__123Graph_XCHART_3" hidden="1">#REF!</definedName>
    <definedName name="_21__123Graph_XCHART_4" hidden="1">#REF!</definedName>
    <definedName name="_21__123Graph_XMOB_01" hidden="1">#REF!</definedName>
    <definedName name="_21_0_0_F" hidden="1">#REF!</definedName>
    <definedName name="_210__123Graph_DCHART_22" hidden="1">#REF!</definedName>
    <definedName name="_210SP2Credit_4_1">#REF!</definedName>
    <definedName name="_212SP2Number_4_1">#REF!</definedName>
    <definedName name="_213SP2Name_4_1">#REF!</definedName>
    <definedName name="_215SP3Branch_4_1">#REF!</definedName>
    <definedName name="_216SP2Number_4_1">#REF!</definedName>
    <definedName name="_218SP3Credit_4_1">#REF!</definedName>
    <definedName name="_219SP3Branch_4_1">#REF!</definedName>
    <definedName name="_22">#REF!</definedName>
    <definedName name="_22________________________________________123Graph_ACHART_4" hidden="1">#REF!</definedName>
    <definedName name="_22___123Graph_AChart_1A" hidden="1">#REF!</definedName>
    <definedName name="_22___123Graph_BCHART_17" hidden="1">#REF!</definedName>
    <definedName name="_22___123Graph_ECHART_15" hidden="1">#REF!</definedName>
    <definedName name="_22___123Graph_XChart_1A" hidden="1">#REF!</definedName>
    <definedName name="_22__123Graph_ACHART_4" hidden="1">#REF!</definedName>
    <definedName name="_22__123Graph_BCHART_17" localSheetId="6" hidden="1">#REF!</definedName>
    <definedName name="_22__123Graph_BCHART_17" hidden="1">#REF!</definedName>
    <definedName name="_22__123Graph_BCHART_17_1">0</definedName>
    <definedName name="_22__123Graph_BChart_1A" hidden="1">#REF!</definedName>
    <definedName name="_22__123Graph_ECHART_15" localSheetId="6" hidden="1">#REF!</definedName>
    <definedName name="_22__123Graph_ECHART_15" hidden="1">#REF!</definedName>
    <definedName name="_22__123Graph_ECHART_15_1">0</definedName>
    <definedName name="_22__123Graph_LBL_AMOB_02" hidden="1">#REF!</definedName>
    <definedName name="_22__123Graph_LBL_BMOB_02" hidden="1">#REF!</definedName>
    <definedName name="_22__123Graph_LBL_DCHART_1" hidden="1">#REF!</definedName>
    <definedName name="_22__123Graph_LBL_FMOB_02" hidden="1">#REF!</definedName>
    <definedName name="_22__123Graph_XCHART_4" hidden="1">#REF!</definedName>
    <definedName name="_22__123Graph_XMOB_01" hidden="1">#REF!</definedName>
    <definedName name="_22__123Graph_XMOB_02" hidden="1">#REF!</definedName>
    <definedName name="_220__123Graph_ECHART_15" hidden="1">#REF!</definedName>
    <definedName name="_221SP3Name_4_1">#REF!</definedName>
    <definedName name="_222SP3Credit_4_1">#REF!</definedName>
    <definedName name="_224SP3Number_4_1">#REF!</definedName>
    <definedName name="_225SP3Name_4_1">#REF!</definedName>
    <definedName name="_227SP4Branch_4_1">#REF!</definedName>
    <definedName name="_228SP3Number_4_1">#REF!</definedName>
    <definedName name="_22A1_" localSheetId="18" hidden="1">{#N/A,#N/A,TRUE,"Basic";#N/A,#N/A,TRUE,"EXT-TABLE";#N/A,#N/A,TRUE,"STEEL";#N/A,#N/A,TRUE,"INT-Table";#N/A,#N/A,TRUE,"STEEL";#N/A,#N/A,TRUE,"Door"}</definedName>
    <definedName name="_22A1_" hidden="1">{#N/A,#N/A,TRUE,"Basic";#N/A,#N/A,TRUE,"EXT-TABLE";#N/A,#N/A,TRUE,"STEEL";#N/A,#N/A,TRUE,"INT-Table";#N/A,#N/A,TRUE,"STEEL";#N/A,#N/A,TRUE,"Door"}</definedName>
    <definedName name="_23">#REF!</definedName>
    <definedName name="_23________________________________________123Graph_BCHART_3" hidden="1">#REF!</definedName>
    <definedName name="_23___123Graph_ECHART_16" hidden="1">#REF!</definedName>
    <definedName name="_23__123Graph_ACHART_1" hidden="1">#REF!</definedName>
    <definedName name="_23__123Graph_ACHART_3" hidden="1">#REF!</definedName>
    <definedName name="_23__123Graph_A자금운용" hidden="1">#REF!</definedName>
    <definedName name="_23__123Graph_ECHART_16" localSheetId="6" hidden="1">#REF!</definedName>
    <definedName name="_23__123Graph_ECHART_16" hidden="1">#REF!</definedName>
    <definedName name="_23__123Graph_ECHART_16_1">0</definedName>
    <definedName name="_23__123Graph_LBL_BMOB_01" hidden="1">#REF!</definedName>
    <definedName name="_23__123Graph_LBL_CMOB_01" hidden="1">#REF!</definedName>
    <definedName name="_23__123Graph_LBL_DCHART_2" hidden="1">#REF!</definedName>
    <definedName name="_23__123Graph_XMOB_01" hidden="1">#REF!</definedName>
    <definedName name="_23__123Graph_XMOB_02" hidden="1">#REF!</definedName>
    <definedName name="_23_0_0_F" hidden="1">#REF!</definedName>
    <definedName name="_230__123Graph_ECHART_16" hidden="1">#REF!</definedName>
    <definedName name="_230SP4Credit_4_1">#REF!</definedName>
    <definedName name="_231SP4Branch_4_1">#REF!</definedName>
    <definedName name="_231SP4Name_4_1">#REF!</definedName>
    <definedName name="_23³_¿ª" localSheetId="18" hidden="1">{#N/A,#N/A,FALSE,"CCTV"}</definedName>
    <definedName name="_23³_¿ª" hidden="1">{#N/A,#N/A,FALSE,"CCTV"}</definedName>
    <definedName name="_234SP4Credit_4_1">#REF!</definedName>
    <definedName name="_234SP4Number_4_1">#REF!</definedName>
    <definedName name="_2354"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SP4Name_4_1">#REF!</definedName>
    <definedName name="_237SP5Branch_4_1">#REF!</definedName>
    <definedName name="_238SP4Number_4_1">#REF!</definedName>
    <definedName name="_23a1_" localSheetId="18" hidden="1">{"'Sheet1'!$L$16"}</definedName>
    <definedName name="_23a1_" hidden="1">{"'Sheet1'!$L$16"}</definedName>
    <definedName name="_24">#REF!</definedName>
    <definedName name="_24________________________________________123Graph_BCHART_4" hidden="1">#REF!</definedName>
    <definedName name="_24___0__123Grap" hidden="1">#REF!</definedName>
    <definedName name="_24___123Graph_BCHART_22" hidden="1">#REF!</definedName>
    <definedName name="_24___123Graph_ECHART_17" hidden="1">#REF!</definedName>
    <definedName name="_24__123Graph_AChart_1A" hidden="1">#REF!</definedName>
    <definedName name="_24__123Graph_ACHART_3" hidden="1">#REF!</definedName>
    <definedName name="_24__123Graph_BCHART_2" hidden="1">#REF!</definedName>
    <definedName name="_24__123Graph_BCHART_22" localSheetId="6" hidden="1">#REF!</definedName>
    <definedName name="_24__123Graph_BCHART_22" hidden="1">#REF!</definedName>
    <definedName name="_24__123Graph_BCHART_22_1">0</definedName>
    <definedName name="_24__123Graph_BCHART_3" hidden="1">#REF!</definedName>
    <definedName name="_24__123Graph_CMOB_02" hidden="1">#REF!</definedName>
    <definedName name="_24__123Graph_ECHART_17" localSheetId="6" hidden="1">#REF!</definedName>
    <definedName name="_24__123Graph_ECHART_17" hidden="1">#REF!</definedName>
    <definedName name="_24__123Graph_ECHART_17_1">0</definedName>
    <definedName name="_24__123Graph_LBL_BMOB_02" hidden="1">#REF!</definedName>
    <definedName name="_24__123Graph_LBL_CMOB_02" hidden="1">#REF!</definedName>
    <definedName name="_24__123Graph_XCHART_2" hidden="1">#REF!</definedName>
    <definedName name="_24__123Graph_XMOB_02" hidden="1">#REF!</definedName>
    <definedName name="_24__123Graph_X자금운용" hidden="1">#REF!</definedName>
    <definedName name="_24_0_0_F" hidden="1">#REF!</definedName>
    <definedName name="_24_month_growth">#REF!</definedName>
    <definedName name="_240___________________123Graph_ACHART_3" hidden="1">#REF!</definedName>
    <definedName name="_240__123Graph_ECHART_17" hidden="1">#REF!</definedName>
    <definedName name="_240SP5Credit_4_1">#REF!</definedName>
    <definedName name="_241___________________123Graph_ACHART_4" hidden="1">#REF!</definedName>
    <definedName name="_241SP5Branch_4_1">#REF!</definedName>
    <definedName name="_242___________________123Graph_BCHART_3" hidden="1">#REF!</definedName>
    <definedName name="_243___________________123Graph_BCHART_4" hidden="1">#REF!</definedName>
    <definedName name="_24³_¿ª" localSheetId="18" hidden="1">{#N/A,#N/A,FALSE,"CCTV"}</definedName>
    <definedName name="_24³_¿ª" hidden="1">{#N/A,#N/A,FALSE,"CCTV"}</definedName>
    <definedName name="_243SP5Name_4_1">#REF!</definedName>
    <definedName name="_244___________________123Graph_XCHART_3" hidden="1">#REF!</definedName>
    <definedName name="_244SP5Credit_4_1">#REF!</definedName>
    <definedName name="_245___________________123Graph_XCHART_4" hidden="1">#REF!</definedName>
    <definedName name="_246SP5Number_4_1">#REF!</definedName>
    <definedName name="_247SP5Name_4_1">#REF!</definedName>
    <definedName name="_247SpecClass_4_1">#REF!</definedName>
    <definedName name="_248SpecClass_Text_4_1">#REF!</definedName>
    <definedName name="_25">#REF!</definedName>
    <definedName name="_25_______________________________________123Graph_ACHART_3" hidden="1">#REF!</definedName>
    <definedName name="_25___123Graph_BChart_1A" hidden="1">#REF!</definedName>
    <definedName name="_25___123Graph_ECHART_22" hidden="1">#REF!</definedName>
    <definedName name="_25__123Graph_AChart_1A" hidden="1">#REF!</definedName>
    <definedName name="_25__123Graph_B자금운용" hidden="1">#REF!</definedName>
    <definedName name="_25__123Graph_ECHART_22" localSheetId="6" hidden="1">#REF!</definedName>
    <definedName name="_25__123Graph_ECHART_22" hidden="1">#REF!</definedName>
    <definedName name="_25__123Graph_ECHART_22_1">0</definedName>
    <definedName name="_25__123Graph_LBL_CMOB_01" hidden="1">#REF!</definedName>
    <definedName name="_25__123Graph_LBL_DMOB_01" hidden="1">#REF!</definedName>
    <definedName name="_25_1">#REF!</definedName>
    <definedName name="_250__123Graph_ECHART_22" hidden="1">#REF!</definedName>
    <definedName name="_250SP5Number_4_1">#REF!</definedName>
    <definedName name="_251SpecClass_4_1">#REF!</definedName>
    <definedName name="_251SpecEnv1_4_1">#REF!</definedName>
    <definedName name="_252SpecClass_Text_4_1">#REF!</definedName>
    <definedName name="_254SpecEnv1_Text_4_1">#REF!</definedName>
    <definedName name="_255SpecEnv1_4_1">#REF!</definedName>
    <definedName name="_257SpecEnv2_4_1">#REF!</definedName>
    <definedName name="_258SpecEnv1_Text_4_1">#REF!</definedName>
    <definedName name="_26">#REF!</definedName>
    <definedName name="_26_______________________________________123Graph_ACHART_4" hidden="1">#REF!</definedName>
    <definedName name="_26___123Graph_CCHART_15" hidden="1">#REF!</definedName>
    <definedName name="_26___123Graph_FCHART_15" hidden="1">#REF!</definedName>
    <definedName name="_26__123Graph_ACHART_2" hidden="1">#REF!</definedName>
    <definedName name="_26__123Graph_BChart_1A" hidden="1">#REF!</definedName>
    <definedName name="_26__123Graph_BCHART_4" hidden="1">#REF!</definedName>
    <definedName name="_26__123Graph_CCHART_1" hidden="1">#REF!</definedName>
    <definedName name="_26__123Graph_CCHART_15" localSheetId="6" hidden="1">#REF!</definedName>
    <definedName name="_26__123Graph_CCHART_15" hidden="1">#REF!</definedName>
    <definedName name="_26__123Graph_CCHART_15_1">0</definedName>
    <definedName name="_26__123Graph_FCHART_15" localSheetId="6" hidden="1">#REF!</definedName>
    <definedName name="_26__123Graph_FCHART_15" hidden="1">#REF!</definedName>
    <definedName name="_26__123Graph_FCHART_15_1">0</definedName>
    <definedName name="_26__123Graph_LBL_CMOB_02" hidden="1">#REF!</definedName>
    <definedName name="_26__123Graph_LBL_DMOB_02" hidden="1">#REF!</definedName>
    <definedName name="_26_0_0_F" hidden="1">#REF!</definedName>
    <definedName name="_260__123Graph_FCHART_15" hidden="1">#REF!</definedName>
    <definedName name="_260SpecEnv2_Text_4_1">#REF!</definedName>
    <definedName name="_261SpecEnv2_4_1">#REF!</definedName>
    <definedName name="_261SPLR_4_1">#REF!</definedName>
    <definedName name="_264SpecEnv2_Text_4_1">#REF!</definedName>
    <definedName name="_264SrvcCode1_4_1">#REF!</definedName>
    <definedName name="_265SPLR_4_1">#REF!</definedName>
    <definedName name="_267SrvcCode1_Text_4_1">#REF!</definedName>
    <definedName name="_268SrvcCode1_4_1">#REF!</definedName>
    <definedName name="_27">#REF!</definedName>
    <definedName name="_27_______________________________________123Graph_BCHART_3" hidden="1">#REF!</definedName>
    <definedName name="_27___123Graph_FCHART_16" hidden="1">#REF!</definedName>
    <definedName name="_27__123Graph_C자금운용" hidden="1">#REF!</definedName>
    <definedName name="_27__123Graph_FCHART_16" localSheetId="6" hidden="1">#REF!</definedName>
    <definedName name="_27__123Graph_FCHART_16" hidden="1">#REF!</definedName>
    <definedName name="_27__123Graph_FCHART_16_1">0</definedName>
    <definedName name="_27__123Graph_LBL_DMOB_01" hidden="1">#REF!</definedName>
    <definedName name="_27__123Graph_LBL_EMOB_02" hidden="1">#REF!</definedName>
    <definedName name="_27__123Graph_XCHART_3" hidden="1">#REF!</definedName>
    <definedName name="_27_0_0_F" hidden="1">#REF!</definedName>
    <definedName name="_270__123Graph_FCHART_16" hidden="1">#REF!</definedName>
    <definedName name="_270SrvcCode2_4_1">#REF!</definedName>
    <definedName name="_271SrvcCode1_Text_4_1">#REF!</definedName>
    <definedName name="_273SrvcCode2_Text_4_1">#REF!</definedName>
    <definedName name="_274SrvcCode2_4_1">#REF!</definedName>
    <definedName name="_276SrvcCode3_4_1">#REF!</definedName>
    <definedName name="_277SrvcCode2_Text_4_1">#REF!</definedName>
    <definedName name="_279SrvcCode3_Text_4_1">#REF!</definedName>
    <definedName name="_28">#REF!</definedName>
    <definedName name="_28_______________________________________123Graph_BCHART_4" hidden="1">#REF!</definedName>
    <definedName name="_28___0__123Grap" hidden="1">#REF!</definedName>
    <definedName name="_28___123Graph_CCHART_16" hidden="1">#REF!</definedName>
    <definedName name="_28___123Graph_FCHART_17" hidden="1">#REF!</definedName>
    <definedName name="_28___123Graph_XChart_1A" hidden="1">#REF!</definedName>
    <definedName name="_28__123Graph_ACHART_4" hidden="1">#REF!</definedName>
    <definedName name="_28__123Graph_BChart_1A" hidden="1">#REF!</definedName>
    <definedName name="_28__123Graph_CCHART_16" localSheetId="6" hidden="1">#REF!</definedName>
    <definedName name="_28__123Graph_CCHART_16" hidden="1">#REF!</definedName>
    <definedName name="_28__123Graph_CCHART_16_1">0</definedName>
    <definedName name="_28__123Graph_DCHART_1" hidden="1">#REF!</definedName>
    <definedName name="_28__123Graph_DMOB_01" hidden="1">#REF!</definedName>
    <definedName name="_28__123Graph_FCHART_17" localSheetId="6" hidden="1">#REF!</definedName>
    <definedName name="_28__123Graph_FCHART_17" hidden="1">#REF!</definedName>
    <definedName name="_28__123Graph_FCHART_17_1">0</definedName>
    <definedName name="_28__123Graph_LBL_DMOB_02" hidden="1">#REF!</definedName>
    <definedName name="_28__123Graph_LBL_FMOB_02" hidden="1">#REF!</definedName>
    <definedName name="_28__123Graph_XCHART_4" hidden="1">#REF!</definedName>
    <definedName name="_28__123Graph_X자금운용" hidden="1">#REF!</definedName>
    <definedName name="_280__123Graph_FCHART_17" hidden="1">#REF!</definedName>
    <definedName name="_280SrvcCode3_4_1">#REF!</definedName>
    <definedName name="_280SrvcCode4_4_1">#REF!</definedName>
    <definedName name="_281SrvcCode4_Text_4_1">#REF!</definedName>
    <definedName name="_282SrvcCode5_4_1">#REF!</definedName>
    <definedName name="_28³_¿ª" localSheetId="18" hidden="1">{#N/A,#N/A,FALSE,"CCTV"}</definedName>
    <definedName name="_28³_¿ª" hidden="1">{#N/A,#N/A,FALSE,"CCTV"}</definedName>
    <definedName name="_283SrvcCode3_Text_4_1">#REF!</definedName>
    <definedName name="_283SrvcCode5_Text_4_1">#REF!</definedName>
    <definedName name="_284SrvcCode4_4_1">#REF!</definedName>
    <definedName name="_284StartDate_4_1">#REF!</definedName>
    <definedName name="_285SrvcCode4_Text_4_1">#REF!</definedName>
    <definedName name="_285swf_4_1">#REF!</definedName>
    <definedName name="_286SrvcCode5_4_1">#REF!</definedName>
    <definedName name="_286TierCode_4_1">#REF!</definedName>
    <definedName name="_287SrvcCode5_Text_4_1">#REF!</definedName>
    <definedName name="_287TierCode_Text_4_1">#REF!</definedName>
    <definedName name="_288StartDate_4_1">#REF!</definedName>
    <definedName name="_288vatf_4_1">#REF!</definedName>
    <definedName name="_289swf_4_1">#REF!</definedName>
    <definedName name="_29">#REF!</definedName>
    <definedName name="_29______________________________________123Graph_ACHART_3" hidden="1">#REF!</definedName>
    <definedName name="_29___123Graph_FCHART_22" hidden="1">#REF!</definedName>
    <definedName name="_29__123Graph_ACHART_1" hidden="1">#REF!</definedName>
    <definedName name="_29__123Graph_BCHART_2" hidden="1">#REF!</definedName>
    <definedName name="_29__123Graph_FCHART_22" localSheetId="6" hidden="1">#REF!</definedName>
    <definedName name="_29__123Graph_FCHART_22" hidden="1">#REF!</definedName>
    <definedName name="_29__123Graph_FCHART_22_1">0</definedName>
    <definedName name="_29__123Graph_LBL_EMOB_02" hidden="1">#REF!</definedName>
    <definedName name="_29__123Graph_XChart_1A" hidden="1">#REF!</definedName>
    <definedName name="_290__123Graph_FCHART_22" hidden="1">#REF!</definedName>
    <definedName name="_290TierCode_4_1">#REF!</definedName>
    <definedName name="_291TierCode_Text_4_1">#REF!</definedName>
    <definedName name="_292vatf_4_1">#REF!</definedName>
    <definedName name="_298__________________123Graph_XCHART_3" hidden="1">#REF!</definedName>
    <definedName name="_299__________________123Graph_XCHART_4" hidden="1">#REF!</definedName>
    <definedName name="_2a" hidden="1">#REF!</definedName>
    <definedName name="_2A1_" localSheetId="18" hidden="1">{#N/A,#N/A,TRUE,"Basic";#N/A,#N/A,TRUE,"EXT-TABLE";#N/A,#N/A,TRUE,"STEEL";#N/A,#N/A,TRUE,"INT-Table";#N/A,#N/A,TRUE,"STEEL";#N/A,#N/A,TRUE,"Door"}</definedName>
    <definedName name="_2A1_" hidden="1">{#N/A,#N/A,TRUE,"Basic";#N/A,#N/A,TRUE,"EXT-TABLE";#N/A,#N/A,TRUE,"STEEL";#N/A,#N/A,TRUE,"INT-Table";#N/A,#N/A,TRUE,"STEEL";#N/A,#N/A,TRUE,"Door"}</definedName>
    <definedName name="_2B_1B">#REF!</definedName>
    <definedName name="_2B_2B">#REF!</definedName>
    <definedName name="_2ELECB">#REF!</definedName>
    <definedName name="_2f" hidden="1">#REF!</definedName>
    <definedName name="_2f??">#REF!</definedName>
    <definedName name="_2gc09_" localSheetId="18" hidden="1">{#N/A,#N/A,TRUE,"arnitower";#N/A,#N/A,TRUE,"arnigarage "}</definedName>
    <definedName name="_2gc09_" hidden="1">{#N/A,#N/A,TRUE,"arnitower";#N/A,#N/A,TRUE,"arnigarage "}</definedName>
    <definedName name="_2M_2">#REF!</definedName>
    <definedName name="_3" localSheetId="6">#REF!</definedName>
    <definedName name="_3" localSheetId="10">#REF!</definedName>
    <definedName name="_3">#N/A</definedName>
    <definedName name="_3._Floor_And_Roof_Structure">#REF!</definedName>
    <definedName name="_3_____________________________________________123Graph_BCHART_3" hidden="1">#REF!</definedName>
    <definedName name="_3_____123Graph_AChart_1A" hidden="1">#REF!</definedName>
    <definedName name="_3_____123Graph_ACHART_2" hidden="1">#REF!</definedName>
    <definedName name="_3_____123Graph_BCHART_3" hidden="1">#REF!</definedName>
    <definedName name="_3____123Graph_BCHART_3" hidden="1">#REF!</definedName>
    <definedName name="_3___123Graph_ACHART_16" hidden="1">#REF!</definedName>
    <definedName name="_3___123Graph_ACHART_4" hidden="1">#REF!</definedName>
    <definedName name="_3___123Graph_BCHART_2" hidden="1">#REF!</definedName>
    <definedName name="_3___123Graph_BCHART_3" hidden="1">#REF!</definedName>
    <definedName name="_3__123Graph_ACHART_1" hidden="1">#REF!</definedName>
    <definedName name="_3__123Graph_ACHART_16" localSheetId="6" hidden="1">#REF!</definedName>
    <definedName name="_3__123Graph_ACHART_16" hidden="1">#REF!</definedName>
    <definedName name="_3__123Graph_ACHART_16_1">0</definedName>
    <definedName name="_3__123Graph_AChart_1Q" hidden="1">#REF!</definedName>
    <definedName name="_3__123Graph_ACHART_2" hidden="1">#REF!</definedName>
    <definedName name="_3__123Graph_ACHART_3" hidden="1">#REF!</definedName>
    <definedName name="_3__123Graph_AMOB_01" hidden="1">#REF!</definedName>
    <definedName name="_3__123Graph_AMOB_02" hidden="1">#REF!</definedName>
    <definedName name="_3__123Graph_BAdmin_Expenses" hidden="1">#REF!</definedName>
    <definedName name="_3__123Graph_BCHART_1" hidden="1">#REF!</definedName>
    <definedName name="_3__123Graph_BCHART_2" localSheetId="6" hidden="1">#REF!</definedName>
    <definedName name="_3__123Graph_BCHART_2" hidden="1">#REF!</definedName>
    <definedName name="_3__123Graph_BCHART_3" hidden="1">#REF!</definedName>
    <definedName name="_3__123Graph_BMOB_01" hidden="1">#REF!</definedName>
    <definedName name="_3__123Graph_CCONTRAC._OIL" hidden="1">#REF!</definedName>
    <definedName name="_3__123Graph_CTOTAL_PQ" hidden="1">#REF!</definedName>
    <definedName name="_3__123Graph_DCHART_2" hidden="1">#REF!</definedName>
    <definedName name="_3__123Graph_XCHART_1" hidden="1">#REF!</definedName>
    <definedName name="_3_0__123Grap" hidden="1">#REF!</definedName>
    <definedName name="_3_0_0_F" hidden="1">#REF!</definedName>
    <definedName name="_3_0ELECB">#REF!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_¤¡" localSheetId="18" hidden="1">{#N/A,#N/A,FALSE,"Sheet1"}</definedName>
    <definedName name="_3¤§¤_¤¡" hidden="1">{#N/A,#N/A,FALSE,"Sheet1"}</definedName>
    <definedName name="_30______________________________________123Graph_ACHART_4" hidden="1">#REF!</definedName>
    <definedName name="_30___123Graph_CCHART_17" hidden="1">#REF!</definedName>
    <definedName name="_30___123Graph_XCHART_15" hidden="1">#REF!</definedName>
    <definedName name="_30__123Graph_ACHART_16" hidden="1">#REF!</definedName>
    <definedName name="_30__123Graph_ACHART_4" hidden="1">#REF!</definedName>
    <definedName name="_30__123Graph_CCHART_1" hidden="1">#REF!</definedName>
    <definedName name="_30__123Graph_CCHART_17" localSheetId="6" hidden="1">#REF!</definedName>
    <definedName name="_30__123Graph_CCHART_17" hidden="1">#REF!</definedName>
    <definedName name="_30__123Graph_CCHART_17_1">0</definedName>
    <definedName name="_30__123Graph_LBL_FMOB_02" hidden="1">#REF!</definedName>
    <definedName name="_30__123Graph_XCHART_15" localSheetId="6" hidden="1">#REF!</definedName>
    <definedName name="_30__123Graph_XCHART_15" hidden="1">#REF!</definedName>
    <definedName name="_30__123Graph_XCHART_15_1">0</definedName>
    <definedName name="_30__123Graph_XMOB_01" hidden="1">#REF!</definedName>
    <definedName name="_300">#N/A</definedName>
    <definedName name="_300__123Graph_XCHART_15" hidden="1">#REF!</definedName>
    <definedName name="_3000">#REF!</definedName>
    <definedName name="_30cd___Horizontal_Strobe_light_speaker__wall_mounted">#REF!</definedName>
    <definedName name="_30cd__Vertical_strobe_light__wall_mounted">#REF!</definedName>
    <definedName name="_31">#REF!</definedName>
    <definedName name="_31______________________________________123Graph_BCHART_3" hidden="1">#REF!</definedName>
    <definedName name="_31___123Graph_XCHART_16" hidden="1">#REF!</definedName>
    <definedName name="_31__123Graph_DCHART_1" hidden="1">#REF!</definedName>
    <definedName name="_31__123Graph_DMOB_02" hidden="1">#REF!</definedName>
    <definedName name="_31__123Graph_XCHART_16" localSheetId="6" hidden="1">#REF!</definedName>
    <definedName name="_31__123Graph_XCHART_16" hidden="1">#REF!</definedName>
    <definedName name="_31__123Graph_XCHART_16_1">0</definedName>
    <definedName name="_31__123Graph_XMOB_01" hidden="1">#REF!</definedName>
    <definedName name="_31__123Graph_XMOB_02" hidden="1">#REF!</definedName>
    <definedName name="_31_Mar_02">#REF!</definedName>
    <definedName name="_310__123Graph_XCHART_16" hidden="1">#REF!</definedName>
    <definedName name="_32">#REF!</definedName>
    <definedName name="_32______________________________________123Graph_BCHART_4" hidden="1">#REF!</definedName>
    <definedName name="_32___0_S" hidden="1">#REF!</definedName>
    <definedName name="_32___123Graph_CCHART_22" hidden="1">#REF!</definedName>
    <definedName name="_32___123Graph_XCHART_17" hidden="1">#REF!</definedName>
    <definedName name="_32__123Graph_AChart_1A" hidden="1">#REF!</definedName>
    <definedName name="_32__123Graph_CCHART_22" localSheetId="6" hidden="1">#REF!</definedName>
    <definedName name="_32__123Graph_CCHART_22" hidden="1">#REF!</definedName>
    <definedName name="_32__123Graph_CCHART_22_1">0</definedName>
    <definedName name="_32__123Graph_XCHART_17" localSheetId="6" hidden="1">#REF!</definedName>
    <definedName name="_32__123Graph_XCHART_17" hidden="1">#REF!</definedName>
    <definedName name="_32__123Graph_XCHART_17_1">0</definedName>
    <definedName name="_32__123Graph_XMOB_02" hidden="1">#REF!</definedName>
    <definedName name="_32_0_0_F" hidden="1">#REF!</definedName>
    <definedName name="_32_2_0OPTI">#REF!</definedName>
    <definedName name="_320__123Graph_XCHART_17" hidden="1">#REF!</definedName>
    <definedName name="_321" localSheetId="6" hidden="1">#REF!</definedName>
    <definedName name="_321" hidden="1">#REF!</definedName>
    <definedName name="_33">#REF!</definedName>
    <definedName name="_33_____________________________________123Graph_ACHART_3" hidden="1">#REF!</definedName>
    <definedName name="_33___123Graph_XCHART_18" hidden="1">#REF!</definedName>
    <definedName name="_33__123Graph_ACHART_2" hidden="1">#REF!</definedName>
    <definedName name="_33__123Graph_BCHART_3" hidden="1">#REF!</definedName>
    <definedName name="_33__123Graph_XCHART_18" localSheetId="6" hidden="1">#REF!</definedName>
    <definedName name="_33__123Graph_XCHART_18" hidden="1">#REF!</definedName>
    <definedName name="_33__123Graph_XCHART_18_1">0</definedName>
    <definedName name="_33__123Graph_XChart_1A" hidden="1">#REF!</definedName>
    <definedName name="_330__123Graph_XCHART_18" hidden="1">#REF!</definedName>
    <definedName name="_33³_¿ª" localSheetId="18" hidden="1">{#N/A,#N/A,FALSE,"CCTV"}</definedName>
    <definedName name="_33³_¿ª" hidden="1">{#N/A,#N/A,FALSE,"CCTV"}</definedName>
    <definedName name="_3333" hidden="1">#REF!</definedName>
    <definedName name="_34">#REF!</definedName>
    <definedName name="_34_____________________________________123Graph_ACHART_4" hidden="1">#REF!</definedName>
    <definedName name="_34___123Graph_CSEG_PIE" hidden="1">#REF!</definedName>
    <definedName name="_34___123Graph_XCHART_19" hidden="1">#REF!</definedName>
    <definedName name="_34__123Graph_CSEG_PIE" localSheetId="6" hidden="1">#REF!</definedName>
    <definedName name="_34__123Graph_CSEG_PIE" hidden="1">#REF!</definedName>
    <definedName name="_34__123Graph_CSEG_PIE_1">0</definedName>
    <definedName name="_34__123Graph_EMOB_02" hidden="1">#REF!</definedName>
    <definedName name="_34__123Graph_XCHART_19" localSheetId="6" hidden="1">#REF!</definedName>
    <definedName name="_34__123Graph_XCHART_19" hidden="1">#REF!</definedName>
    <definedName name="_34__123Graph_XCHART_19_1">0</definedName>
    <definedName name="_340__123Graph_XCHART_19" hidden="1">#REF!</definedName>
    <definedName name="_35_____________________________________123Graph_BCHART_3" hidden="1">#REF!</definedName>
    <definedName name="_35___123Graph_XCHART_22" hidden="1">#REF!</definedName>
    <definedName name="_35__123Graph_XCHART_22" localSheetId="6" hidden="1">#REF!</definedName>
    <definedName name="_35__123Graph_XCHART_22" hidden="1">#REF!</definedName>
    <definedName name="_35__123Graph_XCHART_22_1">0</definedName>
    <definedName name="_35_³_¿ª" localSheetId="18" hidden="1">{#N/A,#N/A,FALSE,"CCTV"}</definedName>
    <definedName name="_35_³_¿ª" hidden="1">{#N/A,#N/A,FALSE,"CCTV"}</definedName>
    <definedName name="_350__123Graph_XCHART_22" hidden="1">#REF!</definedName>
    <definedName name="_353_________________123Graph_ACHART_3" hidden="1">#REF!</definedName>
    <definedName name="_354_________________123Graph_ACHART_4" hidden="1">#REF!</definedName>
    <definedName name="_355_________________123Graph_BCHART_3" hidden="1">#REF!</definedName>
    <definedName name="_356_________________123Graph_BCHART_4" hidden="1">#REF!</definedName>
    <definedName name="_357_________________123Graph_XCHART_3" hidden="1">#REF!</definedName>
    <definedName name="_358_________________123Graph_XCHART_4" hidden="1">#REF!</definedName>
    <definedName name="_36">#REF!</definedName>
    <definedName name="_36_____________________________________123Graph_BCHART_4" hidden="1">#REF!</definedName>
    <definedName name="_36___123Graph_DCHART_15" hidden="1">#REF!</definedName>
    <definedName name="_36___123Graph_XSEG_PIE" hidden="1">#REF!</definedName>
    <definedName name="_36__123Graph_BChart_1A" hidden="1">#REF!</definedName>
    <definedName name="_36__123Graph_BCHART_3" hidden="1">#REF!</definedName>
    <definedName name="_36__123Graph_DCHART_15" localSheetId="6" hidden="1">#REF!</definedName>
    <definedName name="_36__123Graph_DCHART_15" hidden="1">#REF!</definedName>
    <definedName name="_36__123Graph_DCHART_15_1">0</definedName>
    <definedName name="_36__123Graph_XSEG_PIE" localSheetId="6" hidden="1">#REF!</definedName>
    <definedName name="_36__123Graph_XSEG_PIE" hidden="1">#REF!</definedName>
    <definedName name="_36__123Graph_XSEG_PIE_1">0</definedName>
    <definedName name="_36_0_0_F" hidden="1">#REF!</definedName>
    <definedName name="_360__123Graph_XSEG_PIE" hidden="1">#REF!</definedName>
    <definedName name="_37">#REF!</definedName>
    <definedName name="_37_____________________________________123Graph_XCHART_3" hidden="1">#REF!</definedName>
    <definedName name="_37__123Graph_ACHART_12" hidden="1">#REF!</definedName>
    <definedName name="_37__123Graph_BCHART_2" hidden="1">#REF!</definedName>
    <definedName name="_37__123Graph_FMOB_02" hidden="1">#REF!</definedName>
    <definedName name="_38_____________________________________123Graph_XCHART_4" hidden="1">#REF!</definedName>
    <definedName name="_38___123Graph_DCHART_16" hidden="1">#REF!</definedName>
    <definedName name="_38__123Graph_ACHART_15" hidden="1">#REF!</definedName>
    <definedName name="_38__123Graph_BCHART_4" hidden="1">#REF!</definedName>
    <definedName name="_38__123Graph_CCHART_1" hidden="1">#REF!</definedName>
    <definedName name="_38__123Graph_DCHART_16" localSheetId="6" hidden="1">#REF!</definedName>
    <definedName name="_38__123Graph_DCHART_16" hidden="1">#REF!</definedName>
    <definedName name="_38__123Graph_DCHART_16_1">0</definedName>
    <definedName name="_39____________________________________123Graph_ACHART_3" hidden="1">#REF!</definedName>
    <definedName name="_39__123Graph_ACHART_16" hidden="1">#REF!</definedName>
    <definedName name="_39__123Graph_DCHART_1" hidden="1">#REF!</definedName>
    <definedName name="_39__123Graph_XCHART_3" hidden="1">#REF!</definedName>
    <definedName name="_3A1_" localSheetId="18" hidden="1">{#N/A,#N/A,FALSE,"type1";#N/A,#N/A,FALSE,"지지력";#N/A,#N/A,FALSE,"PILE계산";#N/A,#N/A,FALSE,"PILE ";#N/A,#N/A,FALSE,"철근량";#N/A,#N/A,FALSE,"균열검토";#N/A,#N/A,FALSE,"날개벽";#N/A,#N/A,FALSE,"주철근조립도";#N/A,#N/A,FALSE,"교좌"}</definedName>
    <definedName name="_3A1_" hidden="1">{#N/A,#N/A,FALSE,"type1";#N/A,#N/A,FALSE,"지지력";#N/A,#N/A,FALSE,"PILE계산";#N/A,#N/A,FALSE,"PILE ";#N/A,#N/A,FALSE,"철근량";#N/A,#N/A,FALSE,"균열검토";#N/A,#N/A,FALSE,"날개벽";#N/A,#N/A,FALSE,"주철근조립도";#N/A,#N/A,FALSE,"교좌"}</definedName>
    <definedName name="_3ab1_" localSheetId="18" hidden="1">{#N/A,#N/A,FALSE,"SumD";#N/A,#N/A,FALSE,"ElecD";#N/A,#N/A,FALSE,"MechD";#N/A,#N/A,FALSE,"GeotD";#N/A,#N/A,FALSE,"PrcsD";#N/A,#N/A,FALSE,"TunnD";#N/A,#N/A,FALSE,"CivlD";#N/A,#N/A,FALSE,"NtwkD";#N/A,#N/A,FALSE,"EstgD";#N/A,#N/A,FALSE,"PEngD"}</definedName>
    <definedName name="_3ab1_" localSheetId="6" hidden="1">{#N/A,#N/A,FALSE,"SumD";#N/A,#N/A,FALSE,"ElecD";#N/A,#N/A,FALSE,"MechD";#N/A,#N/A,FALSE,"GeotD";#N/A,#N/A,FALSE,"PrcsD";#N/A,#N/A,FALSE,"TunnD";#N/A,#N/A,FALSE,"CivlD";#N/A,#N/A,FALSE,"NtwkD";#N/A,#N/A,FALSE,"EstgD";#N/A,#N/A,FALSE,"PEngD"}</definedName>
    <definedName name="_3ab1_" hidden="1">{#N/A,#N/A,FALSE,"SumD";#N/A,#N/A,FALSE,"ElecD";#N/A,#N/A,FALSE,"MechD";#N/A,#N/A,FALSE,"GeotD";#N/A,#N/A,FALSE,"PrcsD";#N/A,#N/A,FALSE,"TunnD";#N/A,#N/A,FALSE,"CivlD";#N/A,#N/A,FALSE,"NtwkD";#N/A,#N/A,FALSE,"EstgD";#N/A,#N/A,FALSE,"PEngD"}</definedName>
    <definedName name="_3B_2B">#REF!</definedName>
    <definedName name="_3B2B">#REF!</definedName>
    <definedName name="_3ELECB">#REF!</definedName>
    <definedName name="_3F" hidden="1">#N/A</definedName>
    <definedName name="_3H_E">#REF!</definedName>
    <definedName name="_3m1_">#REF!</definedName>
    <definedName name="_4" localSheetId="6">#REF!</definedName>
    <definedName name="_4" localSheetId="10">#REF!</definedName>
    <definedName name="_4">#N/A</definedName>
    <definedName name="_4._Exterior_Cladding">#REF!</definedName>
    <definedName name="_4_" hidden="1">#REF!</definedName>
    <definedName name="_4_____________________________________________123Graph_BCHART_4" hidden="1">#REF!</definedName>
    <definedName name="_4_____123Graph_AChart_1A" hidden="1">#REF!</definedName>
    <definedName name="_4_____123Graph_ACHART_2" hidden="1">#REF!</definedName>
    <definedName name="_4_____123Graph_BChart_1A" hidden="1">#REF!</definedName>
    <definedName name="_4_____123Graph_BCHART_4" hidden="1">#REF!</definedName>
    <definedName name="_4____123Graph_ACHART_4" hidden="1">#REF!</definedName>
    <definedName name="_4____123Graph_BCHART_4" hidden="1">#REF!</definedName>
    <definedName name="_4___0__123Grap" hidden="1">#REF!</definedName>
    <definedName name="_4___123Graph_ACHART_15" hidden="1">#REF!</definedName>
    <definedName name="_4___123Graph_ACHART_17" hidden="1">#REF!</definedName>
    <definedName name="_4___123Graph_ACHART_4" hidden="1">#REF!</definedName>
    <definedName name="_4___123Graph_BCHART_3" hidden="1">#REF!</definedName>
    <definedName name="_4___123Graph_BCHART_4" hidden="1">#REF!</definedName>
    <definedName name="_4___123Graph_CCHART_1" hidden="1">#REF!</definedName>
    <definedName name="_4__123Graph_ACHART_15" localSheetId="6" hidden="1">#REF!</definedName>
    <definedName name="_4__123Graph_ACHART_15" hidden="1">#REF!</definedName>
    <definedName name="_4__123Graph_ACHART_15_1">0</definedName>
    <definedName name="_4__123Graph_ACHART_17" localSheetId="6" hidden="1">#REF!</definedName>
    <definedName name="_4__123Graph_ACHART_17" hidden="1">#REF!</definedName>
    <definedName name="_4__123Graph_ACHART_17_1">0</definedName>
    <definedName name="_4__123Graph_ACHART_2" hidden="1">#REF!</definedName>
    <definedName name="_4__123Graph_ACHART_3" hidden="1">#REF!</definedName>
    <definedName name="_4__123Graph_ACHART_4" hidden="1">#REF!</definedName>
    <definedName name="_4__123Graph_AMOB_02" hidden="1">#REF!</definedName>
    <definedName name="_4__123Graph_BCHART_1" hidden="1">#REF!</definedName>
    <definedName name="_4__123Graph_BChart_1Q" hidden="1">#REF!</definedName>
    <definedName name="_4__123Graph_BCHART_2" hidden="1">#REF!</definedName>
    <definedName name="_4__123Graph_BCHART_4" hidden="1">#REF!</definedName>
    <definedName name="_4__123Graph_BCHART_7" hidden="1">#REF!</definedName>
    <definedName name="_4__123Graph_BMOB_01" hidden="1">#REF!</definedName>
    <definedName name="_4__123Graph_BMOB_02" hidden="1">#REF!</definedName>
    <definedName name="_4__123Graph_BService_Expense" hidden="1">#REF!</definedName>
    <definedName name="_4__123Graph_CCHART_1" localSheetId="6" hidden="1">#REF!</definedName>
    <definedName name="_4__123Graph_CCHART_1" hidden="1">#REF!</definedName>
    <definedName name="_4__123Graph_DCONTRAC._OIL" hidden="1">#REF!</definedName>
    <definedName name="_4__123Graph_DTOTAL_PQ" hidden="1">#REF!</definedName>
    <definedName name="_4__123Graph_XCHART_1" hidden="1">#REF!</definedName>
    <definedName name="_4__123Graph_XCHART_1A" hidden="1">#REF!</definedName>
    <definedName name="_4_0__123Grap" hidden="1">#REF!</definedName>
    <definedName name="_4_0_0_F" hidden="1">#N/A</definedName>
    <definedName name="_4_0_S" hidden="1">#REF!</definedName>
    <definedName name="_4_2_0OPTI">#REF!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0____________________________________123Graph_ACHART_4" hidden="1">#REF!</definedName>
    <definedName name="_40___123Graph_DCHART_17" hidden="1">#REF!</definedName>
    <definedName name="_40__123Graph_ACHART_17" hidden="1">#REF!</definedName>
    <definedName name="_40__123Graph_DCHART_17" localSheetId="6" hidden="1">#REF!</definedName>
    <definedName name="_40__123Graph_DCHART_17" hidden="1">#REF!</definedName>
    <definedName name="_40__123Graph_DCHART_17_1">0</definedName>
    <definedName name="_40__123Graph_LBL_AMOB_01" hidden="1">#REF!</definedName>
    <definedName name="_40__123Graph_XCHART_4" hidden="1">#REF!</definedName>
    <definedName name="_400">#N/A</definedName>
    <definedName name="_41____________________________________123Graph_BCHART_3" hidden="1">#REF!</definedName>
    <definedName name="_41__123Graph_ACHART_18" hidden="1">#REF!</definedName>
    <definedName name="_41aa1_" localSheetId="18" hidden="1">{#N/A,#N/A,FALSE,"CCTV"}</definedName>
    <definedName name="_41aa1_" hidden="1">{#N/A,#N/A,FALSE,"CCTV"}</definedName>
    <definedName name="_42____________________________________123Graph_BCHART_4" hidden="1">#REF!</definedName>
    <definedName name="_42___123Graph_DCHART_22" hidden="1">#REF!</definedName>
    <definedName name="_42__123Graph_ACHART_19" hidden="1">#REF!</definedName>
    <definedName name="_42__123Graph_BCHART_4" hidden="1">#REF!</definedName>
    <definedName name="_42__123Graph_DCHART_22" localSheetId="6" hidden="1">#REF!</definedName>
    <definedName name="_42__123Graph_DCHART_22" hidden="1">#REF!</definedName>
    <definedName name="_42__123Graph_DCHART_22_1">0</definedName>
    <definedName name="_42__123Graph_XChart_1A" hidden="1">#REF!</definedName>
    <definedName name="_43____________________________________123Graph_XCHART_3" hidden="1">#REF!</definedName>
    <definedName name="_43__123Graph_ACHART_2" hidden="1">#REF!</definedName>
    <definedName name="_43__123Graph_LBL_AMOB_02" hidden="1">#REF!</definedName>
    <definedName name="_43__123Graph_XCHART_3" hidden="1">#REF!</definedName>
    <definedName name="_43_a_1">#REF!</definedName>
    <definedName name="_44____________________________________123Graph_XCHART_4" hidden="1">#REF!</definedName>
    <definedName name="_44___123Graph_ECHART_15" hidden="1">#REF!</definedName>
    <definedName name="_44__123Graph_ACHART_21" hidden="1">#REF!</definedName>
    <definedName name="_44__123Graph_ECHART_15" localSheetId="6" hidden="1">#REF!</definedName>
    <definedName name="_44__123Graph_ECHART_15" hidden="1">#REF!</definedName>
    <definedName name="_44__123Graph_ECHART_15_1">0</definedName>
    <definedName name="_44__123Graph_XCHART_4" hidden="1">#REF!</definedName>
    <definedName name="_45___________________________________123Graph_ACHART_3" hidden="1">#REF!</definedName>
    <definedName name="_45__123Graph_ASEG_PIE" hidden="1">#REF!</definedName>
    <definedName name="_46___________________________________123Graph_ACHART_4" hidden="1">#REF!</definedName>
    <definedName name="_46___123Graph_ECHART_16" hidden="1">#REF!</definedName>
    <definedName name="_46__123Graph_BCHART_15" hidden="1">#REF!</definedName>
    <definedName name="_46__123Graph_ECHART_16" localSheetId="6" hidden="1">#REF!</definedName>
    <definedName name="_46__123Graph_ECHART_16" hidden="1">#REF!</definedName>
    <definedName name="_46__123Graph_ECHART_16_1">0</definedName>
    <definedName name="_46__123Graph_LBL_BMOB_01" hidden="1">#REF!</definedName>
    <definedName name="_46_a_1_1_1">#REF!</definedName>
    <definedName name="_47___________________________________123Graph_BCHART_3" hidden="1">#REF!</definedName>
    <definedName name="_47__123Graph_BCHART_16" hidden="1">#REF!</definedName>
    <definedName name="_47_a_1">#REF!</definedName>
    <definedName name="_48___________________________________123Graph_BCHART_4" hidden="1">#REF!</definedName>
    <definedName name="_48___123Graph_ECHART_17" hidden="1">#REF!</definedName>
    <definedName name="_48__123Graph_BCHART_17" hidden="1">#REF!</definedName>
    <definedName name="_48__123Graph_ECHART_17" localSheetId="6" hidden="1">#REF!</definedName>
    <definedName name="_48__123Graph_ECHART_17" hidden="1">#REF!</definedName>
    <definedName name="_48__123Graph_ECHART_17_1">0</definedName>
    <definedName name="_49___________________________________123Graph_XCHART_3" hidden="1">#REF!</definedName>
    <definedName name="_49__123Graph_BCHART_2" hidden="1">#REF!</definedName>
    <definedName name="_49__123Graph_LBL_BMOB_02" hidden="1">#REF!</definedName>
    <definedName name="_49_a_4_1">#REF!</definedName>
    <definedName name="_4A1_" localSheetId="18" hidden="1">{#N/A,#N/A,FALSE,"type1";#N/A,#N/A,FALSE,"지지력";#N/A,#N/A,FALSE,"PILE계산";#N/A,#N/A,FALSE,"PILE ";#N/A,#N/A,FALSE,"철근량";#N/A,#N/A,FALSE,"균열검토";#N/A,#N/A,FALSE,"날개벽";#N/A,#N/A,FALSE,"주철근조립도";#N/A,#N/A,FALSE,"교좌"}</definedName>
    <definedName name="_4A1_" hidden="1">{#N/A,#N/A,FALSE,"type1";#N/A,#N/A,FALSE,"지지력";#N/A,#N/A,FALSE,"PILE계산";#N/A,#N/A,FALSE,"PILE ";#N/A,#N/A,FALSE,"철근량";#N/A,#N/A,FALSE,"균열검토";#N/A,#N/A,FALSE,"날개벽";#N/A,#N/A,FALSE,"주철근조립도";#N/A,#N/A,FALSE,"교좌"}</definedName>
    <definedName name="_4A1__1" localSheetId="18" hidden="1">{#N/A,#N/A,FALSE,"type1";#N/A,#N/A,FALSE,"지지력";#N/A,#N/A,FALSE,"PILE계산";#N/A,#N/A,FALSE,"PILE ";#N/A,#N/A,FALSE,"철근량";#N/A,#N/A,FALSE,"균열검토";#N/A,#N/A,FALSE,"날개벽";#N/A,#N/A,FALSE,"주철근조립도";#N/A,#N/A,FALSE,"교좌"}</definedName>
    <definedName name="_4A1__1" hidden="1">{#N/A,#N/A,FALSE,"type1";#N/A,#N/A,FALSE,"지지력";#N/A,#N/A,FALSE,"PILE계산";#N/A,#N/A,FALSE,"PILE ";#N/A,#N/A,FALSE,"철근량";#N/A,#N/A,FALSE,"균열검토";#N/A,#N/A,FALSE,"날개벽";#N/A,#N/A,FALSE,"주철근조립도";#N/A,#N/A,FALSE,"교좌"}</definedName>
    <definedName name="_4A1__2" localSheetId="18" hidden="1">{#N/A,#N/A,FALSE,"type1";#N/A,#N/A,FALSE,"지지력";#N/A,#N/A,FALSE,"PILE계산";#N/A,#N/A,FALSE,"PILE ";#N/A,#N/A,FALSE,"철근량";#N/A,#N/A,FALSE,"균열검토";#N/A,#N/A,FALSE,"날개벽";#N/A,#N/A,FALSE,"주철근조립도";#N/A,#N/A,FALSE,"교좌"}</definedName>
    <definedName name="_4A1__2" hidden="1">{#N/A,#N/A,FALSE,"type1";#N/A,#N/A,FALSE,"지지력";#N/A,#N/A,FALSE,"PILE계산";#N/A,#N/A,FALSE,"PILE ";#N/A,#N/A,FALSE,"철근량";#N/A,#N/A,FALSE,"균열검토";#N/A,#N/A,FALSE,"날개벽";#N/A,#N/A,FALSE,"주철근조립도";#N/A,#N/A,FALSE,"교좌"}</definedName>
    <definedName name="_4A10_" localSheetId="18" hidden="1">{#N/A,#N/A,FALSE,"CCTV"}</definedName>
    <definedName name="_4A10_" hidden="1">{#N/A,#N/A,FALSE,"CCTV"}</definedName>
    <definedName name="_4A2_" localSheetId="18" hidden="1">{#N/A,#N/A,TRUE,"Basic";#N/A,#N/A,TRUE,"EXT-TABLE";#N/A,#N/A,TRUE,"STEEL";#N/A,#N/A,TRUE,"INT-Table";#N/A,#N/A,TRUE,"STEEL";#N/A,#N/A,TRUE,"Door"}</definedName>
    <definedName name="_4A2_" hidden="1">{#N/A,#N/A,TRUE,"Basic";#N/A,#N/A,TRUE,"EXT-TABLE";#N/A,#N/A,TRUE,"STEEL";#N/A,#N/A,TRUE,"INT-Table";#N/A,#N/A,TRUE,"STEEL";#N/A,#N/A,TRUE,"Door"}</definedName>
    <definedName name="_4aa1_" localSheetId="18" hidden="1">{#N/A,#N/A,FALSE,"CCTV"}</definedName>
    <definedName name="_4aa1_" hidden="1">{#N/A,#N/A,FALSE,"CCTV"}</definedName>
    <definedName name="_4C_x">#REF!</definedName>
    <definedName name="_4ELECB">#REF!</definedName>
    <definedName name="_4F" hidden="1">#REF!</definedName>
    <definedName name="_4gc09" localSheetId="18" hidden="1">{#N/A,#N/A,TRUE,"arnitower";#N/A,#N/A,TRUE,"arnigarage "}</definedName>
    <definedName name="_4gc09" hidden="1">{#N/A,#N/A,TRUE,"arnitower";#N/A,#N/A,TRUE,"arnigarage "}</definedName>
    <definedName name="_4gc09_" localSheetId="18" hidden="1">{#N/A,#N/A,TRUE,"arnitower";#N/A,#N/A,TRUE,"arnigarage "}</definedName>
    <definedName name="_4gc09_" hidden="1">{#N/A,#N/A,TRUE,"arnitower";#N/A,#N/A,TRUE,"arnigarage "}</definedName>
    <definedName name="_4단">#REF!</definedName>
    <definedName name="_5" localSheetId="6">#REF!</definedName>
    <definedName name="_5" localSheetId="10">#REF!</definedName>
    <definedName name="_5">#N/A</definedName>
    <definedName name="_5._Roofing_And_Waterproofing">#REF!</definedName>
    <definedName name="_5____________________________________________123Graph_ACHART_3" hidden="1">#REF!</definedName>
    <definedName name="_5_____123Graph_ACHART_2" hidden="1">#REF!</definedName>
    <definedName name="_5_____123Graph_BCHART_2" hidden="1">#REF!</definedName>
    <definedName name="_5_____123Graph_XCHART_3" hidden="1">#REF!</definedName>
    <definedName name="_5___123Graph_ACHART_18" hidden="1">#REF!</definedName>
    <definedName name="_5___123Graph_BCHART_4" hidden="1">#REF!</definedName>
    <definedName name="_5___123Graph_DCHART_1" hidden="1">#REF!</definedName>
    <definedName name="_5___123Graph_XCHART_3" hidden="1">#REF!</definedName>
    <definedName name="_5__123Graph_ACHART_1" hidden="1">#REF!</definedName>
    <definedName name="_5__123Graph_ACHART_18" localSheetId="6" hidden="1">#REF!</definedName>
    <definedName name="_5__123Graph_ACHART_18" hidden="1">#REF!</definedName>
    <definedName name="_5__123Graph_ACHART_18_1">0</definedName>
    <definedName name="_5__123Graph_ACHART_2" hidden="1">#REF!</definedName>
    <definedName name="_5__123Graph_ACHART_3" hidden="1">#REF!</definedName>
    <definedName name="_5__123Graph_A자금운용" hidden="1">#REF!</definedName>
    <definedName name="_5__123Graph_BCHART_2" hidden="1">#REF!</definedName>
    <definedName name="_5__123Graph_BMOB_01" hidden="1">#REF!</definedName>
    <definedName name="_5__123Graph_BMOB_02" hidden="1">#REF!</definedName>
    <definedName name="_5__123Graph_CCHART_1" localSheetId="6" hidden="1">#REF!</definedName>
    <definedName name="_5__123Graph_CCHART_1" hidden="1">#REF!</definedName>
    <definedName name="_5__123Graph_CMOB_01" hidden="1">#REF!</definedName>
    <definedName name="_5__123Graph_DCHART_1" localSheetId="6" hidden="1">#REF!</definedName>
    <definedName name="_5__123Graph_DCHART_1" hidden="1">#REF!</definedName>
    <definedName name="_5__123Graph_XAdmin_Expenses" hidden="1">#REF!</definedName>
    <definedName name="_5__123Graph_XCHART_3" hidden="1">#REF!</definedName>
    <definedName name="_5__123Graph_XCONTRAC._OIL" hidden="1">#REF!</definedName>
    <definedName name="_5__123Graph_XTOTAL_PQ" hidden="1">#REF!</definedName>
    <definedName name="_5_0__123Grap" hidden="1">#REF!</definedName>
    <definedName name="_5_0ELECB">#REF!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50___________________________________123Graph_XCHART_4" hidden="1">#REF!</definedName>
    <definedName name="_50___123Graph_ECHART_22" hidden="1">#REF!</definedName>
    <definedName name="_50__123Graph_ACHART_18" hidden="1">#REF!</definedName>
    <definedName name="_50__123Graph_BCHART_22" hidden="1">#REF!</definedName>
    <definedName name="_50__123Graph_ECHART_22" localSheetId="6" hidden="1">#REF!</definedName>
    <definedName name="_50__123Graph_ECHART_22" hidden="1">#REF!</definedName>
    <definedName name="_50__123Graph_ECHART_22_1">0</definedName>
    <definedName name="_50_a_1_1_1">#REF!</definedName>
    <definedName name="_50_l_1">#REF!</definedName>
    <definedName name="_51__________________________________123Graph_ACHART_3" hidden="1">#REF!</definedName>
    <definedName name="_51__123Graph_CCHART_15" hidden="1">#REF!</definedName>
    <definedName name="_51_l_4_1">#REF!</definedName>
    <definedName name="_515________________123Graph_XCHART_3" hidden="1">#REF!</definedName>
    <definedName name="_516________________123Graph_XCHART_4" hidden="1">#REF!</definedName>
    <definedName name="_52__________________________________123Graph_ACHART_4" hidden="1">#REF!</definedName>
    <definedName name="_52___123Graph_FCHART_15" hidden="1">#REF!</definedName>
    <definedName name="_52__123Graph_CCHART_16" hidden="1">#REF!</definedName>
    <definedName name="_52__123Graph_FCHART_15" localSheetId="6" hidden="1">#REF!</definedName>
    <definedName name="_52__123Graph_FCHART_15" hidden="1">#REF!</definedName>
    <definedName name="_52__123Graph_FCHART_15_1">0</definedName>
    <definedName name="_52__123Graph_LBL_CMOB_01" hidden="1">#REF!</definedName>
    <definedName name="_52_p_1">#REF!</definedName>
    <definedName name="_52³_¿ª" localSheetId="18" hidden="1">{#N/A,#N/A,FALSE,"CCTV"}</definedName>
    <definedName name="_52³_¿ª" hidden="1">{#N/A,#N/A,FALSE,"CCTV"}</definedName>
    <definedName name="_53__________________________________123Graph_BCHART_3" hidden="1">#REF!</definedName>
    <definedName name="_53__123Graph_CCHART_17" hidden="1">#REF!</definedName>
    <definedName name="_53_a_4_1">#REF!</definedName>
    <definedName name="_53_p_4_1">#REF!</definedName>
    <definedName name="_54__________________________________123Graph_BCHART_4" hidden="1">#REF!</definedName>
    <definedName name="_54___123Graph_FCHART_16" hidden="1">#REF!</definedName>
    <definedName name="_54__123Graph_CCHART_2" hidden="1">#REF!</definedName>
    <definedName name="_54__123Graph_FCHART_16" localSheetId="6" hidden="1">#REF!</definedName>
    <definedName name="_54__123Graph_FCHART_16" hidden="1">#REF!</definedName>
    <definedName name="_54__123Graph_FCHART_16_1">0</definedName>
    <definedName name="_54_l_1">#REF!</definedName>
    <definedName name="_55__________________________________123Graph_XCHART_3" hidden="1">#REF!</definedName>
    <definedName name="_55__123Graph_CCHART_22" hidden="1">#REF!</definedName>
    <definedName name="_55__123Graph_LBL_CMOB_02" hidden="1">#REF!</definedName>
    <definedName name="_55_l_4_1">#REF!</definedName>
    <definedName name="_56__________________________________123Graph_XCHART_4" hidden="1">#REF!</definedName>
    <definedName name="_56___123Graph_FCHART_17" hidden="1">#REF!</definedName>
    <definedName name="_56__123Graph_CSEG_PIE" hidden="1">#REF!</definedName>
    <definedName name="_56__123Graph_FCHART_17" localSheetId="6" hidden="1">#REF!</definedName>
    <definedName name="_56__123Graph_FCHART_17" hidden="1">#REF!</definedName>
    <definedName name="_56__123Graph_FCHART_17_1">0</definedName>
    <definedName name="_56_p_1">#REF!</definedName>
    <definedName name="_56AcctName_4_1">#REF!</definedName>
    <definedName name="_56BP01_" localSheetId="18" hidden="1">{#N/A,#N/A,FALSE,"TABLE"}</definedName>
    <definedName name="_56BP01_" hidden="1">{#N/A,#N/A,FALSE,"TABLE"}</definedName>
    <definedName name="_57_________________________________123Graph_ACHART_3" hidden="1">#REF!</definedName>
    <definedName name="_57__123Graph_DCHART_15" hidden="1">#REF!</definedName>
    <definedName name="_57_p_4_1">#REF!</definedName>
    <definedName name="_58_________________________________123Graph_ACHART_4" hidden="1">#REF!</definedName>
    <definedName name="_58___123Graph_FCHART_22" hidden="1">#REF!</definedName>
    <definedName name="_58__123Graph_DCHART_16" hidden="1">#REF!</definedName>
    <definedName name="_58__123Graph_FCHART_22" localSheetId="6" hidden="1">#REF!</definedName>
    <definedName name="_58__123Graph_FCHART_22" hidden="1">#REF!</definedName>
    <definedName name="_58__123Graph_FCHART_22_1">0</definedName>
    <definedName name="_58__123Graph_LBL_DMOB_01" hidden="1">#REF!</definedName>
    <definedName name="_59_________________________________123Graph_BCHART_3" hidden="1">#REF!</definedName>
    <definedName name="_59__123Graph_AMOB_01" hidden="1">#REF!</definedName>
    <definedName name="_59__123Graph_DCHART_17" hidden="1">#REF!</definedName>
    <definedName name="_59AcctPrio_4_1">#REF!</definedName>
    <definedName name="_5A">#REF!</definedName>
    <definedName name="_5as1_" localSheetId="18" hidden="1">{#N/A,#N/A,FALSE,"SumD";#N/A,#N/A,FALSE,"ElecD";#N/A,#N/A,FALSE,"MechD";#N/A,#N/A,FALSE,"GeotD";#N/A,#N/A,FALSE,"PrcsD";#N/A,#N/A,FALSE,"TunnD";#N/A,#N/A,FALSE,"CivlD";#N/A,#N/A,FALSE,"NtwkD";#N/A,#N/A,FALSE,"EstgD";#N/A,#N/A,FALSE,"PEngD"}</definedName>
    <definedName name="_5as1_" localSheetId="6" hidden="1">{#N/A,#N/A,FALSE,"SumD";#N/A,#N/A,FALSE,"ElecD";#N/A,#N/A,FALSE,"MechD";#N/A,#N/A,FALSE,"GeotD";#N/A,#N/A,FALSE,"PrcsD";#N/A,#N/A,FALSE,"TunnD";#N/A,#N/A,FALSE,"CivlD";#N/A,#N/A,FALSE,"NtwkD";#N/A,#N/A,FALSE,"EstgD";#N/A,#N/A,FALSE,"PEngD"}</definedName>
    <definedName name="_5as1_" hidden="1">{#N/A,#N/A,FALSE,"SumD";#N/A,#N/A,FALSE,"ElecD";#N/A,#N/A,FALSE,"MechD";#N/A,#N/A,FALSE,"GeotD";#N/A,#N/A,FALSE,"PrcsD";#N/A,#N/A,FALSE,"TunnD";#N/A,#N/A,FALSE,"CivlD";#N/A,#N/A,FALSE,"NtwkD";#N/A,#N/A,FALSE,"EstgD";#N/A,#N/A,FALSE,"PEngD"}</definedName>
    <definedName name="_5B">#REF!</definedName>
    <definedName name="_5ELECB">#REF!</definedName>
    <definedName name="_5F" hidden="1">#REF!</definedName>
    <definedName name="_5J">#REF!</definedName>
    <definedName name="_5x7">#REF!</definedName>
    <definedName name="_6" localSheetId="6">#REF!</definedName>
    <definedName name="_6" localSheetId="10">#REF!</definedName>
    <definedName name="_6">#N/A</definedName>
    <definedName name="_6._Interior_Partitions">#REF!</definedName>
    <definedName name="_6____________________________________________123Graph_ACHART_4" hidden="1">#REF!</definedName>
    <definedName name="_6_____123Graph_BChart_1A" hidden="1">#REF!</definedName>
    <definedName name="_6_____123Graph_CCHART_1" hidden="1">#REF!</definedName>
    <definedName name="_6_____123Graph_XCHART_4" hidden="1">#REF!</definedName>
    <definedName name="_6____123Graph_BCHART_3" hidden="1">#REF!</definedName>
    <definedName name="_6___123Graph_ACHART_16" hidden="1">#REF!</definedName>
    <definedName name="_6___123Graph_ACHART_19" hidden="1">#REF!</definedName>
    <definedName name="_6___123Graph_BCHART_3" hidden="1">#REF!</definedName>
    <definedName name="_6___123Graph_XCHART_3" hidden="1">#REF!</definedName>
    <definedName name="_6___123Graph_XCHART_4" hidden="1">#REF!</definedName>
    <definedName name="_6__123Graph_ACHART_1" hidden="1">#REF!</definedName>
    <definedName name="_6__123Graph_ACHART_16" localSheetId="6" hidden="1">#REF!</definedName>
    <definedName name="_6__123Graph_ACHART_16" hidden="1">#REF!</definedName>
    <definedName name="_6__123Graph_ACHART_16_1">0</definedName>
    <definedName name="_6__123Graph_ACHART_19" localSheetId="6" hidden="1">#REF!</definedName>
    <definedName name="_6__123Graph_ACHART_19" hidden="1">#REF!</definedName>
    <definedName name="_6__123Graph_ACHART_19_1">0</definedName>
    <definedName name="_6__123Graph_ACHART_4" hidden="1">#REF!</definedName>
    <definedName name="_6__123Graph_BCHART_3" hidden="1">#REF!</definedName>
    <definedName name="_6__123Graph_BMOB_02" hidden="1">#REF!</definedName>
    <definedName name="_6__123Graph_CCHART_1" hidden="1">#REF!</definedName>
    <definedName name="_6__123Graph_CMOB_01" hidden="1">#REF!</definedName>
    <definedName name="_6__123Graph_CMOB_02" hidden="1">#REF!</definedName>
    <definedName name="_6__123Graph_DCHART_1" localSheetId="6" hidden="1">#REF!</definedName>
    <definedName name="_6__123Graph_DCHART_1" hidden="1">#REF!</definedName>
    <definedName name="_6__123Graph_XCHART_4" hidden="1">#REF!</definedName>
    <definedName name="_6__123Graph_XService_Expense" hidden="1">#REF!</definedName>
    <definedName name="_6_0__123Grap" hidden="1">#REF!</definedName>
    <definedName name="_6_123Grap" hidden="1">#REF!</definedName>
    <definedName name="_6_KQQ_InstTerms">#REF!</definedName>
    <definedName name="_6_KQQ_InstWire">#REF!</definedName>
    <definedName name="_6_KQQ_RacewayTot">#REF!</definedName>
    <definedName name="_6_KQQ_TotCount_InstJBox">#REF!</definedName>
    <definedName name="_60_________________________________123Graph_BCHART_4" hidden="1">#REF!</definedName>
    <definedName name="_60___123Graph_XCHART_15" hidden="1">#REF!</definedName>
    <definedName name="_60__123Graph_ACHART_19" hidden="1">#REF!</definedName>
    <definedName name="_60__123Graph_DCHART_2" hidden="1">#REF!</definedName>
    <definedName name="_60__123Graph_XCHART_15" localSheetId="6" hidden="1">#REF!</definedName>
    <definedName name="_60__123Graph_XCHART_15" hidden="1">#REF!</definedName>
    <definedName name="_60__123Graph_XCHART_15_1">0</definedName>
    <definedName name="_60a1_" localSheetId="18" hidden="1">{"'Sheet1'!$L$16"}</definedName>
    <definedName name="_60a1_" hidden="1">{"'Sheet1'!$L$16"}</definedName>
    <definedName name="_60AcctName_4_1">#REF!</definedName>
    <definedName name="_61_________________________________123Graph_XCHART_3" hidden="1">#REF!</definedName>
    <definedName name="_61__123Graph_DCHART_22" hidden="1">#REF!</definedName>
    <definedName name="_61__123Graph_LBL_DMOB_02" hidden="1">#REF!</definedName>
    <definedName name="_62_________________________________123Graph_XCHART_4" hidden="1">#REF!</definedName>
    <definedName name="_62___123Graph_XCHART_16" hidden="1">#REF!</definedName>
    <definedName name="_62__123Graph_AMOB_02" hidden="1">#REF!</definedName>
    <definedName name="_62__123Graph_ECHART_15" hidden="1">#REF!</definedName>
    <definedName name="_62__123Graph_XCHART_16" localSheetId="6" hidden="1">#REF!</definedName>
    <definedName name="_62__123Graph_XCHART_16" hidden="1">#REF!</definedName>
    <definedName name="_62__123Graph_XCHART_16_1">0</definedName>
    <definedName name="_62AcctPrio_Text_4_1">#REF!</definedName>
    <definedName name="_63________________________________123Graph_ACHART_3" hidden="1">#REF!</definedName>
    <definedName name="_63__123Graph_ECHART_16" hidden="1">#REF!</definedName>
    <definedName name="_63AcctPrio_4_1">#REF!</definedName>
    <definedName name="_63BidClass_4_1">#REF!</definedName>
    <definedName name="_63BP01_" localSheetId="18" hidden="1">{#N/A,#N/A,FALSE,"TABLE"}</definedName>
    <definedName name="_63BP01_" hidden="1">{#N/A,#N/A,FALSE,"TABLE"}</definedName>
    <definedName name="_64________________________________123Graph_ACHART_4" hidden="1">#REF!</definedName>
    <definedName name="_64___123Graph_XCHART_17" hidden="1">#REF!</definedName>
    <definedName name="_64__123Graph_ECHART_17" hidden="1">#REF!</definedName>
    <definedName name="_64__123Graph_LBL_EMOB_02" hidden="1">#REF!</definedName>
    <definedName name="_64__123Graph_XCHART_17" localSheetId="6" hidden="1">#REF!</definedName>
    <definedName name="_64__123Graph_XCHART_17" hidden="1">#REF!</definedName>
    <definedName name="_64__123Graph_XCHART_17_1">0</definedName>
    <definedName name="_64BidClass_Text_4_1">#REF!</definedName>
    <definedName name="_65________________________________123Graph_BCHART_3" hidden="1">#REF!</definedName>
    <definedName name="_65__123Graph_BMOB_01" hidden="1">#REF!</definedName>
    <definedName name="_65__123Graph_ECHART_2" hidden="1">#REF!</definedName>
    <definedName name="_66________________________________123Graph_BCHART_4" hidden="1">#REF!</definedName>
    <definedName name="_66___123Graph_XCHART_18" hidden="1">#REF!</definedName>
    <definedName name="_66__123Graph_ECHART_22" hidden="1">#REF!</definedName>
    <definedName name="_66__123Graph_XCHART_18" localSheetId="6" hidden="1">#REF!</definedName>
    <definedName name="_66__123Graph_XCHART_18" hidden="1">#REF!</definedName>
    <definedName name="_66__123Graph_XCHART_18_1">0</definedName>
    <definedName name="_669_______________123Graph_ACHART_3" hidden="1">#REF!</definedName>
    <definedName name="_66AcctPrio_Text_4_1">#REF!</definedName>
    <definedName name="_67________________________________123Graph_XCHART_3" hidden="1">#REF!</definedName>
    <definedName name="_67__123Graph_FCHART_15" hidden="1">#REF!</definedName>
    <definedName name="_67__123Graph_LBL_FMOB_02" hidden="1">#REF!</definedName>
    <definedName name="_670_______________123Graph_ACHART_4" hidden="1">#REF!</definedName>
    <definedName name="_671_______________123Graph_BCHART_3" hidden="1">#REF!</definedName>
    <definedName name="_672_______________123Graph_BCHART_4" hidden="1">#REF!</definedName>
    <definedName name="_673_______________123Graph_XCHART_3" hidden="1">#REF!</definedName>
    <definedName name="_674_______________123Graph_XCHART_4" hidden="1">#REF!</definedName>
    <definedName name="_67BidClass_4_1">#REF!</definedName>
    <definedName name="_67BillingFreq_4_1">#REF!</definedName>
    <definedName name="_68________________________________123Graph_XCHART_4" hidden="1">#REF!</definedName>
    <definedName name="_68___123Graph_XCHART_19" hidden="1">#REF!</definedName>
    <definedName name="_68__123Graph_BMOB_02" hidden="1">#REF!</definedName>
    <definedName name="_68__123Graph_FCHART_16" hidden="1">#REF!</definedName>
    <definedName name="_68__123Graph_XCHART_19" localSheetId="6" hidden="1">#REF!</definedName>
    <definedName name="_68__123Graph_XCHART_19" hidden="1">#REF!</definedName>
    <definedName name="_68__123Graph_XCHART_19_1">0</definedName>
    <definedName name="_68BidClass_Text_4_1">#REF!</definedName>
    <definedName name="_69_______________________________123Graph_ACHART_3" hidden="1">#REF!</definedName>
    <definedName name="_69__123Graph_FCHART_17" hidden="1">#REF!</definedName>
    <definedName name="_6A10_" localSheetId="18" hidden="1">{#N/A,#N/A,FALSE,"CCTV"}</definedName>
    <definedName name="_6A10_" hidden="1">{#N/A,#N/A,FALSE,"CCTV"}</definedName>
    <definedName name="_6A10__1" localSheetId="18" hidden="1">{#N/A,#N/A,FALSE,"CCTV"}</definedName>
    <definedName name="_6A10__1" hidden="1">{#N/A,#N/A,FALSE,"CCTV"}</definedName>
    <definedName name="_6A10__2" localSheetId="18" hidden="1">{#N/A,#N/A,FALSE,"CCTV"}</definedName>
    <definedName name="_6A10__2" hidden="1">{#N/A,#N/A,FALSE,"CCTV"}</definedName>
    <definedName name="_6cf2_" localSheetId="18" hidden="1">{#N/A,#N/A,FALSE,"Variables";#N/A,#N/A,FALSE,"NPV Cashflows NZ$";#N/A,#N/A,FALSE,"Cashflows NZ$"}</definedName>
    <definedName name="_6cf2_" hidden="1">{#N/A,#N/A,FALSE,"Variables";#N/A,#N/A,FALSE,"NPV Cashflows NZ$";#N/A,#N/A,FALSE,"Cashflows NZ$"}</definedName>
    <definedName name="_6mm">"1,0"</definedName>
    <definedName name="_7" localSheetId="6">#REF!</definedName>
    <definedName name="_7" localSheetId="10">#REF!</definedName>
    <definedName name="_7">#N/A</definedName>
    <definedName name="_7._Floor__Wall___Ceiling">#REF!</definedName>
    <definedName name="_7_??">#REF!</definedName>
    <definedName name="_7____________________________________________123Graph_BCHART_3" hidden="1">#REF!</definedName>
    <definedName name="_7_____123Graph_BCHART_2" hidden="1">#REF!</definedName>
    <definedName name="_7_____123Graph_DCHART_1" hidden="1">#REF!</definedName>
    <definedName name="_7____123Graph_ACHART_3" hidden="1">#REF!</definedName>
    <definedName name="_7___123Graph_ACHART_21" hidden="1">#REF!</definedName>
    <definedName name="_7___123Graph_ACHART_3" hidden="1">#REF!</definedName>
    <definedName name="_7___123Graph_XCHART_4" hidden="1">#REF!</definedName>
    <definedName name="_7__123Graph_AChart_1A" hidden="1">#REF!</definedName>
    <definedName name="_7__123Graph_ACHART_2" hidden="1">#REF!</definedName>
    <definedName name="_7__123Graph_ACHART_21" localSheetId="6" hidden="1">#REF!</definedName>
    <definedName name="_7__123Graph_ACHART_21" hidden="1">#REF!</definedName>
    <definedName name="_7__123Graph_ACHART_21_1">0</definedName>
    <definedName name="_7__123Graph_ACHART_3" hidden="1">#REF!</definedName>
    <definedName name="_7__123Graph_AMOB_01" hidden="1">#REF!</definedName>
    <definedName name="_7__123Graph_BCHART_2" hidden="1">#REF!</definedName>
    <definedName name="_7__123Graph_CMOB_01" hidden="1">#REF!</definedName>
    <definedName name="_7__123Graph_CMOB_02" hidden="1">#REF!</definedName>
    <definedName name="_7__123Graph_DCHART_1" hidden="1">#REF!</definedName>
    <definedName name="_7__123Graph_DMOB_01" hidden="1">#REF!</definedName>
    <definedName name="_7__123Graph_XCHART_1" hidden="1">#REF!</definedName>
    <definedName name="_7_0__123Grap" hidden="1">#REF!</definedName>
    <definedName name="_7_0ELECB">#REF!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70_______________________________123Graph_ACHART_4" hidden="1">#REF!</definedName>
    <definedName name="_70___123Graph_XCHART_22" hidden="1">#REF!</definedName>
    <definedName name="_70__123Graph_ACHART_21" hidden="1">#REF!</definedName>
    <definedName name="_70__123Graph_FCHART_2" hidden="1">#REF!</definedName>
    <definedName name="_70__123Graph_XCHART_22" localSheetId="6" hidden="1">#REF!</definedName>
    <definedName name="_70__123Graph_XCHART_22" hidden="1">#REF!</definedName>
    <definedName name="_70__123Graph_XCHART_22_1">0</definedName>
    <definedName name="_70__123Graph_XMOB_01" hidden="1">#REF!</definedName>
    <definedName name="_70BillingTiming_4_1">#REF!</definedName>
    <definedName name="_71_______________________________123Graph_BCHART_3" hidden="1">#REF!</definedName>
    <definedName name="_71__123Graph_CMOB_01" hidden="1">#REF!</definedName>
    <definedName name="_71__123Graph_FCHART_22" hidden="1">#REF!</definedName>
    <definedName name="_71BillingFreq_4_1">#REF!</definedName>
    <definedName name="_71BusType_4_1">#REF!</definedName>
    <definedName name="_72_______________________________123Graph_BCHART_4" hidden="1">#REF!</definedName>
    <definedName name="_72___123Graph_XSEG_PIE" hidden="1">#REF!</definedName>
    <definedName name="_72__123Graph_XCHART_15" hidden="1">#REF!</definedName>
    <definedName name="_72__123Graph_XSEG_PIE" localSheetId="6" hidden="1">#REF!</definedName>
    <definedName name="_72__123Graph_XSEG_PIE" hidden="1">#REF!</definedName>
    <definedName name="_72__123Graph_XSEG_PIE_1">0</definedName>
    <definedName name="_72BusType_Text_4_1">#REF!</definedName>
    <definedName name="_73_______________________________123Graph_XCHART_3" hidden="1">#REF!</definedName>
    <definedName name="_73__123Graph_XCHART_16" hidden="1">#REF!</definedName>
    <definedName name="_73__123Graph_XMOB_02" hidden="1">#REF!</definedName>
    <definedName name="_73cab21.5tp_4_1">#REF!</definedName>
    <definedName name="_74_______________________________123Graph_XCHART_4" hidden="1">#REF!</definedName>
    <definedName name="_74__123Graph_ACHART_12" hidden="1">#REF!</definedName>
    <definedName name="_74__123Graph_CMOB_02" hidden="1">#REF!</definedName>
    <definedName name="_74__123Graph_XCHART_17" hidden="1">#REF!</definedName>
    <definedName name="_74BillingTiming_4_1">#REF!</definedName>
    <definedName name="_74cab21s_4_1">#REF!</definedName>
    <definedName name="_75______________________________123Graph_ACHART_3" hidden="1">#REF!</definedName>
    <definedName name="_75__123Graph_XCHART_18" hidden="1">#REF!</definedName>
    <definedName name="_75BusType_4_1">#REF!</definedName>
    <definedName name="_75cab21us_4_1">#REF!</definedName>
    <definedName name="_76______________________________123Graph_ACHART_4" hidden="1">#REF!</definedName>
    <definedName name="_76__123Graph_ACHART_15" hidden="1">#REF!</definedName>
    <definedName name="_76__123Graph_XCHART_19" hidden="1">#REF!</definedName>
    <definedName name="_76BusType_Text_4_1">#REF!</definedName>
    <definedName name="_76cab31s_4_1">#REF!</definedName>
    <definedName name="_77______________________________123Graph_BCHART_3" hidden="1">#REF!</definedName>
    <definedName name="_77__123Graph_DMOB_01" hidden="1">#REF!</definedName>
    <definedName name="_77__123Graph_XCHART_2" hidden="1">#REF!</definedName>
    <definedName name="_77cab21.5tp_4_1">#REF!</definedName>
    <definedName name="_77cab31us_4_1">#REF!</definedName>
    <definedName name="_78______________________________123Graph_BCHART_4" hidden="1">#REF!</definedName>
    <definedName name="_78__123Graph_ACHART_16" hidden="1">#REF!</definedName>
    <definedName name="_78__123Graph_XCHART_22" hidden="1">#REF!</definedName>
    <definedName name="_78cab21s_4_1">#REF!</definedName>
    <definedName name="_78cab41s_4_1">#REF!</definedName>
    <definedName name="_79______________________________123Graph_XCHART_3" hidden="1">#REF!</definedName>
    <definedName name="_79__123Graph_XSEG_PIE" hidden="1">#REF!</definedName>
    <definedName name="_79cab21us_4_1">#REF!</definedName>
    <definedName name="_79cab41us_4_1">#REF!</definedName>
    <definedName name="_7BD105_"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7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7F" hidden="1">#REF!</definedName>
    <definedName name="_8" localSheetId="10">#REF!</definedName>
    <definedName name="_8">#N/A</definedName>
    <definedName name="_8._Function_Equipment">#REF!</definedName>
    <definedName name="_8____________________________________________123Graph_BCHART_4" hidden="1">#REF!</definedName>
    <definedName name="_8_____123Graph_BChart_1A" hidden="1">#REF!</definedName>
    <definedName name="_8_____123Graph_CCHART_1" hidden="1">#REF!</definedName>
    <definedName name="_8_____123Graph_XChart_1A" hidden="1">#REF!</definedName>
    <definedName name="_8____123Graph_ACHART_4" hidden="1">#REF!</definedName>
    <definedName name="_8____123Graph_BCHART_4" hidden="1">#REF!</definedName>
    <definedName name="_8___0__123Grap" hidden="1">#REF!</definedName>
    <definedName name="_8___123Graph_ACHART_17" hidden="1">#REF!</definedName>
    <definedName name="_8___123Graph_ASEG_PIE" hidden="1">#REF!</definedName>
    <definedName name="_8___123Graph_BCHART_4" hidden="1">#REF!</definedName>
    <definedName name="_8__123Graph_ACHART_17" localSheetId="6" hidden="1">#REF!</definedName>
    <definedName name="_8__123Graph_ACHART_17" hidden="1">#REF!</definedName>
    <definedName name="_8__123Graph_ACHART_17_1">0</definedName>
    <definedName name="_8__123Graph_ACHART_4" hidden="1">#REF!</definedName>
    <definedName name="_8__123Graph_AMOB_01" hidden="1">#REF!</definedName>
    <definedName name="_8__123Graph_ASEG_PIE" localSheetId="6" hidden="1">#REF!</definedName>
    <definedName name="_8__123Graph_ASEG_PIE" hidden="1">#REF!</definedName>
    <definedName name="_8__123Graph_ASEG_PIE_1">0</definedName>
    <definedName name="_8__123Graph_BCHART_1" hidden="1">#REF!</definedName>
    <definedName name="_8__123Graph_BCHART_2" hidden="1">#REF!</definedName>
    <definedName name="_8__123Graph_BCHART_4" hidden="1">#REF!</definedName>
    <definedName name="_8__123Graph_CMOB_02" hidden="1">#REF!</definedName>
    <definedName name="_8__123Graph_DMOB_01" hidden="1">#REF!</definedName>
    <definedName name="_8__123Graph_DMOB_02" hidden="1">#REF!</definedName>
    <definedName name="_8_0_0_F" hidden="1">#REF!</definedName>
    <definedName name="_8_0_S" hidden="1">#REF!</definedName>
    <definedName name="_80______________________________123Graph_XCHART_4" hidden="1">#REF!</definedName>
    <definedName name="_80__123Graph_ACHART_17" hidden="1">#REF!</definedName>
    <definedName name="_80__123Graph_ASEG_PIE" hidden="1">#REF!</definedName>
    <definedName name="_80__123Graph_DMOB_02" hidden="1">#REF!</definedName>
    <definedName name="_80¤§¤_¤¡" localSheetId="18" hidden="1">{#N/A,#N/A,FALSE,"Sheet1"}</definedName>
    <definedName name="_80¤§¤_¤¡" hidden="1">{#N/A,#N/A,FALSE,"Sheet1"}</definedName>
    <definedName name="_80cab31s_4_1">#REF!</definedName>
    <definedName name="_80cabf_4_1">#REF!</definedName>
    <definedName name="_81_____________________________123Graph_ACHART_3" hidden="1">#REF!</definedName>
    <definedName name="_81cab31us_4_1">#REF!</definedName>
    <definedName name="_81CABLE_4_1">#REF!</definedName>
    <definedName name="_82_____________________________123Graph_ACHART_4" hidden="1">#REF!</definedName>
    <definedName name="_82__123Graph_ACHART_18" hidden="1">#REF!</definedName>
    <definedName name="_82cab41s_4_1">#REF!</definedName>
    <definedName name="_82CALf_4_1">#REF!</definedName>
    <definedName name="_83_____________________________123Graph_BCHART_3" hidden="1">#REF!</definedName>
    <definedName name="_83__123Graph_EMOB_02" hidden="1">#REF!</definedName>
    <definedName name="_83_0ELECB">#REF!</definedName>
    <definedName name="_831______________123Graph_XCHART_3" hidden="1">#REF!</definedName>
    <definedName name="_832______________123Graph_XCHART_4" hidden="1">#REF!</definedName>
    <definedName name="_83cab41us_4_1">#REF!</definedName>
    <definedName name="_83ChangeBy_4_1">#REF!</definedName>
    <definedName name="_84_____________________________123Graph_BCHART_4" hidden="1">#REF!</definedName>
    <definedName name="_84__123Graph_ACHART_19" hidden="1">#REF!</definedName>
    <definedName name="_84_0ELECB">#REF!</definedName>
    <definedName name="_84cabf_4_1">#REF!</definedName>
    <definedName name="_84ChangeDate_4_1">#REF!</definedName>
    <definedName name="_85_____________________________123Graph_XCHART_3" hidden="1">#REF!</definedName>
    <definedName name="_85__123Graph_ACHART_2" hidden="1">#REF!</definedName>
    <definedName name="_85CABLE_4_1">#REF!</definedName>
    <definedName name="_85CompDate_4_1">#REF!</definedName>
    <definedName name="_86_____________________________123Graph_XCHART_4" hidden="1">#REF!</definedName>
    <definedName name="_86__123Graph_FMOB_02" hidden="1">#REF!</definedName>
    <definedName name="_86CALf_4_1">#REF!</definedName>
    <definedName name="_86conf_4_1">#REF!</definedName>
    <definedName name="_87____________________________123Graph_ACHART_3" hidden="1">#REF!</definedName>
    <definedName name="_87__123Graph_ACHART_21" hidden="1">#REF!</definedName>
    <definedName name="_87ChangeBy_4_1">#REF!</definedName>
    <definedName name="_87ContAmt_4_1">#REF!</definedName>
    <definedName name="_88____________________________123Graph_ACHART_4" hidden="1">#REF!</definedName>
    <definedName name="_88ChangeDate_4_1">#REF!</definedName>
    <definedName name="_89____________________________123Graph_BCHART_3" hidden="1">#REF!</definedName>
    <definedName name="_89__123Graph_ASEG_PIE" hidden="1">#REF!</definedName>
    <definedName name="_89__123Graph_LBL_AMOB_01" hidden="1">#REF!</definedName>
    <definedName name="_89CompDate_4_1">#REF!</definedName>
    <definedName name="_8A10_" localSheetId="18" hidden="1">{#N/A,#N/A,FALSE,"CCTV"}</definedName>
    <definedName name="_8A10_" hidden="1">{#N/A,#N/A,FALSE,"CCTV"}</definedName>
    <definedName name="_8A10__1" localSheetId="18" hidden="1">{#N/A,#N/A,FALSE,"CCTV"}</definedName>
    <definedName name="_8A10__1" hidden="1">{#N/A,#N/A,FALSE,"CCTV"}</definedName>
    <definedName name="_8A10__2" localSheetId="18" hidden="1">{#N/A,#N/A,FALSE,"CCTV"}</definedName>
    <definedName name="_8A10__2" hidden="1">{#N/A,#N/A,FALSE,"CCTV"}</definedName>
    <definedName name="_8BD105_"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8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8ELECB">#REF!</definedName>
    <definedName name="_8F" hidden="1">#REF!</definedName>
    <definedName name="_8단">#REF!</definedName>
    <definedName name="_9" localSheetId="10">#REF!</definedName>
    <definedName name="_9">#N/A</definedName>
    <definedName name="_9._Vertical_Transportation">#REF!</definedName>
    <definedName name="_9_???">#REF!</definedName>
    <definedName name="_9___________________________________________123Graph_ACHART_3" hidden="1">#REF!</definedName>
    <definedName name="_9_____123Graph_BCHART_2" hidden="1">#REF!</definedName>
    <definedName name="_9_____123Graph_DCHART_1" hidden="1">#REF!</definedName>
    <definedName name="_9____123Graph_ACHART_1" hidden="1">#REF!</definedName>
    <definedName name="_9____123Graph_BCHART_3" hidden="1">#REF!</definedName>
    <definedName name="_9___123Graph_BCHART_15" hidden="1">#REF!</definedName>
    <definedName name="_9___123Graph_XCHART_3" hidden="1">#REF!</definedName>
    <definedName name="_9__123Graph_AMOB_02" hidden="1">#REF!</definedName>
    <definedName name="_9__123Graph_BCHART_15" localSheetId="6" hidden="1">#REF!</definedName>
    <definedName name="_9__123Graph_BCHART_15" hidden="1">#REF!</definedName>
    <definedName name="_9__123Graph_BCHART_15_1">0</definedName>
    <definedName name="_9__123Graph_BCHART_3" hidden="1">#REF!</definedName>
    <definedName name="_9__123Graph_CCHART_1" hidden="1">#REF!</definedName>
    <definedName name="_9__123Graph_DMOB_01" hidden="1">#REF!</definedName>
    <definedName name="_9__123Graph_DMOB_02" hidden="1">#REF!</definedName>
    <definedName name="_9__123Graph_EMOB_02" hidden="1">#REF!</definedName>
    <definedName name="_9__123Graph_XCHART_3" hidden="1">#REF!</definedName>
    <definedName name="_9_0_0_F" hidden="1">#REF!</definedName>
    <definedName name="_9_0ELECB">#REF!</definedName>
    <definedName name="_90____________________________123Graph_BCHART_4" hidden="1">#REF!</definedName>
    <definedName name="_90__123Graph_BCHART_15" hidden="1">#REF!</definedName>
    <definedName name="_900">#N/A</definedName>
    <definedName name="_90³_¿ª" localSheetId="18" hidden="1">{#N/A,#N/A,FALSE,"CCTV"}</definedName>
    <definedName name="_90³_¿ª" hidden="1">{#N/A,#N/A,FALSE,"CCTV"}</definedName>
    <definedName name="_90conf_4_1">#REF!</definedName>
    <definedName name="_90ContWithAcct_4_1">#REF!</definedName>
    <definedName name="_91____________________________123Graph_XCHART_3" hidden="1">#REF!</definedName>
    <definedName name="_91__123Graph_BCHART_15" hidden="1">#REF!</definedName>
    <definedName name="_91ContAmt_4_1">#REF!</definedName>
    <definedName name="_91ContWithName_4_1">#REF!</definedName>
    <definedName name="_92____________________________123Graph_XCHART_4" hidden="1">#REF!</definedName>
    <definedName name="_92__123Graph_LBL_AMOB_02" hidden="1">#REF!</definedName>
    <definedName name="_92ContWithPrio_4_1">#REF!</definedName>
    <definedName name="_93___________________________123Graph_ACHART_3" hidden="1">#REF!</definedName>
    <definedName name="_93__123Graph_BCHART_16" hidden="1">#REF!</definedName>
    <definedName name="_93ContWithPrio_Text_4_1">#REF!</definedName>
    <definedName name="_94___________________________123Graph_ACHART_4" hidden="1">#REF!</definedName>
    <definedName name="_94ContWithAcct_4_1">#REF!</definedName>
    <definedName name="_94CONum_4_1">#REF!</definedName>
    <definedName name="_95___________________________123Graph_BCHART_3" hidden="1">#REF!</definedName>
    <definedName name="_95__123Graph_BCHART_17" hidden="1">#REF!</definedName>
    <definedName name="_95__123Graph_LBL_BMOB_01" hidden="1">#REF!</definedName>
    <definedName name="_95ContWithName_4_1">#REF!</definedName>
    <definedName name="_95CorpClient_4_1">#REF!</definedName>
    <definedName name="_96.12.30">#REF!</definedName>
    <definedName name="_96___________________________123Graph_BCHART_4" hidden="1">#REF!</definedName>
    <definedName name="_96ContWithPrio_4_1">#REF!</definedName>
    <definedName name="_96CorpClient_Text_4_1">#REF!</definedName>
    <definedName name="_97___________________________123Graph_XCHART_3" hidden="1">#REF!</definedName>
    <definedName name="_97__123Graph_BCHART_2" hidden="1">#REF!</definedName>
    <definedName name="_97ContWithPrio_Text_4_1">#REF!</definedName>
    <definedName name="_97CURR_4_1">#REF!</definedName>
    <definedName name="_97ELECB">#REF!</definedName>
    <definedName name="_98___________________________123Graph_XCHART_4" hidden="1">#REF!</definedName>
    <definedName name="_98__123Graph_LBL_BMOB_02" hidden="1">#REF!</definedName>
    <definedName name="_985_____________123Graph_ACHART_3" hidden="1">#REF!</definedName>
    <definedName name="_986_____________123Graph_ACHART_4" hidden="1">#REF!</definedName>
    <definedName name="_987_____________123Graph_BCHART_3" hidden="1">#REF!</definedName>
    <definedName name="_988_____________123Graph_BCHART_4" hidden="1">#REF!</definedName>
    <definedName name="_989_____________123Graph_XCHART_3" hidden="1">#REF!</definedName>
    <definedName name="_98CONum_4_1">#REF!</definedName>
    <definedName name="_99__123Graph_BCHART_22" hidden="1">#REF!</definedName>
    <definedName name="_990_____________123Graph_XCHART_4" hidden="1">#REF!</definedName>
    <definedName name="_99CorpClient_4_1">#REF!</definedName>
    <definedName name="_9wrn.Ã¶°ñÁý°èÇ_._.5Ä­." localSheetId="18" hidden="1">{#N/A,#N/A,FALSE,"Sheet1"}</definedName>
    <definedName name="_9wrn.Ã¶°ñÁý°èÇ_._.5Ä­." hidden="1">{#N/A,#N/A,FALSE,"Sheet1"}</definedName>
    <definedName name="_a">#REF!</definedName>
    <definedName name="_a_1">#REF!</definedName>
    <definedName name="_a_1_1">#REF!</definedName>
    <definedName name="_a_2">#REF!</definedName>
    <definedName name="_a_4">#REF!</definedName>
    <definedName name="_a_4_1">#REF!</definedName>
    <definedName name="_a_6">#REF!</definedName>
    <definedName name="_A1" localSheetId="18" hidden="1">{#N/A,#N/A,FALSE,"type1";#N/A,#N/A,FALSE,"지지력";#N/A,#N/A,FALSE,"PILE계산";#N/A,#N/A,FALSE,"PILE ";#N/A,#N/A,FALSE,"철근량";#N/A,#N/A,FALSE,"균열검토";#N/A,#N/A,FALSE,"날개벽";#N/A,#N/A,FALSE,"주철근조립도";#N/A,#N/A,FALSE,"교좌"}</definedName>
    <definedName name="_a1" localSheetId="10">#REF!</definedName>
    <definedName name="_A1" hidden="1">{#N/A,#N/A,FALSE,"type1";#N/A,#N/A,FALSE,"지지력";#N/A,#N/A,FALSE,"PILE계산";#N/A,#N/A,FALSE,"PILE ";#N/A,#N/A,FALSE,"철근량";#N/A,#N/A,FALSE,"균열검토";#N/A,#N/A,FALSE,"날개벽";#N/A,#N/A,FALSE,"주철근조립도";#N/A,#N/A,FALSE,"교좌"}</definedName>
    <definedName name="_A10" localSheetId="18" hidden="1">{#N/A,#N/A,FALSE,"CCTV"}</definedName>
    <definedName name="_A10" hidden="1">{#N/A,#N/A,FALSE,"CCTV"}</definedName>
    <definedName name="_a100">#REF!</definedName>
    <definedName name="_A100000">#REF!</definedName>
    <definedName name="_a11" localSheetId="18" hidden="1">{"'장비'!$A$3:$M$12"}</definedName>
    <definedName name="_a11" hidden="1">{"'장비'!$A$3:$M$12"}</definedName>
    <definedName name="_a1200">#REF!</definedName>
    <definedName name="_a122" localSheetId="18" hidden="1">{#N/A,#N/A,FALSE,"속도"}</definedName>
    <definedName name="_a122" hidden="1">{#N/A,#N/A,FALSE,"속도"}</definedName>
    <definedName name="_A2" localSheetId="18" hidden="1">{#N/A,#N/A,FALSE,"MARCH"}</definedName>
    <definedName name="_A2" hidden="1">{#N/A,#N/A,FALSE,"MARCH"}</definedName>
    <definedName name="_a3" localSheetId="18" hidden="1">{#N/A,#N/A,TRUE,"Financials";#N/A,#N/A,TRUE,"Operating Statistics";#N/A,#N/A,TRUE,"Capex &amp; Depreciation";#N/A,#N/A,TRUE,"Debt"}</definedName>
    <definedName name="_a3" localSheetId="6" hidden="1">{#N/A,#N/A,TRUE,"Financials";#N/A,#N/A,TRUE,"Operating Statistics";#N/A,#N/A,TRUE,"Capex &amp; Depreciation";#N/A,#N/A,TRUE,"Debt"}</definedName>
    <definedName name="_a3" hidden="1">{#N/A,#N/A,TRUE,"Financials";#N/A,#N/A,TRUE,"Operating Statistics";#N/A,#N/A,TRUE,"Capex &amp; Depreciation";#N/A,#N/A,TRUE,"Debt"}</definedName>
    <definedName name="_A31">#REF!</definedName>
    <definedName name="_a65537">#REF!</definedName>
    <definedName name="_A65539">#REF!</definedName>
    <definedName name="_A65555">#REF!</definedName>
    <definedName name="_A655600">#REF!</definedName>
    <definedName name="_A65658">#REF!</definedName>
    <definedName name="_A65800">#REF!</definedName>
    <definedName name="_A66000">#REF!</definedName>
    <definedName name="_A67000">#REF!</definedName>
    <definedName name="_A68000">#REF!</definedName>
    <definedName name="_A70000">#REF!</definedName>
    <definedName name="_A80000">#REF!</definedName>
    <definedName name="_A99999">#REF!</definedName>
    <definedName name="_A999999">#REF!</definedName>
    <definedName name="_AA1" localSheetId="18" hidden="1">{"'장비'!$A$3:$M$12"}</definedName>
    <definedName name="_aa1" localSheetId="10" hidden="1">{#N/A,#N/A,FALSE,"SumD";#N/A,#N/A,FALSE,"ElecD";#N/A,#N/A,FALSE,"MechD";#N/A,#N/A,FALSE,"GeotD";#N/A,#N/A,FALSE,"PrcsD";#N/A,#N/A,FALSE,"TunnD";#N/A,#N/A,FALSE,"CivlD";#N/A,#N/A,FALSE,"NtwkD";#N/A,#N/A,FALSE,"EstgD";#N/A,#N/A,FALSE,"PEngD"}</definedName>
    <definedName name="_AA1" hidden="1">{"'장비'!$A$3:$M$12"}</definedName>
    <definedName name="_aa1_1" localSheetId="18" hidden="1">{#N/A,#N/A,FALSE,"SumD";#N/A,#N/A,FALSE,"ElecD";#N/A,#N/A,FALSE,"MechD";#N/A,#N/A,FALSE,"GeotD";#N/A,#N/A,FALSE,"PrcsD";#N/A,#N/A,FALSE,"TunnD";#N/A,#N/A,FALSE,"CivlD";#N/A,#N/A,FALSE,"NtwkD";#N/A,#N/A,FALSE,"EstgD";#N/A,#N/A,FALSE,"PEngD"}</definedName>
    <definedName name="_aa1_1" hidden="1">{#N/A,#N/A,FALSE,"SumD";#N/A,#N/A,FALSE,"ElecD";#N/A,#N/A,FALSE,"MechD";#N/A,#N/A,FALSE,"GeotD";#N/A,#N/A,FALSE,"PrcsD";#N/A,#N/A,FALSE,"TunnD";#N/A,#N/A,FALSE,"CivlD";#N/A,#N/A,FALSE,"NtwkD";#N/A,#N/A,FALSE,"EstgD";#N/A,#N/A,FALSE,"PEngD"}</definedName>
    <definedName name="_aa2" localSheetId="18" hidden="1">{#N/A,#N/A,TRUE,"LOADCOVE";#N/A,#N/A,TRUE,"PAGE001";#N/A,#N/A,TRUE,"PAGE002";#N/A,#N/A,TRUE,"PAGE003";#N/A,#N/A,TRUE,"PAGE004";#N/A,#N/A,TRUE,"PAGE005";#N/A,#N/A,TRUE,"PAGE006";#N/A,#N/A,TRUE,"PAGE007";#N/A,#N/A,TRUE,"PAGE008";#N/A,#N/A,TRUE,"PAGE009";#N/A,#N/A,TRUE,"PAGE010";#N/A,#N/A,TRUE,"PAGE011";#N/A,#N/A,TRUE,"PAGE012";#N/A,#N/A,TRUE,"PAGE013"}</definedName>
    <definedName name="_aa2" hidden="1">{#N/A,#N/A,TRUE,"LOADCOVE";#N/A,#N/A,TRUE,"PAGE001";#N/A,#N/A,TRUE,"PAGE002";#N/A,#N/A,TRUE,"PAGE003";#N/A,#N/A,TRUE,"PAGE004";#N/A,#N/A,TRUE,"PAGE005";#N/A,#N/A,TRUE,"PAGE006";#N/A,#N/A,TRUE,"PAGE007";#N/A,#N/A,TRUE,"PAGE008";#N/A,#N/A,TRUE,"PAGE009";#N/A,#N/A,TRUE,"PAGE010";#N/A,#N/A,TRUE,"PAGE011";#N/A,#N/A,TRUE,"PAGE012";#N/A,#N/A,TRUE,"PAGE013"}</definedName>
    <definedName name="_aa3" localSheetId="18" hidden="1">{"'장비'!$A$3:$M$12"}</definedName>
    <definedName name="_aa3" hidden="1">{"'장비'!$A$3:$M$12"}</definedName>
    <definedName name="_aa4" localSheetId="18" hidden="1">{#N/A,#N/A,TRUE,"LOADCOVE";#N/A,#N/A,TRUE,"PAGE001";#N/A,#N/A,TRUE,"PAGE002";#N/A,#N/A,TRUE,"PAGE003";#N/A,#N/A,TRUE,"PAGE004";#N/A,#N/A,TRUE,"PAGE005";#N/A,#N/A,TRUE,"PAGE006";#N/A,#N/A,TRUE,"PAGE007";#N/A,#N/A,TRUE,"PAGE008";#N/A,#N/A,TRUE,"PAGE009";#N/A,#N/A,TRUE,"PAGE010";#N/A,#N/A,TRUE,"PAGE011";#N/A,#N/A,TRUE,"PAGE012";#N/A,#N/A,TRUE,"PAGE013"}</definedName>
    <definedName name="_aa4" hidden="1">{#N/A,#N/A,TRUE,"LOADCOVE";#N/A,#N/A,TRUE,"PAGE001";#N/A,#N/A,TRUE,"PAGE002";#N/A,#N/A,TRUE,"PAGE003";#N/A,#N/A,TRUE,"PAGE004";#N/A,#N/A,TRUE,"PAGE005";#N/A,#N/A,TRUE,"PAGE006";#N/A,#N/A,TRUE,"PAGE007";#N/A,#N/A,TRUE,"PAGE008";#N/A,#N/A,TRUE,"PAGE009";#N/A,#N/A,TRUE,"PAGE010";#N/A,#N/A,TRUE,"PAGE011";#N/A,#N/A,TRUE,"PAGE012";#N/A,#N/A,TRUE,"PAGE013"}</definedName>
    <definedName name="_aa5" localSheetId="18" hidden="1">{#N/A,#N/A,TRUE,"LOADCOVE";#N/A,#N/A,TRUE,"PAGE001";#N/A,#N/A,TRUE,"PAGE002";#N/A,#N/A,TRUE,"PAGE003";#N/A,#N/A,TRUE,"PAGE004";#N/A,#N/A,TRUE,"PAGE005";#N/A,#N/A,TRUE,"PAGE006";#N/A,#N/A,TRUE,"PAGE007";#N/A,#N/A,TRUE,"PAGE008";#N/A,#N/A,TRUE,"PAGE009";#N/A,#N/A,TRUE,"PAGE010";#N/A,#N/A,TRUE,"PAGE011";#N/A,#N/A,TRUE,"PAGE012";#N/A,#N/A,TRUE,"PAGE013"}</definedName>
    <definedName name="_aa5" hidden="1">{#N/A,#N/A,TRUE,"LOADCOVE";#N/A,#N/A,TRUE,"PAGE001";#N/A,#N/A,TRUE,"PAGE002";#N/A,#N/A,TRUE,"PAGE003";#N/A,#N/A,TRUE,"PAGE004";#N/A,#N/A,TRUE,"PAGE005";#N/A,#N/A,TRUE,"PAGE006";#N/A,#N/A,TRUE,"PAGE007";#N/A,#N/A,TRUE,"PAGE008";#N/A,#N/A,TRUE,"PAGE009";#N/A,#N/A,TRUE,"PAGE010";#N/A,#N/A,TRUE,"PAGE011";#N/A,#N/A,TRUE,"PAGE012";#N/A,#N/A,TRUE,"PAGE013"}</definedName>
    <definedName name="_aa6" localSheetId="18" hidden="1">{#N/A,#N/A,TRUE,"LOADCOVE";#N/A,#N/A,TRUE,"PAGE001";#N/A,#N/A,TRUE,"PAGE002";#N/A,#N/A,TRUE,"PAGE003";#N/A,#N/A,TRUE,"PAGE004";#N/A,#N/A,TRUE,"PAGE005";#N/A,#N/A,TRUE,"PAGE006";#N/A,#N/A,TRUE,"PAGE007";#N/A,#N/A,TRUE,"PAGE008";#N/A,#N/A,TRUE,"PAGE009";#N/A,#N/A,TRUE,"PAGE010";#N/A,#N/A,TRUE,"PAGE011";#N/A,#N/A,TRUE,"PAGE012";#N/A,#N/A,TRUE,"PAGE013"}</definedName>
    <definedName name="_aa6" hidden="1">{#N/A,#N/A,TRUE,"LOADCOVE";#N/A,#N/A,TRUE,"PAGE001";#N/A,#N/A,TRUE,"PAGE002";#N/A,#N/A,TRUE,"PAGE003";#N/A,#N/A,TRUE,"PAGE004";#N/A,#N/A,TRUE,"PAGE005";#N/A,#N/A,TRUE,"PAGE006";#N/A,#N/A,TRUE,"PAGE007";#N/A,#N/A,TRUE,"PAGE008";#N/A,#N/A,TRUE,"PAGE009";#N/A,#N/A,TRUE,"PAGE010";#N/A,#N/A,TRUE,"PAGE011";#N/A,#N/A,TRUE,"PAGE012";#N/A,#N/A,TRUE,"PAGE013"}</definedName>
    <definedName name="_aaa123" localSheetId="18"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_aaa123" localSheetId="6"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_aaa123"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_AAA222" localSheetId="18" hidden="1">{"'장비'!$A$3:$M$12"}</definedName>
    <definedName name="_AAA222" hidden="1">{"'장비'!$A$3:$M$12"}</definedName>
    <definedName name="_aaa5">#REF!</definedName>
    <definedName name="_AAA51">#REF!</definedName>
    <definedName name="_AAA6">#REF!</definedName>
    <definedName name="_AAA7">#REF!</definedName>
    <definedName name="_AAC2">#N/A</definedName>
    <definedName name="_AAD5">#REF!</definedName>
    <definedName name="_ab1" localSheetId="4"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localSheetId="6"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1_1" localSheetId="18" hidden="1">{#N/A,#N/A,FALSE,"SumD";#N/A,#N/A,FALSE,"ElecD";#N/A,#N/A,FALSE,"MechD";#N/A,#N/A,FALSE,"GeotD";#N/A,#N/A,FALSE,"PrcsD";#N/A,#N/A,FALSE,"TunnD";#N/A,#N/A,FALSE,"CivlD";#N/A,#N/A,FALSE,"NtwkD";#N/A,#N/A,FALSE,"EstgD";#N/A,#N/A,FALSE,"PEngD"}</definedName>
    <definedName name="_ab1_1" localSheetId="6" hidden="1">{#N/A,#N/A,FALSE,"SumD";#N/A,#N/A,FALSE,"ElecD";#N/A,#N/A,FALSE,"MechD";#N/A,#N/A,FALSE,"GeotD";#N/A,#N/A,FALSE,"PrcsD";#N/A,#N/A,FALSE,"TunnD";#N/A,#N/A,FALSE,"CivlD";#N/A,#N/A,FALSE,"NtwkD";#N/A,#N/A,FALSE,"EstgD";#N/A,#N/A,FALSE,"PEngD"}</definedName>
    <definedName name="_ab1_1" hidden="1">{#N/A,#N/A,FALSE,"SumD";#N/A,#N/A,FALSE,"ElecD";#N/A,#N/A,FALSE,"MechD";#N/A,#N/A,FALSE,"GeotD";#N/A,#N/A,FALSE,"PrcsD";#N/A,#N/A,FALSE,"TunnD";#N/A,#N/A,FALSE,"CivlD";#N/A,#N/A,FALSE,"NtwkD";#N/A,#N/A,FALSE,"EstgD";#N/A,#N/A,FALSE,"PEngD"}</definedName>
    <definedName name="_ab1111" localSheetId="18" hidden="1">{#N/A,#N/A,FALSE,"SumD";#N/A,#N/A,FALSE,"ElecD";#N/A,#N/A,FALSE,"MechD";#N/A,#N/A,FALSE,"GeotD";#N/A,#N/A,FALSE,"PrcsD";#N/A,#N/A,FALSE,"TunnD";#N/A,#N/A,FALSE,"CivlD";#N/A,#N/A,FALSE,"NtwkD";#N/A,#N/A,FALSE,"EstgD";#N/A,#N/A,FALSE,"PEngD"}</definedName>
    <definedName name="_ab1111" hidden="1">{#N/A,#N/A,FALSE,"SumD";#N/A,#N/A,FALSE,"ElecD";#N/A,#N/A,FALSE,"MechD";#N/A,#N/A,FALSE,"GeotD";#N/A,#N/A,FALSE,"PrcsD";#N/A,#N/A,FALSE,"TunnD";#N/A,#N/A,FALSE,"CivlD";#N/A,#N/A,FALSE,"NtwkD";#N/A,#N/A,FALSE,"EstgD";#N/A,#N/A,FALSE,"PEngD"}</definedName>
    <definedName name="_ABC" localSheetId="6" hidden="1">#REF!</definedName>
    <definedName name="_ABC" hidden="1">#REF!</definedName>
    <definedName name="_abc2">#REF!</definedName>
    <definedName name="_act1">#REF!</definedName>
    <definedName name="_ADD2">#REF!</definedName>
    <definedName name="_adj102">#REF!</definedName>
    <definedName name="_adj106">#REF!</definedName>
    <definedName name="_adj111">#REF!</definedName>
    <definedName name="_air2000">#REF!</definedName>
    <definedName name="_aj1">#REF!</definedName>
    <definedName name="_ALC03">#REF!</definedName>
    <definedName name="_ALL1">#REF!</definedName>
    <definedName name="_all11">#REF!</definedName>
    <definedName name="_ALL2">#REF!</definedName>
    <definedName name="_ALL3">#REF!</definedName>
    <definedName name="_alt1">#REF!</definedName>
    <definedName name="_ALT10">#REF!</definedName>
    <definedName name="_ALT2">#REF!</definedName>
    <definedName name="_ALT3">#REF!</definedName>
    <definedName name="_ALT4">#REF!</definedName>
    <definedName name="_ALT5">#REF!</definedName>
    <definedName name="_ALT6">#REF!</definedName>
    <definedName name="_alt7">#REF!</definedName>
    <definedName name="_ALT8">#REF!</definedName>
    <definedName name="_ALT9">#REF!</definedName>
    <definedName name="_AMO_SingleObject_75055432_ROM_F0.SEC2.Print_1.SEC1.BDY.Data_Set_WORK_LF4" hidden="1">#REF!</definedName>
    <definedName name="_AMO_SingleObject_75055432_ROM_F0.SEC2.Print_1.SEC1.HDR.TXT1" hidden="1">#REF!</definedName>
    <definedName name="_AMO_SingleObject_75055432_ROM_F0.SEC2.Print_2.SEC1.BDY.Data_Set_WORK_LF4" hidden="1">#REF!</definedName>
    <definedName name="_AMO_SingleObject_75055432_ROM_F0.SEC2.Print_2.SEC1.HDR.TXT1" hidden="1">#REF!</definedName>
    <definedName name="_AMO_SingleObject_75055432_ROM_F0.SEC2.Print_3.SEC1.BDY.Data_Set_WORK_LF4" hidden="1">#REF!</definedName>
    <definedName name="_AMO_SingleObject_75055432_ROM_F0.SEC2.Print_3.SEC1.HDR.TXT1" hidden="1">#REF!</definedName>
    <definedName name="_ANO1">#REF!</definedName>
    <definedName name="_ANO2">#REF!</definedName>
    <definedName name="_ANO3">#REF!</definedName>
    <definedName name="_ans987" localSheetId="18" hidden="1">{#N/A,#N/A,FALSE,"VARIATIONS";#N/A,#N/A,FALSE,"BUDGET";#N/A,#N/A,FALSE,"CIVIL QNTY VAR";#N/A,#N/A,FALSE,"SUMMARY";#N/A,#N/A,FALSE,"MATERIAL VAR"}</definedName>
    <definedName name="_ans987" hidden="1">{#N/A,#N/A,FALSE,"VARIATIONS";#N/A,#N/A,FALSE,"BUDGET";#N/A,#N/A,FALSE,"CIVIL QNTY VAR";#N/A,#N/A,FALSE,"SUMMARY";#N/A,#N/A,FALSE,"MATERIAL VAR"}</definedName>
    <definedName name="_as1" localSheetId="4"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s1_1" localSheetId="18" hidden="1">{#N/A,#N/A,FALSE,"SumD";#N/A,#N/A,FALSE,"ElecD";#N/A,#N/A,FALSE,"MechD";#N/A,#N/A,FALSE,"GeotD";#N/A,#N/A,FALSE,"PrcsD";#N/A,#N/A,FALSE,"TunnD";#N/A,#N/A,FALSE,"CivlD";#N/A,#N/A,FALSE,"NtwkD";#N/A,#N/A,FALSE,"EstgD";#N/A,#N/A,FALSE,"PEngD"}</definedName>
    <definedName name="_as1_1" localSheetId="6" hidden="1">{#N/A,#N/A,FALSE,"SumD";#N/A,#N/A,FALSE,"ElecD";#N/A,#N/A,FALSE,"MechD";#N/A,#N/A,FALSE,"GeotD";#N/A,#N/A,FALSE,"PrcsD";#N/A,#N/A,FALSE,"TunnD";#N/A,#N/A,FALSE,"CivlD";#N/A,#N/A,FALSE,"NtwkD";#N/A,#N/A,FALSE,"EstgD";#N/A,#N/A,FALSE,"PEngD"}</definedName>
    <definedName name="_as1_1" hidden="1">{#N/A,#N/A,FALSE,"SumD";#N/A,#N/A,FALSE,"ElecD";#N/A,#N/A,FALSE,"MechD";#N/A,#N/A,FALSE,"GeotD";#N/A,#N/A,FALSE,"PrcsD";#N/A,#N/A,FALSE,"TunnD";#N/A,#N/A,FALSE,"CivlD";#N/A,#N/A,FALSE,"NtwkD";#N/A,#N/A,FALSE,"EstgD";#N/A,#N/A,FALSE,"PEngD"}</definedName>
    <definedName name="_as2" localSheetId="4" hidden="1">{#N/A,#N/A,FALSE,"SumD";#N/A,#N/A,FALSE,"ElecD";#N/A,#N/A,FALSE,"MechD";#N/A,#N/A,FALSE,"GeotD";#N/A,#N/A,FALSE,"PrcsD";#N/A,#N/A,FALSE,"TunnD";#N/A,#N/A,FALSE,"CivlD";#N/A,#N/A,FALSE,"NtwkD";#N/A,#N/A,FALSE,"EstgD";#N/A,#N/A,FALSE,"PEngD"}</definedName>
    <definedName name="_as2" localSheetId="18"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localSheetId="6" hidden="1">2</definedName>
    <definedName name="_AtRisk_SimSetting_AutomaticResultsDisplayMode" localSheetId="10" hidden="1">2</definedName>
    <definedName name="_AtRisk_SimSetting_AutomaticResultsDisplayMode" hidden="1">0</definedName>
    <definedName name="_AtRisk_SimSetting_ConvergenceConfidenceLevel" localSheetId="6" hidden="1">0.99</definedName>
    <definedName name="_AtRisk_SimSetting_ConvergenceConfidenceLevel" localSheetId="10" hidden="1">0.99</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localSheetId="6" hidden="1">-1</definedName>
    <definedName name="_AtRisk_SimSetting_LiveUpdatePeriod" localSheetId="10" hidden="1">-1</definedName>
    <definedName name="_AtRisk_SimSetting_LiveUpdatePeriod" hidden="1">1000</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localSheetId="6" hidden="1">FALSE</definedName>
    <definedName name="_AtRisk_SimSetting_SmartSensitivityAnalysisEnabled" localSheetId="10" hidden="1">FALSE</definedName>
    <definedName name="_AtRisk_SimSetting_SmartSensitivityAnalysisEnabled" hidden="1">TRUE</definedName>
    <definedName name="_AtRisk_SimSetting_StatisticFunctionUpdating" hidden="1">1</definedName>
    <definedName name="_AtRisk_SimSetting_StdRecalcBehavior" localSheetId="6" hidden="1">1</definedName>
    <definedName name="_AtRisk_SimSetting_StdRecalcBehavior" localSheetId="10"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10">#REF!</definedName>
    <definedName name="_AUX3">#REF!</definedName>
    <definedName name="_aux5">#REF!</definedName>
    <definedName name="_aux7">#REF!</definedName>
    <definedName name="_AW1">#N/A</definedName>
    <definedName name="_AW2">#N/A</definedName>
    <definedName name="_b1" hidden="1">{#N/A,#N/A,FALSE,"Australia";#N/A,#N/A,FALSE,"Austria";#N/A,#N/A,FALSE,"Belgium";#N/A,#N/A,FALSE,"Canada";#N/A,#N/A,FALSE,"France";#N/A,#N/A,FALSE,"Germany";#N/A,#N/A,FALSE,"Hong Kong";#N/A,#N/A,FALSE,"Italy";#N/A,#N/A,FALSE,"Japan";#N/A,#N/A,FALSE,"Korea";#N/A,#N/A,FALSE,"Mexico";#N/A,#N/A,FALSE,"Poland";#N/A,#N/A,FALSE,"Spain";#N/A,#N/A,FALSE,"Switzerland";#N/A,#N/A,FALSE,"UK"}</definedName>
    <definedName name="_b111121">#REF!</definedName>
    <definedName name="_B19000">#REF!</definedName>
    <definedName name="_B19999">#REF!</definedName>
    <definedName name="_B2" localSheetId="18" hidden="1">{#N/A,#N/A,FALSE,"MARCH"}</definedName>
    <definedName name="_B2" hidden="1">{#N/A,#N/A,FALSE,"MARCH"}</definedName>
    <definedName name="_B20000">#REF!</definedName>
    <definedName name="_b201185">#REF!</definedName>
    <definedName name="_B98518">#REF!</definedName>
    <definedName name="_BB1" localSheetId="18" hidden="1">{"'장비'!$A$3:$M$12"}</definedName>
    <definedName name="_BB1" localSheetId="10">#N/A</definedName>
    <definedName name="_BB1" hidden="1">{"'장비'!$A$3:$M$12"}</definedName>
    <definedName name="_BB3">#N/A</definedName>
    <definedName name="_bdm.E53B5701D2A811D6B63E0002B30481AA.edm" hidden="1">#REF!</definedName>
    <definedName name="_BDR1">#REF!</definedName>
    <definedName name="_BDR2">#REF!</definedName>
    <definedName name="_BFT1">#N/A</definedName>
    <definedName name="_BGH678" localSheetId="18" hidden="1">{"'Break down'!$A$4"}</definedName>
    <definedName name="_BGH678" hidden="1">{"'Break down'!$A$4"}</definedName>
    <definedName name="_BGT543" localSheetId="18" hidden="1">{"'Break down'!$A$4"}</definedName>
    <definedName name="_BGT543" hidden="1">{"'Break down'!$A$4"}</definedName>
    <definedName name="_BGT564" localSheetId="18" hidden="1">{"'Break down'!$A$4"}</definedName>
    <definedName name="_BGT564" hidden="1">{"'Break down'!$A$4"}</definedName>
    <definedName name="_BHT1">#REF!</definedName>
    <definedName name="_BHT10">#REF!</definedName>
    <definedName name="_BHT2">#REF!</definedName>
    <definedName name="_BHT3">#REF!</definedName>
    <definedName name="_BHT5">#REF!</definedName>
    <definedName name="_BHT7">#REF!</definedName>
    <definedName name="_BHT8">#REF!</definedName>
    <definedName name="_BIL1">#REF!</definedName>
    <definedName name="_bil3">#REF!</definedName>
    <definedName name="_bin1">#REF!</definedName>
    <definedName name="_bin2">#REF!</definedName>
    <definedName name="_BLK100">#REF!</definedName>
    <definedName name="_blk4">#REF!</definedName>
    <definedName name="_blk4_1">0</definedName>
    <definedName name="_blue">#REF!,#REF!,#REF!,#REF!,#REF!,#REF!,#REF!,#REF!,#REF!,#REF!,#REF!,#REF!</definedName>
    <definedName name="_bnd1">#REF!</definedName>
    <definedName name="_bnd2">#REF!</definedName>
    <definedName name="_bo3">#REF!</definedName>
    <definedName name="_bob2">#REF!</definedName>
    <definedName name="_bol1">#REF!</definedName>
    <definedName name="_boq1">#REF!</definedName>
    <definedName name="_BOQ3" hidden="1">{#N/A,#N/A,FALSE,"mpph1";#N/A,#N/A,FALSE,"mpmseb";#N/A,#N/A,FALSE,"mpph2"}</definedName>
    <definedName name="_BP01" localSheetId="18" hidden="1">{#N/A,#N/A,FALSE,"TABLE"}</definedName>
    <definedName name="_BP01" hidden="1">{#N/A,#N/A,FALSE,"TABLE"}</definedName>
    <definedName name="_Builtin13" hidden="1">#N/A</definedName>
    <definedName name="_Builtin155" hidden="1">#N/A</definedName>
    <definedName name="_BVF765" localSheetId="18" hidden="1">{"'Break down'!$A$4"}</definedName>
    <definedName name="_BVF765" hidden="1">{"'Break down'!$A$4"}</definedName>
    <definedName name="_BVS4">#REF!</definedName>
    <definedName name="_C">#REF!</definedName>
    <definedName name="_C_?___?__">#REF!</definedName>
    <definedName name="_C___0">#REF!</definedName>
    <definedName name="_C___13">#REF!</definedName>
    <definedName name="_C1" hidden="1">"Hotel area calculator 10.9.xlsx"</definedName>
    <definedName name="_cab10">#REF!</definedName>
    <definedName name="_cab120">#REF!</definedName>
    <definedName name="_cab150">#REF!</definedName>
    <definedName name="_cab16">#REF!</definedName>
    <definedName name="_cab185">#REF!</definedName>
    <definedName name="_cab240">#REF!</definedName>
    <definedName name="_cab25">#REF!</definedName>
    <definedName name="_cab300">#REF!</definedName>
    <definedName name="_cab3000">#REF!</definedName>
    <definedName name="_cab35">#REF!</definedName>
    <definedName name="_cab4">#REF!</definedName>
    <definedName name="_cab50">#REF!</definedName>
    <definedName name="_cab6">#REF!</definedName>
    <definedName name="_cab70">#REF!</definedName>
    <definedName name="_cab95">#REF!</definedName>
    <definedName name="_can430">40.73</definedName>
    <definedName name="_can435">43.3</definedName>
    <definedName name="_CAT07">#REF!</definedName>
    <definedName name="_cat12" localSheetId="18" hidden="1">{#N/A,#N/A,TRUE,"Front";#N/A,#N/A,TRUE,"Simple Letter";#N/A,#N/A,TRUE,"Inside";#N/A,#N/A,TRUE,"Contents";#N/A,#N/A,TRUE,"Basis";#N/A,#N/A,TRUE,"Inclusions";#N/A,#N/A,TRUE,"Exclusions";#N/A,#N/A,TRUE,"Areas";#N/A,#N/A,TRUE,"Summary";#N/A,#N/A,TRUE,"Detail"}</definedName>
    <definedName name="_cat12" localSheetId="6" hidden="1">{#N/A,#N/A,TRUE,"Front";#N/A,#N/A,TRUE,"Simple Letter";#N/A,#N/A,TRUE,"Inside";#N/A,#N/A,TRUE,"Contents";#N/A,#N/A,TRUE,"Basis";#N/A,#N/A,TRUE,"Inclusions";#N/A,#N/A,TRUE,"Exclusions";#N/A,#N/A,TRUE,"Areas";#N/A,#N/A,TRUE,"Summary";#N/A,#N/A,TRUE,"Detail"}</definedName>
    <definedName name="_cat12" localSheetId="10"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at123">#N/A</definedName>
    <definedName name="_CAT21">#REF!</definedName>
    <definedName name="_CAT22">#REF!</definedName>
    <definedName name="_CAT31">#REF!</definedName>
    <definedName name="_CAT33">#REF!</definedName>
    <definedName name="_CAT34">#REF!</definedName>
    <definedName name="_CAT35">#REF!</definedName>
    <definedName name="_CAT36">#REF!</definedName>
    <definedName name="_CAT39">#REF!</definedName>
    <definedName name="_CAT42">#REF!</definedName>
    <definedName name="_CAT43">#REF!</definedName>
    <definedName name="_CAT45">#REF!</definedName>
    <definedName name="_CAT46">#REF!</definedName>
    <definedName name="_CAT48">#REF!</definedName>
    <definedName name="_CAT49">#REF!</definedName>
    <definedName name="_CAT52">#REF!</definedName>
    <definedName name="_CAT53">#REF!</definedName>
    <definedName name="_CAT54">#REF!</definedName>
    <definedName name="_CAT55">#REF!</definedName>
    <definedName name="_CAT82">#REF!</definedName>
    <definedName name="_CAT84">#REF!</definedName>
    <definedName name="_cbr1">#REF!</definedName>
    <definedName name="_cbr2">#REF!</definedName>
    <definedName name="_cbr3">#REF!</definedName>
    <definedName name="_cbr4">#REF!</definedName>
    <definedName name="_cbr5">#REF!</definedName>
    <definedName name="_cbr6">#REF!</definedName>
    <definedName name="_cbr7">#REF!</definedName>
    <definedName name="_cbr8">#REF!</definedName>
    <definedName name="_ccc1" localSheetId="4" hidden="1">{#N/A,#N/A,FALSE,"SumD";#N/A,#N/A,FALSE,"ElecD";#N/A,#N/A,FALSE,"MechD";#N/A,#N/A,FALSE,"GeotD";#N/A,#N/A,FALSE,"PrcsD";#N/A,#N/A,FALSE,"TunnD";#N/A,#N/A,FALSE,"CivlD";#N/A,#N/A,FALSE,"NtwkD";#N/A,#N/A,FALSE,"EstgD";#N/A,#N/A,FALSE,"PEngD"}</definedName>
    <definedName name="_ccc1" hidden="1">{#N/A,#N/A,FALSE,"SumD";#N/A,#N/A,FALSE,"ElecD";#N/A,#N/A,FALSE,"MechD";#N/A,#N/A,FALSE,"GeotD";#N/A,#N/A,FALSE,"PrcsD";#N/A,#N/A,FALSE,"TunnD";#N/A,#N/A,FALSE,"CivlD";#N/A,#N/A,FALSE,"NtwkD";#N/A,#N/A,FALSE,"EstgD";#N/A,#N/A,FALSE,"PEngD"}</definedName>
    <definedName name="_ccc2" localSheetId="4" hidden="1">{#N/A,#N/A,FALSE,"SumD";#N/A,#N/A,FALSE,"ElecD";#N/A,#N/A,FALSE,"MechD";#N/A,#N/A,FALSE,"GeotD";#N/A,#N/A,FALSE,"PrcsD";#N/A,#N/A,FALSE,"TunnD";#N/A,#N/A,FALSE,"CivlD";#N/A,#N/A,FALSE,"NtwkD";#N/A,#N/A,FALSE,"EstgD";#N/A,#N/A,FALSE,"PEngD"}</definedName>
    <definedName name="_ccc2" hidden="1">{#N/A,#N/A,FALSE,"SumD";#N/A,#N/A,FALSE,"ElecD";#N/A,#N/A,FALSE,"MechD";#N/A,#N/A,FALSE,"GeotD";#N/A,#N/A,FALSE,"PrcsD";#N/A,#N/A,FALSE,"TunnD";#N/A,#N/A,FALSE,"CivlD";#N/A,#N/A,FALSE,"NtwkD";#N/A,#N/A,FALSE,"EstgD";#N/A,#N/A,FALSE,"PEngD"}</definedName>
    <definedName name="_ccr1" localSheetId="4" hidden="1">{#N/A,#N/A,TRUE,"Cover";#N/A,#N/A,TRUE,"Conts";#N/A,#N/A,TRUE,"VOS";#N/A,#N/A,TRUE,"Warrington";#N/A,#N/A,TRUE,"Widnes"}</definedName>
    <definedName name="_ccr1" localSheetId="18" hidden="1">{#N/A,#N/A,TRUE,"Cover";#N/A,#N/A,TRUE,"Conts";#N/A,#N/A,TRUE,"VOS";#N/A,#N/A,TRUE,"Warrington";#N/A,#N/A,TRUE,"Widnes"}</definedName>
    <definedName name="_ccr1" localSheetId="6" hidden="1">{#N/A,#N/A,TRUE,"Cover";#N/A,#N/A,TRUE,"Conts";#N/A,#N/A,TRUE,"VOS";#N/A,#N/A,TRUE,"Warrington";#N/A,#N/A,TRUE,"Widnes"}</definedName>
    <definedName name="_ccr1" localSheetId="11" hidden="1">{#N/A,#N/A,TRUE,"Cover";#N/A,#N/A,TRUE,"Conts";#N/A,#N/A,TRUE,"VOS";#N/A,#N/A,TRUE,"Warrington";#N/A,#N/A,TRUE,"Widnes"}</definedName>
    <definedName name="_ccr1" localSheetId="10" hidden="1">{#N/A,#N/A,TRUE,"Cover";#N/A,#N/A,TRUE,"Conts";#N/A,#N/A,TRUE,"VOS";#N/A,#N/A,TRUE,"Warrington";#N/A,#N/A,TRUE,"Widnes"}</definedName>
    <definedName name="_ccr1" hidden="1">{#N/A,#N/A,TRUE,"Cover";#N/A,#N/A,TRUE,"Conts";#N/A,#N/A,TRUE,"VOS";#N/A,#N/A,TRUE,"Warrington";#N/A,#N/A,TRUE,"Widnes"}</definedName>
    <definedName name="_ccr1_1" localSheetId="18" hidden="1">{#N/A,#N/A,TRUE,"Cover";#N/A,#N/A,TRUE,"Conts";#N/A,#N/A,TRUE,"VOS";#N/A,#N/A,TRUE,"Warrington";#N/A,#N/A,TRUE,"Widnes"}</definedName>
    <definedName name="_ccr1_1" localSheetId="6" hidden="1">{#N/A,#N/A,TRUE,"Cover";#N/A,#N/A,TRUE,"Conts";#N/A,#N/A,TRUE,"VOS";#N/A,#N/A,TRUE,"Warrington";#N/A,#N/A,TRUE,"Widnes"}</definedName>
    <definedName name="_ccr1_1" hidden="1">{#N/A,#N/A,TRUE,"Cover";#N/A,#N/A,TRUE,"Conts";#N/A,#N/A,TRUE,"VOS";#N/A,#N/A,TRUE,"Warrington";#N/A,#N/A,TRUE,"Widnes"}</definedName>
    <definedName name="_ccr1_2">NA()</definedName>
    <definedName name="_ccr1_3">NA()</definedName>
    <definedName name="_ccr1_4">NA()</definedName>
    <definedName name="_ccr2" localSheetId="4" hidden="1">{#N/A,#N/A,TRUE,"Cover";#N/A,#N/A,TRUE,"Conts";#N/A,#N/A,TRUE,"VOS";#N/A,#N/A,TRUE,"Warrington";#N/A,#N/A,TRUE,"Widnes"}</definedName>
    <definedName name="_ccr2" localSheetId="18" hidden="1">{#N/A,#N/A,TRUE,"Cover";#N/A,#N/A,TRUE,"Conts";#N/A,#N/A,TRUE,"VOS";#N/A,#N/A,TRUE,"Warrington";#N/A,#N/A,TRUE,"Widnes"}</definedName>
    <definedName name="_ccr2" localSheetId="6" hidden="1">{#N/A,#N/A,TRUE,"Cover";#N/A,#N/A,TRUE,"Conts";#N/A,#N/A,TRUE,"VOS";#N/A,#N/A,TRUE,"Warrington";#N/A,#N/A,TRUE,"Widnes"}</definedName>
    <definedName name="_ccr2" localSheetId="11" hidden="1">{#N/A,#N/A,TRUE,"Cover";#N/A,#N/A,TRUE,"Conts";#N/A,#N/A,TRUE,"VOS";#N/A,#N/A,TRUE,"Warrington";#N/A,#N/A,TRUE,"Widnes"}</definedName>
    <definedName name="_ccr2" localSheetId="10" hidden="1">{#N/A,#N/A,TRUE,"Cover";#N/A,#N/A,TRUE,"Conts";#N/A,#N/A,TRUE,"VOS";#N/A,#N/A,TRUE,"Warrington";#N/A,#N/A,TRUE,"Widnes"}</definedName>
    <definedName name="_ccr2" hidden="1">{#N/A,#N/A,TRUE,"Cover";#N/A,#N/A,TRUE,"Conts";#N/A,#N/A,TRUE,"VOS";#N/A,#N/A,TRUE,"Warrington";#N/A,#N/A,TRUE,"Widnes"}</definedName>
    <definedName name="_cey" hidden="1">#REF!</definedName>
    <definedName name="_CF1">#N/A</definedName>
    <definedName name="_cf2" localSheetId="18" hidden="1">{#N/A,#N/A,FALSE,"Variables";#N/A,#N/A,FALSE,"NPV Cashflows NZ$";#N/A,#N/A,FALSE,"Cashflows NZ$"}</definedName>
    <definedName name="_cf2" hidden="1">{#N/A,#N/A,FALSE,"Variables";#N/A,#N/A,FALSE,"NPV Cashflows NZ$";#N/A,#N/A,FALSE,"Cashflows NZ$"}</definedName>
    <definedName name="_cf564" localSheetId="18" hidden="1">{"'Break down'!$A$4"}</definedName>
    <definedName name="_cf564" hidden="1">{"'Break down'!$A$4"}</definedName>
    <definedName name="_cfd56" localSheetId="18" hidden="1">{"'Break down'!$A$4"}</definedName>
    <definedName name="_cfd56" hidden="1">{"'Break down'!$A$4"}</definedName>
    <definedName name="_cht14">#REF!</definedName>
    <definedName name="_cht15">#REF!</definedName>
    <definedName name="_cht16">#REF!</definedName>
    <definedName name="_ckt1">#REF!</definedName>
    <definedName name="_ckt10">#REF!</definedName>
    <definedName name="_ckt11">#REF!</definedName>
    <definedName name="_ckt12">#REF!</definedName>
    <definedName name="_ckt13">#REF!</definedName>
    <definedName name="_ckt14">#REF!</definedName>
    <definedName name="_ckt15">#REF!</definedName>
    <definedName name="_ckt16">#REF!</definedName>
    <definedName name="_ckt17">#REF!</definedName>
    <definedName name="_ckt2">#REF!</definedName>
    <definedName name="_ckt3">#REF!</definedName>
    <definedName name="_ckt4">#REF!</definedName>
    <definedName name="_ckt5">#REF!</definedName>
    <definedName name="_ckt6">#REF!</definedName>
    <definedName name="_ckt7">#REF!</definedName>
    <definedName name="_ckt8">#REF!</definedName>
    <definedName name="_ckt9">#REF!</definedName>
    <definedName name="_clg1">#REF!</definedName>
    <definedName name="_clg10">#REF!</definedName>
    <definedName name="_clg11">#REF!</definedName>
    <definedName name="_clg12">#REF!</definedName>
    <definedName name="_clg13">#REF!</definedName>
    <definedName name="_clg14">#REF!</definedName>
    <definedName name="_clg15">#REF!</definedName>
    <definedName name="_clg16">#REF!</definedName>
    <definedName name="_clg17">#REF!</definedName>
    <definedName name="_clg18">#REF!</definedName>
    <definedName name="_clg19">#REF!</definedName>
    <definedName name="_clg2">#REF!</definedName>
    <definedName name="_clg3">#REF!</definedName>
    <definedName name="_clg4">#REF!</definedName>
    <definedName name="_clg5">#REF!</definedName>
    <definedName name="_clg6">#REF!</definedName>
    <definedName name="_clg7">#REF!</definedName>
    <definedName name="_clg8">#REF!</definedName>
    <definedName name="_clg9">#REF!</definedName>
    <definedName name="_cls1">#REF!</definedName>
    <definedName name="_cls10">#REF!</definedName>
    <definedName name="_cls11">#REF!</definedName>
    <definedName name="_cls12">#REF!</definedName>
    <definedName name="_cls13">#REF!</definedName>
    <definedName name="_cls14">#REF!</definedName>
    <definedName name="_cls15">#REF!</definedName>
    <definedName name="_cls16">#REF!</definedName>
    <definedName name="_cls17">#REF!</definedName>
    <definedName name="_cls18">#REF!</definedName>
    <definedName name="_cls19">#REF!</definedName>
    <definedName name="_cls2">#REF!</definedName>
    <definedName name="_cls20">#REF!</definedName>
    <definedName name="_cls21">#REF!</definedName>
    <definedName name="_cls22">#REF!</definedName>
    <definedName name="_cls23">#REF!</definedName>
    <definedName name="_cls24">#REF!</definedName>
    <definedName name="_cls25">#REF!</definedName>
    <definedName name="_cls26">#REF!</definedName>
    <definedName name="_cls27">#REF!</definedName>
    <definedName name="_cls28">#REF!</definedName>
    <definedName name="_cls29">#REF!</definedName>
    <definedName name="_cls3">#REF!</definedName>
    <definedName name="_cls30">#REF!</definedName>
    <definedName name="_cls4">#REF!</definedName>
    <definedName name="_cls5">#REF!</definedName>
    <definedName name="_cls6">#REF!</definedName>
    <definedName name="_cls7">#REF!</definedName>
    <definedName name="_cls8">#REF!</definedName>
    <definedName name="_cls9">#REF!</definedName>
    <definedName name="_COL1">#REF!</definedName>
    <definedName name="_Com01">"#REF!"</definedName>
    <definedName name="_Com02">"#REF!"</definedName>
    <definedName name="_Com03">"#REF!"</definedName>
    <definedName name="_Com04">"#REF!"</definedName>
    <definedName name="_Com05">"#REF!"</definedName>
    <definedName name="_Com06">"#REF!"</definedName>
    <definedName name="_Com07">"#REF!"</definedName>
    <definedName name="_Com08">"#REF!"</definedName>
    <definedName name="_Com09">"#REF!"</definedName>
    <definedName name="_Com10">"#REF!"</definedName>
    <definedName name="_com2" localSheetId="4" hidden="1">{"'Break down'!$A$4"}</definedName>
    <definedName name="_com2" localSheetId="18" hidden="1">{"'Break down'!$A$4"}</definedName>
    <definedName name="_com2" localSheetId="6" hidden="1">{"'Break down'!$A$4"}</definedName>
    <definedName name="_com2" hidden="1">{"'Break down'!$A$4"}</definedName>
    <definedName name="_CON1">#REF!</definedName>
    <definedName name="_CON150">#REF!</definedName>
    <definedName name="_CON2">#REF!</definedName>
    <definedName name="_cort" hidden="1">#REF!</definedName>
    <definedName name="_COS100">#REF!</definedName>
    <definedName name="_COS1000">#REF!</definedName>
    <definedName name="_csc1">#REF!</definedName>
    <definedName name="_csc2">#REF!</definedName>
    <definedName name="_CST02">"#REF!"</definedName>
    <definedName name="_Currency_List__Equipment">#REF!</definedName>
    <definedName name="_d1" localSheetId="18" hidden="1">{#N/A,#N/A,FALSE,"VARIATIONS";#N/A,#N/A,FALSE,"BUDGET";#N/A,#N/A,FALSE,"CIVIL QNTY VAR";#N/A,#N/A,FALSE,"SUMMARY";#N/A,#N/A,FALSE,"MATERIAL VAR"}</definedName>
    <definedName name="_d1" hidden="1">{#N/A,#N/A,FALSE,"VARIATIONS";#N/A,#N/A,FALSE,"BUDGET";#N/A,#N/A,FALSE,"CIVIL QNTY VAR";#N/A,#N/A,FALSE,"SUMMARY";#N/A,#N/A,FALSE,"MATERIAL VAR"}</definedName>
    <definedName name="_d2">#REF!</definedName>
    <definedName name="_D250000">#REF!</definedName>
    <definedName name="_DAT1">#REF!</definedName>
    <definedName name="_DAT10">#REF!</definedName>
    <definedName name="_DAT11">#REF!</definedName>
    <definedName name="_DAT12">#REF!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AY3">#REF!</definedName>
    <definedName name="_DAY4">#REF!</definedName>
    <definedName name="_day5">#REF!</definedName>
    <definedName name="_day6">#REF!</definedName>
    <definedName name="_dbs1">#REF!</definedName>
    <definedName name="_dbs11">#REF!</definedName>
    <definedName name="_dbs3">#REF!</definedName>
    <definedName name="_dbs76">#REF!</definedName>
    <definedName name="_dd5" localSheetId="18" hidden="1">{#N/A,#N/A,FALSE,"VARIATIONS";#N/A,#N/A,FALSE,"BUDGET";#N/A,#N/A,FALSE,"CIVIL QNTY VAR";#N/A,#N/A,FALSE,"SUMMARY";#N/A,#N/A,FALSE,"MATERIAL VAR"}</definedName>
    <definedName name="_dd5" hidden="1">{#N/A,#N/A,FALSE,"VARIATIONS";#N/A,#N/A,FALSE,"BUDGET";#N/A,#N/A,FALSE,"CIVIL QNTY VAR";#N/A,#N/A,FALSE,"SUMMARY";#N/A,#N/A,FALSE,"MATERIAL VAR"}</definedName>
    <definedName name="_dec05" localSheetId="18" hidden="1">{"'Sheet1'!$A$4386:$N$4591"}</definedName>
    <definedName name="_dec05" localSheetId="6" hidden="1">{"'Sheet1'!$A$4386:$N$4591"}</definedName>
    <definedName name="_dec05" hidden="1">{"'Sheet1'!$A$4386:$N$4591"}</definedName>
    <definedName name="_DEM2">#REF!</definedName>
    <definedName name="_dep123">#REF!</definedName>
    <definedName name="_dep2">#REF!</definedName>
    <definedName name="_dep3">#REF!</definedName>
    <definedName name="_dim4">#REF!</definedName>
    <definedName name="_Dist_Bin" hidden="1">#REF!</definedName>
    <definedName name="_Dist_Values" hidden="1">#REF!</definedName>
    <definedName name="_Div01">#REF!</definedName>
    <definedName name="_Div02">#REF!</definedName>
    <definedName name="_Div03">#REF!</definedName>
    <definedName name="_Div04">#REF!</definedName>
    <definedName name="_Div08">#REF!</definedName>
    <definedName name="_Div09">#REF!</definedName>
    <definedName name="_Div11">#REF!</definedName>
    <definedName name="_Div12">#REF!</definedName>
    <definedName name="_Div13">#REF!</definedName>
    <definedName name="_Div14">#REF!</definedName>
    <definedName name="_Div15">#REF!</definedName>
    <definedName name="_Div16">#REF!</definedName>
    <definedName name="_Div17">#REF!</definedName>
    <definedName name="_Div18">#REF!</definedName>
    <definedName name="_Div20">#REF!</definedName>
    <definedName name="_dk1" localSheetId="18" hidden="1">{#N/A,#N/A,FALSE,"COVER.XLS";#N/A,#N/A,FALSE,"RACT1.XLS";#N/A,#N/A,FALSE,"RACT2.XLS";#N/A,#N/A,FALSE,"ECCMP";#N/A,#N/A,FALSE,"WELDER.XLS"}</definedName>
    <definedName name="_dk1" hidden="1">{#N/A,#N/A,FALSE,"COVER.XLS";#N/A,#N/A,FALSE,"RACT1.XLS";#N/A,#N/A,FALSE,"RACT2.XLS";#N/A,#N/A,FALSE,"ECCMP";#N/A,#N/A,FALSE,"WELDER.XLS"}</definedName>
    <definedName name="_DP4">#REF!</definedName>
    <definedName name="_DPM375">#REF!</definedName>
    <definedName name="_DRY1">#REF!</definedName>
    <definedName name="_DRY10">#REF!</definedName>
    <definedName name="_dry2">#REF!</definedName>
    <definedName name="_DRY3">#REF!</definedName>
    <definedName name="_dry4">#REF!</definedName>
    <definedName name="_DRY5">#REF!</definedName>
    <definedName name="_DRY7">#REF!</definedName>
    <definedName name="_DRY8">#REF!</definedName>
    <definedName name="_dsw25">#REF!</definedName>
    <definedName name="_dsw32">#REF!</definedName>
    <definedName name="_dsw63">#REF!</definedName>
    <definedName name="_DWR001">#REF!</definedName>
    <definedName name="_DWR002">#REF!</definedName>
    <definedName name="_DWR003">#REF!</definedName>
    <definedName name="_DWR004">#REF!</definedName>
    <definedName name="_DWR005">#REF!</definedName>
    <definedName name="_DYA9495">#REF!</definedName>
    <definedName name="_DYB9495">#REF!</definedName>
    <definedName name="_E1">#REF!</definedName>
    <definedName name="_e20000">#REF!</definedName>
    <definedName name="_E7" localSheetId="18" hidden="1">{#N/A,#N/A,TRUE,"LOADCOVE";#N/A,#N/A,TRUE,"PAGE001";#N/A,#N/A,TRUE,"PAGE002";#N/A,#N/A,TRUE,"PAGE003";#N/A,#N/A,TRUE,"PAGE004";#N/A,#N/A,TRUE,"PAGE005";#N/A,#N/A,TRUE,"PAGE006";#N/A,#N/A,TRUE,"PAGE007";#N/A,#N/A,TRUE,"PAGE008";#N/A,#N/A,TRUE,"PAGE009";#N/A,#N/A,TRUE,"PAGE010";#N/A,#N/A,TRUE,"PAGE011";#N/A,#N/A,TRUE,"PAGE012";#N/A,#N/A,TRUE,"PAGE013"}</definedName>
    <definedName name="_E7" hidden="1">{#N/A,#N/A,TRUE,"LOADCOVE";#N/A,#N/A,TRUE,"PAGE001";#N/A,#N/A,TRUE,"PAGE002";#N/A,#N/A,TRUE,"PAGE003";#N/A,#N/A,TRUE,"PAGE004";#N/A,#N/A,TRUE,"PAGE005";#N/A,#N/A,TRUE,"PAGE006";#N/A,#N/A,TRUE,"PAGE007";#N/A,#N/A,TRUE,"PAGE008";#N/A,#N/A,TRUE,"PAGE009";#N/A,#N/A,TRUE,"PAGE010";#N/A,#N/A,TRUE,"PAGE011";#N/A,#N/A,TRUE,"PAGE012";#N/A,#N/A,TRUE,"PAGE013"}</definedName>
    <definedName name="_e772">#REF!</definedName>
    <definedName name="_e99991">#REF!</definedName>
    <definedName name="_ECS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DU1">#REF!</definedName>
    <definedName name="_EDU10">#REF!</definedName>
    <definedName name="_EDU3">#REF!</definedName>
    <definedName name="_EDU5">#REF!</definedName>
    <definedName name="_EDU7">#REF!</definedName>
    <definedName name="_EDU8">#REF!</definedName>
    <definedName name="_EE1" localSheetId="18" hidden="1">{#N/A,#N/A,FALSE,"단가표지"}</definedName>
    <definedName name="_EE1" hidden="1">{#N/A,#N/A,FALSE,"단가표지"}</definedName>
    <definedName name="_ee222" localSheetId="18" hidden="1">{#N/A,#N/A,TRUE,"Cover";#N/A,#N/A,TRUE,"Conts";#N/A,#N/A,TRUE,"VOS";#N/A,#N/A,TRUE,"Warrington";#N/A,#N/A,TRUE,"Widnes"}</definedName>
    <definedName name="_ee222" hidden="1">{#N/A,#N/A,TRUE,"Cover";#N/A,#N/A,TRUE,"Conts";#N/A,#N/A,TRUE,"VOS";#N/A,#N/A,TRUE,"Warrington";#N/A,#N/A,TRUE,"Widnes"}</definedName>
    <definedName name="_Eg616103">#REF!</definedName>
    <definedName name="_ELE2">#REF!</definedName>
    <definedName name="_ELL45">#REF!</definedName>
    <definedName name="_ELL90">#REF!</definedName>
    <definedName name="_END1">#REF!</definedName>
    <definedName name="_END2">#REF!</definedName>
    <definedName name="_END3">#REF!</definedName>
    <definedName name="_END4">#REF!</definedName>
    <definedName name="_END5">#REF!</definedName>
    <definedName name="_END6">#REF!</definedName>
    <definedName name="_END7">#REF!</definedName>
    <definedName name="_EQU1">#REF!</definedName>
    <definedName name="_EQU2">#REF!</definedName>
    <definedName name="_ert34" localSheetId="18" hidden="1">{#N/A,#N/A,TRUE,"Front";#N/A,#N/A,TRUE,"Simple Letter";#N/A,#N/A,TRUE,"Inside";#N/A,#N/A,TRUE,"Contents";#N/A,#N/A,TRUE,"Basis";#N/A,#N/A,TRUE,"Inclusions";#N/A,#N/A,TRUE,"Exclusions";#N/A,#N/A,TRUE,"Areas";#N/A,#N/A,TRUE,"Summary";#N/A,#N/A,TRUE,"Detail"}</definedName>
    <definedName name="_ert34" hidden="1">{#N/A,#N/A,TRUE,"Front";#N/A,#N/A,TRUE,"Simple Letter";#N/A,#N/A,TRUE,"Inside";#N/A,#N/A,TRUE,"Contents";#N/A,#N/A,TRUE,"Basis";#N/A,#N/A,TRUE,"Inclusions";#N/A,#N/A,TRUE,"Exclusions";#N/A,#N/A,TRUE,"Areas";#N/A,#N/A,TRUE,"Summary";#N/A,#N/A,TRUE,"Detail"}</definedName>
    <definedName name="_esc1">#REF!</definedName>
    <definedName name="_ESC2">#REF!</definedName>
    <definedName name="_esr1">#REF!</definedName>
    <definedName name="_esr2">#REF!</definedName>
    <definedName name="_esr3">#REF!</definedName>
    <definedName name="_est1">#REF!</definedName>
    <definedName name="_Estimate_Class_List__Equipment">#REF!</definedName>
    <definedName name="_Estimate_Date_List__Equipment">#REF!</definedName>
    <definedName name="_EV1">#REF!,#REF!,#REF!,#REF!,#REF!,#REF!,#REF!</definedName>
    <definedName name="_EV2">#REF!,#REF!,#REF!,#REF!,#REF!,#REF!,#REF!</definedName>
    <definedName name="_ewk4">#REF!</definedName>
    <definedName name="_ewk4_1">0</definedName>
    <definedName name="_ex1">#REF!</definedName>
    <definedName name="_exc1">#REF!</definedName>
    <definedName name="_exc11">#REF!</definedName>
    <definedName name="_exc2">#REF!</definedName>
    <definedName name="_EXC3">#REF!</definedName>
    <definedName name="_EXC4">#REF!</definedName>
    <definedName name="_ext2">#REF!</definedName>
    <definedName name="_ext21">#REF!</definedName>
    <definedName name="_ext3">#REF!</definedName>
    <definedName name="_F1">#REF!</definedName>
    <definedName name="_F3">#REF!</definedName>
    <definedName name="_F3086">#REF!</definedName>
    <definedName name="_f329080">#REF!</definedName>
    <definedName name="_FA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_FAC1">#REF!</definedName>
    <definedName name="_FBE1">#REF!</definedName>
    <definedName name="_FBE10">#REF!</definedName>
    <definedName name="_FBE3">#REF!</definedName>
    <definedName name="_FBE5">#REF!</definedName>
    <definedName name="_FBE7">#REF!</definedName>
    <definedName name="_FBE8">#REF!</definedName>
    <definedName name="_fco2" localSheetId="18" hidden="1">{#N/A,#N/A,FALSE,"gc (2)"}</definedName>
    <definedName name="_fco2" localSheetId="6" hidden="1">{#N/A,#N/A,FALSE,"gc (2)"}</definedName>
    <definedName name="_fco2" hidden="1">{#N/A,#N/A,FALSE,"gc (2)"}</definedName>
    <definedName name="_fd2" localSheetId="4" hidden="1">{#N/A,#N/A,TRUE,"Cover Memo";"Complete Sys. Estimate",#N/A,TRUE,"Change Summary";"Complete Sys. Estimate",#N/A,TRUE,"Estimate Summary";"Complete Sys. Estimate",#N/A,TRUE,"Dept. Summary";"Complete Sys. Estimate",#N/A,TRUE,"DOW Detail"}</definedName>
    <definedName name="_fd2" localSheetId="18" hidden="1">{#N/A,#N/A,TRUE,"Cover Memo";"Complete Sys. Estimate",#N/A,TRUE,"Change Summary";"Complete Sys. Estimate",#N/A,TRUE,"Estimate Summary";"Complete Sys. Estimate",#N/A,TRUE,"Dept. Summary";"Complete Sys. Estimate",#N/A,TRUE,"DOW Detail"}</definedName>
    <definedName name="_fd2" hidden="1">{#N/A,#N/A,TRUE,"Cover Memo";"Complete Sys. Estimate",#N/A,TRUE,"Change Summary";"Complete Sys. Estimate",#N/A,TRUE,"Estimate Summary";"Complete Sys. Estimate",#N/A,TRUE,"Dept. Summary";"Complete Sys. Estimate",#N/A,TRUE,"DOW Detail"}</definedName>
    <definedName name="_fdf">#REF!</definedName>
    <definedName name="_fds2530">#REF!</definedName>
    <definedName name="_fdu2">#REF!</definedName>
    <definedName name="_Feb06" localSheetId="18" hidden="1">{#N/A,#N/A,TRUE,"Front";#N/A,#N/A,TRUE,"Simple Letter";#N/A,#N/A,TRUE,"Inside";#N/A,#N/A,TRUE,"Contents";#N/A,#N/A,TRUE,"Basis";#N/A,#N/A,TRUE,"Inclusions";#N/A,#N/A,TRUE,"Exclusions";#N/A,#N/A,TRUE,"Areas";#N/A,#N/A,TRUE,"Summary";#N/A,#N/A,TRUE,"Detail"}</definedName>
    <definedName name="_Feb06" localSheetId="6" hidden="1">{#N/A,#N/A,TRUE,"Front";#N/A,#N/A,TRUE,"Simple Letter";#N/A,#N/A,TRUE,"Inside";#N/A,#N/A,TRUE,"Contents";#N/A,#N/A,TRUE,"Basis";#N/A,#N/A,TRUE,"Inclusions";#N/A,#N/A,TRUE,"Exclusions";#N/A,#N/A,TRUE,"Areas";#N/A,#N/A,TRUE,"Summary";#N/A,#N/A,TRUE,"Detail"}</definedName>
    <definedName name="_Feb06" hidden="1">{#N/A,#N/A,TRUE,"Front";#N/A,#N/A,TRUE,"Simple Letter";#N/A,#N/A,TRUE,"Inside";#N/A,#N/A,TRUE,"Contents";#N/A,#N/A,TRUE,"Basis";#N/A,#N/A,TRUE,"Inclusions";#N/A,#N/A,TRUE,"Exclusions";#N/A,#N/A,TRUE,"Areas";#N/A,#N/A,TRUE,"Summary";#N/A,#N/A,TRUE,"Detail"}</definedName>
    <definedName name="_FF1">#REF!</definedName>
    <definedName name="_FF3">#REF!</definedName>
    <definedName name="_ffb2">"#REF!"</definedName>
    <definedName name="_FFE1">"#REF!"</definedName>
    <definedName name="_FFE2">"#REF!"</definedName>
    <definedName name="_FFE3">"#REF!"</definedName>
    <definedName name="_FFE4">"#REF!"</definedName>
    <definedName name="_FFE5">"#REF!"</definedName>
    <definedName name="_FFE6">"#REF!"</definedName>
    <definedName name="_FFE7">"#REF!"</definedName>
    <definedName name="_FFE8">"#REF!"</definedName>
    <definedName name="_FFE9">"#REF!"</definedName>
    <definedName name="_Fil" hidden="1">#REF!</definedName>
    <definedName name="_Fill" localSheetId="1" hidden="1">#REF!</definedName>
    <definedName name="_Fill" hidden="1">#REF!</definedName>
    <definedName name="_Fill_1">0</definedName>
    <definedName name="_Fill1" hidden="1">#REF!</definedName>
    <definedName name="_FILL2" hidden="1">#REF!</definedName>
    <definedName name="_xlnm._FilterDatabase" localSheetId="12" hidden="1">Data!$D$6:$H$1002</definedName>
    <definedName name="_xlnm._FilterDatabase" localSheetId="9" hidden="1">'Example Data Only'!$A$1:$AB$382</definedName>
    <definedName name="_xlnm._FilterDatabase" localSheetId="6" hidden="1">#REF!</definedName>
    <definedName name="_xlnm._FilterDatabase" localSheetId="11" hidden="1">'Roshan Infra Benchmarking'!$A$1:$W$626</definedName>
    <definedName name="_xlnm._FilterDatabase" localSheetId="10" hidden="1">'ROSHN Benchmark Data'!$A$1:$AE$574</definedName>
    <definedName name="_xlnm._FilterDatabase" hidden="1">#REF!</definedName>
    <definedName name="_filterdatabase1" hidden="1">#REF!</definedName>
    <definedName name="_FIN1">"#REF!"</definedName>
    <definedName name="_FIN10">"#REF!"</definedName>
    <definedName name="_fin2">#N/A</definedName>
    <definedName name="_FIN3">"#REF!"</definedName>
    <definedName name="_FIN4">"#REF!"</definedName>
    <definedName name="_FIN5">"#REF!"</definedName>
    <definedName name="_FIN6">"#REF!"</definedName>
    <definedName name="_FIN7">"#REF!"</definedName>
    <definedName name="_FIN8">"#REF!"</definedName>
    <definedName name="_FIN9">"#REF!"</definedName>
    <definedName name="_FIR2">#REF!</definedName>
    <definedName name="_fix1">#REF!</definedName>
    <definedName name="_fix10">#REF!</definedName>
    <definedName name="_fix11">#REF!</definedName>
    <definedName name="_fix12">#REF!</definedName>
    <definedName name="_fix2">#REF!</definedName>
    <definedName name="_fix3">#REF!</definedName>
    <definedName name="_fix4">#REF!</definedName>
    <definedName name="_fix5">#REF!</definedName>
    <definedName name="_fix6">#REF!</definedName>
    <definedName name="_fix7">#REF!</definedName>
    <definedName name="_fix8">#REF!</definedName>
    <definedName name="_fix9">#REF!</definedName>
    <definedName name="_FLL2" hidden="1">#REF!</definedName>
    <definedName name="_flr1">#REF!</definedName>
    <definedName name="_flr10">#REF!</definedName>
    <definedName name="_flr11">#REF!</definedName>
    <definedName name="_flr12">#REF!</definedName>
    <definedName name="_flr13">#REF!</definedName>
    <definedName name="_flr14">#REF!</definedName>
    <definedName name="_flr15">#REF!</definedName>
    <definedName name="_flr16">#REF!</definedName>
    <definedName name="_flr17">#REF!</definedName>
    <definedName name="_flr18">#REF!</definedName>
    <definedName name="_flr19">#REF!</definedName>
    <definedName name="_flr2">#REF!</definedName>
    <definedName name="_flr20">#REF!</definedName>
    <definedName name="_flr21">#REF!</definedName>
    <definedName name="_flr22">#REF!</definedName>
    <definedName name="_flr23">#REF!</definedName>
    <definedName name="_flr24">#REF!</definedName>
    <definedName name="_flr25">#REF!</definedName>
    <definedName name="_flr26">#REF!</definedName>
    <definedName name="_flr27">#REF!</definedName>
    <definedName name="_flr28">#REF!</definedName>
    <definedName name="_flr3">#REF!</definedName>
    <definedName name="_flr4">#REF!</definedName>
    <definedName name="_flr5">#REF!</definedName>
    <definedName name="_flr6">#REF!</definedName>
    <definedName name="_flr7">#REF!</definedName>
    <definedName name="_flr8">#REF!</definedName>
    <definedName name="_flr9">#REF!</definedName>
    <definedName name="_FLY01" localSheetId="1">#REF!</definedName>
    <definedName name="_FLY01">#REF!</definedName>
    <definedName name="_FLY02">#REF!</definedName>
    <definedName name="_FLY03">#REF!</definedName>
    <definedName name="_FLY04">#REF!</definedName>
    <definedName name="_FLY05">#REF!</definedName>
    <definedName name="_FLY06">#REF!</definedName>
    <definedName name="_FLY07">#REF!</definedName>
    <definedName name="_FLY08">#REF!</definedName>
    <definedName name="_FLY09">#REF!</definedName>
    <definedName name="_FLY11">#REF!</definedName>
    <definedName name="_foo1">#REF!</definedName>
    <definedName name="_foo2">#REF!</definedName>
    <definedName name="_foo3">#REF!</definedName>
    <definedName name="_FOO4">#REF!</definedName>
    <definedName name="_fos1">#REF!</definedName>
    <definedName name="_FP4">#REF!</definedName>
    <definedName name="_FR_?__">#REF!</definedName>
    <definedName name="_FRT\_.WK3__">#REF!</definedName>
    <definedName name="_FS_R_">#REF!</definedName>
    <definedName name="_FUA9495">#REF!</definedName>
    <definedName name="_FUB9495">#REF!</definedName>
    <definedName name="_GAI1">#REF!</definedName>
    <definedName name="_GAI2">#REF!</definedName>
    <definedName name="_GAI3">#REF!</definedName>
    <definedName name="_GAI4">#REF!</definedName>
    <definedName name="_gal1">#REF!</definedName>
    <definedName name="_gal2">#REF!</definedName>
    <definedName name="_gal75">#REF!</definedName>
    <definedName name="_gb1">#REF!</definedName>
    <definedName name="_gc09" localSheetId="18" hidden="1">{#N/A,#N/A,TRUE,"arnitower";#N/A,#N/A,TRUE,"arnigarage "}</definedName>
    <definedName name="_gc09" hidden="1">{#N/A,#N/A,TRUE,"arnitower";#N/A,#N/A,TRUE,"arnigarage "}</definedName>
    <definedName name="_GC1">#REF!,#REF!,#REF!,#REF!,#REF!,#REF!,#REF!,#REF!</definedName>
    <definedName name="_GC2">#REF!,#REF!,#REF!,#REF!,#REF!,#REF!,#REF!,#REF!</definedName>
    <definedName name="_GC3">#REF!,#REF!,#REF!,#REF!,#REF!,#REF!,#REF!,#REF!,#REF!,#REF!,#REF!,#REF!</definedName>
    <definedName name="_gfa1">#REF!</definedName>
    <definedName name="_gfa2">#REF!</definedName>
    <definedName name="_gfa3">#REF!</definedName>
    <definedName name="_ghy678" localSheetId="18" hidden="1">{"'Break down'!$A$4"}</definedName>
    <definedName name="_ghy678" hidden="1">{"'Break down'!$A$4"}</definedName>
    <definedName name="_gsf1">#REF!</definedName>
    <definedName name="_gym1">#REF!</definedName>
    <definedName name="_gym10">#REF!</definedName>
    <definedName name="_gym11">#REF!</definedName>
    <definedName name="_gym12">#REF!</definedName>
    <definedName name="_gym13">#REF!</definedName>
    <definedName name="_gym14">#REF!</definedName>
    <definedName name="_gym15">#REF!</definedName>
    <definedName name="_gym16">#REF!</definedName>
    <definedName name="_gym17">#REF!</definedName>
    <definedName name="_gym18">#REF!</definedName>
    <definedName name="_gym19">#REF!</definedName>
    <definedName name="_gym2">#REF!</definedName>
    <definedName name="_gym20">#REF!</definedName>
    <definedName name="_gym21">#REF!</definedName>
    <definedName name="_gym22">#REF!</definedName>
    <definedName name="_gym23">#REF!</definedName>
    <definedName name="_gym24">#REF!</definedName>
    <definedName name="_gym25">#REF!</definedName>
    <definedName name="_gym26">#REF!</definedName>
    <definedName name="_gym27">#REF!</definedName>
    <definedName name="_gym28">#REF!</definedName>
    <definedName name="_gym29">#REF!</definedName>
    <definedName name="_gym3">#REF!</definedName>
    <definedName name="_gym30">#REF!</definedName>
    <definedName name="_gym31">#REF!</definedName>
    <definedName name="_gym32">#REF!</definedName>
    <definedName name="_gym33">#REF!</definedName>
    <definedName name="_gym34">#REF!</definedName>
    <definedName name="_gym4">#REF!</definedName>
    <definedName name="_gym5">#REF!</definedName>
    <definedName name="_gym6">#REF!</definedName>
    <definedName name="_gym7">#REF!</definedName>
    <definedName name="_gym8">#REF!</definedName>
    <definedName name="_gym9">#REF!</definedName>
    <definedName name="_H1">#REF!</definedName>
    <definedName name="_H3" localSheetId="18" hidden="1">{"'장비'!$A$3:$M$12"}</definedName>
    <definedName name="_H3" hidden="1">{"'장비'!$A$3:$M$12"}</definedName>
    <definedName name="_HAB1">#REF!</definedName>
    <definedName name="_HAB2">#REF!</definedName>
    <definedName name="_HHH1" localSheetId="18" hidden="1">{"'장비'!$A$3:$M$12"}</definedName>
    <definedName name="_HHH1" hidden="1">{"'장비'!$A$3:$M$12"}</definedName>
    <definedName name="_HJY654" localSheetId="18" hidden="1">{"'Break down'!$A$4"}</definedName>
    <definedName name="_HJY654" hidden="1">{"'Break down'!$A$4"}</definedName>
    <definedName name="_HJY657" localSheetId="18" hidden="1">{"'Break down'!$A$4"}</definedName>
    <definedName name="_HJY657" hidden="1">{"'Break down'!$A$4"}</definedName>
    <definedName name="_HJY675" localSheetId="18" hidden="1">{"'Break down'!$A$4"}</definedName>
    <definedName name="_HJY675" hidden="1">{"'Break down'!$A$4"}</definedName>
    <definedName name="_HOT1">#REF!</definedName>
    <definedName name="_HOT10">#REF!</definedName>
    <definedName name="_HOT2">#REF!</definedName>
    <definedName name="_HOT3">#REF!</definedName>
    <definedName name="_HOT5">#REF!</definedName>
    <definedName name="_HOT7">#REF!</definedName>
    <definedName name="_HOT8">#REF!</definedName>
    <definedName name="_HOV1">#REF!</definedName>
    <definedName name="_HOV10">#REF!</definedName>
    <definedName name="_HOV2">#REF!</definedName>
    <definedName name="_HOV3">#REF!</definedName>
    <definedName name="_HOV5">#REF!</definedName>
    <definedName name="_HOV7">#REF!</definedName>
    <definedName name="_HOV8">#REF!</definedName>
    <definedName name="_hp10" localSheetId="4" hidden="1">{#N/A,#N/A,TRUE,"Front";#N/A,#N/A,TRUE,"Simple Letter";#N/A,#N/A,TRUE,"Inside";#N/A,#N/A,TRUE,"Contents";#N/A,#N/A,TRUE,"Basis";#N/A,#N/A,TRUE,"Inclusions";#N/A,#N/A,TRUE,"Exclusions";#N/A,#N/A,TRUE,"Areas";#N/A,#N/A,TRUE,"Summary";#N/A,#N/A,TRUE,"Detail"}</definedName>
    <definedName name="_hp10" localSheetId="18" hidden="1">{#N/A,#N/A,TRUE,"Front";#N/A,#N/A,TRUE,"Simple Letter";#N/A,#N/A,TRUE,"Inside";#N/A,#N/A,TRUE,"Contents";#N/A,#N/A,TRUE,"Basis";#N/A,#N/A,TRUE,"Inclusions";#N/A,#N/A,TRUE,"Exclusions";#N/A,#N/A,TRUE,"Areas";#N/A,#N/A,TRUE,"Summary";#N/A,#N/A,TRUE,"Detail"}</definedName>
    <definedName name="_hp10" localSheetId="6" hidden="1">{#N/A,#N/A,TRUE,"Front";#N/A,#N/A,TRUE,"Simple Letter";#N/A,#N/A,TRUE,"Inside";#N/A,#N/A,TRUE,"Contents";#N/A,#N/A,TRUE,"Basis";#N/A,#N/A,TRUE,"Inclusions";#N/A,#N/A,TRUE,"Exclusions";#N/A,#N/A,TRUE,"Areas";#N/A,#N/A,TRUE,"Summary";#N/A,#N/A,TRUE,"Detail"}</definedName>
    <definedName name="_hp10" localSheetId="1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p10_1" localSheetId="18" hidden="1">{#N/A,#N/A,TRUE,"Front";#N/A,#N/A,TRUE,"Simple Letter";#N/A,#N/A,TRUE,"Inside";#N/A,#N/A,TRUE,"Contents";#N/A,#N/A,TRUE,"Basis";#N/A,#N/A,TRUE,"Inclusions";#N/A,#N/A,TRUE,"Exclusions";#N/A,#N/A,TRUE,"Areas";#N/A,#N/A,TRUE,"Summary";#N/A,#N/A,TRUE,"Detail"}</definedName>
    <definedName name="_hp10_1" localSheetId="6" hidden="1">{#N/A,#N/A,TRUE,"Front";#N/A,#N/A,TRUE,"Simple Letter";#N/A,#N/A,TRUE,"Inside";#N/A,#N/A,TRUE,"Contents";#N/A,#N/A,TRUE,"Basis";#N/A,#N/A,TRUE,"Inclusions";#N/A,#N/A,TRUE,"Exclusions";#N/A,#N/A,TRUE,"Areas";#N/A,#N/A,TRUE,"Summary";#N/A,#N/A,TRUE,"Detail"}</definedName>
    <definedName name="_hp10_1" hidden="1">{#N/A,#N/A,TRUE,"Front";#N/A,#N/A,TRUE,"Simple Letter";#N/A,#N/A,TRUE,"Inside";#N/A,#N/A,TRUE,"Contents";#N/A,#N/A,TRUE,"Basis";#N/A,#N/A,TRUE,"Inclusions";#N/A,#N/A,TRUE,"Exclusions";#N/A,#N/A,TRUE,"Areas";#N/A,#N/A,TRUE,"Summary";#N/A,#N/A,TRUE,"Detail"}</definedName>
    <definedName name="_HTV1">#REF!</definedName>
    <definedName name="_HTV10">#REF!</definedName>
    <definedName name="_HTV3">#REF!</definedName>
    <definedName name="_HTV5">#REF!</definedName>
    <definedName name="_HTV7">#REF!</definedName>
    <definedName name="_HTV8">#REF!</definedName>
    <definedName name="_HVA2">#REF!</definedName>
    <definedName name="_HVV1">#REF!</definedName>
    <definedName name="_HVV10">#REF!</definedName>
    <definedName name="_HVV2">#REF!</definedName>
    <definedName name="_HVV3">#REF!</definedName>
    <definedName name="_HVV5">#REF!</definedName>
    <definedName name="_HVV7">#REF!</definedName>
    <definedName name="_HVV8">#REF!</definedName>
    <definedName name="_I1">#REF!</definedName>
    <definedName name="_ice4">#REF!</definedName>
    <definedName name="_ice4_1">0</definedName>
    <definedName name="_IDC2">#N/A</definedName>
    <definedName name="_ig541">#REF!</definedName>
    <definedName name="_Inc1">#REF!</definedName>
    <definedName name="_INF2">#REF!</definedName>
    <definedName name="_inf3">#REF!</definedName>
    <definedName name="_inf4">#REF!</definedName>
    <definedName name="_INF5">#REF!</definedName>
    <definedName name="_ins251">#REF!</definedName>
    <definedName name="_ins252">#REF!</definedName>
    <definedName name="_ins253">#REF!</definedName>
    <definedName name="_ins254">#REF!</definedName>
    <definedName name="_ins255">#REF!</definedName>
    <definedName name="_ins2550">#REF!</definedName>
    <definedName name="_ins256">#REF!</definedName>
    <definedName name="_ins2560">#REF!</definedName>
    <definedName name="_ins401">#REF!</definedName>
    <definedName name="_ins4010">#REF!</definedName>
    <definedName name="_ins402">#REF!</definedName>
    <definedName name="_ins403">#REF!</definedName>
    <definedName name="_ins404">#REF!</definedName>
    <definedName name="_ins405">#REF!</definedName>
    <definedName name="_ins406">#REF!</definedName>
    <definedName name="_ins408">#REF!</definedName>
    <definedName name="_ins501">#REF!</definedName>
    <definedName name="_ins5010">#REF!</definedName>
    <definedName name="_ins5012">#REF!</definedName>
    <definedName name="_ins502">#REF!</definedName>
    <definedName name="_ins503">#REF!</definedName>
    <definedName name="_ins504">#REF!</definedName>
    <definedName name="_ins505">#REF!</definedName>
    <definedName name="_ins506">#REF!</definedName>
    <definedName name="_ins508">#REF!</definedName>
    <definedName name="_Int1">#REF!</definedName>
    <definedName name="_Int2">#REF!</definedName>
    <definedName name="_irr1">#REF!</definedName>
    <definedName name="_irr10">#REF!</definedName>
    <definedName name="_irr2">#REF!</definedName>
    <definedName name="_irr3">#REF!</definedName>
    <definedName name="_irr5">#REF!</definedName>
    <definedName name="_irr7">#REF!</definedName>
    <definedName name="_iv66666">#REF!</definedName>
    <definedName name="_IW2">#REF!</definedName>
    <definedName name="_jay1">#REF!</definedName>
    <definedName name="_JAY2">#REF!</definedName>
    <definedName name="_JH5675" localSheetId="18" hidden="1">{"'Break down'!$A$4"}</definedName>
    <definedName name="_JH5675" hidden="1">{"'Break down'!$A$4"}</definedName>
    <definedName name="_JHG654" localSheetId="18" hidden="1">{"'Break down'!$A$4"}</definedName>
    <definedName name="_JHG654" hidden="1">{"'Break down'!$A$4"}</definedName>
    <definedName name="_JHN5" localSheetId="18" hidden="1">{"'Break down'!$A$4"}</definedName>
    <definedName name="_JHN5" hidden="1">{"'Break down'!$A$4"}</definedName>
    <definedName name="_JIM1">#REF!</definedName>
    <definedName name="_jj300">#REF!</definedName>
    <definedName name="_JK765" localSheetId="18" hidden="1">{"'Break down'!$A$4"}</definedName>
    <definedName name="_JK765" hidden="1">{"'Break down'!$A$4"}</definedName>
    <definedName name="_JKH654" localSheetId="18" hidden="1">{"'Break down'!$A$4"}</definedName>
    <definedName name="_JKH654" hidden="1">{"'Break down'!$A$4"}</definedName>
    <definedName name="_JKH675" localSheetId="18" hidden="1">{"'Break down'!$A$4"}</definedName>
    <definedName name="_JKH675" hidden="1">{"'Break down'!$A$4"}</definedName>
    <definedName name="_JNH564" localSheetId="18" hidden="1">{"'Break down'!$A$4"}</definedName>
    <definedName name="_JNH564" hidden="1">{"'Break down'!$A$4"}</definedName>
    <definedName name="_Job_Number_List__Equipment">#REF!</definedName>
    <definedName name="_jyr6"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k" localSheetId="18"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_k"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_k"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_K85167">#REF!</definedName>
    <definedName name="_KCF1">#REF!</definedName>
    <definedName name="_KCF2">#REF!</definedName>
    <definedName name="_KCO1">#REF!</definedName>
    <definedName name="_KCO2">#REF!</definedName>
    <definedName name="_KCO3">#REF!</definedName>
    <definedName name="_Key" hidden="1">#REF!</definedName>
    <definedName name="_Key1" localSheetId="1" hidden="1">#REF!</definedName>
    <definedName name="_Key1" hidden="1">#REF!</definedName>
    <definedName name="_Key1_1">0</definedName>
    <definedName name="_Key11" hidden="1">#REF!</definedName>
    <definedName name="_Key2" hidden="1">#REF!</definedName>
    <definedName name="_key23" hidden="1">#REF!</definedName>
    <definedName name="_KEY3" hidden="1">#REF!</definedName>
    <definedName name="_key4" hidden="1">#REF!</definedName>
    <definedName name="_key5">#REF!</definedName>
    <definedName name="_kfkf" hidden="1">#REF!</definedName>
    <definedName name="_Ki1">#REF!</definedName>
    <definedName name="_Ki2">#REF!</definedName>
    <definedName name="_KI9">#REF!</definedName>
    <definedName name="_KJL0802" localSheetId="18" hidden="1">{#N/A,#N/A,FALSE,"SumD";#N/A,#N/A,FALSE,"ElecD";#N/A,#N/A,FALSE,"MechD";#N/A,#N/A,FALSE,"GeotD";#N/A,#N/A,FALSE,"PrcsD";#N/A,#N/A,FALSE,"TunnD";#N/A,#N/A,FALSE,"CivlD";#N/A,#N/A,FALSE,"NtwkD";#N/A,#N/A,FALSE,"EstgD";#N/A,#N/A,FALSE,"PEngD"}</definedName>
    <definedName name="_KJL0802" hidden="1">{#N/A,#N/A,FALSE,"SumD";#N/A,#N/A,FALSE,"ElecD";#N/A,#N/A,FALSE,"MechD";#N/A,#N/A,FALSE,"GeotD";#N/A,#N/A,FALSE,"PrcsD";#N/A,#N/A,FALSE,"TunnD";#N/A,#N/A,FALSE,"CivlD";#N/A,#N/A,FALSE,"NtwkD";#N/A,#N/A,FALSE,"EstgD";#N/A,#N/A,FALSE,"PEngD"}</definedName>
    <definedName name="_KJL765" localSheetId="18" hidden="1">{"'Break down'!$A$4"}</definedName>
    <definedName name="_KJL765" hidden="1">{"'Break down'!$A$4"}</definedName>
    <definedName name="_KJU765" localSheetId="18" hidden="1">{"'Break down'!$A$4"}</definedName>
    <definedName name="_KJU765" hidden="1">{"'Break down'!$A$4"}</definedName>
    <definedName name="_kk9">#REF!</definedName>
    <definedName name="_KLJ675" localSheetId="18" hidden="1">{"'Break down'!$A$4"}</definedName>
    <definedName name="_KLJ675" hidden="1">{"'Break down'!$A$4"}</definedName>
    <definedName name="_KLJ675456" localSheetId="18" hidden="1">{"'Break down'!$A$4"}</definedName>
    <definedName name="_KLJ675456" hidden="1">{"'Break down'!$A$4"}</definedName>
    <definedName name="_kvs1" localSheetId="18" hidden="1">{#N/A,#N/A,FALSE,"COVER1.XLS ";#N/A,#N/A,FALSE,"RACT1.XLS";#N/A,#N/A,FALSE,"RACT2.XLS";#N/A,#N/A,FALSE,"ECCMP";#N/A,#N/A,FALSE,"WELDER.XLS"}</definedName>
    <definedName name="_kvs1" hidden="1">{#N/A,#N/A,FALSE,"COVER1.XLS ";#N/A,#N/A,FALSE,"RACT1.XLS";#N/A,#N/A,FALSE,"RACT2.XLS";#N/A,#N/A,FALSE,"ECCMP";#N/A,#N/A,FALSE,"WELDER.XLS"}</definedName>
    <definedName name="_kvs2" localSheetId="18" hidden="1">{#N/A,#N/A,FALSE,"COVER1.XLS ";#N/A,#N/A,FALSE,"RACT1.XLS";#N/A,#N/A,FALSE,"RACT2.XLS";#N/A,#N/A,FALSE,"ECCMP";#N/A,#N/A,FALSE,"WELDER.XLS"}</definedName>
    <definedName name="_kvs2" hidden="1">{#N/A,#N/A,FALSE,"COVER1.XLS ";#N/A,#N/A,FALSE,"RACT1.XLS";#N/A,#N/A,FALSE,"RACT2.XLS";#N/A,#N/A,FALSE,"ECCMP";#N/A,#N/A,FALSE,"WELDER.XLS"}</definedName>
    <definedName name="_kvs5" localSheetId="18" hidden="1">{#N/A,#N/A,FALSE,"COVER.XLS";#N/A,#N/A,FALSE,"RACT1.XLS";#N/A,#N/A,FALSE,"RACT2.XLS";#N/A,#N/A,FALSE,"ECCMP";#N/A,#N/A,FALSE,"WELDER.XLS"}</definedName>
    <definedName name="_kvs5" hidden="1">{#N/A,#N/A,FALSE,"COVER.XLS";#N/A,#N/A,FALSE,"RACT1.XLS";#N/A,#N/A,FALSE,"RACT2.XLS";#N/A,#N/A,FALSE,"ECCMP";#N/A,#N/A,FALSE,"WELDER.XLS"}</definedName>
    <definedName name="_kvs8" localSheetId="18" hidden="1">{#N/A,#N/A,FALSE,"COVER1.XLS ";#N/A,#N/A,FALSE,"RACT1.XLS";#N/A,#N/A,FALSE,"RACT2.XLS";#N/A,#N/A,FALSE,"ECCMP";#N/A,#N/A,FALSE,"WELDER.XLS"}</definedName>
    <definedName name="_kvs8" hidden="1">{#N/A,#N/A,FALSE,"COVER1.XLS ";#N/A,#N/A,FALSE,"RACT1.XLS";#N/A,#N/A,FALSE,"RACT2.XLS";#N/A,#N/A,FALSE,"ECCMP";#N/A,#N/A,FALSE,"WELDER.XLS"}</definedName>
    <definedName name="_KW1">#REF!</definedName>
    <definedName name="_l">#REF!</definedName>
    <definedName name="_l_1">#REF!</definedName>
    <definedName name="_l_1_1">#REF!</definedName>
    <definedName name="_l_4">#REF!</definedName>
    <definedName name="_l_4_1">#REF!</definedName>
    <definedName name="_l_6">#REF!</definedName>
    <definedName name="_L1">#REF!</definedName>
    <definedName name="_L6" localSheetId="18" hidden="1">{"ECA Qtrs C",#N/A,TRUE,"ECA_Qtrs_C";"ECA Qtrs D",#N/A,TRUE,"ECA_Qtrs_D";"ECA Qtrs F",#N/A,TRUE,"ECA_Qtrs_F";"ECA Qtrs G",#N/A,TRUE,"ECA_Qtrs_G";"ECA SisterApt",#N/A,TRUE,"ECA_SisterApt";"ECA Nurses",#N/A,TRUE,"ECA_NursesHostel"}</definedName>
    <definedName name="_L6" hidden="1">{"ECA Qtrs C",#N/A,TRUE,"ECA_Qtrs_C";"ECA Qtrs D",#N/A,TRUE,"ECA_Qtrs_D";"ECA Qtrs F",#N/A,TRUE,"ECA_Qtrs_F";"ECA Qtrs G",#N/A,TRUE,"ECA_Qtrs_G";"ECA SisterApt",#N/A,TRUE,"ECA_SisterApt";"ECA Nurses",#N/A,TRUE,"ECA_NursesHostel"}</definedName>
    <definedName name="_LDR1">#REF!</definedName>
    <definedName name="_LDR10">#REF!</definedName>
    <definedName name="_LDR2">#REF!</definedName>
    <definedName name="_LDR3">#REF!</definedName>
    <definedName name="_LDR5">#REF!</definedName>
    <definedName name="_LDR7">#REF!</definedName>
    <definedName name="_LDR8">#REF!</definedName>
    <definedName name="_le3" localSheetId="4" hidden="1">{"'Break down'!$A$4"}</definedName>
    <definedName name="_le3" localSheetId="18" hidden="1">{"'Break down'!$A$4"}</definedName>
    <definedName name="_le3" localSheetId="6" hidden="1">{"'Break down'!$A$4"}</definedName>
    <definedName name="_le3" localSheetId="10">{"'Break down'!$A$4"}</definedName>
    <definedName name="_le3" hidden="1">{"'Break down'!$A$4"}</definedName>
    <definedName name="_le3_1" localSheetId="6" hidden="1">{"'Break down'!$A$4"}</definedName>
    <definedName name="_le3_1">{"'Break down'!$A$4"}</definedName>
    <definedName name="_len2">#REF!</definedName>
    <definedName name="_len3">#REF!</definedName>
    <definedName name="_let1">#REF!</definedName>
    <definedName name="_LEV1">#REF!</definedName>
    <definedName name="_LEV2">#REF!</definedName>
    <definedName name="_LHS700">#REF!</definedName>
    <definedName name="_lk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M1009">#REF!</definedName>
    <definedName name="_loc1">#N/A</definedName>
    <definedName name="_loi432" localSheetId="18" hidden="1">{"'Break down'!$A$4"}</definedName>
    <definedName name="_loi432" hidden="1">{"'Break down'!$A$4"}</definedName>
    <definedName name="_LOP987" localSheetId="18" hidden="1">{"'Break down'!$A$4"}</definedName>
    <definedName name="_LOP987" hidden="1">{"'Break down'!$A$4"}</definedName>
    <definedName name="_Lt01">"#REF!"</definedName>
    <definedName name="_Lt02">"#REF!"</definedName>
    <definedName name="_Lt03">"#REF!"</definedName>
    <definedName name="_LT1536">#REF!</definedName>
    <definedName name="_LT2030">#REF!</definedName>
    <definedName name="_M_?__">#REF!</definedName>
    <definedName name="_M1B2P">#REF!</definedName>
    <definedName name="_M2B3P">#REF!</definedName>
    <definedName name="_M2B4P">#REF!</definedName>
    <definedName name="_M8">#REF!</definedName>
    <definedName name="_M9">#REF!</definedName>
    <definedName name="_MAN1">#REF!</definedName>
    <definedName name="_mar16">#REF!</definedName>
    <definedName name="_mar20">#REF!</definedName>
    <definedName name="_mar25">#REF!</definedName>
    <definedName name="_mar32">#REF!</definedName>
    <definedName name="_mar40">#REF!</definedName>
    <definedName name="_mar50">#REF!</definedName>
    <definedName name="_Mat04">#N/A</definedName>
    <definedName name="_Mat07">#N/A</definedName>
    <definedName name="_Mat08">#N/A</definedName>
    <definedName name="_Mat09">#N/A</definedName>
    <definedName name="_MAT1"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_Mat10">#N/A</definedName>
    <definedName name="_Mat10a">#N/A</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ay1" localSheetId="18" hidden="1">{#N/A,#N/A,FALSE,"MARCH"}</definedName>
    <definedName name="_may1" localSheetId="6" hidden="1">{#N/A,#N/A,FALSE,"MARCH"}</definedName>
    <definedName name="_may1" localSheetId="10" hidden="1">{#N/A,#N/A,FALSE,"MARCH"}</definedName>
    <definedName name="_may1" hidden="1">{#N/A,#N/A,FALSE,"MARCH"}</definedName>
    <definedName name="_MCC3" localSheetId="18" hidden="1">{#N/A,#N/A,FALSE,"CCTV"}</definedName>
    <definedName name="_MCC3" hidden="1">{#N/A,#N/A,FALSE,"CCTV"}</definedName>
    <definedName name="_MCC3_1" localSheetId="18" hidden="1">{#N/A,#N/A,FALSE,"CCTV"}</definedName>
    <definedName name="_MCC3_1" hidden="1">{#N/A,#N/A,FALSE,"CCTV"}</definedName>
    <definedName name="_MCC3_2" localSheetId="18" hidden="1">{#N/A,#N/A,FALSE,"CCTV"}</definedName>
    <definedName name="_MCC3_2" hidden="1">{#N/A,#N/A,FALSE,"CCTV"}</definedName>
    <definedName name="_mcs0409">#REF!</definedName>
    <definedName name="_MdO1">#REF!</definedName>
    <definedName name="_MdO2">#REF!</definedName>
    <definedName name="_MdO3">#REF!</definedName>
    <definedName name="_MDR1">#REF!</definedName>
    <definedName name="_MDR10">#REF!</definedName>
    <definedName name="_MDR2">#REF!</definedName>
    <definedName name="_MDR3">#REF!</definedName>
    <definedName name="_MDR5">#REF!</definedName>
    <definedName name="_MDR7">#REF!</definedName>
    <definedName name="_MDR8">#REF!</definedName>
    <definedName name="_mit2">#REF!</definedName>
    <definedName name="_mit75">#REF!</definedName>
    <definedName name="_MJK765" localSheetId="18" hidden="1">{"'Break down'!$A$4"}</definedName>
    <definedName name="_MJK765" hidden="1">{"'Break down'!$A$4"}</definedName>
    <definedName name="_MJK786" localSheetId="18" hidden="1">{"'Break down'!$A$4"}</definedName>
    <definedName name="_MJK786" hidden="1">{"'Break down'!$A$4"}</definedName>
    <definedName name="_MKA18">#REF!</definedName>
    <definedName name="_MM1" localSheetId="18" hidden="1">{"'장비'!$A$3:$M$12"}</definedName>
    <definedName name="_MM1" hidden="1">{"'장비'!$A$3:$M$12"}</definedName>
    <definedName name="_MM321">{"Book1","BoQ2.XLS"}</definedName>
    <definedName name="_MN1">#REF!</definedName>
    <definedName name="_MOB1" localSheetId="18" hidden="1">{#N/A,#N/A,TRUE,"Basic";#N/A,#N/A,TRUE,"EXT-TABLE";#N/A,#N/A,TRUE,"STEEL";#N/A,#N/A,TRUE,"INT-Table";#N/A,#N/A,TRUE,"STEEL";#N/A,#N/A,TRUE,"Door"}</definedName>
    <definedName name="_MOB1" hidden="1">{#N/A,#N/A,TRUE,"Basic";#N/A,#N/A,TRUE,"EXT-TABLE";#N/A,#N/A,TRUE,"STEEL";#N/A,#N/A,TRUE,"INT-Table";#N/A,#N/A,TRUE,"STEEL";#N/A,#N/A,TRUE,"Door"}</definedName>
    <definedName name="_MOB2" localSheetId="18" hidden="1">{#N/A,#N/A,TRUE,"Basic";#N/A,#N/A,TRUE,"EXT-TABLE";#N/A,#N/A,TRUE,"STEEL";#N/A,#N/A,TRUE,"INT-Table";#N/A,#N/A,TRUE,"STEEL";#N/A,#N/A,TRUE,"Door"}</definedName>
    <definedName name="_MOB2" hidden="1">{#N/A,#N/A,TRUE,"Basic";#N/A,#N/A,TRUE,"EXT-TABLE";#N/A,#N/A,TRUE,"STEEL";#N/A,#N/A,TRUE,"INT-Table";#N/A,#N/A,TRUE,"STEEL";#N/A,#N/A,TRUE,"Door"}</definedName>
    <definedName name="_MOB3" localSheetId="18" hidden="1">{#N/A,#N/A,TRUE,"Basic";#N/A,#N/A,TRUE,"EXT-TABLE";#N/A,#N/A,TRUE,"STEEL";#N/A,#N/A,TRUE,"INT-Table";#N/A,#N/A,TRUE,"STEEL";#N/A,#N/A,TRUE,"Door"}</definedName>
    <definedName name="_MOB3" hidden="1">{#N/A,#N/A,TRUE,"Basic";#N/A,#N/A,TRUE,"EXT-TABLE";#N/A,#N/A,TRUE,"STEEL";#N/A,#N/A,TRUE,"INT-Table";#N/A,#N/A,TRUE,"STEEL";#N/A,#N/A,TRUE,"Door"}</definedName>
    <definedName name="_MR10"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S275" localSheetId="18" hidden="1">{#N/A,#N/A,FALSE,"TABLE"}</definedName>
    <definedName name="_MS275" hidden="1">{#N/A,#N/A,FALSE,"TABLE"}</definedName>
    <definedName name="_msl1">#REF!</definedName>
    <definedName name="_MUP3">#REF!</definedName>
    <definedName name="_NA1">#REF!</definedName>
    <definedName name="_NBH6543" localSheetId="18" hidden="1">{"'Break down'!$A$4"}</definedName>
    <definedName name="_NBH6543" hidden="1">{"'Break down'!$A$4"}</definedName>
    <definedName name="_NBH657" localSheetId="18" hidden="1">{"'Break down'!$A$4"}</definedName>
    <definedName name="_NBH657" hidden="1">{"'Break down'!$A$4"}</definedName>
    <definedName name="_ncr2" localSheetId="18" hidden="1">{#N/A,#N/A,FALSE,"현장 NCR 분석";#N/A,#N/A,FALSE,"현장품질감사";#N/A,#N/A,FALSE,"현장품질감사"}</definedName>
    <definedName name="_ncr2" hidden="1">{#N/A,#N/A,FALSE,"현장 NCR 분석";#N/A,#N/A,FALSE,"현장품질감사";#N/A,#N/A,FALSE,"현장품질감사"}</definedName>
    <definedName name="_ncv1">#REF!</definedName>
    <definedName name="_ncv10">#REF!</definedName>
    <definedName name="_ncv101">#REF!</definedName>
    <definedName name="_ncv1011">#REF!</definedName>
    <definedName name="_ncv102">#REF!</definedName>
    <definedName name="_ncv103">#REF!</definedName>
    <definedName name="_ncv105">#REF!</definedName>
    <definedName name="_ncv2">#REF!</definedName>
    <definedName name="_ncv3">#REF!</definedName>
    <definedName name="_ncv5">#REF!</definedName>
    <definedName name="_NEC1">#REF!</definedName>
    <definedName name="_NEC2">#REF!</definedName>
    <definedName name="_NEC3">#REF!</definedName>
    <definedName name="_NEC4">#REF!</definedName>
    <definedName name="_NEC5">#REF!</definedName>
    <definedName name="_NET2">#REF!</definedName>
    <definedName name="_new">#REF!</definedName>
    <definedName name="_new10">#REF!</definedName>
    <definedName name="_new11">#REF!</definedName>
    <definedName name="_new12">#REF!</definedName>
    <definedName name="_new13">#REF!</definedName>
    <definedName name="_new14">#REF!</definedName>
    <definedName name="_new15">#REF!</definedName>
    <definedName name="_new16">#REF!</definedName>
    <definedName name="_new17">#REF!</definedName>
    <definedName name="_new2">#REF!</definedName>
    <definedName name="_new3">#REF!</definedName>
    <definedName name="_new4">#REF!</definedName>
    <definedName name="_new5">#REF!</definedName>
    <definedName name="_new6">#REF!</definedName>
    <definedName name="_new7">#REF!</definedName>
    <definedName name="_new8" localSheetId="6" hidden="1">#REF!</definedName>
    <definedName name="_new8" hidden="1">#REF!</definedName>
    <definedName name="_new9">#REF!</definedName>
    <definedName name="_NF1">#REF!</definedName>
    <definedName name="_NF2">#REF!</definedName>
    <definedName name="_NF3">#REF!</definedName>
    <definedName name="_NF4">#REF!</definedName>
    <definedName name="_ngk1109" localSheetId="18" hidden="1">{#N/A,#N/A,FALSE,"估價單  (3)"}</definedName>
    <definedName name="_ngk1109" localSheetId="10" hidden="1">{#N/A,#N/A,FALSE,"估價單  (3)"}</definedName>
    <definedName name="_ngk1109" hidden="1">{#N/A,#N/A,FALSE,"估價單  (3)"}</definedName>
    <definedName name="_NHY768" localSheetId="18" hidden="1">{"'Break down'!$A$4"}</definedName>
    <definedName name="_NHY768" hidden="1">{"'Break down'!$A$4"}</definedName>
    <definedName name="_nm1">#REF!</definedName>
    <definedName name="_No" hidden="1">#REF!</definedName>
    <definedName name="_No1">#REF!</definedName>
    <definedName name="_No2">#REF!</definedName>
    <definedName name="_No3">#REF!</definedName>
    <definedName name="_NOV05">#REF!</definedName>
    <definedName name="_NPV30">#REF!</definedName>
    <definedName name="_NPV7">#REF!</definedName>
    <definedName name="_nr83">#REF!</definedName>
    <definedName name="_NRM01">#REF!</definedName>
    <definedName name="_NRM02">#REF!</definedName>
    <definedName name="_NRM03">#REF!</definedName>
    <definedName name="_NRM04">#REF!</definedName>
    <definedName name="_NRM05">#REF!</definedName>
    <definedName name="_NRM06">#REF!</definedName>
    <definedName name="_NRM07">#REF!</definedName>
    <definedName name="_NRM08">#REF!</definedName>
    <definedName name="_NRM09">#REF!</definedName>
    <definedName name="_NRM10">#REF!</definedName>
    <definedName name="_NRM11">#REF!</definedName>
    <definedName name="_NRM12">#REF!</definedName>
    <definedName name="_NRM13">#REF!</definedName>
    <definedName name="_NRM14">#REF!</definedName>
    <definedName name="_NRM15">#REF!</definedName>
    <definedName name="_NRM16">#REF!</definedName>
    <definedName name="_NRM17">#REF!</definedName>
    <definedName name="_NS1">#REF!</definedName>
    <definedName name="_ob1">#REF!</definedName>
    <definedName name="_OCM01">#REF!</definedName>
    <definedName name="_OD1" localSheetId="6" hidden="1">#REF!</definedName>
    <definedName name="_od1">#REF!</definedName>
    <definedName name="_od84">#N/A</definedName>
    <definedName name="_OH1">#REF!</definedName>
    <definedName name="_OH2">#REF!</definedName>
    <definedName name="_old2">#REF!</definedName>
    <definedName name="_old3" localSheetId="4"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localSheetId="6"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3_1" localSheetId="18" hidden="1">{#N/A,#N/A,FALSE,"Summary";#N/A,#N/A,FALSE,"3TJ";#N/A,#N/A,FALSE,"3TN";#N/A,#N/A,FALSE,"3TP";#N/A,#N/A,FALSE,"3SJ";#N/A,#N/A,FALSE,"3CJ";#N/A,#N/A,FALSE,"3CN";#N/A,#N/A,FALSE,"3CP";#N/A,#N/A,FALSE,"3A"}</definedName>
    <definedName name="_old3_1" localSheetId="6" hidden="1">{#N/A,#N/A,FALSE,"Summary";#N/A,#N/A,FALSE,"3TJ";#N/A,#N/A,FALSE,"3TN";#N/A,#N/A,FALSE,"3TP";#N/A,#N/A,FALSE,"3SJ";#N/A,#N/A,FALSE,"3CJ";#N/A,#N/A,FALSE,"3CN";#N/A,#N/A,FALSE,"3CP";#N/A,#N/A,FALSE,"3A"}</definedName>
    <definedName name="_old3_1" hidden="1">{#N/A,#N/A,FALSE,"Summary";#N/A,#N/A,FALSE,"3TJ";#N/A,#N/A,FALSE,"3TN";#N/A,#N/A,FALSE,"3TP";#N/A,#N/A,FALSE,"3SJ";#N/A,#N/A,FALSE,"3CJ";#N/A,#N/A,FALSE,"3CN";#N/A,#N/A,FALSE,"3CP";#N/A,#N/A,FALSE,"3A"}</definedName>
    <definedName name="_old4">#REF!</definedName>
    <definedName name="_old5" localSheetId="4"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5_1" localSheetId="18" hidden="1">{#N/A,#N/A,FALSE,"Summary";#N/A,#N/A,FALSE,"3TJ";#N/A,#N/A,FALSE,"3TN";#N/A,#N/A,FALSE,"3TP";#N/A,#N/A,FALSE,"3SJ";#N/A,#N/A,FALSE,"3CJ";#N/A,#N/A,FALSE,"3CN";#N/A,#N/A,FALSE,"3CP";#N/A,#N/A,FALSE,"3A"}</definedName>
    <definedName name="_old5_1" localSheetId="6" hidden="1">{#N/A,#N/A,FALSE,"Summary";#N/A,#N/A,FALSE,"3TJ";#N/A,#N/A,FALSE,"3TN";#N/A,#N/A,FALSE,"3TP";#N/A,#N/A,FALSE,"3SJ";#N/A,#N/A,FALSE,"3CJ";#N/A,#N/A,FALSE,"3CN";#N/A,#N/A,FALSE,"3CP";#N/A,#N/A,FALSE,"3A"}</definedName>
    <definedName name="_old5_1" hidden="1">{#N/A,#N/A,FALSE,"Summary";#N/A,#N/A,FALSE,"3TJ";#N/A,#N/A,FALSE,"3TN";#N/A,#N/A,FALSE,"3TP";#N/A,#N/A,FALSE,"3SJ";#N/A,#N/A,FALSE,"3CJ";#N/A,#N/A,FALSE,"3CN";#N/A,#N/A,FALSE,"3CP";#N/A,#N/A,FALSE,"3A"}</definedName>
    <definedName name="_old6">#REF!</definedName>
    <definedName name="_old7" localSheetId="4"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ld7_1" localSheetId="18" hidden="1">{#N/A,#N/A,FALSE,"Summary";#N/A,#N/A,FALSE,"3TJ";#N/A,#N/A,FALSE,"3TN";#N/A,#N/A,FALSE,"3TP";#N/A,#N/A,FALSE,"3SJ";#N/A,#N/A,FALSE,"3CJ";#N/A,#N/A,FALSE,"3CN";#N/A,#N/A,FALSE,"3CP";#N/A,#N/A,FALSE,"3A"}</definedName>
    <definedName name="_old7_1" localSheetId="6" hidden="1">{#N/A,#N/A,FALSE,"Summary";#N/A,#N/A,FALSE,"3TJ";#N/A,#N/A,FALSE,"3TN";#N/A,#N/A,FALSE,"3TP";#N/A,#N/A,FALSE,"3SJ";#N/A,#N/A,FALSE,"3CJ";#N/A,#N/A,FALSE,"3CN";#N/A,#N/A,FALSE,"3CP";#N/A,#N/A,FALSE,"3A"}</definedName>
    <definedName name="_old7_1" hidden="1">{#N/A,#N/A,FALSE,"Summary";#N/A,#N/A,FALSE,"3TJ";#N/A,#N/A,FALSE,"3TN";#N/A,#N/A,FALSE,"3TP";#N/A,#N/A,FALSE,"3SJ";#N/A,#N/A,FALSE,"3CJ";#N/A,#N/A,FALSE,"3CN";#N/A,#N/A,FALSE,"3CP";#N/A,#N/A,FALSE,"3A"}</definedName>
    <definedName name="_old8" hidden="1">{#N/A,#N/A,FALSE,"Income";#N/A,#N/A,FALSE,"Cost of Goods Sold";#N/A,#N/A,FALSE,"Other Costs";#N/A,#N/A,FALSE,"Other Income";#N/A,#N/A,FALSE,"Taxes";#N/A,#N/A,FALSE,"Other Deductions";#N/A,#N/A,FALSE,"Compensation of Officers"}</definedName>
    <definedName name="_old88" localSheetId="18" hidden="1">{#N/A,#N/A,FALSE,"Summary";#N/A,#N/A,FALSE,"3TJ";#N/A,#N/A,FALSE,"3TN";#N/A,#N/A,FALSE,"3TP";#N/A,#N/A,FALSE,"3SJ";#N/A,#N/A,FALSE,"3CJ";#N/A,#N/A,FALSE,"3CN";#N/A,#N/A,FALSE,"3CP";#N/A,#N/A,FALSE,"3A"}</definedName>
    <definedName name="_old88" hidden="1">{#N/A,#N/A,FALSE,"Summary";#N/A,#N/A,FALSE,"3TJ";#N/A,#N/A,FALSE,"3TN";#N/A,#N/A,FALSE,"3TP";#N/A,#N/A,FALSE,"3SJ";#N/A,#N/A,FALSE,"3CJ";#N/A,#N/A,FALSE,"3CN";#N/A,#N/A,FALSE,"3CP";#N/A,#N/A,FALSE,"3A"}</definedName>
    <definedName name="_old88_1" localSheetId="18" hidden="1">{#N/A,#N/A,FALSE,"Summary";#N/A,#N/A,FALSE,"3TJ";#N/A,#N/A,FALSE,"3TN";#N/A,#N/A,FALSE,"3TP";#N/A,#N/A,FALSE,"3SJ";#N/A,#N/A,FALSE,"3CJ";#N/A,#N/A,FALSE,"3CN";#N/A,#N/A,FALSE,"3CP";#N/A,#N/A,FALSE,"3A"}</definedName>
    <definedName name="_old88_1" hidden="1">{#N/A,#N/A,FALSE,"Summary";#N/A,#N/A,FALSE,"3TJ";#N/A,#N/A,FALSE,"3TN";#N/A,#N/A,FALSE,"3TP";#N/A,#N/A,FALSE,"3SJ";#N/A,#N/A,FALSE,"3CJ";#N/A,#N/A,FALSE,"3CN";#N/A,#N/A,FALSE,"3CP";#N/A,#N/A,FALSE,"3A"}</definedName>
    <definedName name="_old9" hidden="1">{#N/A,#N/A,FALSE,"Income";#N/A,#N/A,FALSE,"Cost of Goods Sold";#N/A,#N/A,FALSE,"Other Costs";#N/A,#N/A,FALSE,"Other Income";#N/A,#N/A,FALSE,"Taxes";#N/A,#N/A,FALSE,"Other Deductions";#N/A,#N/A,FALSE,"Compensation of Officers"}</definedName>
    <definedName name="_oldKey" hidden="1">#REF!</definedName>
    <definedName name="_opi567" localSheetId="18" hidden="1">{"'Break down'!$A$4"}</definedName>
    <definedName name="_opi567" hidden="1">{"'Break down'!$A$4"}</definedName>
    <definedName name="_OPS1">#REF!</definedName>
    <definedName name="_Opt1">"#REF!"</definedName>
    <definedName name="_Opt2">"#REF!"</definedName>
    <definedName name="_Opt3">"#REF!"</definedName>
    <definedName name="_Opt4">"#REF!"</definedName>
    <definedName name="_Opt5">"#REF!"</definedName>
    <definedName name="_Option3">#REF!</definedName>
    <definedName name="_ord1">#REF!</definedName>
    <definedName name="_ord2">#REF!</definedName>
    <definedName name="_ord3">#REF!</definedName>
    <definedName name="_ord4">#REF!</definedName>
    <definedName name="_Order1" localSheetId="6" hidden="1">255</definedName>
    <definedName name="_Order1" localSheetId="11" hidden="1">255</definedName>
    <definedName name="_Order1" localSheetId="10" hidden="1">255</definedName>
    <definedName name="_Order1" hidden="1">0</definedName>
    <definedName name="_Order2" hidden="1">255</definedName>
    <definedName name="_ordr2" hidden="1">0</definedName>
    <definedName name="_ordwre2" hidden="1">0</definedName>
    <definedName name="_out1">#REF!</definedName>
    <definedName name="_out2">#REF!</definedName>
    <definedName name="_out3">#REF!</definedName>
    <definedName name="_out4">#REF!</definedName>
    <definedName name="_P">#REF!</definedName>
    <definedName name="_p_1">#REF!</definedName>
    <definedName name="_p_1_1">#REF!</definedName>
    <definedName name="_p_4">#REF!</definedName>
    <definedName name="_p_4_1">#REF!</definedName>
    <definedName name="_p_6">#REF!</definedName>
    <definedName name="_p2">#REF!</definedName>
    <definedName name="_P3B3B">#REF!</definedName>
    <definedName name="_PA3" localSheetId="18" hidden="1">{"'Sheet1'!$L$16"}</definedName>
    <definedName name="_PA3" hidden="1">{"'Sheet1'!$L$16"}</definedName>
    <definedName name="_PAG1">#REF!</definedName>
    <definedName name="_PAG2">#REF!</definedName>
    <definedName name="_PAG3">#REF!</definedName>
    <definedName name="_Parse_In" hidden="1">#REF!</definedName>
    <definedName name="_PArse_in2" hidden="1">#REF!</definedName>
    <definedName name="_Parse_Out" hidden="1">#REF!</definedName>
    <definedName name="_PB1">#REF!</definedName>
    <definedName name="_PC09">#REF!</definedName>
    <definedName name="_pc1" localSheetId="6" hidden="1">{#N/A,#N/A,FALSE,"VCR"}</definedName>
    <definedName name="_pc1">#REF!</definedName>
    <definedName name="_PC2" localSheetId="6" hidden="1">{#N/A,#N/A,FALSE,"VCR"}</definedName>
    <definedName name="_pc2">#REF!</definedName>
    <definedName name="_pc3">#REF!</definedName>
    <definedName name="_pcc1">#REF!</definedName>
    <definedName name="_pcc2">#REF!</definedName>
    <definedName name="_pcc3">#REF!</definedName>
    <definedName name="_PCC4">#REF!</definedName>
    <definedName name="_Pck1">#REF!</definedName>
    <definedName name="_Pck2">#REF!</definedName>
    <definedName name="_Pck3">#REF!</definedName>
    <definedName name="_Pck4">#REF!</definedName>
    <definedName name="_PE2000">#REF!</definedName>
    <definedName name="_ped1" localSheetId="18" hidden="1">{"T_Pole",#N/A,FALSE,"T-Pole"}</definedName>
    <definedName name="_ped1" hidden="1">{"T_Pole",#N/A,FALSE,"T-Pole"}</definedName>
    <definedName name="_pet1">#REF!</definedName>
    <definedName name="_pet10">#REF!</definedName>
    <definedName name="_pet3">#REF!</definedName>
    <definedName name="_pet5">#REF!</definedName>
    <definedName name="_pet7">#REF!</definedName>
    <definedName name="_pet8">#REF!</definedName>
    <definedName name="_Pg01">"#REF!"</definedName>
    <definedName name="_Pg02">"#REF!"</definedName>
    <definedName name="_Pg03">"#REF!"</definedName>
    <definedName name="_Pg04">"#REF!"</definedName>
    <definedName name="_Pg05">"#REF!"</definedName>
    <definedName name="_Pg07">"#REF!"</definedName>
    <definedName name="_Pg08">"#REF!"</definedName>
    <definedName name="_Pg09">"#REF!"</definedName>
    <definedName name="_pg1">#REF!</definedName>
    <definedName name="_Pg10">"#REF!"</definedName>
    <definedName name="_pg11">"#REF!"</definedName>
    <definedName name="_pg12">"#REF!"</definedName>
    <definedName name="_pg13">"#REF!"</definedName>
    <definedName name="_pg14">"#REF!"</definedName>
    <definedName name="_pg15">"#REF!"</definedName>
    <definedName name="_pg16">"#REF!"</definedName>
    <definedName name="_pg17">"#REF!"</definedName>
    <definedName name="_pg18">"#REF!"</definedName>
    <definedName name="_pg2">#REF!</definedName>
    <definedName name="_pg3">#REF!</definedName>
    <definedName name="_pg4">#REF!</definedName>
    <definedName name="_pg5">#REF!</definedName>
    <definedName name="_ph1">#REF!</definedName>
    <definedName name="_ph11">#REF!</definedName>
    <definedName name="_PH3B3B">#REF!</definedName>
    <definedName name="_pill" hidden="1">#REF!</definedName>
    <definedName name="_PK2" localSheetId="18" hidden="1">{"'장비'!$A$3:$M$12"}</definedName>
    <definedName name="_PK2" hidden="1">{"'장비'!$A$3:$M$12"}</definedName>
    <definedName name="_PK2_1" localSheetId="18" hidden="1">{"'장비'!$A$3:$M$12"}</definedName>
    <definedName name="_PK2_1" hidden="1">{"'장비'!$A$3:$M$12"}</definedName>
    <definedName name="_PK2_2" localSheetId="18" hidden="1">{"'장비'!$A$3:$M$12"}</definedName>
    <definedName name="_PK2_2" hidden="1">{"'장비'!$A$3:$M$12"}</definedName>
    <definedName name="_PKG3" localSheetId="18" hidden="1">{"'장비'!$A$3:$M$12"}</definedName>
    <definedName name="_PKG3" hidden="1">{"'장비'!$A$3:$M$12"}</definedName>
    <definedName name="_PKG3_1" localSheetId="18" hidden="1">{"'장비'!$A$3:$M$12"}</definedName>
    <definedName name="_PKG3_1" hidden="1">{"'장비'!$A$3:$M$12"}</definedName>
    <definedName name="_PKG3_2" localSheetId="18" hidden="1">{"'장비'!$A$3:$M$12"}</definedName>
    <definedName name="_PKG3_2" hidden="1">{"'장비'!$A$3:$M$12"}</definedName>
    <definedName name="_PKT1">#N/A</definedName>
    <definedName name="_PKT2">#N/A</definedName>
    <definedName name="_pl4">#REF!</definedName>
    <definedName name="_pl4_1">0</definedName>
    <definedName name="_plb1">#REF!</definedName>
    <definedName name="_plb2">#REF!</definedName>
    <definedName name="_plb3">#REF!</definedName>
    <definedName name="_plb4">#REF!</definedName>
    <definedName name="_pls4">#REF!</definedName>
    <definedName name="_pls4_1">0</definedName>
    <definedName name="_PLU2">#REF!</definedName>
    <definedName name="_pn1">#REF!</definedName>
    <definedName name="_pn2">#REF!</definedName>
    <definedName name="_pn3">#REF!</definedName>
    <definedName name="_pn4">#REF!</definedName>
    <definedName name="_pn5">#REF!</definedName>
    <definedName name="_PO7">#REF!</definedName>
    <definedName name="_PO8">#REF!</definedName>
    <definedName name="_PO9">#REF!</definedName>
    <definedName name="_poi564" localSheetId="18" hidden="1">{"'Break down'!$A$4"}</definedName>
    <definedName name="_poi564" hidden="1">{"'Break down'!$A$4"}</definedName>
    <definedName name="_pop2006">#REF!</definedName>
    <definedName name="_pop2007">#REF!</definedName>
    <definedName name="_POP3">#REF!</definedName>
    <definedName name="_pot" hidden="1">#REF!</definedName>
    <definedName name="_pp1">#REF!</definedName>
    <definedName name="_ppp23">BlankMacro1</definedName>
    <definedName name="_PPR_?__">#REF!</definedName>
    <definedName name="_PR1">#N/A</definedName>
    <definedName name="_PR2">#N/A</definedName>
    <definedName name="_PR3">#REF!</definedName>
    <definedName name="_PR4">#REF!</definedName>
    <definedName name="_PR5">#REF!</definedName>
    <definedName name="_PR6">#REF!</definedName>
    <definedName name="_PR7">#REF!</definedName>
    <definedName name="_Prepared_By_List__Equipment">#REF!</definedName>
    <definedName name="_PRN1" localSheetId="18" hidden="1">{#N/A,#N/A,FALSE,"COVER.XLS";#N/A,#N/A,FALSE,"RACT1.XLS";#N/A,#N/A,FALSE,"RACT2.XLS";#N/A,#N/A,FALSE,"ECCMP";#N/A,#N/A,FALSE,"WELDER.XLS"}</definedName>
    <definedName name="_PRN1" hidden="1">{#N/A,#N/A,FALSE,"COVER.XLS";#N/A,#N/A,FALSE,"RACT1.XLS";#N/A,#N/A,FALSE,"RACT2.XLS";#N/A,#N/A,FALSE,"ECCMP";#N/A,#N/A,FALSE,"WELDER.XLS"}</definedName>
    <definedName name="_Project_Directory_Proj_Cost_Sumry">#REF!</definedName>
    <definedName name="_Project_Location_List__Equipment">#REF!</definedName>
    <definedName name="_Project_Name_List__Equipment">#REF!</definedName>
    <definedName name="_Project_Title_List__Equipment">#REF!</definedName>
    <definedName name="_PRV1">#REF!</definedName>
    <definedName name="_ps1">#REF!</definedName>
    <definedName name="_ps3">#REF!</definedName>
    <definedName name="_ps4">#REF!</definedName>
    <definedName name="_ps4_1">0</definedName>
    <definedName name="_PVC1">#REF!</definedName>
    <definedName name="_pvc10110">#REF!</definedName>
    <definedName name="_pvc10125">#REF!</definedName>
    <definedName name="_pvc10140">#REF!</definedName>
    <definedName name="_pvc10160">#REF!</definedName>
    <definedName name="_pvc10200">#REF!</definedName>
    <definedName name="_pvc10215">#REF!</definedName>
    <definedName name="_pvc10250">#REF!</definedName>
    <definedName name="_pvc10280">#REF!</definedName>
    <definedName name="_pvc10315">#REF!</definedName>
    <definedName name="_pvc10355">#REF!</definedName>
    <definedName name="_pvc1040">#REF!</definedName>
    <definedName name="_pvc10400">#REF!</definedName>
    <definedName name="_pvc1050">#REF!</definedName>
    <definedName name="_pvc1063">#REF!</definedName>
    <definedName name="_pvc1075">#REF!</definedName>
    <definedName name="_pvc1090">#REF!</definedName>
    <definedName name="_pvc110">#REF!</definedName>
    <definedName name="_pvc125">#REF!</definedName>
    <definedName name="_pvc140">#REF!</definedName>
    <definedName name="_pvc160">#REF!</definedName>
    <definedName name="_PVC2">#REF!</definedName>
    <definedName name="_pvc200">#REF!</definedName>
    <definedName name="_pvc225">#REF!</definedName>
    <definedName name="_pvc250">#REF!</definedName>
    <definedName name="_pvc280">#REF!</definedName>
    <definedName name="_pvc315">#REF!</definedName>
    <definedName name="_pvc355">#REF!</definedName>
    <definedName name="_pvc40">#REF!</definedName>
    <definedName name="_pvc400">#REF!</definedName>
    <definedName name="_pvc4110">#REF!</definedName>
    <definedName name="_pvc4125">#REF!</definedName>
    <definedName name="_pvc4140">#REF!</definedName>
    <definedName name="_pvc4160">#REF!</definedName>
    <definedName name="_pvc4200">#REF!</definedName>
    <definedName name="_pvc4215">#REF!</definedName>
    <definedName name="_pvc4250">#REF!</definedName>
    <definedName name="_pvc4280">#REF!</definedName>
    <definedName name="_pvc4315">#REF!</definedName>
    <definedName name="_pvc4355">#REF!</definedName>
    <definedName name="_pvc440">#REF!</definedName>
    <definedName name="_pvc4400">#REF!</definedName>
    <definedName name="_pvc450">#REF!</definedName>
    <definedName name="_pvc463">#REF!</definedName>
    <definedName name="_pvc475">#REF!</definedName>
    <definedName name="_pvc490">#REF!</definedName>
    <definedName name="_pvc50">#REF!</definedName>
    <definedName name="_pvc6110">#REF!</definedName>
    <definedName name="_pvc6125">#REF!</definedName>
    <definedName name="_pvc6140">#REF!</definedName>
    <definedName name="_pvc6160">#REF!</definedName>
    <definedName name="_pvc6200">#REF!</definedName>
    <definedName name="_pvc6215">#REF!</definedName>
    <definedName name="_pvc6250">#REF!</definedName>
    <definedName name="_pvc6280">#REF!</definedName>
    <definedName name="_pvc63">#REF!</definedName>
    <definedName name="_pvc6315">#REF!</definedName>
    <definedName name="_pvc6355">#REF!</definedName>
    <definedName name="_pvc640">#REF!</definedName>
    <definedName name="_pvc6400">#REF!</definedName>
    <definedName name="_pvc650">#REF!</definedName>
    <definedName name="_pvc663">#REF!</definedName>
    <definedName name="_pvc675">#REF!</definedName>
    <definedName name="_pvc690">#REF!</definedName>
    <definedName name="_pvc75">#REF!</definedName>
    <definedName name="_pvc90">#REF!</definedName>
    <definedName name="_q90">BlankMacro1</definedName>
    <definedName name="_qiy4">BlankMacro1</definedName>
    <definedName name="_Qlt10102">#REF!</definedName>
    <definedName name="_Qlt10152">#REF!</definedName>
    <definedName name="_Qlt10202">#REF!</definedName>
    <definedName name="_Qlt15202">#REF!</definedName>
    <definedName name="_Qlt15362">#REF!</definedName>
    <definedName name="_Qlt20202">#REF!</definedName>
    <definedName name="_Qlt20302">#REF!</definedName>
    <definedName name="_Qlt30362">#REF!</definedName>
    <definedName name="_QQ1" localSheetId="18" hidden="1">{#N/A,#N/A,FALSE,"단가표지"}</definedName>
    <definedName name="_QQ1" hidden="1">{#N/A,#N/A,FALSE,"단가표지"}</definedName>
    <definedName name="_qq20">BlankMacro1</definedName>
    <definedName name="_qq21">BlankMacro1</definedName>
    <definedName name="_qqq222" localSheetId="18" hidden="1">{"'장비'!$A$3:$M$12"}</definedName>
    <definedName name="_qqq222" hidden="1">{"'장비'!$A$3:$M$12"}</definedName>
    <definedName name="_qqq222_1" localSheetId="18" hidden="1">{"'장비'!$A$3:$M$12"}</definedName>
    <definedName name="_qqq222_1" hidden="1">{"'장비'!$A$3:$M$12"}</definedName>
    <definedName name="_qqq222_2" localSheetId="18" hidden="1">{"'장비'!$A$3:$M$12"}</definedName>
    <definedName name="_qqq222_2" hidden="1">{"'장비'!$A$3:$M$12"}</definedName>
    <definedName name="_qs12">#REF!</definedName>
    <definedName name="_QTY07">#REF!</definedName>
    <definedName name="_QTY1">#N/A</definedName>
    <definedName name="_QTY12">#REF!</definedName>
    <definedName name="_QTY21">#REF!</definedName>
    <definedName name="_QTY22">#REF!</definedName>
    <definedName name="_QTY33">#REF!</definedName>
    <definedName name="_QTY34">#REF!</definedName>
    <definedName name="_QTY35">#REF!</definedName>
    <definedName name="_QTY36">#REF!</definedName>
    <definedName name="_QTY39">#REF!</definedName>
    <definedName name="_QTY42">#REF!</definedName>
    <definedName name="_QTY43">#REF!</definedName>
    <definedName name="_QTY45">#REF!</definedName>
    <definedName name="_QTY46">#REF!</definedName>
    <definedName name="_QTY48">#REF!</definedName>
    <definedName name="_QTY49">#REF!</definedName>
    <definedName name="_QTY52">#REF!</definedName>
    <definedName name="_QTY53">#REF!</definedName>
    <definedName name="_QTY54">#REF!</definedName>
    <definedName name="_QTY55">#REF!</definedName>
    <definedName name="_QTY82">#REF!</definedName>
    <definedName name="_QTY84">#REF!</definedName>
    <definedName name="_QW1" localSheetId="18" hidden="1">{#N/A,#N/A,FALSE,"단가표지"}</definedName>
    <definedName name="_QW1" hidden="1">{#N/A,#N/A,FALSE,"단가표지"}</definedName>
    <definedName name="_r23" hidden="1">#REF!</definedName>
    <definedName name="_ra3">#REF!</definedName>
    <definedName name="_ra4">#REF!</definedName>
    <definedName name="_Ra6">#REF!</definedName>
    <definedName name="_RAB002" localSheetId="4" hidden="1">{#N/A,#N/A,TRUE,"Front";#N/A,#N/A,TRUE,"Simple Letter";#N/A,#N/A,TRUE,"Inside";#N/A,#N/A,TRUE,"Contents";#N/A,#N/A,TRUE,"Basis";#N/A,#N/A,TRUE,"Inclusions";#N/A,#N/A,TRUE,"Exclusions";#N/A,#N/A,TRUE,"Areas";#N/A,#N/A,TRUE,"Summary";#N/A,#N/A,TRUE,"Detail"}</definedName>
    <definedName name="_RAB002" localSheetId="18" hidden="1">{#N/A,#N/A,TRUE,"Front";#N/A,#N/A,TRUE,"Simple Letter";#N/A,#N/A,TRUE,"Inside";#N/A,#N/A,TRUE,"Contents";#N/A,#N/A,TRUE,"Basis";#N/A,#N/A,TRUE,"Inclusions";#N/A,#N/A,TRUE,"Exclusions";#N/A,#N/A,TRUE,"Areas";#N/A,#N/A,TRUE,"Summary";#N/A,#N/A,TRUE,"Detail"}</definedName>
    <definedName name="_RAB002" localSheetId="6" hidden="1">{#N/A,#N/A,TRUE,"Front";#N/A,#N/A,TRUE,"Simple Letter";#N/A,#N/A,TRUE,"Inside";#N/A,#N/A,TRUE,"Contents";#N/A,#N/A,TRUE,"Basis";#N/A,#N/A,TRUE,"Inclusions";#N/A,#N/A,TRUE,"Exclusions";#N/A,#N/A,TRUE,"Areas";#N/A,#N/A,TRUE,"Summary";#N/A,#N/A,TRUE,"Detail"}</definedName>
    <definedName name="_RAB002" localSheetId="10" hidden="1">{#N/A,#N/A,TRUE,"Front";#N/A,#N/A,TRUE,"Simple Letter";#N/A,#N/A,TRUE,"Inside";#N/A,#N/A,TRUE,"Contents";#N/A,#N/A,TRUE,"Basis";#N/A,#N/A,TRUE,"Inclusions";#N/A,#N/A,TRUE,"Exclusions";#N/A,#N/A,TRUE,"Areas";#N/A,#N/A,TRUE,"Summary";#N/A,#N/A,TRUE,"Detail"}</definedName>
    <definedName name="_RAB002" hidden="1">{#N/A,#N/A,TRUE,"Front";#N/A,#N/A,TRUE,"Simple Letter";#N/A,#N/A,TRUE,"Inside";#N/A,#N/A,TRUE,"Contents";#N/A,#N/A,TRUE,"Basis";#N/A,#N/A,TRUE,"Inclusions";#N/A,#N/A,TRUE,"Exclusions";#N/A,#N/A,TRUE,"Areas";#N/A,#N/A,TRUE,"Summary";#N/A,#N/A,TRUE,"Detail"}</definedName>
    <definedName name="_RAB002_1">{#N/A,#N/A,TRUE,"Front";#N/A,#N/A,TRUE,"Simple Letter";#N/A,#N/A,TRUE,"Inside";#N/A,#N/A,TRUE,"Contents";#N/A,#N/A,TRUE,"Basis";#N/A,#N/A,TRUE,"Inclusions";#N/A,#N/A,TRUE,"Exclusions";#N/A,#N/A,TRUE,"Areas";#N/A,#N/A,TRUE,"Summary";#N/A,#N/A,TRUE,"Detail"}</definedName>
    <definedName name="_raj1">#REF!</definedName>
    <definedName name="_ram1" localSheetId="18" hidden="1">{#N/A,#N/A,FALSE,"gc (2)"}</definedName>
    <definedName name="_ram1" hidden="1">{#N/A,#N/A,FALSE,"gc (2)"}</definedName>
    <definedName name="_RBS1">#REF!</definedName>
    <definedName name="_RE_?__">#REF!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f2" hidden="1">#REF!</definedName>
    <definedName name="_REF34" hidden="1">#REF!</definedName>
    <definedName name="_Regression_Int" hidden="1">1</definedName>
    <definedName name="_Regression_Out" hidden="1">#REF!</definedName>
    <definedName name="_Regression_X" hidden="1">#REF!</definedName>
    <definedName name="_Regression_Y" hidden="1">#REF!</definedName>
    <definedName name="_REM1">#REF!</definedName>
    <definedName name="_REM2">#REF!</definedName>
    <definedName name="_res1" localSheetId="1">#REF!</definedName>
    <definedName name="_res1">#REF!</definedName>
    <definedName name="_RFP1">#REF!</definedName>
    <definedName name="_RFP2">#REF!</definedName>
    <definedName name="_RFP3">#REF!</definedName>
    <definedName name="_RG11">#REF!</definedName>
    <definedName name="_rg45">#REF!</definedName>
    <definedName name="_rim4">#REF!</definedName>
    <definedName name="_rm4">#REF!</definedName>
    <definedName name="_RND2">2</definedName>
    <definedName name="_RNLR_?__">#REF!</definedName>
    <definedName name="_ROI1">#REF!</definedName>
    <definedName name="_roi2">#REF!</definedName>
    <definedName name="_ROO2">#REF!</definedName>
    <definedName name="_RQ3">#REF!</definedName>
    <definedName name="_rr1" localSheetId="18" hidden="1">{#N/A,#N/A,FALSE,"JACKETS (1100 t) (1)"}</definedName>
    <definedName name="_rr1" hidden="1">{#N/A,#N/A,FALSE,"JACKETS (1100 t) (1)"}</definedName>
    <definedName name="_rrc1">#REF!</definedName>
    <definedName name="_rrc2">#REF!</definedName>
    <definedName name="_rs101">#REF!</definedName>
    <definedName name="_rs1010">#REF!</definedName>
    <definedName name="_rs102">#REF!</definedName>
    <definedName name="_rs103">#REF!</definedName>
    <definedName name="_rs105">#REF!</definedName>
    <definedName name="_rs11">#REF!</definedName>
    <definedName name="_rs110">#REF!</definedName>
    <definedName name="_rs111">#REF!</definedName>
    <definedName name="_rs1110">#REF!</definedName>
    <definedName name="_rs112">#REF!</definedName>
    <definedName name="_rs113">#REF!</definedName>
    <definedName name="_rs115">#REF!</definedName>
    <definedName name="_rs12">#REF!</definedName>
    <definedName name="_rs121">#REF!</definedName>
    <definedName name="_rs1210">#REF!</definedName>
    <definedName name="_rs122">#REF!</definedName>
    <definedName name="_rs123">#REF!</definedName>
    <definedName name="_rs125">#REF!</definedName>
    <definedName name="_rs13">#REF!</definedName>
    <definedName name="_rs131">#REF!</definedName>
    <definedName name="_rs1310">#REF!</definedName>
    <definedName name="_rs132">#REF!</definedName>
    <definedName name="_rs133">#REF!</definedName>
    <definedName name="_rs135">#REF!</definedName>
    <definedName name="_rs141">#REF!</definedName>
    <definedName name="_rs1410">#REF!</definedName>
    <definedName name="_rs142">#REF!</definedName>
    <definedName name="_rs143">#REF!</definedName>
    <definedName name="_rs145">#REF!</definedName>
    <definedName name="_rs15">#REF!</definedName>
    <definedName name="_rs151">#REF!</definedName>
    <definedName name="_rs1510">#REF!</definedName>
    <definedName name="_rs152">#REF!</definedName>
    <definedName name="_rs153">#REF!</definedName>
    <definedName name="_rs155">#REF!</definedName>
    <definedName name="_rs161">#REF!</definedName>
    <definedName name="_rs1610">#REF!</definedName>
    <definedName name="_rs162">#REF!</definedName>
    <definedName name="_rs163">#REF!</definedName>
    <definedName name="_rs165">#REF!</definedName>
    <definedName name="_rs171">#REF!</definedName>
    <definedName name="_rs1710">#REF!</definedName>
    <definedName name="_rs172">#REF!</definedName>
    <definedName name="_rs173">#REF!</definedName>
    <definedName name="_rs175">#REF!</definedName>
    <definedName name="_rs181">#REF!</definedName>
    <definedName name="_rs1810">#REF!</definedName>
    <definedName name="_rs182">#REF!</definedName>
    <definedName name="_rs183">#REF!</definedName>
    <definedName name="_rs185">#REF!</definedName>
    <definedName name="_rs191">#REF!</definedName>
    <definedName name="_rs1910">#REF!</definedName>
    <definedName name="_rs192">#REF!</definedName>
    <definedName name="_rs193">#REF!</definedName>
    <definedName name="_rs195">#REF!</definedName>
    <definedName name="_rs201">#REF!</definedName>
    <definedName name="_rs2010">#REF!</definedName>
    <definedName name="_rs202">#REF!</definedName>
    <definedName name="_rs203">#REF!</definedName>
    <definedName name="_rs205">#REF!</definedName>
    <definedName name="_rs21">#REF!</definedName>
    <definedName name="_rs210">#REF!</definedName>
    <definedName name="_rs211">#REF!</definedName>
    <definedName name="_rs2110">#REF!</definedName>
    <definedName name="_rs212">#REF!</definedName>
    <definedName name="_rs213">#REF!</definedName>
    <definedName name="_rs215">#REF!</definedName>
    <definedName name="_rs22">#REF!</definedName>
    <definedName name="_rs221">#REF!</definedName>
    <definedName name="_rs2210">#REF!</definedName>
    <definedName name="_rs222">#REF!</definedName>
    <definedName name="_rs223">#REF!</definedName>
    <definedName name="_rs225">#REF!</definedName>
    <definedName name="_rs23">#REF!</definedName>
    <definedName name="_rs231">#REF!</definedName>
    <definedName name="_rs2310">#REF!</definedName>
    <definedName name="_rs232">#REF!</definedName>
    <definedName name="_rs233">#REF!</definedName>
    <definedName name="_rs235">#REF!</definedName>
    <definedName name="_rs241">#REF!</definedName>
    <definedName name="_rs2410">#REF!</definedName>
    <definedName name="_rs242">#REF!</definedName>
    <definedName name="_rs243">#REF!</definedName>
    <definedName name="_rs245">#REF!</definedName>
    <definedName name="_rs25">#REF!</definedName>
    <definedName name="_rs251">#REF!</definedName>
    <definedName name="_rs2510">#REF!</definedName>
    <definedName name="_rs252">#REF!</definedName>
    <definedName name="_rs253">#REF!</definedName>
    <definedName name="_rs255">#REF!</definedName>
    <definedName name="_rs31">#REF!</definedName>
    <definedName name="_rs310">#REF!</definedName>
    <definedName name="_rs32">#REF!</definedName>
    <definedName name="_rs33">#REF!</definedName>
    <definedName name="_rs35">#REF!</definedName>
    <definedName name="_rs41">#REF!</definedName>
    <definedName name="_rs410">#REF!</definedName>
    <definedName name="_rs42">#REF!</definedName>
    <definedName name="_rs43">#REF!</definedName>
    <definedName name="_rs45">#REF!</definedName>
    <definedName name="_rs51">#REF!</definedName>
    <definedName name="_rs510">#REF!</definedName>
    <definedName name="_rs52">#REF!</definedName>
    <definedName name="_rs53">#REF!</definedName>
    <definedName name="_rs55">#REF!</definedName>
    <definedName name="_rs61">#REF!</definedName>
    <definedName name="_rs610">#REF!</definedName>
    <definedName name="_rs62">#REF!</definedName>
    <definedName name="_rs63">#REF!</definedName>
    <definedName name="_rs65">#REF!</definedName>
    <definedName name="_rs71">#REF!</definedName>
    <definedName name="_rs710">#REF!</definedName>
    <definedName name="_rs72">#REF!</definedName>
    <definedName name="_rs73">#REF!</definedName>
    <definedName name="_rs75">#REF!</definedName>
    <definedName name="_rs81">#REF!</definedName>
    <definedName name="_rs810">#REF!</definedName>
    <definedName name="_rs82">#REF!</definedName>
    <definedName name="_rs83">#REF!</definedName>
    <definedName name="_rs85">#REF!</definedName>
    <definedName name="_rs91">#REF!</definedName>
    <definedName name="_rs910">#REF!</definedName>
    <definedName name="_rs92">#REF!</definedName>
    <definedName name="_rs93">#REF!</definedName>
    <definedName name="_rs95">#REF!</definedName>
    <definedName name="_rt1">#REF!</definedName>
    <definedName name="_rw78" hidden="1">{#N/A,#N/A,TRUE,"COVER";#N/A,#N/A,TRUE,"DETAILS";#N/A,#N/A,TRUE,"SUMMARY";#N/A,#N/A,TRUE,"EXP MON";#N/A,#N/A,TRUE,"APPENDIX A";#N/A,#N/A,TRUE,"APPENDIX B";#N/A,#N/A,TRUE,"APPENDIX C";#N/A,#N/A,TRUE,"APPENDIX D";#N/A,#N/A,TRUE,"APPENDIX E";#N/A,#N/A,TRUE,"APPENDIX F";#N/A,#N/A,TRUE,"APPENDIX G"}</definedName>
    <definedName name="_s056">#REF!</definedName>
    <definedName name="_s0564">#REF!</definedName>
    <definedName name="_s105640">#REF!</definedName>
    <definedName name="_s12">#REF!</definedName>
    <definedName name="_s15604">#REF!</definedName>
    <definedName name="_s1564">#REF!</definedName>
    <definedName name="_s4560">#REF!</definedName>
    <definedName name="_s45620">#REF!</definedName>
    <definedName name="_s560">#REF!</definedName>
    <definedName name="_SC03">#REF!</definedName>
    <definedName name="_sc06">#REF!</definedName>
    <definedName name="_sc07">#REF!</definedName>
    <definedName name="_sc08">#REF!</definedName>
    <definedName name="_sc09">#REF!</definedName>
    <definedName name="_SC1" localSheetId="6">#N/A</definedName>
    <definedName name="_SC1" localSheetId="10">#N/A</definedName>
    <definedName name="_sc1">#REF!</definedName>
    <definedName name="_sc10">#REF!</definedName>
    <definedName name="_sc11">#REF!</definedName>
    <definedName name="_sc12">#REF!</definedName>
    <definedName name="_sc13">#REF!</definedName>
    <definedName name="_sc14">#REF!</definedName>
    <definedName name="_sc15">#REF!</definedName>
    <definedName name="_sc16">#REF!</definedName>
    <definedName name="_sc17">#REF!</definedName>
    <definedName name="_sc18">#REF!</definedName>
    <definedName name="_sc19">#REF!</definedName>
    <definedName name="_sc20">#REF!</definedName>
    <definedName name="_SC2003">#REF!</definedName>
    <definedName name="_sc21">#REF!</definedName>
    <definedName name="_sc22">#REF!</definedName>
    <definedName name="_sc23">#REF!</definedName>
    <definedName name="_sc24">#REF!</definedName>
    <definedName name="_sc25">#REF!</definedName>
    <definedName name="_sc26">#REF!</definedName>
    <definedName name="_sc27">#REF!</definedName>
    <definedName name="_sc28">#REF!</definedName>
    <definedName name="_sc29">#REF!</definedName>
    <definedName name="_sc30">#REF!</definedName>
    <definedName name="_sc31">#REF!</definedName>
    <definedName name="_sc32">#REF!</definedName>
    <definedName name="_sc33">#REF!</definedName>
    <definedName name="_sc34">#REF!</definedName>
    <definedName name="_sc35">#REF!</definedName>
    <definedName name="_sc36">#REF!</definedName>
    <definedName name="_sc37">#REF!</definedName>
    <definedName name="_sc38">#REF!</definedName>
    <definedName name="_sc39">#REF!</definedName>
    <definedName name="_sc40">#REF!</definedName>
    <definedName name="_sc41">#REF!</definedName>
    <definedName name="_sc42">#REF!</definedName>
    <definedName name="_sc43">#REF!</definedName>
    <definedName name="_sc44">#REF!</definedName>
    <definedName name="_sc45">#REF!</definedName>
    <definedName name="_sc46">#REF!</definedName>
    <definedName name="_sc47">#REF!</definedName>
    <definedName name="_sc48">#REF!</definedName>
    <definedName name="_sc6">#REF!</definedName>
    <definedName name="_sc7">#REF!</definedName>
    <definedName name="_sc8">#REF!</definedName>
    <definedName name="_sc9">#REF!</definedName>
    <definedName name="_Scenario_Name_List__Equipment">#REF!</definedName>
    <definedName name="_SCH10">#REF!</definedName>
    <definedName name="_sch2">#REF!</definedName>
    <definedName name="_SCH40">#REF!</definedName>
    <definedName name="_sch401">#REF!</definedName>
    <definedName name="_sch402">#REF!</definedName>
    <definedName name="_SCR04">#REF!</definedName>
    <definedName name="_SCR1">#REF!</definedName>
    <definedName name="_SCR2">#REF!</definedName>
    <definedName name="_SCR3">#REF!</definedName>
    <definedName name="_scr4">#REF!</definedName>
    <definedName name="_SD107">#REF!</definedName>
    <definedName name="_SDB1">#REF!</definedName>
    <definedName name="_SDB2">#REF!</definedName>
    <definedName name="_SDB3">#REF!</definedName>
    <definedName name="_SDB3.">#REF!</definedName>
    <definedName name="_SDB3..">#REF!</definedName>
    <definedName name="_SDB3...">#REF!</definedName>
    <definedName name="_SDB4">#REF!</definedName>
    <definedName name="_SDB4.">#REF!</definedName>
    <definedName name="_SDB4..">#REF!</definedName>
    <definedName name="_SDB4...">#REF!</definedName>
    <definedName name="_SDB5">#REF!</definedName>
    <definedName name="_SDB5.">#REF!</definedName>
    <definedName name="_SDB5..">#REF!</definedName>
    <definedName name="_SDB5...">#REF!</definedName>
    <definedName name="_SDB6">#REF!</definedName>
    <definedName name="_SDB7">#REF!</definedName>
    <definedName name="_SDB7.">#REF!</definedName>
    <definedName name="_SDB7..">#REF!</definedName>
    <definedName name="_SDB7...">#REF!</definedName>
    <definedName name="_SDB8">#REF!</definedName>
    <definedName name="_SEC15030">#REF!</definedName>
    <definedName name="_SEC15060">#REF!</definedName>
    <definedName name="_SEC15100">#REF!</definedName>
    <definedName name="_SEC15110">#REF!</definedName>
    <definedName name="_SEC15125">#REF!</definedName>
    <definedName name="_SEC15160">#REF!</definedName>
    <definedName name="_SEC15175">#REF!</definedName>
    <definedName name="_SEC1529">#REF!</definedName>
    <definedName name="_SEC15290">#REF!</definedName>
    <definedName name="_SEC1531">#REF!</definedName>
    <definedName name="_SEC15310">#REF!</definedName>
    <definedName name="_SEC15420">#REF!</definedName>
    <definedName name="_SEC15440">#REF!</definedName>
    <definedName name="_SEC15470">#REF!</definedName>
    <definedName name="_SEC15486">#REF!</definedName>
    <definedName name="_SEC15540">#REF!</definedName>
    <definedName name="_SEC15610">#REF!</definedName>
    <definedName name="_SEC15625">#REF!</definedName>
    <definedName name="_SEC15680">#REF!</definedName>
    <definedName name="_SEC15850">#REF!</definedName>
    <definedName name="_SEC15865">#REF!</definedName>
    <definedName name="_SEC15875">#REF!</definedName>
    <definedName name="_SEC15890">#REF!</definedName>
    <definedName name="_SEC15910">#REF!</definedName>
    <definedName name="_SEC15940">#REF!</definedName>
    <definedName name="_SEC15975">#REF!</definedName>
    <definedName name="_SEG1">#REF!</definedName>
    <definedName name="_SEN1">#REF!</definedName>
    <definedName name="_SEN10">#REF!</definedName>
    <definedName name="_SEN3">#REF!</definedName>
    <definedName name="_SEN5">#REF!</definedName>
    <definedName name="_SEN7">#REF!</definedName>
    <definedName name="_SEN8">#REF!</definedName>
    <definedName name="_sep05">#REF!</definedName>
    <definedName name="_SET08_1">#N/A</definedName>
    <definedName name="_SET09_1">#N/A</definedName>
    <definedName name="_set1">#REF!,#REF!,#REF!,#REF!,#REF!,#REF!,#REF!,#REF!,#REF!,#REF!,#REF!,#REF!,#REF!,#REF!,#REF!,#REF!,#REF!,#REF!</definedName>
    <definedName name="_sft2">#REF!</definedName>
    <definedName name="_sh01" localSheetId="18" hidden="1">{#N/A,#N/A,FALSE,"CCTV"}</definedName>
    <definedName name="_sh01" hidden="1">{#N/A,#N/A,FALSE,"CCTV"}</definedName>
    <definedName name="_SH1">#REF!</definedName>
    <definedName name="_SH2">#REF!</definedName>
    <definedName name="_SH3">#REF!</definedName>
    <definedName name="_SH4">#REF!</definedName>
    <definedName name="_SH5">#REF!</definedName>
    <definedName name="_SI16" localSheetId="18" hidden="1">{#N/A,#N/A,FALSE,"MARCH"}</definedName>
    <definedName name="_SI16" hidden="1">{#N/A,#N/A,FALSE,"MARCH"}</definedName>
    <definedName name="_sit1">#REF!</definedName>
    <definedName name="_sit2">#REF!</definedName>
    <definedName name="_sls5">#REF!</definedName>
    <definedName name="_so1">#REF!</definedName>
    <definedName name="_so2">#REF!</definedName>
    <definedName name="_Soilwall">#REF!</definedName>
    <definedName name="_Sort" localSheetId="1" hidden="1">#REF!</definedName>
    <definedName name="_Sort" hidden="1">#REF!</definedName>
    <definedName name="_Sort_1">0</definedName>
    <definedName name="_Sort2" hidden="1">#REF!</definedName>
    <definedName name="_SPA1">#REF!</definedName>
    <definedName name="_SPA10">#REF!</definedName>
    <definedName name="_SPA1111">#REF!</definedName>
    <definedName name="_SPA3">#REF!</definedName>
    <definedName name="_SPA5">#REF!</definedName>
    <definedName name="_SPA7">#REF!</definedName>
    <definedName name="_SPA8">#REF!</definedName>
    <definedName name="_SPE2">#REF!</definedName>
    <definedName name="_ss01">BlankMacro1</definedName>
    <definedName name="_SS1" localSheetId="18" hidden="1">{#N/A,#N/A,FALSE,"운반시간"}</definedName>
    <definedName name="_ss1" localSheetId="10">BlankMacro1</definedName>
    <definedName name="_SS1" hidden="1">{#N/A,#N/A,FALSE,"운반시간"}</definedName>
    <definedName name="_ss9">#REF!</definedName>
    <definedName name="_ST1">#REF!</definedName>
    <definedName name="_ST2">#REF!</definedName>
    <definedName name="_STB9495">#REF!</definedName>
    <definedName name="_sti02" localSheetId="18" hidden="1">{#N/A,#N/A,FALSE,"gc (2)"}</definedName>
    <definedName name="_sti02" localSheetId="6" hidden="1">{#N/A,#N/A,FALSE,"gc (2)"}</definedName>
    <definedName name="_sti02" hidden="1">{#N/A,#N/A,FALSE,"gc (2)"}</definedName>
    <definedName name="_sub1">#REF!</definedName>
    <definedName name="_sub10">#REF!</definedName>
    <definedName name="_sub11">#REF!</definedName>
    <definedName name="_sub12">#REF!</definedName>
    <definedName name="_sub13">#REF!</definedName>
    <definedName name="_sub14">#REF!</definedName>
    <definedName name="_sub15">#REF!</definedName>
    <definedName name="_sub2">#REF!</definedName>
    <definedName name="_sub3">#REF!</definedName>
    <definedName name="_sub4">#REF!</definedName>
    <definedName name="_sub5">#REF!</definedName>
    <definedName name="_sub6">#REF!</definedName>
    <definedName name="_sub7">#REF!</definedName>
    <definedName name="_sub8">#REF!</definedName>
    <definedName name="_sub9">#REF!</definedName>
    <definedName name="_SUM__?_._?___">#REF!</definedName>
    <definedName name="_Sum1">#REF!</definedName>
    <definedName name="_Sum1111" localSheetId="18" hidden="1">{#N/A,#N/A,TRUE,"Basic";#N/A,#N/A,TRUE,"EXT-TABLE";#N/A,#N/A,TRUE,"STEEL";#N/A,#N/A,TRUE,"INT-Table";#N/A,#N/A,TRUE,"STEEL";#N/A,#N/A,TRUE,"Door"}</definedName>
    <definedName name="_Sum1111" hidden="1">{#N/A,#N/A,TRUE,"Basic";#N/A,#N/A,TRUE,"EXT-TABLE";#N/A,#N/A,TRUE,"STEEL";#N/A,#N/A,TRUE,"INT-Table";#N/A,#N/A,TRUE,"STEEL";#N/A,#N/A,TRUE,"Door"}</definedName>
    <definedName name="_SUMMARY_OF_COS">"#REF!"</definedName>
    <definedName name="_SUP2">#REF!</definedName>
    <definedName name="_sw1">#REF!</definedName>
    <definedName name="_sw2">#REF!</definedName>
    <definedName name="_sw3">#REF!</definedName>
    <definedName name="_sw4">#REF!</definedName>
    <definedName name="_sw4_1">0</definedName>
    <definedName name="_sw5">#REF!</definedName>
    <definedName name="_sw6">#REF!</definedName>
    <definedName name="_sw7">#REF!</definedName>
    <definedName name="_sw8">#REF!</definedName>
    <definedName name="_t1"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#REF!</definedName>
    <definedName name="_t2"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#REF!</definedName>
    <definedName name="_ta1" localSheetId="18" hidden="1">{#N/A,#N/A,TRUE,"Financials";#N/A,#N/A,TRUE,"Operating Statistics";#N/A,#N/A,TRUE,"Capex &amp; Depreciation";#N/A,#N/A,TRUE,"Debt"}</definedName>
    <definedName name="_ta1" hidden="1">{#N/A,#N/A,TRUE,"Financials";#N/A,#N/A,TRUE,"Operating Statistics";#N/A,#N/A,TRUE,"Capex &amp; Depreciation";#N/A,#N/A,TRUE,"Debt"}</definedName>
    <definedName name="_tab1">#REF!</definedName>
    <definedName name="_Table1_In1" hidden="1">#REF!</definedName>
    <definedName name="_Table1_Out" hidden="1">#REF!</definedName>
    <definedName name="_Table2_In1" hidden="1">#REF!</definedName>
    <definedName name="_Table2_In2" hidden="1">#REF!</definedName>
    <definedName name="_Table2_In3" hidden="1">#REF!</definedName>
    <definedName name="_Table2_Out" hidden="1">#REF!</definedName>
    <definedName name="_tas2">#REF!</definedName>
    <definedName name="_tas3">#REF!</definedName>
    <definedName name="_tax1">#REF!</definedName>
    <definedName name="_tax2">#REF!</definedName>
    <definedName name="_tax3">#REF!</definedName>
    <definedName name="_tax4">#REF!</definedName>
    <definedName name="_tb1" localSheetId="18" hidden="1">{#N/A,#N/A,FALSE,"One Pager";#N/A,#N/A,FALSE,"Technical"}</definedName>
    <definedName name="_tb1" hidden="1">{#N/A,#N/A,FALSE,"One Pager";#N/A,#N/A,FALSE,"Technical"}</definedName>
    <definedName name="_TB2">#REF!</definedName>
    <definedName name="_tbc2">#REF!</definedName>
    <definedName name="_tbc3">#REF!</definedName>
    <definedName name="_TC1" localSheetId="18" hidden="1">{#N/A,#N/A,FALSE,"물량산출"}</definedName>
    <definedName name="_TC1" hidden="1">{#N/A,#N/A,FALSE,"물량산출"}</definedName>
    <definedName name="_tdp1">#REF!</definedName>
    <definedName name="_TDS2" localSheetId="18" hidden="1">{"'Sheet1'!$A$4386:$N$4591"}</definedName>
    <definedName name="_TDS2" localSheetId="6" hidden="1">{"'Sheet1'!$A$4386:$N$4591"}</definedName>
    <definedName name="_TDS2" hidden="1">{"'Sheet1'!$A$4386:$N$4591"}</definedName>
    <definedName name="_tel1">#REF!</definedName>
    <definedName name="_tel2">#REF!</definedName>
    <definedName name="_tem1" localSheetId="18" hidden="1">{#N/A,#N/A,TRUE,"Front";#N/A,#N/A,TRUE,"Simple Letter";#N/A,#N/A,TRUE,"Inside";#N/A,#N/A,TRUE,"Contents";#N/A,#N/A,TRUE,"Basis";#N/A,#N/A,TRUE,"Inclusions";#N/A,#N/A,TRUE,"Exclusions";#N/A,#N/A,TRUE,"Areas";#N/A,#N/A,TRUE,"Summary";#N/A,#N/A,TRUE,"Detail"}</definedName>
    <definedName name="_tem1" localSheetId="6" hidden="1">{#N/A,#N/A,TRUE,"Front";#N/A,#N/A,TRUE,"Simple Letter";#N/A,#N/A,TRUE,"Inside";#N/A,#N/A,TRUE,"Contents";#N/A,#N/A,TRUE,"Basis";#N/A,#N/A,TRUE,"Inclusions";#N/A,#N/A,TRUE,"Exclusions";#N/A,#N/A,TRUE,"Areas";#N/A,#N/A,TRUE,"Summary";#N/A,#N/A,TRUE,"Detail"}</definedName>
    <definedName name="_tem1" hidden="1">{#N/A,#N/A,TRUE,"Front";#N/A,#N/A,TRUE,"Simple Letter";#N/A,#N/A,TRUE,"Inside";#N/A,#N/A,TRUE,"Contents";#N/A,#N/A,TRUE,"Basis";#N/A,#N/A,TRUE,"Inclusions";#N/A,#N/A,TRUE,"Exclusions";#N/A,#N/A,TRUE,"Areas";#N/A,#N/A,TRUE,"Summary";#N/A,#N/A,TRUE,"Detail"}</definedName>
    <definedName name="_tg1" localSheetId="18" hidden="1">{"LKD",#N/A,FALSE,"표지"}</definedName>
    <definedName name="_tg1" hidden="1">{"LKD",#N/A,FALSE,"표지"}</definedName>
    <definedName name="_tg3" localSheetId="18" hidden="1">{"LKD",#N/A,FALSE,"표지"}</definedName>
    <definedName name="_tg3" hidden="1">{"LKD",#N/A,FALSE,"표지"}</definedName>
    <definedName name="_tg4" localSheetId="18" hidden="1">{"LKD",#N/A,FALSE,"표지"}</definedName>
    <definedName name="_tg4" hidden="1">{"LKD",#N/A,FALSE,"표지"}</definedName>
    <definedName name="_TH1">#REF!</definedName>
    <definedName name="_TH3">#REF!</definedName>
    <definedName name="_TH5">#REF!</definedName>
    <definedName name="_TH7">#REF!</definedName>
    <definedName name="_TH8">#REF!</definedName>
    <definedName name="_thu1">#REF!</definedName>
    <definedName name="_tm3" localSheetId="18" hidden="1">{#N/A,#N/A,TRUE,"Front";#N/A,#N/A,TRUE,"Simple Letter";#N/A,#N/A,TRUE,"Inside";#N/A,#N/A,TRUE,"Contents";#N/A,#N/A,TRUE,"Basis";#N/A,#N/A,TRUE,"Inclusions";#N/A,#N/A,TRUE,"Exclusions";#N/A,#N/A,TRUE,"Areas";#N/A,#N/A,TRUE,"Summary";#N/A,#N/A,TRUE,"Detail"}</definedName>
    <definedName name="_tm3" localSheetId="6"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oc166927049">#REF!</definedName>
    <definedName name="_Toc166927050">#REF!</definedName>
    <definedName name="_Toc166927051">#REF!</definedName>
    <definedName name="_Toc166927052">#REF!</definedName>
    <definedName name="_TOP2">#REF!</definedName>
    <definedName name="_TOP3">#REF!</definedName>
    <definedName name="_TOP4">#REF!</definedName>
    <definedName name="_TOP5">#REF!</definedName>
    <definedName name="_TOP6">#REF!</definedName>
    <definedName name="_TOP7">#REF!</definedName>
    <definedName name="_TPC1">#REF!</definedName>
    <definedName name="_TPC10">#REF!</definedName>
    <definedName name="_TPC3">#REF!</definedName>
    <definedName name="_TPC5">#REF!</definedName>
    <definedName name="_TPC7">#REF!</definedName>
    <definedName name="_TPC8">#REF!</definedName>
    <definedName name="_tr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2">#REF!</definedName>
    <definedName name="_TRT44">#N/A</definedName>
    <definedName name="_try2">#REF!</definedName>
    <definedName name="_TS45">#N/A</definedName>
    <definedName name="_ttt1" localSheetId="18" hidden="1">{"'Sheet1'!$L$16"}</definedName>
    <definedName name="_ttt1" hidden="1">{"'Sheet1'!$L$16"}</definedName>
    <definedName name="_tz593">#REF!</definedName>
    <definedName name="_U14">#REF!</definedName>
    <definedName name="_U60">#REF!</definedName>
    <definedName name="_ubr1">#REF!</definedName>
    <definedName name="_upa4">#REF!</definedName>
    <definedName name="_Utilities">#REF!</definedName>
    <definedName name="_utr2">BlankMacro1</definedName>
    <definedName name="_Val101">#REF!</definedName>
    <definedName name="_Val102">#REF!</definedName>
    <definedName name="_Val201">#REF!</definedName>
    <definedName name="_Val202">#REF!</definedName>
    <definedName name="_Val301">#REF!</definedName>
    <definedName name="_Val302">#REF!</definedName>
    <definedName name="_vat1">#REF!</definedName>
    <definedName name="_VB98" localSheetId="18" hidden="1">{"'Break down'!$A$4"}</definedName>
    <definedName name="_VB98" hidden="1">{"'Break down'!$A$4"}</definedName>
    <definedName name="_VBF45321" localSheetId="18" hidden="1">{"'Break down'!$A$4"}</definedName>
    <definedName name="_VBF45321" hidden="1">{"'Break down'!$A$4"}</definedName>
    <definedName name="_VER2">#REF!</definedName>
    <definedName name="_vf453" localSheetId="18" hidden="1">{"'Break down'!$A$4"}</definedName>
    <definedName name="_vf453" hidden="1">{"'Break down'!$A$4"}</definedName>
    <definedName name="_vil1">#REF!</definedName>
    <definedName name="_vil10">#REF!</definedName>
    <definedName name="_vil3">#REF!</definedName>
    <definedName name="_vil5">#REF!</definedName>
    <definedName name="_vil7">#REF!</definedName>
    <definedName name="_vil8">#REF!</definedName>
    <definedName name="_VN1">#REF!</definedName>
    <definedName name="_VO1" localSheetId="18" hidden="1">{"'VO'!$P$64:$S$69"}</definedName>
    <definedName name="_VO1" hidden="1">{"'VO'!$P$64:$S$69"}</definedName>
    <definedName name="_VO2" localSheetId="18" hidden="1">{"'VO'!$P$64:$S$69"}</definedName>
    <definedName name="_VO2" hidden="1">{"'VO'!$P$64:$S$69"}</definedName>
    <definedName name="_Vol2">#REF!</definedName>
    <definedName name="_VOL3">#REF!</definedName>
    <definedName name="_Vol4">#REF!</definedName>
    <definedName name="_vol5">#REF!</definedName>
    <definedName name="_vol8">#REF!</definedName>
    <definedName name="_VOL9">#REF!</definedName>
    <definedName name="_VRF1">#REF!</definedName>
    <definedName name="_VRF10">#REF!</definedName>
    <definedName name="_VRF11">#REF!</definedName>
    <definedName name="_VRF12">#REF!</definedName>
    <definedName name="_VRF13">#REF!</definedName>
    <definedName name="_VRF14">#REF!</definedName>
    <definedName name="_VRF15">#REF!</definedName>
    <definedName name="_VRF16">#REF!</definedName>
    <definedName name="_VRF17">#REF!</definedName>
    <definedName name="_VRF18">#REF!</definedName>
    <definedName name="_VRF19">#REF!</definedName>
    <definedName name="_VRF2">#REF!</definedName>
    <definedName name="_VRF20">#REF!</definedName>
    <definedName name="_VRF21">#REF!</definedName>
    <definedName name="_VRF22">#REF!</definedName>
    <definedName name="_VRF23">#REF!</definedName>
    <definedName name="_VRF3">#REF!</definedName>
    <definedName name="_VRF4">#REF!</definedName>
    <definedName name="_VRF5">#REF!</definedName>
    <definedName name="_VRF6">#REF!</definedName>
    <definedName name="_VRF7">#REF!</definedName>
    <definedName name="_VRF8">#REF!</definedName>
    <definedName name="_VRF9">#REF!</definedName>
    <definedName name="_VV11">#N/A</definedName>
    <definedName name="_W1" localSheetId="18" hidden="1">{"'장비'!$A$3:$M$12"}</definedName>
    <definedName name="_W1" hidden="1">{"'장비'!$A$3:$M$12"}</definedName>
    <definedName name="_WCD_?__">#REF!</definedName>
    <definedName name="_WCH_?__">#REF!</definedName>
    <definedName name="_WCS_?__">#REF!</definedName>
    <definedName name="_WDC_?__">#REF!</definedName>
    <definedName name="_WDR_?__">#REF!</definedName>
    <definedName name="_we22">#N/A</definedName>
    <definedName name="_wet4" localSheetId="18" hidden="1">{#N/A,#N/A,FALSE,"포장1";#N/A,#N/A,FALSE,"포장1"}</definedName>
    <definedName name="_wet4" hidden="1">{#N/A,#N/A,FALSE,"포장1";#N/A,#N/A,FALSE,"포장1"}</definedName>
    <definedName name="_WGF__?__">#REF!</definedName>
    <definedName name="_WGZY_">#REF!</definedName>
    <definedName name="_WIC_?__">#REF!</definedName>
    <definedName name="_wid2">#REF!</definedName>
    <definedName name="_wid3">#REF!</definedName>
    <definedName name="_WIR_?__">#REF!</definedName>
    <definedName name="_WJS1" localSheetId="18" hidden="1">{"'장비'!$A$3:$M$12"}</definedName>
    <definedName name="_WJS1" hidden="1">{"'장비'!$A$3:$M$12"}</definedName>
    <definedName name="_wll1">#REF!</definedName>
    <definedName name="_wll10">#REF!</definedName>
    <definedName name="_wll11">#REF!</definedName>
    <definedName name="_wll2">#REF!</definedName>
    <definedName name="_wll3">#REF!</definedName>
    <definedName name="_wll4">#REF!</definedName>
    <definedName name="_wll5">#REF!</definedName>
    <definedName name="_wll6">#REF!</definedName>
    <definedName name="_wll7">#REF!</definedName>
    <definedName name="_wll8">#REF!</definedName>
    <definedName name="_wll9">#REF!</definedName>
    <definedName name="_woogi" hidden="1">#REF!</definedName>
    <definedName name="_woogi2" hidden="1">#REF!</definedName>
    <definedName name="_woogi24" hidden="1">#REF!</definedName>
    <definedName name="_woogi3" hidden="1">#REF!</definedName>
    <definedName name="_WP1">#REF!</definedName>
    <definedName name="_wp62">#REF!</definedName>
    <definedName name="_wre1">#REF!</definedName>
    <definedName name="_wre10">#REF!</definedName>
    <definedName name="_wre120">#REF!</definedName>
    <definedName name="_wre150">#REF!</definedName>
    <definedName name="_wre16">#REF!</definedName>
    <definedName name="_wre185">#REF!</definedName>
    <definedName name="_wre2">#REF!</definedName>
    <definedName name="_wre240">#REF!</definedName>
    <definedName name="_wre25">#REF!</definedName>
    <definedName name="_wre3">#REF!</definedName>
    <definedName name="_wre300">#REF!</definedName>
    <definedName name="_wre35">#REF!</definedName>
    <definedName name="_wre4">#REF!</definedName>
    <definedName name="_wre400">#REF!</definedName>
    <definedName name="_wre50">#REF!</definedName>
    <definedName name="_wre500">#REF!</definedName>
    <definedName name="_wre6">#REF!</definedName>
    <definedName name="_wre600">#REF!</definedName>
    <definedName name="_wre70">#REF!</definedName>
    <definedName name="_wre95">#REF!</definedName>
    <definedName name="_wrn1"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localSheetId="6" hidden="1">{#N/A,#N/A,FALSE,"COMPUTATION";#N/A,#N/A,FALSE,"CAPITAL ACCOUNT";#N/A,#N/A,FALSE,"CURRENT ACCOUNT";#N/A,#N/A,FALSE,"COMPANY_BAL_SHEET";#N/A,#N/A,FALSE,"TRADING &amp; P&amp;L ACT";#N/A,#N/A,FALSE,"SCHEDULE VIII, IX";#N/A,#N/A,FALSE,"SCHEDULES";#N/A,#N/A,FALSE,"FIXED ASSETS"}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localSheetId="18" hidden="1">{#N/A,#N/A,FALSE,"COVER1.XLS ";#N/A,#N/A,FALSE,"RACT1.XLS";#N/A,#N/A,FALSE,"RACT2.XLS";#N/A,#N/A,FALSE,"ECCMP";#N/A,#N/A,FALSE,"WELDER.XLS"}</definedName>
    <definedName name="_WRN2" localSheetId="6" hidden="1">{#N/A,#N/A,FALSE,"COMPUTATION";#N/A,#N/A,FALSE,"CAPITAL ACCOUNT";#N/A,#N/A,FALSE,"CURRENT ACCOUNT";#N/A,#N/A,FALSE,"COMPANY_BAL_SHEET";#N/A,#N/A,FALSE,"TRADING &amp; P&amp;L ACT";#N/A,#N/A,FALSE,"SCHEDULE VIII, IX";#N/A,#N/A,FALSE,"SCHEDULES";#N/A,#N/A,FALSE,"FIXED ASSETS"}</definedName>
    <definedName name="_WRN2" hidden="1">{#N/A,#N/A,FALSE,"COVER1.XLS ";#N/A,#N/A,FALSE,"RACT1.XLS";#N/A,#N/A,FALSE,"RACT2.XLS";#N/A,#N/A,FALSE,"ECCMP";#N/A,#N/A,FALSE,"WELDER.XLS"}</definedName>
    <definedName name="_WRN3" localSheetId="18"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wt5" localSheetId="18" hidden="1">{#N/A,#N/A,FALSE,"토공2"}</definedName>
    <definedName name="_wt5" hidden="1">{#N/A,#N/A,FALSE,"토공2"}</definedName>
    <definedName name="_WTB_">#REF!</definedName>
    <definedName name="_x1">#REF!</definedName>
    <definedName name="_x2">#REF!</definedName>
    <definedName name="_XCZ342" localSheetId="18" hidden="1">{"'Break down'!$A$4"}</definedName>
    <definedName name="_XCZ342" hidden="1">{"'Break down'!$A$4"}</definedName>
    <definedName name="_xlcn.WorksheetConnection_Qiddiya_Funding_Model_v0_105.xlsmPR_ND_FCF_ATV1" hidden="1">#REF!</definedName>
    <definedName name="_xlcn.WorksheetConnection_Qiddiya_Funding_Model_v0_105.xlsmTable21" hidden="1">#REF!</definedName>
    <definedName name="_xlcn.WorksheetConnection_Qiddiya_Funding_Model_v0_107.xlsmGeneralData1" hidden="1">#REF!</definedName>
    <definedName name="_xlcn.WorksheetConnection_Qiddiya_Funding_Model_v0_107.xlsmPreVsPR1" localSheetId="18" hidden="1">PreVsPR</definedName>
    <definedName name="_xlcn.WorksheetConnection_Qiddiya_Funding_Model_v0_107.xlsmPreVsPR1" hidden="1">PreVsPR</definedName>
    <definedName name="_xlcn.WorksheetConnection_Qiddiya_Funding_Model_v0_117.xlsmRevenues1" hidden="1">#REF!</definedName>
    <definedName name="_xlcn.WorksheetConnection_Qiddiya_Funding_Model_v0_117.xlsmTotal_CAPEX1" hidden="1">#REF!</definedName>
    <definedName name="_xx87">#REF!</definedName>
    <definedName name="_y">#N/A</definedName>
    <definedName name="_yt564" localSheetId="18" hidden="1">{"'Break down'!$A$4"}</definedName>
    <definedName name="_yt564" hidden="1">{"'Break down'!$A$4"}</definedName>
    <definedName name="_yy5" localSheetId="18" hidden="1">{#N/A,#N/A,TRUE,"Front";#N/A,#N/A,TRUE,"Simple Letter";#N/A,#N/A,TRUE,"Inside";#N/A,#N/A,TRUE,"Contents";#N/A,#N/A,TRUE,"Basis";#N/A,#N/A,TRUE,"Inclusions";#N/A,#N/A,TRUE,"Exclusions";#N/A,#N/A,TRUE,"Areas";#N/A,#N/A,TRUE,"Summary";#N/A,#N/A,TRUE,"Detail"}</definedName>
    <definedName name="_yy5" hidden="1">{#N/A,#N/A,TRUE,"Front";#N/A,#N/A,TRUE,"Simple Letter";#N/A,#N/A,TRUE,"Inside";#N/A,#N/A,TRUE,"Contents";#N/A,#N/A,TRUE,"Basis";#N/A,#N/A,TRUE,"Inclusions";#N/A,#N/A,TRUE,"Exclusions";#N/A,#N/A,TRUE,"Areas";#N/A,#N/A,TRUE,"Summary";#N/A,#N/A,TRUE,"Detail"}</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_z1" localSheetId="4" hidden="1">{#N/A,#N/A,TRUE,"Cover Memo";"Complete Sys. Estimate",#N/A,TRUE,"Change Summary";"Complete Sys. Estimate",#N/A,TRUE,"Estimate Summary";"Complete Sys. Estimate",#N/A,TRUE,"Dept. Summary";"Complete Sys. Estimate",#N/A,TRUE,"DOW Detail"}</definedName>
    <definedName name="_z1" localSheetId="18" hidden="1">{#N/A,#N/A,TRUE,"Cover Memo";"Complete Sys. Estimate",#N/A,TRUE,"Change Summary";"Complete Sys. Estimate",#N/A,TRUE,"Estimate Summary";"Complete Sys. Estimate",#N/A,TRUE,"Dept. Summary";"Complete Sys. Estimate",#N/A,TRUE,"DOW Detail"}</definedName>
    <definedName name="_z1" hidden="1">{#N/A,#N/A,TRUE,"Cover Memo";"Complete Sys. Estimate",#N/A,TRUE,"Change Summary";"Complete Sys. Estimate",#N/A,TRUE,"Estimate Summary";"Complete Sys. Estimate",#N/A,TRUE,"Dept. Summary";"Complete Sys. Estimate",#N/A,TRUE,"DOW Detail"}</definedName>
    <definedName name="_zz1" localSheetId="18" hidden="1">{#N/A,#N/A,FALSE,"JACKETS (1100 t) (1)"}</definedName>
    <definedName name="_zz1" localSheetId="10">#REF!</definedName>
    <definedName name="_zz1" hidden="1">{#N/A,#N/A,FALSE,"JACKETS (1100 t) (1)"}</definedName>
    <definedName name="_zz93">#REF!</definedName>
    <definedName name="_재ㅐ햐" hidden="1">#REF!</definedName>
    <definedName name="´cAE°eE¹" hidden="1">#REF!</definedName>
    <definedName name="￠￥cAE¡ÆeEⓒo" hidden="1">#REF!</definedName>
    <definedName name="A" localSheetId="18" hidden="1">{"'Break down'!$A$4"}</definedName>
    <definedName name="A" localSheetId="6">#REF!</definedName>
    <definedName name="a" localSheetId="10" hidden="1">{#N/A,#N/A,TRUE,"Cover";#N/A,#N/A,TRUE,"Conts";#N/A,#N/A,TRUE,"VOS";#N/A,#N/A,TRUE,"Warrington";#N/A,#N/A,TRUE,"Widnes"}</definedName>
    <definedName name="A" hidden="1">{"'Break down'!$A$4"}</definedName>
    <definedName name="A.6">#N/A</definedName>
    <definedName name="a.pp">#REF!</definedName>
    <definedName name="a\">#REF!</definedName>
    <definedName name="a\FGg" localSheetId="18" hidden="1">{#N/A,#N/A,TRUE,"Cover";#N/A,#N/A,TRUE,"Conts";#N/A,#N/A,TRUE,"VOS";#N/A,#N/A,TRUE,"Warrington";#N/A,#N/A,TRUE,"Widnes"}</definedName>
    <definedName name="a\FGg" hidden="1">{#N/A,#N/A,TRUE,"Cover";#N/A,#N/A,TRUE,"Conts";#N/A,#N/A,TRUE,"VOS";#N/A,#N/A,TRUE,"Warrington";#N/A,#N/A,TRUE,"Widnes"}</definedName>
    <definedName name="a\FGg_1" localSheetId="18" hidden="1">{#N/A,#N/A,TRUE,"Cover";#N/A,#N/A,TRUE,"Conts";#N/A,#N/A,TRUE,"VOS";#N/A,#N/A,TRUE,"Warrington";#N/A,#N/A,TRUE,"Widnes"}</definedName>
    <definedName name="a\FGg_1" hidden="1">{#N/A,#N/A,TRUE,"Cover";#N/A,#N/A,TRUE,"Conts";#N/A,#N/A,TRUE,"VOS";#N/A,#N/A,TRUE,"Warrington";#N/A,#N/A,TRUE,"Widnes"}</definedName>
    <definedName name="a\sdasdf" localSheetId="4" hidden="1">{#N/A,#N/A,TRUE,"Cover";#N/A,#N/A,TRUE,"Conts";#N/A,#N/A,TRUE,"VOS";#N/A,#N/A,TRUE,"Warrington";#N/A,#N/A,TRUE,"Widnes"}</definedName>
    <definedName name="a\sdasdf" localSheetId="18" hidden="1">{#N/A,#N/A,TRUE,"Cover";#N/A,#N/A,TRUE,"Conts";#N/A,#N/A,TRUE,"VOS";#N/A,#N/A,TRUE,"Warrington";#N/A,#N/A,TRUE,"Widnes"}</definedName>
    <definedName name="a\sdasdf" localSheetId="6" hidden="1">{#N/A,#N/A,TRUE,"Cover";#N/A,#N/A,TRUE,"Conts";#N/A,#N/A,TRUE,"VOS";#N/A,#N/A,TRUE,"Warrington";#N/A,#N/A,TRUE,"Widnes"}</definedName>
    <definedName name="a\sdasdf" localSheetId="11" hidden="1">{#N/A,#N/A,TRUE,"Cover";#N/A,#N/A,TRUE,"Conts";#N/A,#N/A,TRUE,"VOS";#N/A,#N/A,TRUE,"Warrington";#N/A,#N/A,TRUE,"Widnes"}</definedName>
    <definedName name="a\sdasdf" localSheetId="10" hidden="1">{#N/A,#N/A,TRUE,"Cover";#N/A,#N/A,TRUE,"Conts";#N/A,#N/A,TRUE,"VOS";#N/A,#N/A,TRUE,"Warrington";#N/A,#N/A,TRUE,"Widnes"}</definedName>
    <definedName name="a\sdasdf" hidden="1">{#N/A,#N/A,TRUE,"Cover";#N/A,#N/A,TRUE,"Conts";#N/A,#N/A,TRUE,"VOS";#N/A,#N/A,TRUE,"Warrington";#N/A,#N/A,TRUE,"Widnes"}</definedName>
    <definedName name="a\sdasdf_1" localSheetId="18" hidden="1">{#N/A,#N/A,TRUE,"Cover";#N/A,#N/A,TRUE,"Conts";#N/A,#N/A,TRUE,"VOS";#N/A,#N/A,TRUE,"Warrington";#N/A,#N/A,TRUE,"Widnes"}</definedName>
    <definedName name="a\sdasdf_1" localSheetId="6" hidden="1">{#N/A,#N/A,TRUE,"Cover";#N/A,#N/A,TRUE,"Conts";#N/A,#N/A,TRUE,"VOS";#N/A,#N/A,TRUE,"Warrington";#N/A,#N/A,TRUE,"Widnes"}</definedName>
    <definedName name="a\sdasdf_1" hidden="1">{#N/A,#N/A,TRUE,"Cover";#N/A,#N/A,TRUE,"Conts";#N/A,#N/A,TRUE,"VOS";#N/A,#N/A,TRUE,"Warrington";#N/A,#N/A,TRUE,"Widnes"}</definedName>
    <definedName name="A\SEYHVJYHGF">#REF!</definedName>
    <definedName name="A___0">#REF!</definedName>
    <definedName name="A___0___0">"$#REF!.$#REF!$#REF!:$#REF!$#REF!"</definedName>
    <definedName name="A___0___3">"$#REF!.$#REF!$#REF!:$#REF!$#REF!"</definedName>
    <definedName name="A___0___4">"$#REF!.$#REF!$#REF!:$#REF!$#REF!"</definedName>
    <definedName name="a___13">#REF!</definedName>
    <definedName name="A___18">#REF!</definedName>
    <definedName name="A___2">#REF!</definedName>
    <definedName name="A___2___0">"$#REF!.$#REF!$#REF!:$#REF!$#REF!"</definedName>
    <definedName name="A___2___3">"$#REF!.$#REF!$#REF!:$#REF!$#REF!"</definedName>
    <definedName name="A___3">#REF!</definedName>
    <definedName name="A___3___0">"$#REF!.$#REF!$#REF!:$#REF!$#REF!"</definedName>
    <definedName name="A___3___3">"$#REF!.$#REF!$#REF!:$#REF!$#REF!"</definedName>
    <definedName name="A___3___4">"$#REF!.$#REF!$#REF!:$#REF!$#REF!"</definedName>
    <definedName name="A___4">#REF!</definedName>
    <definedName name="A___4___0">"$#REF!.$#REF!$#REF!:$#REF!$#REF!"</definedName>
    <definedName name="A___4___3">"$#REF!.$#REF!$#REF!:$#REF!$#REF!"</definedName>
    <definedName name="A___7">"$#REF!.$#REF!$#REF!:$#REF!$#REF!"</definedName>
    <definedName name="A___D_LOCK___KEY_CO">#REF!</definedName>
    <definedName name="A__360">#REF!</definedName>
    <definedName name="A__Formwork">#REF!</definedName>
    <definedName name="a_1">NA()</definedName>
    <definedName name="a_100">#REF!</definedName>
    <definedName name="a_150">#REF!</definedName>
    <definedName name="a_2">NA()</definedName>
    <definedName name="A_2000_Concrete">#REF!</definedName>
    <definedName name="A_22">#REF!</definedName>
    <definedName name="A_2500_Concrete">#REF!</definedName>
    <definedName name="a_3">NA()</definedName>
    <definedName name="A_4">#REF!</definedName>
    <definedName name="A_5">#REF!</definedName>
    <definedName name="a_50">#REF!</definedName>
    <definedName name="A_6">#REF!</definedName>
    <definedName name="A_Angle_Screed">#REF!</definedName>
    <definedName name="A_Concrete_Ang.Connection">#REF!</definedName>
    <definedName name="A_CUMM" localSheetId="1">#REF!</definedName>
    <definedName name="A_CUMM">#REF!</definedName>
    <definedName name="A_Drain_Length">#REF!</definedName>
    <definedName name="A_Hor.Screed">#REF!</definedName>
    <definedName name="A_MONTH" localSheetId="1">#REF!</definedName>
    <definedName name="A_MONTH">#REF!</definedName>
    <definedName name="a_OasisLivingGardens">#REF!</definedName>
    <definedName name="A_Prelims">#REF!</definedName>
    <definedName name="a_project_phases">#REF!</definedName>
    <definedName name="A_Raft_Edge_Length">#REF!</definedName>
    <definedName name="A_raft_ver.Concrete">#REF!</definedName>
    <definedName name="A_Side_FW">#REF!</definedName>
    <definedName name="A_SStrip_L">#REF!</definedName>
    <definedName name="A_Sstrip_Side_Area">#REF!</definedName>
    <definedName name="A_Start">#REF!</definedName>
    <definedName name="A_STATUS_DRGS">#REF!</definedName>
    <definedName name="A_STATUS_NUMBER">#REF!</definedName>
    <definedName name="A_T12RF">#REF!</definedName>
    <definedName name="A_T16RF">#REF!</definedName>
    <definedName name="A_T25RF">#REF!</definedName>
    <definedName name="A_T32RF">#REF!</definedName>
    <definedName name="A_Waterproofing_Ver">#REF!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759">#N/A</definedName>
    <definedName name="A1BON">#REF!</definedName>
    <definedName name="A1C1" hidden="1">#REF!</definedName>
    <definedName name="A1F">#REF!</definedName>
    <definedName name="A1Fsheepiling">#REF!</definedName>
    <definedName name="A1Fsheetpiling">#REF!</definedName>
    <definedName name="A1PROVV_NOLI_TRASP">#REF!</definedName>
    <definedName name="A1SAL">#REF!</definedName>
    <definedName name="A2_">#REF!</definedName>
    <definedName name="A2____0">#REF!</definedName>
    <definedName name="A2____13">#REF!</definedName>
    <definedName name="a277Print_Titles">#REF!</definedName>
    <definedName name="a2a2" localSheetId="18" hidden="1">{#N/A,#N/A,TRUE,"Financials";#N/A,#N/A,TRUE,"Operating Statistics";#N/A,#N/A,TRUE,"Capex &amp; Depreciation";#N/A,#N/A,TRUE,"Debt"}</definedName>
    <definedName name="a2a2" localSheetId="6" hidden="1">{#N/A,#N/A,TRUE,"Financials";#N/A,#N/A,TRUE,"Operating Statistics";#N/A,#N/A,TRUE,"Capex &amp; Depreciation";#N/A,#N/A,TRUE,"Debt"}</definedName>
    <definedName name="a2a2" hidden="1">{#N/A,#N/A,TRUE,"Financials";#N/A,#N/A,TRUE,"Operating Statistics";#N/A,#N/A,TRUE,"Capex &amp; Depreciation";#N/A,#N/A,TRUE,"Debt"}</definedName>
    <definedName name="A2Csheetpiling">#REF!</definedName>
    <definedName name="A2DEMOL_RIMOZ_DISF">#REF!</definedName>
    <definedName name="A2LA">#REF!</definedName>
    <definedName name="A3_">#REF!</definedName>
    <definedName name="A3____0">#REF!</definedName>
    <definedName name="A3____13">#REF!</definedName>
    <definedName name="A3INIT">#REF!</definedName>
    <definedName name="A3MOVIMTERRA_SCAV_RINT">#REF!</definedName>
    <definedName name="A4_">#REF!</definedName>
    <definedName name="A4____0">#REF!</definedName>
    <definedName name="A4____13">#REF!</definedName>
    <definedName name="A4DEUMIDIFICAZIONE">#REF!</definedName>
    <definedName name="A4RECUR">#REF!</definedName>
    <definedName name="A5_">#REF!</definedName>
    <definedName name="A5____0">#REF!</definedName>
    <definedName name="A5____13">#REF!</definedName>
    <definedName name="A5CONSOLIDAMENTI">#REF!</definedName>
    <definedName name="A5FARES">#REF!</definedName>
    <definedName name="A5LEAVE">#REF!</definedName>
    <definedName name="A5RETURN">#REF!</definedName>
    <definedName name="A6_">#REF!</definedName>
    <definedName name="A6____0">#REF!</definedName>
    <definedName name="A6____13">#REF!</definedName>
    <definedName name="A6PREVEN_INCENDI">#REF!</definedName>
    <definedName name="A6SUND">#REF!</definedName>
    <definedName name="A7_">#REF!</definedName>
    <definedName name="A7____0">#REF!</definedName>
    <definedName name="A7____13">#REF!</definedName>
    <definedName name="A7_TAX">#REF!</definedName>
    <definedName name="A7HTAX">#REF!</definedName>
    <definedName name="A7MURAT_TAMP_INTONACI">#REF!</definedName>
    <definedName name="A7NINS">#REF!</definedName>
    <definedName name="A7TAX">#REF!</definedName>
    <definedName name="A8.200_DoorScheduleTemplate" comment="Excel2DWG">#REF!</definedName>
    <definedName name="A8.36">#REF!</definedName>
    <definedName name="A8_">#REF!</definedName>
    <definedName name="A8____0">#REF!</definedName>
    <definedName name="A8____13">#REF!</definedName>
    <definedName name="A8OP_FALEGNAME">#REF!</definedName>
    <definedName name="A9_">#REF!</definedName>
    <definedName name="A9____0">#REF!</definedName>
    <definedName name="A9____13">#REF!</definedName>
    <definedName name="A9OP_CEMENTISTA">#REF!</definedName>
    <definedName name="aa" localSheetId="4" hidden="1">{#N/A,#N/A,FALSE,"SumG";#N/A,#N/A,FALSE,"ElecG";#N/A,#N/A,FALSE,"MechG";#N/A,#N/A,FALSE,"GeotG";#N/A,#N/A,FALSE,"PrcsG";#N/A,#N/A,FALSE,"TunnG";#N/A,#N/A,FALSE,"CivlG";#N/A,#N/A,FALSE,"NtwkG";#N/A,#N/A,FALSE,"EstgG";#N/A,#N/A,FALSE,"PEngG"}</definedName>
    <definedName name="AA" localSheetId="18" hidden="1">{"MAN H.O.",#N/A,FALSE,"tabella"}</definedName>
    <definedName name="aa" localSheetId="6" hidden="1">{#N/A,#N/A,TRUE,"Cover";#N/A,#N/A,TRUE,"Conts";#N/A,#N/A,TRUE,"VOS";#N/A,#N/A,TRUE,"Warrington";#N/A,#N/A,TRUE,"Widnes"}</definedName>
    <definedName name="AA" localSheetId="10">#REF!</definedName>
    <definedName name="AA" hidden="1">{"MAN H.O.",#N/A,FALSE,"tabella"}</definedName>
    <definedName name="AA.Report.Files" hidden="1">#REF!</definedName>
    <definedName name="AA.Reports.Available" hidden="1">#REF!</definedName>
    <definedName name="AA_1">0</definedName>
    <definedName name="AA_22">#REF!</definedName>
    <definedName name="aaa" hidden="1">#REF!</definedName>
    <definedName name="AAA_1">"$#REF!.$#REF!$#REF!:$#REF!$#REF!"</definedName>
    <definedName name="AAA_DOCTOPS" hidden="1">"AAA_SET"</definedName>
    <definedName name="AAA_duser" hidden="1">"OFF"</definedName>
    <definedName name="aaaa" localSheetId="18" hidden="1">{#N/A,#N/A,FALSE,"CCTV"}</definedName>
    <definedName name="aaaa"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aaaa" localSheetId="10">#REF!</definedName>
    <definedName name="aaaa" hidden="1">{#N/A,#N/A,FALSE,"CCTV"}</definedName>
    <definedName name="aaaa_1" localSheetId="18" hidden="1">{#N/A,#N/A,FALSE,"CCTV"}</definedName>
    <definedName name="aaaa_1" hidden="1">{#N/A,#N/A,FALSE,"CCTV"}</definedName>
    <definedName name="aaaa_2" localSheetId="18" hidden="1">{#N/A,#N/A,FALSE,"CCTV"}</definedName>
    <definedName name="aaaa_2" hidden="1">{#N/A,#N/A,FALSE,"CCTV"}</definedName>
    <definedName name="aaaa1" localSheetId="18" hidden="1">{#N/A,#N/A,TRUE,"Basic";#N/A,#N/A,TRUE,"EXT-TABLE";#N/A,#N/A,TRUE,"STEEL";#N/A,#N/A,TRUE,"INT-Table";#N/A,#N/A,TRUE,"STEEL";#N/A,#N/A,TRUE,"Door"}</definedName>
    <definedName name="aaaa1" hidden="1">{#N/A,#N/A,TRUE,"Basic";#N/A,#N/A,TRUE,"EXT-TABLE";#N/A,#N/A,TRUE,"STEEL";#N/A,#N/A,TRUE,"INT-Table";#N/A,#N/A,TRUE,"STEEL";#N/A,#N/A,TRUE,"Door"}</definedName>
    <definedName name="aaaa11" localSheetId="18" hidden="1">{#N/A,#N/A,TRUE,"Basic";#N/A,#N/A,TRUE,"EXT-TABLE";#N/A,#N/A,TRUE,"STEEL";#N/A,#N/A,TRUE,"INT-Table";#N/A,#N/A,TRUE,"STEEL";#N/A,#N/A,TRUE,"Door"}</definedName>
    <definedName name="aaaa11" hidden="1">{#N/A,#N/A,TRUE,"Basic";#N/A,#N/A,TRUE,"EXT-TABLE";#N/A,#N/A,TRUE,"STEEL";#N/A,#N/A,TRUE,"INT-Table";#N/A,#N/A,TRUE,"STEEL";#N/A,#N/A,TRUE,"Door"}</definedName>
    <definedName name="aaaa5">#REF!</definedName>
    <definedName name="aaaaa" localSheetId="18" hidden="1">{#N/A,#N/A,TRUE,"Basic";#N/A,#N/A,TRUE,"EXT-TABLE";#N/A,#N/A,TRUE,"STEEL";#N/A,#N/A,TRUE,"INT-Table";#N/A,#N/A,TRUE,"STEEL";#N/A,#N/A,TRUE,"Door"}</definedName>
    <definedName name="aaaaa" localSheetId="6" hidden="1">{"year1",#N/A,FALSE,"IZT";"year2",#N/A,FALSE,"IZT"}</definedName>
    <definedName name="aaaaa" localSheetId="10">#REF!</definedName>
    <definedName name="aaaaa" hidden="1">{#N/A,#N/A,TRUE,"Basic";#N/A,#N/A,TRUE,"EXT-TABLE";#N/A,#N/A,TRUE,"STEEL";#N/A,#N/A,TRUE,"INT-Table";#N/A,#N/A,TRUE,"STEEL";#N/A,#N/A,TRUE,"Door"}</definedName>
    <definedName name="aaaaa_1" localSheetId="18" hidden="1">{#N/A,#N/A,TRUE,"Basic";#N/A,#N/A,TRUE,"EXT-TABLE";#N/A,#N/A,TRUE,"STEEL";#N/A,#N/A,TRUE,"INT-Table";#N/A,#N/A,TRUE,"STEEL";#N/A,#N/A,TRUE,"Door"}</definedName>
    <definedName name="aaaaa_1" localSheetId="10">0</definedName>
    <definedName name="aaaaa_1" hidden="1">{#N/A,#N/A,TRUE,"Basic";#N/A,#N/A,TRUE,"EXT-TABLE";#N/A,#N/A,TRUE,"STEEL";#N/A,#N/A,TRUE,"INT-Table";#N/A,#N/A,TRUE,"STEEL";#N/A,#N/A,TRUE,"Door"}</definedName>
    <definedName name="aaaaa_2" localSheetId="18" hidden="1">{#N/A,#N/A,TRUE,"Basic";#N/A,#N/A,TRUE,"EXT-TABLE";#N/A,#N/A,TRUE,"STEEL";#N/A,#N/A,TRUE,"INT-Table";#N/A,#N/A,TRUE,"STEEL";#N/A,#N/A,TRUE,"Door"}</definedName>
    <definedName name="aaaaa_2" hidden="1">{#N/A,#N/A,TRUE,"Basic";#N/A,#N/A,TRUE,"EXT-TABLE";#N/A,#N/A,TRUE,"STEEL";#N/A,#N/A,TRUE,"INT-Table";#N/A,#N/A,TRUE,"STEEL";#N/A,#N/A,TRUE,"Door"}</definedName>
    <definedName name="AAAAA1" localSheetId="18" hidden="1">{#N/A,#N/A,TRUE,"Basic";#N/A,#N/A,TRUE,"EXT-TABLE";#N/A,#N/A,TRUE,"STEEL";#N/A,#N/A,TRUE,"INT-Table";#N/A,#N/A,TRUE,"STEEL";#N/A,#N/A,TRUE,"Door"}</definedName>
    <definedName name="AAAAA1" hidden="1">{#N/A,#N/A,TRUE,"Basic";#N/A,#N/A,TRUE,"EXT-TABLE";#N/A,#N/A,TRUE,"STEEL";#N/A,#N/A,TRUE,"INT-Table";#N/A,#N/A,TRUE,"STEEL";#N/A,#N/A,TRUE,"Door"}</definedName>
    <definedName name="AAAAAA" localSheetId="4" hidden="1">{#N/A,#N/A,FALSE,"OAS";#N/A,#N/A,FALSE,"OBG";#N/A,#N/A,FALSE,"OCZ";#N/A,#N/A,FALSE,"OFR";#N/A,#N/A,FALSE,"OGR";#N/A,#N/A,FALSE,"OGY";#N/A,#N/A,FALSE,"OHY ";#N/A,#N/A,FALSE,"OLX";#N/A,#N/A,FALSE,"ONL";#N/A,#N/A,FALSE,"OPO";#N/A,#N/A,FALSE,"OPL";#N/A,#N/A,FALSE,"OSK";#N/A,#N/A,FALSE,"OSP";#N/A,#N/A,FALSE,"OSZ";#N/A,#N/A,FALSE,"OTU";#N/A,#N/A,FALSE,"OUK"}</definedName>
    <definedName name="aaaaaa" localSheetId="6"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aaaaa" hidden="1">#REF!</definedName>
    <definedName name="aaaaaaa" localSheetId="4" hidden="1">{#N/A,#N/A,FALSE,"OAS";#N/A,#N/A,FALSE,"OBG";#N/A,#N/A,FALSE,"OCZ";#N/A,#N/A,FALSE,"OFR";#N/A,#N/A,FALSE,"OGR";#N/A,#N/A,FALSE,"OGY";#N/A,#N/A,FALSE,"OHY ";#N/A,#N/A,FALSE,"OLX";#N/A,#N/A,FALSE,"ONL";#N/A,#N/A,FALSE,"OPO";#N/A,#N/A,FALSE,"OPL";#N/A,#N/A,FALSE,"OSK";#N/A,#N/A,FALSE,"OSP";#N/A,#N/A,FALSE,"OSZ";#N/A,#N/A,FALSE,"OTU";#N/A,#N/A,FALSE,"OUK"}</definedName>
    <definedName name="aaaaaaa" localSheetId="18" hidden="1">{#N/A,#N/A,FALSE,"type1";#N/A,#N/A,FALSE,"지지력";#N/A,#N/A,FALSE,"PILE계산";#N/A,#N/A,FALSE,"PILE ";#N/A,#N/A,FALSE,"철근량";#N/A,#N/A,FALSE,"균열검토";#N/A,#N/A,FALSE,"날개벽";#N/A,#N/A,FALSE,"주철근조립도";#N/A,#N/A,FALSE,"교좌"}</definedName>
    <definedName name="aaaaaaa" localSheetId="6" hidden="1">{#N/A,#N/A,TRUE,"FA 1 &amp; 2";#N/A,#N/A,TRUE,"FA 3 &amp; 4";#N/A,#N/A,TRUE,"FA 5 &amp; 6";#N/A,#N/A,TRUE,"FA 7 &amp; 8";#N/A,#N/A,TRUE,"FA 9 &amp; 10";#N/A,#N/A,TRUE,"FA 11";#N/A,#N/A,TRUE,"FA 12";#N/A,#N/A,TRUE,"FA 13";#N/A,#N/A,TRUE,"FA 14 &amp; 15"}</definedName>
    <definedName name="aaaaaaa" localSheetId="10" hidden="1">{"'Break down'!$A$4"}</definedName>
    <definedName name="aaaaaaa" hidden="1">{#N/A,#N/A,FALSE,"type1";#N/A,#N/A,FALSE,"지지력";#N/A,#N/A,FALSE,"PILE계산";#N/A,#N/A,FALSE,"PILE ";#N/A,#N/A,FALSE,"철근량";#N/A,#N/A,FALSE,"균열검토";#N/A,#N/A,FALSE,"날개벽";#N/A,#N/A,FALSE,"주철근조립도";#N/A,#N/A,FALSE,"교좌"}</definedName>
    <definedName name="aaaaaaa_1" localSheetId="18" hidden="1">{#N/A,#N/A,FALSE,"type1";#N/A,#N/A,FALSE,"지지력";#N/A,#N/A,FALSE,"PILE계산";#N/A,#N/A,FALSE,"PILE ";#N/A,#N/A,FALSE,"철근량";#N/A,#N/A,FALSE,"균열검토";#N/A,#N/A,FALSE,"날개벽";#N/A,#N/A,FALSE,"주철근조립도";#N/A,#N/A,FALSE,"교좌"}</definedName>
    <definedName name="aaaaaaa_1" hidden="1">{#N/A,#N/A,FALSE,"type1";#N/A,#N/A,FALSE,"지지력";#N/A,#N/A,FALSE,"PILE계산";#N/A,#N/A,FALSE,"PILE ";#N/A,#N/A,FALSE,"철근량";#N/A,#N/A,FALSE,"균열검토";#N/A,#N/A,FALSE,"날개벽";#N/A,#N/A,FALSE,"주철근조립도";#N/A,#N/A,FALSE,"교좌"}</definedName>
    <definedName name="aaaaaaa_2" localSheetId="18" hidden="1">{#N/A,#N/A,FALSE,"type1";#N/A,#N/A,FALSE,"지지력";#N/A,#N/A,FALSE,"PILE계산";#N/A,#N/A,FALSE,"PILE ";#N/A,#N/A,FALSE,"철근량";#N/A,#N/A,FALSE,"균열검토";#N/A,#N/A,FALSE,"날개벽";#N/A,#N/A,FALSE,"주철근조립도";#N/A,#N/A,FALSE,"교좌"}</definedName>
    <definedName name="aaaaaaa_2" hidden="1">{#N/A,#N/A,FALSE,"type1";#N/A,#N/A,FALSE,"지지력";#N/A,#N/A,FALSE,"PILE계산";#N/A,#N/A,FALSE,"PILE ";#N/A,#N/A,FALSE,"철근량";#N/A,#N/A,FALSE,"균열검토";#N/A,#N/A,FALSE,"날개벽";#N/A,#N/A,FALSE,"주철근조립도";#N/A,#N/A,FALSE,"교좌"}</definedName>
    <definedName name="aaaaaaaa" localSheetId="4" hidden="1">{#N/A,#N/A,FALSE,"OAS";#N/A,#N/A,FALSE,"OBG";#N/A,#N/A,FALSE,"OCZ";#N/A,#N/A,FALSE,"OFR";#N/A,#N/A,FALSE,"OGR";#N/A,#N/A,FALSE,"OGY";#N/A,#N/A,FALSE,"OHY ";#N/A,#N/A,FALSE,"OLX";#N/A,#N/A,FALSE,"ONL";#N/A,#N/A,FALSE,"OPO";#N/A,#N/A,FALSE,"OPL";#N/A,#N/A,FALSE,"OSK";#N/A,#N/A,FALSE,"OSP";#N/A,#N/A,FALSE,"OSZ";#N/A,#N/A,FALSE,"OTU";#N/A,#N/A,FALSE,"OUK"}</definedName>
    <definedName name="aaaaaaaa" localSheetId="18" hidden="1">{#N/A,#N/A,TRUE,"Cover";#N/A,#N/A,TRUE,"Conts";#N/A,#N/A,TRUE,"VOS";#N/A,#N/A,TRUE,"Warrington";#N/A,#N/A,TRUE,"Widnes"}</definedName>
    <definedName name="aaaaaaaa" localSheetId="6" hidden="1">{#N/A,#N/A,TRUE,"Cover";#N/A,#N/A,TRUE,"Conts";#N/A,#N/A,TRUE,"VOS";#N/A,#N/A,TRUE,"Warrington";#N/A,#N/A,TRUE,"Widnes"}</definedName>
    <definedName name="aaaaaaaa" localSheetId="11" hidden="1">{#N/A,#N/A,TRUE,"Cover";#N/A,#N/A,TRUE,"Conts";#N/A,#N/A,TRUE,"VOS";#N/A,#N/A,TRUE,"Warrington";#N/A,#N/A,TRUE,"Widnes"}</definedName>
    <definedName name="aaaaaaaa" localSheetId="10" hidden="1">{#N/A,#N/A,TRUE,"Cover";#N/A,#N/A,TRUE,"Conts";#N/A,#N/A,TRUE,"VOS";#N/A,#N/A,TRUE,"Warrington";#N/A,#N/A,TRUE,"Widnes"}</definedName>
    <definedName name="aaaaaaaa" hidden="1">{#N/A,#N/A,TRUE,"Cover";#N/A,#N/A,TRUE,"Conts";#N/A,#N/A,TRUE,"VOS";#N/A,#N/A,TRUE,"Warrington";#N/A,#N/A,TRUE,"Widnes"}</definedName>
    <definedName name="AAAAAAAA_1" localSheetId="18" hidden="1">{#N/A,#N/A,FALSE,"CCTV"}</definedName>
    <definedName name="aaaaaaaa_1" localSheetId="6" hidden="1">{#N/A,#N/A,TRUE,"Cover";#N/A,#N/A,TRUE,"Conts";#N/A,#N/A,TRUE,"VOS";#N/A,#N/A,TRUE,"Warrington";#N/A,#N/A,TRUE,"Widnes"}</definedName>
    <definedName name="aaaaaaaa_1" localSheetId="10" hidden="1">{#N/A,#N/A,TRUE,"Cover";#N/A,#N/A,TRUE,"Conts";#N/A,#N/A,TRUE,"VOS";#N/A,#N/A,TRUE,"Warrington";#N/A,#N/A,TRUE,"Widnes"}</definedName>
    <definedName name="AAAAAAAA_1" hidden="1">{#N/A,#N/A,FALSE,"CCTV"}</definedName>
    <definedName name="AAAAAAAA_2" localSheetId="18" hidden="1">{#N/A,#N/A,FALSE,"CCTV"}</definedName>
    <definedName name="AAAAAAAA_2" hidden="1">{#N/A,#N/A,FALSE,"CCTV"}</definedName>
    <definedName name="aaaaaaaaa" localSheetId="4" hidden="1">{#N/A,#N/A,FALSE,"SumD";#N/A,#N/A,FALSE,"ElecD";#N/A,#N/A,FALSE,"MechD";#N/A,#N/A,FALSE,"GeotD";#N/A,#N/A,FALSE,"PrcsD";#N/A,#N/A,FALSE,"TunnD";#N/A,#N/A,FALSE,"CivlD";#N/A,#N/A,FALSE,"NtwkD";#N/A,#N/A,FALSE,"EstgD";#N/A,#N/A,FALSE,"PEngD"}</definedName>
    <definedName name="AAAAAAAAA" localSheetId="6" hidden="1">{#N/A,#N/A,FALSE,"ActvBud";#N/A,#N/A,FALSE,"RptSalJC";#N/A,#N/A,FALSE,"RptSalTot ";#N/A,#N/A,FALSE,"RptSumExp";#N/A,#N/A,FALSE,"RptSum"}</definedName>
    <definedName name="AAAAAAAAA" localSheetId="11" hidden="1">{#N/A,#N/A,FALSE,"ActvBud";#N/A,#N/A,FALSE,"RptSalJC";#N/A,#N/A,FALSE,"RptSalTot ";#N/A,#N/A,FALSE,"RptSumExp";#N/A,#N/A,FALSE,"RptSum"}</definedName>
    <definedName name="aaaaaaaaa">#N/A</definedName>
    <definedName name="aaaaaaaaaa" localSheetId="4" hidden="1">{#N/A,#N/A,FALSE,"SumD";#N/A,#N/A,FALSE,"ElecD";#N/A,#N/A,FALSE,"MechD";#N/A,#N/A,FALSE,"GeotD";#N/A,#N/A,FALSE,"PrcsD";#N/A,#N/A,FALSE,"TunnD";#N/A,#N/A,FALSE,"CivlD";#N/A,#N/A,FALSE,"NtwkD";#N/A,#N/A,FALSE,"EstgD";#N/A,#N/A,FALSE,"PEngD"}</definedName>
    <definedName name="aaaaaaaaaa" localSheetId="18" hidden="1">{#N/A,#N/A,FALSE,"운반시간"}</definedName>
    <definedName name="aaaaaaaaaa" localSheetId="10">#N/A</definedName>
    <definedName name="aaaaaaaaaa" hidden="1">{#N/A,#N/A,FALSE,"운반시간"}</definedName>
    <definedName name="aaaaaaaaaaa" localSheetId="4" hidden="1">{#N/A,#N/A,FALSE,"SITE NUMBERS 1995"}</definedName>
    <definedName name="aaaaaaaaaaa">#REF!</definedName>
    <definedName name="aaaaaaaaaaaa" localSheetId="4" hidden="1">{#N/A,#N/A,FALSE,"SITE NUMBERS 1996"}</definedName>
    <definedName name="aaaaaaaaaaaa" localSheetId="18" hidden="1">{"'Break down'!$A$4"}</definedName>
    <definedName name="aaaaaaaaaaaa" hidden="1">{"'Break down'!$A$4"}</definedName>
    <definedName name="aaaaaaaaaaaaa" localSheetId="4" hidden="1">{#N/A,#N/A,FALSE,"SUSTAINING"}</definedName>
    <definedName name="aaaaaaaaaaaaa">#REF!</definedName>
    <definedName name="aaaaaaaaaaaaaa" localSheetId="4" hidden="1">{#N/A,#N/A,FALSE,"ORGANISATION"}</definedName>
    <definedName name="aaaaaaaaaaaaaa" hidden="1">{#N/A,#N/A,FALSE,"ORGANISATION"}</definedName>
    <definedName name="aaaaaaaaaaaaaaa" localSheetId="18" hidden="1">{#N/A,#N/A,TRUE,"Cover";#N/A,#N/A,TRUE,"Conts";#N/A,#N/A,TRUE,"VOS";#N/A,#N/A,TRUE,"Warrington";#N/A,#N/A,TRUE,"Widnes"}</definedName>
    <definedName name="aaaaaaaaaaaaaaa" localSheetId="10" hidden="1">{#N/A,#N/A,TRUE,"Cover";#N/A,#N/A,TRUE,"Conts";#N/A,#N/A,TRUE,"VOS";#N/A,#N/A,TRUE,"Warrington";#N/A,#N/A,TRUE,"Widnes"}</definedName>
    <definedName name="aaaaaaaaaaaaaaa" hidden="1">{#N/A,#N/A,TRUE,"Cover";#N/A,#N/A,TRUE,"Conts";#N/A,#N/A,TRUE,"VOS";#N/A,#N/A,TRUE,"Warrington";#N/A,#N/A,TRUE,"Widnes"}</definedName>
    <definedName name="AAAAAAAAAAAAAAAAA" localSheetId="18" hidden="1">{#N/A,#N/A,FALSE,"배수2"}</definedName>
    <definedName name="AAAAAAAAAAAAAAAAA" localSheetId="6" hidden="1">#REF!</definedName>
    <definedName name="AAAAAAAAAAAAAAAAA" hidden="1">{#N/A,#N/A,FALSE,"배수2"}</definedName>
    <definedName name="AAAAAAAAAAAAAAAAA_1" localSheetId="18" hidden="1">{#N/A,#N/A,FALSE,"배수2"}</definedName>
    <definedName name="AAAAAAAAAAAAAAAAA_1" hidden="1">{#N/A,#N/A,FALSE,"배수2"}</definedName>
    <definedName name="AAAAAAAAAAAAAAAAA_2" localSheetId="18" hidden="1">{#N/A,#N/A,FALSE,"배수2"}</definedName>
    <definedName name="AAAAAAAAAAAAAAAAA_2" hidden="1">{#N/A,#N/A,FALSE,"배수2"}</definedName>
    <definedName name="aaaaaaaaaaaaaaaaaaaaa" localSheetId="18" hidden="1">{"'Break down'!$A$4"}</definedName>
    <definedName name="aaaaaaaaaaaaaaaaaaaaa" hidden="1">{"'Break down'!$A$4"}</definedName>
    <definedName name="aaaaaaaaaaaaaaaaaaaaaaa" localSheetId="18" hidden="1">{"'Break down'!$A$4"}</definedName>
    <definedName name="aaaaaaaaaaaaaaaaaaaaaaa" hidden="1">{"'Break down'!$A$4"}</definedName>
    <definedName name="aaaaaaaaaaaaaaaaaaaaaaaa" localSheetId="18" hidden="1">{"'Sheet1'!$L$16"}</definedName>
    <definedName name="aaaaaaaaaaaaaaaaaaaaaaaa" hidden="1">{"'Sheet1'!$L$16"}</definedName>
    <definedName name="aaaaaaaaaaaaaaaaaaaaaaaaa" localSheetId="18"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aaaaaaaaaaaaaaaaaaaaaaaaa" localSheetId="6"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aaaaaaaaaaaaaaaaaaaaaaaaa"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aaaaaaaaaaaaaaaaaaaaaaaaaaaaaaaaaa" localSheetId="18" hidden="1">{"'Break down'!$A$4"}</definedName>
    <definedName name="aaaaaaaaaaaaaaaaaaaaaaaaaaaaaaaaaa" hidden="1">{"'Break down'!$A$4"}</definedName>
    <definedName name="aaaaaaaaaaaaaaaaaaaaaaaaaaeeeeeeeeeeeeeee">#REF!</definedName>
    <definedName name="aaaaaaaaaaaaaaaaaaaz" hidden="1">#REF!</definedName>
    <definedName name="aaaaaaaaaaaadddddddddddddddd" localSheetId="18" hidden="1">{"'Break down'!$A$4"}</definedName>
    <definedName name="aaaaaaaaaaaadddddddddddddddd" hidden="1">{"'Break down'!$A$4"}</definedName>
    <definedName name="aaaaagre" localSheetId="18" hidden="1">{#N/A,#N/A,FALSE,"Header P";#N/A,#N/A,FALSE,"Summary";#N/A,#N/A,FALSE,"CONTRACT WORKS";#N/A,#N/A,FALSE,"Variations";#N/A,#N/A,FALSE,"Dwk"}</definedName>
    <definedName name="aaaaagre" hidden="1">{#N/A,#N/A,FALSE,"Header P";#N/A,#N/A,FALSE,"Summary";#N/A,#N/A,FALSE,"CONTRACT WORKS";#N/A,#N/A,FALSE,"Variations";#N/A,#N/A,FALSE,"Dwk"}</definedName>
    <definedName name="aaaaare">#REF!</definedName>
    <definedName name="aaaab" hidden="1">{#N/A,#N/A,FALSE,"Project Properties";#N/A,#N/A,FALSE,"Eng %";#N/A,#N/A,FALSE,"ENGFORM";#N/A,#N/A,FALSE,"staffing";#N/A,#N/A,FALSE,"spending"}</definedName>
    <definedName name="aaaasw"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fff" localSheetId="18" hidden="1">{"'장비'!$A$3:$M$12"}</definedName>
    <definedName name="aaafff" hidden="1">{"'장비'!$A$3:$M$12"}</definedName>
    <definedName name="aaafff_1" localSheetId="18" hidden="1">{"'장비'!$A$3:$M$12"}</definedName>
    <definedName name="aaafff_1" hidden="1">{"'장비'!$A$3:$M$12"}</definedName>
    <definedName name="aaafff_2" localSheetId="18" hidden="1">{"'장비'!$A$3:$M$12"}</definedName>
    <definedName name="aaafff_2" hidden="1">{"'장비'!$A$3:$M$12"}</definedName>
    <definedName name="AAB">#REF!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aba" hidden="1">#REF!</definedName>
    <definedName name="AAC">#REF!</definedName>
    <definedName name="AAD">#REF!</definedName>
    <definedName name="AADates">OFFSET(#REF!,0,5-#REF!,1,#REF!+1)</definedName>
    <definedName name="aadawawdaW">#REF!</definedName>
    <definedName name="Aadia">#REF!</definedName>
    <definedName name="AAE">#REF!</definedName>
    <definedName name="AAF">#REF!</definedName>
    <definedName name="aaffa" localSheetId="18" hidden="1">{#N/A,#N/A,FALSE,"COVER.XLS";#N/A,#N/A,FALSE,"RACT1.XLS";#N/A,#N/A,FALSE,"RACT2.XLS";#N/A,#N/A,FALSE,"ECCMP";#N/A,#N/A,FALSE,"WELDER.XLS"}</definedName>
    <definedName name="aaffa" hidden="1">{#N/A,#N/A,FALSE,"COVER.XLS";#N/A,#N/A,FALSE,"RACT1.XLS";#N/A,#N/A,FALSE,"RACT2.XLS";#N/A,#N/A,FALSE,"ECCMP";#N/A,#N/A,FALSE,"WELDER.XLS"}</definedName>
    <definedName name="aag">#REF!</definedName>
    <definedName name="AAIndex">OFFSET(#REF!,0,5-#REF!,1,#REF!+1)</definedName>
    <definedName name="aakdf" hidden="1">{#N/A,#N/A,FALSE,"mgtsum.XLS";#N/A,#N/A,FALSE,"CAPONE";#N/A,#N/A,FALSE,"CAPTWO";#N/A,#N/A,FALSE,"CAPTHREE"}</definedName>
    <definedName name="aamir1khan">#REF!</definedName>
    <definedName name="aamirkhan">#REF!</definedName>
    <definedName name="aangat">#REF!</definedName>
    <definedName name="Aapp">#REF!</definedName>
    <definedName name="aas">BlankMacro1</definedName>
    <definedName name="AASAD" hidden="1">#REF!</definedName>
    <definedName name="aasas">#REF!</definedName>
    <definedName name="aasdd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s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space">#REF!</definedName>
    <definedName name="aassc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ssc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sss">#REF!</definedName>
    <definedName name="AASubjCo">OFFSET(#REF!,0,5-#REF!,1,#REF!+1)</definedName>
    <definedName name="aaws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ws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 localSheetId="4" hidden="1">{#N/A,#N/A,FALSE,"III-1 Sum.Dem";#N/A,#N/A,FALSE,"III-2 RER.Dem.Pop";#N/A,#N/A,FALSE,"III-3 RER.Cap.Pop";#N/A,#N/A,FALSE,"III-4 RER.Dem.TCSS";#N/A,#N/A,FALSE,"III-5 RER.Cap.TCSS";#N/A,#N/A,FALSE,"III-6 Pow.Center.Dem";#N/A,#N/A,FALSE,"III-7 Off.Demand";#N/A,#N/A,FALSE,"III-8 Htl.Dem"}</definedName>
    <definedName name="ab" localSheetId="6" hidden="1">{#N/A,#N/A,FALSE,"SumD";#N/A,#N/A,FALSE,"ElecD";#N/A,#N/A,FALSE,"MechD";#N/A,#N/A,FALSE,"GeotD";#N/A,#N/A,FALSE,"PrcsD";#N/A,#N/A,FALSE,"TunnD";#N/A,#N/A,FALSE,"CivlD";#N/A,#N/A,FALSE,"NtwkD";#N/A,#N/A,FALSE,"EstgD";#N/A,#N/A,FALSE,"PEngD"}</definedName>
    <definedName name="ab" localSheetId="10" hidden="1">{#N/A,#N/A,FALSE,"SumD";#N/A,#N/A,FALSE,"ElecD";#N/A,#N/A,FALSE,"MechD";#N/A,#N/A,FALSE,"GeotD";#N/A,#N/A,FALSE,"PrcsD";#N/A,#N/A,FALSE,"TunnD";#N/A,#N/A,FALSE,"CivlD";#N/A,#N/A,FALSE,"NtwkD";#N/A,#N/A,FALSE,"EstgD";#N/A,#N/A,FALSE,"PEngD"}</definedName>
    <definedName name="ab" hidden="1">#REF!</definedName>
    <definedName name="ab_1" localSheetId="18" hidden="1">{#N/A,#N/A,TRUE,"Basic";#N/A,#N/A,TRUE,"EXT-TABLE";#N/A,#N/A,TRUE,"STEEL";#N/A,#N/A,TRUE,"INT-Table";#N/A,#N/A,TRUE,"STEEL";#N/A,#N/A,TRUE,"Door"}</definedName>
    <definedName name="ab_1" localSheetId="10" hidden="1">{#N/A,#N/A,FALSE,"SumD";#N/A,#N/A,FALSE,"ElecD";#N/A,#N/A,FALSE,"MechD";#N/A,#N/A,FALSE,"GeotD";#N/A,#N/A,FALSE,"PrcsD";#N/A,#N/A,FALSE,"TunnD";#N/A,#N/A,FALSE,"CivlD";#N/A,#N/A,FALSE,"NtwkD";#N/A,#N/A,FALSE,"EstgD";#N/A,#N/A,FALSE,"PEngD"}</definedName>
    <definedName name="ab_1" hidden="1">{#N/A,#N/A,TRUE,"Basic";#N/A,#N/A,TRUE,"EXT-TABLE";#N/A,#N/A,TRUE,"STEEL";#N/A,#N/A,TRUE,"INT-Table";#N/A,#N/A,TRUE,"STEEL";#N/A,#N/A,TRUE,"Door"}</definedName>
    <definedName name="Ab_Occ_Pay_Term">#REF!</definedName>
    <definedName name="AB0318___807.33">#REF!</definedName>
    <definedName name="AB2771___266.48">#REF!</definedName>
    <definedName name="AB2773___142.08">#REF!</definedName>
    <definedName name="AB3051___44.04">#REF!</definedName>
    <definedName name="AB3457___325.22">#REF!</definedName>
    <definedName name="AB3457A___429.44">#REF!</definedName>
    <definedName name="AB9078___790.26">#REF!</definedName>
    <definedName name="AB9079___449.11">#REF!</definedName>
    <definedName name="AB9105___25.62">#REF!</definedName>
    <definedName name="AB9123___188.36">#REF!</definedName>
    <definedName name="AB9130___91.42">#REF!</definedName>
    <definedName name="ABA">#REF!</definedName>
    <definedName name="ABAB" localSheetId="18" hidden="1">{#N/A,#N/A,FALSE,"CCTV"}</definedName>
    <definedName name="ABAB" hidden="1">{#N/A,#N/A,FALSE,"CCTV"}</definedName>
    <definedName name="abb">#REF!</definedName>
    <definedName name="abbrev">#REF!</definedName>
    <definedName name="abc"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 localSheetId="6">#REF!</definedName>
    <definedName name="abc" localSheetId="10">#REF!</definedName>
    <definedName name="ab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_1" localSheetId="18" hidden="1">{#N/A,#N/A,TRUE,"Basic";#N/A,#N/A,TRUE,"EXT-TABLE";#N/A,#N/A,TRUE,"STEEL";#N/A,#N/A,TRUE,"INT-Table";#N/A,#N/A,TRUE,"STEEL";#N/A,#N/A,TRUE,"Door"}</definedName>
    <definedName name="abc_1" localSheetId="10">0</definedName>
    <definedName name="abc_1" hidden="1">{#N/A,#N/A,TRUE,"Basic";#N/A,#N/A,TRUE,"EXT-TABLE";#N/A,#N/A,TRUE,"STEEL";#N/A,#N/A,TRUE,"INT-Table";#N/A,#N/A,TRUE,"STEEL";#N/A,#N/A,TRUE,"Door"}</definedName>
    <definedName name="abc_2" localSheetId="18" hidden="1">{#N/A,#N/A,FALSE,"CCTV"}</definedName>
    <definedName name="abc_2" hidden="1">{#N/A,#N/A,FALSE,"CCTV"}</definedName>
    <definedName name="ABCD" localSheetId="4">MAX(page)</definedName>
    <definedName name="abcd" localSheetId="18" hidden="1">{#N/A,#N/A,FALSE,"CCTV"}</definedName>
    <definedName name="ABCD" localSheetId="6" hidden="1">#REF!</definedName>
    <definedName name="abcd" hidden="1">{#N/A,#N/A,FALSE,"CCTV"}</definedName>
    <definedName name="abcd_1" localSheetId="18" hidden="1">{#N/A,#N/A,FALSE,"CCTV"}</definedName>
    <definedName name="abcd_1" hidden="1">{#N/A,#N/A,FALSE,"CCTV"}</definedName>
    <definedName name="abcd_2" localSheetId="18" hidden="1">{#N/A,#N/A,FALSE,"CCTV"}</definedName>
    <definedName name="abcd_2" hidden="1">{#N/A,#N/A,FALSE,"CCTV"}</definedName>
    <definedName name="ABCDE" localSheetId="18" hidden="1">{#N/A,#N/A,FALSE,"Sheet1"}</definedName>
    <definedName name="ABCDE" localSheetId="10" hidden="1">{#N/A,#N/A,FALSE,"DI 2 YEAR MASTER SCHEDULE"}</definedName>
    <definedName name="ABCDE" hidden="1">{#N/A,#N/A,FALSE,"Sheet1"}</definedName>
    <definedName name="abcdef" localSheetId="4" hidden="1">{"'Break down'!$A$4"}</definedName>
    <definedName name="abcdef" localSheetId="18" hidden="1">{"'Break down'!$A$4"}</definedName>
    <definedName name="abcdef" localSheetId="10" hidden="1">{"'Break down'!$A$4"}</definedName>
    <definedName name="abcdef" hidden="1">{"'Break down'!$A$4"}</definedName>
    <definedName name="abcdefg" hidden="1">{#N/A,#N/A,FALSE,"mgtsum.XLS";#N/A,#N/A,FALSE,"CAPONE";#N/A,#N/A,FALSE,"CAPTWO";#N/A,#N/A,FALSE,"CAPTHREE"}</definedName>
    <definedName name="abcs" localSheetId="4" hidden="1">{"'Break down'!$A$4"}</definedName>
    <definedName name="abcs" localSheetId="18" hidden="1">{"'Break down'!$A$4"}</definedName>
    <definedName name="abcs" localSheetId="10" hidden="1">{"'Break down'!$A$4"}</definedName>
    <definedName name="abcs" hidden="1">{"'Break down'!$A$4"}</definedName>
    <definedName name="abcxyz" hidden="1">{#N/A,#N/A,FALSE,"mgtsum.XLS";#N/A,#N/A,FALSE,"CAPONE";#N/A,#N/A,FALSE,"CAPTWO";#N/A,#N/A,FALSE,"CAPTHREE"}</definedName>
    <definedName name="Abdia">#REF!</definedName>
    <definedName name="Abdulla_Subaih_Drainage_Services_and_Water_Distribution">#REF!</definedName>
    <definedName name="abel" localSheetId="6" hidden="1">#REF!</definedName>
    <definedName name="abel" hidden="1">#REF!</definedName>
    <definedName name="abn" localSheetId="18" hidden="1">{#N/A,#N/A,FALSE,"CCTV"}</definedName>
    <definedName name="abn" hidden="1">{#N/A,#N/A,FALSE,"CCTV"}</definedName>
    <definedName name="abr" localSheetId="18" hidden="1">{#N/A,#N/A,TRUE,"Basic";#N/A,#N/A,TRUE,"EXT-TABLE";#N/A,#N/A,TRUE,"STEEL";#N/A,#N/A,TRUE,"INT-Table";#N/A,#N/A,TRUE,"STEEL";#N/A,#N/A,TRUE,"Door"}</definedName>
    <definedName name="abr" hidden="1">{#N/A,#N/A,TRUE,"Basic";#N/A,#N/A,TRUE,"EXT-TABLE";#N/A,#N/A,TRUE,"STEEL";#N/A,#N/A,TRUE,"INT-Table";#N/A,#N/A,TRUE,"STEEL";#N/A,#N/A,TRUE,"Door"}</definedName>
    <definedName name="abs" localSheetId="18" hidden="1">{#N/A,#N/A,TRUE,"Front";#N/A,#N/A,TRUE,"Simple Letter";#N/A,#N/A,TRUE,"Inside";#N/A,#N/A,TRUE,"Contents";#N/A,#N/A,TRUE,"Basis";#N/A,#N/A,TRUE,"Inclusions";#N/A,#N/A,TRUE,"Exclusions";#N/A,#N/A,TRUE,"Areas";#N/A,#N/A,TRUE,"Summary";#N/A,#N/A,TRUE,"Detail"}</definedName>
    <definedName name="abs" localSheetId="6" hidden="1">{#N/A,#N/A,TRUE,"Front";#N/A,#N/A,TRUE,"Simple Letter";#N/A,#N/A,TRUE,"Inside";#N/A,#N/A,TRUE,"Contents";#N/A,#N/A,TRUE,"Basis";#N/A,#N/A,TRUE,"Inclusions";#N/A,#N/A,TRUE,"Exclusions";#N/A,#N/A,TRUE,"Areas";#N/A,#N/A,TRUE,"Summary";#N/A,#N/A,TRUE,"Detail"}</definedName>
    <definedName name="abs" hidden="1">{#N/A,#N/A,TRUE,"Front";#N/A,#N/A,TRUE,"Simple Letter";#N/A,#N/A,TRUE,"Inside";#N/A,#N/A,TRUE,"Contents";#N/A,#N/A,TRUE,"Basis";#N/A,#N/A,TRUE,"Inclusions";#N/A,#N/A,TRUE,"Exclusions";#N/A,#N/A,TRUE,"Areas";#N/A,#N/A,TRUE,"Summary";#N/A,#N/A,TRUE,"Detail"}</definedName>
    <definedName name="ABSDEAGSX" hidden="1">#REF!</definedName>
    <definedName name="Abspace">#REF!</definedName>
    <definedName name="abst" localSheetId="18" hidden="1">{#N/A,#N/A,TRUE,"Front";#N/A,#N/A,TRUE,"Simple Letter";#N/A,#N/A,TRUE,"Inside";#N/A,#N/A,TRUE,"Contents";#N/A,#N/A,TRUE,"Basis";#N/A,#N/A,TRUE,"Inclusions";#N/A,#N/A,TRUE,"Exclusions";#N/A,#N/A,TRUE,"Areas";#N/A,#N/A,TRUE,"Summary";#N/A,#N/A,TRUE,"Detail"}</definedName>
    <definedName name="Abst" localSheetId="10">#REF!</definedName>
    <definedName name="abst" hidden="1">{#N/A,#N/A,TRUE,"Front";#N/A,#N/A,TRUE,"Simple Letter";#N/A,#N/A,TRUE,"Inside";#N/A,#N/A,TRUE,"Contents";#N/A,#N/A,TRUE,"Basis";#N/A,#N/A,TRUE,"Inclusions";#N/A,#N/A,TRUE,"Exclusions";#N/A,#N/A,TRUE,"Areas";#N/A,#N/A,TRUE,"Summary";#N/A,#N/A,TRUE,"Detail"}</definedName>
    <definedName name="absth" localSheetId="18"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#REF!</definedName>
    <definedName name="abstractEB" localSheetId="4" hidden="1">{#N/A,#N/A,TRUE,"Front";#N/A,#N/A,TRUE,"Simple Letter";#N/A,#N/A,TRUE,"Inside";#N/A,#N/A,TRUE,"Contents";#N/A,#N/A,TRUE,"Basis";#N/A,#N/A,TRUE,"Inclusions";#N/A,#N/A,TRUE,"Exclusions";#N/A,#N/A,TRUE,"Areas";#N/A,#N/A,TRUE,"Summary";#N/A,#N/A,TRUE,"Detail"}</definedName>
    <definedName name="abstractEB" localSheetId="18" hidden="1">{#N/A,#N/A,TRUE,"Front";#N/A,#N/A,TRUE,"Simple Letter";#N/A,#N/A,TRUE,"Inside";#N/A,#N/A,TRUE,"Contents";#N/A,#N/A,TRUE,"Basis";#N/A,#N/A,TRUE,"Inclusions";#N/A,#N/A,TRUE,"Exclusions";#N/A,#N/A,TRUE,"Areas";#N/A,#N/A,TRUE,"Summary";#N/A,#N/A,TRUE,"Detail"}</definedName>
    <definedName name="abstractEB" localSheetId="6" hidden="1">{#N/A,#N/A,TRUE,"Front";#N/A,#N/A,TRUE,"Simple Letter";#N/A,#N/A,TRUE,"Inside";#N/A,#N/A,TRUE,"Contents";#N/A,#N/A,TRUE,"Basis";#N/A,#N/A,TRUE,"Inclusions";#N/A,#N/A,TRUE,"Exclusions";#N/A,#N/A,TRUE,"Areas";#N/A,#N/A,TRUE,"Summary";#N/A,#N/A,TRUE,"Detail"}</definedName>
    <definedName name="abstractEB" localSheetId="10"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bstractEB_1">{#N/A,#N/A,TRUE,"Front";#N/A,#N/A,TRUE,"Simple Letter";#N/A,#N/A,TRUE,"Inside";#N/A,#N/A,TRUE,"Contents";#N/A,#N/A,TRUE,"Basis";#N/A,#N/A,TRUE,"Inclusions";#N/A,#N/A,TRUE,"Exclusions";#N/A,#N/A,TRUE,"Areas";#N/A,#N/A,TRUE,"Summary";#N/A,#N/A,TRUE,"Detail"}</definedName>
    <definedName name="Abt_Code">#REF!</definedName>
    <definedName name="Abt_Kost_Ing">#REF!</definedName>
    <definedName name="Abt_Proj_Ing">#REF!</definedName>
    <definedName name="abtarea">#REF!</definedName>
    <definedName name="abtends">#REF!</definedName>
    <definedName name="abtpi">#REF!</definedName>
    <definedName name="abtpiledia">#REF!</definedName>
    <definedName name="abutpiles">#REF!</definedName>
    <definedName name="abw_zeit">#N/A</definedName>
    <definedName name="abxzss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bxz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c" localSheetId="6" hidden="1">{#N/A,#N/A,FALSE,"SumD";#N/A,#N/A,FALSE,"ElecD";#N/A,#N/A,FALSE,"MechD";#N/A,#N/A,FALSE,"GeotD";#N/A,#N/A,FALSE,"PrcsD";#N/A,#N/A,FALSE,"TunnD";#N/A,#N/A,FALSE,"CivlD";#N/A,#N/A,FALSE,"NtwkD";#N/A,#N/A,FALSE,"EstgD";#N/A,#N/A,FALSE,"PEngD"}</definedName>
    <definedName name="ac" localSheetId="10" hidden="1">{#N/A,#N/A,FALSE,"SumD";#N/A,#N/A,FALSE,"ElecD";#N/A,#N/A,FALSE,"MechD";#N/A,#N/A,FALSE,"GeotD";#N/A,#N/A,FALSE,"PrcsD";#N/A,#N/A,FALSE,"TunnD";#N/A,#N/A,FALSE,"CivlD";#N/A,#N/A,FALSE,"NtwkD";#N/A,#N/A,FALSE,"EstgD";#N/A,#N/A,FALSE,"PEngD"}</definedName>
    <definedName name="ac" hidden="1">#REF!</definedName>
    <definedName name="ac_1" localSheetId="18" hidden="1">{#N/A,#N/A,FALSE,"SumD";#N/A,#N/A,FALSE,"ElecD";#N/A,#N/A,FALSE,"MechD";#N/A,#N/A,FALSE,"GeotD";#N/A,#N/A,FALSE,"PrcsD";#N/A,#N/A,FALSE,"TunnD";#N/A,#N/A,FALSE,"CivlD";#N/A,#N/A,FALSE,"NtwkD";#N/A,#N/A,FALSE,"EstgD";#N/A,#N/A,FALSE,"PEngD"}</definedName>
    <definedName name="ac_1" hidden="1">{#N/A,#N/A,FALSE,"SumD";#N/A,#N/A,FALSE,"ElecD";#N/A,#N/A,FALSE,"MechD";#N/A,#N/A,FALSE,"GeotD";#N/A,#N/A,FALSE,"PrcsD";#N/A,#N/A,FALSE,"TunnD";#N/A,#N/A,FALSE,"CivlD";#N/A,#N/A,FALSE,"NtwkD";#N/A,#N/A,FALSE,"EstgD";#N/A,#N/A,FALSE,"PEngD"}</definedName>
    <definedName name="AC_Handling_Blocks">#REF!</definedName>
    <definedName name="AC_SYSTEM">#REF!</definedName>
    <definedName name="ACA">#REF!</definedName>
    <definedName name="Acap">#REF!</definedName>
    <definedName name="ACB" localSheetId="18" hidden="1">{#N/A,#N/A,FALSE,"Sheet1"}</definedName>
    <definedName name="ACB" hidden="1">{#N/A,#N/A,FALSE,"Sheet1"}</definedName>
    <definedName name="acb1600e">#REF!</definedName>
    <definedName name="ACC" localSheetId="4" hidden="1">{#N/A,#N/A,TRUE,"Cover";#N/A,#N/A,TRUE,"Conts";#N/A,#N/A,TRUE,"VOS";#N/A,#N/A,TRUE,"Warrington";#N/A,#N/A,TRUE,"Widnes"}</definedName>
    <definedName name="ACC" localSheetId="18" hidden="1">{#N/A,#N/A,TRUE,"Cover";#N/A,#N/A,TRUE,"Conts";#N/A,#N/A,TRUE,"VOS";#N/A,#N/A,TRUE,"Warrington";#N/A,#N/A,TRUE,"Widnes"}</definedName>
    <definedName name="ACC" localSheetId="6" hidden="1">{#N/A,#N/A,TRUE,"Cover";#N/A,#N/A,TRUE,"Conts";#N/A,#N/A,TRUE,"VOS";#N/A,#N/A,TRUE,"Warrington";#N/A,#N/A,TRUE,"Widnes"}</definedName>
    <definedName name="ACC" localSheetId="11" hidden="1">{#N/A,#N/A,TRUE,"Cover";#N/A,#N/A,TRUE,"Conts";#N/A,#N/A,TRUE,"VOS";#N/A,#N/A,TRUE,"Warrington";#N/A,#N/A,TRUE,"Widnes"}</definedName>
    <definedName name="ACC" localSheetId="10" hidden="1">{#N/A,#N/A,TRUE,"Cover";#N/A,#N/A,TRUE,"Conts";#N/A,#N/A,TRUE,"VOS";#N/A,#N/A,TRUE,"Warrington";#N/A,#N/A,TRUE,"Widnes"}</definedName>
    <definedName name="ACC" hidden="1">{#N/A,#N/A,TRUE,"Cover";#N/A,#N/A,TRUE,"Conts";#N/A,#N/A,TRUE,"VOS";#N/A,#N/A,TRUE,"Warrington";#N/A,#N/A,TRUE,"Widnes"}</definedName>
    <definedName name="ACC_1" localSheetId="6" hidden="1">{#N/A,#N/A,TRUE,"Cover";#N/A,#N/A,TRUE,"Conts";#N/A,#N/A,TRUE,"VOS";#N/A,#N/A,TRUE,"Warrington";#N/A,#N/A,TRUE,"Widnes"}</definedName>
    <definedName name="ACC_1" localSheetId="10" hidden="1">{#N/A,#N/A,TRUE,"Cover";#N/A,#N/A,TRUE,"Conts";#N/A,#N/A,TRUE,"VOS";#N/A,#N/A,TRUE,"Warrington";#N/A,#N/A,TRUE,"Widnes"}</definedName>
    <definedName name="ACC_1">#REF!</definedName>
    <definedName name="ACC_10">#REF!</definedName>
    <definedName name="ACC_11">#REF!</definedName>
    <definedName name="ACC_11a">#REF!</definedName>
    <definedName name="ACC_12">#REF!</definedName>
    <definedName name="ACC_13">#REF!</definedName>
    <definedName name="ACC_14">#REF!</definedName>
    <definedName name="ACC_15">#REF!</definedName>
    <definedName name="ACC_16">#REF!</definedName>
    <definedName name="ACC_17">#REF!</definedName>
    <definedName name="ACC_18">#REF!</definedName>
    <definedName name="ACC_19">#REF!</definedName>
    <definedName name="ACC_2">#REF!</definedName>
    <definedName name="ACC_20">#REF!</definedName>
    <definedName name="ACC_21">#REF!</definedName>
    <definedName name="ACC_22">#REF!</definedName>
    <definedName name="ACC_23">#REF!</definedName>
    <definedName name="ACC_24">#REF!</definedName>
    <definedName name="ACC_25">#REF!</definedName>
    <definedName name="ACC_26">#REF!</definedName>
    <definedName name="ACC_27">#REF!</definedName>
    <definedName name="ACC_3">#REF!</definedName>
    <definedName name="ACC_4">#REF!</definedName>
    <definedName name="ACC_5">#REF!</definedName>
    <definedName name="ACC_6">#REF!</definedName>
    <definedName name="ACC_7">#REF!</definedName>
    <definedName name="ACC_7a">#REF!</definedName>
    <definedName name="ACC_8">#REF!</definedName>
    <definedName name="ACC_9">#REF!</definedName>
    <definedName name="accc" localSheetId="4" hidden="1">{"'Break down'!$A$4"}</definedName>
    <definedName name="accc" localSheetId="18" hidden="1">{"'Break down'!$A$4"}</definedName>
    <definedName name="accc" localSheetId="10" hidden="1">{"'Break down'!$A$4"}</definedName>
    <definedName name="accc" hidden="1">{"'Break down'!$A$4"}</definedName>
    <definedName name="AccCkCpy">#REF!</definedName>
    <definedName name="AccCkData">#REF!</definedName>
    <definedName name="AccCkForm">#REF!</definedName>
    <definedName name="AccCkPas">#REF!</definedName>
    <definedName name="AccCkPaste">#REF!</definedName>
    <definedName name="AccCkShow">#REF!</definedName>
    <definedName name="AccCkSort1">#REF!</definedName>
    <definedName name="AccCkSrt">#REF!</definedName>
    <definedName name="AccCodes">#REF!,#REF!,#REF!,#REF!,#REF!,#REF!,#REF!,#REF!,#REF!,#REF!,#REF!,#REF!,#REF!,#REF!,#REF!,#REF!,#REF!,#REF!,#REF!,#REF!,#REF!,#REF!,#REF!,#REF!,#REF!,#REF!,#REF!,#REF!</definedName>
    <definedName name="AccDate">#REF!</definedName>
    <definedName name="AccDate1">#REF!</definedName>
    <definedName name="Accept" localSheetId="4">'1. Introduction'!Accept</definedName>
    <definedName name="Accept">[1]!Accept</definedName>
    <definedName name="Access_Button" hidden="1">"PJTFINAL_F02F11_List"</definedName>
    <definedName name="AccessCode" hidden="1">""""</definedName>
    <definedName name="AccessDatabase" localSheetId="6" hidden="1">"C:\AA-MEDIUM PROJECTS\Khaleej Times - GO 14017\Submittals Status.mdb"</definedName>
    <definedName name="AccessDatabase" localSheetId="10" hidden="1">"C:\AA-MEDIUM PROJECTS\Khaleej Times - GO 14017\Submittals Status.mdb"</definedName>
    <definedName name="AccessDatabase" hidden="1">"D:\_genkou\excel97\sample\支店集計作業\本社合計2.mdb"</definedName>
    <definedName name="ACCESSORIES">#REF!</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Multi">#REF!</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OM">#REF!</definedName>
    <definedName name="account">#REF!</definedName>
    <definedName name="Account_Balance">#REF!</definedName>
    <definedName name="accountcodes">#REF!</definedName>
    <definedName name="accounts">#REF!</definedName>
    <definedName name="accounts_prefix">#REF!</definedName>
    <definedName name="AccP">#REF!</definedName>
    <definedName name="accrual_table">#REF!</definedName>
    <definedName name="accruals" localSheetId="1">#REF!</definedName>
    <definedName name="accruals">#REF!</definedName>
    <definedName name="accruals_table">#REF!</definedName>
    <definedName name="accrualsfen">#REF!</definedName>
    <definedName name="accrualsmin">#REF!</definedName>
    <definedName name="AcctCodes">#REF!</definedName>
    <definedName name="AcctDescrip">#REF!</definedName>
    <definedName name="AcctName">#REF!</definedName>
    <definedName name="AcctName_4">#REF!</definedName>
    <definedName name="AcctName_4_1">#REF!</definedName>
    <definedName name="AcctName_6">#REF!</definedName>
    <definedName name="AcctPrio">#REF!</definedName>
    <definedName name="AcctPrio_4">#REF!</definedName>
    <definedName name="AcctPrio_4_1">#REF!</definedName>
    <definedName name="AcctPrio_6">#REF!</definedName>
    <definedName name="AcctPrio_Text">#REF!</definedName>
    <definedName name="AcctPrio_Text_4">#REF!</definedName>
    <definedName name="AcctPrio_Text_4_1">#REF!</definedName>
    <definedName name="AcctPrio_Text_6">#REF!</definedName>
    <definedName name="accumulateamt">#REF!</definedName>
    <definedName name="ACD" localSheetId="18" hidden="1">{#N/A,#N/A,FALSE,"CCTV"}</definedName>
    <definedName name="ACD" hidden="1">{#N/A,#N/A,FALSE,"CCTV"}</definedName>
    <definedName name="Acdia">#REF!</definedName>
    <definedName name="ACE">OFFSET(#REF!,1,0,COUNTA(#REF!)-(#REF!+2))</definedName>
    <definedName name="ACH" localSheetId="18" hidden="1">{#N/A,#N/A,FALSE,"Sheet1"}</definedName>
    <definedName name="ACH" hidden="1">{#N/A,#N/A,FALSE,"Sheet1"}</definedName>
    <definedName name="acountrep">#REF!</definedName>
    <definedName name="ACQUIS">#REF!</definedName>
    <definedName name="Acquisition">#REF!</definedName>
    <definedName name="acs" localSheetId="18" hidden="1">{#N/A,#N/A,FALSE,"CCTV"}</definedName>
    <definedName name="acs" hidden="1">{#N/A,#N/A,FALSE,"CCTV"}</definedName>
    <definedName name="Acspace">#REF!</definedName>
    <definedName name="ACT">#REF!</definedName>
    <definedName name="actcum">OFFSET(#REF!,0,0,COUNTA(#REF!),1)</definedName>
    <definedName name="actcum1" localSheetId="1">OFFSET(#REF!,0,0,COUNTA(#REF!),1)</definedName>
    <definedName name="actcum1">OFFSET(#REF!,0,0,COUNTA(#REF!),1)</definedName>
    <definedName name="ACTD_Total">#REF!</definedName>
    <definedName name="ActHistOps">OFFSET(#REF!,0,0,1,cMthRef)</definedName>
    <definedName name="ActHistStaff">OFFSET(#REF!,0,0,1,cMthRef)</definedName>
    <definedName name="Action_Required">#N/A</definedName>
    <definedName name="actionees">#REF!</definedName>
    <definedName name="ActionRequired">#N/A</definedName>
    <definedName name="activation" hidden="1">{"hardcost",#N/A,FALSE,"Surf"}</definedName>
    <definedName name="ACTIVITY_5">#REF!</definedName>
    <definedName name="ACTIVITY_6">#REF!</definedName>
    <definedName name="ActivityID">#REF!</definedName>
    <definedName name="ActivityName">#REF!</definedName>
    <definedName name="ActivityNo">#REF!</definedName>
    <definedName name="ActMap">#REF!</definedName>
    <definedName name="actmonth">OFFSET(#REF!,0,0,COUNTA(#REF!),1)</definedName>
    <definedName name="actmonth1" localSheetId="1">OFFSET(#REF!,0,0,COUNTA(#REF!),1)</definedName>
    <definedName name="actmonth1">OFFSET(#REF!,0,0,COUNTA(#REF!),1)</definedName>
    <definedName name="Actual" localSheetId="6">(PeriodInActual*(#REF!&gt;0))*PeriodInPlan</definedName>
    <definedName name="Actual">(PeriodInActual*(#REF!&gt;0))*PeriodInPlan</definedName>
    <definedName name="Actual_estimate">#REF!</definedName>
    <definedName name="Actual_Max_Gearing">#REF!</definedName>
    <definedName name="Actual_YTD">#REF!</definedName>
    <definedName name="ActualBeyond" localSheetId="6">PeriodInActual*(#REF!&gt;0)</definedName>
    <definedName name="ActualBeyond">PeriodInActual*(#REF!&gt;0)</definedName>
    <definedName name="ActualCapex">#REF!</definedName>
    <definedName name="ActualCapRev">#REF!</definedName>
    <definedName name="ActualOpex">#REF!</definedName>
    <definedName name="ActualPerfRev">#REF!</definedName>
    <definedName name="Actuals">#REF!</definedName>
    <definedName name="Actuals_SWF">#REF!</definedName>
    <definedName name="actualtest">#REF!</definedName>
    <definedName name="actualtotal">#REF!</definedName>
    <definedName name="actualtotalvalue">#REF!</definedName>
    <definedName name="acu" hidden="1">#REF!</definedName>
    <definedName name="ACWP_08">#REF!</definedName>
    <definedName name="ACwvu.DETT.._.COSTI." hidden="1">#REF!</definedName>
    <definedName name="ACwvu.RIEPIL.." hidden="1">#REF!</definedName>
    <definedName name="AD" localSheetId="18" hidden="1">{#N/A,#N/A,FALSE,"Sheet1"}</definedName>
    <definedName name="AD" localSheetId="6" hidden="1">{"'Sheet1'!$A$4386:$N$4591"}</definedName>
    <definedName name="Ad" localSheetId="10">#REF!</definedName>
    <definedName name="AD" hidden="1">{#N/A,#N/A,FALSE,"Sheet1"}</definedName>
    <definedName name="ada" localSheetId="18" hidden="1">{#N/A,#N/A,FALSE,"갑지";#N/A,#N/A,FALSE,"개요";#N/A,#N/A,FALSE,"비목별";#N/A,#N/A,FALSE,"건물별";#N/A,#N/A,FALSE,"기구표";#N/A,#N/A,FALSE,"직원투입"}</definedName>
    <definedName name="ada" hidden="1">{#N/A,#N/A,FALSE,"갑지";#N/A,#N/A,FALSE,"개요";#N/A,#N/A,FALSE,"비목별";#N/A,#N/A,FALSE,"건물별";#N/A,#N/A,FALSE,"기구표";#N/A,#N/A,FALSE,"직원투입"}</definedName>
    <definedName name="ADAD" localSheetId="18" hidden="1">{#N/A,#N/A,TRUE,"Basic";#N/A,#N/A,TRUE,"EXT-TABLE";#N/A,#N/A,TRUE,"STEEL";#N/A,#N/A,TRUE,"INT-Table";#N/A,#N/A,TRUE,"STEEL";#N/A,#N/A,TRUE,"Door"}</definedName>
    <definedName name="adad" localSheetId="1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{#N/A,#N/A,TRUE,"Basic";#N/A,#N/A,TRUE,"EXT-TABLE";#N/A,#N/A,TRUE,"STEEL";#N/A,#N/A,TRUE,"INT-Table";#N/A,#N/A,TRUE,"STEEL";#N/A,#N/A,TRUE,"Door"}</definedName>
    <definedName name="adadad" localSheetId="18" hidden="1">{#N/A,#N/A,TRUE,"Cover";#N/A,#N/A,TRUE,"Conts";#N/A,#N/A,TRUE,"VOS";#N/A,#N/A,TRUE,"Warrington";#N/A,#N/A,TRUE,"Widnes"}</definedName>
    <definedName name="adadad" hidden="1">{#N/A,#N/A,TRUE,"Cover";#N/A,#N/A,TRUE,"Conts";#N/A,#N/A,TRUE,"VOS";#N/A,#N/A,TRUE,"Warrington";#N/A,#N/A,TRUE,"Widnes"}</definedName>
    <definedName name="adadad_1" localSheetId="18" hidden="1">{#N/A,#N/A,TRUE,"Cover";#N/A,#N/A,TRUE,"Conts";#N/A,#N/A,TRUE,"VOS";#N/A,#N/A,TRUE,"Warrington";#N/A,#N/A,TRUE,"Widnes"}</definedName>
    <definedName name="adadad_1" hidden="1">{#N/A,#N/A,TRUE,"Cover";#N/A,#N/A,TRUE,"Conts";#N/A,#N/A,TRUE,"VOS";#N/A,#N/A,TRUE,"Warrington";#N/A,#N/A,TRUE,"Widnes"}</definedName>
    <definedName name="ADADASASDASD">#REF!</definedName>
    <definedName name="adadd" localSheetId="18" hidden="1">{#N/A,#N/A,FALSE,"COVER1.XLS ";#N/A,#N/A,FALSE,"RACT1.XLS";#N/A,#N/A,FALSE,"RACT2.XLS";#N/A,#N/A,FALSE,"ECCMP";#N/A,#N/A,FALSE,"WELDER.XLS"}</definedName>
    <definedName name="adadd" hidden="1">{#N/A,#N/A,FALSE,"COVER1.XLS ";#N/A,#N/A,FALSE,"RACT1.XLS";#N/A,#N/A,FALSE,"RACT2.XLS";#N/A,#N/A,FALSE,"ECCMP";#N/A,#N/A,FALSE,"WELDER.XLS"}</definedName>
    <definedName name="adADS" localSheetId="18" hidden="1">{#N/A,#N/A,FALSE,"ActvBud";#N/A,#N/A,FALSE,"RptSalJC";#N/A,#N/A,FALSE,"RptSalTot ";#N/A,#N/A,FALSE,"RptSumExp";#N/A,#N/A,FALSE,"RptSum"}</definedName>
    <definedName name="adADS" localSheetId="6" hidden="1">{#N/A,#N/A,FALSE,"ActvBud";#N/A,#N/A,FALSE,"RptSalJC";#N/A,#N/A,FALSE,"RptSalTot ";#N/A,#N/A,FALSE,"RptSumExp";#N/A,#N/A,FALSE,"RptSum"}</definedName>
    <definedName name="adADS" hidden="1">{#N/A,#N/A,FALSE,"ActvBud";#N/A,#N/A,FALSE,"RptSalJC";#N/A,#N/A,FALSE,"RptSalTot ";#N/A,#N/A,FALSE,"RptSumExp";#N/A,#N/A,FALSE,"RptSum"}</definedName>
    <definedName name="adaptation" localSheetId="18" hidden="1">{#N/A,#N/A,FALSE,"CCTV"}</definedName>
    <definedName name="adaptation" hidden="1">{#N/A,#N/A,FALSE,"CCTV"}</definedName>
    <definedName name="ADASASDASASDASDAS">#REF!</definedName>
    <definedName name="ADASASDASDASDAD">#REF!</definedName>
    <definedName name="ADASDASASDAS">#REF!</definedName>
    <definedName name="ADASDASDASDAS">#REF!</definedName>
    <definedName name="ADASDSAD">#N/A</definedName>
    <definedName name="adc" localSheetId="10">"Page "&amp;IF(ISNA(MATCH(ROW(),RowAfterpgbrk,1)),1,MATCH(ROW(),RowAfterpgbrk,1)+1)&amp;" of " &amp; TotPageCount + 0*NOW()</definedName>
    <definedName name="ADC" hidden="1">#REF!</definedName>
    <definedName name="adcd">#REF!</definedName>
    <definedName name="ADD" localSheetId="1">#REF!</definedName>
    <definedName name="ADD">#REF!</definedName>
    <definedName name="add_BOQ" localSheetId="18"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d_mktg">#REF!</definedName>
    <definedName name="addad" localSheetId="18" hidden="1">{#N/A,#N/A,TRUE,"Cover";#N/A,#N/A,TRUE,"Conts";#N/A,#N/A,TRUE,"VOS";#N/A,#N/A,TRUE,"Warrington";#N/A,#N/A,TRUE,"Widnes"}</definedName>
    <definedName name="addad" hidden="1">{#N/A,#N/A,TRUE,"Cover";#N/A,#N/A,TRUE,"Conts";#N/A,#N/A,TRUE,"VOS";#N/A,#N/A,TRUE,"Warrington";#N/A,#N/A,TRUE,"Widnes"}</definedName>
    <definedName name="addad_1" localSheetId="18" hidden="1">{#N/A,#N/A,TRUE,"Cover";#N/A,#N/A,TRUE,"Conts";#N/A,#N/A,TRUE,"VOS";#N/A,#N/A,TRUE,"Warrington";#N/A,#N/A,TRUE,"Widnes"}</definedName>
    <definedName name="addad_1" hidden="1">{#N/A,#N/A,TRUE,"Cover";#N/A,#N/A,TRUE,"Conts";#N/A,#N/A,TRUE,"VOS";#N/A,#N/A,TRUE,"Warrington";#N/A,#N/A,TRUE,"Widnes"}</definedName>
    <definedName name="addbeam">#REF!</definedName>
    <definedName name="addi_wrk">#REF!</definedName>
    <definedName name="Addia">#REF!</definedName>
    <definedName name="addm">#REF!</definedName>
    <definedName name="addqd">#REF!</definedName>
    <definedName name="Address">#REF!</definedName>
    <definedName name="address_1">#REF!</definedName>
    <definedName name="Address_2">#REF!</definedName>
    <definedName name="Address_3">#REF!</definedName>
    <definedName name="Address_4">#REF!</definedName>
    <definedName name="Address_5">#REF!</definedName>
    <definedName name="ADDRESS1">#REF!</definedName>
    <definedName name="ADDRESS2">#REF!</definedName>
    <definedName name="Addressable____interface____module_for_converted_emergency_light">#REF!</definedName>
    <definedName name="addresses">#REF!</definedName>
    <definedName name="AddwkAmt">#REF!</definedName>
    <definedName name="Aded">#REF!</definedName>
    <definedName name="adf" localSheetId="4" hidden="1">{"'Break down'!$A$4"}</definedName>
    <definedName name="adf" localSheetId="18" hidden="1">{"'Break down'!$A$4"}</definedName>
    <definedName name="adf" localSheetId="6" hidden="1">{"'Break down'!$A$4"}</definedName>
    <definedName name="adf" hidden="1">{"'Break down'!$A$4"}</definedName>
    <definedName name="adfa" hidden="1">{"cap_structure",#N/A,FALSE,"Graph-Mkt Cap";"price",#N/A,FALSE,"Graph-Price";"ebit",#N/A,FALSE,"Graph-EBITDA";"ebitda",#N/A,FALSE,"Graph-EBITDA"}</definedName>
    <definedName name="adfasdf" hidden="1">#REF!</definedName>
    <definedName name="adfasfaw">#REF!</definedName>
    <definedName name="adfg" localSheetId="4" hidden="1">{"'Break down'!$A$4"}</definedName>
    <definedName name="adfg" localSheetId="18" hidden="1">{"'Break down'!$A$4"}</definedName>
    <definedName name="adfg" localSheetId="6" hidden="1">{"'Break down'!$A$4"}</definedName>
    <definedName name="adfg" hidden="1">{"'Break down'!$A$4"}</definedName>
    <definedName name="adfsd" hidden="1">#REF!</definedName>
    <definedName name="adfv">#REF!</definedName>
    <definedName name="ADFWAE" hidden="1">{"summary1",#N/A,TRUE,"Comps";"summary2",#N/A,TRUE,"Comps";"summary3",#N/A,TRUE,"Comps"}</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h">#REF!</definedName>
    <definedName name="adhgzdb" localSheetId="18"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dhgzdb" localSheetId="6"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dhgzdb"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dia">#REF!</definedName>
    <definedName name="ADITION" localSheetId="18" hidden="1">{"'장비'!$A$3:$M$12"}</definedName>
    <definedName name="ADITION" hidden="1">{"'장비'!$A$3:$M$12"}</definedName>
    <definedName name="ADITION_1" localSheetId="18" hidden="1">{"'장비'!$A$3:$M$12"}</definedName>
    <definedName name="ADITION_1" hidden="1">{"'장비'!$A$3:$M$12"}</definedName>
    <definedName name="ADITION_2" localSheetId="18" hidden="1">{"'장비'!$A$3:$M$12"}</definedName>
    <definedName name="ADITION_2" hidden="1">{"'장비'!$A$3:$M$12"}</definedName>
    <definedName name="aditya" localSheetId="18"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dj">#REF!</definedName>
    <definedName name="Adj_Amt">#REF!</definedName>
    <definedName name="ADJ_T">#REF!</definedName>
    <definedName name="adj3R3">#REF!</definedName>
    <definedName name="ADJUSMENT">#REF!</definedName>
    <definedName name="adjustment">#REF!</definedName>
    <definedName name="adjustment2">#REF!</definedName>
    <definedName name="ADM16_BGP">#REF!</definedName>
    <definedName name="ADM16_col_sales">#REF!</definedName>
    <definedName name="ADM16_FAC">#REF!</definedName>
    <definedName name="ADM16_FLR">#REF!</definedName>
    <definedName name="ADM16_FMF">#REF!</definedName>
    <definedName name="ADM16_MOC">#REF!</definedName>
    <definedName name="ADM16_PriceWave">#REF!</definedName>
    <definedName name="ADM16_SGP">#REF!</definedName>
    <definedName name="ADM16_sp_BGP">#REF!</definedName>
    <definedName name="ADM16_sp_FAC">#REF!</definedName>
    <definedName name="ADM16_sp_FLR">#REF!</definedName>
    <definedName name="ADM16_sp_MOC">#REF!</definedName>
    <definedName name="ADM16_sp_SGP">#REF!</definedName>
    <definedName name="AdminCont">#REF!</definedName>
    <definedName name="AdministrationCost">#REF!</definedName>
    <definedName name="admn_off">#REF!</definedName>
    <definedName name="admn_site">#REF!</definedName>
    <definedName name="adpvol">#REF!</definedName>
    <definedName name="ADR">#REF!</definedName>
    <definedName name="ADR_Buildup_Sum">#REF!</definedName>
    <definedName name="ADR_Segment">#REF!</definedName>
    <definedName name="ADRConcSP">#REF!</definedName>
    <definedName name="ADRGrowth">#REF!</definedName>
    <definedName name="ADRSP">#REF!</definedName>
    <definedName name="ads" localSheetId="18" hidden="1">{#N/A,#N/A,FALSE,"COVER1.XLS ";#N/A,#N/A,FALSE,"RACT1.XLS";#N/A,#N/A,FALSE,"RACT2.XLS";#N/A,#N/A,FALSE,"ECCMP";#N/A,#N/A,FALSE,"WELDER.XLS"}</definedName>
    <definedName name="ads" hidden="1">{#N/A,#N/A,FALSE,"COVER1.XLS ";#N/A,#N/A,FALSE,"RACT1.XLS";#N/A,#N/A,FALSE,"RACT2.XLS";#N/A,#N/A,FALSE,"ECCMP";#N/A,#N/A,FALSE,"WELDER.XLS"}</definedName>
    <definedName name="adsadsad">#REF!</definedName>
    <definedName name="adsasd" localSheetId="18" hidden="1">{#N/A,#N/A,FALSE,"GS";#N/A,#N/A,FALSE,"Cost Code Summary";#N/A,#N/A,FALSE,"VO";#N/A,#N/A,FALSE,"CUM FLUCT";#N/A,#N/A,FALSE,"Fluct";#N/A,#N/A,FALSE,"Bill 3";#N/A,#N/A,FALSE,"Bill 4";#N/A,#N/A,FALSE,"bill 5";#N/A,#N/A,FALSE,"Bill 7";#N/A,#N/A,FALSE,"Bill 8";#N/A,#N/A,FALSE,"Bill 10";#N/A,#N/A,FALSE,"Bill 12"}</definedName>
    <definedName name="adsasd" hidden="1">{#N/A,#N/A,FALSE,"GS";#N/A,#N/A,FALSE,"Cost Code Summary";#N/A,#N/A,FALSE,"VO";#N/A,#N/A,FALSE,"CUM FLUCT";#N/A,#N/A,FALSE,"Fluct";#N/A,#N/A,FALSE,"Bill 3";#N/A,#N/A,FALSE,"Bill 4";#N/A,#N/A,FALSE,"bill 5";#N/A,#N/A,FALSE,"Bill 7";#N/A,#N/A,FALSE,"Bill 8";#N/A,#N/A,FALSE,"Bill 10";#N/A,#N/A,FALSE,"Bill 12"}</definedName>
    <definedName name="ADSasva">#REF!</definedName>
    <definedName name="aDSC">#REF!</definedName>
    <definedName name="ADSD">#REF!</definedName>
    <definedName name="adsds">#REF!</definedName>
    <definedName name="adsfa" hidden="1">#REF!</definedName>
    <definedName name="adsfd" localSheetId="18" hidden="1">{"'장비'!$A$3:$M$12"}</definedName>
    <definedName name="adsfd" hidden="1">{"'장비'!$A$3:$M$12"}</definedName>
    <definedName name="adsfdfsd" hidden="1">#REF!</definedName>
    <definedName name="adsff">#REF!</definedName>
    <definedName name="Adspace">#REF!</definedName>
    <definedName name="ADT_SECURITY_SYSTEMS">#REF!</definedName>
    <definedName name="ADVANCE">#REF!</definedName>
    <definedName name="AdvOthers">#REF!</definedName>
    <definedName name="ADWEWEW">#N/A</definedName>
    <definedName name="Ae">#REF!</definedName>
    <definedName name="AEC_Area_Deductable">#REF!</definedName>
    <definedName name="AEC_Area_Deductable_Spaces">#REF!</definedName>
    <definedName name="AEC_Area_GFA">#REF!</definedName>
    <definedName name="AEC_Area_UsableSpaces">#REF!</definedName>
    <definedName name="AEC_AreaScheduleTitle">#REF!</definedName>
    <definedName name="AEC_FootPrint_BUA">#REF!</definedName>
    <definedName name="AEC_LiftCalc">#REF!</definedName>
    <definedName name="AEC_ParkingCalculation">#REF!</definedName>
    <definedName name="AEC_RefuseCalc">#REF!</definedName>
    <definedName name="AEC_UnitMix">#REF!</definedName>
    <definedName name="AED">3.673</definedName>
    <definedName name="AED2EUR">#REF!</definedName>
    <definedName name="aeddf">#REF!</definedName>
    <definedName name="Aedia">#REF!</definedName>
    <definedName name="AEFWTWRWE" localSheetId="18" hidden="1">{#N/A,#N/A,FALSE,"배수1"}</definedName>
    <definedName name="AEFWTWRWE" hidden="1">{#N/A,#N/A,FALSE,"배수1"}</definedName>
    <definedName name="AEFWTWRWE_1" localSheetId="18" hidden="1">{#N/A,#N/A,FALSE,"배수1"}</definedName>
    <definedName name="AEFWTWRWE_1" hidden="1">{#N/A,#N/A,FALSE,"배수1"}</definedName>
    <definedName name="AEFWTWRWE_2" localSheetId="18" hidden="1">{#N/A,#N/A,FALSE,"배수1"}</definedName>
    <definedName name="AEFWTWRWE_2" hidden="1">{#N/A,#N/A,FALSE,"배수1"}</definedName>
    <definedName name="aeg" localSheetId="18"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eg" localSheetId="6"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eg"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aegrgas" localSheetId="4" hidden="1">{#N/A,#N/A,TRUE,"Cover";#N/A,#N/A,TRUE,"Conts";#N/A,#N/A,TRUE,"VOS";#N/A,#N/A,TRUE,"Warrington";#N/A,#N/A,TRUE,"Widnes"}</definedName>
    <definedName name="aegrgas" localSheetId="18" hidden="1">{#N/A,#N/A,TRUE,"Cover";#N/A,#N/A,TRUE,"Conts";#N/A,#N/A,TRUE,"VOS";#N/A,#N/A,TRUE,"Warrington";#N/A,#N/A,TRUE,"Widnes"}</definedName>
    <definedName name="aegrgas" localSheetId="6" hidden="1">{#N/A,#N/A,TRUE,"Cover";#N/A,#N/A,TRUE,"Conts";#N/A,#N/A,TRUE,"VOS";#N/A,#N/A,TRUE,"Warrington";#N/A,#N/A,TRUE,"Widnes"}</definedName>
    <definedName name="aegrgas" localSheetId="11" hidden="1">{#N/A,#N/A,TRUE,"Cover";#N/A,#N/A,TRUE,"Conts";#N/A,#N/A,TRUE,"VOS";#N/A,#N/A,TRUE,"Warrington";#N/A,#N/A,TRUE,"Widnes"}</definedName>
    <definedName name="aegrgas" localSheetId="10" hidden="1">{#N/A,#N/A,TRUE,"Cover";#N/A,#N/A,TRUE,"Conts";#N/A,#N/A,TRUE,"VOS";#N/A,#N/A,TRUE,"Warrington";#N/A,#N/A,TRUE,"Widnes"}</definedName>
    <definedName name="aegrgas" hidden="1">{#N/A,#N/A,TRUE,"Cover";#N/A,#N/A,TRUE,"Conts";#N/A,#N/A,TRUE,"VOS";#N/A,#N/A,TRUE,"Warrington";#N/A,#N/A,TRUE,"Widnes"}</definedName>
    <definedName name="aegrgas_1" localSheetId="18" hidden="1">{#N/A,#N/A,TRUE,"Cover";#N/A,#N/A,TRUE,"Conts";#N/A,#N/A,TRUE,"VOS";#N/A,#N/A,TRUE,"Warrington";#N/A,#N/A,TRUE,"Widnes"}</definedName>
    <definedName name="aegrgas_1" localSheetId="6" hidden="1">{#N/A,#N/A,TRUE,"Cover";#N/A,#N/A,TRUE,"Conts";#N/A,#N/A,TRUE,"VOS";#N/A,#N/A,TRUE,"Warrington";#N/A,#N/A,TRUE,"Widnes"}</definedName>
    <definedName name="aegrgas_1" hidden="1">{#N/A,#N/A,TRUE,"Cover";#N/A,#N/A,TRUE,"Conts";#N/A,#N/A,TRUE,"VOS";#N/A,#N/A,TRUE,"Warrington";#N/A,#N/A,TRUE,"Widnes"}</definedName>
    <definedName name="aera">#REF!</definedName>
    <definedName name="AERAFG" localSheetId="4" hidden="1">{#N/A,#N/A,TRUE,"Cover";#N/A,#N/A,TRUE,"Conts";#N/A,#N/A,TRUE,"VOS";#N/A,#N/A,TRUE,"Warrington";#N/A,#N/A,TRUE,"Widnes"}</definedName>
    <definedName name="AERAFG" localSheetId="18" hidden="1">{#N/A,#N/A,TRUE,"Cover";#N/A,#N/A,TRUE,"Conts";#N/A,#N/A,TRUE,"VOS";#N/A,#N/A,TRUE,"Warrington";#N/A,#N/A,TRUE,"Widnes"}</definedName>
    <definedName name="AERAFG" localSheetId="6" hidden="1">{#N/A,#N/A,TRUE,"Cover";#N/A,#N/A,TRUE,"Conts";#N/A,#N/A,TRUE,"VOS";#N/A,#N/A,TRUE,"Warrington";#N/A,#N/A,TRUE,"Widnes"}</definedName>
    <definedName name="AERAFG" localSheetId="11" hidden="1">{#N/A,#N/A,TRUE,"Cover";#N/A,#N/A,TRUE,"Conts";#N/A,#N/A,TRUE,"VOS";#N/A,#N/A,TRUE,"Warrington";#N/A,#N/A,TRUE,"Widnes"}</definedName>
    <definedName name="AERAFG" localSheetId="10" hidden="1">{#N/A,#N/A,TRUE,"Cover";#N/A,#N/A,TRUE,"Conts";#N/A,#N/A,TRUE,"VOS";#N/A,#N/A,TRUE,"Warrington";#N/A,#N/A,TRUE,"Widnes"}</definedName>
    <definedName name="AERAFG" hidden="1">{#N/A,#N/A,TRUE,"Cover";#N/A,#N/A,TRUE,"Conts";#N/A,#N/A,TRUE,"VOS";#N/A,#N/A,TRUE,"Warrington";#N/A,#N/A,TRUE,"Widnes"}</definedName>
    <definedName name="AERAFG_1" localSheetId="18" hidden="1">{#N/A,#N/A,TRUE,"Cover";#N/A,#N/A,TRUE,"Conts";#N/A,#N/A,TRUE,"VOS";#N/A,#N/A,TRUE,"Warrington";#N/A,#N/A,TRUE,"Widnes"}</definedName>
    <definedName name="AERAFG_1" localSheetId="6" hidden="1">{#N/A,#N/A,TRUE,"Cover";#N/A,#N/A,TRUE,"Conts";#N/A,#N/A,TRUE,"VOS";#N/A,#N/A,TRUE,"Warrington";#N/A,#N/A,TRUE,"Widnes"}</definedName>
    <definedName name="AERAFG_1" hidden="1">{#N/A,#N/A,TRUE,"Cover";#N/A,#N/A,TRUE,"Conts";#N/A,#N/A,TRUE,"VOS";#N/A,#N/A,TRUE,"Warrington";#N/A,#N/A,TRUE,"Widnes"}</definedName>
    <definedName name="aerh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h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eron">#REF!</definedName>
    <definedName name="Aerospace">#REF!</definedName>
    <definedName name="aerte" localSheetId="4" hidden="1">{#N/A,#N/A,TRUE,"Cover";#N/A,#N/A,TRUE,"Conts";#N/A,#N/A,TRUE,"VOS";#N/A,#N/A,TRUE,"Warrington";#N/A,#N/A,TRUE,"Widnes"}</definedName>
    <definedName name="aerte" localSheetId="18" hidden="1">{#N/A,#N/A,TRUE,"Cover";#N/A,#N/A,TRUE,"Conts";#N/A,#N/A,TRUE,"VOS";#N/A,#N/A,TRUE,"Warrington";#N/A,#N/A,TRUE,"Widnes"}</definedName>
    <definedName name="aerte" localSheetId="6" hidden="1">{#N/A,#N/A,TRUE,"Cover";#N/A,#N/A,TRUE,"Conts";#N/A,#N/A,TRUE,"VOS";#N/A,#N/A,TRUE,"Warrington";#N/A,#N/A,TRUE,"Widnes"}</definedName>
    <definedName name="aerte" localSheetId="11" hidden="1">{#N/A,#N/A,TRUE,"Cover";#N/A,#N/A,TRUE,"Conts";#N/A,#N/A,TRUE,"VOS";#N/A,#N/A,TRUE,"Warrington";#N/A,#N/A,TRUE,"Widnes"}</definedName>
    <definedName name="aerte" localSheetId="10" hidden="1">{#N/A,#N/A,TRUE,"Cover";#N/A,#N/A,TRUE,"Conts";#N/A,#N/A,TRUE,"VOS";#N/A,#N/A,TRUE,"Warrington";#N/A,#N/A,TRUE,"Widnes"}</definedName>
    <definedName name="aerte" hidden="1">{#N/A,#N/A,TRUE,"Cover";#N/A,#N/A,TRUE,"Conts";#N/A,#N/A,TRUE,"VOS";#N/A,#N/A,TRUE,"Warrington";#N/A,#N/A,TRUE,"Widnes"}</definedName>
    <definedName name="aertes" localSheetId="4" hidden="1">{#N/A,#N/A,TRUE,"Cover";#N/A,#N/A,TRUE,"Conts";#N/A,#N/A,TRUE,"VOS";#N/A,#N/A,TRUE,"Warrington";#N/A,#N/A,TRUE,"Widnes"}</definedName>
    <definedName name="aertes" localSheetId="18" hidden="1">{#N/A,#N/A,TRUE,"Cover";#N/A,#N/A,TRUE,"Conts";#N/A,#N/A,TRUE,"VOS";#N/A,#N/A,TRUE,"Warrington";#N/A,#N/A,TRUE,"Widnes"}</definedName>
    <definedName name="aertes" localSheetId="6" hidden="1">{#N/A,#N/A,TRUE,"Cover";#N/A,#N/A,TRUE,"Conts";#N/A,#N/A,TRUE,"VOS";#N/A,#N/A,TRUE,"Warrington";#N/A,#N/A,TRUE,"Widnes"}</definedName>
    <definedName name="aertes" localSheetId="11" hidden="1">{#N/A,#N/A,TRUE,"Cover";#N/A,#N/A,TRUE,"Conts";#N/A,#N/A,TRUE,"VOS";#N/A,#N/A,TRUE,"Warrington";#N/A,#N/A,TRUE,"Widnes"}</definedName>
    <definedName name="aertes" localSheetId="10" hidden="1">{#N/A,#N/A,TRUE,"Cover";#N/A,#N/A,TRUE,"Conts";#N/A,#N/A,TRUE,"VOS";#N/A,#N/A,TRUE,"Warrington";#N/A,#N/A,TRUE,"Widnes"}</definedName>
    <definedName name="aertes" hidden="1">{#N/A,#N/A,TRUE,"Cover";#N/A,#N/A,TRUE,"Conts";#N/A,#N/A,TRUE,"VOS";#N/A,#N/A,TRUE,"Warrington";#N/A,#N/A,TRUE,"Widnes"}</definedName>
    <definedName name="aertes_1" localSheetId="18" hidden="1">{#N/A,#N/A,TRUE,"Cover";#N/A,#N/A,TRUE,"Conts";#N/A,#N/A,TRUE,"VOS";#N/A,#N/A,TRUE,"Warrington";#N/A,#N/A,TRUE,"Widnes"}</definedName>
    <definedName name="aertes_1" localSheetId="6" hidden="1">{#N/A,#N/A,TRUE,"Cover";#N/A,#N/A,TRUE,"Conts";#N/A,#N/A,TRUE,"VOS";#N/A,#N/A,TRUE,"Warrington";#N/A,#N/A,TRUE,"Widnes"}</definedName>
    <definedName name="aertes_1" hidden="1">{#N/A,#N/A,TRUE,"Cover";#N/A,#N/A,TRUE,"Conts";#N/A,#N/A,TRUE,"VOS";#N/A,#N/A,TRUE,"Warrington";#N/A,#N/A,TRUE,"Widnes"}</definedName>
    <definedName name="Aespace">#REF!</definedName>
    <definedName name="AESTIMATE">#REF!</definedName>
    <definedName name="aetertryh" localSheetId="4" hidden="1">{#N/A,#N/A,TRUE,"Cover";#N/A,#N/A,TRUE,"Conts";#N/A,#N/A,TRUE,"VOS";#N/A,#N/A,TRUE,"Warrington";#N/A,#N/A,TRUE,"Widnes"}</definedName>
    <definedName name="aetertryh" localSheetId="18" hidden="1">{#N/A,#N/A,TRUE,"Cover";#N/A,#N/A,TRUE,"Conts";#N/A,#N/A,TRUE,"VOS";#N/A,#N/A,TRUE,"Warrington";#N/A,#N/A,TRUE,"Widnes"}</definedName>
    <definedName name="aetertryh" localSheetId="6" hidden="1">{#N/A,#N/A,TRUE,"Cover";#N/A,#N/A,TRUE,"Conts";#N/A,#N/A,TRUE,"VOS";#N/A,#N/A,TRUE,"Warrington";#N/A,#N/A,TRUE,"Widnes"}</definedName>
    <definedName name="aetertryh" localSheetId="11" hidden="1">{#N/A,#N/A,TRUE,"Cover";#N/A,#N/A,TRUE,"Conts";#N/A,#N/A,TRUE,"VOS";#N/A,#N/A,TRUE,"Warrington";#N/A,#N/A,TRUE,"Widnes"}</definedName>
    <definedName name="aetertryh" localSheetId="10" hidden="1">{#N/A,#N/A,TRUE,"Cover";#N/A,#N/A,TRUE,"Conts";#N/A,#N/A,TRUE,"VOS";#N/A,#N/A,TRUE,"Warrington";#N/A,#N/A,TRUE,"Widnes"}</definedName>
    <definedName name="aetertryh" hidden="1">{#N/A,#N/A,TRUE,"Cover";#N/A,#N/A,TRUE,"Conts";#N/A,#N/A,TRUE,"VOS";#N/A,#N/A,TRUE,"Warrington";#N/A,#N/A,TRUE,"Widnes"}</definedName>
    <definedName name="aetertryh_1" localSheetId="18" hidden="1">{#N/A,#N/A,TRUE,"Cover";#N/A,#N/A,TRUE,"Conts";#N/A,#N/A,TRUE,"VOS";#N/A,#N/A,TRUE,"Warrington";#N/A,#N/A,TRUE,"Widnes"}</definedName>
    <definedName name="aetertryh_1" localSheetId="6" hidden="1">{#N/A,#N/A,TRUE,"Cover";#N/A,#N/A,TRUE,"Conts";#N/A,#N/A,TRUE,"VOS";#N/A,#N/A,TRUE,"Warrington";#N/A,#N/A,TRUE,"Widnes"}</definedName>
    <definedName name="aetertryh_1" hidden="1">{#N/A,#N/A,TRUE,"Cover";#N/A,#N/A,TRUE,"Conts";#N/A,#N/A,TRUE,"VOS";#N/A,#N/A,TRUE,"Warrington";#N/A,#N/A,TRUE,"Widnes"}</definedName>
    <definedName name="aew" localSheetId="18" hidden="1">{#N/A,#N/A,TRUE,"LOADCOVE";#N/A,#N/A,TRUE,"PAGE001";#N/A,#N/A,TRUE,"PAGE002";#N/A,#N/A,TRUE,"PAGE003";#N/A,#N/A,TRUE,"PAGE004";#N/A,#N/A,TRUE,"PAGE005";#N/A,#N/A,TRUE,"PAGE006";#N/A,#N/A,TRUE,"PAGE007";#N/A,#N/A,TRUE,"PAGE008";#N/A,#N/A,TRUE,"PAGE009";#N/A,#N/A,TRUE,"PAGE010";#N/A,#N/A,TRUE,"PAGE011";#N/A,#N/A,TRUE,"PAGE012";#N/A,#N/A,TRUE,"PAGE013"}</definedName>
    <definedName name="aew" hidden="1">{#N/A,#N/A,TRUE,"LOADCOVE";#N/A,#N/A,TRUE,"PAGE001";#N/A,#N/A,TRUE,"PAGE002";#N/A,#N/A,TRUE,"PAGE003";#N/A,#N/A,TRUE,"PAGE004";#N/A,#N/A,TRUE,"PAGE005";#N/A,#N/A,TRUE,"PAGE006";#N/A,#N/A,TRUE,"PAGE007";#N/A,#N/A,TRUE,"PAGE008";#N/A,#N/A,TRUE,"PAGE009";#N/A,#N/A,TRUE,"PAGE010";#N/A,#N/A,TRUE,"PAGE011";#N/A,#N/A,TRUE,"PAGE012";#N/A,#N/A,TRUE,"PAGE013"}</definedName>
    <definedName name="aew_1" localSheetId="18" hidden="1">{#N/A,#N/A,TRUE,"LOADCOVE";#N/A,#N/A,TRUE,"PAGE001";#N/A,#N/A,TRUE,"PAGE002";#N/A,#N/A,TRUE,"PAGE003";#N/A,#N/A,TRUE,"PAGE004";#N/A,#N/A,TRUE,"PAGE005";#N/A,#N/A,TRUE,"PAGE006";#N/A,#N/A,TRUE,"PAGE007";#N/A,#N/A,TRUE,"PAGE008";#N/A,#N/A,TRUE,"PAGE009";#N/A,#N/A,TRUE,"PAGE010";#N/A,#N/A,TRUE,"PAGE011";#N/A,#N/A,TRUE,"PAGE012";#N/A,#N/A,TRUE,"PAGE013"}</definedName>
    <definedName name="aew_1" hidden="1">{#N/A,#N/A,TRUE,"LOADCOVE";#N/A,#N/A,TRUE,"PAGE001";#N/A,#N/A,TRUE,"PAGE002";#N/A,#N/A,TRUE,"PAGE003";#N/A,#N/A,TRUE,"PAGE004";#N/A,#N/A,TRUE,"PAGE005";#N/A,#N/A,TRUE,"PAGE006";#N/A,#N/A,TRUE,"PAGE007";#N/A,#N/A,TRUE,"PAGE008";#N/A,#N/A,TRUE,"PAGE009";#N/A,#N/A,TRUE,"PAGE010";#N/A,#N/A,TRUE,"PAGE011";#N/A,#N/A,TRUE,"PAGE012";#N/A,#N/A,TRUE,"PAGE013"}</definedName>
    <definedName name="aew_2" localSheetId="18" hidden="1">{#N/A,#N/A,TRUE,"LOADCOVE";#N/A,#N/A,TRUE,"PAGE001";#N/A,#N/A,TRUE,"PAGE002";#N/A,#N/A,TRUE,"PAGE003";#N/A,#N/A,TRUE,"PAGE004";#N/A,#N/A,TRUE,"PAGE005";#N/A,#N/A,TRUE,"PAGE006";#N/A,#N/A,TRUE,"PAGE007";#N/A,#N/A,TRUE,"PAGE008";#N/A,#N/A,TRUE,"PAGE009";#N/A,#N/A,TRUE,"PAGE010";#N/A,#N/A,TRUE,"PAGE011";#N/A,#N/A,TRUE,"PAGE012";#N/A,#N/A,TRUE,"PAGE013"}</definedName>
    <definedName name="aew_2" hidden="1">{#N/A,#N/A,TRUE,"LOADCOVE";#N/A,#N/A,TRUE,"PAGE001";#N/A,#N/A,TRUE,"PAGE002";#N/A,#N/A,TRUE,"PAGE003";#N/A,#N/A,TRUE,"PAGE004";#N/A,#N/A,TRUE,"PAGE005";#N/A,#N/A,TRUE,"PAGE006";#N/A,#N/A,TRUE,"PAGE007";#N/A,#N/A,TRUE,"PAGE008";#N/A,#N/A,TRUE,"PAGE009";#N/A,#N/A,TRUE,"PAGE010";#N/A,#N/A,TRUE,"PAGE011";#N/A,#N/A,TRUE,"PAGE012";#N/A,#N/A,TRUE,"PAGE013"}</definedName>
    <definedName name="AEWEW" hidden="1">{"inputs raw data",#N/A,TRUE,"INPUT"}</definedName>
    <definedName name="AF" localSheetId="18" hidden="1">{"'장비'!$A$3:$M$12"}</definedName>
    <definedName name="AF" localSheetId="6">#REF!</definedName>
    <definedName name="AF" localSheetId="10">#REF!</definedName>
    <definedName name="AF" hidden="1">{"'장비'!$A$3:$M$12"}</definedName>
    <definedName name="AFA">#REF!</definedName>
    <definedName name="AFAFA" localSheetId="18" hidden="1">{#N/A,#N/A,FALSE,"부대1"}</definedName>
    <definedName name="AFAFA" hidden="1">{#N/A,#N/A,FALSE,"부대1"}</definedName>
    <definedName name="AFAFA_1" localSheetId="18" hidden="1">{#N/A,#N/A,FALSE,"부대1"}</definedName>
    <definedName name="AFAFA_1" hidden="1">{#N/A,#N/A,FALSE,"부대1"}</definedName>
    <definedName name="AFAFA_2" localSheetId="18" hidden="1">{#N/A,#N/A,FALSE,"부대1"}</definedName>
    <definedName name="AFAFA_2" hidden="1">{#N/A,#N/A,FALSE,"부대1"}</definedName>
    <definedName name="afafd" localSheetId="1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fafd"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faf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fasd" localSheetId="18" hidden="1">{#N/A,#N/A,FALSE,"단가표지"}</definedName>
    <definedName name="afasd" hidden="1">{#N/A,#N/A,FALSE,"단가표지"}</definedName>
    <definedName name="AFASFAS" localSheetId="18" hidden="1">{#N/A,#N/A,FALSE,"조골재"}</definedName>
    <definedName name="AFASFAS" hidden="1">{#N/A,#N/A,FALSE,"조골재"}</definedName>
    <definedName name="AFASFAS_1" localSheetId="18" hidden="1">{#N/A,#N/A,FALSE,"조골재"}</definedName>
    <definedName name="AFASFAS_1" hidden="1">{#N/A,#N/A,FALSE,"조골재"}</definedName>
    <definedName name="AFASFAS_2" localSheetId="18" hidden="1">{#N/A,#N/A,FALSE,"조골재"}</definedName>
    <definedName name="AFASFAS_2" hidden="1">{#N/A,#N/A,FALSE,"조골재"}</definedName>
    <definedName name="AFC">#REF!</definedName>
    <definedName name="AFD" localSheetId="18" hidden="1">{#N/A,#N/A,FALSE,"CCTV"}</definedName>
    <definedName name="AFD" hidden="1">{#N/A,#N/A,FALSE,"CCTV"}</definedName>
    <definedName name="AFD_1" localSheetId="18" hidden="1">{#N/A,#N/A,FALSE,"CCTV"}</definedName>
    <definedName name="AFD_1" hidden="1">{#N/A,#N/A,FALSE,"CCTV"}</definedName>
    <definedName name="AFD_2" localSheetId="18" hidden="1">{#N/A,#N/A,FALSE,"CCTV"}</definedName>
    <definedName name="AFD_2" hidden="1">{#N/A,#N/A,FALSE,"CCTV"}</definedName>
    <definedName name="afdasgh" localSheetId="18" hidden="1">{#N/A,#N/A,FALSE,"CCTV"}</definedName>
    <definedName name="afdasgh" hidden="1">{#N/A,#N/A,FALSE,"CCTV"}</definedName>
    <definedName name="afdasgh_1" localSheetId="18" hidden="1">{#N/A,#N/A,FALSE,"CCTV"}</definedName>
    <definedName name="afdasgh_1" hidden="1">{#N/A,#N/A,FALSE,"CCTV"}</definedName>
    <definedName name="afdasgh_2" localSheetId="18" hidden="1">{#N/A,#N/A,FALSE,"CCTV"}</definedName>
    <definedName name="afdasgh_2" hidden="1">{#N/A,#N/A,FALSE,"CCTV"}</definedName>
    <definedName name="aFDf" localSheetId="18" hidden="1">{#N/A,#N/A,FALSE,"혼합골재"}</definedName>
    <definedName name="aFDf" hidden="1">{#N/A,#N/A,FALSE,"혼합골재"}</definedName>
    <definedName name="afdggf" localSheetId="4" hidden="1">{"'Break down'!$A$4"}</definedName>
    <definedName name="afdggf" localSheetId="18" hidden="1">{"'Break down'!$A$4"}</definedName>
    <definedName name="afdggf" localSheetId="6" hidden="1">{"'Break down'!$A$4"}</definedName>
    <definedName name="afdggf" hidden="1">{"'Break down'!$A$4"}</definedName>
    <definedName name="afdsfdg" localSheetId="18" hidden="1">{#N/A,#N/A,FALSE,"CCTV"}</definedName>
    <definedName name="afdsfdg" hidden="1">{#N/A,#N/A,FALSE,"CCTV"}</definedName>
    <definedName name="afdsfdg_1" localSheetId="18" hidden="1">{#N/A,#N/A,FALSE,"CCTV"}</definedName>
    <definedName name="afdsfdg_1" hidden="1">{#N/A,#N/A,FALSE,"CCTV"}</definedName>
    <definedName name="afdsfdg_2" localSheetId="18" hidden="1">{#N/A,#N/A,FALSE,"CCTV"}</definedName>
    <definedName name="afdsfdg_2" hidden="1">{#N/A,#N/A,FALSE,"CCTV"}</definedName>
    <definedName name="AFDSFDSFDSAF" localSheetId="18" hidden="1">{#N/A,#N/A,FALSE,"혼합골재"}</definedName>
    <definedName name="AFDSFDSFDSAF" hidden="1">{#N/A,#N/A,FALSE,"혼합골재"}</definedName>
    <definedName name="AFDSFDSFDSAF_1" localSheetId="18" hidden="1">{#N/A,#N/A,FALSE,"혼합골재"}</definedName>
    <definedName name="AFDSFDSFDSAF_1" hidden="1">{#N/A,#N/A,FALSE,"혼합골재"}</definedName>
    <definedName name="AFDSFDSFDSAF_2" localSheetId="18" hidden="1">{#N/A,#N/A,FALSE,"혼합골재"}</definedName>
    <definedName name="AFDSFDSFDSAF_2" hidden="1">{#N/A,#N/A,FALSE,"혼합골재"}</definedName>
    <definedName name="AFDSFSADFSA" localSheetId="18" hidden="1">{#N/A,#N/A,FALSE,"토공2"}</definedName>
    <definedName name="AFDSFSADFSA" hidden="1">{#N/A,#N/A,FALSE,"토공2"}</definedName>
    <definedName name="AFDSFSADFSA_1" localSheetId="18" hidden="1">{#N/A,#N/A,FALSE,"토공2"}</definedName>
    <definedName name="AFDSFSADFSA_1" hidden="1">{#N/A,#N/A,FALSE,"토공2"}</definedName>
    <definedName name="AFDSFSADFSA_2" localSheetId="18" hidden="1">{#N/A,#N/A,FALSE,"토공2"}</definedName>
    <definedName name="AFDSFSADFSA_2" hidden="1">{#N/A,#N/A,FALSE,"토공2"}</definedName>
    <definedName name="aff" localSheetId="18" hidden="1">{#N/A,#N/A,TRUE,"Cover";#N/A,#N/A,TRUE,"Conts";#N/A,#N/A,TRUE,"VOS";#N/A,#N/A,TRUE,"Warrington";#N/A,#N/A,TRUE,"Widnes"}</definedName>
    <definedName name="aff" localSheetId="6" hidden="1">{#N/A,#N/A,TRUE,"Cover";#N/A,#N/A,TRUE,"Conts";#N/A,#N/A,TRUE,"VOS";#N/A,#N/A,TRUE,"Warrington";#N/A,#N/A,TRUE,"Widnes"}</definedName>
    <definedName name="aff" localSheetId="11" hidden="1">{#N/A,#N/A,TRUE,"Cover";#N/A,#N/A,TRUE,"Conts";#N/A,#N/A,TRUE,"VOS";#N/A,#N/A,TRUE,"Warrington";#N/A,#N/A,TRUE,"Widnes"}</definedName>
    <definedName name="aff" localSheetId="10" hidden="1">{#N/A,#N/A,TRUE,"Cover";#N/A,#N/A,TRUE,"Conts";#N/A,#N/A,TRUE,"VOS";#N/A,#N/A,TRUE,"Warrington";#N/A,#N/A,TRUE,"Widnes"}</definedName>
    <definedName name="aff" hidden="1">{#N/A,#N/A,TRUE,"Cover";#N/A,#N/A,TRUE,"Conts";#N/A,#N/A,TRUE,"VOS";#N/A,#N/A,TRUE,"Warrington";#N/A,#N/A,TRUE,"Widnes"}</definedName>
    <definedName name="affaire">#REF!</definedName>
    <definedName name="AFFFFFFFFFFFFFFF" localSheetId="18" hidden="1">{#N/A,#N/A,FALSE,"단가표지"}</definedName>
    <definedName name="AFFFFFFFFFFFFFFF" hidden="1">{#N/A,#N/A,FALSE,"단가표지"}</definedName>
    <definedName name="AFFFFFFFFFFFFFFF_1" localSheetId="18" hidden="1">{#N/A,#N/A,FALSE,"단가표지"}</definedName>
    <definedName name="AFFFFFFFFFFFFFFF_1" hidden="1">{#N/A,#N/A,FALSE,"단가표지"}</definedName>
    <definedName name="AFFFFFFFFFFFFFFF_2" localSheetId="18" hidden="1">{#N/A,#N/A,FALSE,"단가표지"}</definedName>
    <definedName name="AFFFFFFFFFFFFFFF_2" hidden="1">{#N/A,#N/A,FALSE,"단가표지"}</definedName>
    <definedName name="afffgff" localSheetId="18" hidden="1">{#N/A,#N/A,FALSE,"CCTV"}</definedName>
    <definedName name="afffgff" hidden="1">{#N/A,#N/A,FALSE,"CCTV"}</definedName>
    <definedName name="afffgff_1" localSheetId="18" hidden="1">{#N/A,#N/A,FALSE,"CCTV"}</definedName>
    <definedName name="afffgff_1" hidden="1">{#N/A,#N/A,FALSE,"CCTV"}</definedName>
    <definedName name="afffgff_2" localSheetId="18" hidden="1">{#N/A,#N/A,FALSE,"CCTV"}</definedName>
    <definedName name="afffgff_2" hidden="1">{#N/A,#N/A,FALSE,"CCTV"}</definedName>
    <definedName name="affkitchens" localSheetId="1">#REF!</definedName>
    <definedName name="affkitchens">#REF!</definedName>
    <definedName name="Afford_Perc">#REF!</definedName>
    <definedName name="Afford_Rate">#REF!</definedName>
    <definedName name="afford1" localSheetId="1">#REF!</definedName>
    <definedName name="afford1">#REF!</definedName>
    <definedName name="affordable">#REF!</definedName>
    <definedName name="afgdsvzcx">#REF!</definedName>
    <definedName name="AFGIS_ELECT">#REF!</definedName>
    <definedName name="afgsu">BlankMacro1</definedName>
    <definedName name="Aflar">#REF!</definedName>
    <definedName name="AFSAFS" localSheetId="18" hidden="1">{#N/A,#N/A,FALSE,"표지목차"}</definedName>
    <definedName name="AFSAFS" hidden="1">{#N/A,#N/A,FALSE,"표지목차"}</definedName>
    <definedName name="AFSAFS_1" localSheetId="18" hidden="1">{#N/A,#N/A,FALSE,"표지목차"}</definedName>
    <definedName name="AFSAFS_1" hidden="1">{#N/A,#N/A,FALSE,"표지목차"}</definedName>
    <definedName name="AFSAFS_2" localSheetId="18" hidden="1">{#N/A,#N/A,FALSE,"표지목차"}</definedName>
    <definedName name="AFSAFS_2" hidden="1">{#N/A,#N/A,FALSE,"표지목차"}</definedName>
    <definedName name="AFSAFSA" localSheetId="18" hidden="1">{#N/A,#N/A,FALSE,"이정표"}</definedName>
    <definedName name="AFSAFSA" hidden="1">{#N/A,#N/A,FALSE,"이정표"}</definedName>
    <definedName name="AFSAFSA_1" localSheetId="18" hidden="1">{#N/A,#N/A,FALSE,"이정표"}</definedName>
    <definedName name="AFSAFSA_1" hidden="1">{#N/A,#N/A,FALSE,"이정표"}</definedName>
    <definedName name="AFSAFSA_2" localSheetId="18" hidden="1">{#N/A,#N/A,FALSE,"이정표"}</definedName>
    <definedName name="AFSAFSA_2" hidden="1">{#N/A,#N/A,FALSE,"이정표"}</definedName>
    <definedName name="AFSAFSAF" localSheetId="18" hidden="1">{#N/A,#N/A,FALSE,"운반시간"}</definedName>
    <definedName name="AFSAFSAF" hidden="1">{#N/A,#N/A,FALSE,"운반시간"}</definedName>
    <definedName name="AFSAFSAF_1" localSheetId="18" hidden="1">{#N/A,#N/A,FALSE,"운반시간"}</definedName>
    <definedName name="AFSAFSAF_1" hidden="1">{#N/A,#N/A,FALSE,"운반시간"}</definedName>
    <definedName name="AFSAFSAF_2" localSheetId="18" hidden="1">{#N/A,#N/A,FALSE,"운반시간"}</definedName>
    <definedName name="AFSAFSAF_2" hidden="1">{#N/A,#N/A,FALSE,"운반시간"}</definedName>
    <definedName name="afsd">#REF!</definedName>
    <definedName name="AFSDAFSA" localSheetId="18" hidden="1">{#N/A,#N/A,FALSE,"속도"}</definedName>
    <definedName name="AFSDAFSA" hidden="1">{#N/A,#N/A,FALSE,"속도"}</definedName>
    <definedName name="AFSDAFSA_1" localSheetId="18" hidden="1">{#N/A,#N/A,FALSE,"속도"}</definedName>
    <definedName name="AFSDAFSA_1" hidden="1">{#N/A,#N/A,FALSE,"속도"}</definedName>
    <definedName name="AFSDAFSA_2" localSheetId="18" hidden="1">{#N/A,#N/A,FALSE,"속도"}</definedName>
    <definedName name="AFSDAFSA_2" hidden="1">{#N/A,#N/A,FALSE,"속도"}</definedName>
    <definedName name="AFSSAFSAFSAFSAFSAD" localSheetId="18" hidden="1">{#N/A,#N/A,FALSE,"배수1"}</definedName>
    <definedName name="AFSSAFSAFSAFSAFSAD" hidden="1">{#N/A,#N/A,FALSE,"배수1"}</definedName>
    <definedName name="AFSSAFSAFSAFSAFSAD_1" localSheetId="18" hidden="1">{#N/A,#N/A,FALSE,"배수1"}</definedName>
    <definedName name="AFSSAFSAFSAFSAFSAD_1" hidden="1">{#N/A,#N/A,FALSE,"배수1"}</definedName>
    <definedName name="AFSSAFSAFSAFSAFSAD_2" localSheetId="18" hidden="1">{#N/A,#N/A,FALSE,"배수1"}</definedName>
    <definedName name="AFSSAFSAFSAFSAFSAD_2" hidden="1">{#N/A,#N/A,FALSE,"배수1"}</definedName>
    <definedName name="AFTER_MP">#REF!</definedName>
    <definedName name="ag">#REF!</definedName>
    <definedName name="Ag___0">#REF!</definedName>
    <definedName name="Ag___13">#REF!</definedName>
    <definedName name="ag_1">0</definedName>
    <definedName name="ag15F80">#REF!</definedName>
    <definedName name="Agents_Fees">#REF!</definedName>
    <definedName name="agf" localSheetId="18" hidden="1">{#N/A,#N/A,FALSE,"CAM-G7";#N/A,#N/A,FALSE,"SPL";#N/A,#N/A,FALSE,"butt-in G7";#N/A,#N/A,FALSE,"dia-in G7";#N/A,#N/A,FALSE,"추가-STA G7"}</definedName>
    <definedName name="agf" hidden="1">{#N/A,#N/A,FALSE,"CAM-G7";#N/A,#N/A,FALSE,"SPL";#N/A,#N/A,FALSE,"butt-in G7";#N/A,#N/A,FALSE,"dia-in G7";#N/A,#N/A,FALSE,"추가-STA G7"}</definedName>
    <definedName name="agfg" localSheetId="18" hidden="1">{"'장비'!$A$3:$M$12"}</definedName>
    <definedName name="agfg" hidden="1">{"'장비'!$A$3:$M$12"}</definedName>
    <definedName name="agfg_1" localSheetId="18" hidden="1">{"'장비'!$A$3:$M$12"}</definedName>
    <definedName name="agfg_1" hidden="1">{"'장비'!$A$3:$M$12"}</definedName>
    <definedName name="agfg_2" localSheetId="18" hidden="1">{"'장비'!$A$3:$M$12"}</definedName>
    <definedName name="agfg_2" hidden="1">{"'장비'!$A$3:$M$12"}</definedName>
    <definedName name="AGG">#REF!</definedName>
    <definedName name="aggregate.subbase_edc">#REF!</definedName>
    <definedName name="aggregate.subbase_vat">#REF!</definedName>
    <definedName name="AggregateBaseCourse">#REF!</definedName>
    <definedName name="AGGS">#REF!</definedName>
    <definedName name="aging" hidden="1">#REF!</definedName>
    <definedName name="AGN">#REF!</definedName>
    <definedName name="agr" hidden="1">{#N/A,#N/A,FALSE,"Organisation Chart"}</definedName>
    <definedName name="Agree">"#REF!"</definedName>
    <definedName name="Agree1">#REF!</definedName>
    <definedName name="AGREEMENT">#REF!</definedName>
    <definedName name="Agresso">#REF!</definedName>
    <definedName name="agsd" hidden="1">#REF!</definedName>
    <definedName name="agsdfhgjdf">#REF!</definedName>
    <definedName name="agsdfhjk">#REF!</definedName>
    <definedName name="agsdjfh">#REF!</definedName>
    <definedName name="agsfdhjk">#REF!</definedName>
    <definedName name="AH" localSheetId="18" hidden="1">{#N/A,#N/A,FALSE,"CCTV"}</definedName>
    <definedName name="ah" localSheetId="6">#REF!</definedName>
    <definedName name="ah" localSheetId="10">#REF!</definedName>
    <definedName name="AH" hidden="1">{#N/A,#N/A,FALSE,"CCTV"}</definedName>
    <definedName name="AH_1" localSheetId="18" hidden="1">{#N/A,#N/A,FALSE,"CCTV"}</definedName>
    <definedName name="AH_1" hidden="1">{#N/A,#N/A,FALSE,"CCTV"}</definedName>
    <definedName name="AH_2" localSheetId="18" hidden="1">{#N/A,#N/A,FALSE,"CCTV"}</definedName>
    <definedName name="AH_2" hidden="1">{#N/A,#N/A,FALSE,"CCTV"}</definedName>
    <definedName name="ahg" localSheetId="18" hidden="1">{#N/A,#N/A,FALSE,"type1";#N/A,#N/A,FALSE,"지지력";#N/A,#N/A,FALSE,"PILE계산";#N/A,#N/A,FALSE,"PILE ";#N/A,#N/A,FALSE,"철근량";#N/A,#N/A,FALSE,"균열검토";#N/A,#N/A,FALSE,"날개벽";#N/A,#N/A,FALSE,"주철근조립도";#N/A,#N/A,FALSE,"교좌"}</definedName>
    <definedName name="ahg" hidden="1">{#N/A,#N/A,FALSE,"type1";#N/A,#N/A,FALSE,"지지력";#N/A,#N/A,FALSE,"PILE계산";#N/A,#N/A,FALSE,"PILE ";#N/A,#N/A,FALSE,"철근량";#N/A,#N/A,FALSE,"균열검토";#N/A,#N/A,FALSE,"날개벽";#N/A,#N/A,FALSE,"주철근조립도";#N/A,#N/A,FALSE,"교좌"}</definedName>
    <definedName name="ahgd">#REF!</definedName>
    <definedName name="ahgd_1">0</definedName>
    <definedName name="Ahieve1">#REF!</definedName>
    <definedName name="ahm" localSheetId="18" hidden="1">{#N/A,#N/A,FALSE,"Scenario A";#N/A,#N/A,FALSE,"Budget";#N/A,#N/A,FALSE,"Land";#N/A,#N/A,FALSE,"Proceeds";#N/A,#N/A,FALSE,"Assumptions"}</definedName>
    <definedName name="ahm" hidden="1">{#N/A,#N/A,FALSE,"Scenario A";#N/A,#N/A,FALSE,"Budget";#N/A,#N/A,FALSE,"Land";#N/A,#N/A,FALSE,"Proceeds";#N/A,#N/A,FALSE,"Assumptions"}</definedName>
    <definedName name="AHMADI">#REF!</definedName>
    <definedName name="aho">#REF!</definedName>
    <definedName name="ahu">#REF!</definedName>
    <definedName name="AHUFan" hidden="1">#REF!</definedName>
    <definedName name="AI">#REF!</definedName>
    <definedName name="Aic_Instrumentation_List">#REF!</definedName>
    <definedName name="Air_Blowers">#REF!</definedName>
    <definedName name="air_trap">#REF!</definedName>
    <definedName name="aircol1">#REF!</definedName>
    <definedName name="aircol2">#REF!</definedName>
    <definedName name="aircol3">#REF!</definedName>
    <definedName name="aircol4">#REF!</definedName>
    <definedName name="aircol5">#REF!</definedName>
    <definedName name="aircol6">#REF!</definedName>
    <definedName name="aircol8">#REF!</definedName>
    <definedName name="aircol9">#REF!</definedName>
    <definedName name="AirCon">#REF!</definedName>
    <definedName name="Airintro">#REF!</definedName>
    <definedName name="airpor">#REF!</definedName>
    <definedName name="Airport">#REF!</definedName>
    <definedName name="AirportStat">#REF!</definedName>
    <definedName name="Airsdie_Site_Works">#REF!</definedName>
    <definedName name="Airside_Airfield_Pavements">#REF!</definedName>
    <definedName name="Airside_Baggage_Systems">#REF!</definedName>
    <definedName name="Airside_Envelope">#REF!</definedName>
    <definedName name="Airside_External_Services">#REF!</definedName>
    <definedName name="Airside_External_Structures">#REF!</definedName>
    <definedName name="Airside_Fees">#REF!</definedName>
    <definedName name="Airside_Furn_Fit">#REF!</definedName>
    <definedName name="Airside_Interiors">#REF!</definedName>
    <definedName name="Airside_Landscaping">#REF!</definedName>
    <definedName name="Airside_Logistics">#REF!</definedName>
    <definedName name="Airside_PAX_Transportation">#REF!</definedName>
    <definedName name="Airside_Prelim">#REF!</definedName>
    <definedName name="Airside_Prelims">#REF!</definedName>
    <definedName name="Airside_Rail">#REF!</definedName>
    <definedName name="Airside_Services">#REF!</definedName>
    <definedName name="Airside_Site_Works">#REF!</definedName>
    <definedName name="Airside_Specialist_Electrical">#REF!</definedName>
    <definedName name="Airside_Substructure">#REF!</definedName>
    <definedName name="Airside_Superstructure">#REF!</definedName>
    <definedName name="Airside_Surface_Works">#REF!</definedName>
    <definedName name="Airside_TTS">#REF!</definedName>
    <definedName name="airtrend1">#REF!</definedName>
    <definedName name="airtrend2">#REF!</definedName>
    <definedName name="airtrend3">#REF!</definedName>
    <definedName name="airtrend4">#REF!</definedName>
    <definedName name="aj" hidden="1">#REF!</definedName>
    <definedName name="ajay">#REF!</definedName>
    <definedName name="aji">#REF!</definedName>
    <definedName name="AJITABH">#REF!</definedName>
    <definedName name="AJITABHPANDEY">#REF!</definedName>
    <definedName name="ajitha">#REF!</definedName>
    <definedName name="ajkdfhjksdfh" hidden="1">#REF!</definedName>
    <definedName name="AJUY" localSheetId="18" hidden="1">{#N/A,#N/A,FALSE,"CCTV"}</definedName>
    <definedName name="AJUY" hidden="1">{#N/A,#N/A,FALSE,"CCTV"}</definedName>
    <definedName name="AJYVNBGFVC">#REF!</definedName>
    <definedName name="ak">#REF!</definedName>
    <definedName name="AK_1972" localSheetId="4" hidden="1">{#N/A,#N/A,TRUE,"Front";#N/A,#N/A,TRUE,"Simple Letter";#N/A,#N/A,TRUE,"Inside";#N/A,#N/A,TRUE,"Contents";#N/A,#N/A,TRUE,"Basis";#N/A,#N/A,TRUE,"Inclusions";#N/A,#N/A,TRUE,"Exclusions";#N/A,#N/A,TRUE,"Areas";#N/A,#N/A,TRUE,"Summary";#N/A,#N/A,TRUE,"Detail"}</definedName>
    <definedName name="AK_1972" localSheetId="18" hidden="1">{#N/A,#N/A,TRUE,"Front";#N/A,#N/A,TRUE,"Simple Letter";#N/A,#N/A,TRUE,"Inside";#N/A,#N/A,TRUE,"Contents";#N/A,#N/A,TRUE,"Basis";#N/A,#N/A,TRUE,"Inclusions";#N/A,#N/A,TRUE,"Exclusions";#N/A,#N/A,TRUE,"Areas";#N/A,#N/A,TRUE,"Summary";#N/A,#N/A,TRUE,"Detail"}</definedName>
    <definedName name="AK_1972" localSheetId="6" hidden="1">{#N/A,#N/A,TRUE,"Front";#N/A,#N/A,TRUE,"Simple Letter";#N/A,#N/A,TRUE,"Inside";#N/A,#N/A,TRUE,"Contents";#N/A,#N/A,TRUE,"Basis";#N/A,#N/A,TRUE,"Inclusions";#N/A,#N/A,TRUE,"Exclusions";#N/A,#N/A,TRUE,"Areas";#N/A,#N/A,TRUE,"Summary";#N/A,#N/A,TRUE,"Detail"}</definedName>
    <definedName name="AK_1972" localSheetId="10" hidden="1">{#N/A,#N/A,TRUE,"Front";#N/A,#N/A,TRUE,"Simple Letter";#N/A,#N/A,TRUE,"Inside";#N/A,#N/A,TRUE,"Contents";#N/A,#N/A,TRUE,"Basis";#N/A,#N/A,TRUE,"Inclusions";#N/A,#N/A,TRUE,"Exclusions";#N/A,#N/A,TRUE,"Areas";#N/A,#N/A,TRUE,"Summary";#N/A,#N/A,TRUE,"Detail"}</definedName>
    <definedName name="AK_1972" hidden="1">{#N/A,#N/A,TRUE,"Front";#N/A,#N/A,TRUE,"Simple Letter";#N/A,#N/A,TRUE,"Inside";#N/A,#N/A,TRUE,"Contents";#N/A,#N/A,TRUE,"Basis";#N/A,#N/A,TRUE,"Inclusions";#N/A,#N/A,TRUE,"Exclusions";#N/A,#N/A,TRUE,"Areas";#N/A,#N/A,TRUE,"Summary";#N/A,#N/A,TRUE,"Detail"}</definedName>
    <definedName name="AK_1972_1" localSheetId="18" hidden="1">{#N/A,#N/A,TRUE,"Front";#N/A,#N/A,TRUE,"Simple Letter";#N/A,#N/A,TRUE,"Inside";#N/A,#N/A,TRUE,"Contents";#N/A,#N/A,TRUE,"Basis";#N/A,#N/A,TRUE,"Inclusions";#N/A,#N/A,TRUE,"Exclusions";#N/A,#N/A,TRUE,"Areas";#N/A,#N/A,TRUE,"Summary";#N/A,#N/A,TRUE,"Detail"}</definedName>
    <definedName name="AK_1972_1" localSheetId="6" hidden="1">{#N/A,#N/A,TRUE,"Front";#N/A,#N/A,TRUE,"Simple Letter";#N/A,#N/A,TRUE,"Inside";#N/A,#N/A,TRUE,"Contents";#N/A,#N/A,TRUE,"Basis";#N/A,#N/A,TRUE,"Inclusions";#N/A,#N/A,TRUE,"Exclusions";#N/A,#N/A,TRUE,"Areas";#N/A,#N/A,TRUE,"Summary";#N/A,#N/A,TRUE,"Detail"}</definedName>
    <definedName name="AK_1972_1" hidden="1">{#N/A,#N/A,TRUE,"Front";#N/A,#N/A,TRUE,"Simple Letter";#N/A,#N/A,TRUE,"Inside";#N/A,#N/A,TRUE,"Contents";#N/A,#N/A,TRUE,"Basis";#N/A,#N/A,TRUE,"Inclusions";#N/A,#N/A,TRUE,"Exclusions";#N/A,#N/A,TRUE,"Areas";#N/A,#N/A,TRUE,"Summary";#N/A,#N/A,TRUE,"Detail"}</definedName>
    <definedName name="AKDBSBCNB">#REF!</definedName>
    <definedName name="AKFGHL">#REF!</definedName>
    <definedName name="AKGOH">#REF!</definedName>
    <definedName name="AKLMNOPQR">#REF!</definedName>
    <definedName name="AKS" hidden="1">#REF!</definedName>
    <definedName name="al">#REF!</definedName>
    <definedName name="al_1">0</definedName>
    <definedName name="AL_Hammoudi_GEN_TRD_LLC">#REF!</definedName>
    <definedName name="AL_KHAF">"AL KHAF"</definedName>
    <definedName name="Al_Majid_Motors_Company">#REF!</definedName>
    <definedName name="Al_Merikh_Advertising_And_Publishing_Establishment">#REF!</definedName>
    <definedName name="Al_Meshari_Heavy_Equipment_Trading_LLC">#REF!</definedName>
    <definedName name="Al_Naboodah_Contracting_Co_LLC">#REF!</definedName>
    <definedName name="Al_Nibras_Lighting_LLC">#REF!</definedName>
    <definedName name="AL_Serkal_Group">#REF!</definedName>
    <definedName name="Al_Shola_Transport_Co._LLC">#REF!</definedName>
    <definedName name="Al_Sofooh_Thaners_">#REF!</definedName>
    <definedName name="Al_warqa_Survey_Engineering_">#REF!</definedName>
    <definedName name="ALAMSAMEER">#REF!</definedName>
    <definedName name="ALAN_JOHNSTON_PARTNERSHIP">#REF!</definedName>
    <definedName name="Alarm_current_Amp_In_Minutes">#REF!</definedName>
    <definedName name="Alarm_Monitors">#REF!</definedName>
    <definedName name="ALC02X03">#REF!</definedName>
    <definedName name="ALCTEL02X03">#REF!</definedName>
    <definedName name="ALCTEL03">#REF!</definedName>
    <definedName name="ALCTEL103">#REF!</definedName>
    <definedName name="Aldar_developments">#REF!</definedName>
    <definedName name="ALDENSITY">#REF!</definedName>
    <definedName name="aldf">#REF!</definedName>
    <definedName name="ALDKHAN1234">#REF!</definedName>
    <definedName name="Algeria">#REF!</definedName>
    <definedName name="AList">#REF!</definedName>
    <definedName name="ALL" localSheetId="1">#REF!</definedName>
    <definedName name="ALL">#REF!</definedName>
    <definedName name="All_Accounts">#REF!</definedName>
    <definedName name="all_activities">#REF!,#REF!,#REF!,#REF!,#REF!,#REF!,#REF!,#REF!,#REF!,#REF!,#REF!,#REF!,#REF!,#REF!,#REF!,#REF!</definedName>
    <definedName name="all_airmech">#REF!</definedName>
    <definedName name="all_data">#REF!</definedName>
    <definedName name="all_hilalco">#REF!</definedName>
    <definedName name="All_Item">#REF!</definedName>
    <definedName name="all_misc">#REF!</definedName>
    <definedName name="all_ryum">#REF!</definedName>
    <definedName name="All_Stages">#REF!,#REF!,#REF!,#REF!,#REF!,#REF!,#REF!,#REF!,#REF!,#REF!,#REF!,#REF!,#REF!,#REF!,#REF!,#REF!,#REF!,#REF!</definedName>
    <definedName name="all_terrazzo">#REF!</definedName>
    <definedName name="ALLCON">#REF!</definedName>
    <definedName name="AllData">#REF!</definedName>
    <definedName name="Alll">#REF!</definedName>
    <definedName name="allline">#REF!</definedName>
    <definedName name="alllines">#REF!</definedName>
    <definedName name="alload">#REF!</definedName>
    <definedName name="Allocation">#REF!</definedName>
    <definedName name="AllocForm">#REF!</definedName>
    <definedName name="AllocForm2">#REF!</definedName>
    <definedName name="allowance">#REF!</definedName>
    <definedName name="AllowChange">#REF!</definedName>
    <definedName name="allows_bondmargin">#REF!</definedName>
    <definedName name="allows_contmargin">#REF!</definedName>
    <definedName name="allows_dbbmargin">#REF!</definedName>
    <definedName name="allows_financemargin">#REF!</definedName>
    <definedName name="allows_grossvalue">#REF!</definedName>
    <definedName name="allows_insmargin">#REF!</definedName>
    <definedName name="allows_margin">#REF!</definedName>
    <definedName name="allows_monres_mat">#REF!</definedName>
    <definedName name="allows_monres_plant">#REF!</definedName>
    <definedName name="allows_netvalue">#REF!</definedName>
    <definedName name="allows_scmargin">#REF!</definedName>
    <definedName name="allows_tss">#REF!</definedName>
    <definedName name="allows101">#REF!</definedName>
    <definedName name="allows102">#REF!</definedName>
    <definedName name="allows103">#REF!</definedName>
    <definedName name="allows104">#REF!</definedName>
    <definedName name="allows105">#REF!</definedName>
    <definedName name="allows106">#REF!</definedName>
    <definedName name="allows107">#REF!</definedName>
    <definedName name="allows108">#REF!</definedName>
    <definedName name="allows124">#REF!</definedName>
    <definedName name="allows199">#REF!</definedName>
    <definedName name="allows201">#REF!</definedName>
    <definedName name="allows202">#REF!</definedName>
    <definedName name="allows203">#REF!</definedName>
    <definedName name="allows299">#REF!</definedName>
    <definedName name="allows302">#REF!</definedName>
    <definedName name="allows303">#REF!</definedName>
    <definedName name="allows304">#REF!</definedName>
    <definedName name="allows313">#REF!</definedName>
    <definedName name="allows314">#REF!</definedName>
    <definedName name="allows320">#REF!</definedName>
    <definedName name="allows323">#REF!</definedName>
    <definedName name="allows324">#REF!</definedName>
    <definedName name="allows325">#REF!</definedName>
    <definedName name="allows326">#REF!</definedName>
    <definedName name="allows330">#REF!</definedName>
    <definedName name="allows331">#REF!</definedName>
    <definedName name="allows332">#REF!</definedName>
    <definedName name="allows333">#REF!</definedName>
    <definedName name="allows336">#REF!</definedName>
    <definedName name="allows337">#REF!</definedName>
    <definedName name="allows340">#REF!</definedName>
    <definedName name="allows342">#REF!</definedName>
    <definedName name="allows351">#REF!</definedName>
    <definedName name="allows352">#REF!</definedName>
    <definedName name="allows355">#REF!</definedName>
    <definedName name="allows361">#REF!</definedName>
    <definedName name="allows374">#REF!</definedName>
    <definedName name="allows378">#REF!</definedName>
    <definedName name="allows386">#REF!</definedName>
    <definedName name="allows388">#REF!</definedName>
    <definedName name="allows392">#REF!</definedName>
    <definedName name="allows399">#REF!</definedName>
    <definedName name="allows401">#REF!</definedName>
    <definedName name="allows404">#REF!</definedName>
    <definedName name="allows405">#REF!</definedName>
    <definedName name="allows406">#REF!</definedName>
    <definedName name="allows412">#REF!</definedName>
    <definedName name="allows413">#REF!</definedName>
    <definedName name="allows414">#REF!</definedName>
    <definedName name="allows420">#REF!</definedName>
    <definedName name="allows426">#REF!</definedName>
    <definedName name="allows427">#REF!</definedName>
    <definedName name="allows430">#REF!</definedName>
    <definedName name="allows450">#REF!</definedName>
    <definedName name="allows454">#REF!</definedName>
    <definedName name="allows455">#REF!</definedName>
    <definedName name="allows456">#REF!</definedName>
    <definedName name="allows457">#REF!</definedName>
    <definedName name="allows460">#REF!</definedName>
    <definedName name="allows461">#REF!</definedName>
    <definedName name="allows462">#REF!</definedName>
    <definedName name="allows501">#REF!</definedName>
    <definedName name="allows502">#REF!</definedName>
    <definedName name="allows503">#REF!</definedName>
    <definedName name="allows504">#REF!</definedName>
    <definedName name="allows505">#REF!</definedName>
    <definedName name="allows506">#REF!</definedName>
    <definedName name="allows507">#REF!</definedName>
    <definedName name="allows508">#REF!</definedName>
    <definedName name="allows509">#REF!</definedName>
    <definedName name="allows510">#REF!</definedName>
    <definedName name="allows511">#REF!</definedName>
    <definedName name="allows512">#REF!</definedName>
    <definedName name="allows513">#REF!</definedName>
    <definedName name="allows514">#REF!</definedName>
    <definedName name="allows515">#REF!</definedName>
    <definedName name="allows516">#REF!</definedName>
    <definedName name="allows517">#REF!</definedName>
    <definedName name="allows518">#REF!</definedName>
    <definedName name="allows519">#REF!</definedName>
    <definedName name="allows520">#REF!</definedName>
    <definedName name="allows522">#REF!</definedName>
    <definedName name="allows523">#REF!</definedName>
    <definedName name="allows524">#REF!</definedName>
    <definedName name="allows525">#REF!</definedName>
    <definedName name="allows526">#REF!</definedName>
    <definedName name="allows527">#REF!</definedName>
    <definedName name="allows528">#REF!</definedName>
    <definedName name="allows529">#REF!</definedName>
    <definedName name="allows530">#REF!</definedName>
    <definedName name="allows531">#REF!</definedName>
    <definedName name="allows532">#REF!</definedName>
    <definedName name="allows533">#REF!</definedName>
    <definedName name="allows534">#REF!</definedName>
    <definedName name="allows535">#REF!</definedName>
    <definedName name="allows536">#REF!</definedName>
    <definedName name="allows601">#REF!</definedName>
    <definedName name="allows611">#REF!</definedName>
    <definedName name="allows613">#REF!</definedName>
    <definedName name="allows614">#REF!</definedName>
    <definedName name="allows615">#REF!</definedName>
    <definedName name="allows620">#REF!</definedName>
    <definedName name="allows623">#REF!</definedName>
    <definedName name="allows635">#REF!</definedName>
    <definedName name="allows650">#REF!</definedName>
    <definedName name="allows656">#REF!</definedName>
    <definedName name="allows658">#REF!</definedName>
    <definedName name="allows660">#REF!</definedName>
    <definedName name="allows661">#REF!</definedName>
    <definedName name="allows690">#REF!</definedName>
    <definedName name="allows691">#REF!</definedName>
    <definedName name="allowss300">#REF!</definedName>
    <definedName name="allowss400">#REF!</definedName>
    <definedName name="AllRet">#REF!</definedName>
    <definedName name="allsubincPending">#REF!</definedName>
    <definedName name="allsubmittals">#REF!</definedName>
    <definedName name="allti">#REF!</definedName>
    <definedName name="ALLW">#REF!</definedName>
    <definedName name="ALMARGIN">#REF!</definedName>
    <definedName name="alos">BlankMacro1</definedName>
    <definedName name="ALPAN">#REF!</definedName>
    <definedName name="alpha">#REF!</definedName>
    <definedName name="Alpha_7_Trading_Co.">#REF!</definedName>
    <definedName name="alphabet">#REF!</definedName>
    <definedName name="ALPIN">#N/A</definedName>
    <definedName name="ALPJYOU">#N/A</definedName>
    <definedName name="ALPTOI">#N/A</definedName>
    <definedName name="als_1">0</definedName>
    <definedName name="ALT" localSheetId="18" hidden="1">{#N/A,#N/A,TRUE,"LOADCOVE";#N/A,#N/A,TRUE,"PAGE001";#N/A,#N/A,TRUE,"PAGE002";#N/A,#N/A,TRUE,"PAGE003";#N/A,#N/A,TRUE,"PAGE004";#N/A,#N/A,TRUE,"PAGE005";#N/A,#N/A,TRUE,"PAGE006";#N/A,#N/A,TRUE,"PAGE007";#N/A,#N/A,TRUE,"PAGE008";#N/A,#N/A,TRUE,"PAGE009";#N/A,#N/A,TRUE,"PAGE010";#N/A,#N/A,TRUE,"PAGE011";#N/A,#N/A,TRUE,"PAGE012";#N/A,#N/A,TRUE,"PAGE013"}</definedName>
    <definedName name="ALT" hidden="1">{#N/A,#N/A,TRUE,"LOADCOVE";#N/A,#N/A,TRUE,"PAGE001";#N/A,#N/A,TRUE,"PAGE002";#N/A,#N/A,TRUE,"PAGE003";#N/A,#N/A,TRUE,"PAGE004";#N/A,#N/A,TRUE,"PAGE005";#N/A,#N/A,TRUE,"PAGE006";#N/A,#N/A,TRUE,"PAGE007";#N/A,#N/A,TRUE,"PAGE008";#N/A,#N/A,TRUE,"PAGE009";#N/A,#N/A,TRUE,"PAGE010";#N/A,#N/A,TRUE,"PAGE011";#N/A,#N/A,TRUE,"PAGE012";#N/A,#N/A,TRUE,"PAGE013"}</definedName>
    <definedName name="alter">#REF!</definedName>
    <definedName name="altern_lease">#REF!</definedName>
    <definedName name="ALTERNATE">#REF!</definedName>
    <definedName name="AltKSP">#REF!</definedName>
    <definedName name="Alu" localSheetId="6" hidden="1">#REF!</definedName>
    <definedName name="alu">#REF!</definedName>
    <definedName name="ALU_door_window">#REF!</definedName>
    <definedName name="alu_haerware">#REF!</definedName>
    <definedName name="alu_haerware1">#REF!</definedName>
    <definedName name="alu_hardware">#REF!</definedName>
    <definedName name="alum">#REF!</definedName>
    <definedName name="alum11120">#REF!</definedName>
    <definedName name="alum11150">#REF!</definedName>
    <definedName name="alum11185">#REF!</definedName>
    <definedName name="alum11240">#REF!</definedName>
    <definedName name="alum11300">#REF!</definedName>
    <definedName name="alum1135">#REF!</definedName>
    <definedName name="alum1150">#REF!</definedName>
    <definedName name="alum1170">#REF!</definedName>
    <definedName name="alum1195">#REF!</definedName>
    <definedName name="alum22120">#REF!</definedName>
    <definedName name="alum22150">#REF!</definedName>
    <definedName name="alum22185">#REF!</definedName>
    <definedName name="alum22240">#REF!</definedName>
    <definedName name="alum22300">#REF!</definedName>
    <definedName name="alum2235">#REF!</definedName>
    <definedName name="alum2250">#REF!</definedName>
    <definedName name="alum2270">#REF!</definedName>
    <definedName name="alum2295">#REF!</definedName>
    <definedName name="Aluminium">#REF!</definedName>
    <definedName name="Aluminium_Feature_Louvres">#REF!</definedName>
    <definedName name="Aluminium_Work">#REF!</definedName>
    <definedName name="aluminum">#REF!</definedName>
    <definedName name="Alw">#REF!</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#REF!</definedName>
    <definedName name="Amber1" localSheetId="1">#REF!</definedName>
    <definedName name="Amber1">#REF!</definedName>
    <definedName name="Amco_Environmental_Solutions">#REF!</definedName>
    <definedName name="AME">OFFSET(#REF!,1,0,COUNTA(#REF!)-(#REF!+2))</definedName>
    <definedName name="Amen">13/100</definedName>
    <definedName name="AMERON">#REF!</definedName>
    <definedName name="AMFR">#REF!</definedName>
    <definedName name="amit" hidden="1">{"Balance Sheet",#N/A,FALSE,"Balsheet";"Assets Schedule",#N/A,FALSE,"Balsheet";"Abstract",#N/A,FALSE,"Balsheet"}</definedName>
    <definedName name="Amortizatio">#REF!</definedName>
    <definedName name="Amortization">#REF!</definedName>
    <definedName name="AmortizationofIPOAward">#REF!</definedName>
    <definedName name="AmortizationofIPOAward_99">#REF!</definedName>
    <definedName name="Amount">#REF!</definedName>
    <definedName name="Amount_Dhs.">"F1"</definedName>
    <definedName name="Amount_of_repayment_due_from_previous_years">#REF!</definedName>
    <definedName name="amt" hidden="1">{"Balance Sheet",#N/A,FALSE,"Balsheet";"Assets Schedule",#N/A,FALSE,"Balsheet";"Abstract",#N/A,FALSE,"Balsheet"}</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prev_paid">#REF!</definedName>
    <definedName name="Amt_prev_paid_range">#REF!</definedName>
    <definedName name="Amt_Project">#REF!</definedName>
    <definedName name="Amt_Sub.Struc">#REF!</definedName>
    <definedName name="Amt_Super.Struc">#REF!</definedName>
    <definedName name="AmtDue">#REF!</definedName>
    <definedName name="AN">#REF!</definedName>
    <definedName name="ANALYSE_PAR_LES_FLUX">#REF!</definedName>
    <definedName name="analysis">#REF!</definedName>
    <definedName name="Analysiss">#REF!</definedName>
    <definedName name="AnalysisType">#REF!</definedName>
    <definedName name="AnalysisTypeADR">#REF!</definedName>
    <definedName name="Ancillary_Airfiled_Pavements">#REF!</definedName>
    <definedName name="Ancillary_Bag_System">#REF!</definedName>
    <definedName name="Ancillary_Envelope">#REF!</definedName>
    <definedName name="Ancillary_exit_yield">#REF!</definedName>
    <definedName name="Ancillary_External_Services">#REF!</definedName>
    <definedName name="Ancillary_External_Structure">#REF!</definedName>
    <definedName name="Ancillary_Fees">#REF!</definedName>
    <definedName name="Ancillary_Furn_Fit">#REF!</definedName>
    <definedName name="Ancillary_Interiors">#REF!</definedName>
    <definedName name="Ancillary_Landscaping">#REF!</definedName>
    <definedName name="Ancillary_Logistics">#REF!</definedName>
    <definedName name="Ancillary_PAX_Transport">#REF!</definedName>
    <definedName name="Ancillary_Prelims">#REF!</definedName>
    <definedName name="Ancillary_Rail">#REF!</definedName>
    <definedName name="Ancillary_Services_Primary">#REF!</definedName>
    <definedName name="Ancillary_Site_Works">#REF!</definedName>
    <definedName name="Ancillary_Specialist_Electrical">#REF!</definedName>
    <definedName name="Ancillary_Substructure">#REF!</definedName>
    <definedName name="Ancillary_Superstructure">#REF!</definedName>
    <definedName name="Ancillary_Surface_Work">#REF!</definedName>
    <definedName name="Ancillary_TTS">#REF!</definedName>
    <definedName name="ANDREWS_ELECTRICAL">#REF!</definedName>
    <definedName name="ang">#REF!</definedName>
    <definedName name="angle">#REF!</definedName>
    <definedName name="Angle_Screed">#REF!</definedName>
    <definedName name="anitha" localSheetId="4" hidden="1">{"'Break down'!$A$4"}</definedName>
    <definedName name="anitha" localSheetId="18" hidden="1">{"'Break down'!$A$4"}</definedName>
    <definedName name="anitha" localSheetId="6" hidden="1">{"'Break down'!$A$4"}</definedName>
    <definedName name="anitha" hidden="1">{"'Break down'!$A$4"}</definedName>
    <definedName name="AnjanaPandey">#REF!</definedName>
    <definedName name="Anlagenart">#REF!</definedName>
    <definedName name="ann">#REF!</definedName>
    <definedName name="ANNAA">#REF!</definedName>
    <definedName name="ANNAB">#REF!</definedName>
    <definedName name="annayam">#REF!</definedName>
    <definedName name="anne">#REF!</definedName>
    <definedName name="annealing">#REF!</definedName>
    <definedName name="annealing1">#REF!</definedName>
    <definedName name="Annee">#REF!</definedName>
    <definedName name="annex6">#REF!</definedName>
    <definedName name="ANNEXSUM">#REF!</definedName>
    <definedName name="ANNSUM">#REF!</definedName>
    <definedName name="Annual">#REF!</definedName>
    <definedName name="Annual_cost_of_traffic_delays_Year_26_and_after">#REF!</definedName>
    <definedName name="Annual_cost_of_traffic_delays_Years_1_to_5">#REF!</definedName>
    <definedName name="Annual_cost_of_traffic_delays_Years_11_to_15">#REF!</definedName>
    <definedName name="Annual_cost_of_traffic_delays_Years_16_to_20">#REF!</definedName>
    <definedName name="Annual_cost_of_traffic_delays_Years_21_to_25">#REF!</definedName>
    <definedName name="Annual_cost_of_traffic_delays_Years_6_to_10">#REF!</definedName>
    <definedName name="ANNUAL_EXPENDIT">"#REF!"</definedName>
    <definedName name="ans_bidresponse">#REF!</definedName>
    <definedName name="ans_closing">#REF!</definedName>
    <definedName name="ans_individuals">#REF!</definedName>
    <definedName name="ans_organisations">#REF!</definedName>
    <definedName name="ans_types">#REF!</definedName>
    <definedName name="anscount" hidden="1">1</definedName>
    <definedName name="anti">#REF!</definedName>
    <definedName name="ANTICIPATED">#REF!</definedName>
    <definedName name="anuj101" localSheetId="4" hidden="1">{#N/A,#N/A,TRUE,"Front";#N/A,#N/A,TRUE,"Simple Letter";#N/A,#N/A,TRUE,"Inside";#N/A,#N/A,TRUE,"Contents";#N/A,#N/A,TRUE,"Basis";#N/A,#N/A,TRUE,"Inclusions";#N/A,#N/A,TRUE,"Exclusions";#N/A,#N/A,TRUE,"Areas";#N/A,#N/A,TRUE,"Summary";#N/A,#N/A,TRUE,"Detail"}</definedName>
    <definedName name="anuj101" localSheetId="18" hidden="1">{#N/A,#N/A,TRUE,"Front";#N/A,#N/A,TRUE,"Simple Letter";#N/A,#N/A,TRUE,"Inside";#N/A,#N/A,TRUE,"Contents";#N/A,#N/A,TRUE,"Basis";#N/A,#N/A,TRUE,"Inclusions";#N/A,#N/A,TRUE,"Exclusions";#N/A,#N/A,TRUE,"Areas";#N/A,#N/A,TRUE,"Summary";#N/A,#N/A,TRUE,"Detail"}</definedName>
    <definedName name="anuj101" localSheetId="10"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2" localSheetId="4" hidden="1">{#N/A,#N/A,TRUE,"Front";#N/A,#N/A,TRUE,"Simple Letter";#N/A,#N/A,TRUE,"Inside";#N/A,#N/A,TRUE,"Contents";#N/A,#N/A,TRUE,"Basis";#N/A,#N/A,TRUE,"Inclusions";#N/A,#N/A,TRUE,"Exclusions";#N/A,#N/A,TRUE,"Areas";#N/A,#N/A,TRUE,"Summary";#N/A,#N/A,TRUE,"Detail"}</definedName>
    <definedName name="anuj102" localSheetId="18" hidden="1">{#N/A,#N/A,TRUE,"Front";#N/A,#N/A,TRUE,"Simple Letter";#N/A,#N/A,TRUE,"Inside";#N/A,#N/A,TRUE,"Contents";#N/A,#N/A,TRUE,"Basis";#N/A,#N/A,TRUE,"Inclusions";#N/A,#N/A,TRUE,"Exclusions";#N/A,#N/A,TRUE,"Areas";#N/A,#N/A,TRUE,"Summary";#N/A,#N/A,TRUE,"Detail"}</definedName>
    <definedName name="anuj102" localSheetId="10"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localSheetId="4" hidden="1">{#N/A,#N/A,TRUE,"Front";#N/A,#N/A,TRUE,"Simple Letter";#N/A,#N/A,TRUE,"Inside";#N/A,#N/A,TRUE,"Contents";#N/A,#N/A,TRUE,"Basis";#N/A,#N/A,TRUE,"Inclusions";#N/A,#N/A,TRUE,"Exclusions";#N/A,#N/A,TRUE,"Areas";#N/A,#N/A,TRUE,"Summary";#N/A,#N/A,TRUE,"Detail"}</definedName>
    <definedName name="anuj103" localSheetId="18" hidden="1">{#N/A,#N/A,TRUE,"Front";#N/A,#N/A,TRUE,"Simple Letter";#N/A,#N/A,TRUE,"Inside";#N/A,#N/A,TRUE,"Contents";#N/A,#N/A,TRUE,"Basis";#N/A,#N/A,TRUE,"Inclusions";#N/A,#N/A,TRUE,"Exclusions";#N/A,#N/A,TRUE,"Areas";#N/A,#N/A,TRUE,"Summary";#N/A,#N/A,TRUE,"Detail"}</definedName>
    <definedName name="anuj103" localSheetId="10"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localSheetId="4" hidden="1">{#N/A,#N/A,TRUE,"Front";#N/A,#N/A,TRUE,"Simple Letter";#N/A,#N/A,TRUE,"Inside";#N/A,#N/A,TRUE,"Contents";#N/A,#N/A,TRUE,"Basis";#N/A,#N/A,TRUE,"Inclusions";#N/A,#N/A,TRUE,"Exclusions";#N/A,#N/A,TRUE,"Areas";#N/A,#N/A,TRUE,"Summary";#N/A,#N/A,TRUE,"Detail"}</definedName>
    <definedName name="anuj104" localSheetId="18" hidden="1">{#N/A,#N/A,TRUE,"Front";#N/A,#N/A,TRUE,"Simple Letter";#N/A,#N/A,TRUE,"Inside";#N/A,#N/A,TRUE,"Contents";#N/A,#N/A,TRUE,"Basis";#N/A,#N/A,TRUE,"Inclusions";#N/A,#N/A,TRUE,"Exclusions";#N/A,#N/A,TRUE,"Areas";#N/A,#N/A,TRUE,"Summary";#N/A,#N/A,TRUE,"Detail"}</definedName>
    <definedName name="anuj104" localSheetId="10"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localSheetId="4" hidden="1">{#N/A,#N/A,TRUE,"Front";#N/A,#N/A,TRUE,"Simple Letter";#N/A,#N/A,TRUE,"Inside";#N/A,#N/A,TRUE,"Contents";#N/A,#N/A,TRUE,"Basis";#N/A,#N/A,TRUE,"Inclusions";#N/A,#N/A,TRUE,"Exclusions";#N/A,#N/A,TRUE,"Areas";#N/A,#N/A,TRUE,"Summary";#N/A,#N/A,TRUE,"Detail"}</definedName>
    <definedName name="anuj105" localSheetId="18" hidden="1">{#N/A,#N/A,TRUE,"Front";#N/A,#N/A,TRUE,"Simple Letter";#N/A,#N/A,TRUE,"Inside";#N/A,#N/A,TRUE,"Contents";#N/A,#N/A,TRUE,"Basis";#N/A,#N/A,TRUE,"Inclusions";#N/A,#N/A,TRUE,"Exclusions";#N/A,#N/A,TRUE,"Areas";#N/A,#N/A,TRUE,"Summary";#N/A,#N/A,TRUE,"Detail"}</definedName>
    <definedName name="anuj105" localSheetId="10"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localSheetId="4" hidden="1">{#N/A,#N/A,TRUE,"Front";#N/A,#N/A,TRUE,"Simple Letter";#N/A,#N/A,TRUE,"Inside";#N/A,#N/A,TRUE,"Contents";#N/A,#N/A,TRUE,"Basis";#N/A,#N/A,TRUE,"Inclusions";#N/A,#N/A,TRUE,"Exclusions";#N/A,#N/A,TRUE,"Areas";#N/A,#N/A,TRUE,"Summary";#N/A,#N/A,TRUE,"Detail"}</definedName>
    <definedName name="anuj12" localSheetId="18" hidden="1">{#N/A,#N/A,TRUE,"Front";#N/A,#N/A,TRUE,"Simple Letter";#N/A,#N/A,TRUE,"Inside";#N/A,#N/A,TRUE,"Contents";#N/A,#N/A,TRUE,"Basis";#N/A,#N/A,TRUE,"Inclusions";#N/A,#N/A,TRUE,"Exclusions";#N/A,#N/A,TRUE,"Areas";#N/A,#N/A,TRUE,"Summary";#N/A,#N/A,TRUE,"Detail"}</definedName>
    <definedName name="anuj12" localSheetId="10"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localSheetId="4" hidden="1">{#N/A,#N/A,TRUE,"Front";#N/A,#N/A,TRUE,"Simple Letter";#N/A,#N/A,TRUE,"Inside";#N/A,#N/A,TRUE,"Contents";#N/A,#N/A,TRUE,"Basis";#N/A,#N/A,TRUE,"Inclusions";#N/A,#N/A,TRUE,"Exclusions";#N/A,#N/A,TRUE,"Areas";#N/A,#N/A,TRUE,"Summary";#N/A,#N/A,TRUE,"Detail"}</definedName>
    <definedName name="anuj14" localSheetId="18" hidden="1">{#N/A,#N/A,TRUE,"Front";#N/A,#N/A,TRUE,"Simple Letter";#N/A,#N/A,TRUE,"Inside";#N/A,#N/A,TRUE,"Contents";#N/A,#N/A,TRUE,"Basis";#N/A,#N/A,TRUE,"Inclusions";#N/A,#N/A,TRUE,"Exclusions";#N/A,#N/A,TRUE,"Areas";#N/A,#N/A,TRUE,"Summary";#N/A,#N/A,TRUE,"Detail"}</definedName>
    <definedName name="anuj14" localSheetId="10"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localSheetId="4" hidden="1">{#N/A,#N/A,TRUE,"Front";#N/A,#N/A,TRUE,"Simple Letter";#N/A,#N/A,TRUE,"Inside";#N/A,#N/A,TRUE,"Contents";#N/A,#N/A,TRUE,"Basis";#N/A,#N/A,TRUE,"Inclusions";#N/A,#N/A,TRUE,"Exclusions";#N/A,#N/A,TRUE,"Areas";#N/A,#N/A,TRUE,"Summary";#N/A,#N/A,TRUE,"Detail"}</definedName>
    <definedName name="anuj20" localSheetId="18" hidden="1">{#N/A,#N/A,TRUE,"Front";#N/A,#N/A,TRUE,"Simple Letter";#N/A,#N/A,TRUE,"Inside";#N/A,#N/A,TRUE,"Contents";#N/A,#N/A,TRUE,"Basis";#N/A,#N/A,TRUE,"Inclusions";#N/A,#N/A,TRUE,"Exclusions";#N/A,#N/A,TRUE,"Areas";#N/A,#N/A,TRUE,"Summary";#N/A,#N/A,TRUE,"Detail"}</definedName>
    <definedName name="anuj20" localSheetId="10"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localSheetId="4" hidden="1">{#N/A,#N/A,TRUE,"Front";#N/A,#N/A,TRUE,"Simple Letter";#N/A,#N/A,TRUE,"Inside";#N/A,#N/A,TRUE,"Contents";#N/A,#N/A,TRUE,"Basis";#N/A,#N/A,TRUE,"Inclusions";#N/A,#N/A,TRUE,"Exclusions";#N/A,#N/A,TRUE,"Areas";#N/A,#N/A,TRUE,"Summary";#N/A,#N/A,TRUE,"Detail"}</definedName>
    <definedName name="anuj21" localSheetId="18" hidden="1">{#N/A,#N/A,TRUE,"Front";#N/A,#N/A,TRUE,"Simple Letter";#N/A,#N/A,TRUE,"Inside";#N/A,#N/A,TRUE,"Contents";#N/A,#N/A,TRUE,"Basis";#N/A,#N/A,TRUE,"Inclusions";#N/A,#N/A,TRUE,"Exclusions";#N/A,#N/A,TRUE,"Areas";#N/A,#N/A,TRUE,"Summary";#N/A,#N/A,TRUE,"Detail"}</definedName>
    <definedName name="anuj21" localSheetId="1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localSheetId="4" hidden="1">{#N/A,#N/A,TRUE,"Front";#N/A,#N/A,TRUE,"Simple Letter";#N/A,#N/A,TRUE,"Inside";#N/A,#N/A,TRUE,"Contents";#N/A,#N/A,TRUE,"Basis";#N/A,#N/A,TRUE,"Inclusions";#N/A,#N/A,TRUE,"Exclusions";#N/A,#N/A,TRUE,"Areas";#N/A,#N/A,TRUE,"Summary";#N/A,#N/A,TRUE,"Detail"}</definedName>
    <definedName name="anuj23" localSheetId="18" hidden="1">{#N/A,#N/A,TRUE,"Front";#N/A,#N/A,TRUE,"Simple Letter";#N/A,#N/A,TRUE,"Inside";#N/A,#N/A,TRUE,"Contents";#N/A,#N/A,TRUE,"Basis";#N/A,#N/A,TRUE,"Inclusions";#N/A,#N/A,TRUE,"Exclusions";#N/A,#N/A,TRUE,"Areas";#N/A,#N/A,TRUE,"Summary";#N/A,#N/A,TRUE,"Detail"}</definedName>
    <definedName name="anuj23" localSheetId="10"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localSheetId="4" hidden="1">{#N/A,#N/A,TRUE,"Front";#N/A,#N/A,TRUE,"Simple Letter";#N/A,#N/A,TRUE,"Inside";#N/A,#N/A,TRUE,"Contents";#N/A,#N/A,TRUE,"Basis";#N/A,#N/A,TRUE,"Inclusions";#N/A,#N/A,TRUE,"Exclusions";#N/A,#N/A,TRUE,"Areas";#N/A,#N/A,TRUE,"Summary";#N/A,#N/A,TRUE,"Detail"}</definedName>
    <definedName name="anuj24" localSheetId="18" hidden="1">{#N/A,#N/A,TRUE,"Front";#N/A,#N/A,TRUE,"Simple Letter";#N/A,#N/A,TRUE,"Inside";#N/A,#N/A,TRUE,"Contents";#N/A,#N/A,TRUE,"Basis";#N/A,#N/A,TRUE,"Inclusions";#N/A,#N/A,TRUE,"Exclusions";#N/A,#N/A,TRUE,"Areas";#N/A,#N/A,TRUE,"Summary";#N/A,#N/A,TRUE,"Detail"}</definedName>
    <definedName name="anuj24" localSheetId="10"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localSheetId="4" hidden="1">{#N/A,#N/A,TRUE,"Front";#N/A,#N/A,TRUE,"Simple Letter";#N/A,#N/A,TRUE,"Inside";#N/A,#N/A,TRUE,"Contents";#N/A,#N/A,TRUE,"Basis";#N/A,#N/A,TRUE,"Inclusions";#N/A,#N/A,TRUE,"Exclusions";#N/A,#N/A,TRUE,"Areas";#N/A,#N/A,TRUE,"Summary";#N/A,#N/A,TRUE,"Detail"}</definedName>
    <definedName name="anuj26" localSheetId="18" hidden="1">{#N/A,#N/A,TRUE,"Front";#N/A,#N/A,TRUE,"Simple Letter";#N/A,#N/A,TRUE,"Inside";#N/A,#N/A,TRUE,"Contents";#N/A,#N/A,TRUE,"Basis";#N/A,#N/A,TRUE,"Inclusions";#N/A,#N/A,TRUE,"Exclusions";#N/A,#N/A,TRUE,"Areas";#N/A,#N/A,TRUE,"Summary";#N/A,#N/A,TRUE,"Detail"}</definedName>
    <definedName name="anuj26" localSheetId="10"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localSheetId="4" hidden="1">{#N/A,#N/A,TRUE,"Front";#N/A,#N/A,TRUE,"Simple Letter";#N/A,#N/A,TRUE,"Inside";#N/A,#N/A,TRUE,"Contents";#N/A,#N/A,TRUE,"Basis";#N/A,#N/A,TRUE,"Inclusions";#N/A,#N/A,TRUE,"Exclusions";#N/A,#N/A,TRUE,"Areas";#N/A,#N/A,TRUE,"Summary";#N/A,#N/A,TRUE,"Detail"}</definedName>
    <definedName name="anuj94" localSheetId="18" hidden="1">{#N/A,#N/A,TRUE,"Front";#N/A,#N/A,TRUE,"Simple Letter";#N/A,#N/A,TRUE,"Inside";#N/A,#N/A,TRUE,"Contents";#N/A,#N/A,TRUE,"Basis";#N/A,#N/A,TRUE,"Inclusions";#N/A,#N/A,TRUE,"Exclusions";#N/A,#N/A,TRUE,"Areas";#N/A,#N/A,TRUE,"Summary";#N/A,#N/A,TRUE,"Detail"}</definedName>
    <definedName name="anuj94" localSheetId="10"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localSheetId="4" hidden="1">{#N/A,#N/A,TRUE,"Front";#N/A,#N/A,TRUE,"Simple Letter";#N/A,#N/A,TRUE,"Inside";#N/A,#N/A,TRUE,"Contents";#N/A,#N/A,TRUE,"Basis";#N/A,#N/A,TRUE,"Inclusions";#N/A,#N/A,TRUE,"Exclusions";#N/A,#N/A,TRUE,"Areas";#N/A,#N/A,TRUE,"Summary";#N/A,#N/A,TRUE,"Detail"}</definedName>
    <definedName name="anuj96" localSheetId="18" hidden="1">{#N/A,#N/A,TRUE,"Front";#N/A,#N/A,TRUE,"Simple Letter";#N/A,#N/A,TRUE,"Inside";#N/A,#N/A,TRUE,"Contents";#N/A,#N/A,TRUE,"Basis";#N/A,#N/A,TRUE,"Inclusions";#N/A,#N/A,TRUE,"Exclusions";#N/A,#N/A,TRUE,"Areas";#N/A,#N/A,TRUE,"Summary";#N/A,#N/A,TRUE,"Detail"}</definedName>
    <definedName name="anuj96" localSheetId="10"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NUP">#REF!</definedName>
    <definedName name="ANX_2">#REF!</definedName>
    <definedName name="ANX_2A">#REF!</definedName>
    <definedName name="ANX_3">#REF!</definedName>
    <definedName name="AnzInputAdd">#REF!,#REF!,#REF!,#REF!</definedName>
    <definedName name="AnzInputOld">#REF!,#REF!,#REF!,#REF!</definedName>
    <definedName name="aocd">#REF!</definedName>
    <definedName name="apa">#REF!</definedName>
    <definedName name="APART1">#REF!</definedName>
    <definedName name="APART10">#REF!</definedName>
    <definedName name="APART10A">#REF!</definedName>
    <definedName name="APART2">#REF!</definedName>
    <definedName name="APART2A">#REF!</definedName>
    <definedName name="APART2B">#REF!</definedName>
    <definedName name="APART2C">#REF!</definedName>
    <definedName name="APART2D">#REF!</definedName>
    <definedName name="APART2E">#REF!</definedName>
    <definedName name="APART2F">#REF!</definedName>
    <definedName name="APART3">#REF!</definedName>
    <definedName name="APART5">#REF!</definedName>
    <definedName name="APART7">#REF!</definedName>
    <definedName name="APART8">#REF!</definedName>
    <definedName name="Apartment">#REF!</definedName>
    <definedName name="Apartment_Type">#REF!</definedName>
    <definedName name="apba">#REF!</definedName>
    <definedName name="apbv">#REF!</definedName>
    <definedName name="APL">#REF!</definedName>
    <definedName name="apm">#REF!</definedName>
    <definedName name="apm_bax.contract">#REF!</definedName>
    <definedName name="apm_bax.now">#REF!</definedName>
    <definedName name="apm_bax.old">#REF!</definedName>
    <definedName name="apm_bax.old.now">#REF!</definedName>
    <definedName name="apm_bax.old.payment">#REF!</definedName>
    <definedName name="apm_bax.old.vo.app">#REF!</definedName>
    <definedName name="apm_bax.payment">#REF!</definedName>
    <definedName name="apm_bax.rev">#REF!</definedName>
    <definedName name="apm_bax.tot.contract">#REF!</definedName>
    <definedName name="apm_bax.tot.now">#REF!</definedName>
    <definedName name="apm_bax.tot.payment">#REF!</definedName>
    <definedName name="apm_bax.tot.vo.app">#REF!</definedName>
    <definedName name="apm_bax.vo.app">#REF!</definedName>
    <definedName name="apm_ccu.bs">#REF!</definedName>
    <definedName name="apm_ccu.bs.now">#REF!</definedName>
    <definedName name="apm_ccu.bs.payment">#REF!</definedName>
    <definedName name="apm_ccu.bs.vo.app">#REF!</definedName>
    <definedName name="apm_ccu.cert">#REF!</definedName>
    <definedName name="apm_ccu.contract">#REF!</definedName>
    <definedName name="apm_ccu.contract.now">#REF!</definedName>
    <definedName name="apm_ccu.fire">#REF!</definedName>
    <definedName name="apm_ccu.fire.now">#REF!</definedName>
    <definedName name="apm_ccu.fire.payment">#REF!</definedName>
    <definedName name="apm_ccu.fire.vo.app">#REF!</definedName>
    <definedName name="apm_ccu.furn">#REF!</definedName>
    <definedName name="apm_ccu.furn.vo.app">#REF!</definedName>
    <definedName name="apm_ccu.mon">#REF!</definedName>
    <definedName name="apm_ccu.mon.vo.app">#REF!</definedName>
    <definedName name="apm_ccu.payment">#REF!</definedName>
    <definedName name="apm_ccu.rev">#REF!</definedName>
    <definedName name="apm_ccu.tot.contract">#REF!</definedName>
    <definedName name="apm_ccu.tot.now">#REF!</definedName>
    <definedName name="apm_ccu.tot.payment">#REF!</definedName>
    <definedName name="apm_ccu.tot.vo.app">#REF!</definedName>
    <definedName name="apm_ccu.vo.app">#REF!</definedName>
    <definedName name="apm_dax.app.vo">#REF!</definedName>
    <definedName name="apm_dax.bs.fee">#REF!</definedName>
    <definedName name="apm_dax.bs.now">#REF!</definedName>
    <definedName name="apm_dax.bs.payment">#REF!</definedName>
    <definedName name="apm_dax.bs.vo.app">#REF!</definedName>
    <definedName name="apm_dax.cert">#REF!</definedName>
    <definedName name="apm_dax.com.now">#REF!</definedName>
    <definedName name="apm_dax.com.payment">#REF!</definedName>
    <definedName name="apm_dax.com.vo.app">#REF!</definedName>
    <definedName name="apm_dax.consult.fee">#REF!</definedName>
    <definedName name="apm_dax.consult.now">#REF!</definedName>
    <definedName name="apm_dax.consult.payment">#REF!</definedName>
    <definedName name="apm_dax.consult.vo.app">#REF!</definedName>
    <definedName name="apm_dax.contract.now">#REF!</definedName>
    <definedName name="apm_dax.contractor">#REF!</definedName>
    <definedName name="apm_dax.ffe">#REF!</definedName>
    <definedName name="apm_dax.ffe.now">#REF!</definedName>
    <definedName name="apm_dax.ffe.payment">#REF!</definedName>
    <definedName name="apm_dax.ffe.vo.app">#REF!</definedName>
    <definedName name="apm_dax.hosp">#REF!</definedName>
    <definedName name="apm_dax.hosp.com">#REF!</definedName>
    <definedName name="apm_dax.hosp.comm">#REF!</definedName>
    <definedName name="apm_dax.hosp.now">#REF!</definedName>
    <definedName name="apm_dax.hosp.payment">#REF!</definedName>
    <definedName name="apm_dax.hosp.vo.app">#REF!</definedName>
    <definedName name="apm_dax.pabx">#REF!</definedName>
    <definedName name="apm_dax.pabx.now">#REF!</definedName>
    <definedName name="apm_dax.pabx.payment">#REF!</definedName>
    <definedName name="apm_dax.pabx.vo.app">#REF!</definedName>
    <definedName name="apm_dax.payment">#REF!</definedName>
    <definedName name="apm_dax.pm.fee">#REF!</definedName>
    <definedName name="apm_dax.pm.now">#REF!</definedName>
    <definedName name="apm_dax.pm.payment">#REF!</definedName>
    <definedName name="apm_dax.pm.vo.app">#REF!</definedName>
    <definedName name="apm_dax.ps">#REF!</definedName>
    <definedName name="apm_dax.qs.fee">#REF!</definedName>
    <definedName name="apm_dax.qs.now">#REF!</definedName>
    <definedName name="apm_dax.qs.payment">#REF!</definedName>
    <definedName name="apm_dax.qs.vo.app">#REF!</definedName>
    <definedName name="apm_dax.special.now">#REF!</definedName>
    <definedName name="apm_dax.specialist.fee">#REF!</definedName>
    <definedName name="apm_dax.specialist.payment">#REF!</definedName>
    <definedName name="apm_dax.specialist.vo.app">#REF!</definedName>
    <definedName name="apm_dem.consult">#REF!</definedName>
    <definedName name="apm_dem.consult.now">#REF!</definedName>
    <definedName name="apm_dem.consult.payment">#REF!</definedName>
    <definedName name="apm_dem.consult.vo.app">#REF!</definedName>
    <definedName name="apm_dem.contract">#REF!</definedName>
    <definedName name="apm_dem.contract.now">#REF!</definedName>
    <definedName name="apm_dem.contract.payment">#REF!</definedName>
    <definedName name="apm_dem.contract.vo.app">#REF!</definedName>
    <definedName name="apm_dem.furn">#REF!</definedName>
    <definedName name="apm_dem.furn.now">#REF!</definedName>
    <definedName name="apm_dem.furn.payment">#REF!</definedName>
    <definedName name="apm_dem.furn.vo.app">#REF!</definedName>
    <definedName name="apm_dem.hosp">#REF!</definedName>
    <definedName name="apm_dem.hosp.now">#REF!</definedName>
    <definedName name="apm_dem.hosp.payment">#REF!</definedName>
    <definedName name="apm_dem.hosp.vo.app">#REF!</definedName>
    <definedName name="apm_dem.mon">#REF!</definedName>
    <definedName name="apm_dem.mon.now">#REF!</definedName>
    <definedName name="apm_dem.mon.payment">#REF!</definedName>
    <definedName name="apm_dem.mon.vo.app">#REF!</definedName>
    <definedName name="apm_dem.rev">#REF!</definedName>
    <definedName name="apm_dem.tot.contract">#REF!</definedName>
    <definedName name="apm_dem.tot.now">#REF!</definedName>
    <definedName name="apm_dem.tot.payment">#REF!</definedName>
    <definedName name="apm_dem.tot.vo.app">#REF!</definedName>
    <definedName name="apm_icu.bs">#REF!</definedName>
    <definedName name="apm_icu.bs.now">#REF!</definedName>
    <definedName name="apm_icu.bs.payment">#REF!</definedName>
    <definedName name="apm_icu.bs.vo.app">#REF!</definedName>
    <definedName name="apm_icu.cert">#REF!</definedName>
    <definedName name="apm_icu.contract">#REF!</definedName>
    <definedName name="apm_icu.contract.now">#REF!</definedName>
    <definedName name="apm_icu.furn">#REF!</definedName>
    <definedName name="apm_icu.furn.vo.app">#REF!</definedName>
    <definedName name="apm_icu.mon">#REF!</definedName>
    <definedName name="apm_icu.mon.vo.app">#REF!</definedName>
    <definedName name="apm_icu.payment">#REF!</definedName>
    <definedName name="apm_icu.rev">#REF!</definedName>
    <definedName name="apm_icu.tot.contract">#REF!</definedName>
    <definedName name="apm_icu.tot.now">#REF!</definedName>
    <definedName name="apm_icu.tot.payment">#REF!</definedName>
    <definedName name="apm_icu.tot.vo.app">#REF!</definedName>
    <definedName name="apm_icu.vo.app">#REF!</definedName>
    <definedName name="apm_temp.cert">#REF!</definedName>
    <definedName name="APN">#REF!</definedName>
    <definedName name="App">#REF!</definedName>
    <definedName name="APP_options_selected">#REF!</definedName>
    <definedName name="APP_tx">#REF!</definedName>
    <definedName name="APP_tx_BSCE">#REF!</definedName>
    <definedName name="APP_tx_Dat">#REF!</definedName>
    <definedName name="AppAmt">#REF!</definedName>
    <definedName name="Appe_A">#REF!</definedName>
    <definedName name="Appen_A">#REF!</definedName>
    <definedName name="Appen_B">#REF!</definedName>
    <definedName name="Appen_C">#REF!</definedName>
    <definedName name="Appen_d">#REF!</definedName>
    <definedName name="Appen_E">#REF!</definedName>
    <definedName name="Appen_F">#REF!</definedName>
    <definedName name="Appen_G">#REF!</definedName>
    <definedName name="Appen_Name_A">#REF!</definedName>
    <definedName name="Appen_Name_B">#REF!</definedName>
    <definedName name="Appen_name_C">#REF!</definedName>
    <definedName name="Appen_Name_D">#REF!</definedName>
    <definedName name="Appen_Name_E">#REF!</definedName>
    <definedName name="Appen_Name_F">#REF!</definedName>
    <definedName name="Appen_Name_G">#REF!</definedName>
    <definedName name="AppendixA">#REF!</definedName>
    <definedName name="AppendixB">#REF!</definedName>
    <definedName name="AppendixC">#REF!</definedName>
    <definedName name="AppendixD">#REF!</definedName>
    <definedName name="AppendixE">#REF!</definedName>
    <definedName name="AppendixF">#REF!</definedName>
    <definedName name="AppendixG">#REF!</definedName>
    <definedName name="AppendixH">#REF!</definedName>
    <definedName name="AppendixI">#REF!</definedName>
    <definedName name="AppendixJ">#REF!</definedName>
    <definedName name="AppendixK">#REF!</definedName>
    <definedName name="AppendixL">#REF!</definedName>
    <definedName name="AppendixM">#REF!</definedName>
    <definedName name="AppendixN">#REF!</definedName>
    <definedName name="AppendixO">#REF!</definedName>
    <definedName name="AppendixP">#REF!</definedName>
    <definedName name="AppendixQ">#REF!</definedName>
    <definedName name="AppenxixE">#REF!</definedName>
    <definedName name="APPINDEX">#REF!</definedName>
    <definedName name="appl">#REF!</definedName>
    <definedName name="applen">#REF!</definedName>
    <definedName name="Application">OFFSET(#REF!,1,0,COUNTA(#REF!)-(#REF!+3))</definedName>
    <definedName name="Applications">#REF!</definedName>
    <definedName name="APPO" hidden="1">#REF!</definedName>
    <definedName name="appraisal" localSheetId="4" hidden="1">{#N/A,#N/A,TRUE,"Cover";#N/A,#N/A,TRUE,"Conts";#N/A,#N/A,TRUE,"VOS";#N/A,#N/A,TRUE,"Warrington";#N/A,#N/A,TRUE,"Widnes"}</definedName>
    <definedName name="appraisal" localSheetId="18" hidden="1">{#N/A,#N/A,TRUE,"Cover";#N/A,#N/A,TRUE,"Conts";#N/A,#N/A,TRUE,"VOS";#N/A,#N/A,TRUE,"Warrington";#N/A,#N/A,TRUE,"Widnes"}</definedName>
    <definedName name="appraisal" localSheetId="6" hidden="1">{#N/A,#N/A,TRUE,"Cover";#N/A,#N/A,TRUE,"Conts";#N/A,#N/A,TRUE,"VOS";#N/A,#N/A,TRUE,"Warrington";#N/A,#N/A,TRUE,"Widnes"}</definedName>
    <definedName name="appraisal" localSheetId="11" hidden="1">{#N/A,#N/A,TRUE,"Cover";#N/A,#N/A,TRUE,"Conts";#N/A,#N/A,TRUE,"VOS";#N/A,#N/A,TRUE,"Warrington";#N/A,#N/A,TRUE,"Widnes"}</definedName>
    <definedName name="appraisal" localSheetId="10" hidden="1">{#N/A,#N/A,TRUE,"Cover";#N/A,#N/A,TRUE,"Conts";#N/A,#N/A,TRUE,"VOS";#N/A,#N/A,TRUE,"Warrington";#N/A,#N/A,TRUE,"Widnes"}</definedName>
    <definedName name="appraisal" hidden="1">{#N/A,#N/A,TRUE,"Cover";#N/A,#N/A,TRUE,"Conts";#N/A,#N/A,TRUE,"VOS";#N/A,#N/A,TRUE,"Warrington";#N/A,#N/A,TRUE,"Widnes"}</definedName>
    <definedName name="appraisal_1" localSheetId="18" hidden="1">{#N/A,#N/A,TRUE,"Cover";#N/A,#N/A,TRUE,"Conts";#N/A,#N/A,TRUE,"VOS";#N/A,#N/A,TRUE,"Warrington";#N/A,#N/A,TRUE,"Widnes"}</definedName>
    <definedName name="appraisal_1" localSheetId="6" hidden="1">{#N/A,#N/A,TRUE,"Cover";#N/A,#N/A,TRUE,"Conts";#N/A,#N/A,TRUE,"VOS";#N/A,#N/A,TRUE,"Warrington";#N/A,#N/A,TRUE,"Widnes"}</definedName>
    <definedName name="appraisal_1" hidden="1">{#N/A,#N/A,TRUE,"Cover";#N/A,#N/A,TRUE,"Conts";#N/A,#N/A,TRUE,"VOS";#N/A,#N/A,TRUE,"Warrington";#N/A,#N/A,TRUE,"Widnes"}</definedName>
    <definedName name="appraisal2" localSheetId="1">#REF!</definedName>
    <definedName name="appraisal2">#REF!</definedName>
    <definedName name="appraisalfenchurch" localSheetId="1">#REF!</definedName>
    <definedName name="appraisalfenchurch">#REF!</definedName>
    <definedName name="appraisalmincing">#REF!</definedName>
    <definedName name="Approved">#REF!</definedName>
    <definedName name="Approved_by">#REF!</definedName>
    <definedName name="APR">#REF!</definedName>
    <definedName name="Apr00_Ln">#REF!</definedName>
    <definedName name="Apr00_Nas">#REF!</definedName>
    <definedName name="Apr00_NY">#REF!</definedName>
    <definedName name="Apr99_Ln">#REF!</definedName>
    <definedName name="Apr99_Nas">#REF!</definedName>
    <definedName name="Apr99_NY">#REF!</definedName>
    <definedName name="april_qty">#REF!</definedName>
    <definedName name="aq" localSheetId="18" hidden="1">{"'Break down'!$A$4"}</definedName>
    <definedName name="aq" hidden="1">{"'Break down'!$A$4"}</definedName>
    <definedName name="AQE" localSheetId="18" hidden="1">{"'장비'!$A$3:$M$12"}</definedName>
    <definedName name="AQE" localSheetId="10">#N/A</definedName>
    <definedName name="AQE" hidden="1">{"'장비'!$A$3:$M$12"}</definedName>
    <definedName name="AQE_1" localSheetId="18" hidden="1">{"'장비'!$A$3:$M$12"}</definedName>
    <definedName name="AQE_1" hidden="1">{"'장비'!$A$3:$M$12"}</definedName>
    <definedName name="AQE_2" localSheetId="18" hidden="1">{"'장비'!$A$3:$M$12"}</definedName>
    <definedName name="AQE_2" hidden="1">{"'장비'!$A$3:$M$12"}</definedName>
    <definedName name="aquatic" localSheetId="4" hidden="1">{"'Break down'!$A$4"}</definedName>
    <definedName name="aquatic" localSheetId="18" hidden="1">{"'Break down'!$A$4"}</definedName>
    <definedName name="aquatic" localSheetId="6" hidden="1">{"'Break down'!$A$4"}</definedName>
    <definedName name="aquatic" hidden="1">{"'Break down'!$A$4"}</definedName>
    <definedName name="aquatic1" localSheetId="4" hidden="1">{"'Break down'!$A$4"}</definedName>
    <definedName name="aquatic1" localSheetId="18" hidden="1">{"'Break down'!$A$4"}</definedName>
    <definedName name="aquatic1" localSheetId="6" hidden="1">{"'Break down'!$A$4"}</definedName>
    <definedName name="aquatic1" hidden="1">{"'Break down'!$A$4"}</definedName>
    <definedName name="AQW" localSheetId="18" hidden="1">{#N/A,#N/A,FALSE,"CCTV"}</definedName>
    <definedName name="AQW" hidden="1">{#N/A,#N/A,FALSE,"CCTV"}</definedName>
    <definedName name="AQWE" localSheetId="18" hidden="1">{#N/A,#N/A,FALSE,"mpph1";#N/A,#N/A,FALSE,"mpmseb";#N/A,#N/A,FALSE,"mpph2"}</definedName>
    <definedName name="AQWE" hidden="1">{#N/A,#N/A,FALSE,"mpph1";#N/A,#N/A,FALSE,"mpmseb";#N/A,#N/A,FALSE,"mpph2"}</definedName>
    <definedName name="AQWER" localSheetId="4" hidden="1">{#N/A,#N/A,TRUE,"Cover";#N/A,#N/A,TRUE,"Conts";#N/A,#N/A,TRUE,"VOS";#N/A,#N/A,TRUE,"Warrington";#N/A,#N/A,TRUE,"Widnes"}</definedName>
    <definedName name="AQWER" localSheetId="18" hidden="1">{#N/A,#N/A,TRUE,"Cover";#N/A,#N/A,TRUE,"Conts";#N/A,#N/A,TRUE,"VOS";#N/A,#N/A,TRUE,"Warrington";#N/A,#N/A,TRUE,"Widnes"}</definedName>
    <definedName name="AQWER" localSheetId="10" hidden="1">{#N/A,#N/A,TRUE,"Cover";#N/A,#N/A,TRUE,"Conts";#N/A,#N/A,TRUE,"VOS";#N/A,#N/A,TRUE,"Warrington";#N/A,#N/A,TRUE,"Widnes"}</definedName>
    <definedName name="AQWER" hidden="1">{#N/A,#N/A,TRUE,"Cover";#N/A,#N/A,TRUE,"Conts";#N/A,#N/A,TRUE,"VOS";#N/A,#N/A,TRUE,"Warrington";#N/A,#N/A,TRUE,"Widnes"}</definedName>
    <definedName name="AQW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e">#N/A</definedName>
    <definedName name="aqzzzzzzzzzzzw">#REF!</definedName>
    <definedName name="ar">#REF!</definedName>
    <definedName name="ar_1">NA()</definedName>
    <definedName name="ar_2">NA()</definedName>
    <definedName name="Arabian_Coast_Contracting_LLC">#REF!</definedName>
    <definedName name="arcab10">#REF!</definedName>
    <definedName name="arcab120">#REF!</definedName>
    <definedName name="arcab150">#REF!</definedName>
    <definedName name="arcab16">#REF!</definedName>
    <definedName name="arcab185">#REF!</definedName>
    <definedName name="arcab240">#REF!</definedName>
    <definedName name="arcab25">#REF!</definedName>
    <definedName name="arcab300">#REF!</definedName>
    <definedName name="arcab35">#REF!</definedName>
    <definedName name="arcab4">#REF!</definedName>
    <definedName name="arcab50">#REF!</definedName>
    <definedName name="arcab6">#REF!</definedName>
    <definedName name="arcab70">#REF!</definedName>
    <definedName name="arcab95">#REF!</definedName>
    <definedName name="Arcade_Redemption">#REF!</definedName>
    <definedName name="arch">#REF!</definedName>
    <definedName name="arch_add_3">#REF!</definedName>
    <definedName name="arch_add1">#REF!</definedName>
    <definedName name="arch_add2">#REF!</definedName>
    <definedName name="arch_add4">#REF!</definedName>
    <definedName name="arch_add5">#REF!</definedName>
    <definedName name="ARCH_CITY">#REF!</definedName>
    <definedName name="arch_company">#REF!</definedName>
    <definedName name="ARCH_ESC">#REF!</definedName>
    <definedName name="arch_name">#REF!</definedName>
    <definedName name="ARCH_OLD_CITY">#REF!</definedName>
    <definedName name="ARCH_OLD_ESC">#REF!</definedName>
    <definedName name="ARCH_OLD_PROD">#REF!</definedName>
    <definedName name="ARCH_OLD_WAGE">#REF!</definedName>
    <definedName name="ARCH_PROD">#REF!</definedName>
    <definedName name="ARCH_WAGE">#REF!</definedName>
    <definedName name="ArchaeologyCfW">#REF!</definedName>
    <definedName name="Archi">#N/A</definedName>
    <definedName name="Architect">#REF!</definedName>
    <definedName name="Architect_company">#REF!</definedName>
    <definedName name="Architect_firm">#REF!</definedName>
    <definedName name="ArchitectCostsCfW">#REF!</definedName>
    <definedName name="Architectural">#REF!</definedName>
    <definedName name="are" localSheetId="1">#REF!</definedName>
    <definedName name="are">#REF!</definedName>
    <definedName name="are_1">NA()</definedName>
    <definedName name="are_2">NA()</definedName>
    <definedName name="area" localSheetId="1">#REF!</definedName>
    <definedName name="area">#REF!</definedName>
    <definedName name="AREA__C1A__Standard_Guestroom">#REF!</definedName>
    <definedName name="AREA__C1C__Junior_Suites">#REF!</definedName>
    <definedName name="AREA__C1D__One_Bedroom_Suites">#REF!</definedName>
    <definedName name="AREA__C1E__Two_bedroom_Suites">#REF!</definedName>
    <definedName name="AREA__C1F1__Public_Circulation_Areas">#REF!</definedName>
    <definedName name="AREA__C1G4__Shafts">#REF!</definedName>
    <definedName name="AREA__C1G6__Fire_Escape_Stairs">#REF!</definedName>
    <definedName name="AREA__C1H1__Standard_Guestrooms">#REF!</definedName>
    <definedName name="AREA__C1H3__Junior_Suites">#REF!</definedName>
    <definedName name="AREA__C1H4__One_Bedroom_Suites">#REF!</definedName>
    <definedName name="AREA__C1H5__Two_Bedroom_Suites">#REF!</definedName>
    <definedName name="AREA__C1H6__One_Bedroom_Suites_Type_2">#REF!</definedName>
    <definedName name="AREA__C1I__General_Works_Guestrooms">#REF!</definedName>
    <definedName name="AREA__C1J__One_Bedroom_Suites_Type_2">#REF!</definedName>
    <definedName name="AREA__C2A2__Arrival_and_Reception_Lobby">#REF!</definedName>
    <definedName name="AREA__C2A3__Front_Offices___Concierge">#REF!</definedName>
    <definedName name="AREA__C2A4__Luggage_Scanner">#REF!</definedName>
    <definedName name="AREA__C2A5__Hotel_Retail">#REF!</definedName>
    <definedName name="AREA__C2A6__Prayer_Rooms">#REF!</definedName>
    <definedName name="AREA__C2A7__Kids_Club">#REF!</definedName>
    <definedName name="AREA__C2A8__Public_Toilets">#REF!</definedName>
    <definedName name="AREA__C2A9__Changing_Rooms">#REF!</definedName>
    <definedName name="AREA__C2C1__Hotel_Restaurant">#REF!</definedName>
    <definedName name="AREA__C2C2__Lobby_Lounge">#REF!</definedName>
    <definedName name="AREA__C2C3__Lobby_Bar">#REF!</definedName>
    <definedName name="AREA__C2C4__Lobby_Bar___Covered_Terrace">#REF!</definedName>
    <definedName name="AREA__C2C5__Speciality_Restaurant__1">#REF!</definedName>
    <definedName name="AREA__C2C6__Speciality_Restaurant__2">#REF!</definedName>
    <definedName name="AREA__C2C7__Speciality_Restaurant__2___Covered_Terrace">#REF!</definedName>
    <definedName name="AREA__C2C8__Pool_Bar___Grill">#REF!</definedName>
    <definedName name="AREA__C2D2__Gymnasium">#REF!</definedName>
    <definedName name="AREA__C2G1__Circulation">#REF!</definedName>
    <definedName name="AREA__C2G2__Outdoor_Lobby">#REF!</definedName>
    <definedName name="AREA__C3A1__Front_Offices">#REF!</definedName>
    <definedName name="AREA__C3A2__Administration_Offices">#REF!</definedName>
    <definedName name="AREA__C3A3__Accounting_Offices">#REF!</definedName>
    <definedName name="AREA__C3A4__Human_Resources_and_Training">#REF!</definedName>
    <definedName name="AREA__C3B__IT_Department">#REF!</definedName>
    <definedName name="AREA__C3C1__Kitchen___Main_Kitchen">#REF!</definedName>
    <definedName name="AREA__C3C2__Kitchen___Speciality_Restaurant__1">#REF!</definedName>
    <definedName name="AREA__C3C3__Kitchen___Speciality_Restaurant__2">#REF!</definedName>
    <definedName name="AREA__C3C5__Pantry___Lobby_Bar">#REF!</definedName>
    <definedName name="AREA__C3D__Housekeeping_and_Linen">#REF!</definedName>
    <definedName name="AREA__C3E__Central_Laundry___Dry_Cleaning___Valet_Only">#REF!</definedName>
    <definedName name="AREA__C3F5__Dining_Room_Seating">#REF!</definedName>
    <definedName name="AREA__C3F8__Staff_Changing_Rooms">#REF!</definedName>
    <definedName name="AREA__C3F9__Staff_Prayer_Rooms">#REF!</definedName>
    <definedName name="AREA__C3G__Maintenance_and_Engineering">#REF!</definedName>
    <definedName name="AREA__C3H1__Plant_and_Equipment_Rooms">#REF!</definedName>
    <definedName name="AREA__C3H2__MEP_Shafts">#REF!</definedName>
    <definedName name="AREA__C3J__Security">#REF!</definedName>
    <definedName name="AREA__C3K__Purchasing__Goods_Receiving_and_Storage">#REF!</definedName>
    <definedName name="AREA__C3L__BOH_Circulation_Areas">#REF!</definedName>
    <definedName name="AREA__C4B__General_Works_Parking">#REF!</definedName>
    <definedName name="AREA__C5__Unallocated_Rooms">#REF!</definedName>
    <definedName name="AREA__G1__Conference_Centre">#REF!</definedName>
    <definedName name="AREA__G1A__Conference_Hall">#REF!</definedName>
    <definedName name="AREA__G1B__Reception">#REF!</definedName>
    <definedName name="AREA__G1C__Meeting_Rooms">#REF!</definedName>
    <definedName name="AREA__G2__Pre_function">#REF!</definedName>
    <definedName name="AREA__G3__Toilets">#REF!</definedName>
    <definedName name="AREA__G4__FOH_Circulation">#REF!</definedName>
    <definedName name="AREA__G5__BOH_Circulation">#REF!</definedName>
    <definedName name="AREA__G6__Fire_Escape_Stairs">#REF!</definedName>
    <definedName name="AREA__G7__Plant_and_Equipment_Rooms">#REF!</definedName>
    <definedName name="AREA__G8__Storage">#REF!</definedName>
    <definedName name="AREA__G9__Kitchen_and_Service_Area">#REF!</definedName>
    <definedName name="area_1">NA()</definedName>
    <definedName name="AREA_1_bed_Balcony_area">#REF!</definedName>
    <definedName name="AREA_1_bed_bath_screen">#REF!</definedName>
    <definedName name="AREA_1_bed_bath_shelf">#REF!</definedName>
    <definedName name="AREA_1_bed_Bath_tub">#REF!</definedName>
    <definedName name="AREA_1_bed_Bath_tub_mixer">#REF!</definedName>
    <definedName name="AREA_1_bed_Bathroom_area">#REF!</definedName>
    <definedName name="AREA_1_bed_Bedroom_area">#REF!</definedName>
    <definedName name="AREA_1_bed_Cistern_cover">#REF!</definedName>
    <definedName name="AREA_1_bed_Cooker_hob">#REF!</definedName>
    <definedName name="AREA_1_bed_Fridge_freezer">#REF!</definedName>
    <definedName name="AREA_1_bed_Kitchen_sink">#REF!</definedName>
    <definedName name="AREA_1_bed_Kitchen_sink_mixer">#REF!</definedName>
    <definedName name="AREA_1_bed_kitchen_units">#REF!</definedName>
    <definedName name="AREA_1_bed_living_area">#REF!</definedName>
    <definedName name="AREA_1_bed_mirror">#REF!</definedName>
    <definedName name="AREA_1_bed_NIA">#REF!</definedName>
    <definedName name="AREA_1_bed_Oven">#REF!</definedName>
    <definedName name="AREA_1_bed_shower_mixer">#REF!</definedName>
    <definedName name="AREA_1_bed_vanitys">#REF!</definedName>
    <definedName name="AREA_1_bed_Wardrobes">#REF!</definedName>
    <definedName name="AREA_1_bed_Wash_basin">#REF!</definedName>
    <definedName name="AREA_1_bed_Wash_basin_mixer">#REF!</definedName>
    <definedName name="AREA_1_bed_Washing_machine">#REF!</definedName>
    <definedName name="AREA_1_bed_WC">#REF!</definedName>
    <definedName name="AREA_110_mm_dia._RWP">#REF!</definedName>
    <definedName name="AREA_110mm_dia._opening_for_rain_water">#REF!</definedName>
    <definedName name="AREA_110mm_dia._Rainwater_pipe">#REF!</definedName>
    <definedName name="AREA_110mm_dia_RWP">#REF!</definedName>
    <definedName name="AREA_15mm_dia._CWS_Buried_Underground">#REF!</definedName>
    <definedName name="AREA_15mm_dia_Copper_pipe">#REF!</definedName>
    <definedName name="AREA_1F__25mm_dia._BCWS_Pipe">#REF!</definedName>
    <definedName name="AREA_1F__25mm_dia._HWS_Pipe">#REF!</definedName>
    <definedName name="AREA_1F__Isolation_valve">#REF!</definedName>
    <definedName name="AREA_1F__Water_Hammer_Arrestor">#REF!</definedName>
    <definedName name="AREA_1F_BOH_Service_and_Utility_area">#REF!</definedName>
    <definedName name="AREA_1F_BOH_Staircase">#REF!</definedName>
    <definedName name="AREA_1F_Guest_Core">#REF!</definedName>
    <definedName name="AREA_1F_Guestrooms">#REF!</definedName>
    <definedName name="AREA_1F_HGR_BOH">#REF!</definedName>
    <definedName name="AREA_1F_HGR_Circulation">#REF!</definedName>
    <definedName name="AREA_1F_HGR_Covered_Balcony">#REF!</definedName>
    <definedName name="AREA_1F_HGR_Fire_Staircase">#REF!</definedName>
    <definedName name="AREA_1F_HGR_Open_Terrace">#REF!</definedName>
    <definedName name="AREA_1F_Lift_Shaft">#REF!</definedName>
    <definedName name="AREA_1F_Roof_Terrace">#REF!</definedName>
    <definedName name="AREA_1F_Services_Core">#REF!</definedName>
    <definedName name="AREA_1F_Void___Dead_space">#REF!</definedName>
    <definedName name="AREA_1st_Floor">#REF!</definedName>
    <definedName name="AREA_1st_Floor___BOH___FIre_Escape_Stairs">#REF!</definedName>
    <definedName name="AREA_1st_Floor___BOH___Guest_Core">#REF!</definedName>
    <definedName name="AREA_1st_Floor___BOH___Guest_Core_lifts">#REF!</definedName>
    <definedName name="AREA_1st_Floor___BOH___Service_Core">#REF!</definedName>
    <definedName name="AREA_1st_Floor___BOH___Service_Core_ducts">#REF!</definedName>
    <definedName name="AREA_1st_Floor___BOH___Service_Core_lift_shafts">#REF!</definedName>
    <definedName name="AREA_1st_Floor___FOH___Guest_Circulation">#REF!</definedName>
    <definedName name="AREA_1st_Floor___FOH___Guestroom_Terrace">#REF!</definedName>
    <definedName name="AREA_1st_Floor___FOH___Guestrooms">#REF!</definedName>
    <definedName name="AREA_1st_Floor___Guest_Core_ducts">#REF!</definedName>
    <definedName name="area_2">NA()</definedName>
    <definedName name="AREA_2_bed_2nd_bathroom_area">#REF!</definedName>
    <definedName name="AREA_2_bed_2nd_bedroom_area">#REF!</definedName>
    <definedName name="AREA_2_bed_4_burner_hob">#REF!</definedName>
    <definedName name="AREA_2_bed_Balcony_area">#REF!</definedName>
    <definedName name="AREA_2_bed_bath_screen">#REF!</definedName>
    <definedName name="AREA_2_bed_bath_tub">#REF!</definedName>
    <definedName name="AREA_2_bed_bath_tub_mixer">#REF!</definedName>
    <definedName name="AREA_2_bed_bidet">#REF!</definedName>
    <definedName name="AREA_2_bed_cistern_cover">#REF!</definedName>
    <definedName name="AREA_2_bed_fridge_freezer">#REF!</definedName>
    <definedName name="AREA_2_bed_kitchen_sink">#REF!</definedName>
    <definedName name="AREA_2_bed_kitchen_sink_mixer">#REF!</definedName>
    <definedName name="AREA_2_bed_Kitchen_units">#REF!</definedName>
    <definedName name="AREA_2_bed_living_area">#REF!</definedName>
    <definedName name="AREA_2_bed_Master_bathroom_area">#REF!</definedName>
    <definedName name="AREA_2_bed_Master_bedroom_area">#REF!</definedName>
    <definedName name="AREA_2_bed_mirror">#REF!</definedName>
    <definedName name="AREA_2_bed_NIA">#REF!</definedName>
    <definedName name="AREA_2_bed_shower_mixer_set">#REF!</definedName>
    <definedName name="AREA_2_bed_shower_partition_inc_door">#REF!</definedName>
    <definedName name="AREA_2_bed_vanity_unit">#REF!</definedName>
    <definedName name="AREA_2_bed_wardrobes">#REF!</definedName>
    <definedName name="AREA_2_bed_wash_basin">#REF!</definedName>
    <definedName name="AREA_2_bed_wash_basin_mixer">#REF!</definedName>
    <definedName name="AREA_2_bed_washing_machine">#REF!</definedName>
    <definedName name="AREA_2_bed_WC">#REF!</definedName>
    <definedName name="AREA_20mm_dia_Bib_tap">#REF!</definedName>
    <definedName name="AREA_20mm_dia_HSW_pipe">#REF!</definedName>
    <definedName name="AREA_25mm_dia_BCWS_pipe">#REF!</definedName>
    <definedName name="AREA_25mm_dia_HSW_pipe">#REF!</definedName>
    <definedName name="AREA_2F_BOH_Roof_Terrace">#REF!</definedName>
    <definedName name="AREA_2F_BOH_Service_and_Utility_area">#REF!</definedName>
    <definedName name="AREA_2F_BOH_Staircase">#REF!</definedName>
    <definedName name="AREA_2F_Guest_Core">#REF!</definedName>
    <definedName name="AREA_2F_Guestrooms">#REF!</definedName>
    <definedName name="AREA_2F_HGR_BOH">#REF!</definedName>
    <definedName name="AREA_2F_HGR_Circulation">#REF!</definedName>
    <definedName name="AREA_2F_HGR_Covered_Balcony">#REF!</definedName>
    <definedName name="AREA_2F_HGR_Fire_Staircase">#REF!</definedName>
    <definedName name="AREA_2F_Lift_Shaft">#REF!</definedName>
    <definedName name="AREA_2F_Services_Core">#REF!</definedName>
    <definedName name="AREA_2F_Voids___Dead_space">#REF!</definedName>
    <definedName name="AREA_2nd_Floor">#REF!</definedName>
    <definedName name="AREA_2nd_Floor___BOH___Event_Center_Core">#REF!</definedName>
    <definedName name="AREA_2nd_Floor___BOH___Event_Center_Core_lift_shafts">#REF!</definedName>
    <definedName name="AREA_2nd_Floor___BOH___Event_Center_Service">#REF!</definedName>
    <definedName name="AREA_2nd_Floor___BOH___Event_Center_Service_lift_shafts">#REF!</definedName>
    <definedName name="AREA_2nd_Floor___BOH___Fire_Escape_Stairs">#REF!</definedName>
    <definedName name="AREA_2nd_Floor___BOH___Guest_Core">#REF!</definedName>
    <definedName name="AREA_2nd_Floor___BOH___Guest_Core_ducts">#REF!</definedName>
    <definedName name="AREA_2nd_Floor___BOH___Guest_Core_lift_shafts">#REF!</definedName>
    <definedName name="AREA_2nd_Floor___BOH___Service_Core">#REF!</definedName>
    <definedName name="AREA_2nd_Floor___BOH___Service_Core_ducts">#REF!</definedName>
    <definedName name="AREA_2nd_Floor___BOH___Service_Core_lift_shafts">#REF!</definedName>
    <definedName name="AREA_2nd_Floor___FOH___Guestroom_Circulation">#REF!</definedName>
    <definedName name="AREA_2nd_Floor___FOH___Guestroom_Terrace">#REF!</definedName>
    <definedName name="AREA_2nd_Floor___FOH___Guestrooms">#REF!</definedName>
    <definedName name="AREA_3.1__External_Walls">#REF!</definedName>
    <definedName name="AREA_32_dia._CWS_Main_Buried_underground">#REF!</definedName>
    <definedName name="AREA_32mm_dia_BCWS">#REF!</definedName>
    <definedName name="AREA_32mm_dia_BCWS_pipe">#REF!</definedName>
    <definedName name="AREA_32mm_dia_BCWS_Riser">#REF!</definedName>
    <definedName name="AREA_32mm_dia_HSW_pipe">#REF!</definedName>
    <definedName name="AREA_32mm_dia_HSW_Riser">#REF!</definedName>
    <definedName name="AREA_3F_BOH_Service___Utility_area">#REF!</definedName>
    <definedName name="AREA_3F_BOH_Staircase">#REF!</definedName>
    <definedName name="AREA_3F_Guest_Core">#REF!</definedName>
    <definedName name="AREA_3F_Guestrooms">#REF!</definedName>
    <definedName name="AREA_3F_HGR_BOH">#REF!</definedName>
    <definedName name="AREA_3F_HGR_Circulation">#REF!</definedName>
    <definedName name="AREA_3F_HGR_Covered_Balcony">#REF!</definedName>
    <definedName name="AREA_3F_HGR_Fire_Staircase">#REF!</definedName>
    <definedName name="AREA_3F_Lift_Shaft">#REF!</definedName>
    <definedName name="AREA_3F_Services_Core">#REF!</definedName>
    <definedName name="AREA_3F_Voids___Dead_space">#REF!</definedName>
    <definedName name="AREA_3rd_Floor">#REF!</definedName>
    <definedName name="AREA_3rd_Floor___BOH___Fire_Escape_Stairs">#REF!</definedName>
    <definedName name="AREA_3rd_Floor___BOH___Guest_Core">#REF!</definedName>
    <definedName name="AREA_3rd_Floor___BOH___Guest_Core_ducts">#REF!</definedName>
    <definedName name="AREA_3rd_Floor___BOH___Guest_Core_lift_shafts">#REF!</definedName>
    <definedName name="AREA_3rd_Floor___BOH___Service_Core">#REF!</definedName>
    <definedName name="AREA_3rd_Floor___BOH___Service_Core_ducts">#REF!</definedName>
    <definedName name="AREA_3rd_Floor___BOH___Service_Core_lift_shafts">#REF!</definedName>
    <definedName name="AREA_3rd_Floor___FOH___Guest_Circulation">#REF!</definedName>
    <definedName name="AREA_3rd_Floor___FOH___Guestroom_Terrace">#REF!</definedName>
    <definedName name="AREA_3rd_Floor___FOH___Guestrooms">#REF!</definedName>
    <definedName name="AREA_4.2__Skirting___S1">#REF!</definedName>
    <definedName name="AREA_4F_BOH_Service___Utility_area">#REF!</definedName>
    <definedName name="AREA_4F_BOH_Staircase">#REF!</definedName>
    <definedName name="AREA_4F_Guest_Core">#REF!</definedName>
    <definedName name="AREA_4F_Guestrooms">#REF!</definedName>
    <definedName name="AREA_4F_HGR_BOH">#REF!</definedName>
    <definedName name="AREA_4F_HGR_Circulation">#REF!</definedName>
    <definedName name="AREA_4F_HGR_Covered_Balcony">#REF!</definedName>
    <definedName name="AREA_4F_HGR_Fire_Staircase">#REF!</definedName>
    <definedName name="AREA_4F_Lift_Shaft">#REF!</definedName>
    <definedName name="AREA_4F_Services_Core">#REF!</definedName>
    <definedName name="AREA_4F_Voids___Dead_space">#REF!</definedName>
    <definedName name="AREA_4th_Floor___BOH___Fire_Escape_Stairs">#REF!</definedName>
    <definedName name="AREA_4th_Floor___BOH___Guest_Core">#REF!</definedName>
    <definedName name="AREA_4th_Floor___BOH___Guest_Core_ducts">#REF!</definedName>
    <definedName name="AREA_4th_Floor___BOH___Guest_Core_lift_shafts">#REF!</definedName>
    <definedName name="AREA_4th_Floor___BOH___Service_Core">#REF!</definedName>
    <definedName name="AREA_4th_Floor___BOH___Service_Core_ducts">#REF!</definedName>
    <definedName name="AREA_4th_Floor___BOH___Service_Core_lift_shafts">#REF!</definedName>
    <definedName name="AREA_4th_Floor___FOH___Guestroom_Circulation">#REF!</definedName>
    <definedName name="AREA_4th_Floor___FOH___Guestroom_Terrace">#REF!</definedName>
    <definedName name="AREA_4th_Floor___FOH___Guestrooms">#REF!</definedName>
    <definedName name="AREA_4th_Floor___FOH___Roof_Top_Pantry">#REF!</definedName>
    <definedName name="AREA_4th_Floor___FOH___Roof_Top_Restaurant">#REF!</definedName>
    <definedName name="AREA_4th_Floor___FOH___Roof_Top_Toilets">#REF!</definedName>
    <definedName name="AREA_4th_Floor___Roof_Top_Restaurant_open_terrace">#REF!</definedName>
    <definedName name="AREA_50mm_dia._Balcony_Drain">#REF!</definedName>
    <definedName name="AREA_50mm_dia_WP">#REF!</definedName>
    <definedName name="AREA_5A_CEILING">#REF!</definedName>
    <definedName name="AREA_5A_FS01">#REF!</definedName>
    <definedName name="AREA_5A_FS02">#REF!</definedName>
    <definedName name="AREA_5A_FS02_2F">#REF!</definedName>
    <definedName name="AREA_5A_FS03">#REF!</definedName>
    <definedName name="AREA_5A_FS03_AREA">#REF!</definedName>
    <definedName name="AREA_5A_FS03_GRILL">#REF!</definedName>
    <definedName name="AREA_5A_FS04">#REF!</definedName>
    <definedName name="AREA_5A_FS04_1F">#REF!</definedName>
    <definedName name="AREA_5A_FS04_2F">#REF!</definedName>
    <definedName name="AREA_5A_FS05">#REF!</definedName>
    <definedName name="AREA_5A_FS05_RF">#REF!</definedName>
    <definedName name="AREA_5A_FS07">#REF!</definedName>
    <definedName name="AREA_5A_FS08">#REF!</definedName>
    <definedName name="AREA_5A_FS08_RF">#REF!</definedName>
    <definedName name="AREA_5A_FS12_1F">#REF!</definedName>
    <definedName name="AREA_5A_FS15_2F">#REF!</definedName>
    <definedName name="AREA_5A_FS16">#REF!</definedName>
    <definedName name="AREA_5B_FS01">#REF!</definedName>
    <definedName name="AREA_5B_FS02_1F">#REF!</definedName>
    <definedName name="AREA_5B_FS02_RF">#REF!</definedName>
    <definedName name="AREA_5B_FS03">#REF!</definedName>
    <definedName name="AREA_5B_FS03_AREA">#REF!</definedName>
    <definedName name="AREA_5B_FS03_GRILL">#REF!</definedName>
    <definedName name="AREA_5B_FS03_RF">#REF!</definedName>
    <definedName name="AREA_5B_FS04_1F">#REF!</definedName>
    <definedName name="AREA_5B_FS04_2F">#REF!</definedName>
    <definedName name="AREA_5B_FS04_RF">#REF!</definedName>
    <definedName name="AREA_5B_FS05">#REF!</definedName>
    <definedName name="AREA_5B_FS05_GARDEN">#REF!</definedName>
    <definedName name="AREA_5B_FS05_PARAPET">#REF!</definedName>
    <definedName name="AREA_5B_FS06">#REF!</definedName>
    <definedName name="AREA_5B_FS07_1F">#REF!</definedName>
    <definedName name="AREA_5B_FS08_RF">#REF!</definedName>
    <definedName name="AREA_5B_FS11_1F">#REF!</definedName>
    <definedName name="AREA_5B_FS11_2F">#REF!</definedName>
    <definedName name="AREA_5B_FS12_2F">#REF!</definedName>
    <definedName name="AREA_5B_FS15_1F">#REF!</definedName>
    <definedName name="AREA_5B_FS15_2F">#REF!</definedName>
    <definedName name="AREA_5B_FS15_RF">#REF!</definedName>
    <definedName name="AREA_5B_FS16">#REF!</definedName>
    <definedName name="AREA_5B_LOUVRE">#REF!</definedName>
    <definedName name="AREA_5B_PARAPET_COPING">#REF!</definedName>
    <definedName name="AREA_5C_FS01">#REF!</definedName>
    <definedName name="AREA_5C_FS02">#REF!</definedName>
    <definedName name="AREA_5C_FS02_1F">#REF!</definedName>
    <definedName name="AREA_5C_FS02_COPING">#REF!</definedName>
    <definedName name="AREA_5C_FS03">#REF!</definedName>
    <definedName name="AREA_5C_FS03_GRILL">#REF!</definedName>
    <definedName name="AREA_5C_FS05_RF">#REF!</definedName>
    <definedName name="AREA_5C_FS07_RF">#REF!</definedName>
    <definedName name="AREA_5C_FS08_1F">#REF!</definedName>
    <definedName name="AREA_5C_FS08_RF">#REF!</definedName>
    <definedName name="AREA_5C_FS16">#REF!</definedName>
    <definedName name="AREA_5C_LINK_BRIDGE">#REF!</definedName>
    <definedName name="AREA_5F_BOH_Circulation">#REF!</definedName>
    <definedName name="AREA_5F_BOH_Service___Utility_area">#REF!</definedName>
    <definedName name="AREA_5F_BOH_Staircase">#REF!</definedName>
    <definedName name="AREA_5F_Lift_Shaft">#REF!</definedName>
    <definedName name="AREA_5F_MEP">#REF!</definedName>
    <definedName name="AREA_5F_Services_Core">#REF!</definedName>
    <definedName name="AREA_5F_Voids___Dead_area">#REF!</definedName>
    <definedName name="AREA_82mm_dia_Vent_pipe_1F">#REF!</definedName>
    <definedName name="AREA_82mm_dia_Vent_pipe_GF">#REF!</definedName>
    <definedName name="AREA_AM_Beams">#REF!</definedName>
    <definedName name="AREA_AM_Slab_1200">#REF!</definedName>
    <definedName name="AREA_AM_Slab_300">#REF!</definedName>
    <definedName name="Area_Apt">#REF!</definedName>
    <definedName name="AREA_Assume_Roof">#REF!</definedName>
    <definedName name="AREA_Assumed_Stair_Roof">#REF!</definedName>
    <definedName name="AREA_B1">#REF!</definedName>
    <definedName name="AREA_B1___BOH____Loading_Unloading">#REF!</definedName>
    <definedName name="AREA_B1___BOH____Service_Corridor">#REF!</definedName>
    <definedName name="AREA_B1___BOH___Bulk_Storage">#REF!</definedName>
    <definedName name="AREA_B1___BOH___Event_Center_Core">#REF!</definedName>
    <definedName name="AREA_B1___BOH___Event_Center_Core_lift_shafts">#REF!</definedName>
    <definedName name="AREA_B1___BOH___Event_Center_Kitchen">#REF!</definedName>
    <definedName name="AREA_B1___BOH___Event_Center_Service">#REF!</definedName>
    <definedName name="AREA_B1___BOH___Fire_Escape_Stairs">#REF!</definedName>
    <definedName name="AREA_B1___BOH___Food___Beverage_Dept">#REF!</definedName>
    <definedName name="AREA_B1___BOH___General_Areas">#REF!</definedName>
    <definedName name="AREA_B1___BOH___Guest_Core">#REF!</definedName>
    <definedName name="AREA_B1___BOH___Guest_Core_ducts">#REF!</definedName>
    <definedName name="AREA_B1___BOH___Guest_Core_lift_shafts">#REF!</definedName>
    <definedName name="AREA_B1___BOH___Human_Resources">#REF!</definedName>
    <definedName name="AREA_B1___BOH___Main_Kitchen">#REF!</definedName>
    <definedName name="AREA_B1___BOH___Pool_Bar___Grill_Pantry">#REF!</definedName>
    <definedName name="AREA_B1___BOH___Ramp__B1___GF_">#REF!</definedName>
    <definedName name="AREA_B1___BOH___Ramp_B1_to_B2__loading_unloading_">#REF!</definedName>
    <definedName name="AREA_B1___BOH___Receiving___Purchasing">#REF!</definedName>
    <definedName name="AREA_B1___BOH___Service_Core">#REF!</definedName>
    <definedName name="AREA_B1___BOH___Service_Core_ducts">#REF!</definedName>
    <definedName name="AREA_B1___BOH___Service_Core_lift_shaft">#REF!</definedName>
    <definedName name="AREA_B1___BOH___Service_Corridor">#REF!</definedName>
    <definedName name="AREA_B1___BOH___Speciality_Restaurant_01_Pantry">#REF!</definedName>
    <definedName name="AREA_B1___BOH___Staff_Core">#REF!</definedName>
    <definedName name="AREA_B1___BOH___Staff_Core_lift_shafts">#REF!</definedName>
    <definedName name="AREA_B1___BOH___Staff_Facilities">#REF!</definedName>
    <definedName name="AREA_B1___BOH___Waste_Management">#REF!</definedName>
    <definedName name="AREA_B1___Double_Volume_internal_Plant_RM">#REF!</definedName>
    <definedName name="AREA_B1___FOH____Day_Care_Center">#REF!</definedName>
    <definedName name="AREA_B1___FOH___All_Day_Dining">#REF!</definedName>
    <definedName name="AREA_B1___FOH___Circulation">#REF!</definedName>
    <definedName name="AREA_B1___FOH___Day_Care_Center_Terrace">#REF!</definedName>
    <definedName name="AREA_B1___FOH___Guest_Circulation">#REF!</definedName>
    <definedName name="AREA_B1___FOH___Guestroom_Terrace">#REF!</definedName>
    <definedName name="AREA_B1___FOH___Guestrooms">#REF!</definedName>
    <definedName name="AREA_B1___FOH___Gym">#REF!</definedName>
    <definedName name="AREA_B1___FOH___Pool_Bar___Grill">#REF!</definedName>
    <definedName name="AREA_B1___FOH___Pool_Bar___Grill_Terrace">#REF!</definedName>
    <definedName name="AREA_B1___FOH___Spa">#REF!</definedName>
    <definedName name="AREA_B1___FOH___Speciality_Restauarant_02_Toilets">#REF!</definedName>
    <definedName name="AREA_B1___FOH___Speciality_Restaurant_01">#REF!</definedName>
    <definedName name="AREA_B1___FOH___Speciality_Restaurant_02">#REF!</definedName>
    <definedName name="AREA_B1___FOH___Speciality_Restaurant_02_Terrace__covered_terrace_area_">#REF!</definedName>
    <definedName name="AREA_B1___FOH___Speciality_Restaurant_02_Terrace__open_terrace_area_">#REF!</definedName>
    <definedName name="AREA_B1___Parking">#REF!</definedName>
    <definedName name="AREA_B1__BOH_">#REF!</definedName>
    <definedName name="AREA_B1__Car_Park_">#REF!</definedName>
    <definedName name="AREA_B1__Column_C1">#REF!</definedName>
    <definedName name="AREA_B1__Column_C10">#REF!</definedName>
    <definedName name="AREA_B1__Column_C11">#REF!</definedName>
    <definedName name="AREA_B1__Column_C12">#REF!</definedName>
    <definedName name="AREA_B1__Column_C2">#REF!</definedName>
    <definedName name="AREA_B1__Column_C3">#REF!</definedName>
    <definedName name="AREA_B1__Column_C4">#REF!</definedName>
    <definedName name="AREA_B1__Column_C5">#REF!</definedName>
    <definedName name="AREA_B1__Column_C6">#REF!</definedName>
    <definedName name="AREA_B1__Column_C7">#REF!</definedName>
    <definedName name="AREA_B1__Column_C8">#REF!</definedName>
    <definedName name="AREA_B1__Column_C9">#REF!</definedName>
    <definedName name="AREA_B1__Column_TC1">#REF!</definedName>
    <definedName name="AREA_B1__Column_TC2">#REF!</definedName>
    <definedName name="AREA_B1__Column_TC3">#REF!</definedName>
    <definedName name="AREA_B1__Column_TC4">#REF!</definedName>
    <definedName name="AREA_B1__Column_TC5">#REF!</definedName>
    <definedName name="AREA_B1__FOH_circulation_">#REF!</definedName>
    <definedName name="AREA_B1__GIFA_">#REF!</definedName>
    <definedName name="AREA_B1__RW1_400">#REF!</definedName>
    <definedName name="AREA_B1__RW2_600">#REF!</definedName>
    <definedName name="AREA_B1__Stairs_">#REF!</definedName>
    <definedName name="AREA_B1__TW1_250">#REF!</definedName>
    <definedName name="AREA_B1__TW2_200">#REF!</definedName>
    <definedName name="AREA_B1__TW3_300">#REF!</definedName>
    <definedName name="AREA_B1__TW3_400">#REF!</definedName>
    <definedName name="AREA_B1__TW4_500">#REF!</definedName>
    <definedName name="AREA_B1__TW4_500_Door_Overhead">#REF!</definedName>
    <definedName name="AREA_B1__TW4_600">#REF!</definedName>
    <definedName name="AREA_B1__voids_">#REF!</definedName>
    <definedName name="AREA_B1__W1__300">#REF!</definedName>
    <definedName name="AREA_B1__W1_300_Door_Overhead">#REF!</definedName>
    <definedName name="AREA_B1_Beams">#REF!</definedName>
    <definedName name="AREA_B1_BOH_Area">#REF!</definedName>
    <definedName name="AREA_B1_BOH_Service___Utility_area">#REF!</definedName>
    <definedName name="AREA_B1_Double_Volume_area">#REF!</definedName>
    <definedName name="AREA_B1_Executive_Club">#REF!</definedName>
    <definedName name="AREA_B1_FOH_Circulation_area">#REF!</definedName>
    <definedName name="AREA_B1_FOH_Lobby">#REF!</definedName>
    <definedName name="AREA_B1_Guest_Core">#REF!</definedName>
    <definedName name="AREA_B1_Gym">#REF!</definedName>
    <definedName name="AREA_B1_Gym_Toilets">#REF!</definedName>
    <definedName name="AREA_B1_Internal_Double_doors__BOH_">#REF!</definedName>
    <definedName name="AREA_B1_Internal_Double_doors__FOH_">#REF!</definedName>
    <definedName name="AREA_B1_Internal_Single_doors__BOH_">#REF!</definedName>
    <definedName name="AREA_B1_Kids_Area">#REF!</definedName>
    <definedName name="AREA_B1_Kitchen">#REF!</definedName>
    <definedName name="AREA_B1_Lift_Shaft">#REF!</definedName>
    <definedName name="AREA_B1_Main_Restaurant">#REF!</definedName>
    <definedName name="AREA_B1_MEP_Area">#REF!</definedName>
    <definedName name="AREA_B1_Mezz">#REF!</definedName>
    <definedName name="AREA_B1_Mezzanine___BOH___Event_Center_Admin">#REF!</definedName>
    <definedName name="AREA_B1_Mezzanine___BOH___Event_Center_Core">#REF!</definedName>
    <definedName name="AREA_B1_Mezzanine___BOH___Event_Center_Valet">#REF!</definedName>
    <definedName name="AREA_B1_Mezzanine___BOH___Event_Service_Core_lift_shafts">#REF!</definedName>
    <definedName name="AREA_B1_Mezzanine___BOH___Fire_Escape_Stairs">#REF!</definedName>
    <definedName name="AREA_B1_Mezzanine___BOH___General_Areas">#REF!</definedName>
    <definedName name="AREA_B1_Mezzanine___BOH___Guest_Core">#REF!</definedName>
    <definedName name="AREA_B1_Mezzanine___BOH___Guest_Core_ducts">#REF!</definedName>
    <definedName name="AREA_B1_Mezzanine___BOH___Guest_Core_lift_shafts">#REF!</definedName>
    <definedName name="AREA_B1_Mezzanine___BOH___RMU">#REF!</definedName>
    <definedName name="AREA_B1_Mezzanine___BOH___Service_Core">#REF!</definedName>
    <definedName name="AREA_B1_Mezzanine___BOH___Service_Core_ducts">#REF!</definedName>
    <definedName name="AREA_B1_Mezzanine___BOH___Service_Core_lift_shafts">#REF!</definedName>
    <definedName name="AREA_B1_Mezzanine___Double_Volume__left_wing_">#REF!</definedName>
    <definedName name="AREA_B1_Mezzanine___Double_Volume__left_wing_stairs___">#REF!</definedName>
    <definedName name="AREA_B1_Mezzanine___Double_Volume__main_hotel___">#REF!</definedName>
    <definedName name="AREA_B1_Mezzanine___Double_Volume__right_wing_">#REF!</definedName>
    <definedName name="AREA_B1_Mezzanine___Double_Volume__right_wing_stairs___">#REF!</definedName>
    <definedName name="AREA_B1_Mezzanine___Double_Volume__Speciality_Restaurant___">#REF!</definedName>
    <definedName name="AREA_B1_Mezzanine___FOH___Business_Center">#REF!</definedName>
    <definedName name="AREA_B1_Mezzanine___FOH___Circulation">#REF!</definedName>
    <definedName name="AREA_B1_Mezzanine___FOH___Event_Center_Core_lift_shafts">#REF!</definedName>
    <definedName name="AREA_B1_Mezzanine___FOH___Event_Center_Port_Corchere">#REF!</definedName>
    <definedName name="AREA_B1_Mezzanine___FOH___Event_Center_Reception">#REF!</definedName>
    <definedName name="AREA_B1_Mezzanine___FOH___Event_Center_Wind_Lobby">#REF!</definedName>
    <definedName name="AREA_B1_Mezzanine___FOH___Guestroom_Terrace">#REF!</definedName>
    <definedName name="AREA_B1_Mezzanine___FOH___Guestrooms">#REF!</definedName>
    <definedName name="AREA_B1_Mezzanine___FOH___Meeting_Prefunction">#REF!</definedName>
    <definedName name="AREA_B1_Mezzanine___FOH___Meeting_Rooms">#REF!</definedName>
    <definedName name="AREA_B1_Mezzanine___FOH___Meeting_Rooms_Pantry">#REF!</definedName>
    <definedName name="AREA_B1_Mezzanine___FOH___Meeting_Rooms_Terrace">#REF!</definedName>
    <definedName name="AREA_B1_Mezzanine___FOH___Meeting_Rooms_Toilet">#REF!</definedName>
    <definedName name="AREA_B1_Mezzanine___FOH___Retail">#REF!</definedName>
    <definedName name="AREA_B1_Parking_area">#REF!</definedName>
    <definedName name="AREA_B1_Public_Toilets">#REF!</definedName>
    <definedName name="AREA_B1_Ramp">#REF!</definedName>
    <definedName name="AREA_B1_Service_Lift_Lobby">#REF!</definedName>
    <definedName name="AREA_B1_Services_Core">#REF!</definedName>
    <definedName name="AREA_B1_Slab_200">#REF!</definedName>
    <definedName name="AREA_B1_Slab_220">#REF!</definedName>
    <definedName name="AREA_B1_Slab_240">#REF!</definedName>
    <definedName name="AREA_B1_Slab_260">#REF!</definedName>
    <definedName name="AREA_B1_Spa">#REF!</definedName>
    <definedName name="AREA_B1_Speciality_Kitchen">#REF!</definedName>
    <definedName name="AREA_B1_Speciality_Restaurant">#REF!</definedName>
    <definedName name="AREA_B1_Staicase_Lobby">#REF!</definedName>
    <definedName name="AREA_B1_Staircase">#REF!</definedName>
    <definedName name="AREA_B1_Voids">#REF!</definedName>
    <definedName name="AREA_B2">#REF!</definedName>
    <definedName name="AREA_B2___BOH____Tank">#REF!</definedName>
    <definedName name="AREA_B2___BOH___AHU">#REF!</definedName>
    <definedName name="AREA_B2___BOH___Engineering___Maintenance">#REF!</definedName>
    <definedName name="AREA_B2___BOH___Event_Center_Core">#REF!</definedName>
    <definedName name="AREA_B2___BOH___Event_Center_Core_lift_shafts">#REF!</definedName>
    <definedName name="AREA_B2___BOH___Fire_Escape_Stairs">#REF!</definedName>
    <definedName name="AREA_B2___BOH___Guest_Core">#REF!</definedName>
    <definedName name="AREA_B2___BOH___Guest_Core_lift_shafts">#REF!</definedName>
    <definedName name="AREA_B2___BOH___Heat_Exchange">#REF!</definedName>
    <definedName name="AREA_B2___BOH___IT_Department">#REF!</definedName>
    <definedName name="AREA_B2___BOH___Laundry___Housekeeping">#REF!</definedName>
    <definedName name="AREA_B2___BOH___LV_Room">#REF!</definedName>
    <definedName name="AREA_B2___BOH___Plant">#REF!</definedName>
    <definedName name="AREA_B2___BOH___Pump_Room">#REF!</definedName>
    <definedName name="AREA_B2___BOH___Ramp_B2_to_B1">#REF!</definedName>
    <definedName name="AREA_B2___BOH___Ramp_B2_to_B1__loading___unloading_">#REF!</definedName>
    <definedName name="AREA_B2___BOH___Service_Core">#REF!</definedName>
    <definedName name="AREA_B2___BOH___Service_Core_duct">#REF!</definedName>
    <definedName name="AREA_B2___BOH___Service_Core_lift_shafts">#REF!</definedName>
    <definedName name="AREA_B2___BOH___Service_Corridor">#REF!</definedName>
    <definedName name="AREA_B2___BOH___Substation">#REF!</definedName>
    <definedName name="AREA_B2___BOH___Unknown_areas">#REF!</definedName>
    <definedName name="AREA_B2___FOH___Pool_Toilets">#REF!</definedName>
    <definedName name="AREA_B2___FOH___Speciality_Restaurant_01_Toilets">#REF!</definedName>
    <definedName name="AREA_B2___Parking">#REF!</definedName>
    <definedName name="AREA_B2__BOH_">#REF!</definedName>
    <definedName name="AREA_B2__Car_Parking_">#REF!</definedName>
    <definedName name="AREA_B2__Column_C1">#REF!</definedName>
    <definedName name="AREA_B2__Column_C10">#REF!</definedName>
    <definedName name="AREA_B2__Column_C11">#REF!</definedName>
    <definedName name="AREA_B2__Column_C12">#REF!</definedName>
    <definedName name="AREA_B2__Column_C2">#REF!</definedName>
    <definedName name="AREA_B2__Column_C3">#REF!</definedName>
    <definedName name="AREA_B2__Column_C4">#REF!</definedName>
    <definedName name="AREA_B2__Column_C5">#REF!</definedName>
    <definedName name="AREA_B2__Column_C6">#REF!</definedName>
    <definedName name="AREA_B2__Column_C7">#REF!</definedName>
    <definedName name="AREA_B2__Column_C8">#REF!</definedName>
    <definedName name="AREA_B2__Column_C9">#REF!</definedName>
    <definedName name="AREA_B2__Column_TC1">#REF!</definedName>
    <definedName name="AREA_B2__Column_TC2">#REF!</definedName>
    <definedName name="AREA_B2__Column_TC3">#REF!</definedName>
    <definedName name="AREA_B2__Column_TC4">#REF!</definedName>
    <definedName name="AREA_B2__Column_TC5">#REF!</definedName>
    <definedName name="AREA_B2__FOH_Circulation_">#REF!</definedName>
    <definedName name="AREA_B2__GIFA_">#REF!</definedName>
    <definedName name="AREA_B2__Loading__Unloading_Area">#REF!</definedName>
    <definedName name="AREA_B2__RW1_400">#REF!</definedName>
    <definedName name="AREA_B2__RW2_600">#REF!</definedName>
    <definedName name="AREA_B2__Stairs_">#REF!</definedName>
    <definedName name="AREA_B2__TW1_250">#REF!</definedName>
    <definedName name="AREA_B2__TW2_200">#REF!</definedName>
    <definedName name="AREA_B2__TW3_300">#REF!</definedName>
    <definedName name="AREA_B2__TW3_400">#REF!</definedName>
    <definedName name="AREA_B2__TW4_500">#REF!</definedName>
    <definedName name="AREA_B2__TW4_600">#REF!</definedName>
    <definedName name="AREA_B2__Voids_">#REF!</definedName>
    <definedName name="AREA_B2__W1__300">#REF!</definedName>
    <definedName name="AREA_B2__W1__300_Door_Overhead">#REF!</definedName>
    <definedName name="AREA_B2_BOH___Services_Area">#REF!</definedName>
    <definedName name="AREA_B2_BOH_Area">#REF!</definedName>
    <definedName name="AREA_B2_Dirty_Room">#REF!</definedName>
    <definedName name="AREA_B2_Kitchen">#REF!</definedName>
    <definedName name="AREA_B2_Lift_Shaft">#REF!</definedName>
    <definedName name="AREA_B2_MEP_Area">#REF!</definedName>
    <definedName name="AREA_B2_Raft_2500">#REF!</definedName>
    <definedName name="AREA_B2_Raft_600">#REF!</definedName>
    <definedName name="AREA_B2_Services_Core">#REF!</definedName>
    <definedName name="AREA_B2_Staircase">#REF!</definedName>
    <definedName name="AREA_B3_Beams">#REF!</definedName>
    <definedName name="AREA_B3_Wall">#REF!</definedName>
    <definedName name="AREA_B3_Wall_Link">#REF!</definedName>
    <definedName name="AREA_B4_Beams">#REF!</definedName>
    <definedName name="AREA_B4_Tower_Wall___same_as_B5">#REF!</definedName>
    <definedName name="AREA_B4_Wall_Length">#REF!</definedName>
    <definedName name="AREA_B4_Wall_Link">#REF!</definedName>
    <definedName name="AREA_B5_Beams">#REF!</definedName>
    <definedName name="AREA_B5_Tower_Wall">#REF!</definedName>
    <definedName name="AREA_B5_Wall_Length">#REF!</definedName>
    <definedName name="AREA_B5_Wall_Link">#REF!</definedName>
    <definedName name="AREA_B6_Beams">#REF!</definedName>
    <definedName name="AREA_B7_Tower_Wall">#REF!</definedName>
    <definedName name="AREA_B7_Wall_Length">#REF!</definedName>
    <definedName name="AREA_B7_Wall_Link">#REF!</definedName>
    <definedName name="AREA_Balconies_Entry">#REF!</definedName>
    <definedName name="AREA_Balcony_Drain">#REF!</definedName>
    <definedName name="Area_bed">#REF!</definedName>
    <definedName name="AREA_Bib_Tap">#REF!</definedName>
    <definedName name="AREA_BOH__GF_">#REF!</definedName>
    <definedName name="AREA_BOH__Podium_1_">#REF!</definedName>
    <definedName name="AREA_BOH__Podium_2_">#REF!</definedName>
    <definedName name="AREA_BOH__Roof_">#REF!</definedName>
    <definedName name="AREA_BOH_areas__lvl_1_">#REF!</definedName>
    <definedName name="AREA_BOH_areas__lvl_2_">#REF!</definedName>
    <definedName name="AREA_BOH_areas__lvl_3_">#REF!</definedName>
    <definedName name="AREA_BUA">#REF!</definedName>
    <definedName name="AREA_Bypass_Valve__Normally_Closed_">#REF!</definedName>
    <definedName name="area_C_boh">#REF!</definedName>
    <definedName name="area_C_C_S">#REF!</definedName>
    <definedName name="area_C_casino">#REF!</definedName>
    <definedName name="area_C_unused">#REF!</definedName>
    <definedName name="AREA_Cable_Foundation_Length">#REF!</definedName>
    <definedName name="AREA_Cable_raft">#REF!</definedName>
    <definedName name="AREA_Cable_Retaining_wall">#REF!</definedName>
    <definedName name="AREA_Cable_Waterproofing">#REF!</definedName>
    <definedName name="AREA_capping">#REF!</definedName>
    <definedName name="AREA_Car_Park__Podium_1_">#REF!</definedName>
    <definedName name="AREA_Car_Park__Podium_2_">#REF!</definedName>
    <definedName name="AREA_Car_Parking__lvl_1_">#REF!</definedName>
    <definedName name="area_conf_boh">#REF!</definedName>
    <definedName name="area_conf_C_S">#REF!</definedName>
    <definedName name="area_conf_caf">#REF!</definedName>
    <definedName name="area_conf_cafe">#REF!</definedName>
    <definedName name="area_conf_foh">#REF!</definedName>
    <definedName name="area_conf_L0">#REF!</definedName>
    <definedName name="area_conf_L1">#REF!</definedName>
    <definedName name="area_conf_mtg">#REF!</definedName>
    <definedName name="area_conf_toi">#REF!</definedName>
    <definedName name="area_conf_unused">#REF!</definedName>
    <definedName name="AREA_Conference_Centre">#REF!</definedName>
    <definedName name="AREA_Counterweight">#REF!</definedName>
    <definedName name="AREA_DP1_3000x3000x350">#REF!</definedName>
    <definedName name="AREA_DP11_3250x1750x350">#REF!</definedName>
    <definedName name="AREA_DP2_3000x1750x350">#REF!</definedName>
    <definedName name="AREA_DP3_3500x1900x350">#REF!</definedName>
    <definedName name="AREA_DP5_3000x3000x400">#REF!</definedName>
    <definedName name="AREA_DP6_6500x4000x550">#REF!</definedName>
    <definedName name="AREA_DP7_3500x1900x400">#REF!</definedName>
    <definedName name="AREA_Dry_Lining">#REF!</definedName>
    <definedName name="AREA_Dry_Lining_2C">#REF!</definedName>
    <definedName name="area_E_carpark">#REF!</definedName>
    <definedName name="area_E_landscape">#REF!</definedName>
    <definedName name="area_E_ramps">#REF!</definedName>
    <definedName name="area_E_road">#REF!</definedName>
    <definedName name="area_E_ser.yard">#REF!</definedName>
    <definedName name="area_E_steps">#REF!</definedName>
    <definedName name="area_E_terrace">#REF!</definedName>
    <definedName name="AREA_Entrance_lobby__GF_">#REF!</definedName>
    <definedName name="AREA_External_areas__lvl_2_">#REF!</definedName>
    <definedName name="AREA_External_areas__Roof_">#REF!</definedName>
    <definedName name="AREA_External_Doors__AL_01">#REF!</definedName>
    <definedName name="AREA_External_Doors__AL_02">#REF!</definedName>
    <definedName name="AREA_External_Doors__AL_03">#REF!</definedName>
    <definedName name="AREA_External_Doors__AL_04">#REF!</definedName>
    <definedName name="AREA_External_Doors__AL_05">#REF!</definedName>
    <definedName name="AREA_External_Doors__D_01">#REF!</definedName>
    <definedName name="AREA_External_Doors__D_02">#REF!</definedName>
    <definedName name="AREA_External_Doors__D_05">#REF!</definedName>
    <definedName name="AREA_External_Doors__Threshold">#REF!</definedName>
    <definedName name="AREA_External_Floor_Finishes__Interlocking_Paving">#REF!</definedName>
    <definedName name="AREA_External_Wall__Blockwork___BW_2">#REF!</definedName>
    <definedName name="AREA_External_Wall__Blockwork___BW_3">#REF!</definedName>
    <definedName name="AREA_External_Wall__Blockwork___BW_4">#REF!</definedName>
    <definedName name="AREA_External_Wall_Finishes__50mm_thk_insulation">#REF!</definedName>
    <definedName name="AREA_External_Wall_finishes__Cast_Aluminium_handrail___Balustrade">#REF!</definedName>
    <definedName name="AREA_External_Wall_Finishes__Cement_render___Paint">#REF!</definedName>
    <definedName name="AREA_External_Wall_finishes__Elevation_projection_with_painted_finish">#REF!</definedName>
    <definedName name="AREA_External_Wall_Finishes__Skirting">#REF!</definedName>
    <definedName name="AREA_External_Wall_finishes__Soffits">#REF!</definedName>
    <definedName name="AREA_External_Window__GL_01">#REF!</definedName>
    <definedName name="AREA_External_Window__GL_02">#REF!</definedName>
    <definedName name="AREA_External_Window__GL_02_a">#REF!</definedName>
    <definedName name="AREA_External_Window__GL_03">#REF!</definedName>
    <definedName name="AREA_External_Window__GL_04">#REF!</definedName>
    <definedName name="AREA_External_Window__GL_05">#REF!</definedName>
    <definedName name="AREA_External_Window__GL_06">#REF!</definedName>
    <definedName name="AREA_External_Window__GL_07">#REF!</definedName>
    <definedName name="AREA_External_Window__GL_08">#REF!</definedName>
    <definedName name="AREA_External_Window__GL_16">#REF!</definedName>
    <definedName name="AREA_External_Window__GL_18">#REF!</definedName>
    <definedName name="AREA_External_Window__GL_19">#REF!</definedName>
    <definedName name="AREA_External_Window__GL_19_a">#REF!</definedName>
    <definedName name="AREA_External_Window__GL_20">#REF!</definedName>
    <definedName name="AREA_External_Window__GL_21">#REF!</definedName>
    <definedName name="AREA_External_Window__GL_22">#REF!</definedName>
    <definedName name="AREA_External_Window__GL_23">#REF!</definedName>
    <definedName name="AREA_External_Window__GL_24">#REF!</definedName>
    <definedName name="AREA_External_Window__GL_25">#REF!</definedName>
    <definedName name="AREA_Fence">#REF!</definedName>
    <definedName name="AREA_Floor_Area___2A">#REF!</definedName>
    <definedName name="AREA_Floor_Area___2C.">#REF!</definedName>
    <definedName name="AREA_Floor_Plate___B1_Mezzanine">#REF!</definedName>
    <definedName name="AREA_Floor_Plate___Basement_1">#REF!</definedName>
    <definedName name="AREA_Floor_Plate___Basement_2">#REF!</definedName>
    <definedName name="AREA_Floor_Plate___First_Floor">#REF!</definedName>
    <definedName name="AREA_Floor_Plate___Fourth_Floor">#REF!</definedName>
    <definedName name="AREA_Floor_Plate___Ground_Floor">#REF!</definedName>
    <definedName name="AREA_Floor_Plate___Mezanine_Floor">#REF!</definedName>
    <definedName name="AREA_Floor_Plate___Second_Floor">#REF!</definedName>
    <definedName name="AREA_Floor_Plate___Third_Floor">#REF!</definedName>
    <definedName name="AREA_FOH_areas__GF_">#REF!</definedName>
    <definedName name="AREA_FOH_Areas__Roof_">#REF!</definedName>
    <definedName name="AREA_FOH_Circulation__GF_">#REF!</definedName>
    <definedName name="AREA_FOH_circulation__lvl_1_">#REF!</definedName>
    <definedName name="AREA_FOH_circulation__lvl_2_">#REF!</definedName>
    <definedName name="AREA_FOH_Circulation__lvl_3_">#REF!</definedName>
    <definedName name="AREA_FOH_Circulation__Podium_1_">#REF!</definedName>
    <definedName name="AREA_FOH_Circulation__Podium_2_">#REF!</definedName>
    <definedName name="AREA_FOH_Circulation__Roof_">#REF!</definedName>
    <definedName name="AREA_Foldable_Door">#REF!</definedName>
    <definedName name="AREA_FP_A_00AF">#REF!</definedName>
    <definedName name="AREA_FP_A_01F">#REF!</definedName>
    <definedName name="AREA_FP_A_02F___4F">#REF!</definedName>
    <definedName name="AREA_FP_A_03F">#REF!</definedName>
    <definedName name="AREA_FP_A_05F">#REF!</definedName>
    <definedName name="AREA_FP_A_06F">#REF!</definedName>
    <definedName name="AREA_FP_A_07F">#REF!</definedName>
    <definedName name="AREA_FP_A_08F___10F">#REF!</definedName>
    <definedName name="AREA_FP_A_09F">#REF!</definedName>
    <definedName name="AREA_FP_A_11F_to_29F_alt_">#REF!</definedName>
    <definedName name="AREA_FP_A_12F_to_30F_alt_">#REF!</definedName>
    <definedName name="AREA_FP_A_31F">#REF!</definedName>
    <definedName name="AREA_FP_A_32F">#REF!</definedName>
    <definedName name="AREA_FP_A_33RF__">#REF!</definedName>
    <definedName name="AREA_FP_A_34uRF__">#REF!</definedName>
    <definedName name="AREA_FP_A_35uRF__">#REF!</definedName>
    <definedName name="AREA_FP_B_00BF_1">#REF!</definedName>
    <definedName name="AREA_FP_B_00BF_1_intermediate">#REF!</definedName>
    <definedName name="AREA_FP_B_00BF_2">#REF!</definedName>
    <definedName name="AREA_FP_B_00GF">#REF!</definedName>
    <definedName name="AREA_FP_B_00MF">#REF!</definedName>
    <definedName name="AREA_FP_B_00PF___1">#REF!</definedName>
    <definedName name="AREA_FP_B_00PF___2">#REF!</definedName>
    <definedName name="AREA_FP_B_00PF___3">#REF!</definedName>
    <definedName name="AREA_FS01">#REF!</definedName>
    <definedName name="AREA_FS01_1B">#REF!</definedName>
    <definedName name="AREA_FS01_1C">#REF!</definedName>
    <definedName name="AREA_FS012_1B2">#REF!</definedName>
    <definedName name="AREA_FS02_1A">#REF!</definedName>
    <definedName name="AREA_FS02_1B">#REF!</definedName>
    <definedName name="AREA_FS02_1B_RF">#REF!</definedName>
    <definedName name="AREA_FS02_1B1">#REF!</definedName>
    <definedName name="AREA_FS02_1C">#REF!</definedName>
    <definedName name="AREA_FS02_1C1">#REF!</definedName>
    <definedName name="AREA_FS03_1A">#REF!</definedName>
    <definedName name="AREA_FS03_1B">#REF!</definedName>
    <definedName name="AREA_FS03_1C">#REF!</definedName>
    <definedName name="AREA_FS04">#REF!</definedName>
    <definedName name="AREA_FS04_1A">#REF!</definedName>
    <definedName name="AREA_FS04_1B">#REF!</definedName>
    <definedName name="AREA_FS04_1B1">#REF!</definedName>
    <definedName name="AREA_FS04_1B2">#REF!</definedName>
    <definedName name="AREA_FS04_1C">#REF!</definedName>
    <definedName name="AREA_FS04_1C1">#REF!</definedName>
    <definedName name="AREA_FS04_1C2">#REF!</definedName>
    <definedName name="AREA_FS04_Rail">#REF!</definedName>
    <definedName name="AREA_FS05_1A">#REF!</definedName>
    <definedName name="AREA_FS05_1A_RF">#REF!</definedName>
    <definedName name="AREA_FS05_1B">#REF!</definedName>
    <definedName name="AREA_FS05_1B1">#REF!</definedName>
    <definedName name="AREA_FS05_1B2">#REF!</definedName>
    <definedName name="AREA_FS05_1C">#REF!</definedName>
    <definedName name="AREA_FS05_1C_RF">#REF!</definedName>
    <definedName name="AREA_FS05_1C1">#REF!</definedName>
    <definedName name="AREA_FS05_1C2">#REF!</definedName>
    <definedName name="AREA_FS05_GARDEN">#REF!</definedName>
    <definedName name="AREA_FS05_GARDEN_1C">#REF!</definedName>
    <definedName name="AREA_FS05_IB_RF">#REF!</definedName>
    <definedName name="AREA_FS06_1A">#REF!</definedName>
    <definedName name="AREA_FS06_1C_RF">#REF!</definedName>
    <definedName name="AREA_FS06_RF">#REF!</definedName>
    <definedName name="AREA_FS06_Skybridge">#REF!</definedName>
    <definedName name="AREA_FS07_1B1">#REF!</definedName>
    <definedName name="AREA_FS07_1C">#REF!</definedName>
    <definedName name="AREA_FS11_1B1">#REF!</definedName>
    <definedName name="AREA_FS11_1B2">#REF!</definedName>
    <definedName name="AREA_FS11_1C1">#REF!</definedName>
    <definedName name="AREA_FS11_1C2">#REF!</definedName>
    <definedName name="AREA_FS12_1C2">#REF!</definedName>
    <definedName name="AREA_FS12_IC_RF">#REF!</definedName>
    <definedName name="AREA_FS12_RAIL_1C">#REF!</definedName>
    <definedName name="AREA_FS12_RAIL_RF">#REF!</definedName>
    <definedName name="AREA_FS12_RF">#REF!</definedName>
    <definedName name="AREA_Garage">#REF!</definedName>
    <definedName name="AREA_Garden">#REF!</definedName>
    <definedName name="AREA_GF">#REF!</definedName>
    <definedName name="AREA_GF___BOH____General_areas">#REF!</definedName>
    <definedName name="AREA_GF___BOH___Admin_Support">#REF!</definedName>
    <definedName name="AREA_GF___BOH___Boiler_Room">#REF!</definedName>
    <definedName name="AREA_GF___BOH___Ducts">#REF!</definedName>
    <definedName name="AREA_GF___BOH___Executive_Offices">#REF!</definedName>
    <definedName name="AREA_GF___BOH___Fire_Escape_Stairs">#REF!</definedName>
    <definedName name="AREA_GF___BOH___Front_Desk">#REF!</definedName>
    <definedName name="AREA_GF___BOH___Front_Office_Devision">#REF!</definedName>
    <definedName name="AREA_GF___BOH___Guest_Core">#REF!</definedName>
    <definedName name="AREA_GF___BOH___Guest_Core_ducts">#REF!</definedName>
    <definedName name="AREA_GF___BOH___Guest_Core_lift_shafts">#REF!</definedName>
    <definedName name="AREA_GF___BOH___Lobby_Bar_Pantry">#REF!</definedName>
    <definedName name="AREA_GF___BOH___Luggage">#REF!</definedName>
    <definedName name="AREA_GF___BOH___Prayer_Rooms">#REF!</definedName>
    <definedName name="AREA_GF___BOH___Sales_Offices">#REF!</definedName>
    <definedName name="AREA_GF___BOH___Security_and_Valet">#REF!</definedName>
    <definedName name="AREA_GF___BOH___Service_Core">#REF!</definedName>
    <definedName name="AREA_GF___BOH___Service_Core_ducts">#REF!</definedName>
    <definedName name="AREA_GF___BOH___Staff_Core">#REF!</definedName>
    <definedName name="AREA_GF___BOH___Staff_Core_lift_shafts">#REF!</definedName>
    <definedName name="AREA_GF___Double_Volume_internal_Reception">#REF!</definedName>
    <definedName name="AREA_GF___FOH___Circulation">#REF!</definedName>
    <definedName name="AREA_GF___FOH___Guest_Circulation">#REF!</definedName>
    <definedName name="AREA_GF___FOH___Guestroom_Terrace">#REF!</definedName>
    <definedName name="AREA_GF___FOH___Guestrooms">#REF!</definedName>
    <definedName name="AREA_GF___FOH___Hotel_Port_Corchere">#REF!</definedName>
    <definedName name="AREA_GF___FOH___Lobby_Bar___Lounge">#REF!</definedName>
    <definedName name="AREA_GF___FOH___Lobby_Bar___Lounge_Toilets">#REF!</definedName>
    <definedName name="AREA_GF___FOH___Reception_and_Lobby_BR_Terrace">#REF!</definedName>
    <definedName name="AREA_GF___FOH___Reception_Lobby">#REF!</definedName>
    <definedName name="AREA_GF___FOH___Speciality_Restaurant_01_Roof_Terrace">#REF!</definedName>
    <definedName name="AREA_GF___FOH___Wind_Lobby">#REF!</definedName>
    <definedName name="AREA_GF__15mm_dia._CWS_Buried_Underground">#REF!</definedName>
    <definedName name="AREA_GF__25mm_dia._CWS_20mm_dia_HSW">#REF!</definedName>
    <definedName name="AREA_GF__32_dia._CWS_Main_Buried_underground">#REF!</definedName>
    <definedName name="AREA_GF__32mm_dia_BCWS_25mm_dia_HWS">#REF!</definedName>
    <definedName name="AREA_GF_Bell_Captain">#REF!</definedName>
    <definedName name="AREA_GF_BOH_Service___Utility_area">#REF!</definedName>
    <definedName name="AREA_GF_BOH_Staircase">#REF!</definedName>
    <definedName name="AREA_GF_Business_Center">#REF!</definedName>
    <definedName name="AREA_GF_Double_Vol._at_Parking_ramp__2.5m_high_">#REF!</definedName>
    <definedName name="AREA_GF_Double_Volume">#REF!</definedName>
    <definedName name="AREA_GF_ENT._LOBBY_TO_LUGGAGE_BELL_CAPT">#REF!</definedName>
    <definedName name="AREA_GF_External_Double_doors__FOH_">#REF!</definedName>
    <definedName name="AREA_GF_External_Revolving_doors__FOH_">#REF!</definedName>
    <definedName name="AREA_GF_External_Single_doors__BOH_">#REF!</definedName>
    <definedName name="AREA_GF_External_Single_doors__FOH_">#REF!</definedName>
    <definedName name="AREA_GF_FOH_Circulation_Area">#REF!</definedName>
    <definedName name="AREA_GF_FOH_Staircase">#REF!</definedName>
    <definedName name="AREA_GF_Front_Office">#REF!</definedName>
    <definedName name="AREA_GF_Guest_Core">#REF!</definedName>
    <definedName name="AREA_GF_Guest_Rooms">#REF!</definedName>
    <definedName name="AREA_GF_HGR_BOH">#REF!</definedName>
    <definedName name="AREA_GF_HGR_Circulation">#REF!</definedName>
    <definedName name="AREA_GF_HGR_Covered_Balcony">#REF!</definedName>
    <definedName name="AREA_GF_HGR_Fire_Staircase">#REF!</definedName>
    <definedName name="AREA_GF_Internal_Single_doors__BOH_">#REF!</definedName>
    <definedName name="AREA_GF_Internal_Single_doors__FOH_">#REF!</definedName>
    <definedName name="AREA_GF_Lift_Shaft">#REF!</definedName>
    <definedName name="AREA_GF_Lobby_Bar">#REF!</definedName>
    <definedName name="AREA_GF_Lobby_Lounge">#REF!</definedName>
    <definedName name="AREA_GF_Lobby_Lounge_pantry">#REF!</definedName>
    <definedName name="AREA_GF_Luggage_Room">#REF!</definedName>
    <definedName name="AREA_GF_MEP_Area">#REF!</definedName>
    <definedName name="AREA_GF_Prayer_Room">#REF!</definedName>
    <definedName name="AREA_GF_Public_Toilets">#REF!</definedName>
    <definedName name="AREA_GF_Ramp_B1_to_GF">#REF!</definedName>
    <definedName name="AREA_GF_Ramp_GF_to_B1">#REF!</definedName>
    <definedName name="AREA_GF_Reception">#REF!</definedName>
    <definedName name="AREA_GF_Roller_shutter_doors__BOH_">#REF!</definedName>
    <definedName name="AREA_GF_Service_Core">#REF!</definedName>
    <definedName name="AREA_GF_Toilet_cubicle_doors">#REF!</definedName>
    <definedName name="AREA_GF_Toilet_to_Prayer_rooms">#REF!</definedName>
    <definedName name="AREA_GF_Voids_Dead_areas">#REF!</definedName>
    <definedName name="AREA_GFA">#REF!</definedName>
    <definedName name="AREA_GFA__GF_">#REF!</definedName>
    <definedName name="AREA_GFA__lvl_1_">#REF!</definedName>
    <definedName name="AREA_GFA__lvl_2_">#REF!</definedName>
    <definedName name="AREA_GFA__lvl_3_">#REF!</definedName>
    <definedName name="AREA_GFA__Podium_1_">#REF!</definedName>
    <definedName name="AREA_GFA__Podium_2_">#REF!</definedName>
    <definedName name="AREA_GFA__Roof_">#REF!</definedName>
    <definedName name="AREA_GIFA">#REF!</definedName>
    <definedName name="AREA_GIFA__GF_">#REF!</definedName>
    <definedName name="AREA_GIFA__lvl_1_">#REF!</definedName>
    <definedName name="AREA_GIFA__lvl_2_">#REF!</definedName>
    <definedName name="AREA_GIFA__Podium_1_">#REF!</definedName>
    <definedName name="AREA_GIFA__Podium_2_">#REF!</definedName>
    <definedName name="AREA_GIFA__Roof_">#REF!</definedName>
    <definedName name="AREA_Hotel_F_B__GF_">#REF!</definedName>
    <definedName name="AREA_IA_001mPF_BA_A_U00___lift_lobby">#REF!</definedName>
    <definedName name="AREA_IA_001mPF_BA_A_U00___lift_shaft">#REF!</definedName>
    <definedName name="AREA_IA_001mPF_BB_B_U00___double_vol._e.t.s._rm.">#REF!</definedName>
    <definedName name="AREA_IA_001mPF_BB_B_U00___double_volume">#REF!</definedName>
    <definedName name="AREA_IA_001mPF_BB_B_U00___electrical_rm.">#REF!</definedName>
    <definedName name="AREA_IA_001mPF_BB_B_U00___f.e._stairs">#REF!</definedName>
    <definedName name="AREA_IA_001mPF_BB_B_U00___f.h.c.">#REF!</definedName>
    <definedName name="AREA_IA_001mPF_BB_B_U00___garbage_rm.">#REF!</definedName>
    <definedName name="AREA_IA_001mPF_BB_B_U00___services_trans._area">#REF!</definedName>
    <definedName name="AREA_IA_001mPF_BB_B_U00___shaft">#REF!</definedName>
    <definedName name="AREA_IA_001mPF_BB_B_U00___stair_3">#REF!</definedName>
    <definedName name="AREA_IA_001mPF_BB_B_U00___telephone_rm.">#REF!</definedName>
    <definedName name="AREA_IA_001mPF_BB_B_U00___void">#REF!</definedName>
    <definedName name="AREA_IA_001mPF_BB_C_U00___driveway">#REF!</definedName>
    <definedName name="AREA_IA_001mPF_BB_C_U00___driveway_ramp">#REF!</definedName>
    <definedName name="AREA_IA_001mPF_BB_C_U00___driveway_zebra_lines">#REF!</definedName>
    <definedName name="AREA_IA_001mPF_BB_C_U00___parking_bay">#REF!</definedName>
    <definedName name="AREA_IA_001mPF_BB_C_U00___sidewalk">#REF!</definedName>
    <definedName name="AREA_IA_001mPF_BB_C_U00___sidewalk_ramp">#REF!</definedName>
    <definedName name="AREA_IA_001PF_BA_A_U00___lift_lobby">#REF!</definedName>
    <definedName name="AREA_IA_001PF_BA_A_U00___lift_shaft">#REF!</definedName>
    <definedName name="AREA_IA_001PF_BA_B_U00___electrical_rm.">#REF!</definedName>
    <definedName name="AREA_IA_001PF_BA_B_U00___f.e._stairs">#REF!</definedName>
    <definedName name="AREA_IA_001PF_BA_B_U00___f.h.c.">#REF!</definedName>
    <definedName name="AREA_IA_001PF_BA_B_U00___garbage_rm.">#REF!</definedName>
    <definedName name="AREA_IA_001PF_BA_B_U00___shaft">#REF!</definedName>
    <definedName name="AREA_IA_001PF_BA_B_U00___stair_3">#REF!</definedName>
    <definedName name="AREA_IA_001PF_BA_B_U00___telephone_rm.">#REF!</definedName>
    <definedName name="AREA_IA_001PF_BA_C_U00___driveway">#REF!</definedName>
    <definedName name="AREA_IA_001PF_BA_C_U00___driveway_zebra_line">#REF!</definedName>
    <definedName name="AREA_IA_001PF_BA_C_U00___parking_bay">#REF!</definedName>
    <definedName name="AREA_IA_001PF_BA_C_U00___sidewalk">#REF!</definedName>
    <definedName name="AREA_IA_002PF_BA_A_U00___lift_lobby">#REF!</definedName>
    <definedName name="AREA_IA_002PF_BA_A_U00___lift_shaft">#REF!</definedName>
    <definedName name="AREA_IA_002PF_BA_B_U00___electrical_rm.">#REF!</definedName>
    <definedName name="AREA_IA_002PF_BA_B_U00___f.e._stairs">#REF!</definedName>
    <definedName name="AREA_IA_002PF_BA_B_U00___f.h.c.">#REF!</definedName>
    <definedName name="AREA_IA_002PF_BA_B_U00___garbage_rm.">#REF!</definedName>
    <definedName name="AREA_IA_002PF_BA_B_U00___shaft">#REF!</definedName>
    <definedName name="AREA_IA_002PF_BA_B_U00___stair_3">#REF!</definedName>
    <definedName name="AREA_IA_002PF_BA_B_U00___telephone_rm.">#REF!</definedName>
    <definedName name="AREA_IA_002PF_BA_C_U00___driveway">#REF!</definedName>
    <definedName name="AREA_IA_002PF_BA_C_U00___driveway_zebra_line">#REF!</definedName>
    <definedName name="AREA_IA_002PF_BA_C_U00___parking_bay">#REF!</definedName>
    <definedName name="AREA_IA_002PF_BA_C_U00___sidewalk">#REF!</definedName>
    <definedName name="AREA_IA_003PF_BA_A_U00___lift_lobby">#REF!</definedName>
    <definedName name="AREA_IA_003PF_BA_A_U00___lift_shaft">#REF!</definedName>
    <definedName name="AREA_IA_003PF_BA_B_U00___electrical_rm.">#REF!</definedName>
    <definedName name="AREA_IA_003PF_BA_B_U00___f.e._stairs">#REF!</definedName>
    <definedName name="AREA_IA_003PF_BA_B_U00___f.h.c.">#REF!</definedName>
    <definedName name="AREA_IA_003PF_BA_B_U00___garbage_rm.">#REF!</definedName>
    <definedName name="AREA_IA_003PF_BA_B_U00___plant_rm.">#REF!</definedName>
    <definedName name="AREA_IA_003PF_BA_B_U00___shaft">#REF!</definedName>
    <definedName name="AREA_IA_003PF_BA_B_U00___stair_3">#REF!</definedName>
    <definedName name="AREA_IA_003PF_BA_B_U00___telephone_rm.">#REF!</definedName>
    <definedName name="AREA_IA_003PF_BA_C_U00___driveway">#REF!</definedName>
    <definedName name="AREA_IA_003PF_BA_C_U00___driveway_zebra_line">#REF!</definedName>
    <definedName name="AREA_IA_003PF_BA_C_U00___parking_bay">#REF!</definedName>
    <definedName name="AREA_IA_003PF_BA_C_U00___sidewalk">#REF!</definedName>
    <definedName name="AREA_IA_00AF_AB_U00___cafe">#REF!</definedName>
    <definedName name="AREA_IA_00AF_AB_U00___cafe_pantry">#REF!</definedName>
    <definedName name="AREA_IA_00AF_AB_U00___corridor">#REF!</definedName>
    <definedName name="AREA_IA_00AF_AB_U00___game_rm.">#REF!</definedName>
    <definedName name="AREA_IA_00AF_AB_U00___game_rm._store">#REF!</definedName>
    <definedName name="AREA_IA_00AF_AB_U00___gym_female">#REF!</definedName>
    <definedName name="AREA_IA_00AF_AB_U00___gym_female_lobby">#REF!</definedName>
    <definedName name="AREA_IA_00AF_AB_U00___gym_female_shaft">#REF!</definedName>
    <definedName name="AREA_IA_00AF_AB_U00___gym_female_store">#REF!</definedName>
    <definedName name="AREA_IA_00AF_AB_U00___gym_female_void">#REF!</definedName>
    <definedName name="AREA_IA_00AF_AB_U00___gym_male">#REF!</definedName>
    <definedName name="AREA_IA_00AF_AB_U00___gym_male_lobby">#REF!</definedName>
    <definedName name="AREA_IA_00AF_AB_U00___gym_male_shaft">#REF!</definedName>
    <definedName name="AREA_IA_00AF_AB_U00___gym_male_store">#REF!</definedName>
    <definedName name="AREA_IA_00AF_AB_U00___gym_male_void">#REF!</definedName>
    <definedName name="AREA_IA_00AF_AB_U00___handicap_toi._female">#REF!</definedName>
    <definedName name="AREA_IA_00AF_AB_U00___handicap_toi._male">#REF!</definedName>
    <definedName name="AREA_IA_00AF_AB_U00___lift_lobby">#REF!</definedName>
    <definedName name="AREA_IA_00AF_AB_U00___lift_shaft">#REF!</definedName>
    <definedName name="AREA_IA_00AF_AB_U00___multi_purpose_rm.">#REF!</definedName>
    <definedName name="AREA_IA_00AF_AB_U00___multi_purpose_shaft">#REF!</definedName>
    <definedName name="AREA_IA_00AF_AB_U00___multi_purpose_store">#REF!</definedName>
    <definedName name="AREA_IA_00AF_AB_U00___spa_f._hallway">#REF!</definedName>
    <definedName name="AREA_IA_00AF_AB_U00___spa_f._heater_rm.">#REF!</definedName>
    <definedName name="AREA_IA_00AF_AB_U00___spa_f._lobby">#REF!</definedName>
    <definedName name="AREA_IA_00AF_AB_U00___spa_f._lockers">#REF!</definedName>
    <definedName name="AREA_IA_00AF_AB_U00___spa_f._massage_rm.">#REF!</definedName>
    <definedName name="AREA_IA_00AF_AB_U00___spa_f._rec.">#REF!</definedName>
    <definedName name="AREA_IA_00AF_AB_U00___spa_f._sauna">#REF!</definedName>
    <definedName name="AREA_IA_00AF_AB_U00___spa_f._shaft">#REF!</definedName>
    <definedName name="AREA_IA_00AF_AB_U00___spa_f._shower_toilet">#REF!</definedName>
    <definedName name="AREA_IA_00AF_AB_U00___spa_f._steam_rm.">#REF!</definedName>
    <definedName name="AREA_IA_00AF_AB_U00___spa_m._hallway">#REF!</definedName>
    <definedName name="AREA_IA_00AF_AB_U00___spa_m._heater_rm.">#REF!</definedName>
    <definedName name="AREA_IA_00AF_AB_U00___spa_m._lobby">#REF!</definedName>
    <definedName name="AREA_IA_00AF_AB_U00___spa_m._lockers">#REF!</definedName>
    <definedName name="AREA_IA_00AF_AB_U00___spa_m._massage_rm.">#REF!</definedName>
    <definedName name="AREA_IA_00AF_AB_U00___spa_m._rec.">#REF!</definedName>
    <definedName name="AREA_IA_00AF_AB_U00___spa_m._sauna">#REF!</definedName>
    <definedName name="AREA_IA_00AF_AB_U00___spa_m._shaft">#REF!</definedName>
    <definedName name="AREA_IA_00AF_AB_U00___spa_m._shower_toilet">#REF!</definedName>
    <definedName name="AREA_IA_00AF_AB_U00___spa_m._steam_rm.">#REF!</definedName>
    <definedName name="AREA_IA_00AF_AC_U00___electrical_rm.">#REF!</definedName>
    <definedName name="AREA_IA_00AF_AC_U00___f.e._stair">#REF!</definedName>
    <definedName name="AREA_IA_00AF_AC_U00___fhc">#REF!</definedName>
    <definedName name="AREA_IA_00AF_AC_U00___garbage_rm.">#REF!</definedName>
    <definedName name="AREA_IA_00AF_AC_U00___shaft">#REF!</definedName>
    <definedName name="AREA_IA_00AF_AC_U00___stair_3">#REF!</definedName>
    <definedName name="AREA_IA_00AF_AC_U00___store_rm.">#REF!</definedName>
    <definedName name="AREA_IA_00AF_AC_U00___telephone_rm.">#REF!</definedName>
    <definedName name="AREA_IA_00B1F_BD_B_U00___double_volume">#REF!</definedName>
    <definedName name="AREA_IA_00B1F_BD_B_U00___f.e._stairs">#REF!</definedName>
    <definedName name="AREA_IA_00B1F_BD_B_U00___f.h.c.">#REF!</definedName>
    <definedName name="AREA_IA_00B1F_BD_B_U00___fire_pump_rm.">#REF!</definedName>
    <definedName name="AREA_IA_00B1F_BD_B_U00___lobby_rm.">#REF!</definedName>
    <definedName name="AREA_IA_00B1F_BD_B_U00___lobby_rm._ent.">#REF!</definedName>
    <definedName name="AREA_IA_00B1F_BD_B_U00___shaft">#REF!</definedName>
    <definedName name="AREA_IA_00B1F_BD_B_U00___stair_3">#REF!</definedName>
    <definedName name="AREA_IA_00B1F_BD_B_U00___tech._rm.">#REF!</definedName>
    <definedName name="AREA_IA_00B1F_BD_C_U00___double_volume">#REF!</definedName>
    <definedName name="AREA_IA_00B1F_BD_C_U00___driveway">#REF!</definedName>
    <definedName name="AREA_IA_00B1F_BD_C_U00___driveway_ramp_1">#REF!</definedName>
    <definedName name="AREA_IA_00B1F_BD_C_U00___driveway_zebra_lines">#REF!</definedName>
    <definedName name="AREA_IA_00B1F_BD_C_U00___parking_bay">#REF!</definedName>
    <definedName name="AREA_IA_00B1F_BD_C_U00___sidewalk">#REF!</definedName>
    <definedName name="AREA_IA_00B1F_BD_C_U00___sidewalk_ramp">#REF!</definedName>
    <definedName name="AREA_IA_00B1iF_BD_A_U00___lift_lobby">#REF!</definedName>
    <definedName name="AREA_IA_00B1iF_BD_A_U00___lift_shaft">#REF!</definedName>
    <definedName name="AREA_IA_00B1iF_BD_B_U00___electrical_rm.">#REF!</definedName>
    <definedName name="AREA_IA_00B1iF_BD_B_U00___f.e._stairs">#REF!</definedName>
    <definedName name="AREA_IA_00B1iF_BD_B_U00___f.h.c.">#REF!</definedName>
    <definedName name="AREA_IA_00B1iF_BD_B_U00___l.v._rm.">#REF!</definedName>
    <definedName name="AREA_IA_00B1iF_BD_B_U00___main_tel._rm.">#REF!</definedName>
    <definedName name="AREA_IA_00B1iF_BD_B_U00___shaft">#REF!</definedName>
    <definedName name="AREA_IA_00B1iF_BD_B_U00___stair_4">#REF!</definedName>
    <definedName name="AREA_IA_00B1iF_BD_B_U00___storage_1">#REF!</definedName>
    <definedName name="AREA_IA_00B1iF_BD_B_U00___tech._rm.1">#REF!</definedName>
    <definedName name="AREA_IA_00B1iF_BD_B_U00___tech._rm.2">#REF!</definedName>
    <definedName name="AREA_IA_00B1iF_BD_B_U00___tech._rm.3">#REF!</definedName>
    <definedName name="AREA_IA_00B1iF_BD_B_U00___water_tank_1_double_volume">#REF!</definedName>
    <definedName name="AREA_IA_00B1iF_BD_B_U00___water_tank_2_double_volume">#REF!</definedName>
    <definedName name="AREA_IA_00B1iF_BD_B_U00___water_tank_3_double_volume">#REF!</definedName>
    <definedName name="AREA_IA_00B1iF_BD_B_U00___water_tank_4_double_volume">#REF!</definedName>
    <definedName name="AREA_IA_00B1iF_BD_C_U00___driveway">#REF!</definedName>
    <definedName name="AREA_IA_00B1iF_BD_C_U00___driveway_zebra_lines">#REF!</definedName>
    <definedName name="AREA_IA_00B1iF_BD_C_U00___parking_bay">#REF!</definedName>
    <definedName name="AREA_IA_00B1iF_BD_C_U00___sidewalk">#REF!</definedName>
    <definedName name="AREA_IA_00B2F_BD_A_U00___lift_lobby">#REF!</definedName>
    <definedName name="AREA_IA_00B2F_BD_A_U00___lift_shaft">#REF!</definedName>
    <definedName name="AREA_IA_00B2F_BD_B_U00___electrical_rm.">#REF!</definedName>
    <definedName name="AREA_IA_00B2F_BD_B_U00___f.e._stair">#REF!</definedName>
    <definedName name="AREA_IA_00B2F_BD_B_U00___f.h.c.">#REF!</definedName>
    <definedName name="AREA_IA_00B2F_BD_B_U00___mechanical_rm.1">#REF!</definedName>
    <definedName name="AREA_IA_00B2F_BD_B_U00___pump_rm.">#REF!</definedName>
    <definedName name="AREA_IA_00B2F_BD_B_U00___pump_rm._2">#REF!</definedName>
    <definedName name="AREA_IA_00B2F_BD_B_U00___shaft">#REF!</definedName>
    <definedName name="AREA_IA_00B2F_BD_B_U00___stair_4">#REF!</definedName>
    <definedName name="AREA_IA_00B2F_BD_B_U00___store_rm.1">#REF!</definedName>
    <definedName name="AREA_IA_00B2F_BD_B_U00___store_rm.2">#REF!</definedName>
    <definedName name="AREA_IA_00B2F_BD_B_U00___store_rm.3">#REF!</definedName>
    <definedName name="AREA_IA_00B2F_BD_B_U00___store_rm.4">#REF!</definedName>
    <definedName name="AREA_IA_00B2F_BD_B_U00___store_rm.5">#REF!</definedName>
    <definedName name="AREA_IA_00B2F_BD_B_U00___tech_rm.1">#REF!</definedName>
    <definedName name="AREA_IA_00B2F_BD_B_U00___tech_rm.2">#REF!</definedName>
    <definedName name="AREA_IA_00B2F_BD_B_U00___tech_rm.3">#REF!</definedName>
    <definedName name="AREA_IA_00B2F_BD_B_U00___water_tank__1">#REF!</definedName>
    <definedName name="AREA_IA_00B2F_BD_B_U00___water_tank__2">#REF!</definedName>
    <definedName name="AREA_IA_00B2F_BD_B_U00___water_tank__3">#REF!</definedName>
    <definedName name="AREA_IA_00B2F_BD_B_U00___water_tank__4">#REF!</definedName>
    <definedName name="AREA_IA_00B2F_BD_C_U00___driveway_1">#REF!</definedName>
    <definedName name="AREA_IA_00B2F_BD_C_U00___driveway_1___zebra_line">#REF!</definedName>
    <definedName name="AREA_IA_00B2F_BD_C_U00___parking_bay_1">#REF!</definedName>
    <definedName name="AREA_IA_00B2F_BD_C_U00___sidewalk_1">#REF!</definedName>
    <definedName name="AREA_IA_00BF_BC_A_U00___entrance_lobby">#REF!</definedName>
    <definedName name="AREA_IA_00BF_BC_A_U00___lift_lobby">#REF!</definedName>
    <definedName name="AREA_IA_00BF_BC_A_U00___lift_shaft">#REF!</definedName>
    <definedName name="AREA_IA_00BF_BC_A_U00___main_entrance">#REF!</definedName>
    <definedName name="AREA_IA_00BF_BC_B_U00___b.m.s._rm.">#REF!</definedName>
    <definedName name="AREA_IA_00BF_BC_B_U00___e.t.s_rm.">#REF!</definedName>
    <definedName name="AREA_IA_00BF_BC_B_U00___e.t.s_rm._hallway">#REF!</definedName>
    <definedName name="AREA_IA_00BF_BC_B_U00___e.t.s_rm.1">#REF!</definedName>
    <definedName name="AREA_IA_00BF_BC_B_U00___elect._rm">#REF!</definedName>
    <definedName name="AREA_IA_00BF_BC_B_U00___elect._rm_1">#REF!</definedName>
    <definedName name="AREA_IA_00BF_BC_B_U00___f.e._stair">#REF!</definedName>
    <definedName name="AREA_IA_00BF_BC_B_U00___f.e._stair_corridor">#REF!</definedName>
    <definedName name="AREA_IA_00BF_BC_B_U00___f.e._stair_corridor_lobby">#REF!</definedName>
    <definedName name="AREA_IA_00BF_BC_B_U00___f.h.c.">#REF!</definedName>
    <definedName name="AREA_IA_00BF_BC_B_U00___g.s.m._rm.">#REF!</definedName>
    <definedName name="AREA_IA_00BF_BC_B_U00___garbage_rm.">#REF!</definedName>
    <definedName name="AREA_IA_00BF_BC_B_U00___garbage_rm._ramp">#REF!</definedName>
    <definedName name="AREA_IA_00BF_BC_B_U00___generator_rm.">#REF!</definedName>
    <definedName name="AREA_IA_00BF_BC_B_U00___guard_rm.">#REF!</definedName>
    <definedName name="AREA_IA_00BF_BC_B_U00___guard_rm._toilet">#REF!</definedName>
    <definedName name="AREA_IA_00BF_BC_B_U00___h.v._rm.">#REF!</definedName>
    <definedName name="AREA_IA_00BF_BC_B_U00___platform">#REF!</definedName>
    <definedName name="AREA_IA_00BF_BC_B_U00___shaft">#REF!</definedName>
    <definedName name="AREA_IA_00BF_BC_B_U00___stairs_3">#REF!</definedName>
    <definedName name="AREA_IA_00BF_BC_B_U00___tech._area_1">#REF!</definedName>
    <definedName name="AREA_IA_00BF_BC_B_U00___tech._area_2">#REF!</definedName>
    <definedName name="AREA_IA_00BF_BC_B_U00___tech._area_3">#REF!</definedName>
    <definedName name="AREA_IA_00BF_BC_B_U00___tech._area_3_lobby">#REF!</definedName>
    <definedName name="AREA_IA_00BF_BC_B_U00___tel_rm.">#REF!</definedName>
    <definedName name="AREA_IA_00BF_BC_B_U00___toilet">#REF!</definedName>
    <definedName name="AREA_IA_00BF_BC_B_U00___toilet_female">#REF!</definedName>
    <definedName name="AREA_IA_00BF_BC_B_U00___toilet_lobby">#REF!</definedName>
    <definedName name="AREA_IA_00BF_BC_B_U00___toilet_male">#REF!</definedName>
    <definedName name="AREA_IA_00BF_BC_B_U00___transformer_rm.">#REF!</definedName>
    <definedName name="AREA_IA_00BF_BC_C_U00___double_volume">#REF!</definedName>
    <definedName name="AREA_IA_00BF_BC_C_U00___driveway_1">#REF!</definedName>
    <definedName name="AREA_IA_00BF_BC_C_U00___driveway_ramp">#REF!</definedName>
    <definedName name="AREA_IA_00BF_BC_C_U00___driveway_zebra_line">#REF!</definedName>
    <definedName name="AREA_IA_00BF_BC_C_U00___sidewalk_1">#REF!</definedName>
    <definedName name="AREA_IA_00BF_BC_C_U00___sidewalk_1_ramp">#REF!</definedName>
    <definedName name="AREA_IA_00BF_BC_C_U00___void">#REF!</definedName>
    <definedName name="AREA_IA_01F_AA_U01___BR1_lobby">#REF!</definedName>
    <definedName name="AREA_IA_01F_AA_U01___BR1_rm.">#REF!</definedName>
    <definedName name="AREA_IA_01F_AA_U01___BR1_t_b">#REF!</definedName>
    <definedName name="AREA_IA_01F_AA_U01___BR2_dresser">#REF!</definedName>
    <definedName name="AREA_IA_01F_AA_U01___BR2_lobby">#REF!</definedName>
    <definedName name="AREA_IA_01F_AA_U01___BR2_rm.">#REF!</definedName>
    <definedName name="AREA_IA_01F_AA_U01___BR2_t_b">#REF!</definedName>
    <definedName name="AREA_IA_01F_AA_U01___corridor">#REF!</definedName>
    <definedName name="AREA_IA_01F_AA_U01___foyer">#REF!</definedName>
    <definedName name="AREA_IA_01F_AA_U01___kitchen">#REF!</definedName>
    <definedName name="AREA_IA_01F_AA_U01___living_dining">#REF!</definedName>
    <definedName name="AREA_IA_01F_AA_U01___maids_rm.">#REF!</definedName>
    <definedName name="AREA_IA_01F_AA_U01___maids_toi.">#REF!</definedName>
    <definedName name="AREA_IA_01F_AA_U01___shaft">#REF!</definedName>
    <definedName name="AREA_IA_01F_AA_U01___toilet">#REF!</definedName>
    <definedName name="AREA_IA_01F_AA_U01___utility_rm.">#REF!</definedName>
    <definedName name="AREA_IA_01F_AA_U01___void">#REF!</definedName>
    <definedName name="AREA_IA_01F_AA_U02___BR1_dresser">#REF!</definedName>
    <definedName name="AREA_IA_01F_AA_U02___BR1_rm.">#REF!</definedName>
    <definedName name="AREA_IA_01F_AA_U02___BR1_t_b">#REF!</definedName>
    <definedName name="AREA_IA_01F_AA_U02___BR2_lobby">#REF!</definedName>
    <definedName name="AREA_IA_01F_AA_U02___BR2_rm.">#REF!</definedName>
    <definedName name="AREA_IA_01F_AA_U02___BR2_t_b">#REF!</definedName>
    <definedName name="AREA_IA_01F_AA_U02___corridor">#REF!</definedName>
    <definedName name="AREA_IA_01F_AA_U02___foyer">#REF!</definedName>
    <definedName name="AREA_IA_01F_AA_U02___kitchen">#REF!</definedName>
    <definedName name="AREA_IA_01F_AA_U02___living_dining">#REF!</definedName>
    <definedName name="AREA_IA_01F_AA_U02___maids_rm.">#REF!</definedName>
    <definedName name="AREA_IA_01F_AA_U02___maids_toi.">#REF!</definedName>
    <definedName name="AREA_IA_01F_AA_U02___shaft">#REF!</definedName>
    <definedName name="AREA_IA_01F_AA_U02___toilet">#REF!</definedName>
    <definedName name="AREA_IA_01F_AA_U02___utility_rm.">#REF!</definedName>
    <definedName name="AREA_IA_01F_AA_U02___void">#REF!</definedName>
    <definedName name="AREA_IA_01F_AA_U03___BR1_dresser">#REF!</definedName>
    <definedName name="AREA_IA_01F_AA_U03___BR1_lobby">#REF!</definedName>
    <definedName name="AREA_IA_01F_AA_U03___BR1_rm.">#REF!</definedName>
    <definedName name="AREA_IA_01F_AA_U03___BR1_store">#REF!</definedName>
    <definedName name="AREA_IA_01F_AA_U03___BR1_t_b">#REF!</definedName>
    <definedName name="AREA_IA_01F_AA_U03___foyer">#REF!</definedName>
    <definedName name="AREA_IA_01F_AA_U03___kitchen">#REF!</definedName>
    <definedName name="AREA_IA_01F_AA_U03___living_dining">#REF!</definedName>
    <definedName name="AREA_IA_01F_AA_U03___shaft">#REF!</definedName>
    <definedName name="AREA_IA_01F_AA_U03___storage">#REF!</definedName>
    <definedName name="AREA_IA_01F_AA_U03___toilet">#REF!</definedName>
    <definedName name="AREA_IA_01F_AA_U03___utility_rm.">#REF!</definedName>
    <definedName name="AREA_IA_01F_AA_U03___void">#REF!</definedName>
    <definedName name="AREA_IA_01F_AA_U04___BR1_dresser">#REF!</definedName>
    <definedName name="AREA_IA_01F_AA_U04___BR1_lobby">#REF!</definedName>
    <definedName name="AREA_IA_01F_AA_U04___BR1_rm.">#REF!</definedName>
    <definedName name="AREA_IA_01F_AA_U04___BR1_store">#REF!</definedName>
    <definedName name="AREA_IA_01F_AA_U04___BR1_t_b">#REF!</definedName>
    <definedName name="AREA_IA_01F_AA_U04___foyer">#REF!</definedName>
    <definedName name="AREA_IA_01F_AA_U04___kitchen">#REF!</definedName>
    <definedName name="AREA_IA_01F_AA_U04___living_dining">#REF!</definedName>
    <definedName name="AREA_IA_01F_AA_U04___shaft">#REF!</definedName>
    <definedName name="AREA_IA_01F_AA_U04___storage">#REF!</definedName>
    <definedName name="AREA_IA_01F_AA_U04___toilet">#REF!</definedName>
    <definedName name="AREA_IA_01F_AA_U04___utility_rm.">#REF!</definedName>
    <definedName name="AREA_IA_01F_AA_U04___void">#REF!</definedName>
    <definedName name="AREA_IA_01F_AA_U05___corridor">#REF!</definedName>
    <definedName name="AREA_IA_01F_AA_U05___foyer">#REF!</definedName>
    <definedName name="AREA_IA_01F_AA_U05___kitchen">#REF!</definedName>
    <definedName name="AREA_IA_01F_AA_U05___living_dining">#REF!</definedName>
    <definedName name="AREA_IA_01F_AA_U05___maids_lobby">#REF!</definedName>
    <definedName name="AREA_IA_01F_AA_U05___maids_rm.">#REF!</definedName>
    <definedName name="AREA_IA_01F_AA_U05___maids_toi.">#REF!</definedName>
    <definedName name="AREA_IA_01F_AA_U05___shaft">#REF!</definedName>
    <definedName name="AREA_IA_01F_AA_U05___stairs">#REF!</definedName>
    <definedName name="AREA_IA_01F_AA_U05___toilet">#REF!</definedName>
    <definedName name="AREA_IA_01F_AA_U05___utility_rm.">#REF!</definedName>
    <definedName name="AREA_IA_01F_AA_U06___BR1_lobby">#REF!</definedName>
    <definedName name="AREA_IA_01F_AA_U06___BR1_rm.">#REF!</definedName>
    <definedName name="AREA_IA_01F_AA_U06___BR1_t_b">#REF!</definedName>
    <definedName name="AREA_IA_01F_AA_U06___BR2_dresser">#REF!</definedName>
    <definedName name="AREA_IA_01F_AA_U06___BR2_lobby">#REF!</definedName>
    <definedName name="AREA_IA_01F_AA_U06___BR2_rm.">#REF!</definedName>
    <definedName name="AREA_IA_01F_AA_U06___BR2_t_b">#REF!</definedName>
    <definedName name="AREA_IA_01F_AA_U06___BR3_dresser">#REF!</definedName>
    <definedName name="AREA_IA_01F_AA_U06___BR3_lobby">#REF!</definedName>
    <definedName name="AREA_IA_01F_AA_U06___BR3_rm.">#REF!</definedName>
    <definedName name="AREA_IA_01F_AA_U06___BR3_t_b">#REF!</definedName>
    <definedName name="AREA_IA_01F_AA_U06___corridor">#REF!</definedName>
    <definedName name="AREA_IA_01F_AA_U06___foyer">#REF!</definedName>
    <definedName name="AREA_IA_01F_AA_U06___kitchen">#REF!</definedName>
    <definedName name="AREA_IA_01F_AA_U06___living_dining">#REF!</definedName>
    <definedName name="AREA_IA_01F_AA_U06___maids_rm.">#REF!</definedName>
    <definedName name="AREA_IA_01F_AA_U06___maids_toi.">#REF!</definedName>
    <definedName name="AREA_IA_01F_AA_U06___shaft">#REF!</definedName>
    <definedName name="AREA_IA_01F_AA_U06___toilet">#REF!</definedName>
    <definedName name="AREA_IA_01F_AA_U06___utility_rm.">#REF!</definedName>
    <definedName name="AREA_IA_01F_AB_U00___corridor">#REF!</definedName>
    <definedName name="AREA_IA_01F_AB_U00___lift_lobby">#REF!</definedName>
    <definedName name="AREA_IA_01F_AB_U00___lift_shaft">#REF!</definedName>
    <definedName name="AREA_IA_01F_AC_U00___electrical_rm.">#REF!</definedName>
    <definedName name="AREA_IA_01F_AC_U00___f.e._stair">#REF!</definedName>
    <definedName name="AREA_IA_01F_AC_U00___f.h.c.">#REF!</definedName>
    <definedName name="AREA_IA_01F_AC_U00___garbage_rm.">#REF!</definedName>
    <definedName name="AREA_IA_01F_AC_U00___shaft">#REF!</definedName>
    <definedName name="AREA_IA_01F_AC_U00___telephone_rm.">#REF!</definedName>
    <definedName name="AREA_IA_02F_AA_U01___BR1_lobby">#REF!</definedName>
    <definedName name="AREA_IA_02F_AA_U01___BR1_rm.">#REF!</definedName>
    <definedName name="AREA_IA_02F_AA_U01___BR1_t_b">#REF!</definedName>
    <definedName name="AREA_IA_02F_AA_U01___BR2_dresser">#REF!</definedName>
    <definedName name="AREA_IA_02F_AA_U01___BR2_lobby">#REF!</definedName>
    <definedName name="AREA_IA_02F_AA_U01___BR2_rm.">#REF!</definedName>
    <definedName name="AREA_IA_02F_AA_U01___BR2_t_b">#REF!</definedName>
    <definedName name="AREA_IA_02F_AA_U01___corridor">#REF!</definedName>
    <definedName name="AREA_IA_02F_AA_U01___foyer">#REF!</definedName>
    <definedName name="AREA_IA_02F_AA_U01___kitchen">#REF!</definedName>
    <definedName name="AREA_IA_02F_AA_U01___living_dining">#REF!</definedName>
    <definedName name="AREA_IA_02F_AA_U01___maids_rm.">#REF!</definedName>
    <definedName name="AREA_IA_02F_AA_U01___maids_toi.">#REF!</definedName>
    <definedName name="AREA_IA_02F_AA_U01___shaft">#REF!</definedName>
    <definedName name="AREA_IA_02F_AA_U01___toilet">#REF!</definedName>
    <definedName name="AREA_IA_02F_AA_U01___utility_rm.">#REF!</definedName>
    <definedName name="AREA_IA_02F_AA_U01___void">#REF!</definedName>
    <definedName name="AREA_IA_02F_AA_U02___BR1_dresser">#REF!</definedName>
    <definedName name="AREA_IA_02F_AA_U02___BR1_rm.">#REF!</definedName>
    <definedName name="AREA_IA_02F_AA_U02___BR1_t_b">#REF!</definedName>
    <definedName name="AREA_IA_02F_AA_U02___BR2_lobby">#REF!</definedName>
    <definedName name="AREA_IA_02F_AA_U02___BR2_rm.">#REF!</definedName>
    <definedName name="AREA_IA_02F_AA_U02___BR2_t_b">#REF!</definedName>
    <definedName name="AREA_IA_02F_AA_U02___corridor">#REF!</definedName>
    <definedName name="AREA_IA_02F_AA_U02___foyer">#REF!</definedName>
    <definedName name="AREA_IA_02F_AA_U02___kitchen">#REF!</definedName>
    <definedName name="AREA_IA_02F_AA_U02___living_dining">#REF!</definedName>
    <definedName name="AREA_IA_02F_AA_U02___maids_rm.">#REF!</definedName>
    <definedName name="AREA_IA_02F_AA_U02___maids_toi.">#REF!</definedName>
    <definedName name="AREA_IA_02F_AA_U02___shaft">#REF!</definedName>
    <definedName name="AREA_IA_02F_AA_U02___toilet">#REF!</definedName>
    <definedName name="AREA_IA_02F_AA_U02___utility_rm.">#REF!</definedName>
    <definedName name="AREA_IA_02F_AA_U02___void">#REF!</definedName>
    <definedName name="AREA_IA_02F_AA_U05___BR1_rm.">#REF!</definedName>
    <definedName name="AREA_IA_02F_AA_U05___BR1_t_b">#REF!</definedName>
    <definedName name="AREA_IA_02F_AA_U05___BR2_lobby">#REF!</definedName>
    <definedName name="AREA_IA_02F_AA_U05___BR2_rm.">#REF!</definedName>
    <definedName name="AREA_IA_02F_AA_U05___BR2_t_b">#REF!</definedName>
    <definedName name="AREA_IA_02F_AA_U05___double_vol.">#REF!</definedName>
    <definedName name="AREA_IA_02F_AA_U05___foyer">#REF!</definedName>
    <definedName name="AREA_IA_02F_AA_U05___living_rm.">#REF!</definedName>
    <definedName name="AREA_IA_02F_AA_U05___shaft">#REF!</definedName>
    <definedName name="AREA_IA_02F_AA_U05___stairs">#REF!</definedName>
    <definedName name="AREA_IA_02F_AA_U05___void">#REF!</definedName>
    <definedName name="AREA_IA_02F_AA_U06___BR1_lobby">#REF!</definedName>
    <definedName name="AREA_IA_02F_AA_U06___BR1_rm.">#REF!</definedName>
    <definedName name="AREA_IA_02F_AA_U06___BR1_t_b">#REF!</definedName>
    <definedName name="AREA_IA_02F_AA_U06___BR2_dresser">#REF!</definedName>
    <definedName name="AREA_IA_02F_AA_U06___BR2_lobby">#REF!</definedName>
    <definedName name="AREA_IA_02F_AA_U06___BR2_rm.">#REF!</definedName>
    <definedName name="AREA_IA_02F_AA_U06___BR2_t_b">#REF!</definedName>
    <definedName name="AREA_IA_02F_AA_U06___BR3_dresser">#REF!</definedName>
    <definedName name="AREA_IA_02F_AA_U06___BR3_lobby">#REF!</definedName>
    <definedName name="AREA_IA_02F_AA_U06___BR3_rm.">#REF!</definedName>
    <definedName name="AREA_IA_02F_AA_U06___BR3_t_b">#REF!</definedName>
    <definedName name="AREA_IA_02F_AA_U06___corridor">#REF!</definedName>
    <definedName name="AREA_IA_02F_AA_U06___foyer">#REF!</definedName>
    <definedName name="AREA_IA_02F_AA_U06___kitchen">#REF!</definedName>
    <definedName name="AREA_IA_02F_AA_U06___living_dining">#REF!</definedName>
    <definedName name="AREA_IA_02F_AA_U06___maids_rm.">#REF!</definedName>
    <definedName name="AREA_IA_02F_AA_U06___maids_toi.">#REF!</definedName>
    <definedName name="AREA_IA_02F_AA_U06___shaft">#REF!</definedName>
    <definedName name="AREA_IA_02F_AA_U06___toilet">#REF!</definedName>
    <definedName name="AREA_IA_02F_AA_U06___utility_rm.">#REF!</definedName>
    <definedName name="AREA_IA_03F_AA_U05___corridor">#REF!</definedName>
    <definedName name="AREA_IA_03F_AA_U05___foyer">#REF!</definedName>
    <definedName name="AREA_IA_03F_AA_U05___kitchen">#REF!</definedName>
    <definedName name="AREA_IA_03F_AA_U05___living_dining">#REF!</definedName>
    <definedName name="AREA_IA_03F_AA_U05___maids_lobby">#REF!</definedName>
    <definedName name="AREA_IA_03F_AA_U05___maids_rm.">#REF!</definedName>
    <definedName name="AREA_IA_03F_AA_U05___maids_toi.">#REF!</definedName>
    <definedName name="AREA_IA_03F_AA_U05___shaft">#REF!</definedName>
    <definedName name="AREA_IA_03F_AA_U05___stairs">#REF!</definedName>
    <definedName name="AREA_IA_03F_AA_U05___toilet">#REF!</definedName>
    <definedName name="AREA_IA_03F_AA_U05___utility_rm.">#REF!</definedName>
    <definedName name="AREA_IA_05F_AA_U01___BR1_lobby">#REF!</definedName>
    <definedName name="AREA_IA_05F_AA_U01___BR1_rm.">#REF!</definedName>
    <definedName name="AREA_IA_05F_AA_U01___BR1_t_b">#REF!</definedName>
    <definedName name="AREA_IA_05F_AA_U01___BR2_dresser">#REF!</definedName>
    <definedName name="AREA_IA_05F_AA_U01___BR2_lobby">#REF!</definedName>
    <definedName name="AREA_IA_05F_AA_U01___BR2_rm.">#REF!</definedName>
    <definedName name="AREA_IA_05F_AA_U01___BR2_t_b">#REF!</definedName>
    <definedName name="AREA_IA_05F_AA_U01___corridor">#REF!</definedName>
    <definedName name="AREA_IA_05F_AA_U01___foyer">#REF!</definedName>
    <definedName name="AREA_IA_05F_AA_U01___kitchen">#REF!</definedName>
    <definedName name="AREA_IA_05F_AA_U01___living_dining">#REF!</definedName>
    <definedName name="AREA_IA_05F_AA_U01___maids_rm.">#REF!</definedName>
    <definedName name="AREA_IA_05F_AA_U01___maids_toi.">#REF!</definedName>
    <definedName name="AREA_IA_05F_AA_U01___shaft">#REF!</definedName>
    <definedName name="AREA_IA_05F_AA_U01___toilet">#REF!</definedName>
    <definedName name="AREA_IA_05F_AA_U01___utility_rm.">#REF!</definedName>
    <definedName name="AREA_IA_05F_AA_U01___void">#REF!</definedName>
    <definedName name="AREA_IA_05F_AA_U02___BR1_dresser">#REF!</definedName>
    <definedName name="AREA_IA_05F_AA_U02___BR1_rm.">#REF!</definedName>
    <definedName name="AREA_IA_05F_AA_U02___BR1_t_b">#REF!</definedName>
    <definedName name="AREA_IA_05F_AA_U02___BR2_lobby">#REF!</definedName>
    <definedName name="AREA_IA_05F_AA_U02___BR2_rm.">#REF!</definedName>
    <definedName name="AREA_IA_05F_AA_U02___BR2_t_b">#REF!</definedName>
    <definedName name="AREA_IA_05F_AA_U02___corridor">#REF!</definedName>
    <definedName name="AREA_IA_05F_AA_U02___foyer">#REF!</definedName>
    <definedName name="AREA_IA_05F_AA_U02___kitchen">#REF!</definedName>
    <definedName name="AREA_IA_05F_AA_U02___living_dining">#REF!</definedName>
    <definedName name="AREA_IA_05F_AA_U02___maids_rm.">#REF!</definedName>
    <definedName name="AREA_IA_05F_AA_U02___maids_toi.">#REF!</definedName>
    <definedName name="AREA_IA_05F_AA_U02___shaft">#REF!</definedName>
    <definedName name="AREA_IA_05F_AA_U02___toilet">#REF!</definedName>
    <definedName name="AREA_IA_05F_AA_U02___utility_rm.">#REF!</definedName>
    <definedName name="AREA_IA_05F_AA_U02___void">#REF!</definedName>
    <definedName name="AREA_IA_05F_AA_U05___corridor">#REF!</definedName>
    <definedName name="AREA_IA_05F_AA_U05___foyer">#REF!</definedName>
    <definedName name="AREA_IA_05F_AA_U05___kitchen">#REF!</definedName>
    <definedName name="AREA_IA_05F_AA_U05___living_dining">#REF!</definedName>
    <definedName name="AREA_IA_05F_AA_U05___maids_lobby">#REF!</definedName>
    <definedName name="AREA_IA_05F_AA_U05___maids_rm.">#REF!</definedName>
    <definedName name="AREA_IA_05F_AA_U05___maids_toi.">#REF!</definedName>
    <definedName name="AREA_IA_05F_AA_U05___shaft">#REF!</definedName>
    <definedName name="AREA_IA_05F_AA_U05___stairs">#REF!</definedName>
    <definedName name="AREA_IA_05F_AA_U05___toilet">#REF!</definedName>
    <definedName name="AREA_IA_05F_AA_U05___utility_rm.">#REF!</definedName>
    <definedName name="AREA_IA_05F_AA_U06___BR1_lobby">#REF!</definedName>
    <definedName name="AREA_IA_05F_AA_U06___BR1_rm.">#REF!</definedName>
    <definedName name="AREA_IA_05F_AA_U06___BR1_t_b">#REF!</definedName>
    <definedName name="AREA_IA_05F_AA_U06___BR2_dresser">#REF!</definedName>
    <definedName name="AREA_IA_05F_AA_U06___BR2_lobby">#REF!</definedName>
    <definedName name="AREA_IA_05F_AA_U06___BR2_rm.">#REF!</definedName>
    <definedName name="AREA_IA_05F_AA_U06___BR2_t_b">#REF!</definedName>
    <definedName name="AREA_IA_05F_AA_U06___BR3_dresser">#REF!</definedName>
    <definedName name="AREA_IA_05F_AA_U06___BR3_lobby">#REF!</definedName>
    <definedName name="AREA_IA_05F_AA_U06___BR3_rm.">#REF!</definedName>
    <definedName name="AREA_IA_05F_AA_U06___BR3_t_b">#REF!</definedName>
    <definedName name="AREA_IA_05F_AA_U06___corridor">#REF!</definedName>
    <definedName name="AREA_IA_05F_AA_U06___foyer">#REF!</definedName>
    <definedName name="AREA_IA_05F_AA_U06___kitchen">#REF!</definedName>
    <definedName name="AREA_IA_05F_AA_U06___living_dining">#REF!</definedName>
    <definedName name="AREA_IA_05F_AA_U06___maids_rm.">#REF!</definedName>
    <definedName name="AREA_IA_05F_AA_U06___maids_toi.">#REF!</definedName>
    <definedName name="AREA_IA_05F_AA_U06___shaft">#REF!</definedName>
    <definedName name="AREA_IA_05F_AA_U06___toilet">#REF!</definedName>
    <definedName name="AREA_IA_05F_AA_U06___utility_rm.">#REF!</definedName>
    <definedName name="AREA_IA_06F_AA_U05___BR1_rm.">#REF!</definedName>
    <definedName name="AREA_IA_06F_AA_U05___BR1_t_b">#REF!</definedName>
    <definedName name="AREA_IA_06F_AA_U05___BR2_lobby">#REF!</definedName>
    <definedName name="AREA_IA_06F_AA_U05___BR2_rm.">#REF!</definedName>
    <definedName name="AREA_IA_06F_AA_U05___BR2_t_b">#REF!</definedName>
    <definedName name="AREA_IA_06F_AA_U05___double_vol.">#REF!</definedName>
    <definedName name="AREA_IA_06F_AA_U05___foyer">#REF!</definedName>
    <definedName name="AREA_IA_06F_AA_U05___living_rm.">#REF!</definedName>
    <definedName name="AREA_IA_06F_AA_U05___shaft">#REF!</definedName>
    <definedName name="AREA_IA_06F_AA_U05___stairs">#REF!</definedName>
    <definedName name="AREA_IA_06F_AA_U05___void">#REF!</definedName>
    <definedName name="AREA_IA_06F_AA_U06___BR1_lobby">#REF!</definedName>
    <definedName name="AREA_IA_06F_AA_U06___BR1_rm.">#REF!</definedName>
    <definedName name="AREA_IA_06F_AA_U06___BR1_t_b">#REF!</definedName>
    <definedName name="AREA_IA_06F_AA_U06___BR2_dresser">#REF!</definedName>
    <definedName name="AREA_IA_06F_AA_U06___BR2_lobby">#REF!</definedName>
    <definedName name="AREA_IA_06F_AA_U06___BR2_rm.">#REF!</definedName>
    <definedName name="AREA_IA_06F_AA_U06___BR2_t_b">#REF!</definedName>
    <definedName name="AREA_IA_06F_AA_U06___BR3_dresser">#REF!</definedName>
    <definedName name="AREA_IA_06F_AA_U06___BR3_lobby">#REF!</definedName>
    <definedName name="AREA_IA_06F_AA_U06___BR3_rm.">#REF!</definedName>
    <definedName name="AREA_IA_06F_AA_U06___BR3_t_b">#REF!</definedName>
    <definedName name="AREA_IA_06F_AA_U06___corridor">#REF!</definedName>
    <definedName name="AREA_IA_06F_AA_U06___foyer">#REF!</definedName>
    <definedName name="AREA_IA_06F_AA_U06___kitchen">#REF!</definedName>
    <definedName name="AREA_IA_06F_AA_U06___living_dining">#REF!</definedName>
    <definedName name="AREA_IA_06F_AA_U06___maids_rm.">#REF!</definedName>
    <definedName name="AREA_IA_06F_AA_U06___maids_toi.">#REF!</definedName>
    <definedName name="AREA_IA_06F_AA_U06___shaft">#REF!</definedName>
    <definedName name="AREA_IA_06F_AA_U06___toilet">#REF!</definedName>
    <definedName name="AREA_IA_06F_AA_U06___utility_rm.">#REF!</definedName>
    <definedName name="AREA_IA_07F_AA_U03___BR1_dresser">#REF!</definedName>
    <definedName name="AREA_IA_07F_AA_U03___BR1_lobby">#REF!</definedName>
    <definedName name="AREA_IA_07F_AA_U03___BR1_rm.">#REF!</definedName>
    <definedName name="AREA_IA_07F_AA_U03___BR1_store">#REF!</definedName>
    <definedName name="AREA_IA_07F_AA_U03___BR1_t_b">#REF!</definedName>
    <definedName name="AREA_IA_07F_AA_U03___foyer">#REF!</definedName>
    <definedName name="AREA_IA_07F_AA_U03___kitchen">#REF!</definedName>
    <definedName name="AREA_IA_07F_AA_U03___living_dining">#REF!</definedName>
    <definedName name="AREA_IA_07F_AA_U03___shaft">#REF!</definedName>
    <definedName name="AREA_IA_07F_AA_U03___storage">#REF!</definedName>
    <definedName name="AREA_IA_07F_AA_U03___toilet">#REF!</definedName>
    <definedName name="AREA_IA_07F_AA_U03___utility_rm.">#REF!</definedName>
    <definedName name="AREA_IA_07F_AA_U03___void">#REF!</definedName>
    <definedName name="AREA_IA_07F_AA_U04___BR1_dresser">#REF!</definedName>
    <definedName name="AREA_IA_07F_AA_U04___BR1_lobby">#REF!</definedName>
    <definedName name="AREA_IA_07F_AA_U04___BR1_rm.">#REF!</definedName>
    <definedName name="AREA_IA_07F_AA_U04___BR1_store">#REF!</definedName>
    <definedName name="AREA_IA_07F_AA_U04___BR1_t_b">#REF!</definedName>
    <definedName name="AREA_IA_07F_AA_U04___foyer">#REF!</definedName>
    <definedName name="AREA_IA_07F_AA_U04___kitchen">#REF!</definedName>
    <definedName name="AREA_IA_07F_AA_U04___living_dining">#REF!</definedName>
    <definedName name="AREA_IA_07F_AA_U04___shaft">#REF!</definedName>
    <definedName name="AREA_IA_07F_AA_U04___storage">#REF!</definedName>
    <definedName name="AREA_IA_07F_AA_U04___toilet">#REF!</definedName>
    <definedName name="AREA_IA_07F_AA_U04___utility_rm.">#REF!</definedName>
    <definedName name="AREA_IA_07F_AA_U04___void">#REF!</definedName>
    <definedName name="AREA_IA_07F_AA_U06___BR1_lobby">#REF!</definedName>
    <definedName name="AREA_IA_07F_AA_U06___BR1_rm.">#REF!</definedName>
    <definedName name="AREA_IA_07F_AA_U06___BR1_t_b">#REF!</definedName>
    <definedName name="AREA_IA_07F_AA_U06___BR2_dresser">#REF!</definedName>
    <definedName name="AREA_IA_07F_AA_U06___BR2_lobby">#REF!</definedName>
    <definedName name="AREA_IA_07F_AA_U06___BR2_rm.">#REF!</definedName>
    <definedName name="AREA_IA_07F_AA_U06___BR2_t_b">#REF!</definedName>
    <definedName name="AREA_IA_07F_AA_U06___BR3_dresser">#REF!</definedName>
    <definedName name="AREA_IA_07F_AA_U06___BR3_lobby">#REF!</definedName>
    <definedName name="AREA_IA_07F_AA_U06___BR3_rm.">#REF!</definedName>
    <definedName name="AREA_IA_07F_AA_U06___BR3_t_b">#REF!</definedName>
    <definedName name="AREA_IA_07F_AA_U06___corridor">#REF!</definedName>
    <definedName name="AREA_IA_07F_AA_U06___foyer">#REF!</definedName>
    <definedName name="AREA_IA_07F_AA_U06___kitchen">#REF!</definedName>
    <definedName name="AREA_IA_07F_AA_U06___living_dining">#REF!</definedName>
    <definedName name="AREA_IA_07F_AA_U06___maids_rm.">#REF!</definedName>
    <definedName name="AREA_IA_07F_AA_U06___maids_toi.">#REF!</definedName>
    <definedName name="AREA_IA_07F_AA_U06___shaft">#REF!</definedName>
    <definedName name="AREA_IA_07F_AA_U06___toilet">#REF!</definedName>
    <definedName name="AREA_IA_07F_AA_U06___utility_rm.">#REF!</definedName>
    <definedName name="AREA_IA_08F_AA_U03___BR1_dresser">#REF!</definedName>
    <definedName name="AREA_IA_08F_AA_U03___BR1_lobby">#REF!</definedName>
    <definedName name="AREA_IA_08F_AA_U03___BR1_rm.">#REF!</definedName>
    <definedName name="AREA_IA_08F_AA_U03___BR1_t_b">#REF!</definedName>
    <definedName name="AREA_IA_08F_AA_U03___foyer">#REF!</definedName>
    <definedName name="AREA_IA_08F_AA_U03___kitchen">#REF!</definedName>
    <definedName name="AREA_IA_08F_AA_U03___living_dining">#REF!</definedName>
    <definedName name="AREA_IA_08F_AA_U03___shaft">#REF!</definedName>
    <definedName name="AREA_IA_08F_AA_U03___storage">#REF!</definedName>
    <definedName name="AREA_IA_08F_AA_U03___toilet">#REF!</definedName>
    <definedName name="AREA_IA_08F_AA_U03___utility_rm.">#REF!</definedName>
    <definedName name="AREA_IA_08F_AA_U04___BR1_dresser">#REF!</definedName>
    <definedName name="AREA_IA_08F_AA_U04___BR1_lobby">#REF!</definedName>
    <definedName name="AREA_IA_08F_AA_U04___BR1_rm.">#REF!</definedName>
    <definedName name="AREA_IA_08F_AA_U04___BR1_t_b">#REF!</definedName>
    <definedName name="AREA_IA_08F_AA_U04___foyer">#REF!</definedName>
    <definedName name="AREA_IA_08F_AA_U04___kitchen">#REF!</definedName>
    <definedName name="AREA_IA_08F_AA_U04___living_dining">#REF!</definedName>
    <definedName name="AREA_IA_08F_AA_U04___shaft">#REF!</definedName>
    <definedName name="AREA_IA_08F_AA_U04___storage">#REF!</definedName>
    <definedName name="AREA_IA_08F_AA_U04___toilet">#REF!</definedName>
    <definedName name="AREA_IA_08F_AA_U04___utility_rm.">#REF!</definedName>
    <definedName name="AREA_IA_08F_AA_U06___BR1_lobby">#REF!</definedName>
    <definedName name="AREA_IA_08F_AA_U06___BR1_rm.">#REF!</definedName>
    <definedName name="AREA_IA_08F_AA_U06___BR1_t_b">#REF!</definedName>
    <definedName name="AREA_IA_08F_AA_U06___BR2_dresser">#REF!</definedName>
    <definedName name="AREA_IA_08F_AA_U06___BR2_lobby">#REF!</definedName>
    <definedName name="AREA_IA_08F_AA_U06___BR2_rm.">#REF!</definedName>
    <definedName name="AREA_IA_08F_AA_U06___BR2_t_b">#REF!</definedName>
    <definedName name="AREA_IA_08F_AA_U06___BR3_dresser">#REF!</definedName>
    <definedName name="AREA_IA_08F_AA_U06___BR3_lobby">#REF!</definedName>
    <definedName name="AREA_IA_08F_AA_U06___BR3_rm.">#REF!</definedName>
    <definedName name="AREA_IA_08F_AA_U06___BR3_t_b">#REF!</definedName>
    <definedName name="AREA_IA_08F_AA_U06___corridor">#REF!</definedName>
    <definedName name="AREA_IA_08F_AA_U06___foyer">#REF!</definedName>
    <definedName name="AREA_IA_08F_AA_U06___kitchen">#REF!</definedName>
    <definedName name="AREA_IA_08F_AA_U06___living_dining">#REF!</definedName>
    <definedName name="AREA_IA_08F_AA_U06___maids_rm.">#REF!</definedName>
    <definedName name="AREA_IA_08F_AA_U06___maids_toi.">#REF!</definedName>
    <definedName name="AREA_IA_08F_AA_U06___shaft">#REF!</definedName>
    <definedName name="AREA_IA_08F_AA_U06___toilet">#REF!</definedName>
    <definedName name="AREA_IA_08F_AA_U06___utility_rm.">#REF!</definedName>
    <definedName name="AREA_IA_09F_AA_U06___BR1_lobby">#REF!</definedName>
    <definedName name="AREA_IA_09F_AA_U06___BR1_rm.">#REF!</definedName>
    <definedName name="AREA_IA_09F_AA_U06___BR1_t_b">#REF!</definedName>
    <definedName name="AREA_IA_09F_AA_U06___BR2_dresser">#REF!</definedName>
    <definedName name="AREA_IA_09F_AA_U06___BR2_lobby">#REF!</definedName>
    <definedName name="AREA_IA_09F_AA_U06___BR2_rm.">#REF!</definedName>
    <definedName name="AREA_IA_09F_AA_U06___BR2_t_b">#REF!</definedName>
    <definedName name="AREA_IA_09F_AA_U06___BR3_dresser">#REF!</definedName>
    <definedName name="AREA_IA_09F_AA_U06___BR3_lobby">#REF!</definedName>
    <definedName name="AREA_IA_09F_AA_U06___BR3_rm.">#REF!</definedName>
    <definedName name="AREA_IA_09F_AA_U06___BR3_t_b">#REF!</definedName>
    <definedName name="AREA_IA_09F_AA_U06___corridor">#REF!</definedName>
    <definedName name="AREA_IA_09F_AA_U06___foyer">#REF!</definedName>
    <definedName name="AREA_IA_09F_AA_U06___kitchen">#REF!</definedName>
    <definedName name="AREA_IA_09F_AA_U06___living_dining">#REF!</definedName>
    <definedName name="AREA_IA_09F_AA_U06___maids_rm.">#REF!</definedName>
    <definedName name="AREA_IA_09F_AA_U06___maids_toi.">#REF!</definedName>
    <definedName name="AREA_IA_09F_AA_U06___shaft">#REF!</definedName>
    <definedName name="AREA_IA_09F_AA_U06___toilet">#REF!</definedName>
    <definedName name="AREA_IA_09F_AA_U06___utility_rm.">#REF!</definedName>
    <definedName name="AREA_IA_11F_AA_U01___BR1_lobby">#REF!</definedName>
    <definedName name="AREA_IA_11F_AA_U01___BR1_rm.">#REF!</definedName>
    <definedName name="AREA_IA_11F_AA_U01___BR1_t_b">#REF!</definedName>
    <definedName name="AREA_IA_11F_AA_U01___BR2_dresser">#REF!</definedName>
    <definedName name="AREA_IA_11F_AA_U01___BR2_lobby">#REF!</definedName>
    <definedName name="AREA_IA_11F_AA_U01___BR2_rm.">#REF!</definedName>
    <definedName name="AREA_IA_11F_AA_U01___BR2_t_b">#REF!</definedName>
    <definedName name="AREA_IA_11F_AA_U01___corridor">#REF!</definedName>
    <definedName name="AREA_IA_11F_AA_U01___foyer">#REF!</definedName>
    <definedName name="AREA_IA_11F_AA_U01___kitchen">#REF!</definedName>
    <definedName name="AREA_IA_11F_AA_U01___living_dining">#REF!</definedName>
    <definedName name="AREA_IA_11F_AA_U01___maids_rm.">#REF!</definedName>
    <definedName name="AREA_IA_11F_AA_U01___maids_toi.">#REF!</definedName>
    <definedName name="AREA_IA_11F_AA_U01___shaft">#REF!</definedName>
    <definedName name="AREA_IA_11F_AA_U01___toilet">#REF!</definedName>
    <definedName name="AREA_IA_11F_AA_U01___utility_rm.">#REF!</definedName>
    <definedName name="AREA_IA_11F_AA_U01___void">#REF!</definedName>
    <definedName name="AREA_IA_11F_AA_U02___BR1_dresser">#REF!</definedName>
    <definedName name="AREA_IA_11F_AA_U02___BR1_rm.">#REF!</definedName>
    <definedName name="AREA_IA_11F_AA_U02___BR1_t_b">#REF!</definedName>
    <definedName name="AREA_IA_11F_AA_U02___BR2_lobby">#REF!</definedName>
    <definedName name="AREA_IA_11F_AA_U02___BR2_rm.">#REF!</definedName>
    <definedName name="AREA_IA_11F_AA_U02___BR2_t_b">#REF!</definedName>
    <definedName name="AREA_IA_11F_AA_U02___corridor">#REF!</definedName>
    <definedName name="AREA_IA_11F_AA_U02___foyer">#REF!</definedName>
    <definedName name="AREA_IA_11F_AA_U02___kitchen">#REF!</definedName>
    <definedName name="AREA_IA_11F_AA_U02___living_dining">#REF!</definedName>
    <definedName name="AREA_IA_11F_AA_U02___maids_rm.">#REF!</definedName>
    <definedName name="AREA_IA_11F_AA_U02___maids_toi.">#REF!</definedName>
    <definedName name="AREA_IA_11F_AA_U02___shaft">#REF!</definedName>
    <definedName name="AREA_IA_11F_AA_U02___toilet">#REF!</definedName>
    <definedName name="AREA_IA_11F_AA_U02___utility_rm.">#REF!</definedName>
    <definedName name="AREA_IA_11F_AA_U02___void">#REF!</definedName>
    <definedName name="AREA_IA_11F_AA_U03___BR1_dresser">#REF!</definedName>
    <definedName name="AREA_IA_11F_AA_U03___BR1_lobby">#REF!</definedName>
    <definedName name="AREA_IA_11F_AA_U03___BR1_rm.">#REF!</definedName>
    <definedName name="AREA_IA_11F_AA_U03___BR1_t_b">#REF!</definedName>
    <definedName name="AREA_IA_11F_AA_U03___foyer">#REF!</definedName>
    <definedName name="AREA_IA_11F_AA_U03___kitchen">#REF!</definedName>
    <definedName name="AREA_IA_11F_AA_U03___living_dining">#REF!</definedName>
    <definedName name="AREA_IA_11F_AA_U03___shaft">#REF!</definedName>
    <definedName name="AREA_IA_11F_AA_U03___storage">#REF!</definedName>
    <definedName name="AREA_IA_11F_AA_U03___toilet">#REF!</definedName>
    <definedName name="AREA_IA_11F_AA_U03___utility_rm.">#REF!</definedName>
    <definedName name="AREA_IA_11F_AA_U04___BR1_dresser">#REF!</definedName>
    <definedName name="AREA_IA_11F_AA_U04___BR1_lobby">#REF!</definedName>
    <definedName name="AREA_IA_11F_AA_U04___BR1_rm.">#REF!</definedName>
    <definedName name="AREA_IA_11F_AA_U04___BR1_t_b">#REF!</definedName>
    <definedName name="AREA_IA_11F_AA_U04___foyer">#REF!</definedName>
    <definedName name="AREA_IA_11F_AA_U04___kitchen">#REF!</definedName>
    <definedName name="AREA_IA_11F_AA_U04___living_dining">#REF!</definedName>
    <definedName name="AREA_IA_11F_AA_U04___shaft">#REF!</definedName>
    <definedName name="AREA_IA_11F_AA_U04___storage">#REF!</definedName>
    <definedName name="AREA_IA_11F_AA_U04___toilet">#REF!</definedName>
    <definedName name="AREA_IA_11F_AA_U04___utility_rm.">#REF!</definedName>
    <definedName name="AREA_IA_11F_AA_U06___BR1_lobby">#REF!</definedName>
    <definedName name="AREA_IA_11F_AA_U06___BR1_rm.">#REF!</definedName>
    <definedName name="AREA_IA_11F_AA_U06___BR1_t_b">#REF!</definedName>
    <definedName name="AREA_IA_11F_AA_U06___BR2_dresser">#REF!</definedName>
    <definedName name="AREA_IA_11F_AA_U06___BR2_lobby">#REF!</definedName>
    <definedName name="AREA_IA_11F_AA_U06___BR2_rm.">#REF!</definedName>
    <definedName name="AREA_IA_11F_AA_U06___BR2_t_b">#REF!</definedName>
    <definedName name="AREA_IA_11F_AA_U06___BR3_dresser">#REF!</definedName>
    <definedName name="AREA_IA_11F_AA_U06___BR3_lobby">#REF!</definedName>
    <definedName name="AREA_IA_11F_AA_U06___BR3_rm.">#REF!</definedName>
    <definedName name="AREA_IA_11F_AA_U06___BR3_t_b">#REF!</definedName>
    <definedName name="AREA_IA_11F_AA_U06___corridor">#REF!</definedName>
    <definedName name="AREA_IA_11F_AA_U06___foyer">#REF!</definedName>
    <definedName name="AREA_IA_11F_AA_U06___kitchen">#REF!</definedName>
    <definedName name="AREA_IA_11F_AA_U06___living_dining">#REF!</definedName>
    <definedName name="AREA_IA_11F_AA_U06___maids_rm.">#REF!</definedName>
    <definedName name="AREA_IA_11F_AA_U06___maids_toi.">#REF!</definedName>
    <definedName name="AREA_IA_11F_AA_U06___shaft">#REF!</definedName>
    <definedName name="AREA_IA_11F_AA_U06___toilet">#REF!</definedName>
    <definedName name="AREA_IA_11F_AA_U06___utility_rm.">#REF!</definedName>
    <definedName name="AREA_IA_11F_AB_U00___corridor">#REF!</definedName>
    <definedName name="AREA_IA_11F_AB_U00___lift_lobby">#REF!</definedName>
    <definedName name="AREA_IA_11F_AB_U00___lift_shaft">#REF!</definedName>
    <definedName name="AREA_IA_11F_AC_U00___electrical_rm.">#REF!</definedName>
    <definedName name="AREA_IA_11F_AC_U00___f.e._stair">#REF!</definedName>
    <definedName name="AREA_IA_11F_AC_U00___f.h.c.">#REF!</definedName>
    <definedName name="AREA_IA_11F_AC_U00___garbage_rm.">#REF!</definedName>
    <definedName name="AREA_IA_11F_AC_U00___shaft">#REF!</definedName>
    <definedName name="AREA_IA_11F_AC_U00___telephone_rm.">#REF!</definedName>
    <definedName name="AREA_IA_31F_AA_U01___BR1_lobby">#REF!</definedName>
    <definedName name="AREA_IA_31F_AA_U01___BR1_rm.">#REF!</definedName>
    <definedName name="AREA_IA_31F_AA_U01___BR1_t_b">#REF!</definedName>
    <definedName name="AREA_IA_31F_AA_U01___BR2_dresser">#REF!</definedName>
    <definedName name="AREA_IA_31F_AA_U01___BR2_lobby">#REF!</definedName>
    <definedName name="AREA_IA_31F_AA_U01___BR2_rm.">#REF!</definedName>
    <definedName name="AREA_IA_31F_AA_U01___BR2_t_b">#REF!</definedName>
    <definedName name="AREA_IA_31F_AA_U01___corridor">#REF!</definedName>
    <definedName name="AREA_IA_31F_AA_U01___foyer">#REF!</definedName>
    <definedName name="AREA_IA_31F_AA_U01___kitchen">#REF!</definedName>
    <definedName name="AREA_IA_31F_AA_U01___living_dining">#REF!</definedName>
    <definedName name="AREA_IA_31F_AA_U01___maids_rm.">#REF!</definedName>
    <definedName name="AREA_IA_31F_AA_U01___maids_toi.">#REF!</definedName>
    <definedName name="AREA_IA_31F_AA_U01___shaft">#REF!</definedName>
    <definedName name="AREA_IA_31F_AA_U01___toilet">#REF!</definedName>
    <definedName name="AREA_IA_31F_AA_U01___utility_rm.">#REF!</definedName>
    <definedName name="AREA_IA_31F_AA_U01___void">#REF!</definedName>
    <definedName name="AREA_IA_31F_AA_U02___BR1_dresser">#REF!</definedName>
    <definedName name="AREA_IA_31F_AA_U02___BR1_rm.">#REF!</definedName>
    <definedName name="AREA_IA_31F_AA_U02___BR1_t_b">#REF!</definedName>
    <definedName name="AREA_IA_31F_AA_U02___BR2_lobby">#REF!</definedName>
    <definedName name="AREA_IA_31F_AA_U02___BR2_rm.">#REF!</definedName>
    <definedName name="AREA_IA_31F_AA_U02___BR2_t_b">#REF!</definedName>
    <definedName name="AREA_IA_31F_AA_U02___corridor">#REF!</definedName>
    <definedName name="AREA_IA_31F_AA_U02___foyer">#REF!</definedName>
    <definedName name="AREA_IA_31F_AA_U02___kitchen">#REF!</definedName>
    <definedName name="AREA_IA_31F_AA_U02___living_dining">#REF!</definedName>
    <definedName name="AREA_IA_31F_AA_U02___maids_rm.">#REF!</definedName>
    <definedName name="AREA_IA_31F_AA_U02___maids_toi.">#REF!</definedName>
    <definedName name="AREA_IA_31F_AA_U02___shaft">#REF!</definedName>
    <definedName name="AREA_IA_31F_AA_U02___toilet">#REF!</definedName>
    <definedName name="AREA_IA_31F_AA_U02___utility_rm.">#REF!</definedName>
    <definedName name="AREA_IA_31F_AA_U02___void">#REF!</definedName>
    <definedName name="AREA_IA_31F_AA_U03___BR1_dresser">#REF!</definedName>
    <definedName name="AREA_IA_31F_AA_U03___BR1_lobby">#REF!</definedName>
    <definedName name="AREA_IA_31F_AA_U03___BR1_rm.">#REF!</definedName>
    <definedName name="AREA_IA_31F_AA_U03___BR1_t_b">#REF!</definedName>
    <definedName name="AREA_IA_31F_AA_U03___foyer">#REF!</definedName>
    <definedName name="AREA_IA_31F_AA_U03___kitchen">#REF!</definedName>
    <definedName name="AREA_IA_31F_AA_U03___living_dining">#REF!</definedName>
    <definedName name="AREA_IA_31F_AA_U03___shaft">#REF!</definedName>
    <definedName name="AREA_IA_31F_AA_U03___storage">#REF!</definedName>
    <definedName name="AREA_IA_31F_AA_U03___toilet">#REF!</definedName>
    <definedName name="AREA_IA_31F_AA_U03___utility_rm.">#REF!</definedName>
    <definedName name="AREA_IA_31F_AA_U04___BR1_dresser">#REF!</definedName>
    <definedName name="AREA_IA_31F_AA_U04___BR1_lobby">#REF!</definedName>
    <definedName name="AREA_IA_31F_AA_U04___BR1_rm.">#REF!</definedName>
    <definedName name="AREA_IA_31F_AA_U04___BR1_t_b">#REF!</definedName>
    <definedName name="AREA_IA_31F_AA_U04___foyer">#REF!</definedName>
    <definedName name="AREA_IA_31F_AA_U04___kitchen">#REF!</definedName>
    <definedName name="AREA_IA_31F_AA_U04___living_dining">#REF!</definedName>
    <definedName name="AREA_IA_31F_AA_U04___shaft">#REF!</definedName>
    <definedName name="AREA_IA_31F_AA_U04___storage">#REF!</definedName>
    <definedName name="AREA_IA_31F_AA_U04___toilet">#REF!</definedName>
    <definedName name="AREA_IA_31F_AA_U04___utility_rm.">#REF!</definedName>
    <definedName name="AREA_IA_31F_AA_U05___corridor">#REF!</definedName>
    <definedName name="AREA_IA_31F_AA_U05___foyer">#REF!</definedName>
    <definedName name="AREA_IA_31F_AA_U05___kitchen">#REF!</definedName>
    <definedName name="AREA_IA_31F_AA_U05___living_dining">#REF!</definedName>
    <definedName name="AREA_IA_31F_AA_U05___maids_lobby">#REF!</definedName>
    <definedName name="AREA_IA_31F_AA_U05___maids_rm.">#REF!</definedName>
    <definedName name="AREA_IA_31F_AA_U05___maids_toi.">#REF!</definedName>
    <definedName name="AREA_IA_31F_AA_U05___shaft">#REF!</definedName>
    <definedName name="AREA_IA_31F_AA_U05___stairs">#REF!</definedName>
    <definedName name="AREA_IA_31F_AA_U05___toilet">#REF!</definedName>
    <definedName name="AREA_IA_31F_AA_U05___utility_rm.">#REF!</definedName>
    <definedName name="AREA_IA_31F_AA_U06___BR1_lobby">#REF!</definedName>
    <definedName name="AREA_IA_31F_AA_U06___BR1_rm.">#REF!</definedName>
    <definedName name="AREA_IA_31F_AA_U06___BR1_t_b">#REF!</definedName>
    <definedName name="AREA_IA_31F_AA_U06___BR2_dresser">#REF!</definedName>
    <definedName name="AREA_IA_31F_AA_U06___BR2_lobby">#REF!</definedName>
    <definedName name="AREA_IA_31F_AA_U06___BR2_rm.">#REF!</definedName>
    <definedName name="AREA_IA_31F_AA_U06___BR2_t_b">#REF!</definedName>
    <definedName name="AREA_IA_31F_AA_U06___corridor">#REF!</definedName>
    <definedName name="AREA_IA_31F_AA_U06___foyer">#REF!</definedName>
    <definedName name="AREA_IA_31F_AA_U06___kitchen">#REF!</definedName>
    <definedName name="AREA_IA_31F_AA_U06___living_dining">#REF!</definedName>
    <definedName name="AREA_IA_31F_AA_U06___maids_rm.">#REF!</definedName>
    <definedName name="AREA_IA_31F_AA_U06___maids_toi.">#REF!</definedName>
    <definedName name="AREA_IA_31F_AA_U06___shaft">#REF!</definedName>
    <definedName name="AREA_IA_31F_AA_U06___solaria">#REF!</definedName>
    <definedName name="AREA_IA_31F_AA_U06___stair">#REF!</definedName>
    <definedName name="AREA_IA_31F_AA_U06___toilet">#REF!</definedName>
    <definedName name="AREA_IA_31F_AA_U06___utility_rm.">#REF!</definedName>
    <definedName name="AREA_IA_31F_AA_U06___void">#REF!</definedName>
    <definedName name="AREA_IA_31F_AB_U00___corridor">#REF!</definedName>
    <definedName name="AREA_IA_31F_AB_U00___lift_lobby">#REF!</definedName>
    <definedName name="AREA_IA_31F_AB_U00___lift_shaft">#REF!</definedName>
    <definedName name="AREA_IA_31F_AC_U00___electrical_rm.">#REF!</definedName>
    <definedName name="AREA_IA_31F_AC_U00___f.e._stair">#REF!</definedName>
    <definedName name="AREA_IA_31F_AC_U00___f.h.c.">#REF!</definedName>
    <definedName name="AREA_IA_31F_AC_U00___garbage_rm.">#REF!</definedName>
    <definedName name="AREA_IA_31F_AC_U00___shaft">#REF!</definedName>
    <definedName name="AREA_IA_31F_AC_U00___telephone_rm.">#REF!</definedName>
    <definedName name="AREA_IA_32F_AA_U05___BR1_rm.">#REF!</definedName>
    <definedName name="AREA_IA_32F_AA_U05___BR1_t_b">#REF!</definedName>
    <definedName name="AREA_IA_32F_AA_U05___BR2_lobby">#REF!</definedName>
    <definedName name="AREA_IA_32F_AA_U05___BR2_rm.">#REF!</definedName>
    <definedName name="AREA_IA_32F_AA_U05___BR2_t_b">#REF!</definedName>
    <definedName name="AREA_IA_32F_AA_U05___double_vol.">#REF!</definedName>
    <definedName name="AREA_IA_32F_AA_U05___foyer">#REF!</definedName>
    <definedName name="AREA_IA_32F_AA_U05___living_rm.">#REF!</definedName>
    <definedName name="AREA_IA_32F_AA_U05___shaft">#REF!</definedName>
    <definedName name="AREA_IA_32F_AA_U05___stairs">#REF!</definedName>
    <definedName name="AREA_IA_32F_AA_U05___void">#REF!</definedName>
    <definedName name="AREA_IA_32F_AA_U06___BR1_lobby">#REF!</definedName>
    <definedName name="AREA_IA_32F_AA_U06___BR1_rm.">#REF!</definedName>
    <definedName name="AREA_IA_32F_AA_U06___BR1_t_b">#REF!</definedName>
    <definedName name="AREA_IA_32F_AA_U06___BR2_dresser">#REF!</definedName>
    <definedName name="AREA_IA_32F_AA_U06___BR2_lobby">#REF!</definedName>
    <definedName name="AREA_IA_32F_AA_U06___BR2_rm.">#REF!</definedName>
    <definedName name="AREA_IA_32F_AA_U06___BR2_t_b">#REF!</definedName>
    <definedName name="AREA_IA_32F_AA_U06___corridor">#REF!</definedName>
    <definedName name="AREA_IA_32F_AA_U06___double_vol.">#REF!</definedName>
    <definedName name="AREA_IA_32F_AA_U06___jacuzzi_area">#REF!</definedName>
    <definedName name="AREA_IA_32F_AA_U06___living_foyer">#REF!</definedName>
    <definedName name="AREA_IA_32F_AA_U06___pantry">#REF!</definedName>
    <definedName name="AREA_IA_32F_AA_U06___shaft">#REF!</definedName>
    <definedName name="AREA_IA_32F_AA_U06___stair">#REF!</definedName>
    <definedName name="AREA_IA_32F_AA_U06___study">#REF!</definedName>
    <definedName name="AREA_IA_33RF_AC_U00___electrical_rm.">#REF!</definedName>
    <definedName name="AREA_IA_33RF_AC_U00___f.e._stair">#REF!</definedName>
    <definedName name="AREA_IA_33RF_AC_U00___g.s.m._rm.">#REF!</definedName>
    <definedName name="AREA_IA_33RF_AC_U00___lift_shaft">#REF!</definedName>
    <definedName name="AREA_IA_33RF_AC_U00___shaft">#REF!</definedName>
    <definedName name="AREA_IA_33RF_AC_U00___tech._rm.">#REF!</definedName>
    <definedName name="AREA_IA_33RF_AC_U00___telephone_rm.">#REF!</definedName>
    <definedName name="AREA_IA_33RF_AC_U00___water_tank">#REF!</definedName>
    <definedName name="AREA_IA_34uRF_AC_U00___machine_rm.">#REF!</definedName>
    <definedName name="AREA_IA_34uRF_AC_U00___machine_rm._lobby">#REF!</definedName>
    <definedName name="AREA_IA_34uRF_AC_U00___pump_rm.">#REF!</definedName>
    <definedName name="AREA_IA_34uRF_AC_U00___r.c._water_tank">#REF!</definedName>
    <definedName name="AREA_IA_34uRF_AC_U00___shaft">#REF!</definedName>
    <definedName name="AREA_Intelligent_Water_Meter_by_DEWA">#REF!</definedName>
    <definedName name="AREA_Internal_Ceiling_Finishes__Bulkhead">#REF!</definedName>
    <definedName name="AREA_Internal_Ceiling_Finishes__PF01">#REF!</definedName>
    <definedName name="AREA_Internal_Ceiling_Finishes__PF02">#REF!</definedName>
    <definedName name="AREA_Internal_Ceiling_Finishes__PH01">#REF!</definedName>
    <definedName name="AREA_Internal_Doors__D_02">#REF!</definedName>
    <definedName name="AREA_Internal_Doors__D_03">#REF!</definedName>
    <definedName name="AREA_Internal_Doors__D_04">#REF!</definedName>
    <definedName name="AREA_Internal_Doors__D_06">#REF!</definedName>
    <definedName name="AREA_Internal_Floor_Finishes__FF01">#REF!</definedName>
    <definedName name="AREA_Internal_Floor_Finishes__FF03">#REF!</definedName>
    <definedName name="AREA_Internal_Floor_Finishes__FF05">#REF!</definedName>
    <definedName name="AREA_Internal_Floor_Finishes__Wet_Areas">#REF!</definedName>
    <definedName name="AREA_Internal_Wall__Blockwork___BW_1">#REF!</definedName>
    <definedName name="AREA_Internal_Wall__Blockwork___BW_2">#REF!</definedName>
    <definedName name="AREA_Internal_Wall__Blockwork___BW_3">#REF!</definedName>
    <definedName name="AREA_Internal_Wall__Threshold">#REF!</definedName>
    <definedName name="AREA_Internal_Wall_Finishes__PF03">#REF!</definedName>
    <definedName name="AREA_Internal_Wall_Finishes__PF04">#REF!</definedName>
    <definedName name="AREA_Internal_Wall_Finishes__Render">#REF!</definedName>
    <definedName name="AREA_Internal_Wall_Finishes__W01">#REF!</definedName>
    <definedName name="AREA_Internal_Wall_Finishes__W03">#REF!</definedName>
    <definedName name="AREA_Internal_Wall_Finishes__WF05">#REF!</definedName>
    <definedName name="AREA_Internal_Wall_Finishes__WF07">#REF!</definedName>
    <definedName name="AREA_Isolation_Valve">#REF!</definedName>
    <definedName name="area_L_B1">#REF!</definedName>
    <definedName name="area_L_boh">#REF!</definedName>
    <definedName name="area_L_C_S">#REF!</definedName>
    <definedName name="area_L_change">#REF!</definedName>
    <definedName name="area_L_foh">#REF!</definedName>
    <definedName name="area_L_L0">#REF!</definedName>
    <definedName name="area_L_leisure">#REF!</definedName>
    <definedName name="area_L_mtg">#REF!</definedName>
    <definedName name="area_L_plant">#REF!</definedName>
    <definedName name="area_L_terrace">#REF!</definedName>
    <definedName name="area_L_toi">#REF!</definedName>
    <definedName name="area_L_unused">#REF!</definedName>
    <definedName name="AREA_L0__TW1_250">#REF!</definedName>
    <definedName name="AREA_L0__TW2_200">#REF!</definedName>
    <definedName name="AREA_L0__TW3_300">#REF!</definedName>
    <definedName name="AREA_L0__TW3_400">#REF!</definedName>
    <definedName name="AREA_L0__TW4_500">#REF!</definedName>
    <definedName name="AREA_L0__TW4_600">#REF!</definedName>
    <definedName name="AREA_L0__W1__300">#REF!</definedName>
    <definedName name="AREA_L0__W1_300_Door_Overhead">#REF!</definedName>
    <definedName name="AREA_L0_Beams">#REF!</definedName>
    <definedName name="AREA_L0_DP1_3000x3000x350">#REF!</definedName>
    <definedName name="AREA_L0_DP2_3000x1750x350">#REF!</definedName>
    <definedName name="AREA_L0_DP5_3000x3000x400">#REF!</definedName>
    <definedName name="AREA_L0_DP6_6500x4000x550">#REF!</definedName>
    <definedName name="AREA_L0_DP7_3500x1900x400">#REF!</definedName>
    <definedName name="AREA_L0_Ramp">#REF!</definedName>
    <definedName name="AREA_L0_Slab_200">#REF!</definedName>
    <definedName name="AREA_L0_Slab_220">#REF!</definedName>
    <definedName name="AREA_L0_Slab_240">#REF!</definedName>
    <definedName name="AREA_L0_Slab_250">#REF!</definedName>
    <definedName name="AREA_L0_Slab_260">#REF!</definedName>
    <definedName name="AREA_L0_Slab_400">#REF!</definedName>
    <definedName name="AREA_L0_Slab_450">#REF!</definedName>
    <definedName name="AREA_L00__Column_C1">#REF!</definedName>
    <definedName name="AREA_L00__Column_C10">#REF!</definedName>
    <definedName name="AREA_L00__Column_C11">#REF!</definedName>
    <definedName name="AREA_L00__Column_C12">#REF!</definedName>
    <definedName name="AREA_L00__Column_C2">#REF!</definedName>
    <definedName name="AREA_L00__Column_C3">#REF!</definedName>
    <definedName name="AREA_L00__Column_C4">#REF!</definedName>
    <definedName name="AREA_L00__Column_C5">#REF!</definedName>
    <definedName name="AREA_L00__Column_C6">#REF!</definedName>
    <definedName name="AREA_L00__Column_C7">#REF!</definedName>
    <definedName name="AREA_L00__Column_C8">#REF!</definedName>
    <definedName name="AREA_L00__Column_C9">#REF!</definedName>
    <definedName name="AREA_L00__Column_FC1">#REF!</definedName>
    <definedName name="AREA_L00__Column_TC1">#REF!</definedName>
    <definedName name="AREA_L00__Column_TC2">#REF!</definedName>
    <definedName name="AREA_L00__Column_TC3">#REF!</definedName>
    <definedName name="AREA_L00__Column_TC4">#REF!</definedName>
    <definedName name="AREA_L00__Column_TC5">#REF!</definedName>
    <definedName name="AREA_L01__Column_C10">#REF!</definedName>
    <definedName name="AREA_L01__Column_C6">#REF!</definedName>
    <definedName name="AREA_L01__Column_C7">#REF!</definedName>
    <definedName name="AREA_L01__Column_TC1">#REF!</definedName>
    <definedName name="AREA_L01__Column_TC2">#REF!</definedName>
    <definedName name="AREA_L01__Column_TC3">#REF!</definedName>
    <definedName name="AREA_L01__Column_TC4">#REF!</definedName>
    <definedName name="AREA_L01__Column_TC5">#REF!</definedName>
    <definedName name="AREA_L02__Column_TC1">#REF!</definedName>
    <definedName name="AREA_L02__Column_TC2">#REF!</definedName>
    <definedName name="AREA_L02__Column_TC3">#REF!</definedName>
    <definedName name="AREA_L02__Column_TC4">#REF!</definedName>
    <definedName name="AREA_L02__Column_TC5">#REF!</definedName>
    <definedName name="AREA_L02_to_L03__CORE_Typical">#REF!</definedName>
    <definedName name="AREA_L03_to_L05__CORE_TYPICAL">#REF!</definedName>
    <definedName name="AREA_L03_to_L05__Opening">#REF!</definedName>
    <definedName name="AREA_L05_to_L14__CORE_Typical">#REF!</definedName>
    <definedName name="AREA_L1__TW1_250">#REF!</definedName>
    <definedName name="AREA_L1__TW2_200">#REF!</definedName>
    <definedName name="AREA_L1__TW3_300">#REF!</definedName>
    <definedName name="AREA_L1__TW4_600">#REF!</definedName>
    <definedName name="AREA_L1__TW5_300">#REF!</definedName>
    <definedName name="AREA_L1_Beams">#REF!</definedName>
    <definedName name="AREA_L1_DP">#REF!</definedName>
    <definedName name="AREA_L1_DP1_3000x3000x350">#REF!</definedName>
    <definedName name="AREA_L1_DP11_3250x1750x350">#REF!</definedName>
    <definedName name="AREA_L1_DP13_3250x1750x600">#REF!</definedName>
    <definedName name="AREA_L1_DP14_3000x3000x600">#REF!</definedName>
    <definedName name="AREA_L1_DP15_3500x3500x600">#REF!</definedName>
    <definedName name="AREA_L1_DP3_3500x1900x350">#REF!</definedName>
    <definedName name="AREA_L1_DP4_3500x3500x400">#REF!</definedName>
    <definedName name="AREA_L1_DP8_8000x5500x600">#REF!</definedName>
    <definedName name="AREA_L1_Slab_200">#REF!</definedName>
    <definedName name="AREA_L1_Slab_240">#REF!</definedName>
    <definedName name="AREA_L1_Slab_280">#REF!</definedName>
    <definedName name="AREA_L1_Slab_360">#REF!</definedName>
    <definedName name="AREA_L14__COMFLOR_100">#REF!</definedName>
    <definedName name="AREA_L14__CONC_SLAB">#REF!</definedName>
    <definedName name="AREA_L14__RC_CORE_VOIDS">#REF!</definedName>
    <definedName name="AREA_L15__COMFLOR_100">#REF!</definedName>
    <definedName name="AREA_L15__HEA_320">#REF!</definedName>
    <definedName name="AREA_L15__HEB_160">#REF!</definedName>
    <definedName name="AREA_L15__HEM_180">#REF!</definedName>
    <definedName name="AREA_L15__RHS_400x200x16">#REF!</definedName>
    <definedName name="AREA_L15__TW1_250">#REF!</definedName>
    <definedName name="AREA_L15__TW2_200">#REF!</definedName>
    <definedName name="AREA_L15__TW3_300">#REF!</definedName>
    <definedName name="AREA_L15__TW4_600">#REF!</definedName>
    <definedName name="AREA_L15__TW5_300">#REF!</definedName>
    <definedName name="AREA_L15_Beams">#REF!</definedName>
    <definedName name="AREA_L15_Slab_250">#REF!</definedName>
    <definedName name="AREA_L15_Slab_400">#REF!</definedName>
    <definedName name="AREA_L15_to_L16__CONC_SLAB">#REF!</definedName>
    <definedName name="AREA_L16__COMFLOR_100">#REF!</definedName>
    <definedName name="AREA_L16__HEA_320">#REF!</definedName>
    <definedName name="AREA_L16__HEB_160">#REF!</definedName>
    <definedName name="AREA_L16__HEM_180">#REF!</definedName>
    <definedName name="AREA_L16__RHS_400x200x16">#REF!</definedName>
    <definedName name="AREA_L16__TW1_250">#REF!</definedName>
    <definedName name="AREA_L16__TW2_200">#REF!</definedName>
    <definedName name="AREA_L16__TW3_300">#REF!</definedName>
    <definedName name="AREA_L16__TW4_600">#REF!</definedName>
    <definedName name="AREA_L16_Beams">#REF!</definedName>
    <definedName name="AREA_L16_Slab_200">#REF!</definedName>
    <definedName name="AREA_L16_Slab_240">#REF!</definedName>
    <definedName name="AREA_L16_Slab_280">#REF!</definedName>
    <definedName name="AREA_L17__COMFLOR_100">#REF!</definedName>
    <definedName name="AREA_L17__HEA_320">#REF!</definedName>
    <definedName name="AREA_L17__HEB_160">#REF!</definedName>
    <definedName name="AREA_L17__HEM_180">#REF!</definedName>
    <definedName name="AREA_L17__RHS_400x200x16">#REF!</definedName>
    <definedName name="AREA_L17__TW1_250">#REF!</definedName>
    <definedName name="AREA_L17__TW2_200">#REF!</definedName>
    <definedName name="AREA_L17__TW3_300">#REF!</definedName>
    <definedName name="AREA_L17__TW4_600">#REF!</definedName>
    <definedName name="AREA_L17_Beams">#REF!</definedName>
    <definedName name="AREA_L17_Slab_200">#REF!</definedName>
    <definedName name="AREA_L17_Slab_240">#REF!</definedName>
    <definedName name="AREA_L17_Slab_280">#REF!</definedName>
    <definedName name="AREA_L17_to_L35__CONC_SLAB">#REF!</definedName>
    <definedName name="AREA_L18__COMFLOR_100">#REF!</definedName>
    <definedName name="AREA_L18__HEA_320">#REF!</definedName>
    <definedName name="AREA_L18__HEB_160">#REF!</definedName>
    <definedName name="AREA_L18__HEM_180">#REF!</definedName>
    <definedName name="AREA_L18__RC_CORE_VOIDS">#REF!</definedName>
    <definedName name="AREA_L18__RHS_400x200x16">#REF!</definedName>
    <definedName name="AREA_L19__COMFLOR_100">#REF!</definedName>
    <definedName name="AREA_L19__HEA_320">#REF!</definedName>
    <definedName name="AREA_L19__HEB_160">#REF!</definedName>
    <definedName name="AREA_L19__HEM_180">#REF!</definedName>
    <definedName name="AREA_L19__RHS_400x200x16">#REF!</definedName>
    <definedName name="AREA_L2___1000x1500mm">#REF!</definedName>
    <definedName name="AREA_L2___1000x1500mm_curved">#REF!</definedName>
    <definedName name="AREA_L2___1200x1200x1500mm">#REF!</definedName>
    <definedName name="AREA_L2___1200x1500mm">#REF!</definedName>
    <definedName name="AREA_L2___1200x3000x1500mm">#REF!</definedName>
    <definedName name="AREA_L2___1500x1500x1500mm">#REF!</definedName>
    <definedName name="AREA_L2___1800x1800x1500mm">#REF!</definedName>
    <definedName name="AREA_L2___1800x4500x1500mm">#REF!</definedName>
    <definedName name="AREA_L2___400mm_raft_slab">#REF!</definedName>
    <definedName name="AREA_L2___400mm_Retaining_wall">#REF!</definedName>
    <definedName name="AREA_L2___400mm_Retaining_wall_curved">#REF!</definedName>
    <definedName name="AREA_L2___400x1500mm">#REF!</definedName>
    <definedName name="AREA_L2___500mm_Retaining_wall">#REF!</definedName>
    <definedName name="AREA_L2___500mm_Retaining_wall_curved">#REF!</definedName>
    <definedName name="AREA_L2___600mm_diameter">#REF!</definedName>
    <definedName name="AREA_L2___750mm_diameter">#REF!</definedName>
    <definedName name="AREA_L2___800x1500mm">#REF!</definedName>
    <definedName name="AREA_L2___900mm_diameter">#REF!</definedName>
    <definedName name="AREA_L2___Pilecaps">#REF!</definedName>
    <definedName name="AREA_L2__Column__550dia__assumed_size_as_per_plan_">#REF!</definedName>
    <definedName name="AREA_L2__TW1_250">#REF!</definedName>
    <definedName name="AREA_L2__TW2_200">#REF!</definedName>
    <definedName name="AREA_L2__TW3_300">#REF!</definedName>
    <definedName name="AREA_L2__TW4_600">#REF!</definedName>
    <definedName name="AREA_L2__TW5_300">#REF!</definedName>
    <definedName name="AREA_L2__Wall__250__assumed_">#REF!</definedName>
    <definedName name="AREA_L2__Wall__250_curved__assumed_">#REF!</definedName>
    <definedName name="AREA_L2_Beams">#REF!</definedName>
    <definedName name="AREA_L2_Slab_200">#REF!</definedName>
    <definedName name="AREA_L2_Slab_240">#REF!</definedName>
    <definedName name="AREA_L2_Slab_280">#REF!</definedName>
    <definedName name="AREA_L20__COMFLOR_100">#REF!</definedName>
    <definedName name="AREA_L20__HEA_320">#REF!</definedName>
    <definedName name="AREA_L20__HEB_160">#REF!</definedName>
    <definedName name="AREA_L20__HEM_180">#REF!</definedName>
    <definedName name="AREA_L20__RHS_400x400x16">#REF!</definedName>
    <definedName name="AREA_L21__COMFLOR_100">#REF!</definedName>
    <definedName name="AREA_L21__HEA_320">#REF!</definedName>
    <definedName name="AREA_L21__HEB_160">#REF!</definedName>
    <definedName name="AREA_L21__HEM_180">#REF!</definedName>
    <definedName name="AREA_L21__RHS_400x400x16">#REF!</definedName>
    <definedName name="AREA_L22__COMFLOR_100">#REF!</definedName>
    <definedName name="AREA_L22__HEA_320">#REF!</definedName>
    <definedName name="AREA_L22__HEB_160">#REF!</definedName>
    <definedName name="AREA_L22__HEM_180">#REF!</definedName>
    <definedName name="AREA_L22__RHS_400x400x16">#REF!</definedName>
    <definedName name="AREA_L23__COMFLOR_100">#REF!</definedName>
    <definedName name="AREA_L23__HEA_320">#REF!</definedName>
    <definedName name="AREA_L23__HEB_160">#REF!</definedName>
    <definedName name="AREA_L23__HEM_180">#REF!</definedName>
    <definedName name="AREA_L23__RHS_400x400x16">#REF!</definedName>
    <definedName name="AREA_L24__COMFLOR_100">#REF!</definedName>
    <definedName name="AREA_L24__HEA_320">#REF!</definedName>
    <definedName name="AREA_L24__HEB_160">#REF!</definedName>
    <definedName name="AREA_L24__HEM_180">#REF!</definedName>
    <definedName name="AREA_L24__RHS_400x400x16">#REF!</definedName>
    <definedName name="AREA_L25__COMFLOR_100">#REF!</definedName>
    <definedName name="AREA_L25__HEA_320">#REF!</definedName>
    <definedName name="AREA_L25__HEB_160">#REF!</definedName>
    <definedName name="AREA_L25__HEM_180">#REF!</definedName>
    <definedName name="AREA_L25__RHS_400x200x16">#REF!</definedName>
    <definedName name="AREA_L26__COMFLOR_100">#REF!</definedName>
    <definedName name="AREA_L26__HEA_320">#REF!</definedName>
    <definedName name="AREA_L26__HEB_160">#REF!</definedName>
    <definedName name="AREA_L26__HEM_180">#REF!</definedName>
    <definedName name="AREA_L26__RC_CORE_VOIDS">#REF!</definedName>
    <definedName name="AREA_L26__RHS_400x200x16">#REF!</definedName>
    <definedName name="AREA_L27__COMFLOR_100">#REF!</definedName>
    <definedName name="AREA_L27__HEA_320">#REF!</definedName>
    <definedName name="AREA_L27__HEB_160">#REF!</definedName>
    <definedName name="AREA_L27__HEM_180">#REF!</definedName>
    <definedName name="AREA_L27__RHS_400x200x16">#REF!</definedName>
    <definedName name="AREA_L28__COMFLOR_100">#REF!</definedName>
    <definedName name="AREA_L28__HEA_320">#REF!</definedName>
    <definedName name="AREA_L28__HEB_160">#REF!</definedName>
    <definedName name="AREA_L28__HEM_180">#REF!</definedName>
    <definedName name="AREA_L28__rHS_400x200x16">#REF!</definedName>
    <definedName name="AREA_L29__COMFLOR_100">#REF!</definedName>
    <definedName name="AREA_L29__HEA_320">#REF!</definedName>
    <definedName name="AREA_L29__HEB_160">#REF!</definedName>
    <definedName name="AREA_L29__HEM_180">#REF!</definedName>
    <definedName name="AREA_L29__RHS_400x200x16">#REF!</definedName>
    <definedName name="AREA_L3___1000x1500mm">#REF!</definedName>
    <definedName name="AREA_L3___1200x1200x1500mm">#REF!</definedName>
    <definedName name="AREA_L3___1200x3000x1500mm">#REF!</definedName>
    <definedName name="AREA_L3___1500x1500mm">#REF!</definedName>
    <definedName name="AREA_L3___1500x3000x1500mm">#REF!</definedName>
    <definedName name="AREA_L3___1800x1800x1500mm">#REF!</definedName>
    <definedName name="AREA_L3___1800x4500x1500mm">#REF!</definedName>
    <definedName name="AREA_L3___400mm_Retaining_wall">#REF!</definedName>
    <definedName name="AREA_L3___400mm_Retaining_wall_curved">#REF!</definedName>
    <definedName name="AREA_L3___500mm_thick_W3_curved">#REF!</definedName>
    <definedName name="AREA_L3___600mm_diameter">#REF!</definedName>
    <definedName name="AREA_L3___650mm_thick_W4_curved">#REF!</definedName>
    <definedName name="AREA_L3___700x1500mm">#REF!</definedName>
    <definedName name="AREA_L3___700x1500mm_curved">#REF!</definedName>
    <definedName name="AREA_L3___800x1500mm">#REF!</definedName>
    <definedName name="AREA_L3___800x1500mm_curved">#REF!</definedName>
    <definedName name="AREA_L3___900mm_diameter">#REF!</definedName>
    <definedName name="AREA_L3___Pilecaps">#REF!</definedName>
    <definedName name="AREA_L3__Beam__1000x800__assumed_">#REF!</definedName>
    <definedName name="AREA_L3__Beam__1100x800__assumed_">#REF!</definedName>
    <definedName name="AREA_L3__Beam__1300x800__assumed_">#REF!</definedName>
    <definedName name="AREA_L3__Beam__700x800__assumed_">#REF!</definedName>
    <definedName name="AREA_L3__Beam__800x800__assumed_">#REF!</definedName>
    <definedName name="AREA_L3__C1__800x800">#REF!</definedName>
    <definedName name="AREA_L3__C10__400x1000">#REF!</definedName>
    <definedName name="AREA_L3__C2__600x1200__assumed_size_as_per_plan_">#REF!</definedName>
    <definedName name="AREA_L3__C2__800x800">#REF!</definedName>
    <definedName name="AREA_L3__C3__800dia">#REF!</definedName>
    <definedName name="AREA_L3__C4__600x600">#REF!</definedName>
    <definedName name="AREA_L3__C5__400x400">#REF!</definedName>
    <definedName name="AREA_L3__C6__600x1200">#REF!</definedName>
    <definedName name="AREA_L3__C7__600x800">#REF!</definedName>
    <definedName name="AREA_L3__C8__550dia">#REF!</definedName>
    <definedName name="AREA_L3__C9__600dia">#REF!</definedName>
    <definedName name="AREA_L3__Column_Head__3000x3000x400">#REF!</definedName>
    <definedName name="AREA_L3__TW1_250">#REF!</definedName>
    <definedName name="AREA_L3__TW2_200">#REF!</definedName>
    <definedName name="AREA_L3__TW3_300">#REF!</definedName>
    <definedName name="AREA_L3__TW4_600">#REF!</definedName>
    <definedName name="AREA_L3__TW5_300">#REF!</definedName>
    <definedName name="AREA_L3__W1__250">#REF!</definedName>
    <definedName name="AREA_L3__W1__250_curved">#REF!</definedName>
    <definedName name="AREA_L3_Beams">#REF!</definedName>
    <definedName name="AREA_L3_Slab_200">#REF!</definedName>
    <definedName name="AREA_L3_Slab_240">#REF!</definedName>
    <definedName name="AREA_L3_Slab_280">#REF!</definedName>
    <definedName name="AREA_L30__COMFLOR_100">#REF!</definedName>
    <definedName name="AREA_L30__HEA_320">#REF!</definedName>
    <definedName name="AREA_L30__HEB_160">#REF!</definedName>
    <definedName name="AREA_L30__HEM_180">#REF!</definedName>
    <definedName name="AREA_L30__RHS_400x200x16">#REF!</definedName>
    <definedName name="AREA_L30__TW1_250">#REF!</definedName>
    <definedName name="AREA_L30__TW2_200">#REF!</definedName>
    <definedName name="AREA_L30__TW3_300">#REF!</definedName>
    <definedName name="AREA_L30__TW4_600">#REF!</definedName>
    <definedName name="AREA_L30_Beams">#REF!</definedName>
    <definedName name="AREA_L30_Slab_200">#REF!</definedName>
    <definedName name="AREA_L30_Slab_240">#REF!</definedName>
    <definedName name="AREA_L30_Slab_280">#REF!</definedName>
    <definedName name="AREA_L31__COMFLOR_100">#REF!</definedName>
    <definedName name="AREA_L31__HEA_320">#REF!</definedName>
    <definedName name="AREA_L31__HEB_160">#REF!</definedName>
    <definedName name="AREA_L31__HEM_180">#REF!</definedName>
    <definedName name="AREA_L31__RHS_400x200x16">#REF!</definedName>
    <definedName name="AREA_L31__TW1_250">#REF!</definedName>
    <definedName name="AREA_L31__TW2_200">#REF!</definedName>
    <definedName name="AREA_L31__TW3_300">#REF!</definedName>
    <definedName name="AREA_L31__TW4_600">#REF!</definedName>
    <definedName name="AREA_L31__TW5_300">#REF!</definedName>
    <definedName name="AREA_L31_Beams">#REF!</definedName>
    <definedName name="AREA_L31_Slab_200">#REF!</definedName>
    <definedName name="AREA_L31_Slab_240">#REF!</definedName>
    <definedName name="AREA_L31_Slab_280">#REF!</definedName>
    <definedName name="AREA_L32__RC_SLAB_500mm_THICK">#REF!</definedName>
    <definedName name="AREA_L33__COMFLOR_100">#REF!</definedName>
    <definedName name="AREA_L33__HEA_320">#REF!</definedName>
    <definedName name="AREA_L33__HEB_160">#REF!</definedName>
    <definedName name="AREA_L33__HEM_180">#REF!</definedName>
    <definedName name="AREA_L33__RHS_400x200x16">#REF!</definedName>
    <definedName name="AREA_L34__COMFLOR_100">#REF!</definedName>
    <definedName name="AREA_L34__HEA_320">#REF!</definedName>
    <definedName name="AREA_L34__HEB_160">#REF!</definedName>
    <definedName name="AREA_L34__HEM_180">#REF!</definedName>
    <definedName name="AREA_L34__RHS_400x200x16">#REF!</definedName>
    <definedName name="AREA_L35__COMFLOR_100">#REF!</definedName>
    <definedName name="AREA_L35__HEA_320">#REF!</definedName>
    <definedName name="AREA_L35__HEB_160">#REF!</definedName>
    <definedName name="AREA_L35__HEM_180">#REF!</definedName>
    <definedName name="AREA_L35__RHS_400x200x16">#REF!</definedName>
    <definedName name="AREA_L36__COMFLOR_100">#REF!</definedName>
    <definedName name="AREA_L36__CONC_SLAB">#REF!</definedName>
    <definedName name="AREA_L36__HEA_320">#REF!</definedName>
    <definedName name="AREA_L36__HEB_160">#REF!</definedName>
    <definedName name="AREA_L36__HEM_180">#REF!</definedName>
    <definedName name="AREA_L36__RHS_400x200x16">#REF!</definedName>
    <definedName name="AREA_L36__TW1_250">#REF!</definedName>
    <definedName name="AREA_L36__TW2_200">#REF!</definedName>
    <definedName name="AREA_L36__TW3_300">#REF!</definedName>
    <definedName name="AREA_L36__TW5_300">#REF!</definedName>
    <definedName name="AREA_L36_Beams">#REF!</definedName>
    <definedName name="AREA_L36_Slab_200">#REF!</definedName>
    <definedName name="AREA_L36_Slab_240">#REF!</definedName>
    <definedName name="AREA_L36_Slab_280">#REF!</definedName>
    <definedName name="AREA_L36_Slab_500">#REF!</definedName>
    <definedName name="AREA_L37__COMFLOR_100">#REF!</definedName>
    <definedName name="AREA_L37__HEA_320">#REF!</definedName>
    <definedName name="AREA_L37__HEB_160">#REF!</definedName>
    <definedName name="AREA_L37__HEM_180">#REF!</definedName>
    <definedName name="AREA_L37__RHS_400x200x16">#REF!</definedName>
    <definedName name="AREA_L37__TW1_250">#REF!</definedName>
    <definedName name="AREA_L37__TW2_200">#REF!</definedName>
    <definedName name="AREA_L37__TW3_300">#REF!</definedName>
    <definedName name="AREA_L37__TW5_300">#REF!</definedName>
    <definedName name="AREA_L37_Beams">#REF!</definedName>
    <definedName name="AREA_L37_Slab_200">#REF!</definedName>
    <definedName name="AREA_L37_Slab_350">#REF!</definedName>
    <definedName name="AREA_L38__Bracing_Elemnt_Passing_Lift_Over_Run">#REF!</definedName>
    <definedName name="AREA_L38__COMFLOR_100">#REF!</definedName>
    <definedName name="AREA_L38__HEA_320">#REF!</definedName>
    <definedName name="AREA_L38__HEB_160">#REF!</definedName>
    <definedName name="AREA_L38__HEM_180">#REF!</definedName>
    <definedName name="AREA_L38__RHS_400x200x16">#REF!</definedName>
    <definedName name="AREA_L38__TW1_250">#REF!</definedName>
    <definedName name="AREA_L38__TW2_200">#REF!</definedName>
    <definedName name="AREA_L38__TW3_300">#REF!</definedName>
    <definedName name="AREA_L38__TW5_300">#REF!</definedName>
    <definedName name="AREA_L38_Beams">#REF!</definedName>
    <definedName name="AREA_L38_Slab_200">#REF!</definedName>
    <definedName name="AREA_L38_Slab_350">#REF!</definedName>
    <definedName name="AREA_L39__2nd_Layer__HEA_320">#REF!</definedName>
    <definedName name="AREA_L39__2nd_Layer__HEB_160">#REF!</definedName>
    <definedName name="AREA_L39__2nd_Layer__HEM_180">#REF!</definedName>
    <definedName name="AREA_L39__2nd_Layer__RHS_400x200x16">#REF!</definedName>
    <definedName name="AREA_L39__Bracing_Elemnt_Passing_Lift_Over_Run">#REF!</definedName>
    <definedName name="AREA_L39__COMFLOR_100">#REF!</definedName>
    <definedName name="AREA_L39__HEA_320">#REF!</definedName>
    <definedName name="AREA_L39__HEB_160">#REF!</definedName>
    <definedName name="AREA_L39__HEM_180">#REF!</definedName>
    <definedName name="AREA_L39__RHS_400x200x16">#REF!</definedName>
    <definedName name="AREA_L4___1000x1500mm_curved">#REF!</definedName>
    <definedName name="AREA_L4___1500x1500x1500mm">#REF!</definedName>
    <definedName name="AREA_L4___600mm_diameter">#REF!</definedName>
    <definedName name="AREA_L4___750mm_diameter">#REF!</definedName>
    <definedName name="AREA_L4___800x1500mm">#REF!</definedName>
    <definedName name="AREA_L4___800x1500mm_curved">#REF!</definedName>
    <definedName name="AREA_L4__B1__800x600">#REF!</definedName>
    <definedName name="AREA_L4__B1__800x600_curved">#REF!</definedName>
    <definedName name="AREA_L4__B2__800x1000">#REF!</definedName>
    <definedName name="AREA_L4__B2__800x1000_curved">#REF!</definedName>
    <definedName name="AREA_L4__B3__800x1300">#REF!</definedName>
    <definedName name="AREA_L4__B3__800x1300_curved">#REF!</definedName>
    <definedName name="AREA_L4__B4__1500x1600_curved">#REF!</definedName>
    <definedName name="AREA_L4__Beam__300x600__assumed_">#REF!</definedName>
    <definedName name="AREA_L4__C3__800dia">#REF!</definedName>
    <definedName name="AREA_L4__C6__550dia__assumed_size_as_per_plan_">#REF!</definedName>
    <definedName name="AREA_L4__C9__600dia">#REF!</definedName>
    <definedName name="AREA_L4__Column_Head__4000x4000x400">#REF!</definedName>
    <definedName name="AREA_L4__W1__250">#REF!</definedName>
    <definedName name="AREA_L4__W1__250_curved">#REF!</definedName>
    <definedName name="AREA_L4__W2__350">#REF!</definedName>
    <definedName name="AREA_L4__W2__350_curved">#REF!</definedName>
    <definedName name="AREA_L40__2nd_Layer__RHS_400x200x16">#REF!</definedName>
    <definedName name="AREA_L40__Bracing_Elemnt_Passing_Lift_Over_Run">#REF!</definedName>
    <definedName name="AREA_L40__COMFLOR_100">#REF!</definedName>
    <definedName name="AREA_L40__HEB_320">#REF!</definedName>
    <definedName name="AREA_L40__RHS_400x200x16">#REF!</definedName>
    <definedName name="AREA_L40__RHS_450x450x25">#REF!</definedName>
    <definedName name="AREA_L40__RHS_500x300x20">#REF!</definedName>
    <definedName name="AREA_L40__Trussing_spanning_column_restrai">#REF!</definedName>
    <definedName name="AREA_L41__2nd_Layer__RHS_400x200x16">#REF!</definedName>
    <definedName name="AREA_L41__Bracing_Elemnt_Passing_Lift_Over_Run">#REF!</definedName>
    <definedName name="AREA_L41__COMFLOR_100">#REF!</definedName>
    <definedName name="AREA_L41__Flying_Strut">#REF!</definedName>
    <definedName name="AREA_L41__HEB_320">#REF!</definedName>
    <definedName name="AREA_L41__RHS_400x200x16">#REF!</definedName>
    <definedName name="AREA_L41__RHS_450x450x25">#REF!</definedName>
    <definedName name="AREA_L41__RHS_500x300x20">#REF!</definedName>
    <definedName name="AREA_L42__2nd_Layer__RHS_400x200x16">#REF!</definedName>
    <definedName name="AREA_L42__COMFLOR_100">#REF!</definedName>
    <definedName name="AREA_L42__HEB_320">#REF!</definedName>
    <definedName name="AREA_L42__RHS_400x420x16">#REF!</definedName>
    <definedName name="AREA_L42__RHS_450x450x25">#REF!</definedName>
    <definedName name="AREA_L42__RHS_500x300x20">#REF!</definedName>
    <definedName name="AREA_L43__COMFLOR_100">#REF!</definedName>
    <definedName name="AREA_L43__HE_320">#REF!</definedName>
    <definedName name="AREA_L44__COMFLOR_100">#REF!</definedName>
    <definedName name="AREA_L44__HEA_320">#REF!</definedName>
    <definedName name="AREA_L45__COMFLOR_100">#REF!</definedName>
    <definedName name="AREA_L46__COMFLOR_100">#REF!</definedName>
    <definedName name="AREA_L47__COMFLOR_100">#REF!</definedName>
    <definedName name="AREA_L48__RC_SLAB_350mm_THICK">#REF!</definedName>
    <definedName name="AREA_L49__COMFLOR_100">#REF!</definedName>
    <definedName name="AREA_L49__HEB_260">#REF!</definedName>
    <definedName name="AREA_L5___Slab_on_grade">#REF!</definedName>
    <definedName name="AREA_L5__B1__500x1300_curved">#REF!</definedName>
    <definedName name="AREA_L5__B2__800x1300">#REF!</definedName>
    <definedName name="AREA_L5__B2__800x1300_curved">#REF!</definedName>
    <definedName name="AREA_L5__B3__800x1100">#REF!</definedName>
    <definedName name="AREA_L5__B3__800x1100_curved">#REF!</definedName>
    <definedName name="AREA_L5__B4__800x1600">#REF!</definedName>
    <definedName name="AREA_L5__B5__400x800">#REF!</definedName>
    <definedName name="AREA_L5__B6__600x1250">#REF!</definedName>
    <definedName name="AREA_L5__B6__600x1250_curved">#REF!</definedName>
    <definedName name="AREA_L5__B7__800x1250">#REF!</definedName>
    <definedName name="AREA_L5__B7__800x1250_curved">#REF!</definedName>
    <definedName name="AREA_L5__B8__1400x1250_curved">#REF!</definedName>
    <definedName name="AREA_L5__B9__1800x1250">#REF!</definedName>
    <definedName name="AREA_L5__B9__1800x1250_curved">#REF!</definedName>
    <definedName name="AREA_L5__Beam__800x1600_curved__assumed_">#REF!</definedName>
    <definedName name="AREA_L50__COMFLOR_100">#REF!</definedName>
    <definedName name="AREA_L50__HEB_260">#REF!</definedName>
    <definedName name="AREA_L51__COMFLOR_100">#REF!</definedName>
    <definedName name="AREA_Land_Area">#REF!</definedName>
    <definedName name="AREA_Lettable_Area__lvl_3_">#REF!</definedName>
    <definedName name="AREA_Lettable_areas__lvl_2_">#REF!</definedName>
    <definedName name="AREA_Level_3_balcony_handrails">#REF!</definedName>
    <definedName name="AREA_Lift_voids__GF_">#REF!</definedName>
    <definedName name="AREA_Lift_voids__lvl_1_">#REF!</definedName>
    <definedName name="AREA_Lift_voids__lvl_2_">#REF!</definedName>
    <definedName name="AREA_Lift_voids__lvl_3_">#REF!</definedName>
    <definedName name="AREA_Lift_voids__Podium_1_">#REF!</definedName>
    <definedName name="AREA_Lift_Voids__Podium_2_">#REF!</definedName>
    <definedName name="AREA_Lift_voids__Roof_">#REF!</definedName>
    <definedName name="AREA_Louver_1A">#REF!</definedName>
    <definedName name="AREA_lvl_1__BOH_">#REF!</definedName>
    <definedName name="AREA_lvl_1__Car_Park_">#REF!</definedName>
    <definedName name="AREA_lvl_1__Externals_">#REF!</definedName>
    <definedName name="AREA_lvl_1__FOH_Areas_">#REF!</definedName>
    <definedName name="AREA_lvl_1__FOH_Circulation_">#REF!</definedName>
    <definedName name="AREA_lvl_1__GFA_">#REF!</definedName>
    <definedName name="AREA_lvl_1__GIFA_">#REF!</definedName>
    <definedName name="AREA_lvl_1__offices_">#REF!</definedName>
    <definedName name="AREA_lvl_1__Stairs_">#REF!</definedName>
    <definedName name="AREA_lvl_1__vertical_storage_">#REF!</definedName>
    <definedName name="AREA_lvl_1__Voids_">#REF!</definedName>
    <definedName name="AREA_lvl_1__WCs_">#REF!</definedName>
    <definedName name="AREA_lvl_1_BOH">#REF!</definedName>
    <definedName name="AREA_lvl_1_Doors_Internal_Double__FOH_">#REF!</definedName>
    <definedName name="AREA_lvl_1_Doors_Internal_Single__BOH_">#REF!</definedName>
    <definedName name="AREA_lvl_1_Doors_Internal_Single__FOH_">#REF!</definedName>
    <definedName name="AREA_lvl_1_External_Double_door__FOH_">#REF!</definedName>
    <definedName name="AREA_lvl_1_External_double_doors__FOH_">#REF!</definedName>
    <definedName name="AREA_lvl_1_FOH">#REF!</definedName>
    <definedName name="AREA_lvl_1_GFA">#REF!</definedName>
    <definedName name="AREA_lvl_1_GIFA">#REF!</definedName>
    <definedName name="AREA_lvl_1_Internal_Double_doors__BOH_">#REF!</definedName>
    <definedName name="AREA_lvl_1_Internal_double_doors__FOH_">#REF!</definedName>
    <definedName name="AREA_lvl_1_Internal_single_doors__BOH_">#REF!</definedName>
    <definedName name="AREA_lvl_1_Internal_single_doors__FOH_">#REF!</definedName>
    <definedName name="AREA_lvl_1_Internal_single_doors__Stairs_">#REF!</definedName>
    <definedName name="AREA_lvl_1_Offices">#REF!</definedName>
    <definedName name="AREA_lvl_1_Stairs">#REF!</definedName>
    <definedName name="AREA_lvl_1_Store">#REF!</definedName>
    <definedName name="AREA_lvl_1_Voids">#REF!</definedName>
    <definedName name="AREA_lvl_2__Apartments_">#REF!</definedName>
    <definedName name="AREA_lvl_2__BOH_">#REF!</definedName>
    <definedName name="AREA_lvl_2__FOH_Circulation_">#REF!</definedName>
    <definedName name="AREA_lvl_2__GFA_">#REF!</definedName>
    <definedName name="AREA_lvl_2__GIFA_">#REF!</definedName>
    <definedName name="AREA_lvl_2__Stairs_">#REF!</definedName>
    <definedName name="AREA_lvl_2__Voids_">#REF!</definedName>
    <definedName name="AREA_lvl_2_External_dble_doors__FOH_">#REF!</definedName>
    <definedName name="AREA_lvl_2_Internal_dble_doors__Aprt_">#REF!</definedName>
    <definedName name="AREA_lvl_2_Internal_double_doors__BOH_">#REF!</definedName>
    <definedName name="AREA_lvl_2_Internal_Single_doors__Apartments_">#REF!</definedName>
    <definedName name="AREA_lvl_2_Internal_Single_doors__Apartments_Entrances_">#REF!</definedName>
    <definedName name="AREA_lvl_2_Internal_single_doors__Aprt_">#REF!</definedName>
    <definedName name="AREA_lvl_2_Internal_single_doors__Aprt_Entrance_">#REF!</definedName>
    <definedName name="AREA_lvl_2_Internal_Single_doors__BOH_">#REF!</definedName>
    <definedName name="AREA_lvl_2_Internal_Sliding_doors__Apartments_">#REF!</definedName>
    <definedName name="AREA_lvl_2_Internal_sliding_doors__Aprt_">#REF!</definedName>
    <definedName name="AREA_lvl_3__Apartments_">#REF!</definedName>
    <definedName name="AREA_lvl_3__BOH_">#REF!</definedName>
    <definedName name="AREA_lvl_3__Car_Park_">#REF!</definedName>
    <definedName name="AREA_lvl_3__FOH_Circulation_">#REF!</definedName>
    <definedName name="AREA_lvl_3__GFA_">#REF!</definedName>
    <definedName name="AREA_lvl_3__GIFA_">#REF!</definedName>
    <definedName name="AREA_lvl_3__Stairs_">#REF!</definedName>
    <definedName name="AREA_lvl_3__voids_">#REF!</definedName>
    <definedName name="AREA_lvl_3_External_balcony_doors__Aprt_">#REF!</definedName>
    <definedName name="AREA_lvl_3_Internal_dble_doors__Aprt_">#REF!</definedName>
    <definedName name="AREA_lvl_3_Internal_Double_doors__BOH_">#REF!</definedName>
    <definedName name="AREA_lvl_3_Internal_Single_doors__Apartment_">#REF!</definedName>
    <definedName name="AREA_lvl_3_Internal_Single_doors__Apartment_entrances_">#REF!</definedName>
    <definedName name="AREA_lvl_3_Internal_single_doors__Aprt_">#REF!</definedName>
    <definedName name="AREA_lvl_3_Internal_single_doors__Aprt_entrance_">#REF!</definedName>
    <definedName name="AREA_lvl_3_Internal_Single_doors__BOH_">#REF!</definedName>
    <definedName name="AREA_lvl_3_Internal_Single_doors__FOH_">#REF!</definedName>
    <definedName name="AREA_lvl_3_Internal_Sliding_doors__Apartment_">#REF!</definedName>
    <definedName name="AREA_lvl_3_Internal_sliding_doors__Aprt_">#REF!</definedName>
    <definedName name="AREA_lvl_5__BOH_">#REF!</definedName>
    <definedName name="AREA_lvl_5__Externals_">#REF!</definedName>
    <definedName name="AREA_lvl_5__GFA_">#REF!</definedName>
    <definedName name="AREA_lvl_5__GIFA_">#REF!</definedName>
    <definedName name="AREA_lvl_5__Stairs_">#REF!</definedName>
    <definedName name="AREA_lvl_5__voids_">#REF!</definedName>
    <definedName name="AREA_lvl_5_External_Single_Door__BOH_">#REF!</definedName>
    <definedName name="AREA_lvl_6__BOH_">#REF!</definedName>
    <definedName name="AREA_lvl_6__Externals_">#REF!</definedName>
    <definedName name="AREA_lvl_6__FOH_amenities_">#REF!</definedName>
    <definedName name="AREA_lvl_6__FOH_Circulation_">#REF!</definedName>
    <definedName name="AREA_lvl_6__GFA_">#REF!</definedName>
    <definedName name="AREA_lvl_6__GIFA_">#REF!</definedName>
    <definedName name="AREA_lvl_6__Pool_">#REF!</definedName>
    <definedName name="AREA_lvl_6__Roof___Pool_deck_">#REF!</definedName>
    <definedName name="AREA_lvl_6__Stairs_">#REF!</definedName>
    <definedName name="AREA_lvl_6__Voids_">#REF!</definedName>
    <definedName name="AREA_lvl_6_External_double_doors__BOH_">#REF!</definedName>
    <definedName name="AREA_lvl_6_External_double_doors__FOH_">#REF!</definedName>
    <definedName name="AREA_lvl_6_External_single_doors__BOH_">#REF!</definedName>
    <definedName name="AREA_lvl_6_Internal_Single_doors__BOH_">#REF!</definedName>
    <definedName name="AREA_lvl_6_Internal_Single_doors__FOH_">#REF!</definedName>
    <definedName name="area_M_bedroom">#REF!</definedName>
    <definedName name="area_M_boh">#REF!</definedName>
    <definedName name="area_M_C_S">#REF!</definedName>
    <definedName name="area_M_foh">#REF!</definedName>
    <definedName name="area_M_L0">#REF!</definedName>
    <definedName name="area_M_L1">#REF!</definedName>
    <definedName name="area_M_L2">#REF!</definedName>
    <definedName name="area_M_L3">#REF!</definedName>
    <definedName name="area_M_L4">#REF!</definedName>
    <definedName name="area_M_L5">#REF!</definedName>
    <definedName name="area_M_lei">#REF!</definedName>
    <definedName name="area_M_linkblock">#REF!</definedName>
    <definedName name="area_M_mtg">#REF!</definedName>
    <definedName name="area_M_plant">#REF!</definedName>
    <definedName name="area_M_RL">#REF!</definedName>
    <definedName name="area_M_toi">#REF!</definedName>
    <definedName name="area_M_unused">#REF!</definedName>
    <definedName name="AREA_M01__Column_C1">#REF!</definedName>
    <definedName name="AREA_M01__Column_C10">#REF!</definedName>
    <definedName name="AREA_M01__Column_C11">#REF!</definedName>
    <definedName name="AREA_M01__Column_C12">#REF!</definedName>
    <definedName name="AREA_M01__Column_C2">#REF!</definedName>
    <definedName name="AREA_M01__Column_C3">#REF!</definedName>
    <definedName name="AREA_M01__Column_C4">#REF!</definedName>
    <definedName name="AREA_M01__Column_C5">#REF!</definedName>
    <definedName name="AREA_M01__Column_C6">#REF!</definedName>
    <definedName name="AREA_M01__Column_C7">#REF!</definedName>
    <definedName name="AREA_M01__Column_C8">#REF!</definedName>
    <definedName name="AREA_M01__Column_C9">#REF!</definedName>
    <definedName name="AREA_M01__Column_FC1">#REF!</definedName>
    <definedName name="AREA_M01__Column_TC1">#REF!</definedName>
    <definedName name="AREA_M01__Column_TC2">#REF!</definedName>
    <definedName name="AREA_M01__Column_TC3">#REF!</definedName>
    <definedName name="AREA_M01__Column_TC4">#REF!</definedName>
    <definedName name="AREA_M01__Column_TC5">#REF!</definedName>
    <definedName name="AREA_M1__TW1_250">#REF!</definedName>
    <definedName name="AREA_M1__TW2_200">#REF!</definedName>
    <definedName name="AREA_M1__TW3_300">#REF!</definedName>
    <definedName name="AREA_M1__TW3_400">#REF!</definedName>
    <definedName name="AREA_M1__TW4_500">#REF!</definedName>
    <definedName name="AREA_M1__TW4_600">#REF!</definedName>
    <definedName name="AREA_M1__TW5_300">#REF!</definedName>
    <definedName name="AREA_M1_Beams">#REF!</definedName>
    <definedName name="AREA_M1_DP">#REF!</definedName>
    <definedName name="AREA_M1_DP1">#REF!</definedName>
    <definedName name="AREA_M1_DP10">#REF!</definedName>
    <definedName name="AREA_M1_DP2">#REF!</definedName>
    <definedName name="AREA_M1_DP3">#REF!</definedName>
    <definedName name="AREA_M1_DP4">#REF!</definedName>
    <definedName name="AREA_M1_DP7">#REF!</definedName>
    <definedName name="AREA_M1_DP8">#REF!</definedName>
    <definedName name="AREA_M1_DP9">#REF!</definedName>
    <definedName name="AREA_M1_Ramp">#REF!</definedName>
    <definedName name="AREA_M1_Slab_200">#REF!</definedName>
    <definedName name="AREA_M1_Slab_220">#REF!</definedName>
    <definedName name="AREA_M1_Slab_250">#REF!</definedName>
    <definedName name="AREA_M1_Slab_280">#REF!</definedName>
    <definedName name="AREA_Mezz">#REF!</definedName>
    <definedName name="AREA_Mezzanine___BOH___Admin_Support">#REF!</definedName>
    <definedName name="AREA_Mezzanine___BOH___Administration_Offices">#REF!</definedName>
    <definedName name="AREA_Mezzanine___BOH___Administration_Offices_Toilet">#REF!</definedName>
    <definedName name="AREA_Mezzanine___BOH___Conference___Meeting">#REF!</definedName>
    <definedName name="AREA_Mezzanine___BOH___Event_Center_Core">#REF!</definedName>
    <definedName name="AREA_Mezzanine___BOH___Event_Center_Core_lift_shafts">#REF!</definedName>
    <definedName name="AREA_Mezzanine___BOH___Event_Center_Pantry___Service">#REF!</definedName>
    <definedName name="AREA_Mezzanine___BOH___Event_Center_Service">#REF!</definedName>
    <definedName name="AREA_Mezzanine___BOH___Finance___Accounting">#REF!</definedName>
    <definedName name="AREA_Mezzanine___BOH___Fire_Escape_Stairs">#REF!</definedName>
    <definedName name="AREA_Mezzanine___BOH___Guest_Core">#REF!</definedName>
    <definedName name="AREA_Mezzanine___BOH___Guest_Core_lift_shafts">#REF!</definedName>
    <definedName name="AREA_Mezzanine___BOH___Reservation___PABX">#REF!</definedName>
    <definedName name="AREA_Mezzanine___BOH___Service_Core">#REF!</definedName>
    <definedName name="AREA_Mezzanine___BOH___Service_Core_ducts">#REF!</definedName>
    <definedName name="AREA_Mezzanine___BOH___Service_Core_lift_shafts">#REF!</definedName>
    <definedName name="AREA_Mezzanine___BOH___Staff_Core">#REF!</definedName>
    <definedName name="AREA_Mezzanine___BOH___Staff_Core_lift_shafts">#REF!</definedName>
    <definedName name="AREA_Mezzanine___Double_Volume__Conference___Meeting_">#REF!</definedName>
    <definedName name="AREA_Mezzanine___Double_Volume__Lobby_Bar_">#REF!</definedName>
    <definedName name="AREA_Mezzanine___Double_Volume__Reception_Lobby_">#REF!</definedName>
    <definedName name="AREA_Mezzanine___FOH___Ball_Room">#REF!</definedName>
    <definedName name="AREA_Mezzanine___FOH___Ball_Room_Pre_Function">#REF!</definedName>
    <definedName name="AREA_Mezzanine___FOH___Circulation">#REF!</definedName>
    <definedName name="AREA_Mezzanine___FOH___Guestroom_Terrace">#REF!</definedName>
    <definedName name="AREA_Mezzanine___FOH___Guestrooms">#REF!</definedName>
    <definedName name="AREA_MF_Admin._Offices_area">#REF!</definedName>
    <definedName name="AREA_MF_BOH_Service_and_Utility_area">#REF!</definedName>
    <definedName name="AREA_MF_BOH_Staircase">#REF!</definedName>
    <definedName name="AREA_MF_Circulation_Corr._to_Admin._Offices">#REF!</definedName>
    <definedName name="AREA_MF_Guest_Core">#REF!</definedName>
    <definedName name="AREA_MF_Guestrooms">#REF!</definedName>
    <definedName name="AREA_MF_HGR_BOH">#REF!</definedName>
    <definedName name="AREA_MF_HGR_Circulation">#REF!</definedName>
    <definedName name="AREA_MF_HGR_Covered_Balcony">#REF!</definedName>
    <definedName name="AREA_MF_HGR_Fire_Staircase">#REF!</definedName>
    <definedName name="AREA_MF_Lift_Shaft">#REF!</definedName>
    <definedName name="AREA_MF_Roof_of_MEP_area">#REF!</definedName>
    <definedName name="AREA_MF_Services_Core">#REF!</definedName>
    <definedName name="AREA_MF_Voids___Dead_space">#REF!</definedName>
    <definedName name="AREA_Non_return_valve">#REF!</definedName>
    <definedName name="AREA_Open_Terrace___2F">#REF!</definedName>
    <definedName name="AREA_Open_Terrace___3F">#REF!</definedName>
    <definedName name="AREA_Open_Terrace___4F">#REF!</definedName>
    <definedName name="AREA_Option_2A">#REF!</definedName>
    <definedName name="AREA_Option_2C">#REF!</definedName>
    <definedName name="AREA_Parapet_capping">#REF!</definedName>
    <definedName name="AREA_Parapet_capping_1CRF">#REF!</definedName>
    <definedName name="AREA_Parapet_capping1BRF">#REF!</definedName>
    <definedName name="AREA_Partion__Blockwork_">#REF!</definedName>
    <definedName name="AREA_Partition__Dry_Partition_">#REF!</definedName>
    <definedName name="AREA_Partition__Glazed_">#REF!</definedName>
    <definedName name="AREA_Partition__Glazed____2C">#REF!</definedName>
    <definedName name="AREA_Pedestrian_Access">#REF!</definedName>
    <definedName name="AREA_PLATE___1F">#REF!</definedName>
    <definedName name="AREA_PLATE___2F">#REF!</definedName>
    <definedName name="AREA_PLATE___3F">#REF!</definedName>
    <definedName name="AREA_PLATE___4F">#REF!</definedName>
    <definedName name="AREA_PLATE___5F">#REF!</definedName>
    <definedName name="AREA_PLATE___B1">#REF!</definedName>
    <definedName name="AREA_PLATE___B2">#REF!</definedName>
    <definedName name="AREA_PLATE___GF">#REF!</definedName>
    <definedName name="AREA_PLATE___MF">#REF!</definedName>
    <definedName name="AREA_Plot_Area">#REF!</definedName>
    <definedName name="AREA_Pod_1_Internal_single_doors__BOH_">#REF!</definedName>
    <definedName name="AREA_Pod_1_Internal_single_doors__FOH_">#REF!</definedName>
    <definedName name="AREA_Pod_2___Internal_single_doors__BOH_">#REF!</definedName>
    <definedName name="AREA_Pod_2___Internal_single_doors__FOH_">#REF!</definedName>
    <definedName name="AREA_Pond">#REF!</definedName>
    <definedName name="AREA_Public_Toilets__GF_">#REF!</definedName>
    <definedName name="AREA_Raft___13800mm_thick_raft">#REF!</definedName>
    <definedName name="AREA_Rainwater_Drain">#REF!</definedName>
    <definedName name="AREA_Rainwater_Drain_GF">#REF!</definedName>
    <definedName name="AREA_Rainwater_Drain_Pipe">#REF!</definedName>
    <definedName name="AREA_RF__Isolation_Valve">#REF!</definedName>
    <definedName name="AREA_Roof__Canopies">#REF!</definedName>
    <definedName name="AREA_Roof__Suspened_Roof">#REF!</definedName>
    <definedName name="AREA_Roof_External_single_doors__FOH_">#REF!</definedName>
    <definedName name="AREA_Roof_Internal_Single_doors__BOH_">#REF!</definedName>
    <definedName name="AREA_Roof_Internal_single_doors__FOH_">#REF!</definedName>
    <definedName name="AREA_Roof_Terrace___3F">#REF!</definedName>
    <definedName name="AREA_Roof_Terrace___4F">#REF!</definedName>
    <definedName name="AREA_Roof_Terrace___5F">#REF!</definedName>
    <definedName name="AREA_RWO">#REF!</definedName>
    <definedName name="AREA_Sellable">#REF!</definedName>
    <definedName name="area_ser.yard">#REF!</definedName>
    <definedName name="AREA_Shops__GF_">#REF!</definedName>
    <definedName name="AREA_Stairs__GF_">#REF!</definedName>
    <definedName name="AREA_Stairs__lvl_1_">#REF!</definedName>
    <definedName name="AREA_Stairs__lvl_2_">#REF!</definedName>
    <definedName name="AREA_Stairs__lvl_3_">#REF!</definedName>
    <definedName name="AREA_Stairs__Podium_1_">#REF!</definedName>
    <definedName name="AREA_Stairs__Podium_2_">#REF!</definedName>
    <definedName name="AREA_Stairs__riser___Ceramic_floor_tile_ff05">#REF!</definedName>
    <definedName name="AREA_Stairs__Risers_150mm___Ceramic_Floor_tile_FF05___Copy">#REF!</definedName>
    <definedName name="AREA_stairs__Roof_">#REF!</definedName>
    <definedName name="AREA_Stairs__Skirting">#REF!</definedName>
    <definedName name="AREA_Stairs__step_200mm___Ceramic_Floor_tile_FF05">#REF!</definedName>
    <definedName name="AREA_STRUT_RAFT">#REF!</definedName>
    <definedName name="AREA_Studio_2_burner_hob">#REF!</definedName>
    <definedName name="AREA_Studio_balcony">#REF!</definedName>
    <definedName name="AREA_Studio_bath_tub">#REF!</definedName>
    <definedName name="AREA_Studio_bath_tub_mixer">#REF!</definedName>
    <definedName name="AREA_Studio_Bathroom">#REF!</definedName>
    <definedName name="AREA_Studio_Bedroom">#REF!</definedName>
    <definedName name="AREA_Studio_kitchen_sink">#REF!</definedName>
    <definedName name="AREA_Studio_kitchen_sink_mixer">#REF!</definedName>
    <definedName name="AREA_studio_kitchen_units">#REF!</definedName>
    <definedName name="AREA_Studio_mirror">#REF!</definedName>
    <definedName name="AREA_Studio_NIA">#REF!</definedName>
    <definedName name="AREA_Studio_vanitys">#REF!</definedName>
    <definedName name="AREA_Studio_wardrobe">#REF!</definedName>
    <definedName name="AREA_Studio_Wash_basin">#REF!</definedName>
    <definedName name="AREA_Studio_Wash_basin_mixer">#REF!</definedName>
    <definedName name="AREA_Studio_Washing_machine">#REF!</definedName>
    <definedName name="AREA_Studio_WC">#REF!</definedName>
    <definedName name="AREA_T.C._A_01AF">#REF!</definedName>
    <definedName name="AREA_T.C._A_01F___U01">#REF!</definedName>
    <definedName name="AREA_T.C._A_01F___U02">#REF!</definedName>
    <definedName name="AREA_T.C._A_01F___U03">#REF!</definedName>
    <definedName name="AREA_T.C._A_01F___U04">#REF!</definedName>
    <definedName name="AREA_T.C._A_01F___U05">#REF!</definedName>
    <definedName name="AREA_T.C._A_01F___U06">#REF!</definedName>
    <definedName name="AREA_T.C._A_02F___04F___U01">#REF!</definedName>
    <definedName name="AREA_T.C._A_02F___04F___U02">#REF!</definedName>
    <definedName name="AREA_T.C._A_02F___04F___U03">#REF!</definedName>
    <definedName name="AREA_T.C._A_02F___04F___U04">#REF!</definedName>
    <definedName name="AREA_T.C._A_02F___04F___U06">#REF!</definedName>
    <definedName name="AREA_T.C._A_03F___U01">#REF!</definedName>
    <definedName name="AREA_T.C._A_03F___U02">#REF!</definedName>
    <definedName name="AREA_T.C._A_03F___U03">#REF!</definedName>
    <definedName name="AREA_T.C._A_03F___U04">#REF!</definedName>
    <definedName name="AREA_T.C._A_03F___U05">#REF!</definedName>
    <definedName name="AREA_T.C._A_03F___U06">#REF!</definedName>
    <definedName name="AREA_T.C._A_05F___U01">#REF!</definedName>
    <definedName name="AREA_T.C._A_05F___U02">#REF!</definedName>
    <definedName name="AREA_T.C._A_05F___U03">#REF!</definedName>
    <definedName name="AREA_T.C._A_05F___U04">#REF!</definedName>
    <definedName name="AREA_T.C._A_05F___U05">#REF!</definedName>
    <definedName name="AREA_T.C._A_05F___U06">#REF!</definedName>
    <definedName name="AREA_T.C._A_06F___U01">#REF!</definedName>
    <definedName name="AREA_T.C._A_06F___U02">#REF!</definedName>
    <definedName name="AREA_T.C._A_06F___U03">#REF!</definedName>
    <definedName name="AREA_T.C._A_06F___U04">#REF!</definedName>
    <definedName name="AREA_T.C._A_06F___U06">#REF!</definedName>
    <definedName name="AREA_T.C._A_07F___U01">#REF!</definedName>
    <definedName name="AREA_T.C._A_07F___U02">#REF!</definedName>
    <definedName name="AREA_T.C._A_07F___U03">#REF!</definedName>
    <definedName name="AREA_T.C._A_07F___U04">#REF!</definedName>
    <definedName name="AREA_T.C._A_07F___U05">#REF!</definedName>
    <definedName name="AREA_T.C._A_07F___U06">#REF!</definedName>
    <definedName name="AREA_T.C._A_08f___10F___U01">#REF!</definedName>
    <definedName name="AREA_T.C._A_08f___10F___U02">#REF!</definedName>
    <definedName name="AREA_T.C._A_08f___10F___U03">#REF!</definedName>
    <definedName name="AREA_T.C._A_08f___10F___U04">#REF!</definedName>
    <definedName name="AREA_T.C._A_08f___10F___U06">#REF!</definedName>
    <definedName name="AREA_T.C._A_09F___U01">#REF!</definedName>
    <definedName name="AREA_T.C._A_09F___U02">#REF!</definedName>
    <definedName name="AREA_T.C._A_09F___U03">#REF!</definedName>
    <definedName name="AREA_T.C._A_09F___U04">#REF!</definedName>
    <definedName name="AREA_T.C._A_09F___U05">#REF!</definedName>
    <definedName name="AREA_T.C._A_09F___U06">#REF!</definedName>
    <definedName name="AREA_T.C._A_11F___U01">#REF!</definedName>
    <definedName name="AREA_T.C._A_11F___U02">#REF!</definedName>
    <definedName name="AREA_T.C._A_11F___U03">#REF!</definedName>
    <definedName name="AREA_T.C._A_11F___U04">#REF!</definedName>
    <definedName name="AREA_T.C._A_11F___U05">#REF!</definedName>
    <definedName name="AREA_T.C._A_11F___U06">#REF!</definedName>
    <definedName name="AREA_T.C._A_12F___U01">#REF!</definedName>
    <definedName name="AREA_T.C._A_12F___U02">#REF!</definedName>
    <definedName name="AREA_T.C._A_12F___U03">#REF!</definedName>
    <definedName name="AREA_T.C._A_12F___U04">#REF!</definedName>
    <definedName name="AREA_T.C._A_12F___U06">#REF!</definedName>
    <definedName name="AREA_T.C._A_31F___U01">#REF!</definedName>
    <definedName name="AREA_T.C._A_31F___U02">#REF!</definedName>
    <definedName name="AREA_T.C._A_31F___U03">#REF!</definedName>
    <definedName name="AREA_T.C._A_31F___U04">#REF!</definedName>
    <definedName name="AREA_T.C._B_GF___main_entrance">#REF!</definedName>
    <definedName name="AREA_T.C._B_GF___near_escape_corridor">#REF!</definedName>
    <definedName name="AREA_T.C._B_GF___near_ramp">#REF!</definedName>
    <definedName name="AREA_T.C._B_GF___near_tech._area">#REF!</definedName>
    <definedName name="AREA_T.C._B_GF___stair_3">#REF!</definedName>
    <definedName name="AREA_T.U._A_01AF">#REF!</definedName>
    <definedName name="AREA_T.U._A_01AF___swimming_pool">#REF!</definedName>
    <definedName name="AREA_T.U._A_07F___U03">#REF!</definedName>
    <definedName name="AREA_T.U._A_07F___U04">#REF!</definedName>
    <definedName name="AREA_T.U._A_31F___U02">#REF!</definedName>
    <definedName name="AREA_T.U._A_31F___U05">#REF!</definedName>
    <definedName name="AREA_T.U._A_32F___U01">#REF!</definedName>
    <definedName name="AREA_T.U._A_32F___U02">#REF!</definedName>
    <definedName name="AREA_T.U._A_32F___U03">#REF!</definedName>
    <definedName name="AREA_T.U._A_32F___U04">#REF!</definedName>
    <definedName name="AREA_T.U._A_33F__">#REF!</definedName>
    <definedName name="AREA_T.U._A_35uRF__">#REF!</definedName>
    <definedName name="AREA_T.U._B_GF___external_double_volume">#REF!</definedName>
    <definedName name="AREA_T.U._B_GF___external_driveway">#REF!</definedName>
    <definedName name="AREA_T.U._B_GF___external_ramp">#REF!</definedName>
    <definedName name="AREA_T.U._B_GF___external_sidewalk">#REF!</definedName>
    <definedName name="AREA_T.U._B_GF___external_stair">#REF!</definedName>
    <definedName name="AREA_T.U._B_GF___external_stair___ramp">#REF!</definedName>
    <definedName name="AREA_T.U._B_P2F__waterfall">#REF!</definedName>
    <definedName name="area_T_bedroom">#REF!</definedName>
    <definedName name="area_T_boh">#REF!</definedName>
    <definedName name="area_T_C_S">#REF!</definedName>
    <definedName name="area_T_foh">#REF!</definedName>
    <definedName name="area_T_kitchen">#REF!</definedName>
    <definedName name="area_T_L0_carpark">#REF!</definedName>
    <definedName name="area_T_L1">#REF!</definedName>
    <definedName name="area_T_L2">#REF!</definedName>
    <definedName name="area_T_L3">#REF!</definedName>
    <definedName name="area_T_L4">#REF!</definedName>
    <definedName name="area_T_L5">#REF!</definedName>
    <definedName name="area_T_plant">#REF!</definedName>
    <definedName name="area_T_ResBar">#REF!</definedName>
    <definedName name="area_T_RL">#REF!</definedName>
    <definedName name="area_T_toi">#REF!</definedName>
    <definedName name="area_T_unused">#REF!</definedName>
    <definedName name="AREA_Test_Length">#REF!</definedName>
    <definedName name="AREA_TH__L02__Column_500_x_1000">#REF!</definedName>
    <definedName name="AREA_TH__L02__Column_500_x_1100">#REF!</definedName>
    <definedName name="AREA_TH__L02__Column_500_x_1200">#REF!</definedName>
    <definedName name="AREA_TH__L02__TW1_250">#REF!</definedName>
    <definedName name="AREA_TH__L03__Column_500_x_1000">#REF!</definedName>
    <definedName name="AREA_TH__L03__Column_500_x_1100">#REF!</definedName>
    <definedName name="AREA_TH__L03__Column_500_x_1200">#REF!</definedName>
    <definedName name="AREA_TH__L03__TW1_250">#REF!</definedName>
    <definedName name="AREA_TH_L02_Beams">#REF!</definedName>
    <definedName name="AREA_TH_L02_Slab_200">#REF!</definedName>
    <definedName name="AREA_TH_L02_Slab_250">#REF!</definedName>
    <definedName name="AREA_TH_L02_Slab_300">#REF!</definedName>
    <definedName name="AREA_TH_L03_Beams">#REF!</definedName>
    <definedName name="AREA_TH_L03_Slab_250">#REF!</definedName>
    <definedName name="AREA_TH2_V2__Shared_Unit_1_2____1000g_Polystyrene_Sheet_to_Footing">#REF!</definedName>
    <definedName name="AREA_TH2_V2__Shared_Unit_1_2____200mm_thk_Suitable_Well_Graded_Compacted_Materiall_90__to_footing">#REF!</definedName>
    <definedName name="AREA_TH2_V2__Shared_Unit_1_2____50mm_thk_PCC_to_Footing">#REF!</definedName>
    <definedName name="AREA_TH2_V2__Shared_Unit_1_2____Excavation_to_Footing">#REF!</definedName>
    <definedName name="AREA_TH2_V2__Shared_Unit_1_2____Soil_Compaction_to_Footing">#REF!</definedName>
    <definedName name="AREA_TH2_V2__Shared_Unit_1_2___Concrete_to_Beams__FF">#REF!</definedName>
    <definedName name="AREA_TH2_V2__Shared_Unit_1_2___Concrete_to_Beams_GF">#REF!</definedName>
    <definedName name="AREA_TH2_V2__Shared_Unit_1_2___Concrete_to_Colum_FF">#REF!</definedName>
    <definedName name="AREA_TH2_V2__Shared_Unit_1_2___Concrete_to_Column_below_grade">#REF!</definedName>
    <definedName name="AREA_TH2_V2__Shared_Unit_1_2___Concrete_to_Column_GF">#REF!</definedName>
    <definedName name="AREA_TH2_V2__Shared_Unit_1_2___Concrete_to_Column_RF">#REF!</definedName>
    <definedName name="AREA_TH2_V2__Shared_Unit_1_2___Concrete_to_Footing">#REF!</definedName>
    <definedName name="AREA_TH2_V2__Shared_Unit_1_2___Concrete_to_Grade_Beam">#REF!</definedName>
    <definedName name="AREA_TH2_V2__Shared_Unit_1_2___Concrete_to_ST_Beams">#REF!</definedName>
    <definedName name="AREA_TH2_V2__Shared_Unit_1_2___Excavation_to_ST_Beam">#REF!</definedName>
    <definedName name="AREA_TH2_V2__Shared_Unit_1_2___Formworks_to_Sides_of_Beams_FF">#REF!</definedName>
    <definedName name="AREA_TH2_V2__Shared_Unit_1_2___Formworks_to_Sides_of_Beams_GF">#REF!</definedName>
    <definedName name="AREA_TH2_V2__Shared_Unit_1_2___Formworks_to_Sides_of_Colum___Copy">#REF!</definedName>
    <definedName name="AREA_TH2_V2__Shared_Unit_1_2___Formworks_to_Sides_of_Column_GF">#REF!</definedName>
    <definedName name="AREA_TH2_V2__Shared_Unit_1_2___Formworks_to_Sides_of_Column_RF">#REF!</definedName>
    <definedName name="AREA_TH2_V2__Shared_Unit_1_2___Formworks_to_Sides_of_Columns">#REF!</definedName>
    <definedName name="AREA_TH2_V2__Shared_Unit_1_2___Formworks_to_Sides_of_Grade_Beams">#REF!</definedName>
    <definedName name="AREA_TH2_V2__Shared_Unit_1_2___Formworks_to_Soffit_of_Beams_FF">#REF!</definedName>
    <definedName name="AREA_TH2_V2__Shared_Unit_1_2___Formworks_to_Soffit_of_Beams_GF">#REF!</definedName>
    <definedName name="AREA_TH2_V2__Shared_Unit_1_2___Formworks_to_Soffit_of_Grade_Beams">#REF!</definedName>
    <definedName name="AREA_TH2_V2__Shared_Unit_1_2___Reinforcement_to_Column">#REF!</definedName>
    <definedName name="AREA_TH2_V2__Shared_Unit_1_2___Reinforcement_to_Footing">#REF!</definedName>
    <definedName name="AREA_TH2_V2__Unit_1____1000g_polystyrene_Sheet_to_footing">#REF!</definedName>
    <definedName name="AREA_TH2_V2__Unit_1____200_thk._Suitable_Well_Graded_Compacted_Materials_to_Footing">#REF!</definedName>
    <definedName name="AREA_TH2_V2__Unit_1____50_mm_thk_PCC_to_footing">#REF!</definedName>
    <definedName name="AREA_TH2_V2__Unit_1____Excavation_to_Footing">#REF!</definedName>
    <definedName name="AREA_TH2_V2__Unit_1____Soil_Compaction_to_Footing">#REF!</definedName>
    <definedName name="AREA_TH2_V2__Unit_1___Compacted_Soil_95__ready_to_receive_pavers">#REF!</definedName>
    <definedName name="AREA_TH2_V2__Unit_1___Concrete_to_Beams_FF">#REF!</definedName>
    <definedName name="AREA_TH2_V2__Unit_1___Concrete_to_Beams_GF">#REF!</definedName>
    <definedName name="AREA_TH2_V2__Unit_1___Concrete_to_Column_below_grade">#REF!</definedName>
    <definedName name="AREA_TH2_V2__Unit_1___Concrete_to_Column_FF">#REF!</definedName>
    <definedName name="AREA_TH2_V2__Unit_1___Concrete_to_Column_GF">#REF!</definedName>
    <definedName name="AREA_TH2_V2__Unit_1___Concrete_to_Column_RF">#REF!</definedName>
    <definedName name="AREA_TH2_V2__Unit_1___Concrete_to_entry_slabs">#REF!</definedName>
    <definedName name="AREA_TH2_V2__Unit_1___Concrete_to_Footing">#REF!</definedName>
    <definedName name="AREA_TH2_V2__Unit_1___Concrete_to_Grade_Beams">#REF!</definedName>
    <definedName name="AREA_TH2_V2__Unit_1___Concrete_to_Grade_Slab">#REF!</definedName>
    <definedName name="AREA_TH2_V2__Unit_1___Concrete_to_Roof">#REF!</definedName>
    <definedName name="AREA_TH2_V2__Unit_1___Concrete_to_Roof_Slab_GF">#REF!</definedName>
    <definedName name="AREA_TH2_V2__Unit_1___Concrete_to_ST_Beams">#REF!</definedName>
    <definedName name="AREA_TH2_V2__Unit_1___Concrete_to_steps">#REF!</definedName>
    <definedName name="AREA_TH2_V2__Unit_1___Concrete_to_Suspended_Slab_GF">#REF!</definedName>
    <definedName name="AREA_TH2_V2__Unit_1___Concrete_to_Suspended_Slabs_FF">#REF!</definedName>
    <definedName name="AREA_TH2_V2__Unit_1___Concrete_to_terrace_slabs">#REF!</definedName>
    <definedName name="AREA_TH2_V2__Unit_1___Excavation_to_Footing">#REF!</definedName>
    <definedName name="AREA_TH2_V2__Unit_1___Excavation_to_ST_Beams">#REF!</definedName>
    <definedName name="AREA_TH2_V2__Unit_1___Formworks_to_Roof">#REF!</definedName>
    <definedName name="AREA_TH2_V2__Unit_1___Formworks_to_Roof_Slab_GF">#REF!</definedName>
    <definedName name="AREA_TH2_V2__Unit_1___Formworks_to_Sides_Beams_FF">#REF!</definedName>
    <definedName name="AREA_TH2_V2__Unit_1___Formworks_to_Sides_of_Beams_GF">#REF!</definedName>
    <definedName name="AREA_TH2_V2__Unit_1___Formworks_to_Sides_of_Column">#REF!</definedName>
    <definedName name="AREA_TH2_V2__Unit_1___Formworks_to_Sides_of_Column_FF___Copy">#REF!</definedName>
    <definedName name="AREA_TH2_V2__Unit_1___Formworks_to_Sides_of_Column_RF">#REF!</definedName>
    <definedName name="AREA_TH2_V2__Unit_1___Formworks_to_Sides_of_Columns_GF">#REF!</definedName>
    <definedName name="AREA_TH2_V2__Unit_1___Formworks_to_Sides_of_Grade_Beams">#REF!</definedName>
    <definedName name="AREA_TH2_V2__Unit_1___Formworks_to_Soffit_of_Beams_FF">#REF!</definedName>
    <definedName name="AREA_TH2_V2__Unit_1___Formworks_to_Soffit_of_Beams_GF">#REF!</definedName>
    <definedName name="AREA_TH2_V2__Unit_1___Formworks_to_Soffit_of_Grade_Beams">#REF!</definedName>
    <definedName name="AREA_TH2_V2__Unit_1___Formworks_to_Suspended_Slab__FF">#REF!</definedName>
    <definedName name="AREA_TH2_V2__Unit_1___Formworks_to_Suspended_Slab_GF">#REF!</definedName>
    <definedName name="AREA_TH2_V2__Unit_1___Reinforcement_to_Column_below_grade">#REF!</definedName>
    <definedName name="AREA_TH2_V2__Unit_1___Reinforcement_to_Footing">#REF!</definedName>
    <definedName name="AREA_TH2_V2__Unit_1___Reinforcement_to_ST_Beams">#REF!</definedName>
    <definedName name="AREA_TH2_V2__Unit_2____1000g_Polystyrene_to_Footing">#REF!</definedName>
    <definedName name="AREA_TH2_V2__Unit_2____200_mm_thk_Suitable_Well_Graded_Compacted_Materials_to_Footing">#REF!</definedName>
    <definedName name="AREA_TH2_V2__Unit_2____50_mm_thk_PCC_to_Footing">#REF!</definedName>
    <definedName name="AREA_TH2_V2__Unit_2____Excavation_to_Footing">#REF!</definedName>
    <definedName name="AREA_TH2_V2__Unit_2____Soil_Compaction_to_Footing">#REF!</definedName>
    <definedName name="AREA_TH2_V2__Unit_2___Compacted_Soil_95__ready_t_o_receive_pavers">#REF!</definedName>
    <definedName name="AREA_TH2_V2__Unit_2___Concrete_to_Beams_FF">#REF!</definedName>
    <definedName name="AREA_TH2_V2__Unit_2___Concrete_to_Beams_GF">#REF!</definedName>
    <definedName name="AREA_TH2_V2__Unit_2___Concrete_to_Column_below_grade">#REF!</definedName>
    <definedName name="AREA_TH2_V2__Unit_2___Concrete_to_Column_FF">#REF!</definedName>
    <definedName name="AREA_TH2_V2__Unit_2___Concrete_to_Column_RF">#REF!</definedName>
    <definedName name="AREA_TH2_V2__Unit_2___Concrete_to_Columns_GF">#REF!</definedName>
    <definedName name="AREA_TH2_V2__Unit_2___Concrete_to_entry_slabs">#REF!</definedName>
    <definedName name="AREA_TH2_V2__Unit_2___Concrete_to_Footing">#REF!</definedName>
    <definedName name="AREA_TH2_V2__UNit_2___Concrete_to_Grade_Beam">#REF!</definedName>
    <definedName name="AREA_TH2_V2__Unit_2___Concrete_to_Grade_Slab">#REF!</definedName>
    <definedName name="AREA_TH2_V2__Unit_2___Concrete_to_Roof">#REF!</definedName>
    <definedName name="AREA_TH2_V2__Unit_2___Concrete_to_Roof_Slab_GF">#REF!</definedName>
    <definedName name="AREA_TH2_V2__Unit_2___Concrete_to_ST_Beams">#REF!</definedName>
    <definedName name="AREA_TH2_V2__Unit_2___Concrete_to_steps">#REF!</definedName>
    <definedName name="AREA_TH2_V2__Unit_2___Concrete_to_Suspended_Slab__FF">#REF!</definedName>
    <definedName name="AREA_TH2_V2__Unit_2___Concrete_to_Suspended_Slab_GF">#REF!</definedName>
    <definedName name="AREA_TH2_V2__Unit_2___Concrete_to_terrace_slabs">#REF!</definedName>
    <definedName name="AREA_TH2_V2__Unit_2___Excavation_to_Footing">#REF!</definedName>
    <definedName name="AREA_TH2_V2__Unit_2___Excavation_to_ST_Beams">#REF!</definedName>
    <definedName name="AREA_TH2_V2__Unit_2___Formworks_to_Roof">#REF!</definedName>
    <definedName name="AREA_TH2_V2__Unit_2___Formworks_to_Roof_Slab_GF">#REF!</definedName>
    <definedName name="AREA_TH2_V2__Unit_2___Formworks_to_Sides_of_Beams_FF">#REF!</definedName>
    <definedName name="AREA_TH2_V2__Unit_2___Formworks_to_Sides_of_Beams_GF">#REF!</definedName>
    <definedName name="AREA_TH2_V2__Unit_2___Formworks_to_Sides_of_Column">#REF!</definedName>
    <definedName name="AREA_TH2_V2__Unit_2___Formworks_to_Sides_of_Column_FF___Copy">#REF!</definedName>
    <definedName name="AREA_TH2_V2__Unit_2___Formworks_to_Sides_of_Column_RF">#REF!</definedName>
    <definedName name="AREA_TH2_V2__Unit_2___Formworks_to_Sides_of_Columns_GF">#REF!</definedName>
    <definedName name="AREA_TH2_V2__UNit_2___Formworks_to_Sides_of_Grade_Beam">#REF!</definedName>
    <definedName name="AREA_TH2_V2__Unit_2___Formworks_to_Soffit_of_Beam_FF">#REF!</definedName>
    <definedName name="AREA_TH2_V2__Unit_2___Formworks_to_Soffit_of_Beams_GF">#REF!</definedName>
    <definedName name="AREA_TH2_V2__UNit_2___Formworks_to_Soffit_of_Grade_Beam">#REF!</definedName>
    <definedName name="AREA_TH2_V2__Unit_2___Formworks_to_Suspended_Slab_FF">#REF!</definedName>
    <definedName name="AREA_TH2_V2__Unit_2___Formworks_to_Suspended_Slab_GF">#REF!</definedName>
    <definedName name="AREA_TH2_V2__Unit_2___Reinforcement_to_Column_below_grade">#REF!</definedName>
    <definedName name="AREA_TH2_V2__Unit_2___Reinforcement_to_Footing">#REF!</definedName>
    <definedName name="AREA_TH2_V2__Unit_2__Reinforcement_to_ST_Beams">#REF!</definedName>
    <definedName name="AREA_TH2_V2__units_1___Blockworks_100mm_thick">#REF!</definedName>
    <definedName name="AREA_TH2_V2__units_1___Blockworks_BW_1">#REF!</definedName>
    <definedName name="AREA_TH2_V2__units_1___Blockworks_BW_2">#REF!</definedName>
    <definedName name="AREA_TH2_V2__units_1___Blockworks_BW_3">#REF!</definedName>
    <definedName name="AREA_TH2_V2__units_1___Blockworks_BW_3_External">#REF!</definedName>
    <definedName name="AREA_TH2_V2__units_1___Blockworks_BW_4">#REF!</definedName>
    <definedName name="AREA_TH2_V2__units_1___Ceiling_Finishes__390mm_high_BH">#REF!</definedName>
    <definedName name="AREA_TH2_V2__units_1___Ceiling_Finishes__450mm_high_BH">#REF!</definedName>
    <definedName name="AREA_TH2_V2__units_1___Ceiling_Finishes__460mm_high_BH">#REF!</definedName>
    <definedName name="AREA_TH2_V2__units_1___Ceiling_Finishes__490mm_high_BH">#REF!</definedName>
    <definedName name="AREA_TH2_V2__units_1___Ceiling_Finishes__560mm_high_BH">#REF!</definedName>
    <definedName name="AREA_TH2_V2__units_1___Ceiling_Finishes_Plaster_w__Paint__Moisture_">#REF!</definedName>
    <definedName name="AREA_TH2_V2__units_1___Ceiling_Finishes_Plaster_w__Paint_PF01">#REF!</definedName>
    <definedName name="AREA_TH2_V2__units_1___Ceiling_Finishes_Plasterboard_w__Paint_PF01">#REF!</definedName>
    <definedName name="AREA_TH2_V2__units_1___Ceiling_Finishes_Plasterboard_w__Paint_PF02">#REF!</definedName>
    <definedName name="AREA_TH2_V2__units_1___Floor_Finishes_Ceramic_Tiles">#REF!</definedName>
    <definedName name="AREA_TH2_V2__units_1___Floor_Finishes_FF01">#REF!</definedName>
    <definedName name="AREA_TH2_V2__units_1___Floor_Finishes_FF03">#REF!</definedName>
    <definedName name="AREA_TH2_V2__units_1___Floor_Finishes_Interlock">#REF!</definedName>
    <definedName name="AREA_TH2_V2__units_1___Floor_Finishes_Pavers">#REF!</definedName>
    <definedName name="AREA_TH2_V2__units_1___Floor_Finishes_Pavers_Kerbs">#REF!</definedName>
    <definedName name="AREA_TH2_V2__units_1___Floor_Finishes_Screed_only">#REF!</definedName>
    <definedName name="AREA_TH2_V2__units_1___Handrail__1100mm_high">#REF!</definedName>
    <definedName name="AREA_TH2_V2__units_1___Roof_Finishes_Precast_Concrete">#REF!</definedName>
    <definedName name="AREA_TH2_V2__units_1___Roof_Finishes_Waterproofing_w__Paint">#REF!</definedName>
    <definedName name="AREA_TH2_V2__units_1___Skirting_External">#REF!</definedName>
    <definedName name="AREA_TH2_V2__units_1___Skirting_FF01">#REF!</definedName>
    <definedName name="AREA_TH2_V2__units_1___Staircase_Finishes_FF05">#REF!</definedName>
    <definedName name="AREA_TH2_V2__units_1___Type_AL_01__1000_x_2100mm_high">#REF!</definedName>
    <definedName name="AREA_TH2_V2__units_1___Type_AL_02__600_x_1350mm_high">#REF!</definedName>
    <definedName name="AREA_TH2_V2__units_1___Type_AL_03__350_x_1350mm_high">#REF!</definedName>
    <definedName name="AREA_TH2_V2__units_1___Type_AL_04__800_x_1350mm_high">#REF!</definedName>
    <definedName name="AREA_TH2_V2__units_1___Type_D_01__1100_x_2400mm_high">#REF!</definedName>
    <definedName name="AREA_TH2_V2__units_1___Type_D_02__900_x_2200mm_high">#REF!</definedName>
    <definedName name="AREA_TH2_V2__units_1___Type_D_03__850_x_2200mm_high">#REF!</definedName>
    <definedName name="AREA_TH2_V2__units_1___Type_D_03__850_x_2200mm_high_Internal">#REF!</definedName>
    <definedName name="AREA_TH2_V2__units_1___Type_D_04__900_x_2200mm_high">#REF!</definedName>
    <definedName name="AREA_TH2_V2__units_1___Type_GL_01__750_x_1250mm_high">#REF!</definedName>
    <definedName name="AREA_TH2_V2__units_1___Type_GL_02__600_x_1250mm_high">#REF!</definedName>
    <definedName name="AREA_TH2_V2__units_1___Type_GL_03__2225_x_3750mm_high__corner">#REF!</definedName>
    <definedName name="AREA_TH2_V2__units_1___Type_GL_04__2200_x_2700mm_high">#REF!</definedName>
    <definedName name="AREA_TH2_V2__units_1___Type_GL_05__2700_x_2550mm_high__corner">#REF!</definedName>
    <definedName name="AREA_TH2_V2__units_1___Type_GL_06__1400_x_1250mm_high">#REF!</definedName>
    <definedName name="AREA_TH2_V2__units_1___Type_GL_16__2400_x_2400mm_high__corner">#REF!</definedName>
    <definedName name="AREA_TH2_V2__units_1___Type_GL_17__750_x_2550mm_high">#REF!</definedName>
    <definedName name="AREA_TH2_V2__units_1___Type_GL_18__750_x_2100mm_high">#REF!</definedName>
    <definedName name="AREA_TH2_V2__units_1___Type_GL_19__700_x_1250mm_high">#REF!</definedName>
    <definedName name="AREA_TH2_V2__units_1___Type_GL_20__2850_x_2400mm_high">#REF!</definedName>
    <definedName name="AREA_TH2_V2__units_1___Type_GL_21__1400_x_2400mm_high">#REF!</definedName>
    <definedName name="AREA_TH2_V2__units_1___Type_GL_22__900_x_2200mm_high">#REF!</definedName>
    <definedName name="AREA_TH2_V2__units_1___Type_GL_23__1900_x_2700mm_high">#REF!</definedName>
    <definedName name="AREA_TH2_V2__units_1___Wall_Finishes_PF03">#REF!</definedName>
    <definedName name="AREA_TH2_V2__units_1___Wall_Finishes_PF04">#REF!</definedName>
    <definedName name="AREA_TH2_V2__units_1___Wall_Finishes_Plaster_w__paint">#REF!</definedName>
    <definedName name="AREA_TH2_V2__units_1___Wall_Finishes_Plaster_w__paint__dark_">#REF!</definedName>
    <definedName name="AREA_TH2_V2__units_1___Wall_Finishes_SS">#REF!</definedName>
    <definedName name="AREA_TH2_V2__units_1___Wall_Finishes_WF01">#REF!</definedName>
    <definedName name="AREA_TH2_V2__units_1___Wall_Finishes_WF02">#REF!</definedName>
    <definedName name="AREA_TH2_V2__units_1___Wall_Finishes_WF03">#REF!</definedName>
    <definedName name="AREA_TH2_V2__units_1___Wall_Finishes_WF04">#REF!</definedName>
    <definedName name="AREA_TH2_V2__units_1___Wall_Finishes_WF05">#REF!</definedName>
    <definedName name="AREA_TH2_V2__units_1___Wall_Finishes_WF06">#REF!</definedName>
    <definedName name="AREA_TH2_V2__units_1___Wall_Finishes_WF07">#REF!</definedName>
    <definedName name="AREA_TH2_V2__units_1___Wall_Finishes_WF08">#REF!</definedName>
    <definedName name="AREA_TH2_V2__units_1___Wall_Insulation">#REF!</definedName>
    <definedName name="AREA_TH2_V2__units_1___Waterproofing_to_walls">#REF!</definedName>
    <definedName name="AREA_TH2_V2__units_1___Waterproofing_to_wet_areas">#REF!</definedName>
    <definedName name="AREA_Trees___Around_Perimeter">#REF!</definedName>
    <definedName name="AREA_Trees___Inside_Plot">#REF!</definedName>
    <definedName name="AREA_TYPICAL__ADDL_SLAB">#REF!</definedName>
    <definedName name="AREA_TYPICAL__HEB_100">#REF!</definedName>
    <definedName name="AREA_TYPICAL__HEB_160">#REF!</definedName>
    <definedName name="AREA_TYPICAL__L_150x150x15">#REF!</definedName>
    <definedName name="AREA_TYPICAL__MEP_FLOOR">#REF!</definedName>
    <definedName name="AREA_Unallocated_Rooms">#REF!</definedName>
    <definedName name="Area_Unit">#REF!</definedName>
    <definedName name="AREA_uPVC_Sewage_Pipe_1F">#REF!</definedName>
    <definedName name="AREA_uPVC_Sewage_Pipe_GF">#REF!</definedName>
    <definedName name="AREA_uPVC_Waste_Pipe_1F">#REF!</definedName>
    <definedName name="AREA_uPVC_Waste_Pipe_1F_collection">#REF!</definedName>
    <definedName name="AREA_uPVC_Waste_Pipe_GF">#REF!</definedName>
    <definedName name="AREA_uPVC_Waste_Pipe_GF_Collection">#REF!</definedName>
    <definedName name="AREA_Wall_Finish">#REF!</definedName>
    <definedName name="AREA_Wall_Finish_2C">#REF!</definedName>
    <definedName name="AREA_Water_Feature">#REF!</definedName>
    <definedName name="AREA_Water_Hammer_Arrestor">#REF!</definedName>
    <definedName name="AREA_Water_jets">#REF!</definedName>
    <definedName name="area1" localSheetId="1">#REF!</definedName>
    <definedName name="area1">#REF!</definedName>
    <definedName name="AREA100APT">#REF!</definedName>
    <definedName name="AREA100APT2">#REF!</definedName>
    <definedName name="AREA104">#REF!</definedName>
    <definedName name="AREA163">#REF!</definedName>
    <definedName name="AREA198PH">#REF!</definedName>
    <definedName name="area2">#REF!</definedName>
    <definedName name="AREA200MC">#REF!</definedName>
    <definedName name="AREA244">#REF!</definedName>
    <definedName name="AREA270">#REF!</definedName>
    <definedName name="Area307">#REF!</definedName>
    <definedName name="AREA402">#REF!</definedName>
    <definedName name="AREA434">#REF!</definedName>
    <definedName name="Area497">#REF!</definedName>
    <definedName name="Area4A">#REF!</definedName>
    <definedName name="Area4B">#REF!</definedName>
    <definedName name="AREA515">#REF!</definedName>
    <definedName name="Area600">#REF!</definedName>
    <definedName name="AreaB">#REF!</definedName>
    <definedName name="areabroad">#REF!</definedName>
    <definedName name="AreaC">#REF!</definedName>
    <definedName name="areacentral">#REF!</definedName>
    <definedName name="AREAEC">#REF!</definedName>
    <definedName name="areaencentre">#REF!</definedName>
    <definedName name="areafins">#REF!</definedName>
    <definedName name="AreaK">#REF!</definedName>
    <definedName name="AreaL">#REF!</definedName>
    <definedName name="areaM">#REF!</definedName>
    <definedName name="AREAS" localSheetId="1">#REF!</definedName>
    <definedName name="AREAS">#REF!</definedName>
    <definedName name="AREAS_1">"#REF!"</definedName>
    <definedName name="AREAS_2">"#REF!"</definedName>
    <definedName name="AREAS_3">"#REF!"</definedName>
    <definedName name="AREAS_4">"#REF!"</definedName>
    <definedName name="AREAS_CA_CANOPY__WAREHOUSE">#REF!</definedName>
    <definedName name="AREAS_CB_Canteen_Building">#REF!</definedName>
    <definedName name="AREAS_CIPT_Tanker_CIP_Shed">#REF!</definedName>
    <definedName name="AREAS_CLRR_Contract_Labour_Rest_Room">#REF!</definedName>
    <definedName name="AREAS_CS_Chemical_Store">#REF!</definedName>
    <definedName name="AREAS_ETPC_ETP_Civil_Works">#REF!</definedName>
    <definedName name="AREAS_EX_EXTERNAL_WORKS">#REF!</definedName>
    <definedName name="AREAS_FC_Farmer_s_Conference">#REF!</definedName>
    <definedName name="AREAS_FU_Fumigation">#REF!</definedName>
    <definedName name="AREAS_GA_General_Area___Overall">#REF!</definedName>
    <definedName name="AREAS_GP_Guard_Posts">#REF!</definedName>
    <definedName name="AREAS_LS_LubeOil_Stores">#REF!</definedName>
    <definedName name="AREAS_MR_TB_Milk_Reception_Tanker_s_Bay">#REF!</definedName>
    <definedName name="AREAS_MTF_Milk_Tank_Foundations">#REF!</definedName>
    <definedName name="AREAS_PB_PROCESS_BUILDING">#REF!</definedName>
    <definedName name="AREAS_PR_Pipe_Racks">#REF!</definedName>
    <definedName name="AREAS_SR_2_Security_Room___2">#REF!</definedName>
    <definedName name="AREAS_SR_3_Store_Room">#REF!</definedName>
    <definedName name="AREAS_ST_Stacks_near_Utility_Buildings">#REF!</definedName>
    <definedName name="AREAS_SY_Scrap_Yard">#REF!</definedName>
    <definedName name="AREAS_TWW_Truck_Wheel_Wash">#REF!</definedName>
    <definedName name="AREAS_TY_Transformer_Yard">#REF!</definedName>
    <definedName name="AREAS_UB_UTILITY_BLOCK">#REF!</definedName>
    <definedName name="AREAS_WH_Ware_House_Area">#REF!</definedName>
    <definedName name="AREAS1">#REF!</definedName>
    <definedName name="areas2" localSheetId="1">#REF!</definedName>
    <definedName name="areas2">#REF!</definedName>
    <definedName name="areas2_1">NA()</definedName>
    <definedName name="areas2_2">NA()</definedName>
    <definedName name="areas3" localSheetId="1">#REF!</definedName>
    <definedName name="areas3">#REF!</definedName>
    <definedName name="Areas4">#REF!</definedName>
    <definedName name="AREASCASINO">#REF!</definedName>
    <definedName name="AREASCASINOWIDE">#REF!</definedName>
    <definedName name="AREASCH" localSheetId="1">#REF!</definedName>
    <definedName name="AREASCH">#REF!</definedName>
    <definedName name="areasort">#REF!</definedName>
    <definedName name="AreaSplit">#REF!</definedName>
    <definedName name="areastampa">#REF!,#REF!,#REF!</definedName>
    <definedName name="areatop2">#REF!</definedName>
    <definedName name="areawc2">#REF!</definedName>
    <definedName name="areawc3">#REF!</definedName>
    <definedName name="ARECAP">#REF!</definedName>
    <definedName name="areededede">#REF!</definedName>
    <definedName name="arenagsf">#REF!</definedName>
    <definedName name="arew" hidden="1">{"cap_structure",#N/A,FALSE,"Graph-Mkt Cap";"price",#N/A,FALSE,"Graph-Price";"ebit",#N/A,FALSE,"Graph-EBITDA";"ebitda",#N/A,FALSE,"Graph-EBITDA"}</definedName>
    <definedName name="arf">#N/A</definedName>
    <definedName name="arg" hidden="1">{"inputs raw data",#N/A,TRUE,"INPUT"}</definedName>
    <definedName name="arhsggjngn">#REF!</definedName>
    <definedName name="arif">#REF!</definedName>
    <definedName name="ariseew" hidden="1">#REF!</definedName>
    <definedName name="Arm_H_BK">#REF!</definedName>
    <definedName name="armor" localSheetId="18" hidden="1">{#N/A,#N/A,FALSE,"전체집계표";#N/A,#N/A,FALSE,"안벽30000";#N/A,#N/A,FALSE,"안벽20000";#N/A,#N/A,FALSE,"내호안";#N/A,#N/A,FALSE,"외호안";#N/A,#N/A,FALSE,"준설토A";#N/A,#N/A,FALSE,"준설토B";#N/A,#N/A,FALSE,"적출장"}</definedName>
    <definedName name="armor" hidden="1">{#N/A,#N/A,FALSE,"전체집계표";#N/A,#N/A,FALSE,"안벽30000";#N/A,#N/A,FALSE,"안벽20000";#N/A,#N/A,FALSE,"내호안";#N/A,#N/A,FALSE,"외호안";#N/A,#N/A,FALSE,"준설토A";#N/A,#N/A,FALSE,"준설토B";#N/A,#N/A,FALSE,"적출장"}</definedName>
    <definedName name="armor_1" localSheetId="18" hidden="1">{#N/A,#N/A,FALSE,"전체집계표";#N/A,#N/A,FALSE,"안벽30000";#N/A,#N/A,FALSE,"안벽20000";#N/A,#N/A,FALSE,"내호안";#N/A,#N/A,FALSE,"외호안";#N/A,#N/A,FALSE,"준설토A";#N/A,#N/A,FALSE,"준설토B";#N/A,#N/A,FALSE,"적출장"}</definedName>
    <definedName name="armor_1" hidden="1">{#N/A,#N/A,FALSE,"전체집계표";#N/A,#N/A,FALSE,"안벽30000";#N/A,#N/A,FALSE,"안벽20000";#N/A,#N/A,FALSE,"내호안";#N/A,#N/A,FALSE,"외호안";#N/A,#N/A,FALSE,"준설토A";#N/A,#N/A,FALSE,"준설토B";#N/A,#N/A,FALSE,"적출장"}</definedName>
    <definedName name="armor_2" localSheetId="18" hidden="1">{#N/A,#N/A,FALSE,"전체집계표";#N/A,#N/A,FALSE,"안벽30000";#N/A,#N/A,FALSE,"안벽20000";#N/A,#N/A,FALSE,"내호안";#N/A,#N/A,FALSE,"외호안";#N/A,#N/A,FALSE,"준설토A";#N/A,#N/A,FALSE,"준설토B";#N/A,#N/A,FALSE,"적출장"}</definedName>
    <definedName name="armor_2" hidden="1">{#N/A,#N/A,FALSE,"전체집계표";#N/A,#N/A,FALSE,"안벽30000";#N/A,#N/A,FALSE,"안벽20000";#N/A,#N/A,FALSE,"내호안";#N/A,#N/A,FALSE,"외호안";#N/A,#N/A,FALSE,"준설토A";#N/A,#N/A,FALSE,"준설토B";#N/A,#N/A,FALSE,"적출장"}</definedName>
    <definedName name="AROWS">#REF!</definedName>
    <definedName name="ARPASEVAN" localSheetId="18" hidden="1">{#N/A,#N/A,FALSE,"CCTV"}</definedName>
    <definedName name="ARPASEVAN" hidden="1">{#N/A,#N/A,FALSE,"CCTV"}</definedName>
    <definedName name="array">#REF!</definedName>
    <definedName name="arris">#REF!</definedName>
    <definedName name="Arrivals_to_Lebanon">#REF!</definedName>
    <definedName name="arrow.down">"â"</definedName>
    <definedName name="arrow.left">"ß"</definedName>
    <definedName name="arrow.right">"à"</definedName>
    <definedName name="arrow.up">"á"</definedName>
    <definedName name="arrs">#REF!</definedName>
    <definedName name="Arshad">#REF!</definedName>
    <definedName name="Arshad1">#REF!</definedName>
    <definedName name="Arshad123">#REF!</definedName>
    <definedName name="arshad1234">#REF!</definedName>
    <definedName name="Arshad123456789">#REF!</definedName>
    <definedName name="Arshad567">#REF!</definedName>
    <definedName name="ARTJNHBGVF">#REF!</definedName>
    <definedName name="Arts_and_Culture">#REF!</definedName>
    <definedName name="artwrk">#REF!</definedName>
    <definedName name="Arup_Gulf_Ltd">#REF!</definedName>
    <definedName name="arvind" localSheetId="18" hidden="1">{#N/A,#N/A,FALSE,"VARIATIONS";#N/A,#N/A,FALSE,"BUDGET";#N/A,#N/A,FALSE,"CIVIL QNTY VAR";#N/A,#N/A,FALSE,"SUMMARY";#N/A,#N/A,FALSE,"MATERIAL VAR"}</definedName>
    <definedName name="arvind" hidden="1">{#N/A,#N/A,FALSE,"VARIATIONS";#N/A,#N/A,FALSE,"BUDGET";#N/A,#N/A,FALSE,"CIVIL QNTY VAR";#N/A,#N/A,FALSE,"SUMMARY";#N/A,#N/A,FALSE,"MATERIAL VAR"}</definedName>
    <definedName name="as" localSheetId="18" hidden="1">{#N/A,#N/A,TRUE,"Basic";#N/A,#N/A,TRUE,"EXT-TABLE";#N/A,#N/A,TRUE,"STEEL";#N/A,#N/A,TRUE,"INT-Table";#N/A,#N/A,TRUE,"STEEL";#N/A,#N/A,TRUE,"Door"}</definedName>
    <definedName name="as" localSheetId="6" hidden="1">{"PAGE1",#N/A,FALSE,"Sheet1";"PAGE2",#N/A,FALSE,"Sheet1"}</definedName>
    <definedName name="as" localSheetId="10" hidden="1">{#N/A,#N/A,FALSE,"SumD";#N/A,#N/A,FALSE,"ElecD";#N/A,#N/A,FALSE,"MechD";#N/A,#N/A,FALSE,"GeotD";#N/A,#N/A,FALSE,"PrcsD";#N/A,#N/A,FALSE,"TunnD";#N/A,#N/A,FALSE,"CivlD";#N/A,#N/A,FALSE,"NtwkD";#N/A,#N/A,FALSE,"EstgD";#N/A,#N/A,FALSE,"PEngD"}</definedName>
    <definedName name="as" hidden="1">{#N/A,#N/A,TRUE,"Basic";#N/A,#N/A,TRUE,"EXT-TABLE";#N/A,#N/A,TRUE,"STEEL";#N/A,#N/A,TRUE,"INT-Table";#N/A,#N/A,TRUE,"STEEL";#N/A,#N/A,TRUE,"Door"}</definedName>
    <definedName name="as_1" localSheetId="18" hidden="1">{#N/A,#N/A,FALSE,"SumD";#N/A,#N/A,FALSE,"ElecD";#N/A,#N/A,FALSE,"MechD";#N/A,#N/A,FALSE,"GeotD";#N/A,#N/A,FALSE,"PrcsD";#N/A,#N/A,FALSE,"TunnD";#N/A,#N/A,FALSE,"CivlD";#N/A,#N/A,FALSE,"NtwkD";#N/A,#N/A,FALSE,"EstgD";#N/A,#N/A,FALSE,"PEngD"}</definedName>
    <definedName name="as_1" hidden="1">{#N/A,#N/A,FALSE,"SumD";#N/A,#N/A,FALSE,"ElecD";#N/A,#N/A,FALSE,"MechD";#N/A,#N/A,FALSE,"GeotD";#N/A,#N/A,FALSE,"PrcsD";#N/A,#N/A,FALSE,"TunnD";#N/A,#N/A,FALSE,"CivlD";#N/A,#N/A,FALSE,"NtwkD";#N/A,#N/A,FALSE,"EstgD";#N/A,#N/A,FALSE,"PEngD"}</definedName>
    <definedName name="as_14">"$#REF!.$#REF!$#REF!"</definedName>
    <definedName name="AS_Payment_Term">#REF!</definedName>
    <definedName name="AS_PER_TALLY_31_09_04_ONYX_List1">#REF!</definedName>
    <definedName name="AS_Sales_Absorption">#REF!</definedName>
    <definedName name="AS2DocOpenMode" hidden="1">"AS2DocumentEdit"</definedName>
    <definedName name="AS2HasNoAutoHeaderFooter" hidden="1">" "</definedName>
    <definedName name="AS2NamedRange" hidden="1">11</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localSheetId="6" hidden="1">#REF!</definedName>
    <definedName name="asa">#REF!</definedName>
    <definedName name="asad" localSheetId="18"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dad" localSheetId="18" hidden="1">{#N/A,#N/A,TRUE,"Cover";#N/A,#N/A,TRUE,"Conts";#N/A,#N/A,TRUE,"VOS";#N/A,#N/A,TRUE,"Warrington";#N/A,#N/A,TRUE,"Widnes"}</definedName>
    <definedName name="asadad" hidden="1">{#N/A,#N/A,TRUE,"Cover";#N/A,#N/A,TRUE,"Conts";#N/A,#N/A,TRUE,"VOS";#N/A,#N/A,TRUE,"Warrington";#N/A,#N/A,TRUE,"Widnes"}</definedName>
    <definedName name="asadad_1" localSheetId="18" hidden="1">{#N/A,#N/A,TRUE,"Cover";#N/A,#N/A,TRUE,"Conts";#N/A,#N/A,TRUE,"VOS";#N/A,#N/A,TRUE,"Warrington";#N/A,#N/A,TRUE,"Widnes"}</definedName>
    <definedName name="asadad_1" hidden="1">{#N/A,#N/A,TRUE,"Cover";#N/A,#N/A,TRUE,"Conts";#N/A,#N/A,TRUE,"VOS";#N/A,#N/A,TRUE,"Warrington";#N/A,#N/A,TRUE,"Widnes"}</definedName>
    <definedName name="ASADKHAN">#REF!</definedName>
    <definedName name="ASADKHAN123">#REF!</definedName>
    <definedName name="asafasf" hidden="1">{#N/A,#N/A,TRUE,"Cover";#N/A,#N/A,TRUE,"Conts";#N/A,#N/A,TRUE,"VOS";#N/A,#N/A,TRUE,"Warrington";#N/A,#N/A,TRUE,"Widnes"}</definedName>
    <definedName name="ASANI">#N/A</definedName>
    <definedName name="ASAQWSQW">#N/A</definedName>
    <definedName name="asas" localSheetId="18" hidden="1">{#N/A,#N/A,TRUE,"Basic";#N/A,#N/A,TRUE,"EXT-TABLE";#N/A,#N/A,TRUE,"STEEL";#N/A,#N/A,TRUE,"INT-Table";#N/A,#N/A,TRUE,"STEEL";#N/A,#N/A,TRUE,"Door"}</definedName>
    <definedName name="asas" localSheetId="10" hidden="1">{"'VO'!$P$64:$S$69"}</definedName>
    <definedName name="asas" hidden="1">{#N/A,#N/A,TRUE,"Basic";#N/A,#N/A,TRUE,"EXT-TABLE";#N/A,#N/A,TRUE,"STEEL";#N/A,#N/A,TRUE,"INT-Table";#N/A,#N/A,TRUE,"STEEL";#N/A,#N/A,TRUE,"Door"}</definedName>
    <definedName name="ASASASA">#N/A</definedName>
    <definedName name="asasasas" localSheetId="18" hidden="1">{#N/A,#N/A,FALSE,"MARCH"}</definedName>
    <definedName name="asasasas" hidden="1">{#N/A,#N/A,FALSE,"MARCH"}</definedName>
    <definedName name="asasasda">"#REF!"</definedName>
    <definedName name="ascz">#REF!</definedName>
    <definedName name="asd" localSheetId="18" hidden="1">{#N/A,#N/A,TRUE,"Cover";#N/A,#N/A,TRUE,"Conts";#N/A,#N/A,TRUE,"VOS";#N/A,#N/A,TRUE,"Warrington";#N/A,#N/A,TRUE,"Widnes"}</definedName>
    <definedName name="asd" localSheetId="6" hidden="1">{#N/A,#N/A,TRUE,"Cover";#N/A,#N/A,TRUE,"Conts";#N/A,#N/A,TRUE,"VOS";#N/A,#N/A,TRUE,"Warrington";#N/A,#N/A,TRUE,"Widnes"}</definedName>
    <definedName name="asd" localSheetId="10" hidden="1">{#N/A,#N/A,TRUE,"Cover";#N/A,#N/A,TRUE,"Conts";#N/A,#N/A,TRUE,"VOS";#N/A,#N/A,TRUE,"Warrington";#N/A,#N/A,TRUE,"Widnes"}</definedName>
    <definedName name="asd" hidden="1">{#N/A,#N/A,TRUE,"Cover";#N/A,#N/A,TRUE,"Conts";#N/A,#N/A,TRUE,"VOS";#N/A,#N/A,TRUE,"Warrington";#N/A,#N/A,TRUE,"Widnes"}</definedName>
    <definedName name="asd123asd">#REF!</definedName>
    <definedName name="ASDA" localSheetId="18" hidden="1">{"'장비'!$A$3:$M$12"}</definedName>
    <definedName name="ASDA" hidden="1">{"'장비'!$A$3:$M$12"}</definedName>
    <definedName name="ASDADASD">#REF!</definedName>
    <definedName name="asdads">#REF!</definedName>
    <definedName name="asdas" localSheetId="18" hidden="1">{#N/A,#N/A,FALSE,"11-NSC"}</definedName>
    <definedName name="asdas" hidden="1">{#N/A,#N/A,FALSE,"11-NSC"}</definedName>
    <definedName name="ASDASD" hidden="1">#REF!</definedName>
    <definedName name="asdasdasdsadsadsadsa">#REF!</definedName>
    <definedName name="asdc">#REF!</definedName>
    <definedName name="asdccccc" hidden="1">#REF!</definedName>
    <definedName name="asdcvvnbvvvvvvvvvvvvvvvvvvvvvvvvvvvvvvvvvvvvvvvvvvvvvvvvvvvvvvvvvvvvvvvvvvvvvvvvvvvvvvvvvvvvvvvvvvvvvvvvvvvvvvvvvvv" hidden="1">{#N/A,#N/A,TRUE,"Cover";#N/A,#N/A,TRUE,"Conts";#N/A,#N/A,TRUE,"VOS";#N/A,#N/A,TRUE,"Warrington";#N/A,#N/A,TRUE,"Widnes"}</definedName>
    <definedName name="ASDDCEEE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DCE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e">IF(ISNA(MATCH(ROW(),RowAfterpgbrk,1)),1,MATCH(ROW(),RowAfterpgbrk,1)+1)&lt;&gt;IF(ISNA(MATCH(ROW()-1,RowAfterpgbrk,1)),1,MATCH(ROW()-1,RowAfterpgbrk,1)+1)</definedName>
    <definedName name="asdeee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ee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eere">#REF!</definedName>
    <definedName name="asder" hidden="1">#REF!</definedName>
    <definedName name="asdf" localSheetId="18" hidden="1">{"'장비'!$A$3:$M$12"}</definedName>
    <definedName name="asdf" localSheetId="6">#REF!</definedName>
    <definedName name="asdf" localSheetId="10">#REF!</definedName>
    <definedName name="asdf" hidden="1">{"'장비'!$A$3:$M$12"}</definedName>
    <definedName name="asdfa">#REF!</definedName>
    <definedName name="ASDFASDF" localSheetId="18" hidden="1">{#N/A,#N/A,FALSE,"CAM-G7";#N/A,#N/A,FALSE,"SPL";#N/A,#N/A,FALSE,"butt-in G7";#N/A,#N/A,FALSE,"dia-in G7";#N/A,#N/A,FALSE,"추가-STA G7"}</definedName>
    <definedName name="ASDFASDF" hidden="1">{#N/A,#N/A,FALSE,"CAM-G7";#N/A,#N/A,FALSE,"SPL";#N/A,#N/A,FALSE,"butt-in G7";#N/A,#N/A,FALSE,"dia-in G7";#N/A,#N/A,FALSE,"추가-STA G7"}</definedName>
    <definedName name="asdfasdfd" hidden="1">#REF!</definedName>
    <definedName name="ASDFD" localSheetId="18" hidden="1">{#N/A,#N/A,FALSE,"CCTV"}</definedName>
    <definedName name="ASDFD" hidden="1">{#N/A,#N/A,FALSE,"CCTV"}</definedName>
    <definedName name="ASDFD_1" localSheetId="18" hidden="1">{#N/A,#N/A,FALSE,"CCTV"}</definedName>
    <definedName name="ASDFD_1" hidden="1">{#N/A,#N/A,FALSE,"CCTV"}</definedName>
    <definedName name="ASDFD_2" localSheetId="18" hidden="1">{#N/A,#N/A,FALSE,"CCTV"}</definedName>
    <definedName name="ASDFD_2" hidden="1">{#N/A,#N/A,FALSE,"CCTV"}</definedName>
    <definedName name="asd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H" localSheetId="18" hidden="1">{#N/A,#N/A,FALSE,"CCTV"}</definedName>
    <definedName name="asdfgh" localSheetId="10">#REF!</definedName>
    <definedName name="ASDFGH" hidden="1">{#N/A,#N/A,FALSE,"CCTV"}</definedName>
    <definedName name="Asdfghjk">#REF!</definedName>
    <definedName name="ASDFGHJKLMNOP">#REF!</definedName>
    <definedName name="ASDFGTRY">#REF!</definedName>
    <definedName name="asdflkjh" hidden="1">#REF!</definedName>
    <definedName name="asdfs" hidden="1">#REF!</definedName>
    <definedName name="asdgy">#REF!</definedName>
    <definedName name="asdrgg">"Page "&amp;IF(ISNA(MATCH(ROW(),RowAfterpgbrk,1)),1,MATCH(ROW(),RowAfterpgbrk,1)+1)&amp;" of " &amp; TotPageCount + 0*NOW()</definedName>
    <definedName name="asdsa">#REF!</definedName>
    <definedName name="asdsdas">#REF!</definedName>
    <definedName name="asdsdfsda">#REF!</definedName>
    <definedName name="asdsf">#REF!</definedName>
    <definedName name="asdsfE" localSheetId="18" hidden="1">{#N/A,#N/A,FALSE,"Projects";#N/A,#N/A,FALSE,"Cashflow Summary";#N/A,#N/A,FALSE,"P&amp;L summary";#N/A,#N/A,FALSE,"BS";#N/A,#N/A,FALSE,"Cashflow Summary";#N/A,#N/A,FALSE,"Capital Summary";#N/A,#N/A,FALSE,"Cashflow";#N/A,#N/A,FALSE,"Payments";#N/A,#N/A,FALSE,"Revenue"}</definedName>
    <definedName name="asdsfE" hidden="1">{#N/A,#N/A,FALSE,"Projects";#N/A,#N/A,FALSE,"Cashflow Summary";#N/A,#N/A,FALSE,"P&amp;L summary";#N/A,#N/A,FALSE,"BS";#N/A,#N/A,FALSE,"Cashflow Summary";#N/A,#N/A,FALSE,"Capital Summary";#N/A,#N/A,FALSE,"Cashflow";#N/A,#N/A,FALSE,"Payments";#N/A,#N/A,FALSE,"Revenue"}</definedName>
    <definedName name="asdwwwwwwwwwwwwwwwwwwwww" hidden="1">#REF!</definedName>
    <definedName name="asdxxxx" hidden="1">#REF!</definedName>
    <definedName name="ase">#REF!</definedName>
    <definedName name="asf" localSheetId="18" hidden="1">{#N/A,#N/A,FALSE,"CCTV"}</definedName>
    <definedName name="asf" localSheetId="10">IF(ISNA(MATCH(ROW(),RowAfterpgbrk,1)),1,MATCH(ROW(),RowAfterpgbrk,1)+1)&lt;&gt;IF(ISNA(MATCH(ROW()-1,RowAfterpgbrk,1)),1,MATCH(ROW()-1,RowAfterpgbrk,1)+1)</definedName>
    <definedName name="asf" hidden="1">{#N/A,#N/A,FALSE,"CCTV"}</definedName>
    <definedName name="asfas" localSheetId="18" hidden="1">{#N/A,#N/A,FALSE,"표지목차"}</definedName>
    <definedName name="asfas" hidden="1">{#N/A,#N/A,FALSE,"표지목차"}</definedName>
    <definedName name="asfasca">#REF!</definedName>
    <definedName name="asfasde" localSheetId="18" hidden="1">{#N/A,#N/A,FALSE,"Header P";#N/A,#N/A,FALSE,"Summary";#N/A,#N/A,FALSE,"CONTRACT WORKS";#N/A,#N/A,FALSE,"Variations";#N/A,#N/A,FALSE,"Dwk"}</definedName>
    <definedName name="asfasde" hidden="1">{#N/A,#N/A,FALSE,"Header P";#N/A,#N/A,FALSE,"Summary";#N/A,#N/A,FALSE,"CONTRACT WORKS";#N/A,#N/A,FALSE,"Variations";#N/A,#N/A,FALSE,"Dwk"}</definedName>
    <definedName name="asfasf" localSheetId="18" hidden="1">{#N/A,#N/A,FALSE,"CCTV"}</definedName>
    <definedName name="asfasf" hidden="1">{#N/A,#N/A,FALSE,"CCTV"}</definedName>
    <definedName name="asfd">#N/A</definedName>
    <definedName name="asfe5wyr6">#REF!</definedName>
    <definedName name="asfef">IF(ISNA(MATCH(ROW(),RowAfterpgbrk,1)),1,MATCH(ROW(),RowAfterpgbrk,1)+1)&lt;&gt;IF(ISNA(MATCH(ROW()-1,RowAfterpgbrk,1)),1,MATCH(ROW()-1,RowAfterpgbrk,1)+1)</definedName>
    <definedName name="ASFG" hidden="1">#REF!</definedName>
    <definedName name="asfghjklmn">#REF!</definedName>
    <definedName name="ASFSA" localSheetId="18" hidden="1">{#N/A,#N/A,FALSE,"포장1";#N/A,#N/A,FALSE,"포장1"}</definedName>
    <definedName name="ASFSA" hidden="1">{#N/A,#N/A,FALSE,"포장1";#N/A,#N/A,FALSE,"포장1"}</definedName>
    <definedName name="ASFSA_1" localSheetId="18" hidden="1">{#N/A,#N/A,FALSE,"포장1";#N/A,#N/A,FALSE,"포장1"}</definedName>
    <definedName name="ASFSA_1" hidden="1">{#N/A,#N/A,FALSE,"포장1";#N/A,#N/A,FALSE,"포장1"}</definedName>
    <definedName name="ASFSA_2" localSheetId="18" hidden="1">{#N/A,#N/A,FALSE,"포장1";#N/A,#N/A,FALSE,"포장1"}</definedName>
    <definedName name="ASFSA_2" hidden="1">{#N/A,#N/A,FALSE,"포장1";#N/A,#N/A,FALSE,"포장1"}</definedName>
    <definedName name="ASFSADFSAFSA" localSheetId="18" hidden="1">{#N/A,#N/A,FALSE,"부대2"}</definedName>
    <definedName name="ASFSADFSAFSA" hidden="1">{#N/A,#N/A,FALSE,"부대2"}</definedName>
    <definedName name="ASFSADFSAFSA_1" localSheetId="18" hidden="1">{#N/A,#N/A,FALSE,"부대2"}</definedName>
    <definedName name="ASFSADFSAFSA_1" hidden="1">{#N/A,#N/A,FALSE,"부대2"}</definedName>
    <definedName name="ASFSADFSAFSA_2" localSheetId="18" hidden="1">{#N/A,#N/A,FALSE,"부대2"}</definedName>
    <definedName name="ASFSADFSAFSA_2" hidden="1">{#N/A,#N/A,FALSE,"부대2"}</definedName>
    <definedName name="ASFSADFSDGAFDSAF" localSheetId="18" hidden="1">{#N/A,#N/A,FALSE,"2~8번"}</definedName>
    <definedName name="ASFSADFSDGAFDSAF" hidden="1">{#N/A,#N/A,FALSE,"2~8번"}</definedName>
    <definedName name="ASFSADFSDGAFDSAF_1" localSheetId="18" hidden="1">{#N/A,#N/A,FALSE,"2~8번"}</definedName>
    <definedName name="ASFSADFSDGAFDSAF_1" hidden="1">{#N/A,#N/A,FALSE,"2~8번"}</definedName>
    <definedName name="ASFSADFSDGAFDSAF_2" localSheetId="18" hidden="1">{#N/A,#N/A,FALSE,"2~8번"}</definedName>
    <definedName name="ASFSADFSDGAFDSAF_2" hidden="1">{#N/A,#N/A,FALSE,"2~8번"}</definedName>
    <definedName name="ASFSAFAS" localSheetId="18" hidden="1">{#N/A,#N/A,FALSE,"2~8번"}</definedName>
    <definedName name="ASFSAFAS" hidden="1">{#N/A,#N/A,FALSE,"2~8번"}</definedName>
    <definedName name="ASFSAFAS_1" localSheetId="18" hidden="1">{#N/A,#N/A,FALSE,"2~8번"}</definedName>
    <definedName name="ASFSAFAS_1" hidden="1">{#N/A,#N/A,FALSE,"2~8번"}</definedName>
    <definedName name="ASFSAFAS_2" localSheetId="18" hidden="1">{#N/A,#N/A,FALSE,"2~8번"}</definedName>
    <definedName name="ASFSAFAS_2" hidden="1">{#N/A,#N/A,FALSE,"2~8번"}</definedName>
    <definedName name="ASFSAFASFSA" localSheetId="18" hidden="1">{#N/A,#N/A,FALSE,"혼합골재"}</definedName>
    <definedName name="ASFSAFASFSA" hidden="1">{#N/A,#N/A,FALSE,"혼합골재"}</definedName>
    <definedName name="ASFSAFASFSA_1" localSheetId="18" hidden="1">{#N/A,#N/A,FALSE,"혼합골재"}</definedName>
    <definedName name="ASFSAFASFSA_1" hidden="1">{#N/A,#N/A,FALSE,"혼합골재"}</definedName>
    <definedName name="ASFSAFASFSA_2" localSheetId="18" hidden="1">{#N/A,#N/A,FALSE,"혼합골재"}</definedName>
    <definedName name="ASFSAFASFSA_2" hidden="1">{#N/A,#N/A,FALSE,"혼합골재"}</definedName>
    <definedName name="ASFSAFSA" localSheetId="18" hidden="1">{#N/A,#N/A,FALSE,"혼합골재"}</definedName>
    <definedName name="ASFSAFSA" hidden="1">{#N/A,#N/A,FALSE,"혼합골재"}</definedName>
    <definedName name="ASFSAFSA_1" localSheetId="18" hidden="1">{#N/A,#N/A,FALSE,"혼합골재"}</definedName>
    <definedName name="ASFSAFSA_1" hidden="1">{#N/A,#N/A,FALSE,"혼합골재"}</definedName>
    <definedName name="ASFSAFSA_2" localSheetId="18" hidden="1">{#N/A,#N/A,FALSE,"혼합골재"}</definedName>
    <definedName name="ASFSAFSA_2" hidden="1">{#N/A,#N/A,FALSE,"혼합골재"}</definedName>
    <definedName name="ASFSDAFSAF" localSheetId="18" hidden="1">{#N/A,#N/A,FALSE,"표지목차"}</definedName>
    <definedName name="ASFSDAFSAF" hidden="1">{#N/A,#N/A,FALSE,"표지목차"}</definedName>
    <definedName name="ASFSDAFSAF_1" localSheetId="18" hidden="1">{#N/A,#N/A,FALSE,"표지목차"}</definedName>
    <definedName name="ASFSDAFSAF_1" hidden="1">{#N/A,#N/A,FALSE,"표지목차"}</definedName>
    <definedName name="ASFSDAFSAF_2" localSheetId="18" hidden="1">{#N/A,#N/A,FALSE,"표지목차"}</definedName>
    <definedName name="ASFSDAFSAF_2" hidden="1">{#N/A,#N/A,FALSE,"표지목차"}</definedName>
    <definedName name="asfsdfasfasdf" localSheetId="18" hidden="1">{"'Sheet1'!$L$16"}</definedName>
    <definedName name="asfsdfasfasdf" hidden="1">{"'Sheet1'!$L$16"}</definedName>
    <definedName name="asfsdfasfasdf_1" localSheetId="18" hidden="1">{"'Sheet1'!$L$16"}</definedName>
    <definedName name="asfsdfasfasdf_1" hidden="1">{"'Sheet1'!$L$16"}</definedName>
    <definedName name="asfsdfasfasdf_2" localSheetId="18" hidden="1">{"'Sheet1'!$L$16"}</definedName>
    <definedName name="asfsdfasfasdf_2" hidden="1">{"'Sheet1'!$L$16"}</definedName>
    <definedName name="ASFSDFSDFSAD" localSheetId="18" hidden="1">{#N/A,#N/A,FALSE,"2~8번"}</definedName>
    <definedName name="ASFSDFSDFSAD" hidden="1">{#N/A,#N/A,FALSE,"2~8번"}</definedName>
    <definedName name="ASFSDFSDFSAD_1" localSheetId="18" hidden="1">{#N/A,#N/A,FALSE,"2~8번"}</definedName>
    <definedName name="ASFSDFSDFSAD_1" hidden="1">{#N/A,#N/A,FALSE,"2~8번"}</definedName>
    <definedName name="ASFSDFSDFSAD_2" localSheetId="18" hidden="1">{#N/A,#N/A,FALSE,"2~8번"}</definedName>
    <definedName name="ASFSDFSDFSAD_2" hidden="1">{#N/A,#N/A,FALSE,"2~8번"}</definedName>
    <definedName name="ASG" hidden="1">#REF!</definedName>
    <definedName name="ASGC" hidden="1">#REF!</definedName>
    <definedName name="asgseg" localSheetId="4" hidden="1">{#N/A,#N/A,TRUE,"Cover";#N/A,#N/A,TRUE,"Conts";#N/A,#N/A,TRUE,"VOS";#N/A,#N/A,TRUE,"Warrington";#N/A,#N/A,TRUE,"Widnes"}</definedName>
    <definedName name="asgseg" localSheetId="18" hidden="1">{#N/A,#N/A,TRUE,"Cover";#N/A,#N/A,TRUE,"Conts";#N/A,#N/A,TRUE,"VOS";#N/A,#N/A,TRUE,"Warrington";#N/A,#N/A,TRUE,"Widnes"}</definedName>
    <definedName name="asgseg" localSheetId="6" hidden="1">{#N/A,#N/A,TRUE,"Cover";#N/A,#N/A,TRUE,"Conts";#N/A,#N/A,TRUE,"VOS";#N/A,#N/A,TRUE,"Warrington";#N/A,#N/A,TRUE,"Widnes"}</definedName>
    <definedName name="asgseg" localSheetId="11" hidden="1">{#N/A,#N/A,TRUE,"Cover";#N/A,#N/A,TRUE,"Conts";#N/A,#N/A,TRUE,"VOS";#N/A,#N/A,TRUE,"Warrington";#N/A,#N/A,TRUE,"Widnes"}</definedName>
    <definedName name="asgseg" localSheetId="10" hidden="1">{#N/A,#N/A,TRUE,"Cover";#N/A,#N/A,TRUE,"Conts";#N/A,#N/A,TRUE,"VOS";#N/A,#N/A,TRUE,"Warrington";#N/A,#N/A,TRUE,"Widnes"}</definedName>
    <definedName name="asgseg" hidden="1">{#N/A,#N/A,TRUE,"Cover";#N/A,#N/A,TRUE,"Conts";#N/A,#N/A,TRUE,"VOS";#N/A,#N/A,TRUE,"Warrington";#N/A,#N/A,TRUE,"Widnes"}</definedName>
    <definedName name="asgseg_1" localSheetId="18" hidden="1">{#N/A,#N/A,TRUE,"Cover";#N/A,#N/A,TRUE,"Conts";#N/A,#N/A,TRUE,"VOS";#N/A,#N/A,TRUE,"Warrington";#N/A,#N/A,TRUE,"Widnes"}</definedName>
    <definedName name="asgseg_1" localSheetId="6" hidden="1">{#N/A,#N/A,TRUE,"Cover";#N/A,#N/A,TRUE,"Conts";#N/A,#N/A,TRUE,"VOS";#N/A,#N/A,TRUE,"Warrington";#N/A,#N/A,TRUE,"Widnes"}</definedName>
    <definedName name="asgseg_1" hidden="1">{#N/A,#N/A,TRUE,"Cover";#N/A,#N/A,TRUE,"Conts";#N/A,#N/A,TRUE,"VOS";#N/A,#N/A,TRUE,"Warrington";#N/A,#N/A,TRUE,"Widnes"}</definedName>
    <definedName name="asha" localSheetId="18" hidden="1">{#N/A,#N/A,FALSE,"Projects";#N/A,#N/A,FALSE,"Cashflow Summary";#N/A,#N/A,FALSE,"P&amp;L summary";#N/A,#N/A,FALSE,"BS";#N/A,#N/A,FALSE,"Cashflow Summary";#N/A,#N/A,FALSE,"Capital Summary";#N/A,#N/A,FALSE,"Cashflow";#N/A,#N/A,FALSE,"Payments";#N/A,#N/A,FALSE,"Revenue"}</definedName>
    <definedName name="asha" hidden="1">{#N/A,#N/A,FALSE,"Projects";#N/A,#N/A,FALSE,"Cashflow Summary";#N/A,#N/A,FALSE,"P&amp;L summary";#N/A,#N/A,FALSE,"BS";#N/A,#N/A,FALSE,"Cashflow Summary";#N/A,#N/A,FALSE,"Capital Summary";#N/A,#N/A,FALSE,"Cashflow";#N/A,#N/A,FALSE,"Payments";#N/A,#N/A,FALSE,"Revenue"}</definedName>
    <definedName name="ASHLEIGH_ENGINEERING">#REF!</definedName>
    <definedName name="ashlr">#REF!</definedName>
    <definedName name="ASHOKA">#REF!</definedName>
    <definedName name="AshrafMahan">#REF!</definedName>
    <definedName name="Asia3">#REF!</definedName>
    <definedName name="asifiqbal">#REF!</definedName>
    <definedName name="asifkhan1">#REF!</definedName>
    <definedName name="asil">#REF!</definedName>
    <definedName name="Asph">#REF!</definedName>
    <definedName name="AsphalticBaseCourse">#REF!</definedName>
    <definedName name="asrasnrjutu" localSheetId="4" hidden="1">{#N/A,#N/A,TRUE,"Cover";#N/A,#N/A,TRUE,"Conts";#N/A,#N/A,TRUE,"VOS";#N/A,#N/A,TRUE,"Warrington";#N/A,#N/A,TRUE,"Widnes"}</definedName>
    <definedName name="asrasnrjutu" localSheetId="18" hidden="1">{#N/A,#N/A,TRUE,"Cover";#N/A,#N/A,TRUE,"Conts";#N/A,#N/A,TRUE,"VOS";#N/A,#N/A,TRUE,"Warrington";#N/A,#N/A,TRUE,"Widnes"}</definedName>
    <definedName name="asrasnrjutu" localSheetId="6" hidden="1">{#N/A,#N/A,TRUE,"Cover";#N/A,#N/A,TRUE,"Conts";#N/A,#N/A,TRUE,"VOS";#N/A,#N/A,TRUE,"Warrington";#N/A,#N/A,TRUE,"Widnes"}</definedName>
    <definedName name="asrasnrjutu" localSheetId="11" hidden="1">{#N/A,#N/A,TRUE,"Cover";#N/A,#N/A,TRUE,"Conts";#N/A,#N/A,TRUE,"VOS";#N/A,#N/A,TRUE,"Warrington";#N/A,#N/A,TRUE,"Widnes"}</definedName>
    <definedName name="asrasnrjutu" localSheetId="10" hidden="1">{#N/A,#N/A,TRUE,"Cover";#N/A,#N/A,TRUE,"Conts";#N/A,#N/A,TRUE,"VOS";#N/A,#N/A,TRUE,"Warrington";#N/A,#N/A,TRUE,"Widnes"}</definedName>
    <definedName name="asrasnrjutu" hidden="1">{#N/A,#N/A,TRUE,"Cover";#N/A,#N/A,TRUE,"Conts";#N/A,#N/A,TRUE,"VOS";#N/A,#N/A,TRUE,"Warrington";#N/A,#N/A,TRUE,"Widnes"}</definedName>
    <definedName name="asrasnrjutu_1" localSheetId="18" hidden="1">{#N/A,#N/A,TRUE,"Cover";#N/A,#N/A,TRUE,"Conts";#N/A,#N/A,TRUE,"VOS";#N/A,#N/A,TRUE,"Warrington";#N/A,#N/A,TRUE,"Widnes"}</definedName>
    <definedName name="asrasnrjutu_1" localSheetId="6" hidden="1">{#N/A,#N/A,TRUE,"Cover";#N/A,#N/A,TRUE,"Conts";#N/A,#N/A,TRUE,"VOS";#N/A,#N/A,TRUE,"Warrington";#N/A,#N/A,TRUE,"Widnes"}</definedName>
    <definedName name="asrasnrjutu_1" hidden="1">{#N/A,#N/A,TRUE,"Cover";#N/A,#N/A,TRUE,"Conts";#N/A,#N/A,TRUE,"VOS";#N/A,#N/A,TRUE,"Warrington";#N/A,#N/A,TRUE,"Widnes"}</definedName>
    <definedName name="asrhgdn">#REF!</definedName>
    <definedName name="ass">#REF!</definedName>
    <definedName name="ASSA" localSheetId="18" hidden="1">{#N/A,#N/A,TRUE,"Cover";#N/A,#N/A,TRUE,"Conts";#N/A,#N/A,TRUE,"VOS";#N/A,#N/A,TRUE,"Warrington";#N/A,#N/A,TRUE,"Widnes"}</definedName>
    <definedName name="ASSA" hidden="1">{#N/A,#N/A,TRUE,"Cover";#N/A,#N/A,TRUE,"Conts";#N/A,#N/A,TRUE,"VOS";#N/A,#N/A,TRUE,"Warrington";#N/A,#N/A,TRUE,"Widnes"}</definedName>
    <definedName name="ASSA_1" localSheetId="18" hidden="1">{#N/A,#N/A,TRUE,"Cover";#N/A,#N/A,TRUE,"Conts";#N/A,#N/A,TRUE,"VOS";#N/A,#N/A,TRUE,"Warrington";#N/A,#N/A,TRUE,"Widnes"}</definedName>
    <definedName name="ASSA_1" hidden="1">{#N/A,#N/A,TRUE,"Cover";#N/A,#N/A,TRUE,"Conts";#N/A,#N/A,TRUE,"VOS";#N/A,#N/A,TRUE,"Warrington";#N/A,#N/A,TRUE,"Widnes"}</definedName>
    <definedName name="assal"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D">#REF!</definedName>
    <definedName name="assdddddddddda" localSheetId="18" hidden="1">{#N/A,#N/A,FALSE,"DI 2 YEAR MASTER SCHEDULE"}</definedName>
    <definedName name="assdddddddddda" hidden="1">{#N/A,#N/A,FALSE,"DI 2 YEAR MASTER SCHEDULE"}</definedName>
    <definedName name="assddgh">BlankMacro1</definedName>
    <definedName name="assdf" hidden="1">#REF!</definedName>
    <definedName name="assdffsd">#REF!</definedName>
    <definedName name="assds">#REF!</definedName>
    <definedName name="assemble_progress">#REF!</definedName>
    <definedName name="assembly_details">#REF!</definedName>
    <definedName name="assembly_progress">#REF!</definedName>
    <definedName name="assembly_staffing">#REF!</definedName>
    <definedName name="Asset">#REF!</definedName>
    <definedName name="Asset_lookup">#REF!</definedName>
    <definedName name="Asset_type">#REF!</definedName>
    <definedName name="assetpmi">#REF!</definedName>
    <definedName name="Assets">#REF!</definedName>
    <definedName name="asss" localSheetId="18" hidden="1">{#N/A,#N/A,TRUE,"Cover";#N/A,#N/A,TRUE,"Conts";#N/A,#N/A,TRUE,"VOS";#N/A,#N/A,TRUE,"Warrington";#N/A,#N/A,TRUE,"Widnes"}</definedName>
    <definedName name="asss" hidden="1">{#N/A,#N/A,TRUE,"Cover";#N/A,#N/A,TRUE,"Conts";#N/A,#N/A,TRUE,"VOS";#N/A,#N/A,TRUE,"Warrington";#N/A,#N/A,TRUE,"Widnes"}</definedName>
    <definedName name="asss_1" localSheetId="18" hidden="1">{#N/A,#N/A,TRUE,"Cover";#N/A,#N/A,TRUE,"Conts";#N/A,#N/A,TRUE,"VOS";#N/A,#N/A,TRUE,"Warrington";#N/A,#N/A,TRUE,"Widnes"}</definedName>
    <definedName name="asss_1" hidden="1">{#N/A,#N/A,TRUE,"Cover";#N/A,#N/A,TRUE,"Conts";#N/A,#N/A,TRUE,"VOS";#N/A,#N/A,TRUE,"Warrington";#N/A,#N/A,TRUE,"Widnes"}</definedName>
    <definedName name="asssd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ss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SSS" localSheetId="18"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ASSSS"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assss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sss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SUM">#REF!</definedName>
    <definedName name="ASSUMP2">#REF!</definedName>
    <definedName name="Assumption">#REF!</definedName>
    <definedName name="Assumptions_for_Premium_Events">#REF!</definedName>
    <definedName name="ASTM" hidden="1">#REF!</definedName>
    <definedName name="ASUMF">#REF!</definedName>
    <definedName name="asvrehtuymjnhbtgv">#REF!</definedName>
    <definedName name="ASVVF" localSheetId="18" hidden="1">{#N/A,#N/A,FALSE,"Header P";#N/A,#N/A,FALSE,"Summary";#N/A,#N/A,FALSE,"CONTRACT WORKS";#N/A,#N/A,FALSE,"Variations";#N/A,#N/A,FALSE,"Dwk"}</definedName>
    <definedName name="ASVVF" hidden="1">{#N/A,#N/A,FALSE,"Header P";#N/A,#N/A,FALSE,"Summary";#N/A,#N/A,FALSE,"CONTRACT WORKS";#N/A,#N/A,FALSE,"Variations";#N/A,#N/A,FALSE,"Dwk"}</definedName>
    <definedName name="ASWWER" localSheetId="4" hidden="1">{#N/A,#N/A,TRUE,"Cover";#N/A,#N/A,TRUE,"Conts";#N/A,#N/A,TRUE,"VOS";#N/A,#N/A,TRUE,"Warrington";#N/A,#N/A,TRUE,"Widnes"}</definedName>
    <definedName name="ASWWER" localSheetId="18" hidden="1">{#N/A,#N/A,TRUE,"Cover";#N/A,#N/A,TRUE,"Conts";#N/A,#N/A,TRUE,"VOS";#N/A,#N/A,TRUE,"Warrington";#N/A,#N/A,TRUE,"Widnes"}</definedName>
    <definedName name="ASWWER" localSheetId="10" hidden="1">{#N/A,#N/A,TRUE,"Cover";#N/A,#N/A,TRUE,"Conts";#N/A,#N/A,TRUE,"VOS";#N/A,#N/A,TRUE,"Warrington";#N/A,#N/A,TRUE,"Widnes"}</definedName>
    <definedName name="ASWWER" hidden="1">{#N/A,#N/A,TRUE,"Cover";#N/A,#N/A,TRUE,"Conts";#N/A,#N/A,TRUE,"VOS";#N/A,#N/A,TRUE,"Warrington";#N/A,#N/A,TRUE,"Widnes"}</definedName>
    <definedName name="asxd" hidden="1">#REF!</definedName>
    <definedName name="asz" localSheetId="18" hidden="1">{#N/A,#N/A,FALSE,"VARIATIONS";#N/A,#N/A,FALSE,"BUDGET";#N/A,#N/A,FALSE,"CIVIL QNTY VAR";#N/A,#N/A,FALSE,"SUMMARY";#N/A,#N/A,FALSE,"MATERIAL VAR"}</definedName>
    <definedName name="asz" hidden="1">{#N/A,#N/A,FALSE,"VARIATIONS";#N/A,#N/A,FALSE,"BUDGET";#N/A,#N/A,FALSE,"CIVIL QNTY VAR";#N/A,#N/A,FALSE,"SUMMARY";#N/A,#N/A,FALSE,"MATERIAL VAR"}</definedName>
    <definedName name="aszzzzzz"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zzzzz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t">#REF!</definedName>
    <definedName name="at_1">0</definedName>
    <definedName name="At_risk">#REF!</definedName>
    <definedName name="Atlas_Turf_International_Ltd.">#REF!</definedName>
    <definedName name="atosf">43560</definedName>
    <definedName name="ATRADE">#REF!</definedName>
    <definedName name="atrisk_total_net_rent_for_cashflow">#REF!</definedName>
    <definedName name="Atrium">#REF!</definedName>
    <definedName name="ATSeXToEUR" hidden="1">#N/A</definedName>
    <definedName name="ATT">#REF!</definedName>
    <definedName name="Att." hidden="1">{"'Flowchart'!$A$2:$AO$22"}</definedName>
    <definedName name="Attachment" hidden="1">{"'Flowchart'!$A$2:$AO$22"}</definedName>
    <definedName name="attd">#REF!</definedName>
    <definedName name="attendance">#REF!</definedName>
    <definedName name="attendance1">#REF!</definedName>
    <definedName name="attraction1">#REF!</definedName>
    <definedName name="attraction2">#REF!</definedName>
    <definedName name="attraction3">#REF!</definedName>
    <definedName name="attraction4">#REF!</definedName>
    <definedName name="attraction5">#REF!</definedName>
    <definedName name="attraction6">#REF!</definedName>
    <definedName name="attractionintro">#REF!</definedName>
    <definedName name="ATTSC">#REF!</definedName>
    <definedName name="AU">#REF!</definedName>
    <definedName name="AUD">#REF!</definedName>
    <definedName name="AUDCAD">#REF!</definedName>
    <definedName name="audd">#REF!</definedName>
    <definedName name="Audit_serv_LY">#REF!</definedName>
    <definedName name="auds">#REF!</definedName>
    <definedName name="auel">#REF!</definedName>
    <definedName name="aues">#REF!</definedName>
    <definedName name="Aug">#REF!</definedName>
    <definedName name="Aug00_Ln">#REF!</definedName>
    <definedName name="Aug00_Nas">#REF!</definedName>
    <definedName name="Aug00_NY">#REF!</definedName>
    <definedName name="Aug99_Ln">#REF!</definedName>
    <definedName name="Aug99_Nas">#REF!</definedName>
    <definedName name="Aug99_NY">#REF!</definedName>
    <definedName name="aujs">#REF!</definedName>
    <definedName name="auki">#REF!</definedName>
    <definedName name="aurs">#REF!</definedName>
    <definedName name="Auto_backwash_system">#REF!</definedName>
    <definedName name="AUTOBAR_BEVERAGE_SYSTEMS">#REF!</definedName>
    <definedName name="Automotive">#REF!</definedName>
    <definedName name="autonum">#REF!</definedName>
    <definedName name="autw">#REF!</definedName>
    <definedName name="aux">#REF!</definedName>
    <definedName name="AUX_CONT_PNLS">#REF!</definedName>
    <definedName name="auxlp">#REF!</definedName>
    <definedName name="av">#REF!</definedName>
    <definedName name="Available_Bandwitdh_perCamerServer">#REF!</definedName>
    <definedName name="Available_for_Distribution_before_Clawback">#REF!</definedName>
    <definedName name="Avalon" hidden="1">{#N/A,#N/A,TRUE,"summary";#N/A,#N/A,TRUE,"model"}</definedName>
    <definedName name="Average_Hours_Month">#REF!</definedName>
    <definedName name="Average_Rate_2001_Values">#REF!</definedName>
    <definedName name="Average_Rate_Inflated">#REF!</definedName>
    <definedName name="AverageGuest_4001_4001a">#REF!</definedName>
    <definedName name="AverageGuest_4025">#REF!</definedName>
    <definedName name="AverageGuest_5001">#REF!</definedName>
    <definedName name="AverageGuest_5002_5003">#REF!</definedName>
    <definedName name="AverageGuest_5005_5006">#REF!</definedName>
    <definedName name="AverageGuest_5008_5009">#REF!</definedName>
    <definedName name="AverageGuest_5010">#REF!</definedName>
    <definedName name="AverageGuest_5012_5013">#REF!</definedName>
    <definedName name="AverageGuest_5015">#REF!</definedName>
    <definedName name="AverageGuest_5016_5017">#REF!</definedName>
    <definedName name="AverageGuest_5019_5020">#REF!</definedName>
    <definedName name="AverageGuest_5022_5023">#REF!</definedName>
    <definedName name="AverageGuest_7006">#REF!</definedName>
    <definedName name="AverageGuest_7017">#REF!</definedName>
    <definedName name="avethk">#REF!</definedName>
    <definedName name="avewid">#REF!</definedName>
    <definedName name="avfgdhbbvfdc">#REF!</definedName>
    <definedName name="avi">#REF!</definedName>
    <definedName name="AVSHRGVFDC">#REF!</definedName>
    <definedName name="avyt">#REF!</definedName>
    <definedName name="aw" localSheetId="10" hidden="1">{"'Break down'!$A$4"}</definedName>
    <definedName name="aw">#REF!</definedName>
    <definedName name="aw_Gewerke_Preis_Export">#REF!</definedName>
    <definedName name="AWAWWWWAA">#REF!</definedName>
    <definedName name="awcevrghbtjny">#REF!</definedName>
    <definedName name="AWGQE">#REF!</definedName>
    <definedName name="AWQ">#N/A</definedName>
    <definedName name="awt" localSheetId="4" hidden="1">{#N/A,#N/A,TRUE,"Cover";#N/A,#N/A,TRUE,"Conts";#N/A,#N/A,TRUE,"VOS";#N/A,#N/A,TRUE,"Warrington";#N/A,#N/A,TRUE,"Widnes"}</definedName>
    <definedName name="awt" localSheetId="18" hidden="1">{#N/A,#N/A,TRUE,"Cover";#N/A,#N/A,TRUE,"Conts";#N/A,#N/A,TRUE,"VOS";#N/A,#N/A,TRUE,"Warrington";#N/A,#N/A,TRUE,"Widnes"}</definedName>
    <definedName name="awt" localSheetId="6" hidden="1">{#N/A,#N/A,TRUE,"Cover";#N/A,#N/A,TRUE,"Conts";#N/A,#N/A,TRUE,"VOS";#N/A,#N/A,TRUE,"Warrington";#N/A,#N/A,TRUE,"Widnes"}</definedName>
    <definedName name="awt" localSheetId="11" hidden="1">{#N/A,#N/A,TRUE,"Cover";#N/A,#N/A,TRUE,"Conts";#N/A,#N/A,TRUE,"VOS";#N/A,#N/A,TRUE,"Warrington";#N/A,#N/A,TRUE,"Widnes"}</definedName>
    <definedName name="awt" localSheetId="10" hidden="1">{#N/A,#N/A,TRUE,"Cover";#N/A,#N/A,TRUE,"Conts";#N/A,#N/A,TRUE,"VOS";#N/A,#N/A,TRUE,"Warrington";#N/A,#N/A,TRUE,"Widnes"}</definedName>
    <definedName name="awt" hidden="1">{#N/A,#N/A,TRUE,"Cover";#N/A,#N/A,TRUE,"Conts";#N/A,#N/A,TRUE,"VOS";#N/A,#N/A,TRUE,"Warrington";#N/A,#N/A,TRUE,"Widnes"}</definedName>
    <definedName name="awt_1" localSheetId="18" hidden="1">{#N/A,#N/A,TRUE,"Cover";#N/A,#N/A,TRUE,"Conts";#N/A,#N/A,TRUE,"VOS";#N/A,#N/A,TRUE,"Warrington";#N/A,#N/A,TRUE,"Widnes"}</definedName>
    <definedName name="awt_1" localSheetId="6" hidden="1">{#N/A,#N/A,TRUE,"Cover";#N/A,#N/A,TRUE,"Conts";#N/A,#N/A,TRUE,"VOS";#N/A,#N/A,TRUE,"Warrington";#N/A,#N/A,TRUE,"Widnes"}</definedName>
    <definedName name="awt_1" hidden="1">{#N/A,#N/A,TRUE,"Cover";#N/A,#N/A,TRUE,"Conts";#N/A,#N/A,TRUE,"VOS";#N/A,#N/A,TRUE,"Warrington";#N/A,#N/A,TRUE,"Widnes"}</definedName>
    <definedName name="awwas">#REF!</definedName>
    <definedName name="awyawghh" localSheetId="4" hidden="1">{#N/A,#N/A,TRUE,"Cover";#N/A,#N/A,TRUE,"Conts";#N/A,#N/A,TRUE,"VOS";#N/A,#N/A,TRUE,"Warrington";#N/A,#N/A,TRUE,"Widnes"}</definedName>
    <definedName name="awyawghh" localSheetId="18" hidden="1">{#N/A,#N/A,TRUE,"Cover";#N/A,#N/A,TRUE,"Conts";#N/A,#N/A,TRUE,"VOS";#N/A,#N/A,TRUE,"Warrington";#N/A,#N/A,TRUE,"Widnes"}</definedName>
    <definedName name="awyawghh" localSheetId="6" hidden="1">{#N/A,#N/A,TRUE,"Cover";#N/A,#N/A,TRUE,"Conts";#N/A,#N/A,TRUE,"VOS";#N/A,#N/A,TRUE,"Warrington";#N/A,#N/A,TRUE,"Widnes"}</definedName>
    <definedName name="awyawghh" localSheetId="11" hidden="1">{#N/A,#N/A,TRUE,"Cover";#N/A,#N/A,TRUE,"Conts";#N/A,#N/A,TRUE,"VOS";#N/A,#N/A,TRUE,"Warrington";#N/A,#N/A,TRUE,"Widnes"}</definedName>
    <definedName name="awyawghh" localSheetId="10" hidden="1">{#N/A,#N/A,TRUE,"Cover";#N/A,#N/A,TRUE,"Conts";#N/A,#N/A,TRUE,"VOS";#N/A,#N/A,TRUE,"Warrington";#N/A,#N/A,TRUE,"Widnes"}</definedName>
    <definedName name="awyawghh" hidden="1">{#N/A,#N/A,TRUE,"Cover";#N/A,#N/A,TRUE,"Conts";#N/A,#N/A,TRUE,"VOS";#N/A,#N/A,TRUE,"Warrington";#N/A,#N/A,TRUE,"Widnes"}</definedName>
    <definedName name="awyawghh_1" localSheetId="18" hidden="1">{#N/A,#N/A,TRUE,"Cover";#N/A,#N/A,TRUE,"Conts";#N/A,#N/A,TRUE,"VOS";#N/A,#N/A,TRUE,"Warrington";#N/A,#N/A,TRUE,"Widnes"}</definedName>
    <definedName name="awyawghh_1" localSheetId="6" hidden="1">{#N/A,#N/A,TRUE,"Cover";#N/A,#N/A,TRUE,"Conts";#N/A,#N/A,TRUE,"VOS";#N/A,#N/A,TRUE,"Warrington";#N/A,#N/A,TRUE,"Widnes"}</definedName>
    <definedName name="awyawghh_1" hidden="1">{#N/A,#N/A,TRUE,"Cover";#N/A,#N/A,TRUE,"Conts";#N/A,#N/A,TRUE,"VOS";#N/A,#N/A,TRUE,"Warrington";#N/A,#N/A,TRUE,"Widnes"}</definedName>
    <definedName name="AX">#REF!</definedName>
    <definedName name="axdrth" hidden="1">{#N/A,#N/A,TRUE,"COVER";#N/A,#N/A,TRUE,"DETAILS";#N/A,#N/A,TRUE,"SUMMARY";#N/A,#N/A,TRUE,"EXP MON";#N/A,#N/A,TRUE,"APPENDIX A";#N/A,#N/A,TRUE,"APPENDIX B";#N/A,#N/A,TRUE,"APPENDIX C";#N/A,#N/A,TRUE,"APPENDIX D";#N/A,#N/A,TRUE,"APPENDIX E";#N/A,#N/A,TRUE,"APPENDIX F";#N/A,#N/A,TRUE,"APPENDIX G"}</definedName>
    <definedName name="AXE" localSheetId="18" hidden="1">{#N/A,#N/A,FALSE,"Sheet1"}</definedName>
    <definedName name="AXE" hidden="1">{#N/A,#N/A,FALSE,"Sheet1"}</definedName>
    <definedName name="axxxxcs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xxxxc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Z" hidden="1">#REF!</definedName>
    <definedName name="azegb" localSheetId="18" hidden="1">{#N/A,#N/A,TRUE,"LOADCOVE";#N/A,#N/A,TRUE,"PAGE001";#N/A,#N/A,TRUE,"PAGE002";#N/A,#N/A,TRUE,"PAGE003";#N/A,#N/A,TRUE,"PAGE004";#N/A,#N/A,TRUE,"PAGE005";#N/A,#N/A,TRUE,"PAGE006";#N/A,#N/A,TRUE,"PAGE007";#N/A,#N/A,TRUE,"PAGE008";#N/A,#N/A,TRUE,"PAGE009";#N/A,#N/A,TRUE,"PAGE010";#N/A,#N/A,TRUE,"PAGE011";#N/A,#N/A,TRUE,"PAGE012";#N/A,#N/A,TRUE,"PAGE013"}</definedName>
    <definedName name="azegb" hidden="1">{#N/A,#N/A,TRUE,"LOADCOVE";#N/A,#N/A,TRUE,"PAGE001";#N/A,#N/A,TRUE,"PAGE002";#N/A,#N/A,TRUE,"PAGE003";#N/A,#N/A,TRUE,"PAGE004";#N/A,#N/A,TRUE,"PAGE005";#N/A,#N/A,TRUE,"PAGE006";#N/A,#N/A,TRUE,"PAGE007";#N/A,#N/A,TRUE,"PAGE008";#N/A,#N/A,TRUE,"PAGE009";#N/A,#N/A,TRUE,"PAGE010";#N/A,#N/A,TRUE,"PAGE011";#N/A,#N/A,TRUE,"PAGE012";#N/A,#N/A,TRUE,"PAGE013"}</definedName>
    <definedName name="aziz">#REF!</definedName>
    <definedName name="AZS" localSheetId="18" hidden="1">{#N/A,#N/A,FALSE,"CCTV"}</definedName>
    <definedName name="AZS" hidden="1">{#N/A,#N/A,FALSE,"CCTV"}</definedName>
    <definedName name="azxxsqq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zxxs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 localSheetId="16" hidden="1">{#N/A,#N/A,TRUE,"Cover";#N/A,#N/A,TRUE,"Conts";#N/A,#N/A,TRUE,"VOS";#N/A,#N/A,TRUE,"Warrington";#N/A,#N/A,TRUE,"Widnes"}</definedName>
    <definedName name="B" localSheetId="18" hidden="1">{"'Break down'!$A$4"}</definedName>
    <definedName name="B" localSheetId="6">#REF!</definedName>
    <definedName name="b" localSheetId="10" hidden="1">{"'Break down'!$A$4"}</definedName>
    <definedName name="B" hidden="1">{"'Break down'!$A$4"}</definedName>
    <definedName name="B_____CONCRETE_PRICING_TABLE">#REF!</definedName>
    <definedName name="b___0">#REF!</definedName>
    <definedName name="b___0___0">"$#REF!.$#REF!$#REF!"</definedName>
    <definedName name="b___0___3">"$#REF!.$#REF!$#REF!"</definedName>
    <definedName name="b___0___4">"$#REF!.$#REF!$#REF!"</definedName>
    <definedName name="B___13">#REF!</definedName>
    <definedName name="b___2">#REF!</definedName>
    <definedName name="b___2___0">"$#REF!.$#REF!$#REF!"</definedName>
    <definedName name="b___2___3">"$#REF!.$#REF!$#REF!"</definedName>
    <definedName name="b___3">#REF!</definedName>
    <definedName name="b___3___0">"$#REF!.$#REF!$#REF!"</definedName>
    <definedName name="b___3___3">"$#REF!.$#REF!$#REF!"</definedName>
    <definedName name="b___3___4">"$#REF!.$#REF!$#REF!"</definedName>
    <definedName name="b___4">#REF!</definedName>
    <definedName name="b___4___0">"$#REF!.$#REF!$#REF!"</definedName>
    <definedName name="b___4___3">"$#REF!.$#REF!$#REF!"</definedName>
    <definedName name="b___7">"$#REF!.$#REF!$#REF!"</definedName>
    <definedName name="b_1" localSheetId="6" hidden="1">{"'Break down'!$A$4"}</definedName>
    <definedName name="b_1">{"'Break down'!$A$4"}</definedName>
    <definedName name="B_100">#REF!</definedName>
    <definedName name="b_2">NA()</definedName>
    <definedName name="B_22">#REF!</definedName>
    <definedName name="b_3">NA()</definedName>
    <definedName name="b_4">NA()</definedName>
    <definedName name="B_5A">#REF!</definedName>
    <definedName name="B_5B">#REF!</definedName>
    <definedName name="B_5C">#REF!</definedName>
    <definedName name="B_5D">#REF!</definedName>
    <definedName name="B_5E">#REF!</definedName>
    <definedName name="B_5F">#REF!</definedName>
    <definedName name="B_5G">#REF!</definedName>
    <definedName name="B_5H">#REF!</definedName>
    <definedName name="B_5I">#REF!</definedName>
    <definedName name="B_5J">#REF!</definedName>
    <definedName name="B_5K">#REF!</definedName>
    <definedName name="B_5L">#REF!</definedName>
    <definedName name="B_5M">#REF!</definedName>
    <definedName name="B_Alterations">#REF!</definedName>
    <definedName name="B_FLG">#REF!</definedName>
    <definedName name="b_LifeAndMemoryGalleries">#REF!</definedName>
    <definedName name="B_rail">#REF!</definedName>
    <definedName name="b_rod">#REF!</definedName>
    <definedName name="B_STATUS_DRGS">#REF!</definedName>
    <definedName name="B_STATUS_NO">#REF!</definedName>
    <definedName name="B_STATUS_NUMBER">#REF!</definedName>
    <definedName name="B10SOTTOF_PAVIM_RIVEST">#REF!</definedName>
    <definedName name="B11CONTROSOFFITTI">#REF!</definedName>
    <definedName name="B12OP_FABBRO">#REF!</definedName>
    <definedName name="B13OP_VETRAIO">#REF!</definedName>
    <definedName name="B14OP_LATTONIERE">#REF!</definedName>
    <definedName name="B15ISOLATERM_IMPERMEABIL">#REF!</definedName>
    <definedName name="B16OP_IMBIANCHINO">#REF!</definedName>
    <definedName name="B17ASSISTENZE">#REF!</definedName>
    <definedName name="B18OP_ESTERNE">#REF!</definedName>
    <definedName name="B19VARIE">#REF!</definedName>
    <definedName name="B1COGEAm2">#REF!</definedName>
    <definedName name="B1Length">#REF!</definedName>
    <definedName name="B1T">#REF!</definedName>
    <definedName name="B2_Area">#REF!</definedName>
    <definedName name="b275.">#REF!</definedName>
    <definedName name="B2Length">#REF!</definedName>
    <definedName name="B2T">#REF!</definedName>
    <definedName name="B3_Area">#REF!</definedName>
    <definedName name="B3FINISHES">#REF!</definedName>
    <definedName name="B3Length">#REF!</definedName>
    <definedName name="B3T">#REF!</definedName>
    <definedName name="B3송" hidden="1">#REF!</definedName>
    <definedName name="B4_area">#REF!</definedName>
    <definedName name="B4_area1">#REF!</definedName>
    <definedName name="B4a">#REF!</definedName>
    <definedName name="B4㎝이하">#REF!</definedName>
    <definedName name="B4T">#REF!</definedName>
    <definedName name="B5Length">#REF!</definedName>
    <definedName name="B5T">#REF!</definedName>
    <definedName name="B6T">#REF!</definedName>
    <definedName name="B7T">#REF!</definedName>
    <definedName name="B8Length">#REF!</definedName>
    <definedName name="b9960.">#REF!</definedName>
    <definedName name="BA" localSheetId="18" hidden="1">{#N/A,#N/A,TRUE,"Basic";#N/A,#N/A,TRUE,"EXT-TABLE";#N/A,#N/A,TRUE,"STEEL";#N/A,#N/A,TRUE,"INT-Table";#N/A,#N/A,TRUE,"STEEL";#N/A,#N/A,TRUE,"Door"}</definedName>
    <definedName name="BA" localSheetId="10">#REF!</definedName>
    <definedName name="BA" hidden="1">{#N/A,#N/A,TRUE,"Basic";#N/A,#N/A,TRUE,"EXT-TABLE";#N/A,#N/A,TRUE,"STEEL";#N/A,#N/A,TRUE,"INT-Table";#N/A,#N/A,TRUE,"STEEL";#N/A,#N/A,TRUE,"Door"}</definedName>
    <definedName name="Babita">#REF!</definedName>
    <definedName name="BABITAKAPOOR">#REF!</definedName>
    <definedName name="BABU" hidden="1">#REF!</definedName>
    <definedName name="bacc">#REF!</definedName>
    <definedName name="back" localSheetId="4" hidden="1">{#N/A,#N/A,TRUE,"Cover";#N/A,#N/A,TRUE,"Conts";#N/A,#N/A,TRUE,"VOS";#N/A,#N/A,TRUE,"Warrington";#N/A,#N/A,TRUE,"Widnes"}</definedName>
    <definedName name="back" localSheetId="18" hidden="1">{#N/A,#N/A,TRUE,"Cover";#N/A,#N/A,TRUE,"Conts";#N/A,#N/A,TRUE,"VOS";#N/A,#N/A,TRUE,"Warrington";#N/A,#N/A,TRUE,"Widnes"}</definedName>
    <definedName name="back" localSheetId="10" hidden="1">{#N/A,#N/A,TRUE,"Cover";#N/A,#N/A,TRUE,"Conts";#N/A,#N/A,TRUE,"VOS";#N/A,#N/A,TRUE,"Warrington";#N/A,#N/A,TRUE,"Widnes"}</definedName>
    <definedName name="back" hidden="1">{#N/A,#N/A,TRUE,"Cover";#N/A,#N/A,TRUE,"Conts";#N/A,#N/A,TRUE,"VOS";#N/A,#N/A,TRUE,"Warrington";#N/A,#N/A,TRUE,"Widnes"}</definedName>
    <definedName name="Back_cover" localSheetId="4" hidden="1">{#N/A,#N/A,TRUE,"Cover";#N/A,#N/A,TRUE,"Conts";#N/A,#N/A,TRUE,"VOS";#N/A,#N/A,TRUE,"Warrington";#N/A,#N/A,TRUE,"Widnes"}</definedName>
    <definedName name="Back_cover" localSheetId="18" hidden="1">{#N/A,#N/A,TRUE,"Cover";#N/A,#N/A,TRUE,"Conts";#N/A,#N/A,TRUE,"VOS";#N/A,#N/A,TRUE,"Warrington";#N/A,#N/A,TRUE,"Widnes"}</definedName>
    <definedName name="Back_cover" localSheetId="10" hidden="1">{#N/A,#N/A,TRUE,"Cover";#N/A,#N/A,TRUE,"Conts";#N/A,#N/A,TRUE,"VOS";#N/A,#N/A,TRUE,"Warrington";#N/A,#N/A,TRUE,"Widnes"}</definedName>
    <definedName name="Back_cover" hidden="1">{#N/A,#N/A,TRUE,"Cover";#N/A,#N/A,TRUE,"Conts";#N/A,#N/A,TRUE,"VOS";#N/A,#N/A,TRUE,"Warrington";#N/A,#N/A,TRUE,"Widnes"}</definedName>
    <definedName name="back_cover1" localSheetId="4" hidden="1">{#N/A,#N/A,TRUE,"Cover";#N/A,#N/A,TRUE,"Conts";#N/A,#N/A,TRUE,"VOS";#N/A,#N/A,TRUE,"Warrington";#N/A,#N/A,TRUE,"Widnes"}</definedName>
    <definedName name="back_cover1" localSheetId="18" hidden="1">{#N/A,#N/A,TRUE,"Cover";#N/A,#N/A,TRUE,"Conts";#N/A,#N/A,TRUE,"VOS";#N/A,#N/A,TRUE,"Warrington";#N/A,#N/A,TRUE,"Widnes"}</definedName>
    <definedName name="back_cover1" localSheetId="10" hidden="1">{#N/A,#N/A,TRUE,"Cover";#N/A,#N/A,TRUE,"Conts";#N/A,#N/A,TRUE,"VOS";#N/A,#N/A,TRUE,"Warrington";#N/A,#N/A,TRUE,"Widnes"}</definedName>
    <definedName name="back_cover1" hidden="1">{#N/A,#N/A,TRUE,"Cover";#N/A,#N/A,TRUE,"Conts";#N/A,#N/A,TRUE,"VOS";#N/A,#N/A,TRUE,"Warrington";#N/A,#N/A,TRUE,"Widnes"}</definedName>
    <definedName name="back_pressure">#REF!</definedName>
    <definedName name="back1" localSheetId="18" hidden="1">{#N/A,#N/A,TRUE,"Cover";#N/A,#N/A,TRUE,"Conts";#N/A,#N/A,TRUE,"VOS";#N/A,#N/A,TRUE,"Warrington";#N/A,#N/A,TRUE,"Widnes"}</definedName>
    <definedName name="back1" localSheetId="6" hidden="1">{#N/A,#N/A,TRUE,"Cover";#N/A,#N/A,TRUE,"Conts";#N/A,#N/A,TRUE,"VOS";#N/A,#N/A,TRUE,"Warrington";#N/A,#N/A,TRUE,"Widnes"}</definedName>
    <definedName name="back1" hidden="1">{#N/A,#N/A,TRUE,"Cover";#N/A,#N/A,TRUE,"Conts";#N/A,#N/A,TRUE,"VOS";#N/A,#N/A,TRUE,"Warrington";#N/A,#N/A,TRUE,"Widnes"}</definedName>
    <definedName name="backfill">#REF!</definedName>
    <definedName name="BadDebt">#REF!</definedName>
    <definedName name="Badia">#REF!</definedName>
    <definedName name="BadLink" hidden="1">#REF!</definedName>
    <definedName name="BADWE" localSheetId="18" hidden="1">{#N/A,#N/A,FALSE,"mpph1";#N/A,#N/A,FALSE,"mpmseb";#N/A,#N/A,FALSE,"mpph2"}</definedName>
    <definedName name="BADWE" hidden="1">{#N/A,#N/A,FALSE,"mpph1";#N/A,#N/A,FALSE,"mpmseb";#N/A,#N/A,FALSE,"mpph2"}</definedName>
    <definedName name="bagheri">#REF!</definedName>
    <definedName name="Baghmare">#REF!</definedName>
    <definedName name="bagnaa">#REF!</definedName>
    <definedName name="Bahrain">#REF!</definedName>
    <definedName name="baicstr">#REF!</definedName>
    <definedName name="Balance">#REF!</definedName>
    <definedName name="ball">#REF!</definedName>
    <definedName name="BALUST">#REF!</definedName>
    <definedName name="Balustrading">#REF!</definedName>
    <definedName name="bande">#REF!</definedName>
    <definedName name="bandwidth">#REF!</definedName>
    <definedName name="BandwidthResults">#REF!</definedName>
    <definedName name="banilad">#REF!</definedName>
    <definedName name="Bank" hidden="1">{"'Break down'!$A$4"}</definedName>
    <definedName name="BANK1">#REF!</definedName>
    <definedName name="BANK10">#REF!</definedName>
    <definedName name="BANK10A">#REF!</definedName>
    <definedName name="BANK2A">#REF!</definedName>
    <definedName name="BANK2B">#REF!</definedName>
    <definedName name="BANK2C">#REF!</definedName>
    <definedName name="BANK2D">#REF!</definedName>
    <definedName name="BANK2E">#REF!</definedName>
    <definedName name="BANK2F">#REF!</definedName>
    <definedName name="BANK3">#REF!</definedName>
    <definedName name="BANK5">#REF!</definedName>
    <definedName name="BANK7">#REF!</definedName>
    <definedName name="BANK8">#REF!</definedName>
    <definedName name="BANKREC">#REF!</definedName>
    <definedName name="BANKS">#REF!</definedName>
    <definedName name="Banquet">#REF!</definedName>
    <definedName name="bar">#REF!</definedName>
    <definedName name="BARBICAN">#REF!</definedName>
    <definedName name="bargroup1" hidden="1">OR(#REF!=0,#REF!=1,#REF!=99)</definedName>
    <definedName name="bargroup2" hidden="1">OR(#REF!=11,#REF!=75,#REF!=47,#REF!=51,#REF!=63)</definedName>
    <definedName name="bargroup3" hidden="1">OR(#REF!=13,#REF!=14,#REF!=15,#REF!=21,#REF!=23,#REF!=33)</definedName>
    <definedName name="bargroup4" hidden="1">OR(#REF!=22,#REF!=24,#REF!=26,#REF!=27,#REF!=28,#REF!=29,#REF!=31,#REF!=32,#REF!=98)</definedName>
    <definedName name="bargroup5" hidden="1">OR(#REF!=25,#REF!=34,#REF!=35,#REF!=36,#REF!=41,#REF!=44,#REF!=46,#REF!=56,#REF!=64)</definedName>
    <definedName name="bargroup6" hidden="1">#REF!=67</definedName>
    <definedName name="bargroup7" hidden="1">#REF!=12</definedName>
    <definedName name="bargroup8" hidden="1">#REF!=77</definedName>
    <definedName name="BARNES" hidden="1">#REF!</definedName>
    <definedName name="bars1">#REF!</definedName>
    <definedName name="bars10">#REF!</definedName>
    <definedName name="bars10a">#REF!</definedName>
    <definedName name="bars2a">#REF!</definedName>
    <definedName name="bars2b">#REF!</definedName>
    <definedName name="bars2c">#REF!</definedName>
    <definedName name="bars2d">#REF!</definedName>
    <definedName name="bars2e">#REF!</definedName>
    <definedName name="bars2f">#REF!</definedName>
    <definedName name="bars3">#REF!</definedName>
    <definedName name="bars5">#REF!</definedName>
    <definedName name="bars7">#REF!</definedName>
    <definedName name="bars8">#REF!</definedName>
    <definedName name="barstool">#REF!</definedName>
    <definedName name="BAS" hidden="1">#REF!</definedName>
    <definedName name="BASA">#N/A</definedName>
    <definedName name="base" localSheetId="4" hidden="1">{"'Break down'!$A$4"}</definedName>
    <definedName name="BASE" localSheetId="18" hidden="1">{#N/A,#N/A,TRUE,"Basic";#N/A,#N/A,TRUE,"EXT-TABLE";#N/A,#N/A,TRUE,"STEEL";#N/A,#N/A,TRUE,"INT-Table";#N/A,#N/A,TRUE,"STEEL";#N/A,#N/A,TRUE,"Door"}</definedName>
    <definedName name="Base" localSheetId="6">#REF!</definedName>
    <definedName name="BASE" localSheetId="10">#REF!</definedName>
    <definedName name="BASE" hidden="1">{#N/A,#N/A,TRUE,"Basic";#N/A,#N/A,TRUE,"EXT-TABLE";#N/A,#N/A,TRUE,"STEEL";#N/A,#N/A,TRUE,"INT-Table";#N/A,#N/A,TRUE,"STEEL";#N/A,#N/A,TRUE,"Door"}</definedName>
    <definedName name="BASE_1" localSheetId="18" hidden="1">{#N/A,#N/A,TRUE,"Basic";#N/A,#N/A,TRUE,"EXT-TABLE";#N/A,#N/A,TRUE,"STEEL";#N/A,#N/A,TRUE,"INT-Table";#N/A,#N/A,TRUE,"STEEL";#N/A,#N/A,TRUE,"Door"}</definedName>
    <definedName name="BASE_1" hidden="1">{#N/A,#N/A,TRUE,"Basic";#N/A,#N/A,TRUE,"EXT-TABLE";#N/A,#N/A,TRUE,"STEEL";#N/A,#N/A,TRUE,"INT-Table";#N/A,#N/A,TRUE,"STEEL";#N/A,#N/A,TRUE,"Door"}</definedName>
    <definedName name="BASE_2" localSheetId="18" hidden="1">{#N/A,#N/A,TRUE,"Basic";#N/A,#N/A,TRUE,"EXT-TABLE";#N/A,#N/A,TRUE,"STEEL";#N/A,#N/A,TRUE,"INT-Table";#N/A,#N/A,TRUE,"STEEL";#N/A,#N/A,TRUE,"Door"}</definedName>
    <definedName name="BASE_2" hidden="1">{#N/A,#N/A,TRUE,"Basic";#N/A,#N/A,TRUE,"EXT-TABLE";#N/A,#N/A,TRUE,"STEEL";#N/A,#N/A,TRUE,"INT-Table";#N/A,#N/A,TRUE,"STEEL";#N/A,#N/A,TRUE,"Door"}</definedName>
    <definedName name="BASE_DATE">#REF!</definedName>
    <definedName name="Base_date2">#REF!</definedName>
    <definedName name="Base_Demand">#REF!</definedName>
    <definedName name="Base_drains_ABS">#REF!</definedName>
    <definedName name="Base_drains_SS">#REF!</definedName>
    <definedName name="Base_Fee">#REF!</definedName>
    <definedName name="Base_Qty_DB" localSheetId="4">IF(VLOOKUP(#REF!,DB_PRICING,9,FALSE)=0,0,VLOOKUP(#REF!,DB_PRICING,9,FALSE))</definedName>
    <definedName name="Base_Qty_DB">IF(VLOOKUP(#REF!,DB_PRICING,9,FALSE)=0,0,VLOOKUP(#REF!,DB_PRICING,9,FALSE))</definedName>
    <definedName name="BASE_Summary">#REF!</definedName>
    <definedName name="BASE_Summary1">#REF!</definedName>
    <definedName name="BASE_Summary2">#REF!</definedName>
    <definedName name="Base_Year">#REF!</definedName>
    <definedName name="base1">#REF!</definedName>
    <definedName name="base1.5">#REF!</definedName>
    <definedName name="Base2">#REF!</definedName>
    <definedName name="baSE3">#REF!</definedName>
    <definedName name="base3.0">#REF!</definedName>
    <definedName name="Base4">#REF!</definedName>
    <definedName name="BAse5">#REF!</definedName>
    <definedName name="BASEAREAS_1">0</definedName>
    <definedName name="BaseCapex">#REF!</definedName>
    <definedName name="BaseCapRev">#REF!</definedName>
    <definedName name="BaseCaseData">#REF!</definedName>
    <definedName name="BaseD">#REF!</definedName>
    <definedName name="BaseData" localSheetId="1">#REF!,#REF!</definedName>
    <definedName name="BaseData">#REF!,#REF!</definedName>
    <definedName name="basedate">#REF!</definedName>
    <definedName name="BaseDay">#REF!</definedName>
    <definedName name="BaseDemandGrowth">#REF!</definedName>
    <definedName name="baseer">#REF!</definedName>
    <definedName name="baseHistOps">OFFSET(#REF!,0,0,1,cMthRef)</definedName>
    <definedName name="baseHistStaff">OFFSET(#REF!,0,0,1,cMthRef)</definedName>
    <definedName name="Baseline">#REF!</definedName>
    <definedName name="BaseM">#REF!</definedName>
    <definedName name="Basement">#REF!</definedName>
    <definedName name="BaseMonth">#REF!</definedName>
    <definedName name="BaseOpex">#REF!</definedName>
    <definedName name="BasePerfRev">#REF!</definedName>
    <definedName name="baserate">#REF!</definedName>
    <definedName name="BaseYear">#REF!</definedName>
    <definedName name="basf">#REF!</definedName>
    <definedName name="basi">#REF!</definedName>
    <definedName name="Basic">#REF!</definedName>
    <definedName name="Basic_amount">#REF!</definedName>
    <definedName name="Basic_data">#REF!</definedName>
    <definedName name="Basic_Tower_A">#REF!</definedName>
    <definedName name="Basic5fini">#REF!</definedName>
    <definedName name="Basic5str">#REF!</definedName>
    <definedName name="Basic6fini">#REF!</definedName>
    <definedName name="Basic6str">#REF!</definedName>
    <definedName name="basicfin">#REF!</definedName>
    <definedName name="Basicoverall">#REF!</definedName>
    <definedName name="basin" localSheetId="18" hidden="1">{"'장비'!$A$3:$M$12"}</definedName>
    <definedName name="basin" hidden="1">{"'장비'!$A$3:$M$12"}</definedName>
    <definedName name="BASIS" localSheetId="1">#REF!</definedName>
    <definedName name="BASIS">#REF!</definedName>
    <definedName name="BASIS_1">"#REF!"</definedName>
    <definedName name="BASIS_2">"#REF!"</definedName>
    <definedName name="BASIS_3">"#REF!"</definedName>
    <definedName name="BASIS_4">"#REF!"</definedName>
    <definedName name="BASIS1">#REF!</definedName>
    <definedName name="BASIS1_1">"#REF!"</definedName>
    <definedName name="BASIS1_2">"#REF!"</definedName>
    <definedName name="BASIS1_3">"#REF!"</definedName>
    <definedName name="BASIS1_4">"#REF!"</definedName>
    <definedName name="basistr">#REF!</definedName>
    <definedName name="Baspace">#REF!</definedName>
    <definedName name="bat">#REF!</definedName>
    <definedName name="bathroom">#REF!</definedName>
    <definedName name="bats">#REF!</definedName>
    <definedName name="Bau">#REF!</definedName>
    <definedName name="Bau_nr">#REF!</definedName>
    <definedName name="bauweisen">#REF!</definedName>
    <definedName name="BayK_EP">#REF!</definedName>
    <definedName name="BAYS">#REF!</definedName>
    <definedName name="bazfvs">#REF!</definedName>
    <definedName name="bb" localSheetId="4" hidden="1">{"'Break down'!$A$4"}</definedName>
    <definedName name="bb" localSheetId="6"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BB">#REF!</definedName>
    <definedName name="BB_1">0</definedName>
    <definedName name="BB_22">#REF!</definedName>
    <definedName name="bbanbnn"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a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localSheetId="18" hidden="1">{#N/A,#N/A,FALSE,"CCTV"}</definedName>
    <definedName name="BBB" hidden="1">{#N/A,#N/A,FALSE,"CCTV"}</definedName>
    <definedName name="BBB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b" localSheetId="18" hidden="1">{#N/A,#N/A,FALSE,"SumG";#N/A,#N/A,FALSE,"ElecG";#N/A,#N/A,FALSE,"MechG";#N/A,#N/A,FALSE,"GeotG";#N/A,#N/A,FALSE,"PrcsG";#N/A,#N/A,FALSE,"TunnG";#N/A,#N/A,FALSE,"CivlG";#N/A,#N/A,FALSE,"NtwkG";#N/A,#N/A,FALSE,"EstgG";#N/A,#N/A,FALSE,"PEngG"}</definedName>
    <definedName name="BBBB" localSheetId="6">#REF!</definedName>
    <definedName name="BBBB" localSheetId="10">#REF!</definedName>
    <definedName name="bbbb" hidden="1">{#N/A,#N/A,FALSE,"SumG";#N/A,#N/A,FALSE,"ElecG";#N/A,#N/A,FALSE,"MechG";#N/A,#N/A,FALSE,"GeotG";#N/A,#N/A,FALSE,"PrcsG";#N/A,#N/A,FALSE,"TunnG";#N/A,#N/A,FALSE,"CivlG";#N/A,#N/A,FALSE,"NtwkG";#N/A,#N/A,FALSE,"EstgG";#N/A,#N/A,FALSE,"PEngG"}</definedName>
    <definedName name="bbbbb" localSheetId="18" hidden="1">{#N/A,#N/A,FALSE,"SumD";#N/A,#N/A,FALSE,"ElecD";#N/A,#N/A,FALSE,"MechD";#N/A,#N/A,FALSE,"GeotD";#N/A,#N/A,FALSE,"PrcsD";#N/A,#N/A,FALSE,"TunnD";#N/A,#N/A,FALSE,"CivlD";#N/A,#N/A,FALSE,"NtwkD";#N/A,#N/A,FALSE,"EstgD";#N/A,#N/A,FALSE,"PEngD"}</definedName>
    <definedName name="bbbbb" localSheetId="6" hidden="1">{"year1",#N/A,FALSE,"IZT";"year2",#N/A,FALSE,"IZT"}</definedName>
    <definedName name="BBBBB" localSheetId="10">#REF!</definedName>
    <definedName name="bbbbb" hidden="1">{#N/A,#N/A,FALSE,"SumD";#N/A,#N/A,FALSE,"ElecD";#N/A,#N/A,FALSE,"MechD";#N/A,#N/A,FALSE,"GeotD";#N/A,#N/A,FALSE,"PrcsD";#N/A,#N/A,FALSE,"TunnD";#N/A,#N/A,FALSE,"CivlD";#N/A,#N/A,FALSE,"NtwkD";#N/A,#N/A,FALSE,"EstgD";#N/A,#N/A,FALSE,"PEngD"}</definedName>
    <definedName name="bbbbbb"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BBBBBB">#REF!</definedName>
    <definedName name="bbbbbbb" localSheetId="18" hidden="1">{#N/A,#N/A,FALSE,"SumG";#N/A,#N/A,FALSE,"ElecG";#N/A,#N/A,FALSE,"MechG";#N/A,#N/A,FALSE,"GeotG";#N/A,#N/A,FALSE,"PrcsG";#N/A,#N/A,FALSE,"TunnG";#N/A,#N/A,FALSE,"CivlG";#N/A,#N/A,FALSE,"NtwkG";#N/A,#N/A,FALSE,"EstgG";#N/A,#N/A,FALSE,"PEngG"}</definedName>
    <definedName name="bbbbbbb" localSheetId="6" hidden="1">{#N/A,#N/A,TRUE,"FA 1 &amp; 2";#N/A,#N/A,TRUE,"FA 3 &amp; 4";#N/A,#N/A,TRUE,"FA 5 &amp; 6";#N/A,#N/A,TRUE,"FA 7 &amp; 8";#N/A,#N/A,TRUE,"FA 9 &amp; 10";#N/A,#N/A,TRUE,"FA 11";#N/A,#N/A,TRUE,"FA 12";#N/A,#N/A,TRUE,"FA 13";#N/A,#N/A,TRUE,"FA 14 &amp; 15"}</definedName>
    <definedName name="bbbbbbb" localSheetId="10" hidden="1">{#N/A,#N/A,TRUE,"FA 1 &amp; 2";#N/A,#N/A,TRUE,"FA 3 &amp; 4";#N/A,#N/A,TRUE,"FA 5 &amp; 6";#N/A,#N/A,TRUE,"FA 7 &amp; 8";#N/A,#N/A,TRUE,"FA 9 &amp; 10";#N/A,#N/A,TRUE,"FA 11";#N/A,#N/A,TRUE,"FA 12";#N/A,#N/A,TRUE,"FA 13";#N/A,#N/A,TRUE,"FA 14 &amp; 15"}</definedName>
    <definedName name="bbbbbbb" hidden="1">{#N/A,#N/A,FALSE,"SumG";#N/A,#N/A,FALSE,"ElecG";#N/A,#N/A,FALSE,"MechG";#N/A,#N/A,FALSE,"GeotG";#N/A,#N/A,FALSE,"PrcsG";#N/A,#N/A,FALSE,"TunnG";#N/A,#N/A,FALSE,"CivlG";#N/A,#N/A,FALSE,"NtwkG";#N/A,#N/A,FALSE,"EstgG";#N/A,#N/A,FALSE,"PEngG"}</definedName>
    <definedName name="bbbbbbbbb" localSheetId="18" hidden="1">{#N/A,#N/A,FALSE,"SumD";#N/A,#N/A,FALSE,"ElecD";#N/A,#N/A,FALSE,"MechD";#N/A,#N/A,FALSE,"GeotD";#N/A,#N/A,FALSE,"PrcsD";#N/A,#N/A,FALSE,"TunnD";#N/A,#N/A,FALSE,"CivlD";#N/A,#N/A,FALSE,"NtwkD";#N/A,#N/A,FALSE,"EstgD";#N/A,#N/A,FALSE,"PEngD"}</definedName>
    <definedName name="bbbbbbbbb" localSheetId="10">#REF!</definedName>
    <definedName name="bbbbbbbbb" hidden="1">{#N/A,#N/A,FALSE,"SumD";#N/A,#N/A,FALSE,"ElecD";#N/A,#N/A,FALSE,"MechD";#N/A,#N/A,FALSE,"GeotD";#N/A,#N/A,FALSE,"PrcsD";#N/A,#N/A,FALSE,"TunnD";#N/A,#N/A,FALSE,"CivlD";#N/A,#N/A,FALSE,"NtwkD";#N/A,#N/A,FALSE,"EstgD";#N/A,#N/A,FALSE,"PEngD"}</definedName>
    <definedName name="bbbbbbbbbb" hidden="1">#REF!</definedName>
    <definedName name="bbbbbbbbbbb" localSheetId="18" hidden="1">{#N/A,#N/A,FALSE,"SumG";#N/A,#N/A,FALSE,"ElecG";#N/A,#N/A,FALSE,"MechG";#N/A,#N/A,FALSE,"GeotG";#N/A,#N/A,FALSE,"PrcsG";#N/A,#N/A,FALSE,"TunnG";#N/A,#N/A,FALSE,"CivlG";#N/A,#N/A,FALSE,"NtwkG";#N/A,#N/A,FALSE,"EstgG";#N/A,#N/A,FALSE,"PEngG"}</definedName>
    <definedName name="bbbbbbbbbbb" hidden="1">{#N/A,#N/A,FALSE,"SumG";#N/A,#N/A,FALSE,"ElecG";#N/A,#N/A,FALSE,"MechG";#N/A,#N/A,FALSE,"GeotG";#N/A,#N/A,FALSE,"PrcsG";#N/A,#N/A,FALSE,"TunnG";#N/A,#N/A,FALSE,"CivlG";#N/A,#N/A,FALSE,"NtwkG";#N/A,#N/A,FALSE,"EstgG";#N/A,#N/A,FALSE,"PEngG"}</definedName>
    <definedName name="bbbbbbbbbbbbb" hidden="1">#REF!</definedName>
    <definedName name="bbbbbbbbbbbbbb" localSheetId="18" hidden="1">{#N/A,#N/A,FALSE,"SumG";#N/A,#N/A,FALSE,"ElecG";#N/A,#N/A,FALSE,"MechG";#N/A,#N/A,FALSE,"GeotG";#N/A,#N/A,FALSE,"PrcsG";#N/A,#N/A,FALSE,"TunnG";#N/A,#N/A,FALSE,"CivlG";#N/A,#N/A,FALSE,"NtwkG";#N/A,#N/A,FALSE,"EstgG";#N/A,#N/A,FALSE,"PEngG"}</definedName>
    <definedName name="bbbbbbbbbbbbbb" hidden="1">{#N/A,#N/A,FALSE,"SumG";#N/A,#N/A,FALSE,"ElecG";#N/A,#N/A,FALSE,"MechG";#N/A,#N/A,FALSE,"GeotG";#N/A,#N/A,FALSE,"PrcsG";#N/A,#N/A,FALSE,"TunnG";#N/A,#N/A,FALSE,"CivlG";#N/A,#N/A,FALSE,"NtwkG";#N/A,#N/A,FALSE,"EstgG";#N/A,#N/A,FALSE,"PEngG"}</definedName>
    <definedName name="bbbbbbbbbbbbbbbbbb" localSheetId="18" hidden="1">{#N/A,#N/A,FALSE,"Projects";#N/A,#N/A,FALSE,"Cashflow Summary";#N/A,#N/A,FALSE,"P&amp;L summary";#N/A,#N/A,FALSE,"BS";#N/A,#N/A,FALSE,"Cashflow Summary";#N/A,#N/A,FALSE,"Capital Summary";#N/A,#N/A,FALSE,"Cashflow";#N/A,#N/A,FALSE,"Payments";#N/A,#N/A,FALSE,"Revenue"}</definedName>
    <definedName name="bbbbbbbbbbbbbbbbbb" hidden="1">{#N/A,#N/A,FALSE,"Projects";#N/A,#N/A,FALSE,"Cashflow Summary";#N/A,#N/A,FALSE,"P&amp;L summary";#N/A,#N/A,FALSE,"BS";#N/A,#N/A,FALSE,"Cashflow Summary";#N/A,#N/A,FALSE,"Capital Summary";#N/A,#N/A,FALSE,"Cashflow";#N/A,#N/A,FALSE,"Payments";#N/A,#N/A,FALSE,"Revenue"}</definedName>
    <definedName name="bbbbbbbbbbbbbbbbbbbb" localSheetId="18" hidden="1">{#N/A,#N/A,FALSE,"SumG";#N/A,#N/A,FALSE,"ElecG";#N/A,#N/A,FALSE,"MechG";#N/A,#N/A,FALSE,"GeotG";#N/A,#N/A,FALSE,"PrcsG";#N/A,#N/A,FALSE,"TunnG";#N/A,#N/A,FALSE,"CivlG";#N/A,#N/A,FALSE,"NtwkG";#N/A,#N/A,FALSE,"EstgG";#N/A,#N/A,FALSE,"PEngG"}</definedName>
    <definedName name="bbbbbbbbbbbbbbbbbbbb" hidden="1">{#N/A,#N/A,FALSE,"SumG";#N/A,#N/A,FALSE,"ElecG";#N/A,#N/A,FALSE,"MechG";#N/A,#N/A,FALSE,"GeotG";#N/A,#N/A,FALSE,"PrcsG";#N/A,#N/A,FALSE,"TunnG";#N/A,#N/A,FALSE,"CivlG";#N/A,#N/A,FALSE,"NtwkG";#N/A,#N/A,FALSE,"EstgG";#N/A,#N/A,FALSE,"PEngG"}</definedName>
    <definedName name="BBBBBBBBBBBBBBBBBBBBBB">#REF!</definedName>
    <definedName name="bbbbbbbbbbbbbbbbbbbbbbbv" hidden="1">#REF!</definedName>
    <definedName name="Bbdia">#REF!</definedName>
    <definedName name="bbs" hidden="1">#REF!</definedName>
    <definedName name="Bbspace">#REF!</definedName>
    <definedName name="bbvbvbvbvv" hidden="1">#REF!</definedName>
    <definedName name="bbvv" localSheetId="18" hidden="1">{#N/A,#N/A,FALSE,"MARCH"}</definedName>
    <definedName name="bbvv" hidden="1">{#N/A,#N/A,FALSE,"MARCH"}</definedName>
    <definedName name="BC">#REF!</definedName>
    <definedName name="BCC" localSheetId="18" hidden="1">{#N/A,#N/A,TRUE,"Production &amp; Sales";#N/A,#N/A,TRUE,"Variable cost details";#N/A,#N/A,TRUE,"Variable cost sammary";#N/A,#N/A,TRUE,"Depreciation";#N/A,#N/A,TRUE,"Fixed cost details";#N/A,#N/A,TRUE,"Fixed cost sammary";#N/A,#N/A,TRUE,"Budget Sammary"}</definedName>
    <definedName name="BCC" hidden="1">{#N/A,#N/A,TRUE,"Production &amp; Sales";#N/A,#N/A,TRUE,"Variable cost details";#N/A,#N/A,TRUE,"Variable cost sammary";#N/A,#N/A,TRUE,"Depreciation";#N/A,#N/A,TRUE,"Fixed cost details";#N/A,#N/A,TRUE,"Fixed cost sammary";#N/A,#N/A,TRUE,"Budget Sammary"}</definedName>
    <definedName name="bcd" localSheetId="18" hidden="1">{#N/A,#N/A,TRUE,"Basic";#N/A,#N/A,TRUE,"EXT-TABLE";#N/A,#N/A,TRUE,"STEEL";#N/A,#N/A,TRUE,"INT-Table";#N/A,#N/A,TRUE,"STEEL";#N/A,#N/A,TRUE,"Door"}</definedName>
    <definedName name="bcd" localSheetId="10">"#REF!"</definedName>
    <definedName name="bcd" hidden="1">{#N/A,#N/A,TRUE,"Basic";#N/A,#N/A,TRUE,"EXT-TABLE";#N/A,#N/A,TRUE,"STEEL";#N/A,#N/A,TRUE,"INT-Table";#N/A,#N/A,TRUE,"STEEL";#N/A,#N/A,TRUE,"Door"}</definedName>
    <definedName name="Bcdia">#REF!</definedName>
    <definedName name="bce" hidden="1">{#N/A,#N/A,FALSE,"Project Properties";#N/A,#N/A,FALSE,"Eng %";#N/A,#N/A,FALSE,"ENGFORM";#N/A,#N/A,FALSE,"staffing";#N/A,#N/A,FALSE,"spending"}</definedName>
    <definedName name="BCGHCF" localSheetId="4" hidden="1">{#N/A,#N/A,TRUE,"Cover";#N/A,#N/A,TRUE,"Conts";#N/A,#N/A,TRUE,"VOS";#N/A,#N/A,TRUE,"Warrington";#N/A,#N/A,TRUE,"Widnes"}</definedName>
    <definedName name="BCGHCF" localSheetId="18" hidden="1">{#N/A,#N/A,TRUE,"Cover";#N/A,#N/A,TRUE,"Conts";#N/A,#N/A,TRUE,"VOS";#N/A,#N/A,TRUE,"Warrington";#N/A,#N/A,TRUE,"Widnes"}</definedName>
    <definedName name="BCGHCF" localSheetId="10" hidden="1">{#N/A,#N/A,TRUE,"Cover";#N/A,#N/A,TRUE,"Conts";#N/A,#N/A,TRUE,"VOS";#N/A,#N/A,TRUE,"Warrington";#N/A,#N/A,TRUE,"Widnes"}</definedName>
    <definedName name="BCGHCF" hidden="1">{#N/A,#N/A,TRUE,"Cover";#N/A,#N/A,TRUE,"Conts";#N/A,#N/A,TRUE,"VOS";#N/A,#N/A,TRUE,"Warrington";#N/A,#N/A,TRUE,"Widnes"}</definedName>
    <definedName name="BCIS" localSheetId="4" hidden="1">{#N/A,#N/A,TRUE,"Cover";#N/A,#N/A,TRUE,"Conts";#N/A,#N/A,TRUE,"VOS";#N/A,#N/A,TRUE,"Warrington";#N/A,#N/A,TRUE,"Widnes"}</definedName>
    <definedName name="BCIS" localSheetId="18" hidden="1">{#N/A,#N/A,TRUE,"Cover";#N/A,#N/A,TRUE,"Conts";#N/A,#N/A,TRUE,"VOS";#N/A,#N/A,TRUE,"Warrington";#N/A,#N/A,TRUE,"Widnes"}</definedName>
    <definedName name="BCIS" localSheetId="10">{#N/A,#N/A,TRUE,"Cover";#N/A,#N/A,TRUE,"Conts";#N/A,#N/A,TRUE,"VOS";#N/A,#N/A,TRUE,"Warrington";#N/A,#N/A,TRUE,"Widnes"}</definedName>
    <definedName name="BCIS" hidden="1">{#N/A,#N/A,TRUE,"Cover";#N/A,#N/A,TRUE,"Conts";#N/A,#N/A,TRUE,"VOS";#N/A,#N/A,TRUE,"Warrington";#N/A,#N/A,TRUE,"Widnes"}</definedName>
    <definedName name="BCIS_Location">#REF!</definedName>
    <definedName name="BCIS_TPI">#REF!</definedName>
    <definedName name="BCISUplift">#REF!</definedName>
    <definedName name="bcmb">BlankMacro1</definedName>
    <definedName name="BCOL">#REF!</definedName>
    <definedName name="Bcspace">#REF!</definedName>
    <definedName name="BD" hidden="1">#REF!</definedName>
    <definedName name="BD5산근" hidden="1">#REF!</definedName>
    <definedName name="BD5수량집계" hidden="1">#REF!</definedName>
    <definedName name="BDATE___10">#REF!</definedName>
    <definedName name="BDATE___11">#REF!</definedName>
    <definedName name="BDATE___12">#REF!</definedName>
    <definedName name="BDATE___13">#REF!</definedName>
    <definedName name="BDATE___14">#REF!</definedName>
    <definedName name="BDATE___15">#REF!</definedName>
    <definedName name="BDATE___16">#REF!</definedName>
    <definedName name="BDATE___17">#REF!</definedName>
    <definedName name="BDATE___18">#REF!</definedName>
    <definedName name="BDATE___19">#REF!</definedName>
    <definedName name="BDATE___20">#REF!</definedName>
    <definedName name="BDATE___21">#REF!</definedName>
    <definedName name="BDATE___22">#REF!</definedName>
    <definedName name="BDATE___24">#REF!</definedName>
    <definedName name="BDATE___25">#REF!</definedName>
    <definedName name="BDATE___26">#REF!</definedName>
    <definedName name="BDATE___27">#REF!</definedName>
    <definedName name="BDATE___28">#REF!</definedName>
    <definedName name="BDATE___29">#REF!</definedName>
    <definedName name="BDATE___3">#REF!</definedName>
    <definedName name="BDATE___30">#REF!</definedName>
    <definedName name="BDATE___32">#REF!</definedName>
    <definedName name="BDATE___33">#REF!</definedName>
    <definedName name="BDATE___34">#REF!</definedName>
    <definedName name="BDATE___35">#REF!</definedName>
    <definedName name="BDATE___36">#REF!</definedName>
    <definedName name="BDATE___37">#REF!</definedName>
    <definedName name="BDATE___38">#REF!</definedName>
    <definedName name="BDATE___39">#REF!</definedName>
    <definedName name="BDATE___4">#REF!</definedName>
    <definedName name="BDATE___40">#REF!</definedName>
    <definedName name="BDATE___41">#REF!</definedName>
    <definedName name="BDATE___42">#REF!</definedName>
    <definedName name="BDATE___44">#REF!</definedName>
    <definedName name="BDATE___45">#REF!</definedName>
    <definedName name="BDATE___46">#REF!</definedName>
    <definedName name="BDATE___47">#REF!</definedName>
    <definedName name="BDATE___48">#REF!</definedName>
    <definedName name="BDATE___49">#REF!</definedName>
    <definedName name="BDATE___5">#REF!</definedName>
    <definedName name="BDATE___52">#REF!</definedName>
    <definedName name="BDATE___8">#REF!</definedName>
    <definedName name="BDATE___9">#REF!</definedName>
    <definedName name="bdb" localSheetId="18" hidden="1">{#N/A,#N/A,TRUE,"LOADCOVE";#N/A,#N/A,TRUE,"PAGE001";#N/A,#N/A,TRUE,"PAGE002";#N/A,#N/A,TRUE,"PAGE003";#N/A,#N/A,TRUE,"PAGE004";#N/A,#N/A,TRUE,"PAGE005";#N/A,#N/A,TRUE,"PAGE006";#N/A,#N/A,TRUE,"PAGE007";#N/A,#N/A,TRUE,"PAGE008";#N/A,#N/A,TRUE,"PAGE009";#N/A,#N/A,TRUE,"PAGE010";#N/A,#N/A,TRUE,"PAGE011";#N/A,#N/A,TRUE,"PAGE012";#N/A,#N/A,TRUE,"PAGE013"}</definedName>
    <definedName name="bdb" hidden="1">{#N/A,#N/A,TRUE,"LOADCOVE";#N/A,#N/A,TRUE,"PAGE001";#N/A,#N/A,TRUE,"PAGE002";#N/A,#N/A,TRUE,"PAGE003";#N/A,#N/A,TRUE,"PAGE004";#N/A,#N/A,TRUE,"PAGE005";#N/A,#N/A,TRUE,"PAGE006";#N/A,#N/A,TRUE,"PAGE007";#N/A,#N/A,TRUE,"PAGE008";#N/A,#N/A,TRUE,"PAGE009";#N/A,#N/A,TRUE,"PAGE010";#N/A,#N/A,TRUE,"PAGE011";#N/A,#N/A,TRUE,"PAGE012";#N/A,#N/A,TRUE,"PAGE013"}</definedName>
    <definedName name="BDCA">#REF!</definedName>
    <definedName name="Bddia">#REF!</definedName>
    <definedName name="BDEF" localSheetId="18" hidden="1">{#N/A,#N/A,FALSE,"CAM-G7";#N/A,#N/A,FALSE,"SPL";#N/A,#N/A,FALSE,"butt-in G7";#N/A,#N/A,FALSE,"dia-in G7";#N/A,#N/A,FALSE,"추가-STA G7"}</definedName>
    <definedName name="BDEF" hidden="1">{#N/A,#N/A,FALSE,"CAM-G7";#N/A,#N/A,FALSE,"SPL";#N/A,#N/A,FALSE,"butt-in G7";#N/A,#N/A,FALSE,"dia-in G7";#N/A,#N/A,FALSE,"추가-STA G7"}</definedName>
    <definedName name="BDFINISH3">#REF!</definedName>
    <definedName name="BDR">#REF!</definedName>
    <definedName name="BDRBLD">#REF!</definedName>
    <definedName name="bdrmsgng">#REF!</definedName>
    <definedName name="bdsdlmp">#REF!</definedName>
    <definedName name="Bdspace">#REF!</definedName>
    <definedName name="bdsprd">#REF!</definedName>
    <definedName name="be" localSheetId="4" hidden="1">{"'Break down'!$A$4"}</definedName>
    <definedName name="be" localSheetId="18" hidden="1">{"'Break down'!$A$4"}</definedName>
    <definedName name="be" localSheetId="6" hidden="1">{"'Break down'!$A$4"}</definedName>
    <definedName name="be" localSheetId="10">{"'Break down'!$A$4"}</definedName>
    <definedName name="be" hidden="1">{"'Break down'!$A$4"}</definedName>
    <definedName name="be_1" localSheetId="6" hidden="1">{"'Break down'!$A$4"}</definedName>
    <definedName name="be_1">{"'Break down'!$A$4"}</definedName>
    <definedName name="BEACHC1">#REF!</definedName>
    <definedName name="BEACHC10">#REF!</definedName>
    <definedName name="BEACHC10A">#REF!</definedName>
    <definedName name="BEACHC2A">#REF!</definedName>
    <definedName name="BEACHC2B">#REF!</definedName>
    <definedName name="BEACHC2C">#REF!</definedName>
    <definedName name="BEACHC2D">#REF!</definedName>
    <definedName name="BEACHC2E">#REF!</definedName>
    <definedName name="BEACHC2F">#REF!</definedName>
    <definedName name="BEACHC3">#REF!</definedName>
    <definedName name="BEACHC5">#REF!</definedName>
    <definedName name="BEACHC7">#REF!</definedName>
    <definedName name="BEACHC8">#REF!</definedName>
    <definedName name="BEACHCF1">#REF!</definedName>
    <definedName name="BEACHCF10">#REF!</definedName>
    <definedName name="BEACHCF10A">#REF!</definedName>
    <definedName name="BEACHCF2A">#REF!</definedName>
    <definedName name="BEACHCF2B">#REF!</definedName>
    <definedName name="BEACHCF2C">#REF!</definedName>
    <definedName name="BEACHCF2D">#REF!</definedName>
    <definedName name="BEACHCF2E">#REF!</definedName>
    <definedName name="BEACHCF2F">#REF!</definedName>
    <definedName name="BEACHCF3">#REF!</definedName>
    <definedName name="BEACHCF5">#REF!</definedName>
    <definedName name="BEACHCF7">#REF!</definedName>
    <definedName name="BEACHCF8">#REF!</definedName>
    <definedName name="BEACHCLUB2C">#REF!</definedName>
    <definedName name="BEACHCLUB2E">#REF!</definedName>
    <definedName name="Beachcomber">#REF!</definedName>
    <definedName name="beam">#REF!</definedName>
    <definedName name="BEAM_DEPTH">#REF!</definedName>
    <definedName name="BEAM_ID">#REF!</definedName>
    <definedName name="BEAM_WIDTH">#REF!</definedName>
    <definedName name="BeamLength">#REF!</definedName>
    <definedName name="Beams">#REF!</definedName>
    <definedName name="beams4.04">#REF!</definedName>
    <definedName name="beamsked">#REF!</definedName>
    <definedName name="bear" localSheetId="18" hidden="1">{#N/A,#N/A,TRUE,"Cover";#N/A,#N/A,TRUE,"Conts";#N/A,#N/A,TRUE,"VOS";#N/A,#N/A,TRUE,"Warrington";#N/A,#N/A,TRUE,"Widnes"}</definedName>
    <definedName name="bear" hidden="1">{#N/A,#N/A,TRUE,"Cover";#N/A,#N/A,TRUE,"Conts";#N/A,#N/A,TRUE,"VOS";#N/A,#N/A,TRUE,"Warrington";#N/A,#N/A,TRUE,"Widnes"}</definedName>
    <definedName name="BearbFeld_OK_Klick">#N/A</definedName>
    <definedName name="bebl" localSheetId="18" hidden="1">{#N/A,#N/A,FALSE,"VARIATIONS";#N/A,#N/A,FALSE,"BUDGET";#N/A,#N/A,FALSE,"CIVIL QNTY VAR";#N/A,#N/A,FALSE,"SUMMARY";#N/A,#N/A,FALSE,"MATERIAL VAR"}</definedName>
    <definedName name="bebl" hidden="1">{#N/A,#N/A,FALSE,"VARIATIONS";#N/A,#N/A,FALSE,"BUDGET";#N/A,#N/A,FALSE,"CIVIL QNTY VAR";#N/A,#N/A,FALSE,"SUMMARY";#N/A,#N/A,FALSE,"MATERIAL VAR"}</definedName>
    <definedName name="BED">#REF!</definedName>
    <definedName name="BED_WALL">#REF!</definedName>
    <definedName name="Bedia">#REF!</definedName>
    <definedName name="bedroom">#REF!</definedName>
    <definedName name="bedroomceilingtopfloor">#REF!</definedName>
    <definedName name="beds">#REF!</definedName>
    <definedName name="beds_P2">#REF!</definedName>
    <definedName name="beet20">#REF!</definedName>
    <definedName name="bef">1</definedName>
    <definedName name="BEFeXToEUR" hidden="1">#N/A</definedName>
    <definedName name="BEFORE_MP">#REF!</definedName>
    <definedName name="Beg_Bal">#REF!</definedName>
    <definedName name="BeginBorder">#REF!</definedName>
    <definedName name="Beginning_Balance">"#N/A"</definedName>
    <definedName name="Beh_St">#REF!,#REF!,#REF!,#REF!,#REF!,#REF!,#REF!,#REF!,#REF!,#REF!</definedName>
    <definedName name="BEIRUT">#REF!</definedName>
    <definedName name="Belau_Meranti_Balustrading">#REF!</definedName>
    <definedName name="BELL" localSheetId="18" hidden="1">{#N/A,#N/A,TRUE,"Basic";#N/A,#N/A,TRUE,"EXT-TABLE";#N/A,#N/A,TRUE,"STEEL";#N/A,#N/A,TRUE,"INT-Table";#N/A,#N/A,TRUE,"STEEL";#N/A,#N/A,TRUE,"Door"}</definedName>
    <definedName name="BELL" hidden="1">{#N/A,#N/A,TRUE,"Basic";#N/A,#N/A,TRUE,"EXT-TABLE";#N/A,#N/A,TRUE,"STEEL";#N/A,#N/A,TRUE,"INT-Table";#N/A,#N/A,TRUE,"STEEL";#N/A,#N/A,TRUE,"Door"}</definedName>
    <definedName name="BELL__Polarised">#REF!</definedName>
    <definedName name="BELL_1" localSheetId="18" hidden="1">{#N/A,#N/A,TRUE,"Basic";#N/A,#N/A,TRUE,"EXT-TABLE";#N/A,#N/A,TRUE,"STEEL";#N/A,#N/A,TRUE,"INT-Table";#N/A,#N/A,TRUE,"STEEL";#N/A,#N/A,TRUE,"Door"}</definedName>
    <definedName name="BELL_1" hidden="1">{#N/A,#N/A,TRUE,"Basic";#N/A,#N/A,TRUE,"EXT-TABLE";#N/A,#N/A,TRUE,"STEEL";#N/A,#N/A,TRUE,"INT-Table";#N/A,#N/A,TRUE,"STEEL";#N/A,#N/A,TRUE,"Door"}</definedName>
    <definedName name="BELL_2" localSheetId="18" hidden="1">{#N/A,#N/A,TRUE,"Basic";#N/A,#N/A,TRUE,"EXT-TABLE";#N/A,#N/A,TRUE,"STEEL";#N/A,#N/A,TRUE,"INT-Table";#N/A,#N/A,TRUE,"STEEL";#N/A,#N/A,TRUE,"Door"}</definedName>
    <definedName name="BELL_2" hidden="1">{#N/A,#N/A,TRUE,"Basic";#N/A,#N/A,TRUE,"EXT-TABLE";#N/A,#N/A,TRUE,"STEEL";#N/A,#N/A,TRUE,"INT-Table";#N/A,#N/A,TRUE,"STEEL";#N/A,#N/A,TRUE,"Door"}</definedName>
    <definedName name="Ben">#REF!</definedName>
    <definedName name="bench">#REF!</definedName>
    <definedName name="beq">#REF!</definedName>
    <definedName name="BERGER">#REF!</definedName>
    <definedName name="BERMAR__INTERNATIONAL__LIMITED">#REF!</definedName>
    <definedName name="berry" hidden="1">{#N/A,#N/A,FALSE,"Taxblinc";#N/A,#N/A,FALSE,"Rsvsacls"}</definedName>
    <definedName name="BERT" hidden="1">#REF!</definedName>
    <definedName name="Bespace">#REF!</definedName>
    <definedName name="beta">#REF!</definedName>
    <definedName name="Beyond">#REF!</definedName>
    <definedName name="Beyond1">#REF!</definedName>
    <definedName name="Beyond2">#REF!</definedName>
    <definedName name="Beyond3">#REF!</definedName>
    <definedName name="Beyond4">#REF!</definedName>
    <definedName name="Beyond5">#REF!</definedName>
    <definedName name="Bez_Bau_Nr">#REF!</definedName>
    <definedName name="Bez_Kost_Ing">#REF!</definedName>
    <definedName name="Bez_KSP">#REF!</definedName>
    <definedName name="Bez_Mont_Ing">#REF!</definedName>
    <definedName name="Bez_Proj_Ing">#REF!</definedName>
    <definedName name="Bez_Rohr_Ing">#REF!</definedName>
    <definedName name="Bez_Standort">#REF!</definedName>
    <definedName name="Bez_Status">#REF!</definedName>
    <definedName name="Bez_Teilanl">#REF!</definedName>
    <definedName name="Bez_Telefon">#REF!</definedName>
    <definedName name="Bez_Titel">#REF!</definedName>
    <definedName name="Bf">#REF!</definedName>
    <definedName name="bfbf" hidden="1">#REF!</definedName>
    <definedName name="bfbfdhfdhdfgh" localSheetId="18" hidden="1">{#N/A,#N/A,FALSE,"CCTV"}</definedName>
    <definedName name="bfbfdhfdhdfgh" hidden="1">{#N/A,#N/A,FALSE,"CCTV"}</definedName>
    <definedName name="bfbfdhfdhdfgh_1" localSheetId="18" hidden="1">{#N/A,#N/A,FALSE,"CCTV"}</definedName>
    <definedName name="bfbfdhfdhdfgh_1" hidden="1">{#N/A,#N/A,FALSE,"CCTV"}</definedName>
    <definedName name="bfbfdhfdhdfgh_2" localSheetId="18" hidden="1">{#N/A,#N/A,FALSE,"CCTV"}</definedName>
    <definedName name="bfbfdhfdhdfgh_2" hidden="1">{#N/A,#N/A,FALSE,"CCTV"}</definedName>
    <definedName name="bfbsd" localSheetId="18" hidden="1">{#N/A,#N/A,TRUE,"LOADCOVE";#N/A,#N/A,TRUE,"PAGE001";#N/A,#N/A,TRUE,"PAGE002";#N/A,#N/A,TRUE,"PAGE003";#N/A,#N/A,TRUE,"PAGE004";#N/A,#N/A,TRUE,"PAGE005";#N/A,#N/A,TRUE,"PAGE006";#N/A,#N/A,TRUE,"PAGE007";#N/A,#N/A,TRUE,"PAGE008";#N/A,#N/A,TRUE,"PAGE009";#N/A,#N/A,TRUE,"PAGE010";#N/A,#N/A,TRUE,"PAGE011";#N/A,#N/A,TRUE,"PAGE012";#N/A,#N/A,TRUE,"PAGE013"}</definedName>
    <definedName name="bfbsd" hidden="1">{#N/A,#N/A,TRUE,"LOADCOVE";#N/A,#N/A,TRUE,"PAGE001";#N/A,#N/A,TRUE,"PAGE002";#N/A,#N/A,TRUE,"PAGE003";#N/A,#N/A,TRUE,"PAGE004";#N/A,#N/A,TRUE,"PAGE005";#N/A,#N/A,TRUE,"PAGE006";#N/A,#N/A,TRUE,"PAGE007";#N/A,#N/A,TRUE,"PAGE008";#N/A,#N/A,TRUE,"PAGE009";#N/A,#N/A,TRUE,"PAGE010";#N/A,#N/A,TRUE,"PAGE011";#N/A,#N/A,TRUE,"PAGE012";#N/A,#N/A,TRUE,"PAGE013"}</definedName>
    <definedName name="BFDFB"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gg">#N/A</definedName>
    <definedName name="bfhtdh">#N/A</definedName>
    <definedName name="bfr">#REF!</definedName>
    <definedName name="BFT" localSheetId="6">MATCH(0.01,End_Bal,-1)+1</definedName>
    <definedName name="BFT">MATCH(0.01,End_Bal,-1)+1</definedName>
    <definedName name="BG" hidden="1">#REF!</definedName>
    <definedName name="bg_charge">#REF!</definedName>
    <definedName name="BG_Del" hidden="1">15</definedName>
    <definedName name="BG_Ins" hidden="1">4</definedName>
    <definedName name="BG_Mod" hidden="1">6</definedName>
    <definedName name="BGA">#REF!</definedName>
    <definedName name="bgbghghg">#N/A</definedName>
    <definedName name="BGF">#N/A</definedName>
    <definedName name="BGFA">#REF!</definedName>
    <definedName name="BGFD">#REF!</definedName>
    <definedName name="BGFGR" localSheetId="6">IF(Loan_Amount*Interest_Rate*Loan_Years*Loan_Start&gt;0,1,0)</definedName>
    <definedName name="BGFGR">IF(Loan_Amount*Interest_Rate*Loan_Years*Loan_Start&gt;0,1,0)</definedName>
    <definedName name="BGG" hidden="1">#REF!</definedName>
    <definedName name="bghg">#REF!</definedName>
    <definedName name="bghjh" localSheetId="4" hidden="1">{#N/A,#N/A,TRUE,"Cover";#N/A,#N/A,TRUE,"Conts";#N/A,#N/A,TRUE,"VOS";#N/A,#N/A,TRUE,"Warrington";#N/A,#N/A,TRUE,"Widnes"}</definedName>
    <definedName name="bghjh" localSheetId="18" hidden="1">{#N/A,#N/A,TRUE,"Cover";#N/A,#N/A,TRUE,"Conts";#N/A,#N/A,TRUE,"VOS";#N/A,#N/A,TRUE,"Warrington";#N/A,#N/A,TRUE,"Widnes"}</definedName>
    <definedName name="bghjh" localSheetId="10" hidden="1">{#N/A,#N/A,TRUE,"Cover";#N/A,#N/A,TRUE,"Conts";#N/A,#N/A,TRUE,"VOS";#N/A,#N/A,TRUE,"Warrington";#N/A,#N/A,TRUE,"Widnes"}</definedName>
    <definedName name="bghjh" hidden="1">{#N/A,#N/A,TRUE,"Cover";#N/A,#N/A,TRUE,"Conts";#N/A,#N/A,TRUE,"VOS";#N/A,#N/A,TRUE,"Warrington";#N/A,#N/A,TRUE,"Widnes"}</definedName>
    <definedName name="BGM비용예실" localSheetId="18" hidden="1">{#N/A,#N/A,TRUE,"LOADCOVE";#N/A,#N/A,TRUE,"PAGE001";#N/A,#N/A,TRUE,"PAGE002";#N/A,#N/A,TRUE,"PAGE003";#N/A,#N/A,TRUE,"PAGE004";#N/A,#N/A,TRUE,"PAGE005";#N/A,#N/A,TRUE,"PAGE006";#N/A,#N/A,TRUE,"PAGE007";#N/A,#N/A,TRUE,"PAGE008";#N/A,#N/A,TRUE,"PAGE009";#N/A,#N/A,TRUE,"PAGE010";#N/A,#N/A,TRUE,"PAGE011";#N/A,#N/A,TRUE,"PAGE012";#N/A,#N/A,TRUE,"PAGE013"}</definedName>
    <definedName name="BGM비용예실" hidden="1">{#N/A,#N/A,TRUE,"LOADCOVE";#N/A,#N/A,TRUE,"PAGE001";#N/A,#N/A,TRUE,"PAGE002";#N/A,#N/A,TRUE,"PAGE003";#N/A,#N/A,TRUE,"PAGE004";#N/A,#N/A,TRUE,"PAGE005";#N/A,#N/A,TRUE,"PAGE006";#N/A,#N/A,TRUE,"PAGE007";#N/A,#N/A,TRUE,"PAGE008";#N/A,#N/A,TRUE,"PAGE009";#N/A,#N/A,TRUE,"PAGE010";#N/A,#N/A,TRUE,"PAGE011";#N/A,#N/A,TRUE,"PAGE012";#N/A,#N/A,TRUE,"PAGE013"}</definedName>
    <definedName name="bgthhg">#N/A</definedName>
    <definedName name="bgtyu" localSheetId="18" hidden="1">{"'Break down'!$A$4"}</definedName>
    <definedName name="bgtyu" hidden="1">{"'Break down'!$A$4"}</definedName>
    <definedName name="bgyuio" localSheetId="18" hidden="1">{"'Break down'!$A$4"}</definedName>
    <definedName name="bgyuio" hidden="1">{"'Break down'!$A$4"}</definedName>
    <definedName name="BH" hidden="1">#REF!</definedName>
    <definedName name="bhbb" localSheetId="18" hidden="1">{#N/A,#N/A,TRUE,"Front";#N/A,#N/A,TRUE,"Simple Letter";#N/A,#N/A,TRUE,"Inside";#N/A,#N/A,TRUE,"Contents";#N/A,#N/A,TRUE,"Basis";#N/A,#N/A,TRUE,"Inclusions";#N/A,#N/A,TRUE,"Exclusions";#N/A,#N/A,TRUE,"Areas";#N/A,#N/A,TRUE,"Summary";#N/A,#N/A,TRUE,"Detail"}</definedName>
    <definedName name="bhbb" hidden="1">{#N/A,#N/A,TRUE,"Front";#N/A,#N/A,TRUE,"Simple Letter";#N/A,#N/A,TRUE,"Inside";#N/A,#N/A,TRUE,"Contents";#N/A,#N/A,TRUE,"Basis";#N/A,#N/A,TRUE,"Inclusions";#N/A,#N/A,TRUE,"Exclusions";#N/A,#N/A,TRUE,"Areas";#N/A,#N/A,TRUE,"Summary";#N/A,#N/A,TRUE,"Detail"}</definedName>
    <definedName name="bhg" localSheetId="18" hidden="1">{#N/A,#N/A,FALSE,"MARCH"}</definedName>
    <definedName name="bhg" hidden="1">{#N/A,#N/A,FALSE,"MARCH"}</definedName>
    <definedName name="bhgf">BlankMacro1</definedName>
    <definedName name="bhjbh">#REF!</definedName>
    <definedName name="BHT10A">#REF!</definedName>
    <definedName name="BHT2A">#REF!</definedName>
    <definedName name="BHT2B">#REF!</definedName>
    <definedName name="BHT2C">#REF!</definedName>
    <definedName name="BHT2D">#REF!</definedName>
    <definedName name="BHT2E">#REF!</definedName>
    <definedName name="BHT2F">#REF!</definedName>
    <definedName name="bianchi">#REF!</definedName>
    <definedName name="BIBI" localSheetId="18" hidden="1">{"'PRODUCTIONCOST SHEET'!$B$3:$G$48"}</definedName>
    <definedName name="BIBI" hidden="1">{"'PRODUCTIONCOST SHEET'!$B$3:$G$48"}</definedName>
    <definedName name="Bid_Curr">#REF!</definedName>
    <definedName name="BidClass">#REF!</definedName>
    <definedName name="BidClass_4">#REF!</definedName>
    <definedName name="BidClass_4_1">#REF!</definedName>
    <definedName name="BidClass_6">#REF!</definedName>
    <definedName name="BidClass_Text">#REF!</definedName>
    <definedName name="BidClass_Text_4">#REF!</definedName>
    <definedName name="BidClass_Text_4_1">#REF!</definedName>
    <definedName name="BidClass_Text_6">#REF!</definedName>
    <definedName name="Bidder">#REF!</definedName>
    <definedName name="biiiiiiiiii" localSheetId="4" hidden="1">{#N/A,#N/A,TRUE,"Front";#N/A,#N/A,TRUE,"Simple Letter";#N/A,#N/A,TRUE,"Inside";#N/A,#N/A,TRUE,"Contents";#N/A,#N/A,TRUE,"Basis";#N/A,#N/A,TRUE,"Inclusions";#N/A,#N/A,TRUE,"Exclusions";#N/A,#N/A,TRUE,"Areas";#N/A,#N/A,TRUE,"Summary";#N/A,#N/A,TRUE,"Detail"}</definedName>
    <definedName name="biiiiiiiiii" localSheetId="18" hidden="1">{#N/A,#N/A,TRUE,"Front";#N/A,#N/A,TRUE,"Simple Letter";#N/A,#N/A,TRUE,"Inside";#N/A,#N/A,TRUE,"Contents";#N/A,#N/A,TRUE,"Basis";#N/A,#N/A,TRUE,"Inclusions";#N/A,#N/A,TRUE,"Exclusions";#N/A,#N/A,TRUE,"Areas";#N/A,#N/A,TRUE,"Summary";#N/A,#N/A,TRUE,"Detail"}</definedName>
    <definedName name="biiiiiiiiii" localSheetId="6" hidden="1">{#N/A,#N/A,TRUE,"Front";#N/A,#N/A,TRUE,"Simple Letter";#N/A,#N/A,TRUE,"Inside";#N/A,#N/A,TRUE,"Contents";#N/A,#N/A,TRUE,"Basis";#N/A,#N/A,TRUE,"Inclusions";#N/A,#N/A,TRUE,"Exclusions";#N/A,#N/A,TRUE,"Areas";#N/A,#N/A,TRUE,"Summary";#N/A,#N/A,TRUE,"Detail"}</definedName>
    <definedName name="biiiiiiiiii" localSheetId="10" hidden="1">{#N/A,#N/A,TRUE,"Front";#N/A,#N/A,TRUE,"Simple Letter";#N/A,#N/A,TRUE,"Inside";#N/A,#N/A,TRUE,"Contents";#N/A,#N/A,TRUE,"Basis";#N/A,#N/A,TRUE,"Inclusions";#N/A,#N/A,TRUE,"Exclusions";#N/A,#N/A,TRUE,"Areas";#N/A,#N/A,TRUE,"Summary";#N/A,#N/A,TRUE,"Detail"}</definedName>
    <definedName name="biiiiiiiiii" hidden="1">{#N/A,#N/A,TRUE,"Front";#N/A,#N/A,TRUE,"Simple Letter";#N/A,#N/A,TRUE,"Inside";#N/A,#N/A,TRUE,"Contents";#N/A,#N/A,TRUE,"Basis";#N/A,#N/A,TRUE,"Inclusions";#N/A,#N/A,TRUE,"Exclusions";#N/A,#N/A,TRUE,"Areas";#N/A,#N/A,TRUE,"Summary";#N/A,#N/A,TRUE,"Detail"}</definedName>
    <definedName name="biiiiiiiiii_1">{#N/A,#N/A,TRUE,"Front";#N/A,#N/A,TRUE,"Simple Letter";#N/A,#N/A,TRUE,"Inside";#N/A,#N/A,TRUE,"Contents";#N/A,#N/A,TRUE,"Basis";#N/A,#N/A,TRUE,"Inclusions";#N/A,#N/A,TRUE,"Exclusions";#N/A,#N/A,TRUE,"Areas";#N/A,#N/A,TRUE,"Summary";#N/A,#N/A,TRUE,"Detail"}</definedName>
    <definedName name="bijalpur2"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u" localSheetId="4" hidden="1">{#N/A,#N/A,FALSE,"SumG";#N/A,#N/A,FALSE,"ElecG";#N/A,#N/A,FALSE,"MechG";#N/A,#N/A,FALSE,"GeotG";#N/A,#N/A,FALSE,"PrcsG";#N/A,#N/A,FALSE,"TunnG";#N/A,#N/A,FALSE,"CivlG";#N/A,#N/A,FALSE,"NtwkG";#N/A,#N/A,FALSE,"EstgG";#N/A,#N/A,FALSE,"PEngG"}</definedName>
    <definedName name="Biju" localSheetId="18" hidden="1">{#N/A,#N/A,FALSE,"SumG";#N/A,#N/A,FALSE,"ElecG";#N/A,#N/A,FALSE,"MechG";#N/A,#N/A,FALSE,"GeotG";#N/A,#N/A,FALSE,"PrcsG";#N/A,#N/A,FALSE,"TunnG";#N/A,#N/A,FALSE,"CivlG";#N/A,#N/A,FALSE,"NtwkG";#N/A,#N/A,FALSE,"EstgG";#N/A,#N/A,FALSE,"PEngG"}</definedName>
    <definedName name="Biju" localSheetId="6" hidden="1">{#N/A,#N/A,FALSE,"SumG";#N/A,#N/A,FALSE,"ElecG";#N/A,#N/A,FALSE,"MechG";#N/A,#N/A,FALSE,"GeotG";#N/A,#N/A,FALSE,"PrcsG";#N/A,#N/A,FALSE,"TunnG";#N/A,#N/A,FALSE,"CivlG";#N/A,#N/A,FALSE,"NtwkG";#N/A,#N/A,FALSE,"EstgG";#N/A,#N/A,FALSE,"PEngG"}</definedName>
    <definedName name="Biju" localSheetId="10"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iju_1" localSheetId="18" hidden="1">{#N/A,#N/A,FALSE,"SumG";#N/A,#N/A,FALSE,"ElecG";#N/A,#N/A,FALSE,"MechG";#N/A,#N/A,FALSE,"GeotG";#N/A,#N/A,FALSE,"PrcsG";#N/A,#N/A,FALSE,"TunnG";#N/A,#N/A,FALSE,"CivlG";#N/A,#N/A,FALSE,"NtwkG";#N/A,#N/A,FALSE,"EstgG";#N/A,#N/A,FALSE,"PEngG"}</definedName>
    <definedName name="Biju_1" hidden="1">{#N/A,#N/A,FALSE,"SumG";#N/A,#N/A,FALSE,"ElecG";#N/A,#N/A,FALSE,"MechG";#N/A,#N/A,FALSE,"GeotG";#N/A,#N/A,FALSE,"PrcsG";#N/A,#N/A,FALSE,"TunnG";#N/A,#N/A,FALSE,"CivlG";#N/A,#N/A,FALSE,"NtwkG";#N/A,#N/A,FALSE,"EstgG";#N/A,#N/A,FALSE,"PEngG"}</definedName>
    <definedName name="Bik">#REF!</definedName>
    <definedName name="Bilk_C">#REF!</definedName>
    <definedName name="Bill">#REF!</definedName>
    <definedName name="Bill.2.Cost.Sum">#REF!</definedName>
    <definedName name="Bill.2.Sell.Sum">#REF!</definedName>
    <definedName name="Bill.2.Sum">#REF!</definedName>
    <definedName name="Bill.3.CostSum">#REF!</definedName>
    <definedName name="Bill.3.Sell.Sum">#REF!</definedName>
    <definedName name="Bill.3.Sum">#REF!</definedName>
    <definedName name="Bill.4.Cost.Sum">#REF!</definedName>
    <definedName name="Bill.4.Sell.Sum">#REF!</definedName>
    <definedName name="Bill.4.Sum">#REF!</definedName>
    <definedName name="Bill.item.total">#REF!</definedName>
    <definedName name="BILL___0">#REF!</definedName>
    <definedName name="BILL___0___0">"$#REF!.$#REF!$#REF!:$#REF!$#REF!"</definedName>
    <definedName name="BILL___0___3">"$#REF!.$#REF!$#REF!:$#REF!$#REF!"</definedName>
    <definedName name="BILL___0___4">"$#REF!.$#REF!$#REF!:$#REF!$#REF!"</definedName>
    <definedName name="BILL___2">#REF!</definedName>
    <definedName name="BILL___2___0">"$#REF!.$#REF!$#REF!:$#REF!$#REF!"</definedName>
    <definedName name="BILL___2___3">"$#REF!.$#REF!$#REF!:$#REF!$#REF!"</definedName>
    <definedName name="BILL___3">#REF!</definedName>
    <definedName name="BILL___3___0">"$#REF!.$#REF!$#REF!:$#REF!$#REF!"</definedName>
    <definedName name="BILL___3___3">"$#REF!.$#REF!$#REF!:$#REF!$#REF!"</definedName>
    <definedName name="BILL___3___4">"$#REF!.$#REF!$#REF!:$#REF!$#REF!"</definedName>
    <definedName name="BILL___4">#REF!</definedName>
    <definedName name="BILL___4___0">"$#REF!.$#REF!$#REF!:$#REF!$#REF!"</definedName>
    <definedName name="BILL___4___3">"$#REF!.$#REF!$#REF!:$#REF!$#REF!"</definedName>
    <definedName name="BILL___7">"$#REF!.$#REF!$#REF!:$#REF!$#REF!"</definedName>
    <definedName name="BILL__OF__MATERIALS">#REF!</definedName>
    <definedName name="bill_1_name">#REF!</definedName>
    <definedName name="BILL_10.2___LANDSCAPING">#REF!</definedName>
    <definedName name="BILL_10.3___SUNSHADES">#REF!</definedName>
    <definedName name="BILL_2.1___SITE_CLEARANCE___PREPARATION___EARTHWORKS">#REF!</definedName>
    <definedName name="BILL_2.2___PILING_AND_PILE_TESTING">#REF!</definedName>
    <definedName name="bill_2_heading">"#REF!"</definedName>
    <definedName name="bill_2_name">#REF!</definedName>
    <definedName name="BILL_3.1___EQUIPMENT_FOUNDATIONS__DESALINATION_ISLAND">#REF!</definedName>
    <definedName name="BILL_3.2___LAMELLAE_FILTER">#REF!</definedName>
    <definedName name="BILL_3.3___EQUIPMENT_FOUNDATIONS__PRE_TREATMENT">#REF!</definedName>
    <definedName name="BILL_3.4___PRODUCT_WATER_TANK_FOUNDATIONS">#REF!</definedName>
    <definedName name="bill_3_name">#REF!</definedName>
    <definedName name="BILL_4.1___REVERSE_OSMOSIS__MAIN_PLANT_BUILDING">#REF!</definedName>
    <definedName name="BILL_4.2___ADMIN___UTILITIES_BUILDING">#REF!</definedName>
    <definedName name="BILL_4.3___SUBSTATION_BUILDING">#REF!</definedName>
    <definedName name="BILL_4.5___CHLORINATION_BUILDING">#REF!</definedName>
    <definedName name="BILL_4.6___WORKSHOP___STORES_BUILDING">#REF!</definedName>
    <definedName name="BILL_4.7___SEA_WATER_PUMPHOUSE">#REF!</definedName>
    <definedName name="BILL_5.1a___MAIN_TRANSFORMER_COMPOUNDS">#REF!</definedName>
    <definedName name="BILL_5.1b___AUXILIARY_TRANSFORMER_COMPOUNDS">#REF!</definedName>
    <definedName name="BILL_5.2___ACID___CAUSTIC_STORAGE_BUND">#REF!</definedName>
    <definedName name="BILL_5.3___NEUTRALISATION_TANK">#REF!</definedName>
    <definedName name="BILL_6.1___SEA_WATER_INTAKE_STRUCTURE">#REF!</definedName>
    <definedName name="BILL_6.2___SUBMERGED_SEA_WATER_INTAKE_PIPE">#REF!</definedName>
    <definedName name="BILL_7.1___SITE_ACCESS_ROADS___HARDSTANDING___LAYDOWN_AREAS">#REF!</definedName>
    <definedName name="BILL_7.2___ACCESS_ROAD___PLOT_TO_SW_PUMPHOUSE">#REF!</definedName>
    <definedName name="BILL_8.1___R_C_TRENCHING">#REF!</definedName>
    <definedName name="BILL_8.1b___R_C_DRAIN_CHANNEL">#REF!</definedName>
    <definedName name="BILL_8.2___P_V_C_DUCTING___DRAW_PITS">#REF!</definedName>
    <definedName name="BILL_8.3___CIVIL_WORKS_FOR_DIRECT_BURIED_PIPEWORK">#REF!</definedName>
    <definedName name="BILL_8.4___CIVIL_WORKS_FOR_DIRECT_BURIED_CABLES">#REF!</definedName>
    <definedName name="BILL_8.5___CIVIL_WORKS_FOR_SITE_LIGHTING_SYSTEM">#REF!</definedName>
    <definedName name="BILL_8.6___CIVIL_WORKS_FOR_ABOVE_GROUND_PIPE_SUPPORTS">#REF!</definedName>
    <definedName name="BILL_9.1___SURFACE_WATER_DRAINAGE_SYSTEM">#REF!</definedName>
    <definedName name="BILL_9.2___FOUL_WATER_DRAINAGE_SYSTEM">#REF!</definedName>
    <definedName name="bill_name">#REF!</definedName>
    <definedName name="Bill_Rec">#REF!</definedName>
    <definedName name="Bill_Refs">#REF!,#REF!</definedName>
    <definedName name="Bill02A">#REF!</definedName>
    <definedName name="bill1">#REF!</definedName>
    <definedName name="bill1_name">#REF!</definedName>
    <definedName name="BILL11">#REF!</definedName>
    <definedName name="Bill13">#REF!</definedName>
    <definedName name="bill2">#REF!</definedName>
    <definedName name="BILL3">#REF!</definedName>
    <definedName name="Bill3Page1">#REF!</definedName>
    <definedName name="Bill3Page10">#REF!</definedName>
    <definedName name="Bill3Page11">#REF!</definedName>
    <definedName name="Bill3Page12">#REF!</definedName>
    <definedName name="Bill3Page13">#REF!</definedName>
    <definedName name="Bill3Page14">#REF!</definedName>
    <definedName name="Bill3page15">#REF!</definedName>
    <definedName name="Bill3Page16">#REF!</definedName>
    <definedName name="Bill3Page2">#REF!</definedName>
    <definedName name="Bill3Page3">#REF!</definedName>
    <definedName name="Bill3Page4">#REF!</definedName>
    <definedName name="Bill3Page5">#REF!</definedName>
    <definedName name="Bill3Page6">#REF!</definedName>
    <definedName name="Bill3Page7">#REF!</definedName>
    <definedName name="Bill3Page8">#REF!</definedName>
    <definedName name="Bill3Page9">#REF!</definedName>
    <definedName name="bill4">#REF!</definedName>
    <definedName name="Bill4Page1">#REF!</definedName>
    <definedName name="Bill4Page10">#REF!</definedName>
    <definedName name="Bill4Page11">#REF!</definedName>
    <definedName name="Bill4Page12">#REF!</definedName>
    <definedName name="Bill4Page2">#REF!</definedName>
    <definedName name="Bill4Page3">#REF!</definedName>
    <definedName name="Bill4Page4">#REF!</definedName>
    <definedName name="Bill4Page5">#REF!</definedName>
    <definedName name="Bill4Page6">#REF!</definedName>
    <definedName name="Bill4Page7">#REF!</definedName>
    <definedName name="Bill4Page8">#REF!</definedName>
    <definedName name="Bill4Page9">#REF!</definedName>
    <definedName name="bill5">#REF!</definedName>
    <definedName name="Bill5Page1">#REF!</definedName>
    <definedName name="Bill5Page10">#REF!</definedName>
    <definedName name="Bill5Page2">#REF!</definedName>
    <definedName name="Bill5Page3">#REF!</definedName>
    <definedName name="Bill5Page4">#REF!</definedName>
    <definedName name="Bill5Page5">#REF!</definedName>
    <definedName name="Bill5Page6">#REF!</definedName>
    <definedName name="Bill5Page7">#REF!</definedName>
    <definedName name="Bill5Page8">#REF!</definedName>
    <definedName name="Bill5Page9">#REF!</definedName>
    <definedName name="bill6">#REF!</definedName>
    <definedName name="Bill6Page1">#REF!</definedName>
    <definedName name="Bill6Page10">#REF!</definedName>
    <definedName name="Bill6Page11">#REF!</definedName>
    <definedName name="Bill6Page12">#REF!</definedName>
    <definedName name="Bill6Page13">#REF!</definedName>
    <definedName name="Bill6Page14">#REF!</definedName>
    <definedName name="Bill6Page15">#REF!</definedName>
    <definedName name="Bill6Page16">#REF!</definedName>
    <definedName name="Bill6Page17">#REF!</definedName>
    <definedName name="Bill6Page18">#REF!</definedName>
    <definedName name="Bill6page19">#REF!</definedName>
    <definedName name="Bill6Page2">#REF!</definedName>
    <definedName name="Bill6Page20">#REF!</definedName>
    <definedName name="Bill6Page21">#REF!</definedName>
    <definedName name="Bill6Page22">#REF!</definedName>
    <definedName name="Bill6Page23">#REF!</definedName>
    <definedName name="Bill6Page24">#REF!</definedName>
    <definedName name="Bill6Page25">#REF!</definedName>
    <definedName name="Bill6Page26">#REF!</definedName>
    <definedName name="Bill6Page27">#REF!</definedName>
    <definedName name="Bill6Page3">#REF!</definedName>
    <definedName name="Bill6Page4">#REF!</definedName>
    <definedName name="Bill6Page5">#REF!</definedName>
    <definedName name="Bill6Page6">#REF!</definedName>
    <definedName name="Bill6Page7">#REF!</definedName>
    <definedName name="Bill6Page8">#REF!</definedName>
    <definedName name="Bill6Page9">#REF!</definedName>
    <definedName name="BILL8">#REF!</definedName>
    <definedName name="billed_received">#REF!</definedName>
    <definedName name="billing_adj">#REF!</definedName>
    <definedName name="BillingFreq">#REF!</definedName>
    <definedName name="BillingFreq_4">#REF!</definedName>
    <definedName name="BillingFreq_4_1">#REF!</definedName>
    <definedName name="BillingFreq_6">#REF!</definedName>
    <definedName name="BillingTiming">#REF!</definedName>
    <definedName name="BillingTiming_4">#REF!</definedName>
    <definedName name="BillingTiming_4_1">#REF!</definedName>
    <definedName name="BillingTiming_6">#REF!</definedName>
    <definedName name="billname1">#REF!</definedName>
    <definedName name="billname2">#REF!</definedName>
    <definedName name="billname3">#REF!</definedName>
    <definedName name="BIN">#REF!</definedName>
    <definedName name="Bin_Touq_Transport_LLC">#REF!</definedName>
    <definedName name="BINDWIREPR">#REF!</definedName>
    <definedName name="BINDWIRERATE">#REF!</definedName>
    <definedName name="BINDWIRES">#REF!</definedName>
    <definedName name="bit">#REF!</definedName>
    <definedName name="Bitm">#REF!</definedName>
    <definedName name="Bitumen">#REF!</definedName>
    <definedName name="BJ" hidden="1">#REF!</definedName>
    <definedName name="bjfhier">BlankMacro1</definedName>
    <definedName name="bjhj" localSheetId="18" hidden="1">{#N/A,#N/A,TRUE,"Front";#N/A,#N/A,TRUE,"Simple Letter";#N/A,#N/A,TRUE,"Inside";#N/A,#N/A,TRUE,"Contents";#N/A,#N/A,TRUE,"Basis";#N/A,#N/A,TRUE,"Inclusions";#N/A,#N/A,TRUE,"Exclusions";#N/A,#N/A,TRUE,"Areas";#N/A,#N/A,TRUE,"Summary";#N/A,#N/A,TRUE,"Detail"}</definedName>
    <definedName name="bjhj" hidden="1">{#N/A,#N/A,TRUE,"Front";#N/A,#N/A,TRUE,"Simple Letter";#N/A,#N/A,TRUE,"Inside";#N/A,#N/A,TRUE,"Contents";#N/A,#N/A,TRUE,"Basis";#N/A,#N/A,TRUE,"Inclusions";#N/A,#N/A,TRUE,"Exclusions";#N/A,#N/A,TRUE,"Areas";#N/A,#N/A,TRUE,"Summary";#N/A,#N/A,TRUE,"Detail"}</definedName>
    <definedName name="bjlc">#REF!</definedName>
    <definedName name="bkd" localSheetId="18" hidden="1">{"'Sheet1'!$L$16"}</definedName>
    <definedName name="bkd" hidden="1">{"'Sheet1'!$L$16"}</definedName>
    <definedName name="bkd_1" localSheetId="18" hidden="1">{"'Sheet1'!$L$16"}</definedName>
    <definedName name="bkd_1" hidden="1">{"'Sheet1'!$L$16"}</definedName>
    <definedName name="bkd_2" localSheetId="18" hidden="1">{"'Sheet1'!$L$16"}</definedName>
    <definedName name="bkd_2" hidden="1">{"'Sheet1'!$L$16"}</definedName>
    <definedName name="bkgol">#N/A</definedName>
    <definedName name="BL_DEVELOPMENT_PROGRAMME_AT">#REF!</definedName>
    <definedName name="blah">#REF!</definedName>
    <definedName name="BLANDAT">#REF!</definedName>
    <definedName name="BLANK">#REF!</definedName>
    <definedName name="blankline">#REF!</definedName>
    <definedName name="blast">#REF!</definedName>
    <definedName name="Bld_type">#REF!</definedName>
    <definedName name="BldArea">#REF!</definedName>
    <definedName name="bld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6">#REF!</definedName>
    <definedName name="BLDG" localSheetId="10">#REF!</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_1" localSheetId="18" hidden="1">{#N/A,#N/A,FALSE,"CCTV"}</definedName>
    <definedName name="BLDG_1" hidden="1">{#N/A,#N/A,FALSE,"CCTV"}</definedName>
    <definedName name="BLDG_2" localSheetId="18" hidden="1">{#N/A,#N/A,FALSE,"CCTV"}</definedName>
    <definedName name="BLDG_2" hidden="1">{#N/A,#N/A,FALSE,"CCTV"}</definedName>
    <definedName name="Bldg_Infra">#REF!</definedName>
    <definedName name="BLDG_LIST" hidden="1">#REF!</definedName>
    <definedName name="Bldg_Name">#REF!</definedName>
    <definedName name="BLDG1">#REF!</definedName>
    <definedName name="blf">#REF!</definedName>
    <definedName name="BLfees">#REF!</definedName>
    <definedName name="Blinding">#REF!</definedName>
    <definedName name="Blinding_Allow">0.11</definedName>
    <definedName name="Blinding_Thk">0.1</definedName>
    <definedName name="BlindingInsitu">#REF!</definedName>
    <definedName name="blk">#REF!</definedName>
    <definedName name="blk_1">0</definedName>
    <definedName name="BLLLL" localSheetId="18" hidden="1">{#N/A,#N/A,TRUE,"Basic";#N/A,#N/A,TRUE,"EXT-TABLE";#N/A,#N/A,TRUE,"STEEL";#N/A,#N/A,TRUE,"INT-Table";#N/A,#N/A,TRUE,"STEEL";#N/A,#N/A,TRUE,"Door"}</definedName>
    <definedName name="BLLLL" hidden="1">{#N/A,#N/A,TRUE,"Basic";#N/A,#N/A,TRUE,"EXT-TABLE";#N/A,#N/A,TRUE,"STEEL";#N/A,#N/A,TRUE,"INT-Table";#N/A,#N/A,TRUE,"STEEL";#N/A,#N/A,TRUE,"Door"}</definedName>
    <definedName name="BLMS_LIMITED">#REF!</definedName>
    <definedName name="blobby">#REF!</definedName>
    <definedName name="BLOC">#N/A</definedName>
    <definedName name="BLOCK">#REF!</definedName>
    <definedName name="Block_Premium">#REF!</definedName>
    <definedName name="BLOCK_WORK">#REF!</definedName>
    <definedName name="block01">#REF!</definedName>
    <definedName name="Block02">#REF!</definedName>
    <definedName name="Block03">#REF!</definedName>
    <definedName name="Block04">#REF!</definedName>
    <definedName name="Block05">#REF!</definedName>
    <definedName name="Block06">#REF!</definedName>
    <definedName name="Block07">#REF!</definedName>
    <definedName name="BlockABath">#REF!</definedName>
    <definedName name="BlockAens">#REF!</definedName>
    <definedName name="BlockAGIA">#REF!</definedName>
    <definedName name="BlockANIA">#REF!</definedName>
    <definedName name="BlockAUnits">#REF!</definedName>
    <definedName name="BlockBbath">#REF!</definedName>
    <definedName name="BlockBens">#REF!</definedName>
    <definedName name="BlockBGIA">#REF!</definedName>
    <definedName name="BlockBNIA">#REF!</definedName>
    <definedName name="BlockBUnits">#REF!</definedName>
    <definedName name="blockc" localSheetId="18" hidden="1">{#N/A,#N/A,FALSE,"전체집계표";#N/A,#N/A,FALSE,"안벽30000";#N/A,#N/A,FALSE,"안벽20000";#N/A,#N/A,FALSE,"내호안";#N/A,#N/A,FALSE,"외호안";#N/A,#N/A,FALSE,"준설토A";#N/A,#N/A,FALSE,"준설토B";#N/A,#N/A,FALSE,"적출장"}</definedName>
    <definedName name="blockc" hidden="1">{#N/A,#N/A,FALSE,"전체집계표";#N/A,#N/A,FALSE,"안벽30000";#N/A,#N/A,FALSE,"안벽20000";#N/A,#N/A,FALSE,"내호안";#N/A,#N/A,FALSE,"외호안";#N/A,#N/A,FALSE,"준설토A";#N/A,#N/A,FALSE,"준설토B";#N/A,#N/A,FALSE,"적출장"}</definedName>
    <definedName name="blockc_1" localSheetId="18" hidden="1">{#N/A,#N/A,FALSE,"전체집계표";#N/A,#N/A,FALSE,"안벽30000";#N/A,#N/A,FALSE,"안벽20000";#N/A,#N/A,FALSE,"내호안";#N/A,#N/A,FALSE,"외호안";#N/A,#N/A,FALSE,"준설토A";#N/A,#N/A,FALSE,"준설토B";#N/A,#N/A,FALSE,"적출장"}</definedName>
    <definedName name="blockc_1" hidden="1">{#N/A,#N/A,FALSE,"전체집계표";#N/A,#N/A,FALSE,"안벽30000";#N/A,#N/A,FALSE,"안벽20000";#N/A,#N/A,FALSE,"내호안";#N/A,#N/A,FALSE,"외호안";#N/A,#N/A,FALSE,"준설토A";#N/A,#N/A,FALSE,"준설토B";#N/A,#N/A,FALSE,"적출장"}</definedName>
    <definedName name="blockc_2" localSheetId="18" hidden="1">{#N/A,#N/A,FALSE,"전체집계표";#N/A,#N/A,FALSE,"안벽30000";#N/A,#N/A,FALSE,"안벽20000";#N/A,#N/A,FALSE,"내호안";#N/A,#N/A,FALSE,"외호안";#N/A,#N/A,FALSE,"준설토A";#N/A,#N/A,FALSE,"준설토B";#N/A,#N/A,FALSE,"적출장"}</definedName>
    <definedName name="blockc_2" hidden="1">{#N/A,#N/A,FALSE,"전체집계표";#N/A,#N/A,FALSE,"안벽30000";#N/A,#N/A,FALSE,"안벽20000";#N/A,#N/A,FALSE,"내호안";#N/A,#N/A,FALSE,"외호안";#N/A,#N/A,FALSE,"준설토A";#N/A,#N/A,FALSE,"준설토B";#N/A,#N/A,FALSE,"적출장"}</definedName>
    <definedName name="BlockCBath">#REF!</definedName>
    <definedName name="BlockCEns">#REF!</definedName>
    <definedName name="BlockCGIA">#REF!</definedName>
    <definedName name="BlockCNIA">#REF!</definedName>
    <definedName name="BlockCUnits">#REF!</definedName>
    <definedName name="BlockDBath">#REF!</definedName>
    <definedName name="BlockDEns">#REF!</definedName>
    <definedName name="BlockDGIA">#REF!</definedName>
    <definedName name="BlockDNIA">#REF!</definedName>
    <definedName name="BlockDUnits">#REF!</definedName>
    <definedName name="BlockEBath">#REF!</definedName>
    <definedName name="BlockEEns">#REF!</definedName>
    <definedName name="BlockEGIA">#REF!</definedName>
    <definedName name="BlockENIA">#REF!</definedName>
    <definedName name="BlockEUnits">#REF!</definedName>
    <definedName name="BLPH1000000001" hidden="1">#REF!</definedName>
    <definedName name="BLPH1000000002" hidden="1">#REF!</definedName>
    <definedName name="BLPH1000000003" hidden="1">#REF!</definedName>
    <definedName name="BLPH1000000004" hidden="1">#REF!</definedName>
    <definedName name="BLPH1000000005" hidden="1">#REF!</definedName>
    <definedName name="BLPH1000000006" hidden="1">#REF!</definedName>
    <definedName name="BLPH1000000007" hidden="1">#REF!</definedName>
    <definedName name="BLPH1000000008" hidden="1">#REF!</definedName>
    <definedName name="BLPH1000000009" hidden="1">#REF!</definedName>
    <definedName name="BLPH1000000010" hidden="1">#REF!</definedName>
    <definedName name="BLPH1000000029" hidden="1">#REF!</definedName>
    <definedName name="BLPH1000000030" hidden="1">#REF!</definedName>
    <definedName name="BLPH1000000031" hidden="1">#REF!</definedName>
    <definedName name="BLPH1000000032" hidden="1">#REF!</definedName>
    <definedName name="BLPH1000000033" hidden="1">#REF!</definedName>
    <definedName name="BLPH1000000034" hidden="1">#REF!</definedName>
    <definedName name="BLPH1000000035" hidden="1">#REF!</definedName>
    <definedName name="BLPH1000000036" hidden="1">#REF!</definedName>
    <definedName name="BLPH1000000037" hidden="1">#REF!</definedName>
    <definedName name="BLPH1000000038" hidden="1">#REF!</definedName>
    <definedName name="BLPH1000000039" hidden="1">#REF!</definedName>
    <definedName name="BLPH1000000040" hidden="1">#REF!</definedName>
    <definedName name="BLPH1000000041" hidden="1">#REF!</definedName>
    <definedName name="BLPH1000000042" hidden="1">#REF!</definedName>
    <definedName name="BLPH1000000043" hidden="1">#REF!</definedName>
    <definedName name="BLPH1000000044" hidden="1">#REF!</definedName>
    <definedName name="BLPH1000000045" hidden="1">#REF!</definedName>
    <definedName name="BLPH3" hidden="1">#REF!</definedName>
    <definedName name="Blue">#REF!</definedName>
    <definedName name="BM" localSheetId="18" hidden="1">{#N/A,#N/A,FALSE,"CCTV"}</definedName>
    <definedName name="bm" localSheetId="10">#REF!</definedName>
    <definedName name="BM" hidden="1">{#N/A,#N/A,FALSE,"CCTV"}</definedName>
    <definedName name="BM_1" localSheetId="18" hidden="1">{#N/A,#N/A,FALSE,"CCTV"}</definedName>
    <definedName name="BM_1" hidden="1">{#N/A,#N/A,FALSE,"CCTV"}</definedName>
    <definedName name="BM_2" localSheetId="18" hidden="1">{#N/A,#N/A,FALSE,"CCTV"}</definedName>
    <definedName name="BM_2" hidden="1">{#N/A,#N/A,FALSE,"CCTV"}</definedName>
    <definedName name="bmnbm">#REF!</definedName>
    <definedName name="bms">#REF!</definedName>
    <definedName name="bn" localSheetId="18" hidden="1">{"'Sheet1'!$L$16"}</definedName>
    <definedName name="bn" localSheetId="10">#REF!</definedName>
    <definedName name="bn" hidden="1">{"'Sheet1'!$L$16"}</definedName>
    <definedName name="bn_1" localSheetId="18" hidden="1">{"'Sheet1'!$L$16"}</definedName>
    <definedName name="bn_1" hidden="1">{"'Sheet1'!$L$16"}</definedName>
    <definedName name="bn_2" localSheetId="18" hidden="1">{"'Sheet1'!$L$16"}</definedName>
    <definedName name="bn_2" hidden="1">{"'Sheet1'!$L$16"}</definedName>
    <definedName name="BN56TG" localSheetId="18" hidden="1">{"'Break down'!$A$4"}</definedName>
    <definedName name="BN56TG" hidden="1">{"'Break down'!$A$4"}</definedName>
    <definedName name="bnb">BlankMacro1</definedName>
    <definedName name="bnd">#REF!</definedName>
    <definedName name="BNGT5643" localSheetId="18" hidden="1">{"'Break down'!$A$4"}</definedName>
    <definedName name="BNGT5643" hidden="1">{"'Break down'!$A$4"}</definedName>
    <definedName name="BNHJB" localSheetId="18" hidden="1">{#N/A,#N/A,TRUE,"Front";#N/A,#N/A,TRUE,"Simple Letter";#N/A,#N/A,TRUE,"Inside";#N/A,#N/A,TRUE,"Contents";#N/A,#N/A,TRUE,"Basis";#N/A,#N/A,TRUE,"Inclusions";#N/A,#N/A,TRUE,"Exclusions";#N/A,#N/A,TRUE,"Areas";#N/A,#N/A,TRUE,"Summary";#N/A,#N/A,TRUE,"Detail"}</definedName>
    <definedName name="BNHJB" hidden="1">{#N/A,#N/A,TRUE,"Front";#N/A,#N/A,TRUE,"Simple Letter";#N/A,#N/A,TRUE,"Inside";#N/A,#N/A,TRUE,"Contents";#N/A,#N/A,TRUE,"Basis";#N/A,#N/A,TRUE,"Inclusions";#N/A,#N/A,TRUE,"Exclusions";#N/A,#N/A,TRUE,"Areas";#N/A,#N/A,TRUE,"Summary";#N/A,#N/A,TRUE,"Detail"}</definedName>
    <definedName name="bnhyu" localSheetId="18" hidden="1">{"'Break down'!$A$4"}</definedName>
    <definedName name="bnhyu" hidden="1">{"'Break down'!$A$4"}</definedName>
    <definedName name="bnm">IF(ISNA(MATCH(ROW(),RowAfterpgbrk,1)),1,MATCH(ROW(),RowAfterpgbrk,1)+1)</definedName>
    <definedName name="bnmbm" localSheetId="18"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bnmbm"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bnmbm"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BNMH" localSheetId="18" hidden="1">{#N/A,#N/A,FALSE,"CCTV"}</definedName>
    <definedName name="BNMH" hidden="1">{#N/A,#N/A,FALSE,"CCTV"}</definedName>
    <definedName name="bnsnfvmn">#REF!</definedName>
    <definedName name="BO">#REF!</definedName>
    <definedName name="bo_num">#REF!</definedName>
    <definedName name="bob" localSheetId="18" hidden="1">{#N/A,#N/A,FALSE,"CCTV"}</definedName>
    <definedName name="bob" localSheetId="10">#REF!</definedName>
    <definedName name="bob" hidden="1">{#N/A,#N/A,FALSE,"CCTV"}</definedName>
    <definedName name="BOBBY">#REF!</definedName>
    <definedName name="BOGROLLS">#REF!</definedName>
    <definedName name="BOILER">#REF!</definedName>
    <definedName name="Boilermaker">#REF!</definedName>
    <definedName name="bol">#REF!</definedName>
    <definedName name="BOLT">#REF!</definedName>
    <definedName name="boml">#REF!</definedName>
    <definedName name="boml1">#REF!</definedName>
    <definedName name="Bond">#REF!</definedName>
    <definedName name="Bond_Amount">#REF!</definedName>
    <definedName name="bondeck">#REF!</definedName>
    <definedName name="BONDEK">#REF!</definedName>
    <definedName name="bonds" localSheetId="1">#REF!</definedName>
    <definedName name="bonds">#REF!</definedName>
    <definedName name="bone" localSheetId="4" hidden="1">{#N/A,#N/A,FALSE,"intag";#N/A,#N/A,FALSE,"budg";#N/A,#N/A,FALSE,"samtl"}</definedName>
    <definedName name="bone" localSheetId="18" hidden="1">{#N/A,#N/A,FALSE,"intag";#N/A,#N/A,FALSE,"budg";#N/A,#N/A,FALSE,"samtl"}</definedName>
    <definedName name="bone" localSheetId="10" hidden="1">{#N/A,#N/A,FALSE,"intag";#N/A,#N/A,FALSE,"budg";#N/A,#N/A,FALSE,"samtl"}</definedName>
    <definedName name="bone" hidden="1">{#N/A,#N/A,FALSE,"intag";#N/A,#N/A,FALSE,"budg";#N/A,#N/A,FALSE,"samtl"}</definedName>
    <definedName name="BonusExpense_99">#REF!</definedName>
    <definedName name="BOOA2" localSheetId="18" hidden="1">{#N/A,#N/A,FALSE,"估價單  (3)"}</definedName>
    <definedName name="BOOA2" hidden="1">{#N/A,#N/A,FALSE,"估價單  (3)"}</definedName>
    <definedName name="BOOK">#REF!</definedName>
    <definedName name="BOOK4">#REF!</definedName>
    <definedName name="BookCostCfW">#REF!</definedName>
    <definedName name="boolean">#REF!</definedName>
    <definedName name="boop" localSheetId="4" hidden="1">{"'Break down'!$A$4"}</definedName>
    <definedName name="boop" localSheetId="18" hidden="1">{"'Break down'!$A$4"}</definedName>
    <definedName name="boop" localSheetId="6" hidden="1">{"'Break down'!$A$4"}</definedName>
    <definedName name="boop" hidden="1">{"'Break down'!$A$4"}</definedName>
    <definedName name="BOP_INS" localSheetId="4">IF(#REF!="INS",VLOOKUP(#REF!,InsB,HLOOKUP(#REF!,BOP,2)+1,FALSE),0)</definedName>
    <definedName name="BOP_INS" localSheetId="6">IF(#REF!="INS",VLOOKUP(#REF!,InsB,HLOOKUP(#REF!,BOP,2)+1,FALSE),0)</definedName>
    <definedName name="BOP_INS">IF(#REF!="INS",VLOOKUP(#REF!,InsB,HLOOKUP(#REF!,BOP,2)+1,FALSE),0)</definedName>
    <definedName name="BOP_LAB" localSheetId="4">VLOOKUP(#REF!,BOPLAB,HLOOKUP(#REF!,BOP,2),FALSE)+(VLOOKUP(#REF!,BOPLAB,HLOOKUP(#REF!,BOP,2)+1,FALSE)-VLOOKUP(#REF!,BOPLAB,HLOOKUP(#REF!,BOP,2),FALSE))*(#REF!-HLOOKUP(#REF!,BOP,1))/(HLOOKUP(#REF!+2,BOP,1)-HLOOKUP(#REF!,BOP,1))</definedName>
    <definedName name="BOP_LAB" localSheetId="6">VLOOKUP(#REF!,BOPLAB,HLOOKUP(#REF!,BOP,2),FALSE)+(VLOOKUP(#REF!,BOPLAB,HLOOKUP(#REF!,BOP,2)+1,FALSE)-VLOOKUP(#REF!,BOPLAB,HLOOKUP(#REF!,BOP,2),FALSE))*(#REF!-HLOOKUP(#REF!,BOP,1))/(HLOOKUP(#REF!+2,BOP,1)-HLOOKUP(#REF!,BOP,1))</definedName>
    <definedName name="BOP_LAB">VLOOKUP(#REF!,BOPLAB,HLOOKUP(#REF!,BOP,2),FALSE)+(VLOOKUP(#REF!,BOPLAB,HLOOKUP(#REF!,BOP,2)+1,FALSE)-VLOOKUP(#REF!,BOPLAB,HLOOKUP(#REF!,BOP,2),FALSE))*(#REF!-HLOOKUP(#REF!,BOP,1))/(HLOOKUP(#REF!+2,BOP,1)-HLOOKUP(#REF!,BOP,1))</definedName>
    <definedName name="BOP_MAT" localSheetId="4">VLOOKUP(#REF!,BOPMAT,HLOOKUP(#REF!,BOP,2)+1,FALSE)+(VLOOKUP(#REF!,BOPMAT,HLOOKUP(#REF!,BOP,2)+1+1,FALSE)-VLOOKUP(#REF!,BOPMAT,HLOOKUP(#REF!,BOP,2)+1,FALSE))*(#REF!-HLOOKUP(#REF!,BOP,1))</definedName>
    <definedName name="BOP_MAT" localSheetId="6">VLOOKUP(#REF!,BOPMAT,HLOOKUP(#REF!,BOP,2)+1,FALSE)+(VLOOKUP(#REF!,BOPMAT,HLOOKUP(#REF!,BOP,2)+1+1,FALSE)-VLOOKUP(#REF!,BOPMAT,HLOOKUP(#REF!,BOP,2)+1,FALSE))*(#REF!-HLOOKUP(#REF!,BOP,1))</definedName>
    <definedName name="BOP_MAT">VLOOKUP(#REF!,BOPMAT,HLOOKUP(#REF!,BOP,2)+1,FALSE)+(VLOOKUP(#REF!,BOPMAT,HLOOKUP(#REF!,BOP,2)+1+1,FALSE)-VLOOKUP(#REF!,BOPMAT,HLOOKUP(#REF!,BOP,2)+1,FALSE))*(#REF!-HLOOKUP(#REF!,BOP,1))</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Q">#REF!</definedName>
    <definedName name="BOQ.." hidden="1">#REF!</definedName>
    <definedName name="BOQ_CLUSTERL">#REF!</definedName>
    <definedName name="boq_d">#REF!</definedName>
    <definedName name="boq_d1">#REF!</definedName>
    <definedName name="BOQ_SUMMARY" localSheetId="18" hidden="1">{#N/A,#N/A,TRUE,"Basic";#N/A,#N/A,TRUE,"EXT-TABLE";#N/A,#N/A,TRUE,"STEEL";#N/A,#N/A,TRUE,"INT-Table";#N/A,#N/A,TRUE,"STEEL";#N/A,#N/A,TRUE,"Door"}</definedName>
    <definedName name="BOQ_SUMMARY" hidden="1">{#N/A,#N/A,TRUE,"Basic";#N/A,#N/A,TRUE,"EXT-TABLE";#N/A,#N/A,TRUE,"STEEL";#N/A,#N/A,TRUE,"INT-Table";#N/A,#N/A,TRUE,"STEEL";#N/A,#N/A,TRUE,"Door"}</definedName>
    <definedName name="boqdata">#REF!</definedName>
    <definedName name="BoQDivisions">#REF!</definedName>
    <definedName name="boqformat">#REF!</definedName>
    <definedName name="BOQLTOWER">#REF!</definedName>
    <definedName name="BOQM123">#REF!</definedName>
    <definedName name="BOQRefs">#REF!</definedName>
    <definedName name="bor">#REF!,#REF!,#REF!,#REF!,#REF!,#REF!,#REF!,#REF!,#REF!,#REF!</definedName>
    <definedName name="borabt">#REF!</definedName>
    <definedName name="BORDER">"#REF!"</definedName>
    <definedName name="Border1">#N/A</definedName>
    <definedName name="Bored_60">#REF!</definedName>
    <definedName name="borlen1">#REF!</definedName>
    <definedName name="borlen2">#REF!</definedName>
    <definedName name="borlen3">#REF!</definedName>
    <definedName name="bose">#REF!</definedName>
    <definedName name="BOSS">#REF!</definedName>
    <definedName name="BOSSINI">#REF!</definedName>
    <definedName name="botl">#REF!</definedName>
    <definedName name="botl1">#REF!</definedName>
    <definedName name="botn">#REF!</definedName>
    <definedName name="bott">#REF!</definedName>
    <definedName name="Bottom_T32_RF_Factor">#REF!</definedName>
    <definedName name="BOX_RA02">#REF!</definedName>
    <definedName name="BOX_RB02">#REF!</definedName>
    <definedName name="Box_Size">#REF!</definedName>
    <definedName name="box_speaker">#REF!</definedName>
    <definedName name="boxes">#REF!</definedName>
    <definedName name="BOXESR">#REF!,#REF!,#REF!,#REF!,#REF!,#REF!,#REF!,#REF!,#REF!,#REF!,#REF!,#REF!,#REF!,#REF!,#REF!,#REF!,#REF!,#REF!,#REF!,#REF!,#REF!,#REF!,#REF!,#REF!,#REF!,#REF!,#REF!,#REF!</definedName>
    <definedName name="Boxvol">#REF!</definedName>
    <definedName name="BOYCUTHAIR">#REF!</definedName>
    <definedName name="BQ" localSheetId="18" hidden="1">{"'Break down'!$A$4"}</definedName>
    <definedName name="BQ" localSheetId="6">#REF!</definedName>
    <definedName name="BQ" localSheetId="10">#REF!</definedName>
    <definedName name="BQ" hidden="1">{"'Break down'!$A$4"}</definedName>
    <definedName name="BQ_items">#REF!</definedName>
    <definedName name="br">#REF!</definedName>
    <definedName name="Branches">#REF!</definedName>
    <definedName name="Brand">#REF!</definedName>
    <definedName name="BrandNamePrice">#REF!</definedName>
    <definedName name="BRC">#REF!</definedName>
    <definedName name="brc_a10">#REF!</definedName>
    <definedName name="brc_a6">#REF!</definedName>
    <definedName name="brc_a7">#REF!</definedName>
    <definedName name="brc_b10">#REF!</definedName>
    <definedName name="brc_b11">#REF!</definedName>
    <definedName name="brc_b12">#REF!</definedName>
    <definedName name="brc_b13">#REF!</definedName>
    <definedName name="brc_b6">#REF!</definedName>
    <definedName name="brc_b7">#REF!</definedName>
    <definedName name="brc_b8">#REF!</definedName>
    <definedName name="brc_b9">#REF!</definedName>
    <definedName name="brc_d10">#REF!</definedName>
    <definedName name="brc_d12">#REF!</definedName>
    <definedName name="brc_d6">#REF!</definedName>
    <definedName name="brc_d7">#REF!</definedName>
    <definedName name="brc_d8">#REF!</definedName>
    <definedName name="brc_d9">#REF!</definedName>
    <definedName name="break" localSheetId="4" hidden="1">{#N/A,#N/A,TRUE,"Cover Memo";"Ride Estimate",#N/A,TRUE,"Change Summary";"Ride Estimate",#N/A,TRUE,"Estimate Summary";"Ride Estimate",#N/A,TRUE,"Dept. Summary";"Ride Estimate",#N/A,TRUE,"DOW Detail"}</definedName>
    <definedName name="break" localSheetId="18" hidden="1">{#N/A,#N/A,TRUE,"Cover Memo";"Ride Estimate",#N/A,TRUE,"Change Summary";"Ride Estimate",#N/A,TRUE,"Estimate Summary";"Ride Estimate",#N/A,TRUE,"Dept. Summary";"Ride Estimate",#N/A,TRUE,"DOW Detail"}</definedName>
    <definedName name="break" hidden="1">{#N/A,#N/A,TRUE,"Cover Memo";"Ride Estimate",#N/A,TRUE,"Change Summary";"Ride Estimate",#N/A,TRUE,"Estimate Summary";"Ride Estimate",#N/A,TRUE,"Dept. Summary";"Ride Estimate",#N/A,TRUE,"DOW Detail"}</definedName>
    <definedName name="breakdown">#REF!</definedName>
    <definedName name="Breaks">#REF!</definedName>
    <definedName name="breeamlist">#REF!</definedName>
    <definedName name="BRG" localSheetId="6">IF(Loan_Amount*Interest_Rate*Loan_Years*Loan_Start&gt;0,1,0)</definedName>
    <definedName name="BRG">IF(Loan_Amount*Interest_Rate*Loan_Years*Loan_Start&gt;0,1,0)</definedName>
    <definedName name="Brgname">#REF!</definedName>
    <definedName name="Brick">#REF!</definedName>
    <definedName name="brick_half">#REF!</definedName>
    <definedName name="brick_one">#REF!</definedName>
    <definedName name="Bricklayer">#REF!</definedName>
    <definedName name="Brickwork_NrBricksPerm3">#REF!</definedName>
    <definedName name="Bridge_to_Spa">#REF!</definedName>
    <definedName name="Brighton">#REF!</definedName>
    <definedName name="brkf">#REF!</definedName>
    <definedName name="brkfsttbl1">#REF!</definedName>
    <definedName name="brkfsttbl2">#REF!</definedName>
    <definedName name="Brname">#REF!</definedName>
    <definedName name="BrokerageandClearance">#REF!</definedName>
    <definedName name="BrokerageandClearance_99">#REF!</definedName>
    <definedName name="BROW">#REF!</definedName>
    <definedName name="Brown">#REF!</definedName>
    <definedName name="brrw">#N/A</definedName>
    <definedName name="brtb" localSheetId="18" hidden="1">{#N/A,#N/A,FALSE,"Header P";#N/A,#N/A,FALSE,"Summary";#N/A,#N/A,FALSE,"CONTRACT WORKS";#N/A,#N/A,FALSE,"Variations";#N/A,#N/A,FALSE,"Dwk"}</definedName>
    <definedName name="brtb" hidden="1">{#N/A,#N/A,FALSE,"Header P";#N/A,#N/A,FALSE,"Summary";#N/A,#N/A,FALSE,"CONTRACT WORKS";#N/A,#N/A,FALSE,"Variations";#N/A,#N/A,FALSE,"Dwk"}</definedName>
    <definedName name="BS">#REF!</definedName>
    <definedName name="BS_1">0</definedName>
    <definedName name="BS_2006_p_country">#REF!</definedName>
    <definedName name="BS_H">#REF!</definedName>
    <definedName name="bs0.75">#REF!</definedName>
    <definedName name="BSAF401">#REF!</definedName>
    <definedName name="BSAF425">#REF!</definedName>
    <definedName name="BSDF" localSheetId="18" hidden="1">{#N/A,#N/A,FALSE,"CAM-G7";#N/A,#N/A,FALSE,"SPL";#N/A,#N/A,FALSE,"butt-in G7";#N/A,#N/A,FALSE,"dia-in G7";#N/A,#N/A,FALSE,"추가-STA G7"}</definedName>
    <definedName name="BSDF" hidden="1">{#N/A,#N/A,FALSE,"CAM-G7";#N/A,#N/A,FALSE,"SPL";#N/A,#N/A,FALSE,"butt-in G7";#N/A,#N/A,FALSE,"dia-in G7";#N/A,#N/A,FALSE,"추가-STA G7"}</definedName>
    <definedName name="BSIPbPageSetupChartSize">1</definedName>
    <definedName name="BSIPbPageSetupChartSize_0">-2146826246</definedName>
    <definedName name="BSIPbPageSetupDraftQuality">1</definedName>
    <definedName name="BSIPbPageSetupDraftQuality_0">0</definedName>
    <definedName name="BSIPbPageSetupDrawingColor">1</definedName>
    <definedName name="BSIPbPageSetupDrawingColor_0">0</definedName>
    <definedName name="BSIPbPageSetupFitToPagesTall">1</definedName>
    <definedName name="BSIPbPageSetupFitToPagesTall_0">1</definedName>
    <definedName name="BSIPbPageSetupFitToPagesWide">1</definedName>
    <definedName name="BSIPbPageSetupFitToPagesWide_0">1</definedName>
    <definedName name="BSIPbPageSetupMediaName">1</definedName>
    <definedName name="BSIPbPageSetupMediaName_0">"ISO_A4_(210.00_x_297.00_MM)"</definedName>
    <definedName name="BSIPbPageSetupPageOrientation">1</definedName>
    <definedName name="BSIPbPageSetupPageOrientation_0">2</definedName>
    <definedName name="BSIPbPageSetupPaperHeight">1</definedName>
    <definedName name="BSIPbPageSetupPaperHeight_0">842.00031496063</definedName>
    <definedName name="BSIPbPageSetupPaperMarginBottom">1</definedName>
    <definedName name="BSIPbPageSetupPaperMarginBottom_0">36</definedName>
    <definedName name="BSIPbPageSetupPaperMarginFooter">1</definedName>
    <definedName name="BSIPbPageSetupPaperMarginFooter_0">21.6</definedName>
    <definedName name="BSIPbPageSetupPaperMarginHeader">1</definedName>
    <definedName name="BSIPbPageSetupPaperMarginHeader_0">21.6</definedName>
    <definedName name="BSIPbPageSetupPaperMarginLeft">1</definedName>
    <definedName name="BSIPbPageSetupPaperMarginLeft_0">18</definedName>
    <definedName name="BSIPbPageSetupPaperMarginRight">1</definedName>
    <definedName name="BSIPbPageSetupPaperMarginRight_0">18</definedName>
    <definedName name="BSIPbPageSetupPaperMarginTop">1</definedName>
    <definedName name="BSIPbPageSetupPaperMarginTop_0">36</definedName>
    <definedName name="BSIPbPageSetupPaperWidth">1</definedName>
    <definedName name="BSIPbPageSetupPaperWidth_0">595.218897637795</definedName>
    <definedName name="BSIPbPageSetupPlotSizeType">1</definedName>
    <definedName name="BSIPbPageSetupPlotSizeType_0">1</definedName>
    <definedName name="BSIPbPageSetupPrintCellErrors">1</definedName>
    <definedName name="BSIPbPageSetupPrintCellErrors_0">0</definedName>
    <definedName name="BSIPbPageSetupPrintComments">1</definedName>
    <definedName name="BSIPbPageSetupPrintComments_0">-4142</definedName>
    <definedName name="BSIPbPageSetupPrintGridlines">1</definedName>
    <definedName name="BSIPbPageSetupPrintGridlines_0">0</definedName>
    <definedName name="BSIPbPageSetupUseStandardMargins">1</definedName>
    <definedName name="BSIPbPageSetupUseStandardMargins_0">1</definedName>
    <definedName name="BSIPbPageSetupUseZoom">1</definedName>
    <definedName name="BSIPbPageSetupUseZoom_0">1</definedName>
    <definedName name="BSIPbPageSetupZoom">1</definedName>
    <definedName name="BSIPbPageSetupZoom_0">100</definedName>
    <definedName name="BSIWhichPageSetup">1</definedName>
    <definedName name="BSIWhichPageSetup_0">"1þ"</definedName>
    <definedName name="Bsse2">#REF!</definedName>
    <definedName name="bsss" localSheetId="4" hidden="1">{"'M'!$C$12:$D$12"}</definedName>
    <definedName name="bsss" localSheetId="18" hidden="1">{"'M'!$C$12:$D$12"}</definedName>
    <definedName name="bsss" localSheetId="6" hidden="1">{"'M'!$C$12:$D$12"}</definedName>
    <definedName name="bsss" hidden="1">{"'M'!$C$12:$D$12"}</definedName>
    <definedName name="BSUMF">#REF!</definedName>
    <definedName name="bt">#REF!</definedName>
    <definedName name="btg">"Page "&amp;IF(ISNA(MATCH(ROW(),RowAfterpgbrk,1)),1,MATCH(ROW(),RowAfterpgbrk,1)+1)&amp;" of " &amp; TotPageCount + 0*NOW()</definedName>
    <definedName name="bthpnl">#REF!</definedName>
    <definedName name="bthrmblkhd">#REF!</definedName>
    <definedName name="bthrmmrrr">#REF!</definedName>
    <definedName name="BTHT1">#REF!</definedName>
    <definedName name="BTHT10">#REF!</definedName>
    <definedName name="BTHT10A">#REF!</definedName>
    <definedName name="BTHT2A">#REF!</definedName>
    <definedName name="BTHT2B">#REF!</definedName>
    <definedName name="BTHT2C">#REF!</definedName>
    <definedName name="BTHT2D">#REF!</definedName>
    <definedName name="BTHT2E">#REF!</definedName>
    <definedName name="BTHT2F">#REF!</definedName>
    <definedName name="BTHT3">#REF!</definedName>
    <definedName name="BTHT5">#REF!</definedName>
    <definedName name="BTHT7">#REF!</definedName>
    <definedName name="BTHT8">#REF!</definedName>
    <definedName name="BTIP수정예산" localSheetId="18" hidden="1">{"'장비'!$A$3:$M$12"}</definedName>
    <definedName name="BTIP수정예산" hidden="1">{"'장비'!$A$3:$M$12"}</definedName>
    <definedName name="BU_Name">#REF!</definedName>
    <definedName name="BU_Names">#REF!</definedName>
    <definedName name="BU_SU_range">#REF!</definedName>
    <definedName name="bua">#REF!</definedName>
    <definedName name="BUAAA">#REF!</definedName>
    <definedName name="bud_autho.org">#REF!</definedName>
    <definedName name="bud_autho.trf">#REF!</definedName>
    <definedName name="bud_ccu.org">#REF!</definedName>
    <definedName name="bud_ccu.trf">#REF!</definedName>
    <definedName name="bud_com.org">#REF!</definedName>
    <definedName name="bud_com.trf">#REF!</definedName>
    <definedName name="bud_dax.con">#REF!</definedName>
    <definedName name="bud_dax.con.org">#REF!</definedName>
    <definedName name="bud_dax.con.trf">#REF!</definedName>
    <definedName name="bud_dax.org">#REF!</definedName>
    <definedName name="bud_dax.rev">#REF!</definedName>
    <definedName name="bud_dax.trf">#REF!</definedName>
    <definedName name="bud_dem.org">#REF!</definedName>
    <definedName name="bud_dem.trf">#REF!</definedName>
    <definedName name="bud_fee.org">#REF!</definedName>
    <definedName name="bud_fee.trf">#REF!</definedName>
    <definedName name="bud_furn.org">#REF!</definedName>
    <definedName name="bud_furn.trf">#REF!</definedName>
    <definedName name="bud_icu.org">#REF!</definedName>
    <definedName name="bud_icu.trf">#REF!</definedName>
    <definedName name="bud_pcon.org">#REF!</definedName>
    <definedName name="bud_pcon.trf">#REF!</definedName>
    <definedName name="bud_sun.org">#REF!</definedName>
    <definedName name="bud_sun.trf">#REF!</definedName>
    <definedName name="BUDDHA">#REF!</definedName>
    <definedName name="Budget" localSheetId="10" hidden="1">{#N/A,#N/A,FALSE,"Scenario B";#N/A,#N/A,FALSE,"Budget";#N/A,#N/A,FALSE,"Land";#N/A,#N/A,FALSE,"Proceeds";#N/A,#N/A,FALSE,"Assumptions";#N/A,#N/A,FALSE,"Ground Rent"}</definedName>
    <definedName name="BUDGET">#REF!</definedName>
    <definedName name="Budget_01">#REF!</definedName>
    <definedName name="Budget_March_2001_to_Feb_2002_RENTALS_List">#REF!</definedName>
    <definedName name="Budget_nr">#REF!</definedName>
    <definedName name="Budget_Opex_3">#REF!</definedName>
    <definedName name="Budget_Projects_Range">#REF!</definedName>
    <definedName name="BudgetA">#REF!</definedName>
    <definedName name="BudgetAAF">#REF!</definedName>
    <definedName name="budgetC1" localSheetId="1">#REF!</definedName>
    <definedName name="budgetC1">#REF!</definedName>
    <definedName name="BudgetYear">#REF!</definedName>
    <definedName name="Build">#REF!</definedName>
    <definedName name="build_sens">#REF!</definedName>
    <definedName name="build_up">#REF!</definedName>
    <definedName name="build_up1">#REF!</definedName>
    <definedName name="build_up2">#REF!</definedName>
    <definedName name="build_up2.1">#REF!</definedName>
    <definedName name="BUILDCOST">#REF!</definedName>
    <definedName name="BUILDER_S__PROFIT__AND__ATTENDANCE">#REF!</definedName>
    <definedName name="BUILDER_S__WORK__IN_CONNECTION">#REF!</definedName>
    <definedName name="Builders_s_profit_and_attendance">#REF!</definedName>
    <definedName name="BUILDERSWORK">#REF!</definedName>
    <definedName name="BUILDING" localSheetId="18" hidden="1">{#N/A,#N/A,TRUE,"Basic";#N/A,#N/A,TRUE,"EXT-TABLE";#N/A,#N/A,TRUE,"STEEL";#N/A,#N/A,TRUE,"INT-Table";#N/A,#N/A,TRUE,"STEEL";#N/A,#N/A,TRUE,"Door"}</definedName>
    <definedName name="BUILDING" localSheetId="6">#REF!</definedName>
    <definedName name="BUILDING" localSheetId="10">#REF!</definedName>
    <definedName name="BUILDING" hidden="1">{#N/A,#N/A,TRUE,"Basic";#N/A,#N/A,TRUE,"EXT-TABLE";#N/A,#N/A,TRUE,"STEEL";#N/A,#N/A,TRUE,"INT-Table";#N/A,#N/A,TRUE,"STEEL";#N/A,#N/A,TRUE,"Door"}</definedName>
    <definedName name="building___0">#REF!</definedName>
    <definedName name="building___11">#REF!</definedName>
    <definedName name="building___12">#REF!</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DING_DATA">#REF!</definedName>
    <definedName name="BUILDING_LIST" hidden="1">#REF!</definedName>
    <definedName name="BUILDING_No.10">#REF!</definedName>
    <definedName name="BUILDING_No.2">#REF!</definedName>
    <definedName name="BUILDING_No.3a">#REF!</definedName>
    <definedName name="BUILDING_No.3b">#REF!</definedName>
    <definedName name="BUILDING_No.3c">#REF!</definedName>
    <definedName name="BUILDING_No.4A">#REF!</definedName>
    <definedName name="BUILDING_No.4B">#REF!</definedName>
    <definedName name="Building_Rev">#REF!</definedName>
    <definedName name="BuildingCost">#REF!</definedName>
    <definedName name="BUILDINGGFA">#REF!</definedName>
    <definedName name="BuildingRegsCfW">#REF!</definedName>
    <definedName name="BuildingVar_Rev">#REF!</definedName>
    <definedName name="BuildTotal">#REF!</definedName>
    <definedName name="BuiltIn_Consolidate_Area___1">NA()</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#REF!</definedName>
    <definedName name="BuiltIn_Print_Area">#REF!</definedName>
    <definedName name="BuiltIn_Print_Area___0">#REF!</definedName>
    <definedName name="BuiltIn_Print_Area___0___0">#REF!</definedName>
    <definedName name="BuiltIn_Print_Area___0___0___0">#REF!</definedName>
    <definedName name="BuiltIn_Print_Titles">#REF!</definedName>
    <definedName name="BuiltIn_Print_Titles___0">NA()</definedName>
    <definedName name="BuiltIn_Print_Titles___0___0">NA()</definedName>
    <definedName name="BuiltTranLink">#REF!</definedName>
    <definedName name="Bulk_C">#REF!</definedName>
    <definedName name="BULK_EARTHWORKS">"#REF!"</definedName>
    <definedName name="bulk_material_table">#REF!</definedName>
    <definedName name="bulkhead">#REF!</definedName>
    <definedName name="BULKMATERIAL_UNIT_COST">#REF!,#REF!,#REF!,#REF!,#REF!,#REF!,#REF!</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LLSHIT">#REF!</definedName>
    <definedName name="Bureau_Veritas">#REF!</definedName>
    <definedName name="burn" localSheetId="18" hidden="1">{#N/A,#N/A,TRUE,"Cover";#N/A,#N/A,TRUE,"Conts";#N/A,#N/A,TRUE,"VOS";#N/A,#N/A,TRUE,"Warrington";#N/A,#N/A,TRUE,"Widnes"}</definedName>
    <definedName name="burn" hidden="1">{#N/A,#N/A,TRUE,"Cover";#N/A,#N/A,TRUE,"Conts";#N/A,#N/A,TRUE,"VOS";#N/A,#N/A,TRUE,"Warrington";#N/A,#N/A,TRUE,"Widnes"}</definedName>
    <definedName name="BUS">#REF!</definedName>
    <definedName name="BUS_22">#REF!</definedName>
    <definedName name="BUSenviron">#REF!</definedName>
    <definedName name="Business_Function">#REF!</definedName>
    <definedName name="Business_Park_Cover">#REF!</definedName>
    <definedName name="Business_roomnights">#REF!</definedName>
    <definedName name="Business_Stories">#REF!</definedName>
    <definedName name="Business_Travel_Rates">#REF!</definedName>
    <definedName name="business_unit">#REF!</definedName>
    <definedName name="BusinessFee">#REF!</definedName>
    <definedName name="BusinessValue">#REF!</definedName>
    <definedName name="BusType">#REF!</definedName>
    <definedName name="BusType_4">#REF!</definedName>
    <definedName name="BusType_4_1">#REF!</definedName>
    <definedName name="BusType_6">#REF!</definedName>
    <definedName name="BusType_Text">#REF!</definedName>
    <definedName name="BusType_Text_4">#REF!</definedName>
    <definedName name="BusType_Text_4_1">#REF!</definedName>
    <definedName name="BusType_Text_6">#REF!</definedName>
    <definedName name="BUTI">#REF!</definedName>
    <definedName name="butterfly">#REF!</definedName>
    <definedName name="Button_1">"MCS8299_A_List"</definedName>
    <definedName name="Button_118">"D4914__5_tsk_List"</definedName>
    <definedName name="Button_2">"Submittals_Status_Drawing__2__List"</definedName>
    <definedName name="Button_41">"Master_Project_Cost_Format_Variance_Analysis_List"</definedName>
    <definedName name="Button_5">"AS_PER_TALLY_31_09_04_ONYX_List"</definedName>
    <definedName name="Button_7">"AS_PER_TALLY_31_09_04_ONYX_List1"</definedName>
    <definedName name="Button_8">"AS_PER_TALLY_31_09_04_ONYX_List1"</definedName>
    <definedName name="button_area_1">#REF!</definedName>
    <definedName name="Buyer">#REF!</definedName>
    <definedName name="BUYT" localSheetId="18" hidden="1">{#N/A,#N/A,TRUE,"Front";#N/A,#N/A,TRUE,"Simple Letter";#N/A,#N/A,TRUE,"Inside";#N/A,#N/A,TRUE,"Contents";#N/A,#N/A,TRUE,"Basis";#N/A,#N/A,TRUE,"Inclusions";#N/A,#N/A,TRUE,"Exclusions";#N/A,#N/A,TRUE,"Areas";#N/A,#N/A,TRUE,"Summary";#N/A,#N/A,TRUE,"Detail"}</definedName>
    <definedName name="BUYT" hidden="1">{#N/A,#N/A,TRUE,"Front";#N/A,#N/A,TRUE,"Simple Letter";#N/A,#N/A,TRUE,"Inside";#N/A,#N/A,TRUE,"Contents";#N/A,#N/A,TRUE,"Basis";#N/A,#N/A,TRUE,"Inclusions";#N/A,#N/A,TRUE,"Exclusions";#N/A,#N/A,TRUE,"Areas";#N/A,#N/A,TRUE,"Summary";#N/A,#N/A,TRUE,"Detail"}</definedName>
    <definedName name="BV" hidden="1">#REF!</definedName>
    <definedName name="bvbvvb">#N/A</definedName>
    <definedName name="bvc">IF(ISNA(MATCH(ROW(),RowAfterpgbrk,1)),1,MATCH(ROW(),RowAfterpgbrk,1)+1)</definedName>
    <definedName name="bvcc">BlankMacro1</definedName>
    <definedName name="BVCISUMMARY">#REF!</definedName>
    <definedName name="bvcvhcv">#REF!</definedName>
    <definedName name="bvcxb" localSheetId="18" hidden="1">{#N/A,#N/A,FALSE,"估價單  (3)"}</definedName>
    <definedName name="bvcxb" hidden="1">{#N/A,#N/A,FALSE,"估價單  (3)"}</definedName>
    <definedName name="bvf">#REF!</definedName>
    <definedName name="BVF45RDF" localSheetId="18" hidden="1">{"'Break down'!$A$4"}</definedName>
    <definedName name="BVF45RDF" hidden="1">{"'Break down'!$A$4"}</definedName>
    <definedName name="BVG" localSheetId="18" hidden="1">{"'Break down'!$A$4"}</definedName>
    <definedName name="BVG" hidden="1">{"'Break down'!$A$4"}</definedName>
    <definedName name="bvgfg">#N/A</definedName>
    <definedName name="BVN">#REF!</definedName>
    <definedName name="BVSA">#REF!</definedName>
    <definedName name="bvvd">#REF!</definedName>
    <definedName name="bvxc" localSheetId="18" hidden="1">{#N/A,#N/A,TRUE,"Cover";#N/A,#N/A,TRUE,"Conts";#N/A,#N/A,TRUE,"VOS";#N/A,#N/A,TRUE,"Warrington";#N/A,#N/A,TRUE,"Widnes"}</definedName>
    <definedName name="bvxc" hidden="1">{#N/A,#N/A,TRUE,"Cover";#N/A,#N/A,TRUE,"Conts";#N/A,#N/A,TRUE,"VOS";#N/A,#N/A,TRUE,"Warrington";#N/A,#N/A,TRUE,"Widnes"}</definedName>
    <definedName name="bw">#REF!</definedName>
    <definedName name="bw_1">0</definedName>
    <definedName name="bw4_">#REF!</definedName>
    <definedName name="bw4__1">0</definedName>
    <definedName name="bw4a">#REF!</definedName>
    <definedName name="bw4a_1">0</definedName>
    <definedName name="bwgu">#REF!</definedName>
    <definedName name="bwic">#REF!</definedName>
    <definedName name="BWIC_percent">#REF!</definedName>
    <definedName name="bwicspr">#REF!</definedName>
    <definedName name="Bx">#REF!</definedName>
    <definedName name="Bx___0">#REF!</definedName>
    <definedName name="Bx___13">#REF!</definedName>
    <definedName name="BX89FG45SD" localSheetId="18" hidden="1">{"'Break down'!$A$4"}</definedName>
    <definedName name="BX89FG45SD" hidden="1">{"'Break down'!$A$4"}</definedName>
    <definedName name="bxnvxnd">#REF!</definedName>
    <definedName name="BXVCJHBDHVBC">#REF!</definedName>
    <definedName name="BYT" localSheetId="18" hidden="1">{#N/A,#N/A,TRUE,"Front";#N/A,#N/A,TRUE,"Simple Letter";#N/A,#N/A,TRUE,"Inside";#N/A,#N/A,TRUE,"Contents";#N/A,#N/A,TRUE,"Basis";#N/A,#N/A,TRUE,"Inclusions";#N/A,#N/A,TRUE,"Exclusions";#N/A,#N/A,TRUE,"Areas";#N/A,#N/A,TRUE,"Summary";#N/A,#N/A,TRUE,"Detail"}</definedName>
    <definedName name="BYT" hidden="1">{#N/A,#N/A,TRUE,"Front";#N/A,#N/A,TRUE,"Simple Letter";#N/A,#N/A,TRUE,"Inside";#N/A,#N/A,TRUE,"Contents";#N/A,#N/A,TRUE,"Basis";#N/A,#N/A,TRUE,"Inclusions";#N/A,#N/A,TRUE,"Exclusions";#N/A,#N/A,TRUE,"Areas";#N/A,#N/A,TRUE,"Summary";#N/A,#N/A,TRUE,"Detail"}</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#N/A</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b" hidden="1">{#N/A,#N/A,TRUE,"Front";#N/A,#N/A,TRUE,"Simple Letter";#N/A,#N/A,TRUE,"Inside";#N/A,#N/A,TRUE,"Contents";#N/A,#N/A,TRUE,"Basis";#N/A,#N/A,TRUE,"Inclusions";#N/A,#N/A,TRUE,"Exclusions";#N/A,#N/A,TRUE,"Areas";#N/A,#N/A,TRUE,"Summary";#N/A,#N/A,TRUE,"Detail"}</definedName>
    <definedName name="C.D">#N/A</definedName>
    <definedName name="C.D.">#N/A</definedName>
    <definedName name="C_">#N/A</definedName>
    <definedName name="C_____Costs_Coded_Stations_Grouped">#REF!</definedName>
    <definedName name="C_____STEEL_REBAR">#REF!</definedName>
    <definedName name="C_010">#REF!</definedName>
    <definedName name="C_010_100">#REF!</definedName>
    <definedName name="C_010_100_1001">#REF!</definedName>
    <definedName name="C_010_100_1002">#REF!</definedName>
    <definedName name="C_010_100_1003">#REF!</definedName>
    <definedName name="C_010_100_1004">#REF!</definedName>
    <definedName name="C_010_100_1005">#REF!</definedName>
    <definedName name="C_020">#REF!</definedName>
    <definedName name="C_020_201_2010">#REF!</definedName>
    <definedName name="C_020_205_2050">#REF!</definedName>
    <definedName name="C_020_210">#REF!</definedName>
    <definedName name="C_020_210_2101">#REF!</definedName>
    <definedName name="C_020_210_2103">#REF!</definedName>
    <definedName name="C_020_210_2115">#REF!</definedName>
    <definedName name="C_020_215_2150">#REF!</definedName>
    <definedName name="C_020_220_2200">#REF!</definedName>
    <definedName name="C_020_225">#REF!</definedName>
    <definedName name="C_020_225_2251">#REF!</definedName>
    <definedName name="C_020_225_2252">#REF!</definedName>
    <definedName name="C_020_225_2253">#REF!</definedName>
    <definedName name="C_020_225_2254">#REF!</definedName>
    <definedName name="C_020_225_2255">#REF!</definedName>
    <definedName name="C_020_230">#REF!</definedName>
    <definedName name="C_020_230_2301">#REF!</definedName>
    <definedName name="C_020_230_2302">#REF!</definedName>
    <definedName name="C_020_230_2303">#REF!</definedName>
    <definedName name="C_020_235">#REF!</definedName>
    <definedName name="C_020_235_2351">#REF!</definedName>
    <definedName name="C_020_235_2352">#REF!</definedName>
    <definedName name="C_020_235_2354">#REF!</definedName>
    <definedName name="C_020_235_2355">#REF!</definedName>
    <definedName name="C_020_235_2356">#REF!</definedName>
    <definedName name="C_020_235_2357">#REF!</definedName>
    <definedName name="C_020_235_2358">#REF!</definedName>
    <definedName name="C_020_235_2359">#REF!</definedName>
    <definedName name="C_020_235_2361">#REF!</definedName>
    <definedName name="C_020_235_2362">#REF!</definedName>
    <definedName name="C_020_235_2363">#REF!</definedName>
    <definedName name="C_020_235_2364">#REF!</definedName>
    <definedName name="C_020_235_2371">#REF!</definedName>
    <definedName name="C_020_240">#REF!</definedName>
    <definedName name="C_020_240_2401">#REF!</definedName>
    <definedName name="C_020_240_2402">#REF!</definedName>
    <definedName name="C_020_240_2403">#REF!</definedName>
    <definedName name="C_020_240_2404">#REF!</definedName>
    <definedName name="C_020_240_2409">#REF!</definedName>
    <definedName name="C_020_245">#REF!</definedName>
    <definedName name="C_020_245_2451">#REF!</definedName>
    <definedName name="C_020_245_2452">#REF!</definedName>
    <definedName name="C_020_245_2453">#REF!</definedName>
    <definedName name="C_020_250">#REF!</definedName>
    <definedName name="C_020_250_2503">#REF!</definedName>
    <definedName name="C_020_250_2504">#REF!</definedName>
    <definedName name="C_020_250_2505">#REF!</definedName>
    <definedName name="C_020_250_2506">#REF!</definedName>
    <definedName name="C_020_250_2507">#REF!</definedName>
    <definedName name="C_020_255">#REF!</definedName>
    <definedName name="C_020_255_2553">#REF!</definedName>
    <definedName name="C_020_255_2554">#REF!</definedName>
    <definedName name="C_020_255_2555">#REF!</definedName>
    <definedName name="C_020_255_2556">#REF!</definedName>
    <definedName name="C_020_255_2557">#REF!</definedName>
    <definedName name="C_020_255_2558">#REF!</definedName>
    <definedName name="C_020_255_2559">#REF!</definedName>
    <definedName name="C_020_255_2561">#REF!</definedName>
    <definedName name="C_020_255_2562">#REF!</definedName>
    <definedName name="C_020_260">#REF!</definedName>
    <definedName name="C_020_260_2603">#REF!</definedName>
    <definedName name="C_020_260_2606">#REF!</definedName>
    <definedName name="C_020_260_2609">#REF!</definedName>
    <definedName name="C_020_260_2612">#REF!</definedName>
    <definedName name="C_020_260_2615">#REF!</definedName>
    <definedName name="C_020_260_2618">#REF!</definedName>
    <definedName name="C_020_260_2621">#REF!</definedName>
    <definedName name="C_020_260_2624">#REF!</definedName>
    <definedName name="C_020_260_2627">#REF!</definedName>
    <definedName name="C_020_260_2631">#REF!</definedName>
    <definedName name="C_020_260_2634">#REF!</definedName>
    <definedName name="C_020_265">#REF!</definedName>
    <definedName name="C_020_265_2653">#REF!</definedName>
    <definedName name="C_020_265_2656">#REF!</definedName>
    <definedName name="C_020_270_2700">#REF!</definedName>
    <definedName name="C_020_275_2750">#REF!</definedName>
    <definedName name="C_020_T">#REF!</definedName>
    <definedName name="C_030">#REF!</definedName>
    <definedName name="C_030_300_3000">#REF!</definedName>
    <definedName name="C_030_310_3100">#REF!</definedName>
    <definedName name="C_030_320_3200">#REF!</definedName>
    <definedName name="C_030_330_3300">#REF!</definedName>
    <definedName name="C_030_T">#REF!</definedName>
    <definedName name="C_040_400">#REF!</definedName>
    <definedName name="C_040_400_4000">#REF!</definedName>
    <definedName name="C_040_450_4500">#REF!</definedName>
    <definedName name="C_050_500_5000">#REF!</definedName>
    <definedName name="C_060_600_6000">#REF!</definedName>
    <definedName name="C_070_700_7000">#REF!</definedName>
    <definedName name="C_Earthworks">#REF!</definedName>
    <definedName name="c_IncenseMuseumAndGardens">#REF!</definedName>
    <definedName name="c_mortar">#REF!</definedName>
    <definedName name="C_STATUS_DRGS">#REF!</definedName>
    <definedName name="C_STATUS_NO">#REF!</definedName>
    <definedName name="C_STATUS_NUMBER">#REF!</definedName>
    <definedName name="c_stm1e">#REF!</definedName>
    <definedName name="CA" localSheetId="18" hidden="1">{"'Break down'!$A$4"}</definedName>
    <definedName name="CA" hidden="1">{"'Break down'!$A$4"}</definedName>
    <definedName name="CA_PROJ_DETAILS">#REF!</definedName>
    <definedName name="ca1boq">#REF!</definedName>
    <definedName name="cab">#REF!</definedName>
    <definedName name="cab21.5tp">#REF!</definedName>
    <definedName name="cab21.5tp_4">#REF!</definedName>
    <definedName name="cab21.5tp_4_1">#REF!</definedName>
    <definedName name="cab21.5tp_6">#REF!</definedName>
    <definedName name="cab21s">#REF!</definedName>
    <definedName name="cab21s_4">#REF!</definedName>
    <definedName name="cab21s_4_1">#REF!</definedName>
    <definedName name="cab21s_6">#REF!</definedName>
    <definedName name="cab21us">#REF!</definedName>
    <definedName name="cab21us_4">#REF!</definedName>
    <definedName name="cab21us_4_1">#REF!</definedName>
    <definedName name="cab21us_6">#REF!</definedName>
    <definedName name="cab31s">#REF!</definedName>
    <definedName name="cab31s_4">#REF!</definedName>
    <definedName name="cab31s_4_1">#REF!</definedName>
    <definedName name="cab31s_6">#REF!</definedName>
    <definedName name="cab31us">#REF!</definedName>
    <definedName name="cab31us_4">#REF!</definedName>
    <definedName name="cab31us_4_1">#REF!</definedName>
    <definedName name="cab31us_6">#REF!</definedName>
    <definedName name="cab41s">#REF!</definedName>
    <definedName name="cab41s_4">#REF!</definedName>
    <definedName name="cab41s_4_1">#REF!</definedName>
    <definedName name="cab41s_6">#REF!</definedName>
    <definedName name="cab41us">#REF!</definedName>
    <definedName name="cab41us_4">#REF!</definedName>
    <definedName name="cab41us_4_1">#REF!</definedName>
    <definedName name="cab41us_6">#REF!</definedName>
    <definedName name="cabf">#REF!</definedName>
    <definedName name="cabf_4">#REF!</definedName>
    <definedName name="cabf_4_1">#REF!</definedName>
    <definedName name="cabf_6">#REF!</definedName>
    <definedName name="CABfactors">#REF!</definedName>
    <definedName name="cabinet">#REF!</definedName>
    <definedName name="CABinsight">#REF!</definedName>
    <definedName name="CABLE">#REF!</definedName>
    <definedName name="CABLE_1">#REF!</definedName>
    <definedName name="CABLE_2">#REF!</definedName>
    <definedName name="CABLE_4">#REF!</definedName>
    <definedName name="CABLE_4_1">#REF!</definedName>
    <definedName name="CABLE_5KV">#REF!</definedName>
    <definedName name="CABLE_6">#REF!</definedName>
    <definedName name="CABLE_600V">#REF!</definedName>
    <definedName name="cable_bm" localSheetId="18" hidden="1">{"'rev8'!$B$3:$S$203"}</definedName>
    <definedName name="cable_bm" hidden="1">{"'rev8'!$B$3:$S$203"}</definedName>
    <definedName name="CABLE_PRICING">#REF!</definedName>
    <definedName name="Cable_Size">#REF!</definedName>
    <definedName name="Cable_Tag">#REF!</definedName>
    <definedName name="Cable_TagM">#REF!</definedName>
    <definedName name="Cable_TagmF">#REF!</definedName>
    <definedName name="Cable_TagmX">#REF!</definedName>
    <definedName name="CABLE_TYPE">#REF!</definedName>
    <definedName name="CABLE_TYPE_15KV">#REF!</definedName>
    <definedName name="CABLE_TYPE_5KV">#REF!</definedName>
    <definedName name="cable2">#N/A</definedName>
    <definedName name="CABLEEST">#REF!</definedName>
    <definedName name="CableExcavation">#REF!</definedName>
    <definedName name="cableimpedance">#REF!</definedName>
    <definedName name="cablerows">#REF!</definedName>
    <definedName name="Cables_boards">#REF!,#REF!,#REF!,#REF!,#REF!,#REF!,#REF!,#REF!,#REF!,#REF!,#REF!,#REF!,#REF!,#REF!,#REF!,#REF!,#REF!,#REF!,#REF!,#REF!,#REF!,#REF!,#REF!,#REF!,#REF!,#REF!,#REF!,#REF!,#REF!,#REF!,#REF!,#REF!,#REF!,#REF!</definedName>
    <definedName name="CABLING">#REF!</definedName>
    <definedName name="CABLING_MOVE_ONLY">#REF!</definedName>
    <definedName name="CACAU">298161</definedName>
    <definedName name="cActiveGIRR">#REF!</definedName>
    <definedName name="cActiveProfit">#REF!</definedName>
    <definedName name="CAD">#REF!</definedName>
    <definedName name="Cadmesure">#REF!</definedName>
    <definedName name="cafgsfvd">#REF!</definedName>
    <definedName name="cal_row">#REF!(#REF!,ROW())</definedName>
    <definedName name="calc">#REF!</definedName>
    <definedName name="Calc_Error">#REF!</definedName>
    <definedName name="Calc_OK">#REF!</definedName>
    <definedName name="calc_show">#REF!</definedName>
    <definedName name="CalcCSA">#REF!</definedName>
    <definedName name="CALCCSA1">#REF!</definedName>
    <definedName name="CalcMHD">#REF!</definedName>
    <definedName name="Calculation">#REF!</definedName>
    <definedName name="CALDERDALE_CARPET">#REF!</definedName>
    <definedName name="CALf">#REF!</definedName>
    <definedName name="CALf_4">#REF!</definedName>
    <definedName name="CALf_4_1">#REF!</definedName>
    <definedName name="CALf_6">#REF!</definedName>
    <definedName name="CAMAL">#REF!</definedName>
    <definedName name="Cambio_dollaro">1.08</definedName>
    <definedName name="camdisc">0.9</definedName>
    <definedName name="CAMP">#REF!</definedName>
    <definedName name="camproad" localSheetId="18" hidden="1">{#N/A,#N/A,FALSE,"MARCH"}</definedName>
    <definedName name="camproad" hidden="1">{#N/A,#N/A,FALSE,"MARCH"}</definedName>
    <definedName name="CAMPX">#REF!</definedName>
    <definedName name="Can">#REF!</definedName>
    <definedName name="CAP">#REF!</definedName>
    <definedName name="Cap.1.2.1">#REF!</definedName>
    <definedName name="Cap.1.2.2">#REF!</definedName>
    <definedName name="Cap.1.7.1">#REF!</definedName>
    <definedName name="Cap.2.1.11">#REF!</definedName>
    <definedName name="cap.5">#REF!</definedName>
    <definedName name="Cap_rate">#REF!</definedName>
    <definedName name="Capacity">#REF!</definedName>
    <definedName name="CAPCOST">#REF!</definedName>
    <definedName name="capcost1">#REF!</definedName>
    <definedName name="CApentry">#REF!</definedName>
    <definedName name="CAPEX" localSheetId="18" hidden="1">{"'Break down'!$A$4"}</definedName>
    <definedName name="CAPEX" hidden="1">{"'Break down'!$A$4"}</definedName>
    <definedName name="Capex_comm_range">#REF!</definedName>
    <definedName name="Capex_Input">#REF!,#REF!,#REF!,#REF!,#REF!,#REF!,#REF!,#REF!,#REF!,#REF!,#REF!,#REF!</definedName>
    <definedName name="capex05_14">"'file:///F:/Documents and Settings/eltan/My Documents/mancom-file Official/opex variance analysis/WINDOWS/TEMP/D.Data.Notes/2004Budget-MEZ2(RecastMay2004)copy-ed 2.xls'#$cf_var.$#REF!$#REF!"</definedName>
    <definedName name="capex05_20">"'file:///C:/WINDOWS/TEMP/D.Data.Notes/2004Budget-MEZ2(RecastMay2004)copy-ed 2.xls'#$cf_var.$#REF!$#REF!"</definedName>
    <definedName name="CAPEXCOMM" localSheetId="18" hidden="1">{"'Break down'!$A$4"}</definedName>
    <definedName name="CAPEXCOMM" hidden="1">{"'Break down'!$A$4"}</definedName>
    <definedName name="CapexDate">#REF!</definedName>
    <definedName name="CapexIn1">#REF!</definedName>
    <definedName name="CapexIn10">#REF!</definedName>
    <definedName name="CapexIn11">#REF!</definedName>
    <definedName name="CapexIn12">#REF!</definedName>
    <definedName name="CapexIn2">#REF!</definedName>
    <definedName name="CapexIn3">#REF!</definedName>
    <definedName name="CapexIn4">#REF!</definedName>
    <definedName name="CapexIn5">#REF!</definedName>
    <definedName name="CapexIn6">#REF!</definedName>
    <definedName name="CapexIn7">#REF!</definedName>
    <definedName name="CapexIn8">#REF!</definedName>
    <definedName name="CapexIn9">#REF!</definedName>
    <definedName name="CapexInRepair">#REF!</definedName>
    <definedName name="CAPITAL">#REF!</definedName>
    <definedName name="Capital_gain">#REF!</definedName>
    <definedName name="CapitalInvestmentCorrelation">#REF!</definedName>
    <definedName name="CapitalisedValue">#REF!</definedName>
    <definedName name="CapRate">#REF!</definedName>
    <definedName name="CapRate_Cinema">#REF!</definedName>
    <definedName name="CapRate_Hotel">#REF!</definedName>
    <definedName name="CapRate_Office">#REF!</definedName>
    <definedName name="CapRate2">#REF!</definedName>
    <definedName name="CapRatePRE">#REF!</definedName>
    <definedName name="CAPSUM">#REF!</definedName>
    <definedName name="Car">#REF!</definedName>
    <definedName name="car_park_cash_flow">#REF!</definedName>
    <definedName name="Car_park_exit_yield">#REF!</definedName>
    <definedName name="CARBOLINE">#REF!</definedName>
    <definedName name="CARE" hidden="1">#REF!</definedName>
    <definedName name="CARL" localSheetId="18" hidden="1">{#N/A,#N/A,FALSE,"CCTV"}</definedName>
    <definedName name="CARL" hidden="1">{#N/A,#N/A,FALSE,"CCTV"}</definedName>
    <definedName name="CARL_1" localSheetId="18" hidden="1">{#N/A,#N/A,FALSE,"CCTV"}</definedName>
    <definedName name="CARL_1" hidden="1">{#N/A,#N/A,FALSE,"CCTV"}</definedName>
    <definedName name="CARL_2" localSheetId="18" hidden="1">{#N/A,#N/A,FALSE,"CCTV"}</definedName>
    <definedName name="CARL_2" hidden="1">{#N/A,#N/A,FALSE,"CCTV"}</definedName>
    <definedName name="CARL1" localSheetId="18" hidden="1">{#N/A,#N/A,FALSE,"CCTV"}</definedName>
    <definedName name="CARL1" hidden="1">{#N/A,#N/A,FALSE,"CCTV"}</definedName>
    <definedName name="CARL1_1" localSheetId="18" hidden="1">{#N/A,#N/A,FALSE,"CCTV"}</definedName>
    <definedName name="CARL1_1" hidden="1">{#N/A,#N/A,FALSE,"CCTV"}</definedName>
    <definedName name="CARL1_2" localSheetId="18" hidden="1">{#N/A,#N/A,FALSE,"CCTV"}</definedName>
    <definedName name="CARL1_2" hidden="1">{#N/A,#N/A,FALSE,"CCTV"}</definedName>
    <definedName name="CARL2" localSheetId="18" hidden="1">{#N/A,#N/A,FALSE,"CCTV"}</definedName>
    <definedName name="CARL2" hidden="1">{#N/A,#N/A,FALSE,"CCTV"}</definedName>
    <definedName name="CARL2_1" localSheetId="18" hidden="1">{#N/A,#N/A,FALSE,"CCTV"}</definedName>
    <definedName name="CARL2_1" hidden="1">{#N/A,#N/A,FALSE,"CCTV"}</definedName>
    <definedName name="CARL2_2" localSheetId="18" hidden="1">{#N/A,#N/A,FALSE,"CCTV"}</definedName>
    <definedName name="CARL2_2" hidden="1">{#N/A,#N/A,FALSE,"CCTV"}</definedName>
    <definedName name="carp" localSheetId="18" hidden="1">{#N/A,#N/A,TRUE,"Front";#N/A,#N/A,TRUE,"Simple Letter";#N/A,#N/A,TRUE,"Inside";#N/A,#N/A,TRUE,"Contents";#N/A,#N/A,TRUE,"Basis";#N/A,#N/A,TRUE,"Inclusions";#N/A,#N/A,TRUE,"Exclusions";#N/A,#N/A,TRUE,"Areas";#N/A,#N/A,TRUE,"Summary";#N/A,#N/A,TRUE,"Detail"}</definedName>
    <definedName name="carp" hidden="1">{#N/A,#N/A,TRUE,"Front";#N/A,#N/A,TRUE,"Simple Letter";#N/A,#N/A,TRUE,"Inside";#N/A,#N/A,TRUE,"Contents";#N/A,#N/A,TRUE,"Basis";#N/A,#N/A,TRUE,"Inclusions";#N/A,#N/A,TRUE,"Exclusions";#N/A,#N/A,TRUE,"Areas";#N/A,#N/A,TRUE,"Summary";#N/A,#N/A,TRUE,"Detail"}</definedName>
    <definedName name="Carpark_extra">#REF!</definedName>
    <definedName name="CarPark_Income">#REF!</definedName>
    <definedName name="Carpark_MSCP">#REF!</definedName>
    <definedName name="CarParkGIA">#REF!</definedName>
    <definedName name="CARPCOLRATE">#REF!</definedName>
    <definedName name="CARPDBEAMSRATE">#REF!</definedName>
    <definedName name="Carpenter">#REF!</definedName>
    <definedName name="Carpentry">#REF!</definedName>
    <definedName name="Carpet">#REF!</definedName>
    <definedName name="carpet___0">#REF!</definedName>
    <definedName name="carpet___11">#REF!</definedName>
    <definedName name="carpet___12">#REF!</definedName>
    <definedName name="carpet_sft">#REF!</definedName>
    <definedName name="carpet_sqm">#REF!</definedName>
    <definedName name="CARPET1">#REF!</definedName>
    <definedName name="CARPETING">#REF!</definedName>
    <definedName name="CARPFOOTRATE">#REF!</definedName>
    <definedName name="carpg" localSheetId="18"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LEADER">#REF!</definedName>
    <definedName name="carpnm" localSheetId="18"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RPPRCOL">#REF!</definedName>
    <definedName name="CARPPRDBEAMS">#REF!</definedName>
    <definedName name="CARPPRFOOT">#REF!</definedName>
    <definedName name="CARPPRRW1">#REF!</definedName>
    <definedName name="CARPPRRW2">#REF!</definedName>
    <definedName name="CARPPRSLABS">#REF!</definedName>
    <definedName name="CARPPRSTAIRS">#REF!</definedName>
    <definedName name="CARPPRTB">#REF!</definedName>
    <definedName name="CARPPRUPSTAND">#REF!</definedName>
    <definedName name="CARPPRWALL">#REF!</definedName>
    <definedName name="carprfoot">#REF!</definedName>
    <definedName name="CARPRW1RATE">#REF!</definedName>
    <definedName name="CARPRW2RATE">#REF!</definedName>
    <definedName name="CARPSGRATE">#REF!</definedName>
    <definedName name="CARPSGRPR">#REF!</definedName>
    <definedName name="CARPSLABRATE">#REF!</definedName>
    <definedName name="CARPSTAIRRATE">#REF!</definedName>
    <definedName name="CARPTBRATE">#REF!</definedName>
    <definedName name="CARPUPSTANDRATE">#REF!</definedName>
    <definedName name="CARPWALLRATE">#REF!</definedName>
    <definedName name="carrot">#REF!</definedName>
    <definedName name="Cartbarn1">#REF!</definedName>
    <definedName name="Cartbarn10">#REF!</definedName>
    <definedName name="Cartbarn10A">#REF!</definedName>
    <definedName name="Cartbarn2A">#REF!</definedName>
    <definedName name="Cartbarn2B">#REF!</definedName>
    <definedName name="Cartbarn2C">#REF!</definedName>
    <definedName name="Cartbarn2D">#REF!</definedName>
    <definedName name="Cartbarn2E">#REF!</definedName>
    <definedName name="Cartbarn2F">#REF!</definedName>
    <definedName name="Cartbarn3">#REF!</definedName>
    <definedName name="Cartbarn5">#REF!</definedName>
    <definedName name="Cartbarn7">#REF!</definedName>
    <definedName name="Cartbarn8">#REF!</definedName>
    <definedName name="CASBAHTV">#REF!</definedName>
    <definedName name="casd">IF(ISNA(MATCH(ROW(),RowAfterpgbrk,1)),1,MATCH(ROW(),RowAfterpgbrk,1)+1)</definedName>
    <definedName name="CASE" hidden="1">#REF!</definedName>
    <definedName name="Case_100">#REF!</definedName>
    <definedName name="Case_80">#REF!</definedName>
    <definedName name="CASEQ">#REF!</definedName>
    <definedName name="cash" localSheetId="1">#REF!</definedName>
    <definedName name="cash">#REF!</definedName>
    <definedName name="cash_bank">#REF!</definedName>
    <definedName name="CASH_DATA">#REF!</definedName>
    <definedName name="Cash_Flow">SUM(#REF!)</definedName>
    <definedName name="Cash_Flow_cap_for_perform_fee">#REF!</definedName>
    <definedName name="cash_flow_data">#REF!</definedName>
    <definedName name="CASH_OUT">#REF!</definedName>
    <definedName name="cash_position">#REF!</definedName>
    <definedName name="Cash_summary_for_funding">#REF!</definedName>
    <definedName name="cashfl" localSheetId="4" hidden="1">{#N/A,#N/A,TRUE,"Cover";#N/A,#N/A,TRUE,"Conts";#N/A,#N/A,TRUE,"VOS";#N/A,#N/A,TRUE,"Warrington";#N/A,#N/A,TRUE,"Widnes"}</definedName>
    <definedName name="cashfl" localSheetId="18" hidden="1">{#N/A,#N/A,TRUE,"Cover";#N/A,#N/A,TRUE,"Conts";#N/A,#N/A,TRUE,"VOS";#N/A,#N/A,TRUE,"Warrington";#N/A,#N/A,TRUE,"Widnes"}</definedName>
    <definedName name="cashfl" localSheetId="6" hidden="1">{#N/A,#N/A,TRUE,"Cover";#N/A,#N/A,TRUE,"Conts";#N/A,#N/A,TRUE,"VOS";#N/A,#N/A,TRUE,"Warrington";#N/A,#N/A,TRUE,"Widnes"}</definedName>
    <definedName name="cashfl" localSheetId="11" hidden="1">{#N/A,#N/A,TRUE,"Cover";#N/A,#N/A,TRUE,"Conts";#N/A,#N/A,TRUE,"VOS";#N/A,#N/A,TRUE,"Warrington";#N/A,#N/A,TRUE,"Widnes"}</definedName>
    <definedName name="cashfl" localSheetId="10" hidden="1">{#N/A,#N/A,TRUE,"Cover";#N/A,#N/A,TRUE,"Conts";#N/A,#N/A,TRUE,"VOS";#N/A,#N/A,TRUE,"Warrington";#N/A,#N/A,TRUE,"Widnes"}</definedName>
    <definedName name="cashfl" hidden="1">{#N/A,#N/A,TRUE,"Cover";#N/A,#N/A,TRUE,"Conts";#N/A,#N/A,TRUE,"VOS";#N/A,#N/A,TRUE,"Warrington";#N/A,#N/A,TRUE,"Widnes"}</definedName>
    <definedName name="cashfl_1" localSheetId="18" hidden="1">{#N/A,#N/A,TRUE,"Cover";#N/A,#N/A,TRUE,"Conts";#N/A,#N/A,TRUE,"VOS";#N/A,#N/A,TRUE,"Warrington";#N/A,#N/A,TRUE,"Widnes"}</definedName>
    <definedName name="cashfl_1" localSheetId="6" hidden="1">{#N/A,#N/A,TRUE,"Cover";#N/A,#N/A,TRUE,"Conts";#N/A,#N/A,TRUE,"VOS";#N/A,#N/A,TRUE,"Warrington";#N/A,#N/A,TRUE,"Widnes"}</definedName>
    <definedName name="cashfl_1" hidden="1">{#N/A,#N/A,TRUE,"Cover";#N/A,#N/A,TRUE,"Conts";#N/A,#N/A,TRUE,"VOS";#N/A,#N/A,TRUE,"Warrington";#N/A,#N/A,TRUE,"Widnes"}</definedName>
    <definedName name="cashfl_2">NA()</definedName>
    <definedName name="cashfl_3">NA()</definedName>
    <definedName name="cashfl_4">NA()</definedName>
    <definedName name="CashFlow">#REF!</definedName>
    <definedName name="cashflow_3">#REF!</definedName>
    <definedName name="cashflow1">#REF!</definedName>
    <definedName name="cashflow2">#REF!</definedName>
    <definedName name="cashflow3">#REF!</definedName>
    <definedName name="CashFlowData">#REF!</definedName>
    <definedName name="CashFlowHeadings">#REF!</definedName>
    <definedName name="CASHFLOWPEAK">#REF!</definedName>
    <definedName name="CashSTInv">#REF!</definedName>
    <definedName name="Casino">#REF!</definedName>
    <definedName name="casrs">#REF!</definedName>
    <definedName name="casson3" localSheetId="18" hidden="1">{#N/A,#N/A,FALSE,"전체집계표";#N/A,#N/A,FALSE,"안벽30000";#N/A,#N/A,FALSE,"안벽20000";#N/A,#N/A,FALSE,"내호안";#N/A,#N/A,FALSE,"외호안";#N/A,#N/A,FALSE,"준설토A";#N/A,#N/A,FALSE,"준설토B";#N/A,#N/A,FALSE,"적출장"}</definedName>
    <definedName name="casson3" hidden="1">{#N/A,#N/A,FALSE,"전체집계표";#N/A,#N/A,FALSE,"안벽30000";#N/A,#N/A,FALSE,"안벽20000";#N/A,#N/A,FALSE,"내호안";#N/A,#N/A,FALSE,"외호안";#N/A,#N/A,FALSE,"준설토A";#N/A,#N/A,FALSE,"준설토B";#N/A,#N/A,FALSE,"적출장"}</definedName>
    <definedName name="casson3_1" localSheetId="18" hidden="1">{#N/A,#N/A,FALSE,"전체집계표";#N/A,#N/A,FALSE,"안벽30000";#N/A,#N/A,FALSE,"안벽20000";#N/A,#N/A,FALSE,"내호안";#N/A,#N/A,FALSE,"외호안";#N/A,#N/A,FALSE,"준설토A";#N/A,#N/A,FALSE,"준설토B";#N/A,#N/A,FALSE,"적출장"}</definedName>
    <definedName name="casson3_1" hidden="1">{#N/A,#N/A,FALSE,"전체집계표";#N/A,#N/A,FALSE,"안벽30000";#N/A,#N/A,FALSE,"안벽20000";#N/A,#N/A,FALSE,"내호안";#N/A,#N/A,FALSE,"외호안";#N/A,#N/A,FALSE,"준설토A";#N/A,#N/A,FALSE,"준설토B";#N/A,#N/A,FALSE,"적출장"}</definedName>
    <definedName name="casson3_2" localSheetId="18" hidden="1">{#N/A,#N/A,FALSE,"전체집계표";#N/A,#N/A,FALSE,"안벽30000";#N/A,#N/A,FALSE,"안벽20000";#N/A,#N/A,FALSE,"내호안";#N/A,#N/A,FALSE,"외호안";#N/A,#N/A,FALSE,"준설토A";#N/A,#N/A,FALSE,"준설토B";#N/A,#N/A,FALSE,"적출장"}</definedName>
    <definedName name="casson3_2" hidden="1">{#N/A,#N/A,FALSE,"전체집계표";#N/A,#N/A,FALSE,"안벽30000";#N/A,#N/A,FALSE,"안벽20000";#N/A,#N/A,FALSE,"내호안";#N/A,#N/A,FALSE,"외호안";#N/A,#N/A,FALSE,"준설토A";#N/A,#N/A,FALSE,"준설토B";#N/A,#N/A,FALSE,"적출장"}</definedName>
    <definedName name="Cast_Alum" localSheetId="18" hidden="1">{"'Break down'!$A$4"}</definedName>
    <definedName name="Cast_Alum" localSheetId="6">{"'Break down'!$A$4"}</definedName>
    <definedName name="Cast_Alum" localSheetId="10">{"'Break down'!$A$4"}</definedName>
    <definedName name="Cast_Alum" hidden="1">{"'Break down'!$A$4"}</definedName>
    <definedName name="cat" hidden="1">{#N/A,#N/A,FALSE,"Taxblinc";#N/A,#N/A,FALSE,"Rsvsacls"}</definedName>
    <definedName name="CatA">#REF!</definedName>
    <definedName name="Catalogue">#REF!</definedName>
    <definedName name="Catalysts">#N/A</definedName>
    <definedName name="CatANo">#REF!</definedName>
    <definedName name="CatB">#REF!</definedName>
    <definedName name="CatBNo">#REF!</definedName>
    <definedName name="Categories">#REF!</definedName>
    <definedName name="Category" localSheetId="4">#REF!</definedName>
    <definedName name="category">#REF!</definedName>
    <definedName name="Category_All">#REF!</definedName>
    <definedName name="Category_Lu">#REF!</definedName>
    <definedName name="category1">#REF!</definedName>
    <definedName name="CategoryLookup">OFFSET(#REF!,0,0,COUNTA(#REF!),2)</definedName>
    <definedName name="CATER">#REF!</definedName>
    <definedName name="CATERING_DESIGN_SERVICES_LTD">#REF!</definedName>
    <definedName name="CatEyes">#REF!</definedName>
    <definedName name="CATIN">#N/A</definedName>
    <definedName name="CATJYOU">#N/A</definedName>
    <definedName name="CATREC">#N/A</definedName>
    <definedName name="CATSYU">#N/A</definedName>
    <definedName name="Caveman_Construction_LLC">#REF!</definedName>
    <definedName name="CAVFDNS">#REF!</definedName>
    <definedName name="Caw">0.45-0.11</definedName>
    <definedName name="CAWAY">#REF!</definedName>
    <definedName name="cb_">#N/A</definedName>
    <definedName name="cb_Add_CalloutChart_24_opts">"1, 9, 1, False, 2, False, False, , 0, False, False, 1, 1"</definedName>
    <definedName name="cb_Add_CalloutChart_25_opts">"1, 10, 1, False, 2, False, False, , 0, False, True, 1, 1"</definedName>
    <definedName name="cb_Add_CalloutChart_26_opts">"1, 9, 1, False, 2, False, False, , 0, False, True, 1, 1"</definedName>
    <definedName name="cb_ALT_STACKED_COLUMNChart_22_opts">"1, 3, 1, False, 2, True, False, , 0, False, True, 1, 2"</definedName>
    <definedName name="cb_ALT_STACKED_COLUMNChart_23_opts">"1, 3, 1, False, 2, True, False, , 0, False, True, 1, 2"</definedName>
    <definedName name="cb_bChart595EC34_opts">"1, 9, 1, False, 2, False, False, , 0, False, True, 1, 1"</definedName>
    <definedName name="cb_bChart9876793_opts">"1, 2, 1, False, 2, False, False, , 0, False, False, 2, 2"</definedName>
    <definedName name="cb_Chart_1">#N/A</definedName>
    <definedName name="cb_Chart_1_opts">"1, 6, 1, False, 2, False, False, , 0, False, True, 1, 2"</definedName>
    <definedName name="cb_Chart_10_opts">"1, 8, 1, False, 2, False, False, , 0, False, False, 2, 2"</definedName>
    <definedName name="cb_Chart_100032_opts">"1, 10, 1, False, 2, True, False, , 0, False, False, 2, 2"</definedName>
    <definedName name="cb_Chart_10104_opts">"1, 5, 1, False, 2, True, False, , 0, True, False, 2, 1"</definedName>
    <definedName name="cb_Chart_10401_opts">"1, 5, 1, False, 2, False, False, , 0, True, False, 2, 1"</definedName>
    <definedName name="cb_Chart_10736_opts">"1, 10, 1, False, 2, False, False, , 0, False, False, 2, 2"</definedName>
    <definedName name="cb_Chart_11_opts">"1, 1, 1, False, 2, False, False, , 0, False, False, 2, 2"</definedName>
    <definedName name="cb_Chart_12_opts">"1, 8, 1, False, 2, False, False, , 0, False, False, 2, 2"</definedName>
    <definedName name="cb_Chart_13_opts">"1, 8, 1, False, 2, False, False, , 0, False, False, 2, 2"</definedName>
    <definedName name="cb_Chart_14_opts">"1, 8, 1, False, 2, False, False, , 0, False, False, 2, 2"</definedName>
    <definedName name="cb_Chart_15">#N/A</definedName>
    <definedName name="cb_Chart_15_opts">"2, 1, 2, True, 2, False, False, , 0, False, True, 1, 2"</definedName>
    <definedName name="cb_Chart_1501_opts">"1, 10, 1, False, 2, True, False, , 0, False, False, 2, 2"</definedName>
    <definedName name="cb_Chart_16_opts">"1, 8, 1, False, 2, False, False, , 0, False, False, 2, 2"</definedName>
    <definedName name="cb_Chart_1670_opts">"1, 5, 1, False, 2, True, False, , 0, False, False, 2, 1"</definedName>
    <definedName name="cb_Chart_17_opts">"1, 6, 1, False, 2, False, False, , 0, False, True, 2, 2"</definedName>
    <definedName name="cb_Chart_18_opts">"1, 9, 1, False, 2, False, False, , 0, False, False, 1, 1"</definedName>
    <definedName name="cb_Chart_19_opts">"1, 2, 1, False, 2, True, False, , 0, True, False, 2, 1"</definedName>
    <definedName name="cb_Chart_1opts1">"1, 9, 1, False, 2, False, True, , 1, False, True, 1, 1"</definedName>
    <definedName name="cb_Chart_2_opts">"1, 6, 1, False, 2, False, False, , 0, False, False, 1, 2"</definedName>
    <definedName name="cb_Chart_20_opts">"1, 9, 1, False, 2, False, False, , 0, False, False, 1, 1"</definedName>
    <definedName name="cb_Chart_21_opts">"1, 2, 1, False, 2, False, False, , 0, False, False, 2, 1"</definedName>
    <definedName name="cb_Chart_22_opts">"1, 2, 1, False, 2, True, False, , 0, False, False, 2, 1"</definedName>
    <definedName name="cb_Chart_22784_opts">"1, 9, 1, False, 2, False, False, , 0, False, True, 1, 2"</definedName>
    <definedName name="cb_Chart_23">#N/A</definedName>
    <definedName name="cb_Chart_23_opts">"1, 9, 1, False, 2, False, False, , 0, False, False, 1, 1"</definedName>
    <definedName name="cb_Chart_24">#N/A</definedName>
    <definedName name="cb_Chart_24_opts">"1, 2, 1, False, 2, False, False, , 0, False, False, 2, 1"</definedName>
    <definedName name="cb_Chart_24490_opts">"1, 10, 1, False, 2, True, False, , 0, False, False, 2, 2"</definedName>
    <definedName name="cb_Chart_25">#N/A</definedName>
    <definedName name="cb_Chart_25_opts">"1, 3, 1, False, 2, False, False, , 0, True, True, 1, 2"</definedName>
    <definedName name="cb_Chart_26">#N/A</definedName>
    <definedName name="cb_Chart_26_opts">"1, 8, 1, False, 2, False, False, , 0, False, False, 2, 2"</definedName>
    <definedName name="cb_Chart_26476_opts">"1, 1, 1, False, 2, True, False, , 0, False, False, 1, 2"</definedName>
    <definedName name="cb_Chart_27">#N/A</definedName>
    <definedName name="cb_Chart_27_opts">"1, 1, 1, False, 2, True, False, , 0, False, True, 1, 2"</definedName>
    <definedName name="cb_Chart_28_opts">"1, 3, 1, False, 2, True, False, , 0, False, True, 1, 2"</definedName>
    <definedName name="cb_Chart_28031_opts">"1, 1, 1, False, 2, True, False, , 0, False, False, 1, 2"</definedName>
    <definedName name="cb_Chart_28545_opts">"1, 5, 1, False, 2, True, False, , 0, False, True, 2, 1"</definedName>
    <definedName name="cb_Chart_29_opts">"1, 3, 1, False, 2, False, False, , 0, False, False, 1, 1"</definedName>
    <definedName name="cb_Chart_29053_opts">"1, 10, 1, False, 2, True, False, , 0, False, False, 2, 2"</definedName>
    <definedName name="cb_Chart_29913_opts">"1, 1, 1, False, 2, False, False, , 0, False, False, 1, 1"</definedName>
    <definedName name="cb_Chart_3_opts">"1, 1, 1, False, 2, True, False, , 0, False, False, 2, 2"</definedName>
    <definedName name="cb_Chart_30_opts">"1, 3, 1, False, 2, True, False, , 0, False, True, 1, 2"</definedName>
    <definedName name="cb_Chart_30292_opts">"1, 1, 1, False, 2, False, False, , 0, False, False, 1, 2"</definedName>
    <definedName name="cb_Chart_31_opts">"1, 1, 1, False, 2, True, False, , 0, True, True, 2, 2"</definedName>
    <definedName name="cb_Chart_32_opts">"1, 1, 1, False, 2, True, False, , 0, False, False, 2, 2"</definedName>
    <definedName name="cb_Chart_33_opts">"1, 1, 1, False, 2, True, False, , 0, False, True, 3, 2"</definedName>
    <definedName name="cb_Chart_34_opts">"1, 3, 1, False, 2, True, False, , 0, False, True, 2, 1"</definedName>
    <definedName name="cb_Chart_36498_opts">"1, 1, 1, False, 2, True, False, , 0, False, False, 1, 2"</definedName>
    <definedName name="cb_Chart_37450_opts">"1, 10, 1, False, 2, True, False, , 0, False, False, 2, 2"</definedName>
    <definedName name="cb_Chart_4_opts">"1, 7, 1, False, 2, False, False, , 0, False, True, 1, 2"</definedName>
    <definedName name="cb_Chart_40_opts">"1, 1, 1, False, 2, False, False, , 0, False, False, 3, 2"</definedName>
    <definedName name="cb_Chart_41_opts">"1, 10, 1, False, 2, True, False, , 0, False, False, 2, 1"</definedName>
    <definedName name="cb_Chart_41499_opts">"1, 10, 1, False, 2, True, False, , 0, False, False, 2, 2"</definedName>
    <definedName name="cb_Chart_42_opts">"1, 3, 1, False, 2, True, False, , 0, False, True, 1, 2"</definedName>
    <definedName name="cb_Chart_43">#N/A</definedName>
    <definedName name="cb_Chart_43_opts">"1, 10, 1, False, 2, True, False, , 0, False, False, 2, 1"</definedName>
    <definedName name="cb_Chart_4634_opts">"1, 10, 1, False, 2, True, False, , 0, False, False, 2, 2"</definedName>
    <definedName name="cb_Chart_4664_opts">"1, 5, 1, False, 2, True, False, , 0, False, True, 1, 2"</definedName>
    <definedName name="cb_Chart_46965_opts">"1, 1, 1, False, 2, False, False, , 0, False, False, 1, 1"</definedName>
    <definedName name="cb_Chart_48_opts">"2, 1, 2, True, 2, False, False, , 0, False, True, 1, 1"</definedName>
    <definedName name="cb_Chart_49_opts">"2, 1, 2, True, 2, False, False, , 0, False, True, 1, 1"</definedName>
    <definedName name="cb_Chart_5">#N/A</definedName>
    <definedName name="cb_Chart_5_opts">"1, 8, 1, False, 2, False, False, , 0, False, False, 1, 2"</definedName>
    <definedName name="cb_Chart_50_opts">"2, 1, 2, True, 2, False, False, , 0, False, True, 1, 1"</definedName>
    <definedName name="cb_Chart_51_opts">"1, 2, 1, False, 2, False, False, , 0, False, False, 2, 1"</definedName>
    <definedName name="cb_Chart_52_opts">"1, 2, 1, False, 2, False, False, , 0, False, False, 2, 1"</definedName>
    <definedName name="cb_Chart_52582_opts">"1, 1, 1, False, 2, False, False, , 0, False, False, 1, 2"</definedName>
    <definedName name="cb_Chart_53_opts">"1, 9, 1, False, 2, False, True, , 3, False, False, 1, 1"</definedName>
    <definedName name="cb_Chart_53437_opts">"1, 10, 1, False, 2, True, False, , 0, False, False, 2, 2"</definedName>
    <definedName name="cb_Chart_53482_opts">"1, 10, 1, False, 2, True, False, , 0, False, False, 2, 2"</definedName>
    <definedName name="cb_Chart_54_opts">"1, 2, 1, False, 2, False, False, , 0, False, False, 2, 1"</definedName>
    <definedName name="cb_Chart_5449_opts">"1, 1, 1, False, 2, False, False, , 0, False, False, 1, 1"</definedName>
    <definedName name="cb_Chart_55_opts">"1, 7, 1, False, 2, False, False, , 0, False, True, 2, 2"</definedName>
    <definedName name="cb_Chart_5723_opts">"1, 1, 1, False, 2, True, False, , 0, False, True, 1, 2"</definedName>
    <definedName name="cb_Chart_57613_opts">"1, 5, 1, False, 2, True, False, , 0, False, True, 2, 1"</definedName>
    <definedName name="cb_Chart_58046_opts">"1, 10, 1, False, 2, True, False, , 0, False, False, 2, 2"</definedName>
    <definedName name="cb_Chart_59010_opts">"1, 2, 1, False, 2, False, False, , 0, False, False, 2, 1"</definedName>
    <definedName name="cb_Chart_59340_opts">"1, 1, 1, False, 2, False, False, , 0, False, False, 1, 1"</definedName>
    <definedName name="cb_Chart_6">#N/A</definedName>
    <definedName name="cb_Chart_6_opts">"1, 10, 1, False, 2, True, False, , 0, False, False, 2, 2"</definedName>
    <definedName name="cb_Chart_62364_opts">"1, 1, 1, False, 2, True, False, , 0, False, False, 1, 2"</definedName>
    <definedName name="cb_Chart_64876_opts">"1, 1, 1, False, 2, True, False, , 0, False, False, 1, 2"</definedName>
    <definedName name="cb_Chart_66_opts">"1, 1, 1, False, 2, False, False, , 0, False, False, 1, 1"</definedName>
    <definedName name="cb_Chart_67711_opts">"1, 10, 1, False, 2, True, False, , 0, False, False, 2, 2"</definedName>
    <definedName name="cb_Chart_69605_opts">"1, 2, 1, False, 2, False, False, , 0, False, False, 2, 1"</definedName>
    <definedName name="cb_Chart_7">#N/A</definedName>
    <definedName name="cb_Chart_7_opts">"2, 1, 2, True, 2, False, False, , 0, False, True, 1, 2"</definedName>
    <definedName name="cb_Chart_70_opts">"1, 10, 1, False, 2, True, False, , 0, False, False, 1, 1"</definedName>
    <definedName name="cb_Chart_70648_opts">"1, 1, 1, False, 2, True, False, , 0, False, False, 2, 2"</definedName>
    <definedName name="cb_Chart_70997_opts">"1, 10, 1, False, 2, False, False, , 0, False, False, 1, 1"</definedName>
    <definedName name="cb_Chart_71_opts">"1, 10, 1, False, 2, False, False, , 0, False, False, 1, 1"</definedName>
    <definedName name="cb_Chart_72_opts">"1, 10, 1, False, 2, True, False, , 0, False, False, 1, 1"</definedName>
    <definedName name="cb_Chart_73_opts">"1, 10, 1, False, 2, False, False, , 0, False, False, 1, 1"</definedName>
    <definedName name="cb_Chart_76165_opts">"1, 10, 1, False, 2, True, False, , 0, False, False, 2, 2"</definedName>
    <definedName name="cb_Chart_76804_opts">"1, 1, 1, False, 2, False, False, , 0, False, False, 1, 1"</definedName>
    <definedName name="cb_Chart_77567_opts">"1, 10, 1, False, 2, False, False, , 0, False, False, 1, 1"</definedName>
    <definedName name="cb_Chart_79140_opts">"1, 10, 1, False, 2, True, False, , 0, False, False, 2, 2"</definedName>
    <definedName name="cb_Chart_79981_opts">"1, 5, 1, False, 2, True, False, , 0, True, False, 2, 1"</definedName>
    <definedName name="cb_Chart_8_opts">"1, 7, 1, False, 2, False, False, , 0, False, True, 2, 2"</definedName>
    <definedName name="cb_Chart_81541_opts">"1, 10, 1, False, 2, True, False, , 0, False, False, 2, 2"</definedName>
    <definedName name="cb_Chart_82552_opts">"1, 1, 1, False, 2, True, False, , 0, False, False, 1, 2"</definedName>
    <definedName name="cb_Chart_83072_opts">"1, 1, 1, False, 2, True, False, , 0, False, False, 1, 2"</definedName>
    <definedName name="cb_Chart_86354_opts">"1, 10, 1, False, 2, False, False, , 0, False, False, 1, 1"</definedName>
    <definedName name="cb_Chart_87236_opts">"1, 1, 1, False, 2, True, False, , 0, False, False, 1, 2"</definedName>
    <definedName name="cb_Chart_9_opts">"1, 8, 1, False, 2, False, False, , 0, False, False, 1, 1"</definedName>
    <definedName name="cb_Chart_91188_opts">"1, 8, 1, False, 2, False, False, , 0, False, False, 1, 2"</definedName>
    <definedName name="cb_Chart_95047_opts">"1, 1, 1, False, 2, False, False, , 0, False, False, 1, 2"</definedName>
    <definedName name="cb_Chart_96286_opts">"1, 10, 1, False, 2, True, False, , 0, False, False, 2, 2"</definedName>
    <definedName name="cb_Chart_98091_opts">"1, 2, 1, False, 2, False, False, , 0, False, False, 2, 1"</definedName>
    <definedName name="cb_Chart_98700_opts">"1, 8, 1, False, 2, False, False, , 0, False, False, 1, 2"</definedName>
    <definedName name="cb_Copy_Chart_w_New_DataChart_10_opts">"2, 1, 1, True, 4, False, False, , 0, False, False, 2, 2"</definedName>
    <definedName name="cb_Copy_Chart_w_New_DataChart_7_opts">"2, 1, 1, True, 4, False, False, , 0, False, False, 2, 2"</definedName>
    <definedName name="cb_Copy_Chart_w_New_DataChart_8_opts">"2, 1, 1, True, 4, False, False, , 0, False, False, 2, 2"</definedName>
    <definedName name="cb_Copy_Chart_w_New_DataChart_9_opts">"2, 1, 1, True, 4, False, False, , 0, False, False, 2, 2"</definedName>
    <definedName name="cb_Dimension_Pie_ChartsChart_1_opts">"1, 1, 1, False, 2, True, False, , 0, False, False, 2, 2"</definedName>
    <definedName name="cb_Dimension_Pie_ChartsChart_2_opts">"1, 10, 1, False, 2, True, False, , 0, False, False, 2, 2"</definedName>
    <definedName name="cb_Export_LegendChart_14_opts">"1, 10, 1, False, 2, True, False, , 0, False, False, 2, 2"</definedName>
    <definedName name="cb_Export_LegendChart_15_opts">"1, 10, 1, False, 2, True, False, , 0, False, False, 2, 2"</definedName>
    <definedName name="cb_PieChart_16_opts">"1, 10, 1, False, 2, True, False, , 0, False, False, 2, 2"</definedName>
    <definedName name="cb_sChart_1501_opts">"1, 1, 1, False, 2, True, False, , 0, False, False, 1, 2"</definedName>
    <definedName name="cb_sChart_26476_opts">"1, 4, 1, False, 2, True, False, , 0, False, False, 1, 2"</definedName>
    <definedName name="cb_sChart_28031_opts">"1, 4, 1, False, 2, True, False, , 0, False, False, 1, 1"</definedName>
    <definedName name="cb_sChart_29053_opts">"1, 2, 1, False, 2, False, False, , 0, False, False, 2, 1"</definedName>
    <definedName name="cb_sChart_29913_opts">"1, 3, 1, False, 2, False, False, , 0, False, True, 2, 2"</definedName>
    <definedName name="cb_sChart_30292_opts">"1, 1, 1, False, 2, True, False, , 0, False, False, 1, 2"</definedName>
    <definedName name="cb_sChart_36498_opts">"1, 3, 1, False, 2, False, False, , 0, False, False, 1, 2"</definedName>
    <definedName name="cb_sChart_37450_opts">"1, 5, 1, False, 2, True, False, , 0, False, True, 2, 1"</definedName>
    <definedName name="cb_sChart_41499_opts">"1, 2, 1, False, 2, False, False, , 0, False, False, 2, 1"</definedName>
    <definedName name="cb_sChart_4634_opts">"1, 2, 1, False, 2, False, False, , 0, False, False, 2, 1"</definedName>
    <definedName name="cb_sChart_46965_opts">"1, 1, 1, False, 2, False, False, , 0, False, False, 1, 1"</definedName>
    <definedName name="cb_sChart_52582_opts">"1, 5, 1, False, 2, False, False, , 0, False, True, 1, 2"</definedName>
    <definedName name="cb_sChart_53437_opts">"1, 9, 1, False, 2, False, False, , 0, False, True, 2, 2"</definedName>
    <definedName name="cb_sChart_5449_opts">"1, 3, 1, False, 2, False, False, , 0, False, True, 2, 2"</definedName>
    <definedName name="cb_sChart_5723_opts">"1, 3, 1, False, 2, False, False, , 0, False, True, 2, 2"</definedName>
    <definedName name="cb_sChart_58046_opts">"1, 9, 1, False, 2, False, False, , 0, False, True, 2, 2"</definedName>
    <definedName name="cb_sChart_59010_opts">"1, 5, 1, False, 2, True, False, , 0, False, False, 2, 1"</definedName>
    <definedName name="cb_sChart_59340_opts">"1, 3, 1, False, 2, False, False, , 0, False, True, 2, 2"</definedName>
    <definedName name="cb_sChart_62364_opts">"1, 3, 1, False, 2, False, False, , 0, False, True, 2, 2"</definedName>
    <definedName name="cb_sChart_64876_opts">"1, 5, 1, False, 2, True, False, , 0, False, False, 2, 2"</definedName>
    <definedName name="cb_sChart_70648_opts">"1, 8, 1, False, 2, False, False, , 0, False, False, 2, 2"</definedName>
    <definedName name="cb_sChart_70997_opts">"1, 2, 1, False, 2, False, False, , 0, False, False, 2, 1"</definedName>
    <definedName name="cb_sChart_76165_opts">"1, 2, 1, False, 2, False, False, , 0, False, False, 2, 1"</definedName>
    <definedName name="cb_sChart_76804_opts">"1, 3, 1, False, 2, False, False, , 0, False, True, 2, 2"</definedName>
    <definedName name="cb_sChart_77567_opts">"1, 1, 1, False, 2, True, False, , 0, False, False, 1, 2"</definedName>
    <definedName name="cb_sChart_79140_opts">"1, 5, 1, False, 2, False, False, , 0, False, True, 2, 1"</definedName>
    <definedName name="cb_sChart_81541_opts">"1, 2, 1, False, 2, False, False, , 0, False, False, 2, 1"</definedName>
    <definedName name="cb_sChart_82552_opts">"1, 4, 1, False, 2, True, False, , 0, False, False, 2, 1"</definedName>
    <definedName name="cb_sChart_83072_opts">"1, 4, 1, False, 2, True, False, , 0, False, False, 2, 1"</definedName>
    <definedName name="cb_sChart_86354_opts">"1, 4, 1, False, 2, True, False, , 0, False, False, 1, 1"</definedName>
    <definedName name="cb_sChart_87236_opts">"1, 1, 1, False, 2, False, False, , 0, False, False, 1, 1"</definedName>
    <definedName name="cb_sChart_95047_opts">"1, 6, 1, False, 2, False, False, , 0, False, True, 2, 2"</definedName>
    <definedName name="cb_sChart_96286_opts">"1, 2, 1, False, 2, False, False, , 0, False, False, 2, 1"</definedName>
    <definedName name="cb_sChart105F0196_opts">"1, 2, 1, False, 2, False, False, , 1, False, False, 2, 1"</definedName>
    <definedName name="cb_sChart12D83A2_opts">"1, 1, 1, False, 2, False, False, , 0, False, True, 2, 2"</definedName>
    <definedName name="cb_sChart12D852C_opts">"1, 1, 1, False, 2, False, False, , 0, False, True, 2, 2"</definedName>
    <definedName name="cb_sChart12D89EB_opts">"1, 1, 1, False, 2, False, False, , 0, False, True, 2, 2"</definedName>
    <definedName name="cb_sChart12DAD51_opts">"1, 1, 1, False, 2, False, False, , 0, False, True, 2, 2"</definedName>
    <definedName name="cb_sChart12E7B7B_opts">"1, 1, 1, False, 2, True, False, , 0, False, True, 2, 2"</definedName>
    <definedName name="cb_sChart12E83C1_opts">"1, 1, 1, False, 2, False, False, , 0, False, True, 2, 1"</definedName>
    <definedName name="cb_sChart12E85B3_opts">"1, 1, 1, False, 2, False, False, , 0, False, True, 2, 2"</definedName>
    <definedName name="cb_sChart12E8C9E_opts">"1, 2, 1, False, 2, False, False, , 0, False, False, 2, 1"</definedName>
    <definedName name="cb_sChart12EA8E0_opts">"1, 1, 1, False, 2, True, False, , 0, False, False, 2, 2"</definedName>
    <definedName name="cb_sChart12EB078_opts">"1, 1, 1, False, 2, False, False, , 0, False, False, 2, 2"</definedName>
    <definedName name="cb_sChart12EBD15_opts">"1, 1, 1, False, 2, False, False, , 0, False, False, 2, 2"</definedName>
    <definedName name="cb_sChart12FE48A_opts">"1, 2, 1, False, 2, False, False, , 0, False, False, 2, 1"</definedName>
    <definedName name="cb_sChart12FE9EB_opts">"1, 1, 1, False, 2, False, False, , 0, False, False, 1, 2"</definedName>
    <definedName name="cb_sChart12FEDFD_opts">"1, 1, 1, False, 2, False, False, , 0, False, False, 1, 2"</definedName>
    <definedName name="cb_sChart12FF231_opts">"1, 1, 1, False, 2, False, False, , 0, False, False, 1, 2"</definedName>
    <definedName name="cb_sChart12FF8BF_opts">"1, 1, 1, False, 2, False, False, , 0, False, False, 1, 2"</definedName>
    <definedName name="cb_sChart12FF933_opts">"1, 3, 1, False, 2, False, False, , 0, False, False, 1, 2"</definedName>
    <definedName name="cb_sChart12FFC46_opts">"1, 1, 1, False, 2, False, False, , 0, False, False, 1, 2"</definedName>
    <definedName name="cb_sChart181DCCD8_opts">"1, 9, 1, False, 2, False, False, , 0, False, True, 1, 2"</definedName>
    <definedName name="cb_sChart181DCFF7_opts">"1, 3, 1, False, 2, True, False, , 0, True, True, 2, 1"</definedName>
    <definedName name="cb_sChart181DDD93_opts">"1, 3, 1, False, 2, True, False, , 0, True, True, 2, 1"</definedName>
    <definedName name="cb_sChart181DDEEE_opts">"1, 3, 1, False, 2, True, False, , 0, True, True, 2, 1"</definedName>
    <definedName name="cb_sChart181DE1C7_opts">"1, 10, 1, False, 2, True, False, , 0, False, True, 2, 1"</definedName>
    <definedName name="cb_sChart181E8791_opts">"2, 1, 2, True, 2, True, False, , 0, False, True, 1, 2"</definedName>
    <definedName name="cb_sChart181E96D9_opts">"1, 9, 1, False, 2, False, False, , 0, False, True, 1, 2"</definedName>
    <definedName name="cb_sChart1B7AB11_opts">"1, 7, 1, False, 2, False, False, , 0, False, True, 1, 1"</definedName>
    <definedName name="cb_sChart1B7ECF0_opts">"1, 9, 1, False, 2, False, False, , 0, False, False, 1, 1"</definedName>
    <definedName name="cb_sChart1B8AF1F_opts">"1, 9, 1, False, 2, False, True, , 0, False, False, 1, 1"</definedName>
    <definedName name="cb_sChart1B99DE1_opts">"1, 7, 1, False, 2, False, False, , 0, False, True, 1, 2"</definedName>
    <definedName name="cb_sChart1BA8AA_opts">"1, 1, 1, False, 2, False, False, , 0, False, False, 1, 2"</definedName>
    <definedName name="cb_sChart1BADD1_opts">"1, 1, 1, False, 2, False, False, , 0, False, False, 2, 2"</definedName>
    <definedName name="cb_sChart1CAAAF_opts">"1, 1, 1, False, 2, False, False, , 0, False, False, 3, 2"</definedName>
    <definedName name="cb_sChart1D05BD_opts">"1, 4, 1, False, 2, True, False, , 0, False, False, 2, 1"</definedName>
    <definedName name="cb_sChart1D0E49_opts">"1, 1, 1, False, 2, True, False, , 0, False, True, 2, 1"</definedName>
    <definedName name="cb_sChart1D0EF7_opts">"1, 5, 1, False, 2, True, False, , 0, False, True, 2, 1"</definedName>
    <definedName name="cb_sChart1D3AE8_opts">"1, 6, 1, False, 2, False, False, , 0, False, True, 2, 2"</definedName>
    <definedName name="cb_sChart1D3EEF_opts">"1, 7, 1, False, 2, False, False, , 0, False, True, 2, 2"</definedName>
    <definedName name="cb_sChart1D41EA_opts">"1, 8, 1, False, 2, False, False, , 0, False, False, 2, 2"</definedName>
    <definedName name="cb_sChart1D5891_opts">"1, 9, 1, False, 2, False, False, , 0, False, True, 2, 2"</definedName>
    <definedName name="cb_sChart1D9CE2_opts">"1, 10, 1, False, 2, True, False, , 0, False, False, 2, 2"</definedName>
    <definedName name="cb_sChart1DA03A_opts">"2, 1, 1, True, 3, False, False, , 0, False, True, 1, 2"</definedName>
    <definedName name="cb_sChart1DA590_opts">"2, 1, 1, True, 3, False, False, , 0, False, True, 2, 2"</definedName>
    <definedName name="cb_sChart1DBAAD_opts">"2, 1, 2, True, 2, False, False, , 0, False, True, 1, 2"</definedName>
    <definedName name="cb_sChart1DBB89_opts">"2, 1, 2, True, 2, False, False, , 0, False, True, 1, 1"</definedName>
    <definedName name="cb_sChart1DCA97_opts">"2, 1, 1, True, 2, False, False, , 0, False, True, 2, 1"</definedName>
    <definedName name="cb_sChart1DCCF1_opts">"2, 1, 1, True, 2, False, False, , 0, False, True, 1, 2"</definedName>
    <definedName name="cb_sChart1E1206_opts">"2, 1, 3, False, 2, False, False, , 0, False, True, 2, 2"</definedName>
    <definedName name="cb_sChart1E17F2_opts">"1, 9, 1, False, 2, False, False, , 0, False, True, 1, 1"</definedName>
    <definedName name="cb_sChart1E2D49_opts">"1, 10, 1, False, 2, True, False, , 0, False, False, 3, 2"</definedName>
    <definedName name="cb_sChart1E2DEB_opts">"1, 10, 1, False, 2, True, False, , 0, False, False, 2, 2"</definedName>
    <definedName name="cb_sChart1E3944_opts">"1, 10, 1, False, 2, True, False, , 0, False, False, 2, 2"</definedName>
    <definedName name="cb_sChart1E3BE4_opts">"1, 10, 1, False, 2, True, False, , 0, False, False, 2, 2"</definedName>
    <definedName name="cb_sChart1E3E3D_opts">"1, 10, 1, False, 2, True, False, , 0, False, False, 1, 2"</definedName>
    <definedName name="cb_sChart1E4314_opts">"1, 10, 1, False, 2, True, False, , 0, False, False, 2, 2"</definedName>
    <definedName name="cb_sChart1E4E56_opts">"1, 1, 1, False, 2, False, False, , 0, False, False, 2, 2"</definedName>
    <definedName name="cb_sChart1E5372_opts">"1, 1, 1, False, 2, True, False, , 0, False, True, 2, 2"</definedName>
    <definedName name="cb_sChart1E5975_opts">"2, 1, 2, True, 2, False, False, , 0, False, True, 1, 2"</definedName>
    <definedName name="cb_sChart1E5C43_opts">"2, 1, 2, True, 2, False, False, , 0, False, True, 2, 2"</definedName>
    <definedName name="cb_sChart1E5F4A_opts">"2, 1, 2, True, 2, False, False, , 0, False, True, 1, 2"</definedName>
    <definedName name="cb_sChart23F891A_opts">"1, 9, 1, False, 2, False, False, , 0, False, True, 1, 1"</definedName>
    <definedName name="cb_sChart24ED245_opts">"1, 9, 1, False, 2, False, False, , 0, False, True, 1, 1"</definedName>
    <definedName name="cb_sChart24ED930_opts">"1, 9, 1, False, 2, False, False, , 0, False, False, 1, 1"</definedName>
    <definedName name="cb_sChart26CA498_opts">"1, 9, 1, False, 2, False, False, , 0, False, False, 1, 1"</definedName>
    <definedName name="cb_sChart27D31D5_opts">"1, 9, 1, False, 2, False, False, , 0, False, True, 1, 1"</definedName>
    <definedName name="cb_sChart27D3990_opts">"1, 9, 1, False, 2, False, False, , 0, False, True, 1, 1"</definedName>
    <definedName name="cb_sChart2A64D8F_opts">"1, 8, 1, False, 2, False, False, , 0, False, True, 1, 1"</definedName>
    <definedName name="cb_sChart2A65748_opts">"1, 8, 1, False, 2, False, False, , 0, False, True, 1, 1"</definedName>
    <definedName name="cb_sChart2A667D4_opts">"1, 8, 1, False, 2, False, False, , 0, False, True, 1, 1"</definedName>
    <definedName name="cb_sChart2A66D9D_opts">"1, 8, 1, False, 2, False, False, , 0, False, True, 1, 1"</definedName>
    <definedName name="cb_sChart2A67124_opts">"2, 1, 3, False, 2, False, False, , 0, False, True, 1, 1"</definedName>
    <definedName name="cb_sChart2A673A1_opts">"1, 8, 1, False, 2, False, False, , 0, False, True, 1, 1"</definedName>
    <definedName name="cb_sChart2A67A0C_opts">"1, 8, 1, False, 2, False, False, , 0, False, True, 1, 1"</definedName>
    <definedName name="cb_sChart2A68670_opts">"1, 8, 1, False, 2, False, False, , 0, False, True, 1, 1"</definedName>
    <definedName name="cb_sChart2A6C43D_opts">"1, 9, 1, False, 2, False, False, , 0, False, True, 1, 1"</definedName>
    <definedName name="cb_sChart2A74E8A_opts">"1, 9, 1, False, 2, False, False, , 0, False, True, 1, 1"</definedName>
    <definedName name="cb_sChart2A76BA8_opts">"1, 9, 1, False, 2, False, False, , 0, False, True, 1, 1"</definedName>
    <definedName name="cb_sChart2D6F93B_opts">"1, 9, 1, False, 2, False, False, , 0, False, True, 1, 1"</definedName>
    <definedName name="cb_sChart2D714FE_opts">"1, 9, 1, False, 2, False, False, , 0, False, True, 1, 2"</definedName>
    <definedName name="cb_sChart2D737E5_opts">"1, 9, 1, False, 2, False, False, , 0, False, False, 1, 2"</definedName>
    <definedName name="cb_sChart2D73A28_opts">"1, 9, 1, False, 2, False, False, , 0, False, True, 1, 1"</definedName>
    <definedName name="cb_sChart2D759D9_opts">"1, 10, 1, False, 2, False, False, , 0, False, False, 1, 2"</definedName>
    <definedName name="cb_sChart2D76823_opts">"1, 9, 1, False, 2, False, False, , 0, False, True, 1, 2"</definedName>
    <definedName name="cb_sChart2D76BFA_opts">"1, 9, 1, False, 2, False, False, , 0, False, True, 1, 2"</definedName>
    <definedName name="cb_sChart2D9FB96_opts">"1, 9, 1, False, 2, False, False, , 0, False, True, 1, 2"</definedName>
    <definedName name="cb_sChart2D9FE6F_opts">"1, 9, 1, False, 2, False, False, , 0, False, True, 1, 2"</definedName>
    <definedName name="cb_sChart2DA6F48_opts">"1, 9, 1, False, 2, False, False, , 0, False, True, 1, 2"</definedName>
    <definedName name="cb_sChart2DAB5B8_opts">"1, 7, 1, False, 2, False, False, , 0, False, True, 1, 1"</definedName>
    <definedName name="cb_sChart2DAC2D5_opts">"1, 7, 1, False, 2, False, False, , 0, False, True, 1, 1"</definedName>
    <definedName name="cb_sChart2DADDDE_opts">"1, 7, 1, False, 2, False, False, , 0, False, False, 1, 1"</definedName>
    <definedName name="cb_sChart2DADE5D_opts">"1, 7, 1, False, 2, False, False, , 0, False, True, 1, 1"</definedName>
    <definedName name="cb_sChart2DAF358_opts">"1, 7, 1, False, 2, False, False, , 0, False, True, 1, 1"</definedName>
    <definedName name="cb_sChart2DB05D6_opts">"1, 7, 1, False, 2, False, False, , 0, False, True, 1, 1"</definedName>
    <definedName name="cb_sChart2DBCB46_opts">"1, 7, 1, False, 2, False, False, , 0, False, True, 1, 1"</definedName>
    <definedName name="cb_sChart2E6278B_opts">"1, 9, 1, False, 2, False, False, , 0, False, True, 1, 1"</definedName>
    <definedName name="cb_sChart2EB0678_opts">"1, 1, 1, False, 2, True, False, , 0, False, True, 2, 2"</definedName>
    <definedName name="cb_sChart2F3EBCE_opts">"2, 1, 1, False, 2, False, False, , 0, False, True, 2, 2"</definedName>
    <definedName name="cb_sChart2F3F63F_opts">"1, 5, 1, False, 2, True, False, , 0, False, False, 1, 1"</definedName>
    <definedName name="cb_sChart2F3F90D_opts">"1, 5, 1, False, 2, True, False, , 0, False, False, 2, 2"</definedName>
    <definedName name="cb_sChart2F46DBE_opts">"2, 1, 1, True, 2, False, False, , 0, False, True, 1, 2"</definedName>
    <definedName name="cb_sChart2F470D1_opts">"2, 1, 1, False, 2, True, False, , 0, False, True, 1, 2"</definedName>
    <definedName name="cb_sChart2F4952A_opts">"1, 5, 1, False, 2, False, False, , 0, False, False, 1, 1"</definedName>
    <definedName name="cb_sChart2F49CDA_opts">"1, 5, 1, False, 2, False, False, , 0, False, False, 1, 1"</definedName>
    <definedName name="cb_sChart2F4A3D0_opts">"1, 5, 1, False, 2, False, False, , 0, False, False, 1, 1"</definedName>
    <definedName name="cb_sChart2F4A9B1_opts">"1, 5, 1, False, 2, False, False, , 0, False, False, 1, 1"</definedName>
    <definedName name="cb_sChart2F65E86_opts">"1, 1, 1, False, 2, True, False, , 0, False, False, 2, 2"</definedName>
    <definedName name="cb_sChart2F6A8C2_opts">"1, 1, 1, False, 2, True, False, , 0, False, False, 1, 2"</definedName>
    <definedName name="cb_sChart2F6AAB4_opts">"1, 1, 1, False, 2, True, False, , 0, False, True, 1, 2"</definedName>
    <definedName name="cb_sChart2F6B601_opts">"1, 1, 1, False, 2, False, False, , 0, False, False, 1, 1"</definedName>
    <definedName name="cb_sChart2F730C1_opts">"1, 4, 1, False, 2, False, False, , 0, False, False, 1, 1"</definedName>
    <definedName name="cb_sChart2FA9A3C_opts">"1, 3, 1, False, 2, False, False, , 0, False, True, 1, 2"</definedName>
    <definedName name="cb_sChart2FA9CC4_opts">"1, 3, 1, False, 2, False, False, , 0, False, True, 1, 2"</definedName>
    <definedName name="cb_sChart33FC2FF_opts">"1, 5, 1, False, 2, False, False, , 0, False, False, 1, 2"</definedName>
    <definedName name="cb_sChart33FC8D4_opts">"1, 5, 1, False, 2, False, False, , 0, False, False, 1, 2"</definedName>
    <definedName name="cb_sChart33FE8BF_opts">"1, 5, 1, False, 2, False, False, , 0, False, False, 1, 2"</definedName>
    <definedName name="cb_sChart34010F1_opts">"1, 5, 1, False, 2, False, False, , 0, False, False, 1, 2"</definedName>
    <definedName name="cb_sChart3401AFA_opts">"1, 5, 1, False, 2, False, False, , 0, False, False, 1, 2"</definedName>
    <definedName name="cb_sChart3409186_opts">"1, 5, 1, False, 2, False, False, , 0, False, False, 1, 2"</definedName>
    <definedName name="cb_sChart340A263_opts">"1, 5, 1, False, 2, False, False, , 0, False, False, 1, 1"</definedName>
    <definedName name="cb_sChart340F629_opts">"1, 8, 1, False, 2, False, False, , 0, False, False, 1, 2"</definedName>
    <definedName name="cb_sChart340FD14_opts">"1, 8, 1, False, 2, False, False, , 0, False, False, 1, 2"</definedName>
    <definedName name="cb_sChart34107E2_opts">"1, 8, 1, False, 2, False, False, , 0, False, False, 1, 1"</definedName>
    <definedName name="cb_sChart3434ED7_opts">"1, 5, 1, False, 2, False, False, , 0, False, False, 1, 2"</definedName>
    <definedName name="cb_sChart343DEED_opts">"2, 1, 2, True, 2, False, False, , 0, False, True, 1, 2"</definedName>
    <definedName name="cb_sChart344EE9A_opts">"1, 9, 1, False, 2, False, False, , 0, False, True, 1, 1"</definedName>
    <definedName name="cb_sChart344F24F_opts">"1, 9, 1, False, 2, False, False, , 0, False, True, 1, 2"</definedName>
    <definedName name="cb_sChart3450777_opts">"1, 9, 1, False, 2, False, True, 13, 2, False, False, 1, 1"</definedName>
    <definedName name="cb_sChart3450E85_opts">"1, 9, 1, False, 2, False, False, , 0, False, True, 1, 2"</definedName>
    <definedName name="cb_sChart3452C22_opts">"1, 3, 1, False, 2, False, False, , 0, False, True, 1, 2"</definedName>
    <definedName name="cb_sChart345311B_opts">"1, 3, 1, False, 2, False, False, , 0, False, True, 1, 2"</definedName>
    <definedName name="cb_sChart3453B0D_opts">"2, 1, 1, True, 2, False, False, , 0, False, True, 1, 2"</definedName>
    <definedName name="cb_sChart34647CA_opts">"1, 8, 1, False, 2, False, False, , 0, False, False, 2, 2"</definedName>
    <definedName name="cb_sChart346520D_opts">"1, 8, 1, False, 2, False, False, , 0, False, False, 1, 2"</definedName>
    <definedName name="cb_sChart34654DB_opts">"1, 8, 1, False, 2, False, False, , 0, False, False, 1, 2"</definedName>
    <definedName name="cb_sChart346953C_opts">"2, 1, 1, False, 2, False, False, , 0, False, False, 2, 2"</definedName>
    <definedName name="cb_sChart346A27B_opts">"1, 3, 1, False, 2, False, False, , 0, False, True, 2, 2"</definedName>
    <definedName name="cb_sChart347102A_opts">"2, 1, 1, False, 2, False, False, , 0, False, True, 2, 2"</definedName>
    <definedName name="cb_sChart34E448E_opts">"1, 1, 1, False, 2, False, False, , 0, False, False, 1, 1"</definedName>
    <definedName name="cb_sChart34F5376_opts">"2, 1, 2, True, 2, False, False, , 0, False, True, 1, 2"</definedName>
    <definedName name="cb_sChart34F577C_opts">"2, 1, 2, True, 2, False, False, , 0, False, True, 1, 2"</definedName>
    <definedName name="cb_sChart34F5A05_opts">"2, 1, 2, True, 2, False, False, , 0, False, True, 1, 2"</definedName>
    <definedName name="cb_sChart34F5F2C_opts">"2, 1, 2, True, 2, False, False, , 0, False, True, 1, 2"</definedName>
    <definedName name="cb_sChart34F92FC_opts">"1, 1, 1, False, 2, True, False, , 0, False, False, 1, 2"</definedName>
    <definedName name="cb_sChart34F9B08_opts">"1, 4, 1, False, 2, False, False, , 0, False, False, 1, 1"</definedName>
    <definedName name="cb_sChart34FAEB3_opts">"1, 3, 1, False, 2, False, False, , 0, False, True, 1, 1"</definedName>
    <definedName name="cb_sChart34FB053_opts">"1, 3, 1, False, 2, True, False, , 0, False, False, 1, 1"</definedName>
    <definedName name="cb_sChart352F02B_opts">"1, 5, 1, False, 2, True, False, , 0, False, False, 1, 2"</definedName>
    <definedName name="cb_sChart3532FF6_opts">"2, 1, 1, False, 2, False, False, , 0, False, True, 1, 2"</definedName>
    <definedName name="cb_sChart355BCAD_opts">"2, 1, 1, False, 2, False, False, , 0, False, True, 1, 2"</definedName>
    <definedName name="cb_sChart35FF6A2_opts">"1, 8, 1, False, 2, False, False, , 0, False, False, 1, 2"</definedName>
    <definedName name="cb_sChart3624091_opts">"1, 8, 1, False, 2, False, False, , 0, False, False, 1, 2"</definedName>
    <definedName name="cb_sChart36406CE_opts">"1, 3, 1, False, 2, True, False, , 0, False, True, 1, 1"</definedName>
    <definedName name="cb_sChart3AB73A1_opts">"2, 1, 1, False, 2, True, False, , 0, False, True, 2, 2"</definedName>
    <definedName name="cb_sChart3ABAD51_opts">"1, 5, 1, False, 2, True, False, , 0, False, False, 2, 2"</definedName>
    <definedName name="cb_sChart3AE4A4F_opts">"2, 1, 1, True, 2, False, False, , 0, False, True, 2, 2"</definedName>
    <definedName name="cb_sChart3AEA7B7_opts">"2, 1, 1, True, 2, False, False, , 0, False, True, 1, 1"</definedName>
    <definedName name="cb_sChart3AEAB83_opts">"2, 1, 1, True, 2, False, False, , 0, False, True, 2, 2"</definedName>
    <definedName name="cb_sChart3AF2834_opts">"1, 3, 1, False, 2, False, False, , 0, False, False, 2, 2"</definedName>
    <definedName name="cb_sChart3AF5310_opts">"1, 1, 1, False, 2, False, False, , 0, False, False, 1, 2"</definedName>
    <definedName name="cb_sChart3AF68AD_opts">"1, 1, 1, False, 2, False, False, , 0, False, False, 2, 2"</definedName>
    <definedName name="cb_sChart3AF71DA_opts">"1, 1, 1, False, 2, False, False, , 0, False, False, 1, 1"</definedName>
    <definedName name="cb_sChart3AF76D4_opts">"1, 1, 1, False, 2, False, False, , 0, False, False, 2, 2"</definedName>
    <definedName name="cb_sChart3AF8492_opts">"1, 1, 1, False, 2, False, False, , 0, False, False, 1, 1"</definedName>
    <definedName name="cb_sChart3AFF994_opts">"1, 1, 1, False, 2, False, False, , 0, False, False, 2, 2"</definedName>
    <definedName name="cb_sChart3B004D6_opts">"1, 1, 1, False, 2, False, False, , 0, False, False, 1, 1"</definedName>
    <definedName name="cb_sChart3B03C44_opts">"1, 1, 1, False, 2, False, False, , 0, False, False, 1, 1"</definedName>
    <definedName name="cb_sChart3B08D31_opts">"1, 8, 1, False, 2, False, False, , 0, False, False, 2, 2"</definedName>
    <definedName name="cb_sChart3B09A9F_opts">"1, 8, 1, False, 2, False, False, , 0, False, False, 2, 2"</definedName>
    <definedName name="cb_sChart3B09F8C_opts">"1, 8, 1, False, 2, False, False, , 0, False, False, 2, 2"</definedName>
    <definedName name="cb_sChart3B0ABD8_opts">"1, 8, 1, False, 2, False, False, , 0, False, False, 2, 2"</definedName>
    <definedName name="cb_sChart3B12357_opts">"1, 8, 1, False, 2, False, False, , 0, False, False, 2, 2"</definedName>
    <definedName name="cb_sChart3B12816_opts">"1, 8, 1, False, 2, False, False, , 0, False, False, 2, 2"</definedName>
    <definedName name="cb_sChart3B12D0F_opts">"1, 8, 1, False, 2, False, False, , 0, False, False, 2, 2"</definedName>
    <definedName name="cb_sChart3BA9EF5_opts">"1, 9, 1, False, 2, False, False, , 0, False, True, 1, 1"</definedName>
    <definedName name="cb_sChart3BAA0A1_opts">"1, 9, 1, False, 2, False, False, , 0, False, True, 1, 1"</definedName>
    <definedName name="cb_sChart3BAA29E_opts">"1, 9, 1, False, 2, False, False, , 0, False, True, 1, 1"</definedName>
    <definedName name="cb_sChart3BAACED_opts">"1, 9, 1, False, 2, False, False, , 0, False, True, 1, 1"</definedName>
    <definedName name="cb_sChart3BAD7A6_opts">"2, 1, 2, True, 2, False, False, , 0, False, True, 1, 2"</definedName>
    <definedName name="cb_sChart3BBD972_opts">"1, 1, 1, False, 2, False, False, , 0, False, False, 1, 1"</definedName>
    <definedName name="cb_sChart3BC0E91_opts">"2, 1, 1, False, 2, True, False, , 0, False, True, 1, 1"</definedName>
    <definedName name="cb_sChart3BFC30E_opts">"1, 4, 1, False, 2, False, False, , 0, False, False, 1, 1"</definedName>
    <definedName name="cb_sChart3BFD9FA_opts">"2, 1, 1, True, 2, False, False, , 0, False, True, 2, 2"</definedName>
    <definedName name="cb_sChart3BFEF23_opts">"1, 4, 1, False, 2, False, False, , 0, False, False, 1, 1"</definedName>
    <definedName name="cb_sChart3BFF2E3_opts">"1, 1, 1, False, 2, False, False, , 0, False, False, 1, 1"</definedName>
    <definedName name="cb_sChart463330_opts">"2, 1, 2, True, 2, False, False, , 0, False, True, 1, 2"</definedName>
    <definedName name="cb_sChart4665D3_opts">"1, 9, 1, False, 2, False, False, , 0, False, True, 2, 2"</definedName>
    <definedName name="cb_sChart4680DD_opts">"1, 10, 1, False, 2, True, False, , 0, False, False, 2, 2"</definedName>
    <definedName name="cb_sChart468801_opts">"1, 10, 1, False, 2, True, False, , 0, False, False, 2, 2"</definedName>
    <definedName name="cb_sChart46BC0B_opts">"2, 1, 2, True, 2, False, False, , 0, False, True, 1, 2"</definedName>
    <definedName name="cb_sChart4828C3_opts">"1, 1, 1, False, 2, False, False, , 0, False, False, 1, 2"</definedName>
    <definedName name="cb_sChart482D03_opts">"1, 1, 1, False, 2, False, False, , 0, False, False, 1, 2"</definedName>
    <definedName name="cb_sChart595EE0E_opts">"1, 9, 1, False, 2, False, True, , 3, False, True, 1, 1"</definedName>
    <definedName name="cb_sChart5D0C805_opts">"1, 4, 1, False, 2, False, False, , 0, False, False, 1, 1"</definedName>
    <definedName name="cb_sChart5D375C8_opts">"1, 9, 1, False, 2, False, False, , 0, False, True, 1, 1"</definedName>
    <definedName name="cb_sChart6A2ED7_opts">"1, 10, 1, False, 2, True, False, , 0, False, False, 1, 1"</definedName>
    <definedName name="cb_sChart6A6617_opts">"1, 10, 1, False, 2, True, False, , 0, False, False, 1, 1"</definedName>
    <definedName name="cb_sChart6A66F3_opts">"1, 10, 1, False, 2, True, False, , 0, False, False, 1, 1"</definedName>
    <definedName name="cb_sChart6A7DF6_opts">"1, 3, 1, False, 2, True, False, , 0, False, True, 2, 1"</definedName>
    <definedName name="cb_sChart74E984_opts">"1, 1, 1, False, 2, False, False, , 0, False, False, 2, 2"</definedName>
    <definedName name="cb_sChart8CD287E_opts">"1, 1, 1, False, 2, False, False, , 0, False, False, 1, 1"</definedName>
    <definedName name="cb_sChartD086F3E_opts">"1, 1, 1, False, 2, False, False, , 1, False, True, 2, 2"</definedName>
    <definedName name="cb_sChartD0876B3_opts">"2, 2, 2, True, 2, False, False, , 1, False, True, 2, 2"</definedName>
    <definedName name="cb_sChartEB337E1_opts">"1, 10, 1, False, 2, False, False, , 1, False, True, 2, 2"</definedName>
    <definedName name="cb_sChartEB33A80_opts">"1, 10, 1, False, 2, False, False, , 1, False, True, 2, 2"</definedName>
    <definedName name="cb_sChartEB33EA9_opts">"1, 10, 1, False, 2, False, False, , 1, False, True, 2, 2"</definedName>
    <definedName name="cb_sChartEB340BD_opts">"1, 10, 1, False, 2, False, False, , 1, False, True, 2, 2"</definedName>
    <definedName name="cb_sChartEB344DA_opts">"1, 10, 1, False, 2, False, False, , 1, False, False, 2, 2"</definedName>
    <definedName name="cb_sChartEB3479C_opts">"1, 1, 1, False, 2, False, False, , 1, False, True, 2, 1"</definedName>
    <definedName name="cb_sChartEB34833_opts">"1, 10, 1, False, 2, False, False, , 1, False, True, 2, 1"</definedName>
    <definedName name="cb_sChartEB34DCE_opts">"1, 10, 1, False, 2, False, False, , 1, False, True, 2, 1"</definedName>
    <definedName name="cb_sChartEB36CAF_opts">"1, 9, 1, False, 2, False, False, , 1, False, True, 1, 2"</definedName>
    <definedName name="cb_sChartEB38838_opts">"1, 9, 1, False, 2, False, False, , 1, False, True, 2, 2"</definedName>
    <definedName name="cb_sChartEB38E8C_opts">"1, 10, 1, False, 2, False, False, , 1, False, True, 2, 2"</definedName>
    <definedName name="cb_sChartEB3980B_opts">"1, 2, 1, False, 2, False, False, , 1, False, False, 2, 1"</definedName>
    <definedName name="cb_sChartEB39C1C_opts">"1, 2, 1, False, 2, False, False, , 1, False, False, 2, 1"</definedName>
    <definedName name="cb_sChartF0FF3D7_opts">"1, 8, 1, False, 2, False, False, , 1, False, True, 1, 2"</definedName>
    <definedName name="cb_sChartF1BF8C8_opts">"1, 8, 1, False, 2, False, False, , 1, False, True, 1, 2"</definedName>
    <definedName name="cb_sChartF1C057C_opts">"1, 2, 1, False, 2, False, False, , 1, False, False, 2, 1"</definedName>
    <definedName name="cb_sChartF1C0A0D_opts">"1, 8, 1, False, 2, False, False, , 1, False, True, 1, 1"</definedName>
    <definedName name="cb_sChartF1C9DF0_opts">"1, 8, 1, False, 2, False, False, , 1, False, True, 1, 2"</definedName>
    <definedName name="cb_sChartF1F24F5_opts">"1, 8, 1, False, 2, False, False, , 1, False, True, 1, 2"</definedName>
    <definedName name="cb_Size_by_height_and_widthChart_16_opts">"1, 4, 1, False, 2, False, False, , 0, False, False, 1, 1"</definedName>
    <definedName name="cb_Size_by_height_and_widthChart_7_opts">"1, 4, 1, False, 2, False, False, , 0, False, False, 1, 1"</definedName>
    <definedName name="cb_Size_by_height_and_widthChart_8_opts">"1, 4, 1, False, 2, False, False, , 0, False, False, 1, 1"</definedName>
    <definedName name="CB_VST" localSheetId="18" hidden="1">{#N/A,#N/A,FALSE,"CAM-G7";#N/A,#N/A,FALSE,"SPL";#N/A,#N/A,FALSE,"butt-in G7";#N/A,#N/A,FALSE,"dia-in G7";#N/A,#N/A,FALSE,"추가-STA G7"}</definedName>
    <definedName name="CB_VST" hidden="1">{#N/A,#N/A,FALSE,"CAM-G7";#N/A,#N/A,FALSE,"SPL";#N/A,#N/A,FALSE,"butt-in G7";#N/A,#N/A,FALSE,"dia-in G7";#N/A,#N/A,FALSE,"추가-STA G7"}</definedName>
    <definedName name="cBaseInfraAlloc">#REF!</definedName>
    <definedName name="cbgl1">#REF!</definedName>
    <definedName name="cbgl2">#REF!</definedName>
    <definedName name="cbgl3">#REF!</definedName>
    <definedName name="cbgl4">#REF!</definedName>
    <definedName name="cbn" localSheetId="4" hidden="1">{#N/A,#N/A,FALSE,"II-2 POP.HH";#N/A,#N/A,FALSE,"II-3 AGE.DIST";#N/A,#N/A,FALSE,"II-4 HH.DIST";#N/A,#N/A,FALSE,"II-5 EMP.INDUS"}</definedName>
    <definedName name="cbn" hidden="1">{#N/A,#N/A,FALSE,"II-2 POP.HH";#N/A,#N/A,FALSE,"II-3 AGE.DIST";#N/A,#N/A,FALSE,"II-4 HH.DIST";#N/A,#N/A,FALSE,"II-5 EMP.INDUS"}</definedName>
    <definedName name="cbsb" localSheetId="18" hidden="1">{#N/A,#N/A,TRUE,"FA 1 &amp; 2";#N/A,#N/A,TRUE,"FA 3 &amp; 4";#N/A,#N/A,TRUE,"FA 5 &amp; 6";#N/A,#N/A,TRUE,"FA 7 &amp; 8";#N/A,#N/A,TRUE,"FA 9 &amp; 10";#N/A,#N/A,TRUE,"FA 11";#N/A,#N/A,TRUE,"FA 12";#N/A,#N/A,TRUE,"FA 13";#N/A,#N/A,TRUE,"FA 14 &amp; 15"}</definedName>
    <definedName name="cbsb" localSheetId="6" hidden="1">{#N/A,#N/A,TRUE,"FA 1 &amp; 2";#N/A,#N/A,TRUE,"FA 3 &amp; 4";#N/A,#N/A,TRUE,"FA 5 &amp; 6";#N/A,#N/A,TRUE,"FA 7 &amp; 8";#N/A,#N/A,TRUE,"FA 9 &amp; 10";#N/A,#N/A,TRUE,"FA 11";#N/A,#N/A,TRUE,"FA 12";#N/A,#N/A,TRUE,"FA 13";#N/A,#N/A,TRUE,"FA 14 &amp; 15"}</definedName>
    <definedName name="cbsb" hidden="1">{#N/A,#N/A,TRUE,"FA 1 &amp; 2";#N/A,#N/A,TRUE,"FA 3 &amp; 4";#N/A,#N/A,TRUE,"FA 5 &amp; 6";#N/A,#N/A,TRUE,"FA 7 &amp; 8";#N/A,#N/A,TRUE,"FA 9 &amp; 10";#N/A,#N/A,TRUE,"FA 11";#N/A,#N/A,TRUE,"FA 12";#N/A,#N/A,TRUE,"FA 13";#N/A,#N/A,TRUE,"FA 14 &amp; 15"}</definedName>
    <definedName name="CBSFINANCECOST">#REF!</definedName>
    <definedName name="CBSFINANCENAME">#REF!</definedName>
    <definedName name="CBSNAME">#REF!</definedName>
    <definedName name="CBSNAMEOVERHEAD">#REF!</definedName>
    <definedName name="CBSNUMBER">#REF!</definedName>
    <definedName name="CBSNUMBERFINANCE">#REF!</definedName>
    <definedName name="CBSNUMBERFINANCE.">#REF!</definedName>
    <definedName name="CBSNUMBEROVERHEAD">#REF!</definedName>
    <definedName name="CBSOVERHEADCOSTNAME">#REF!</definedName>
    <definedName name="CBSOVERHEADCOSTNUMBER">#REF!</definedName>
    <definedName name="cBuildTypeCosts">#REF!</definedName>
    <definedName name="cBuildTypeVals">#REF!</definedName>
    <definedName name="Cbw">0.45/2-0.11</definedName>
    <definedName name="CBWorkbookPriority" localSheetId="6" hidden="1">-896701380</definedName>
    <definedName name="CBWorkbookPriority" localSheetId="11" hidden="1">-896701380</definedName>
    <definedName name="CBWorkbookPriority" hidden="1">-797077507</definedName>
    <definedName name="CC">#REF!</definedName>
    <definedName name="cc___0">#REF!</definedName>
    <definedName name="cc___0___0">"$#REF!.$#REF!$#REF!"</definedName>
    <definedName name="cc___0___3">"$#REF!.$#REF!$#REF!"</definedName>
    <definedName name="cc___0___4">"$#REF!.$#REF!$#REF!"</definedName>
    <definedName name="cc___2">#REF!</definedName>
    <definedName name="cc___2___0">"$#REF!.$#REF!$#REF!"</definedName>
    <definedName name="cc___2___3">"$#REF!.$#REF!$#REF!"</definedName>
    <definedName name="cc___3">#REF!</definedName>
    <definedName name="cc___3___0">"$#REF!.$#REF!$#REF!"</definedName>
    <definedName name="cc___3___3">"$#REF!.$#REF!$#REF!"</definedName>
    <definedName name="cc___3___4">"$#REF!.$#REF!$#REF!"</definedName>
    <definedName name="cc___4">#REF!</definedName>
    <definedName name="cc___4___0">"$#REF!.$#REF!$#REF!"</definedName>
    <definedName name="cc___4___3">"$#REF!.$#REF!$#REF!"</definedName>
    <definedName name="cc___7">"$#REF!.$#REF!$#REF!"</definedName>
    <definedName name="CC_1">0</definedName>
    <definedName name="CC_22">#REF!</definedName>
    <definedName name="CC_Commissions">#REF!</definedName>
    <definedName name="ccc" localSheetId="4" hidden="1">{#N/A,#N/A,FALSE,"SumD";#N/A,#N/A,FALSE,"ElecD";#N/A,#N/A,FALSE,"MechD";#N/A,#N/A,FALSE,"GeotD";#N/A,#N/A,FALSE,"PrcsD";#N/A,#N/A,FALSE,"TunnD";#N/A,#N/A,FALSE,"CivlD";#N/A,#N/A,FALSE,"NtwkD";#N/A,#N/A,FALSE,"EstgD";#N/A,#N/A,FALSE,"PEngD"}</definedName>
    <definedName name="CCC" localSheetId="18" hidden="1">{#N/A,#N/A,FALSE,"CCTV"}</definedName>
    <definedName name="CCC" localSheetId="6">DATE(YEAR(Loan_Start),MONTH(Loan_Start)+[0]!Payment_Number,DAY(Loan_Start))</definedName>
    <definedName name="ccc" localSheetId="10" hidden="1">{#N/A,#N/A,FALSE,"SumD";#N/A,#N/A,FALSE,"ElecD";#N/A,#N/A,FALSE,"MechD";#N/A,#N/A,FALSE,"GeotD";#N/A,#N/A,FALSE,"PrcsD";#N/A,#N/A,FALSE,"TunnD";#N/A,#N/A,FALSE,"CivlD";#N/A,#N/A,FALSE,"NtwkD";#N/A,#N/A,FALSE,"EstgD";#N/A,#N/A,FALSE,"PEngD"}</definedName>
    <definedName name="CCC" hidden="1">{#N/A,#N/A,FALSE,"CCTV"}</definedName>
    <definedName name="CCC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1" localSheetId="10" hidden="1">{#N/A,#N/A,FALSE,"SumD";#N/A,#N/A,FALSE,"ElecD";#N/A,#N/A,FALSE,"MechD";#N/A,#N/A,FALSE,"GeotD";#N/A,#N/A,FALSE,"PrcsD";#N/A,#N/A,FALSE,"TunnD";#N/A,#N/A,FALSE,"CivlD";#N/A,#N/A,FALSE,"NtwkD";#N/A,#N/A,FALSE,"EstgD";#N/A,#N/A,FALSE,"PEngD"}</definedName>
    <definedName name="CCC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 localSheetId="18" hidden="1">{#N/A,#N/A,FALSE,"估價單  (3)"}</definedName>
    <definedName name="CCCC" localSheetId="6">OFFSET(Full_Print,0,0,'Exec Summ Infra'!Last_Row)</definedName>
    <definedName name="CCCC" localSheetId="10">OFFSET(Full_Print,0,0,'ROSHN Benchmark Data'!Last_Row)</definedName>
    <definedName name="cccc" hidden="1">{#N/A,#N/A,FALSE,"估價單  (3)"}</definedName>
    <definedName name="ccccc" localSheetId="18" hidden="1">{#N/A,#N/A,FALSE,"SumD";#N/A,#N/A,FALSE,"ElecD";#N/A,#N/A,FALSE,"MechD";#N/A,#N/A,FALSE,"GeotD";#N/A,#N/A,FALSE,"PrcsD";#N/A,#N/A,FALSE,"TunnD";#N/A,#N/A,FALSE,"CivlD";#N/A,#N/A,FALSE,"NtwkD";#N/A,#N/A,FALSE,"EstgD";#N/A,#N/A,FALSE,"PEngD"}</definedName>
    <definedName name="CCCCC" localSheetId="6">#REF!</definedName>
    <definedName name="CCCCC" localSheetId="10">#REF!</definedName>
    <definedName name="ccccc" hidden="1">{#N/A,#N/A,FALSE,"SumD";#N/A,#N/A,FALSE,"ElecD";#N/A,#N/A,FALSE,"MechD";#N/A,#N/A,FALSE,"GeotD";#N/A,#N/A,FALSE,"PrcsD";#N/A,#N/A,FALSE,"TunnD";#N/A,#N/A,FALSE,"CivlD";#N/A,#N/A,FALSE,"NtwkD";#N/A,#N/A,FALSE,"EstgD";#N/A,#N/A,FALSE,"PEngD"}</definedName>
    <definedName name="cccccc" localSheetId="18" hidden="1">{#N/A,#N/A,TRUE,"Cover";#N/A,#N/A,TRUE,"Conts";#N/A,#N/A,TRUE,"VOS";#N/A,#N/A,TRUE,"Warrington";#N/A,#N/A,TRUE,"Widnes"}</definedName>
    <definedName name="cccccc" localSheetId="6" hidden="1">{#N/A,#N/A,TRUE,"Cover";#N/A,#N/A,TRUE,"Conts";#N/A,#N/A,TRUE,"VOS";#N/A,#N/A,TRUE,"Warrington";#N/A,#N/A,TRUE,"Widnes"}</definedName>
    <definedName name="cccccc" localSheetId="11" hidden="1">{#N/A,#N/A,TRUE,"Cover";#N/A,#N/A,TRUE,"Conts";#N/A,#N/A,TRUE,"VOS";#N/A,#N/A,TRUE,"Warrington";#N/A,#N/A,TRUE,"Widnes"}</definedName>
    <definedName name="CCCCCC" localSheetId="10">#REF!</definedName>
    <definedName name="cccccc" hidden="1">{#N/A,#N/A,TRUE,"Cover";#N/A,#N/A,TRUE,"Conts";#N/A,#N/A,TRUE,"VOS";#N/A,#N/A,TRUE,"Warrington";#N/A,#N/A,TRUE,"Widnes"}</definedName>
    <definedName name="CCCCCCC">#REF!</definedName>
    <definedName name="CCCCCCCC">#REF!</definedName>
    <definedName name="CCCCCCCCC">#REF!</definedName>
    <definedName name="CCCCCCCCCC">#REF!</definedName>
    <definedName name="cccccccccccc" localSheetId="18" hidden="1">{#N/A,#N/A,FALSE,"SumG";#N/A,#N/A,FALSE,"ElecG";#N/A,#N/A,FALSE,"MechG";#N/A,#N/A,FALSE,"GeotG";#N/A,#N/A,FALSE,"PrcsG";#N/A,#N/A,FALSE,"TunnG";#N/A,#N/A,FALSE,"CivlG";#N/A,#N/A,FALSE,"NtwkG";#N/A,#N/A,FALSE,"EstgG";#N/A,#N/A,FALSE,"PEngG"}</definedName>
    <definedName name="cccccccccccc" hidden="1">{#N/A,#N/A,FALSE,"SumG";#N/A,#N/A,FALSE,"ElecG";#N/A,#N/A,FALSE,"MechG";#N/A,#N/A,FALSE,"GeotG";#N/A,#N/A,FALSE,"PrcsG";#N/A,#N/A,FALSE,"TunnG";#N/A,#N/A,FALSE,"CivlG";#N/A,#N/A,FALSE,"NtwkG";#N/A,#N/A,FALSE,"EstgG";#N/A,#N/A,FALSE,"PEngG"}</definedName>
    <definedName name="ccccccccccccccc" localSheetId="18" hidden="1">{#N/A,#N/A,FALSE,"Pricing";#N/A,#N/A,FALSE,"Summary";#N/A,#N/A,FALSE,"CompProd";#N/A,#N/A,FALSE,"CompJobhrs";#N/A,#N/A,FALSE,"Escalation";#N/A,#N/A,FALSE,"Contingency";#N/A,#N/A,FALSE,"GM";#N/A,#N/A,FALSE,"CompWage";#N/A,#N/A,FALSE,"costSum"}</definedName>
    <definedName name="ccccccccccccccc" hidden="1">{#N/A,#N/A,FALSE,"Pricing";#N/A,#N/A,FALSE,"Summary";#N/A,#N/A,FALSE,"CompProd";#N/A,#N/A,FALSE,"CompJobhrs";#N/A,#N/A,FALSE,"Escalation";#N/A,#N/A,FALSE,"Contingency";#N/A,#N/A,FALSE,"GM";#N/A,#N/A,FALSE,"CompWage";#N/A,#N/A,FALSE,"costSum"}</definedName>
    <definedName name="CCCCCCCCCCCCCCCCC" hidden="1">#REF!</definedName>
    <definedName name="ccccccccccccccccccccccccccccccccccccc" hidden="1">#REF!</definedName>
    <definedName name="CCCC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v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v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d" localSheetId="18" hidden="1">{#N/A,#N/A,TRUE,"Title";#N/A,#N/A,TRUE,"Index";#N/A,#N/A,TRUE,"Assumptions";#N/A,#N/A,TRUE,"Summary";#N/A,#N/A,TRUE,"CashFlow";#N/A,#N/A,TRUE,"Marina";#N/A,#N/A,TRUE,"Revenue";#N/A,#N/A,TRUE,"Costs";#N/A,#N/A,TRUE,"Areas"}</definedName>
    <definedName name="ccd" hidden="1">{#N/A,#N/A,TRUE,"Title";#N/A,#N/A,TRUE,"Index";#N/A,#N/A,TRUE,"Assumptions";#N/A,#N/A,TRUE,"Summary";#N/A,#N/A,TRUE,"CashFlow";#N/A,#N/A,TRUE,"Marina";#N/A,#N/A,TRUE,"Revenue";#N/A,#N/A,TRUE,"Costs";#N/A,#N/A,TRUE,"Areas"}</definedName>
    <definedName name="CCE">OFFSET(#REF!,1,0,COUNTA(#REF!)-(#REF!+2))</definedName>
    <definedName name="CCGIA">#REF!</definedName>
    <definedName name="ccl" localSheetId="18"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ccl"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ccl"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ccla" hidden="1">{#N/A,#N/A,TRUE,"COVER";#N/A,#N/A,TRUE,"DETAILS";#N/A,#N/A,TRUE,"SUMMARY";#N/A,#N/A,TRUE,"EXP MON";#N/A,#N/A,TRUE,"APPENDIX A";#N/A,#N/A,TRUE,"APPENDIX B";#N/A,#N/A,TRUE,"APPENDIX C";#N/A,#N/A,TRUE,"APPENDIX D";#N/A,#N/A,TRUE,"APPENDIX E";#N/A,#N/A,TRUE,"APPENDIX F";#N/A,#N/A,TRUE,"APPENDIX G"}</definedName>
    <definedName name="CCMap">#REF!</definedName>
    <definedName name="ccolagl">#REF!</definedName>
    <definedName name="Cconstant">#REF!</definedName>
    <definedName name="cConstContAlloc">#REF!</definedName>
    <definedName name="ccPC">#REF!</definedName>
    <definedName name="CCR" localSheetId="4" hidden="1">{#N/A,#N/A,TRUE,"Cover";#N/A,#N/A,TRUE,"Conts";#N/A,#N/A,TRUE,"VOS";#N/A,#N/A,TRUE,"Warrington";#N/A,#N/A,TRUE,"Widnes"}</definedName>
    <definedName name="CCR" localSheetId="18" hidden="1">{#N/A,#N/A,TRUE,"Cover";#N/A,#N/A,TRUE,"Conts";#N/A,#N/A,TRUE,"VOS";#N/A,#N/A,TRUE,"Warrington";#N/A,#N/A,TRUE,"Widnes"}</definedName>
    <definedName name="CCR" localSheetId="6" hidden="1">{#N/A,#N/A,TRUE,"Cover";#N/A,#N/A,TRUE,"Conts";#N/A,#N/A,TRUE,"VOS";#N/A,#N/A,TRUE,"Warrington";#N/A,#N/A,TRUE,"Widnes"}</definedName>
    <definedName name="CCR" localSheetId="11" hidden="1">{#N/A,#N/A,TRUE,"Cover";#N/A,#N/A,TRUE,"Conts";#N/A,#N/A,TRUE,"VOS";#N/A,#N/A,TRUE,"Warrington";#N/A,#N/A,TRUE,"Widnes"}</definedName>
    <definedName name="CCR" localSheetId="10" hidden="1">{#N/A,#N/A,TRUE,"Cover";#N/A,#N/A,TRUE,"Conts";#N/A,#N/A,TRUE,"VOS";#N/A,#N/A,TRUE,"Warrington";#N/A,#N/A,TRUE,"Widnes"}</definedName>
    <definedName name="CCR" hidden="1">{#N/A,#N/A,TRUE,"Cover";#N/A,#N/A,TRUE,"Conts";#N/A,#N/A,TRUE,"VOS";#N/A,#N/A,TRUE,"Warrington";#N/A,#N/A,TRUE,"Widnes"}</definedName>
    <definedName name="CCR_1" localSheetId="18" hidden="1">{#N/A,#N/A,TRUE,"Cover";#N/A,#N/A,TRUE,"Conts";#N/A,#N/A,TRUE,"VOS";#N/A,#N/A,TRUE,"Warrington";#N/A,#N/A,TRUE,"Widnes"}</definedName>
    <definedName name="CCR_1" localSheetId="6" hidden="1">{#N/A,#N/A,TRUE,"Cover";#N/A,#N/A,TRUE,"Conts";#N/A,#N/A,TRUE,"VOS";#N/A,#N/A,TRUE,"Warrington";#N/A,#N/A,TRUE,"Widnes"}</definedName>
    <definedName name="CCR_1" hidden="1">{#N/A,#N/A,TRUE,"Cover";#N/A,#N/A,TRUE,"Conts";#N/A,#N/A,TRUE,"VOS";#N/A,#N/A,TRUE,"Warrington";#N/A,#N/A,TRUE,"Widnes"}</definedName>
    <definedName name="CCR_2">NA()</definedName>
    <definedName name="CCR_3">NA()</definedName>
    <definedName name="CCR_4">NA()</definedName>
    <definedName name="CCriteria">#REF!</definedName>
    <definedName name="CCriteria1">#REF!</definedName>
    <definedName name="CCS" localSheetId="6">#N/A</definedName>
    <definedName name="CCS" localSheetId="10">#N/A</definedName>
    <definedName name="CCS">#REF!</definedName>
    <definedName name="CCT">#REF!</definedName>
    <definedName name="CCTR">#REF!</definedName>
    <definedName name="Ccurry">#REF!</definedName>
    <definedName name="ccv" localSheetId="4" hidden="1">{#N/A,#N/A,TRUE,"Front";#N/A,#N/A,TRUE,"Simple Letter";#N/A,#N/A,TRUE,"Inside";#N/A,#N/A,TRUE,"Contents";#N/A,#N/A,TRUE,"Basis";#N/A,#N/A,TRUE,"Inclusions";#N/A,#N/A,TRUE,"Exclusions";#N/A,#N/A,TRUE,"Areas";#N/A,#N/A,TRUE,"Summary";#N/A,#N/A,TRUE,"Detail"}</definedName>
    <definedName name="ccv" localSheetId="18" hidden="1">{#N/A,#N/A,TRUE,"Front";#N/A,#N/A,TRUE,"Simple Letter";#N/A,#N/A,TRUE,"Inside";#N/A,#N/A,TRUE,"Contents";#N/A,#N/A,TRUE,"Basis";#N/A,#N/A,TRUE,"Inclusions";#N/A,#N/A,TRUE,"Exclusions";#N/A,#N/A,TRUE,"Areas";#N/A,#N/A,TRUE,"Summary";#N/A,#N/A,TRUE,"Detail"}</definedName>
    <definedName name="ccv" localSheetId="10" hidden="1">{#N/A,#N/A,TRUE,"Front";#N/A,#N/A,TRUE,"Simple Letter";#N/A,#N/A,TRUE,"Inside";#N/A,#N/A,TRUE,"Contents";#N/A,#N/A,TRUE,"Basis";#N/A,#N/A,TRUE,"Inclusions";#N/A,#N/A,TRUE,"Exclusions";#N/A,#N/A,TRUE,"Areas";#N/A,#N/A,TRUE,"Summary";#N/A,#N/A,TRUE,"Detail"}</definedName>
    <definedName name="ccv" hidden="1">{#N/A,#N/A,TRUE,"Front";#N/A,#N/A,TRUE,"Simple Letter";#N/A,#N/A,TRUE,"Inside";#N/A,#N/A,TRUE,"Contents";#N/A,#N/A,TRUE,"Basis";#N/A,#N/A,TRUE,"Inclusions";#N/A,#N/A,TRUE,"Exclusions";#N/A,#N/A,TRUE,"Areas";#N/A,#N/A,TRUE,"Summary";#N/A,#N/A,TRUE,"Detail"}</definedName>
    <definedName name="ccxcxcx">#N/A</definedName>
    <definedName name="ccyjytyxtyx">#N/A</definedName>
    <definedName name="CCYYXY">#N/A</definedName>
    <definedName name="CD" localSheetId="6" hidden="1">#REF!</definedName>
    <definedName name="CD" hidden="1">#REF!</definedName>
    <definedName name="CD_AC">#REF!</definedName>
    <definedName name="CD_BREscore">#REF!</definedName>
    <definedName name="CD_Fee">#REF!</definedName>
    <definedName name="CD_Height">#REF!</definedName>
    <definedName name="CD_LEEDscore">#REF!</definedName>
    <definedName name="CD_Prefab">#REF!</definedName>
    <definedName name="CD_renewable">#REF!</definedName>
    <definedName name="CD_Susrating">#REF!</definedName>
    <definedName name="cde" localSheetId="18" hidden="1">{#N/A,#N/A,TRUE,"Basic";#N/A,#N/A,TRUE,"EXT-TABLE";#N/A,#N/A,TRUE,"STEEL";#N/A,#N/A,TRUE,"INT-Table";#N/A,#N/A,TRUE,"STEEL";#N/A,#N/A,TRUE,"Door"}</definedName>
    <definedName name="cde" hidden="1">{#N/A,#N/A,TRUE,"Basic";#N/A,#N/A,TRUE,"EXT-TABLE";#N/A,#N/A,TRUE,"STEEL";#N/A,#N/A,TRUE,"INT-Table";#N/A,#N/A,TRUE,"STEEL";#N/A,#N/A,TRUE,"Door"}</definedName>
    <definedName name="CDEDRTG" localSheetId="4" hidden="1">{#N/A,#N/A,TRUE,"Cover";#N/A,#N/A,TRUE,"Conts";#N/A,#N/A,TRUE,"VOS";#N/A,#N/A,TRUE,"Warrington";#N/A,#N/A,TRUE,"Widnes"}</definedName>
    <definedName name="CDEDRTG" localSheetId="18" hidden="1">{#N/A,#N/A,TRUE,"Cover";#N/A,#N/A,TRUE,"Conts";#N/A,#N/A,TRUE,"VOS";#N/A,#N/A,TRUE,"Warrington";#N/A,#N/A,TRUE,"Widnes"}</definedName>
    <definedName name="CDEDRTG" localSheetId="10" hidden="1">{#N/A,#N/A,TRUE,"Cover";#N/A,#N/A,TRUE,"Conts";#N/A,#N/A,TRUE,"VOS";#N/A,#N/A,TRUE,"Warrington";#N/A,#N/A,TRUE,"Widnes"}</definedName>
    <definedName name="CDEDRTG" hidden="1">{#N/A,#N/A,TRUE,"Cover";#N/A,#N/A,TRUE,"Conts";#N/A,#N/A,TRUE,"VOS";#N/A,#N/A,TRUE,"Warrington";#N/A,#N/A,TRUE,"Widnes"}</definedName>
    <definedName name="cDevAdjSize">#REF!</definedName>
    <definedName name="cDevEnd">#REF!</definedName>
    <definedName name="cDevSchemeID">#REF!</definedName>
    <definedName name="cdf">#REF!</definedName>
    <definedName name="cdfg" localSheetId="4" hidden="1">{#N/A,#N/A,TRUE,"Cover";#N/A,#N/A,TRUE,"Conts";#N/A,#N/A,TRUE,"VOS";#N/A,#N/A,TRUE,"Warrington";#N/A,#N/A,TRUE,"Widnes"}</definedName>
    <definedName name="cdfg" localSheetId="18" hidden="1">{#N/A,#N/A,TRUE,"Cover";#N/A,#N/A,TRUE,"Conts";#N/A,#N/A,TRUE,"VOS";#N/A,#N/A,TRUE,"Warrington";#N/A,#N/A,TRUE,"Widnes"}</definedName>
    <definedName name="cdfg" localSheetId="10" hidden="1">{#N/A,#N/A,TRUE,"Cover";#N/A,#N/A,TRUE,"Conts";#N/A,#N/A,TRUE,"VOS";#N/A,#N/A,TRUE,"Warrington";#N/A,#N/A,TRUE,"Widnes"}</definedName>
    <definedName name="cdfg" hidden="1">{#N/A,#N/A,TRUE,"Cover";#N/A,#N/A,TRUE,"Conts";#N/A,#N/A,TRUE,"VOS";#N/A,#N/A,TRUE,"Warrington";#N/A,#N/A,TRUE,"Widnes"}</definedName>
    <definedName name="CDFRRR" hidden="1">#REF!</definedName>
    <definedName name="cdfr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dmCfW">#REF!</definedName>
    <definedName name="CDSDS">#N/A</definedName>
    <definedName name="cdssssss" hidden="1">#REF!</definedName>
    <definedName name="cdu" localSheetId="18" hidden="1">{#N/A,#N/A,FALSE,"COVER.XLS";#N/A,#N/A,FALSE,"RACT1.XLS";#N/A,#N/A,FALSE,"RACT2.XLS";#N/A,#N/A,FALSE,"ECCMP";#N/A,#N/A,FALSE,"WELDER.XLS"}</definedName>
    <definedName name="cdu" hidden="1">{#N/A,#N/A,FALSE,"COVER.XLS";#N/A,#N/A,FALSE,"RACT1.XLS";#N/A,#N/A,FALSE,"RACT2.XLS";#N/A,#N/A,FALSE,"ECCMP";#N/A,#N/A,FALSE,"WELDER.XLS"}</definedName>
    <definedName name="cdyi">#REF!</definedName>
    <definedName name="ce" hidden="1">{#N/A,#N/A,FALSE,"Project Properties";#N/A,#N/A,FALSE,"Eng %";#N/A,#N/A,FALSE,"ENGFORM";#N/A,#N/A,FALSE,"staffing";#N/A,#N/A,FALSE,"spending"}</definedName>
    <definedName name="Cecil_Hall">#REF!</definedName>
    <definedName name="Cecil_Rd">#REF!</definedName>
    <definedName name="Cecilia_Clason_Interiors_FZE">#REF!</definedName>
    <definedName name="ced">#REF!</definedName>
    <definedName name="Ceil">#REF!</definedName>
    <definedName name="ceil_plaster">#REF!</definedName>
    <definedName name="ceiling">#REF!</definedName>
    <definedName name="CEILING__FINISHES">#REF!</definedName>
    <definedName name="Ceiling_Fin">#REF!</definedName>
    <definedName name="CEILING_FINISHES">#REF!</definedName>
    <definedName name="Ceiling_Painting">#REF!</definedName>
    <definedName name="Ceiling_Plaster">#REF!</definedName>
    <definedName name="Ceiling_speaker">#REF!</definedName>
    <definedName name="Ceiling_Speaker_Unsupervised">#REF!</definedName>
    <definedName name="CeilingFinishes">#REF!</definedName>
    <definedName name="Ceilings">#REF!</definedName>
    <definedName name="CEILINGS_AND_BU">#N/A</definedName>
    <definedName name="cel_l">#REF!</definedName>
    <definedName name="CELINGS">#REF!</definedName>
    <definedName name="Cell_Length_X">#REF!</definedName>
    <definedName name="Cell_length_Y">#REF!</definedName>
    <definedName name="cellper">#REF!</definedName>
    <definedName name="celltips_area">#REF!</definedName>
    <definedName name="cem_bag">#REF!</definedName>
    <definedName name="cem_new">#N/A</definedName>
    <definedName name="Cement">#REF!</definedName>
    <definedName name="CEMS_SYS">#REF!</definedName>
    <definedName name="census">#REF!</definedName>
    <definedName name="Centralize_system">#REF!</definedName>
    <definedName name="Centre">#REF!</definedName>
    <definedName name="CEPEX">#REF!</definedName>
    <definedName name="CEPEX_2010">#REF!</definedName>
    <definedName name="CEquip">"#REF!*#REF!"</definedName>
    <definedName name="Ceramic_FLooring">#REF!</definedName>
    <definedName name="Ceramic_Wall_Tiles">#REF!</definedName>
    <definedName name="Cert">OFFSET(#REF!,1,0,COUNTA(#REF!)-(#REF!+2))</definedName>
    <definedName name="Cert2" localSheetId="18" hidden="1">{#N/A,#N/A,TRUE,"Front";#N/A,#N/A,TRUE,"Simple Letter";#N/A,#N/A,TRUE,"Inside";#N/A,#N/A,TRUE,"Contents";#N/A,#N/A,TRUE,"Basis";#N/A,#N/A,TRUE,"Inclusions";#N/A,#N/A,TRUE,"Exclusions";#N/A,#N/A,TRUE,"Areas";#N/A,#N/A,TRUE,"Summary";#N/A,#N/A,TRUE,"Detail"}</definedName>
    <definedName name="Cert2" localSheetId="6"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ertAmt">#REF!</definedName>
    <definedName name="Certi_unitprice">#REF!</definedName>
    <definedName name="Certi_unitprice_h">#REF!</definedName>
    <definedName name="Certi_unitprice_u">#REF!</definedName>
    <definedName name="Certificate_No">#REF!</definedName>
    <definedName name="CERTIFICATION">#REF!</definedName>
    <definedName name="CESTIMATE">#REF!</definedName>
    <definedName name="cf" localSheetId="18" hidden="1">{#N/A,#N/A,TRUE,"Front";#N/A,#N/A,TRUE,"Simple Letter";#N/A,#N/A,TRUE,"Inside";#N/A,#N/A,TRUE,"Contents";#N/A,#N/A,TRUE,"Basis";#N/A,#N/A,TRUE,"Inclusions";#N/A,#N/A,TRUE,"Exclusions";#N/A,#N/A,TRUE,"Areas";#N/A,#N/A,TRUE,"Summary";#N/A,#N/A,TRUE,"Detail"}</definedName>
    <definedName name="cf" localSheetId="6">#REF!</definedName>
    <definedName name="cf" localSheetId="10">#REF!</definedName>
    <definedName name="cf" hidden="1">{#N/A,#N/A,TRUE,"Front";#N/A,#N/A,TRUE,"Simple Letter";#N/A,#N/A,TRUE,"Inside";#N/A,#N/A,TRUE,"Contents";#N/A,#N/A,TRUE,"Basis";#N/A,#N/A,TRUE,"Inclusions";#N/A,#N/A,TRUE,"Exclusions";#N/A,#N/A,TRUE,"Areas";#N/A,#N/A,TRUE,"Summary";#N/A,#N/A,TRUE,"Detail"}</definedName>
    <definedName name="cf_1">0</definedName>
    <definedName name="CF_Bott">#REF!</definedName>
    <definedName name="CF_colhide">#REF!</definedName>
    <definedName name="CF_Range">#REF!</definedName>
    <definedName name="CF_rowhide">#REF!</definedName>
    <definedName name="CFA">#REF!</definedName>
    <definedName name="CFA_ET">#N/A</definedName>
    <definedName name="CFAC">#REF!</definedName>
    <definedName name="CFAN">#REF!</definedName>
    <definedName name="cfb">#REF!</definedName>
    <definedName name="cfbeams">#REF!</definedName>
    <definedName name="CFDate">#REF!</definedName>
    <definedName name="CFDDD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FEnd">#REF!</definedName>
    <definedName name="cffshlf">#REF!</definedName>
    <definedName name="cfftbl">#REF!</definedName>
    <definedName name="cFinArrFee">#REF!</definedName>
    <definedName name="cFinInterest">#REF!</definedName>
    <definedName name="cFinNGArrFee">#REF!</definedName>
    <definedName name="cFinNGInterest">#REF!</definedName>
    <definedName name="CFLOW">#REF!</definedName>
    <definedName name="CFManualBudgetTotal">#REF!</definedName>
    <definedName name="CFMB_Show">#REF!</definedName>
    <definedName name="CFRange">#REF!</definedName>
    <definedName name="CFRange_Start">#REF!</definedName>
    <definedName name="cfrt" localSheetId="18" hidden="1">{"'Break down'!$A$4"}</definedName>
    <definedName name="cfrt" hidden="1">{"'Break down'!$A$4"}</definedName>
    <definedName name="cfrty" localSheetId="18" hidden="1">{"'Break down'!$A$4"}</definedName>
    <definedName name="cfrty" hidden="1">{"'Break down'!$A$4"}</definedName>
    <definedName name="CFS" localSheetId="18" hidden="1">{#N/A,#N/A,TRUE,"Cover";#N/A,#N/A,TRUE,"Conts";#N/A,#N/A,TRUE,"VOS";#N/A,#N/A,TRUE,"Warrington";#N/A,#N/A,TRUE,"Widnes"}</definedName>
    <definedName name="CFS" localSheetId="6" hidden="1">{#N/A,#N/A,TRUE,"Cover";#N/A,#N/A,TRUE,"Conts";#N/A,#N/A,TRUE,"VOS";#N/A,#N/A,TRUE,"Warrington";#N/A,#N/A,TRUE,"Widnes"}</definedName>
    <definedName name="CFS" localSheetId="10" hidden="1">{#N/A,#N/A,TRUE,"Cover";#N/A,#N/A,TRUE,"Conts";#N/A,#N/A,TRUE,"VOS";#N/A,#N/A,TRUE,"Warrington";#N/A,#N/A,TRUE,"Widnes"}</definedName>
    <definedName name="CFS" hidden="1">{#N/A,#N/A,TRUE,"Cover";#N/A,#N/A,TRUE,"Conts";#N/A,#N/A,TRUE,"VOS";#N/A,#N/A,TRUE,"Warrington";#N/A,#N/A,TRUE,"Widnes"}</definedName>
    <definedName name="cfsalb">#REF!</definedName>
    <definedName name="CFShistavyears">#REF!</definedName>
    <definedName name="cfslab">#REF!</definedName>
    <definedName name="CFStagesView">#REF!</definedName>
    <definedName name="CFStart">#REF!</definedName>
    <definedName name="Cft">#REF!</definedName>
    <definedName name="CFTax2">#REF!,#REF!</definedName>
    <definedName name="CFTax3">#REF!</definedName>
    <definedName name="CFTax4">#REF!</definedName>
    <definedName name="CFTax5">#REF!,#REF!</definedName>
    <definedName name="cftocomp" localSheetId="1">#REF!</definedName>
    <definedName name="cftocomp">#REF!</definedName>
    <definedName name="Cfwk">#REF!</definedName>
    <definedName name="CF요인" hidden="1">#REF!</definedName>
    <definedName name="cgbgcfbhfg">#N/A</definedName>
    <definedName name="cgcvgv">#REF!</definedName>
    <definedName name="cGearedIRR">#REF!</definedName>
    <definedName name="cGenContAlloc">#REF!</definedName>
    <definedName name="cgfdxgdfs">#N/A</definedName>
    <definedName name="cgfhjkgl">#REF!</definedName>
    <definedName name="cGIRRs">#REF!</definedName>
    <definedName name="cGrossEntry">#REF!</definedName>
    <definedName name="cGrossSize">#REF!</definedName>
    <definedName name="cGrownDevCosts">#REF!</definedName>
    <definedName name="cGrownSchemeCosts">#REF!</definedName>
    <definedName name="CGT_payable">#REF!</definedName>
    <definedName name="CGT_Rate">#REF!</definedName>
    <definedName name="ch" localSheetId="1">#REF!</definedName>
    <definedName name="ch">#REF!</definedName>
    <definedName name="CH.J">#REF!</definedName>
    <definedName name="CH_REPORT">#REF!</definedName>
    <definedName name="CH_TILE_QTY">#REF!</definedName>
    <definedName name="Cha" localSheetId="18" hidden="1">{#N/A,#N/A,FALSE,"gc (2)"}</definedName>
    <definedName name="Cha" localSheetId="6" hidden="1">{#N/A,#N/A,FALSE,"gc (2)"}</definedName>
    <definedName name="Cha" hidden="1">{#N/A,#N/A,FALSE,"gc (2)"}</definedName>
    <definedName name="Chair">#REF!</definedName>
    <definedName name="CHAMFERATE">#REF!</definedName>
    <definedName name="CHAMFERPR">#REF!</definedName>
    <definedName name="CHAMFERS">#REF!</definedName>
    <definedName name="CHAMI" localSheetId="6">IF(Loan_Amount*Interest_Rate*Loan_Years*Loan_Start&gt;0,1,0)</definedName>
    <definedName name="CHAMI">IF(Loan_Amount*Interest_Rate*Loan_Years*Loan_Start&gt;0,1,0)</definedName>
    <definedName name="CHAMINDA" localSheetId="6">IF('Exec Summ Infra'!Values_Entered,[0]!Header_Row+'Exec Summ Infra'!Number_of_Payments,[0]!Header_Row)</definedName>
    <definedName name="CHAMINDA">IF('ROSHN Benchmark Data'!Values_Entered,Header_Row+'ROSHN Benchmark Data'!Number_of_Payments,Header_Row)</definedName>
    <definedName name="chandrel_ploes">#REF!</definedName>
    <definedName name="CHANGE">0.153</definedName>
    <definedName name="Change_Cost">#REF!</definedName>
    <definedName name="change_Orders">#REF!</definedName>
    <definedName name="Change_Revenue">#REF!</definedName>
    <definedName name="change_table">#REF!</definedName>
    <definedName name="ChangeBy">#REF!</definedName>
    <definedName name="ChangeBy_4">#REF!</definedName>
    <definedName name="ChangeBy_4_1">#REF!</definedName>
    <definedName name="ChangeBy_6">#REF!</definedName>
    <definedName name="ChangeDate">#REF!</definedName>
    <definedName name="ChangeDate_4">#REF!</definedName>
    <definedName name="ChangeDate_4_1">#REF!</definedName>
    <definedName name="ChangeDate_6">#REF!</definedName>
    <definedName name="Channel_Grating_1">#REF!</definedName>
    <definedName name="Channel_Grating_2">#REF!</definedName>
    <definedName name="ChannelFinish">#REF!</definedName>
    <definedName name="ChannelFinishPrices">#REF!</definedName>
    <definedName name="ChannelGratePrices">#REF!</definedName>
    <definedName name="ChannelGrating">#REF!</definedName>
    <definedName name="ChannelPrices">#REF!</definedName>
    <definedName name="chap11email1">#REF!</definedName>
    <definedName name="Charmare">#REF!</definedName>
    <definedName name="chart">#REF!</definedName>
    <definedName name="chart1">#REF!</definedName>
    <definedName name="chart2">#REF!</definedName>
    <definedName name="chart3">#REF!</definedName>
    <definedName name="ChartBlankData">OFFSET(#REF!,0,5-#REF!,1,#REF!+1)</definedName>
    <definedName name="ChartData_Monthly">#REF!</definedName>
    <definedName name="ChartData_Weekly">#REF!</definedName>
    <definedName name="ChartingArea">#REF!,#REF!</definedName>
    <definedName name="ChartMV2">OFFSET(#REF!,0,5-#REF!,1,#REF!+1)</definedName>
    <definedName name="ChartNoofYears">#REF!</definedName>
    <definedName name="chb_100">#REF!</definedName>
    <definedName name="chb_150">#REF!</definedName>
    <definedName name="chcaijjhadsjkf" hidden="1">#REF!</definedName>
    <definedName name="chdrhkf1" localSheetId="18" hidden="1">{"'장비'!$A$3:$M$12"}</definedName>
    <definedName name="chdrhkf1" hidden="1">{"'장비'!$A$3:$M$12"}</definedName>
    <definedName name="Cheadle" localSheetId="4" hidden="1">{"'Sheet1'!$A$1:$X$25"}</definedName>
    <definedName name="Cheadle" hidden="1">{"'Sheet1'!$A$1:$X$25"}</definedName>
    <definedName name="check" localSheetId="18" hidden="1">{#N/A,#N/A,FALSE,"估價單  (3)"}</definedName>
    <definedName name="check" localSheetId="6">#REF!</definedName>
    <definedName name="check" localSheetId="10">#REF!</definedName>
    <definedName name="check" hidden="1">{#N/A,#N/A,FALSE,"估價單  (3)"}</definedName>
    <definedName name="check1">#REF!</definedName>
    <definedName name="check2">#REF!</definedName>
    <definedName name="checked">#REF!</definedName>
    <definedName name="CheckedBy">#REF!</definedName>
    <definedName name="CHECKEDBY_ELBK">#REF!</definedName>
    <definedName name="CHECKEDBY_ELEQ">#REF!</definedName>
    <definedName name="CHECKEDBY_INSTR">#REF!</definedName>
    <definedName name="Checks">#REF!</definedName>
    <definedName name="chemical" localSheetId="18" hidden="1">{#N/A,#N/A,FALSE,"CCTV"}</definedName>
    <definedName name="chemical" hidden="1">{#N/A,#N/A,FALSE,"CCTV"}</definedName>
    <definedName name="chemical_1" localSheetId="18" hidden="1">{#N/A,#N/A,FALSE,"CCTV"}</definedName>
    <definedName name="chemical_1" hidden="1">{#N/A,#N/A,FALSE,"CCTV"}</definedName>
    <definedName name="chemical_2" localSheetId="18" hidden="1">{#N/A,#N/A,FALSE,"CCTV"}</definedName>
    <definedName name="chemical_2" hidden="1">{#N/A,#N/A,FALSE,"CCTV"}</definedName>
    <definedName name="CHEMICAL_DOSING">#REF!</definedName>
    <definedName name="chen" hidden="1">#REF!</definedName>
    <definedName name="CHF">#REF!</definedName>
    <definedName name="ChFinInd">#REF!</definedName>
    <definedName name="ChGrInd">#REF!</definedName>
    <definedName name="chik" hidden="1">{#N/A,#N/A,FALSE,"Summary";#N/A,#N/A,FALSE,"1991";#N/A,#N/A,FALSE,"91 AMT";#N/A,#N/A,FALSE,"1992";#N/A,#N/A,FALSE,"92 AMT";#N/A,#N/A,FALSE,"1993";#N/A,#N/A,FALSE,"93 AMT"}</definedName>
    <definedName name="chiller">#REF!</definedName>
    <definedName name="ChInd">#REF!</definedName>
    <definedName name="chiyoko">#REF!</definedName>
    <definedName name="CHJ">#REF!</definedName>
    <definedName name="chl" localSheetId="18" hidden="1">{#N/A,#N/A,TRUE,"Basic";#N/A,#N/A,TRUE,"EXT-TABLE";#N/A,#N/A,TRUE,"STEEL";#N/A,#N/A,TRUE,"INT-Table";#N/A,#N/A,TRUE,"STEEL";#N/A,#N/A,TRUE,"Door"}</definedName>
    <definedName name="chl" hidden="1">{#N/A,#N/A,TRUE,"Basic";#N/A,#N/A,TRUE,"EXT-TABLE";#N/A,#N/A,TRUE,"STEEL";#N/A,#N/A,TRUE,"INT-Table";#N/A,#N/A,TRUE,"STEEL";#N/A,#N/A,TRUE,"Door"}</definedName>
    <definedName name="chl_1" localSheetId="18" hidden="1">{#N/A,#N/A,TRUE,"Basic";#N/A,#N/A,TRUE,"EXT-TABLE";#N/A,#N/A,TRUE,"STEEL";#N/A,#N/A,TRUE,"INT-Table";#N/A,#N/A,TRUE,"STEEL";#N/A,#N/A,TRUE,"Door"}</definedName>
    <definedName name="chl_1" hidden="1">{#N/A,#N/A,TRUE,"Basic";#N/A,#N/A,TRUE,"EXT-TABLE";#N/A,#N/A,TRUE,"STEEL";#N/A,#N/A,TRUE,"INT-Table";#N/A,#N/A,TRUE,"STEEL";#N/A,#N/A,TRUE,"Door"}</definedName>
    <definedName name="chl_2" localSheetId="18" hidden="1">{#N/A,#N/A,TRUE,"Basic";#N/A,#N/A,TRUE,"EXT-TABLE";#N/A,#N/A,TRUE,"STEEL";#N/A,#N/A,TRUE,"INT-Table";#N/A,#N/A,TRUE,"STEEL";#N/A,#N/A,TRUE,"Door"}</definedName>
    <definedName name="chl_2" hidden="1">{#N/A,#N/A,TRUE,"Basic";#N/A,#N/A,TRUE,"EXT-TABLE";#N/A,#N/A,TRUE,"STEEL";#N/A,#N/A,TRUE,"INT-Table";#N/A,#N/A,TRUE,"STEEL";#N/A,#N/A,TRUE,"Door"}</definedName>
    <definedName name="chmf">#N/A</definedName>
    <definedName name="cho" localSheetId="18" hidden="1">{"LKD",#N/A,FALSE,"표지"}</definedName>
    <definedName name="cho" hidden="1">{"LKD",#N/A,FALSE,"표지"}</definedName>
    <definedName name="CHOI">#REF!</definedName>
    <definedName name="CHOICE">#REF!</definedName>
    <definedName name="Choices_Wrapper">#N/A</definedName>
    <definedName name="choijong">#REF!</definedName>
    <definedName name="CHOOSE_GRAPH" localSheetId="1">#REF!</definedName>
    <definedName name="CHOOSE_GRAPH">#REF!</definedName>
    <definedName name="chris" localSheetId="4" hidden="1">{#N/A,#N/A,TRUE,"Cover";#N/A,#N/A,TRUE,"Conts";#N/A,#N/A,TRUE,"VOS";#N/A,#N/A,TRUE,"Warrington";#N/A,#N/A,TRUE,"Widnes"}</definedName>
    <definedName name="chris" localSheetId="18" hidden="1">{#N/A,#N/A,TRUE,"Cover";#N/A,#N/A,TRUE,"Conts";#N/A,#N/A,TRUE,"VOS";#N/A,#N/A,TRUE,"Warrington";#N/A,#N/A,TRUE,"Widnes"}</definedName>
    <definedName name="chris" localSheetId="6" hidden="1">{#N/A,#N/A,TRUE,"Cover";#N/A,#N/A,TRUE,"Conts";#N/A,#N/A,TRUE,"VOS";#N/A,#N/A,TRUE,"Warrington";#N/A,#N/A,TRUE,"Widnes"}</definedName>
    <definedName name="chris" localSheetId="11" hidden="1">{#N/A,#N/A,TRUE,"Cover";#N/A,#N/A,TRUE,"Conts";#N/A,#N/A,TRUE,"VOS";#N/A,#N/A,TRUE,"Warrington";#N/A,#N/A,TRUE,"Widnes"}</definedName>
    <definedName name="chris" localSheetId="10" hidden="1">{#N/A,#N/A,TRUE,"Cover";#N/A,#N/A,TRUE,"Conts";#N/A,#N/A,TRUE,"VOS";#N/A,#N/A,TRUE,"Warrington";#N/A,#N/A,TRUE,"Widnes"}</definedName>
    <definedName name="chris" hidden="1">{#N/A,#N/A,TRUE,"Cover";#N/A,#N/A,TRUE,"Conts";#N/A,#N/A,TRUE,"VOS";#N/A,#N/A,TRUE,"Warrington";#N/A,#N/A,TRUE,"Widnes"}</definedName>
    <definedName name="CHRIS_1" localSheetId="18" hidden="1">{#N/A,#N/A,FALSE,"CCTV"}</definedName>
    <definedName name="CHRIS_1" hidden="1">{#N/A,#N/A,FALSE,"CCTV"}</definedName>
    <definedName name="CHRIS_2" localSheetId="18" hidden="1">{#N/A,#N/A,FALSE,"CCTV"}</definedName>
    <definedName name="CHRIS_2" hidden="1">{#N/A,#N/A,FALSE,"CCTV"}</definedName>
    <definedName name="Christiaan_van_Schalkwyk">#REF!</definedName>
    <definedName name="ChrtDates">OFFSET(#REF!,0,5-#REF!,1,#REF!+1)</definedName>
    <definedName name="ChrtFYs">OFFSET(#REF!,0,5-#REF!,1,#REF!+1)</definedName>
    <definedName name="ChrtIndex">OFFSET(#REF!,0,5-#REF!,1,#REF!+1)</definedName>
    <definedName name="ChrtMV00">OFFSET(#REF!,0,5-#REF!,1,#REF!+1)</definedName>
    <definedName name="ChrtMV01">OFFSET(#REF!,0,5-#REF!,1,#REF!+1)</definedName>
    <definedName name="ChrtMV02">OFFSET(#REF!,0,5-#REF!,1,#REF!+1)</definedName>
    <definedName name="ChrtMV03">OFFSET(#REF!,0,5-#REF!,1,#REF!+1)</definedName>
    <definedName name="ChrtMV04">OFFSET(#REF!,0,5-#REF!,1,#REF!+1)</definedName>
    <definedName name="ChrtMV05">OFFSET(#REF!,0,5-#REF!,1,#REF!+1)</definedName>
    <definedName name="ChrtMV06">OFFSET(#REF!,0,5-#REF!,1,#REF!+1)</definedName>
    <definedName name="ChrtMV07">OFFSET(#REF!,0,5-#REF!,1,#REF!+1)</definedName>
    <definedName name="ChrtMV08">OFFSET(#REF!,0,5-#REF!,1,#REF!+1)</definedName>
    <definedName name="ChrtMV09">OFFSET(#REF!,0,5-#REF!,1,#REF!+1)</definedName>
    <definedName name="ChrtMV10">OFFSET(#REF!,0,5-#REF!,1,#REF!+1)</definedName>
    <definedName name="ChrtMV11">OFFSET(#REF!,0,5-#REF!,1,#REF!+1)</definedName>
    <definedName name="ChrtMV12">OFFSET(#REF!,0,5-#REF!,1,#REF!+1)</definedName>
    <definedName name="CHS">#REF!</definedName>
    <definedName name="Church_offices">#REF!</definedName>
    <definedName name="CHW">#REF!</definedName>
    <definedName name="CI" localSheetId="18" hidden="1">{"MAN H.O.",#N/A,FALSE,"tabella"}</definedName>
    <definedName name="CI" hidden="1">{"MAN H.O.",#N/A,FALSE,"tabella"}</definedName>
    <definedName name="cici">#REF!</definedName>
    <definedName name="CIDB">#REF!</definedName>
    <definedName name="CIF">#REF!</definedName>
    <definedName name="ciff">#REF!</definedName>
    <definedName name="cig_vol_case">#REF!</definedName>
    <definedName name="cIncTreasuryFees">#REF!</definedName>
    <definedName name="Cinema_Rate">#REF!</definedName>
    <definedName name="cInfraAlloc">#REF!</definedName>
    <definedName name="cInfraPhasing">#REF!</definedName>
    <definedName name="cInfraPhasingTotals">#REF!</definedName>
    <definedName name="CIP">#REF!</definedName>
    <definedName name="CIQLastHist">#REF!</definedName>
    <definedName name="CIQWBGuid" localSheetId="6" hidden="1">"14a11bec-ae5d-4f13-93cf-4a7f295fa7bc"</definedName>
    <definedName name="CIQWBGuid" localSheetId="10" hidden="1">"9f15afdd-16c2-4f2a-9527-b7e48d9e1363"</definedName>
    <definedName name="CIQWBGuid" hidden="1">"c88bf638-7c21-4fd8-927a-ddb953a1b4ef"</definedName>
    <definedName name="CIQWBInfo" hidden="1">"{ ""CIQVersion"":""9.45.614.5792"" }"</definedName>
    <definedName name="circu1">#REF!</definedName>
    <definedName name="circu2">#REF!</definedName>
    <definedName name="Circuit_Type">#REF!</definedName>
    <definedName name="CIRCUITS">#REF!</definedName>
    <definedName name="Circular_Columns">#REF!</definedName>
    <definedName name="Circular_Columns_14">#REF!</definedName>
    <definedName name="Circular_Columns_16">#REF!</definedName>
    <definedName name="Circular_Columns_17">#REF!</definedName>
    <definedName name="circulation">#REF!</definedName>
    <definedName name="Circulation_names">#REF!</definedName>
    <definedName name="cIRRAfterRunCosts">#REF!</definedName>
    <definedName name="CiSfb">#REF!</definedName>
    <definedName name="CIT_FMF">#REF!</definedName>
    <definedName name="CIT_HW_BGP">#REF!</definedName>
    <definedName name="CIT_HW_FAC">#REF!</definedName>
    <definedName name="CIT_HW_MOC">#REF!</definedName>
    <definedName name="CIT_HW_Sales">#REF!</definedName>
    <definedName name="CIT_HW_SGP">#REF!</definedName>
    <definedName name="CIT_Sales">#REF!</definedName>
    <definedName name="CIT_SW_BGP">#REF!</definedName>
    <definedName name="CIT_SW_FAC">#REF!</definedName>
    <definedName name="CIT_SW_MOC">#REF!</definedName>
    <definedName name="CIT_SW_SGP">#REF!</definedName>
    <definedName name="citotal">#REF!</definedName>
    <definedName name="City">#REF!</definedName>
    <definedName name="City_Surveys">#REF!</definedName>
    <definedName name="city1area">#REF!</definedName>
    <definedName name="CITYcurrent">#REF!</definedName>
    <definedName name="CITYgeo">#REF!</definedName>
    <definedName name="CITYhistory">#REF!</definedName>
    <definedName name="CityIndex">#REF!</definedName>
    <definedName name="CityOverNightStays">#REF!</definedName>
    <definedName name="CITYtourismintro">#REF!</definedName>
    <definedName name="CITYtourismwrapup">#REF!</definedName>
    <definedName name="civ" localSheetId="18" hidden="1">{#N/A,#N/A,TRUE,"Front";#N/A,#N/A,TRUE,"Simple Letter";#N/A,#N/A,TRUE,"Inside";#N/A,#N/A,TRUE,"Contents";#N/A,#N/A,TRUE,"Basis";#N/A,#N/A,TRUE,"Inclusions";#N/A,#N/A,TRUE,"Exclusions";#N/A,#N/A,TRUE,"Areas";#N/A,#N/A,TRUE,"Summary";#N/A,#N/A,TRUE,"Detail"}</definedName>
    <definedName name="civ" localSheetId="6" hidden="1">{#N/A,#N/A,TRUE,"Front";#N/A,#N/A,TRUE,"Simple Letter";#N/A,#N/A,TRUE,"Inside";#N/A,#N/A,TRUE,"Contents";#N/A,#N/A,TRUE,"Basis";#N/A,#N/A,TRUE,"Inclusions";#N/A,#N/A,TRUE,"Exclusions";#N/A,#N/A,TRUE,"Areas";#N/A,#N/A,TRUE,"Summary";#N/A,#N/A,TRUE,"Detail"}</definedName>
    <definedName name="civ" hidden="1">{#N/A,#N/A,TRUE,"Front";#N/A,#N/A,TRUE,"Simple Letter";#N/A,#N/A,TRUE,"Inside";#N/A,#N/A,TRUE,"Contents";#N/A,#N/A,TRUE,"Basis";#N/A,#N/A,TRUE,"Inclusions";#N/A,#N/A,TRUE,"Exclusions";#N/A,#N/A,TRUE,"Areas";#N/A,#N/A,TRUE,"Summary";#N/A,#N/A,TRUE,"Detail"}</definedName>
    <definedName name="Civ_Det_Des" localSheetId="4">IF(VLOOKUP(#REF!,PRICE_CIVIL,1,FALSE)=0,0,VLOOKUP(#REF!,PRICE_CIVIL,2,FALSE))</definedName>
    <definedName name="Civ_Det_Des" localSheetId="6">IF(VLOOKUP(#REF!,PRICE_CIVIL,1,FALSE)=0,0,VLOOKUP(#REF!,PRICE_CIVIL,2,FALSE))</definedName>
    <definedName name="Civ_Det_Des">IF(VLOOKUP(#REF!,PRICE_CIVIL,1,FALSE)=0,0,VLOOKUP(#REF!,PRICE_CIVIL,2,FALSE))</definedName>
    <definedName name="Civ_Det_Des1">IF(VLOOKUP(#REF!,PRICE_CIVIL,1,FALSE)=0,0,VLOOKUP(#REF!,PRICE_CIVIL,2,FALSE))</definedName>
    <definedName name="civil" localSheetId="18" hidden="1">{#N/A,#N/A,TRUE,"Front";#N/A,#N/A,TRUE,"Simple Letter";#N/A,#N/A,TRUE,"Inside";#N/A,#N/A,TRUE,"Contents";#N/A,#N/A,TRUE,"Basis";#N/A,#N/A,TRUE,"Inclusions";#N/A,#N/A,TRUE,"Exclusions";#N/A,#N/A,TRUE,"Areas";#N/A,#N/A,TRUE,"Summary";#N/A,#N/A,TRUE,"Detail"}</definedName>
    <definedName name="civil" localSheetId="6" hidden="1">{#N/A,#N/A,TRUE,"Front";#N/A,#N/A,TRUE,"Simple Letter";#N/A,#N/A,TRUE,"Inside";#N/A,#N/A,TRUE,"Contents";#N/A,#N/A,TRUE,"Basis";#N/A,#N/A,TRUE,"Inclusions";#N/A,#N/A,TRUE,"Exclusions";#N/A,#N/A,TRUE,"Areas";#N/A,#N/A,TRUE,"Summary";#N/A,#N/A,TRUE,"Detail"}</definedName>
    <definedName name="civil" localSheetId="10"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ivil_1">{#N/A,#N/A,TRUE,"Front";#N/A,#N/A,TRUE,"Simple Letter";#N/A,#N/A,TRUE,"Inside";#N/A,#N/A,TRUE,"Contents";#N/A,#N/A,TRUE,"Basis";#N/A,#N/A,TRUE,"Inclusions";#N/A,#N/A,TRUE,"Exclusions";#N/A,#N/A,TRUE,"Areas";#N/A,#N/A,TRUE,"Summary";#N/A,#N/A,TRUE,"Detail"}</definedName>
    <definedName name="Civil_BOQ">#REF!</definedName>
    <definedName name="civil_firm">#REF!</definedName>
    <definedName name="CIVIL_OLD_CITY">#REF!</definedName>
    <definedName name="CIVIL_OLD_ESC">#REF!</definedName>
    <definedName name="CIVIL_OLD_WAGE">#REF!</definedName>
    <definedName name="CIVIL_SUB_TOTAL">#REF!</definedName>
    <definedName name="CIVIL_WORKS">#REF!</definedName>
    <definedName name="civil_workss">#REF!</definedName>
    <definedName name="civil1">#REF!</definedName>
    <definedName name="CIVIL10_CITY">#REF!</definedName>
    <definedName name="CIVIL10_ESC">#REF!</definedName>
    <definedName name="CIVIL10_OLD_PROD">#REF!</definedName>
    <definedName name="CIVIL10_PROD">#REF!</definedName>
    <definedName name="CIVIL10_WAGE">#REF!</definedName>
    <definedName name="civil2" localSheetId="18" hidden="1">{"'장비'!$A$3:$M$12"}</definedName>
    <definedName name="civil2" hidden="1">{"'장비'!$A$3:$M$12"}</definedName>
    <definedName name="civil2_1" localSheetId="18" hidden="1">{"'장비'!$A$3:$M$12"}</definedName>
    <definedName name="civil2_1" hidden="1">{"'장비'!$A$3:$M$12"}</definedName>
    <definedName name="civil2_2" localSheetId="18" hidden="1">{"'장비'!$A$3:$M$12"}</definedName>
    <definedName name="civil2_2" hidden="1">{"'장비'!$A$3:$M$12"}</definedName>
    <definedName name="CivilBasic">#REF!</definedName>
    <definedName name="civilworks">#REF!</definedName>
    <definedName name="ck">#REF!</definedName>
    <definedName name="cka" localSheetId="18" hidden="1">{#N/A,#N/A,FALSE,"운반시간"}</definedName>
    <definedName name="cka" hidden="1">{#N/A,#N/A,FALSE,"운반시간"}</definedName>
    <definedName name="ckey">#REF!</definedName>
    <definedName name="CKT_QTY">#REF!</definedName>
    <definedName name="CKTS">#REF!</definedName>
    <definedName name="CKTS_SWYD">#REF!</definedName>
    <definedName name="cl">#REF!</definedName>
    <definedName name="cl_d">#REF!</definedName>
    <definedName name="cl_d1">#REF!</definedName>
    <definedName name="CLAD">#REF!</definedName>
    <definedName name="cladding" hidden="1">#REF!</definedName>
    <definedName name="Claimedsum">#REF!</definedName>
    <definedName name="CLAIMS">#REF!</definedName>
    <definedName name="claims1">#REF!</definedName>
    <definedName name="CLASSE2">#REF!</definedName>
    <definedName name="Classification">#REF!</definedName>
    <definedName name="ClassList">#REF!</definedName>
    <definedName name="Clawback_Payable">#REF!</definedName>
    <definedName name="clcost">#REF!</definedName>
    <definedName name="Clean" localSheetId="4" hidden="1">{#N/A,#N/A,TRUE,"Cover Memo";"Complete Sys. Estimate",#N/A,TRUE,"Change Summary";"Complete Sys. Estimate",#N/A,TRUE,"Estimate Summary";"Complete Sys. Estimate",#N/A,TRUE,"Dept. Summary";"Complete Sys. Estimate",#N/A,TRUE,"DOW Detail"}</definedName>
    <definedName name="Clean" localSheetId="18" hidden="1">{#N/A,#N/A,TRUE,"Cover Memo";"Complete Sys. Estimate",#N/A,TRUE,"Change Summary";"Complete Sys. Estimate",#N/A,TRUE,"Estimate Summary";"Complete Sys. Estimate",#N/A,TRUE,"Dept. Summary";"Complete Sys. Estimate",#N/A,TRUE,"DOW Detail"}</definedName>
    <definedName name="Clean" hidden="1">{#N/A,#N/A,TRUE,"Cover Memo";"Complete Sys. Estimate",#N/A,TRUE,"Change Summary";"Complete Sys. Estimate",#N/A,TRUE,"Estimate Summary";"Complete Sys. Estimate",#N/A,TRUE,"Dept. Summary";"Complete Sys. Estimate",#N/A,TRUE,"DOW Detail"}</definedName>
    <definedName name="Cleaning_frequency">#REF!</definedName>
    <definedName name="clear">#REF!</definedName>
    <definedName name="Clear_area">#REF!</definedName>
    <definedName name="Clear_area___0">#REF!</definedName>
    <definedName name="Clear_area___0___0">"$#REF!.$E$13:$F$15"</definedName>
    <definedName name="Clear_area___0___3">"$#REF!.$E$13:$F$15"</definedName>
    <definedName name="Clear_area___0___4">"$#REF!.$E$13:$F$15"</definedName>
    <definedName name="Clear_area___2">#REF!</definedName>
    <definedName name="Clear_area___2___0">"$#REF!.$E$13:$F$15"</definedName>
    <definedName name="Clear_area___2___3">"$#REF!.$E$13:$F$15"</definedName>
    <definedName name="Clear_area___3">#REF!</definedName>
    <definedName name="Clear_area___3___0">"$#REF!.$E$13:$F$15"</definedName>
    <definedName name="Clear_area___3___3">"$#REF!.$E$13:$F$15"</definedName>
    <definedName name="Clear_area___3___4">"$#REF!.$E$13:$F$15"</definedName>
    <definedName name="Clear_area___4">#REF!</definedName>
    <definedName name="Clear_area___4___0">"$#REF!.$E$13:$F$15"</definedName>
    <definedName name="Clear_area___4___3">"$#REF!.$E$13:$F$15"</definedName>
    <definedName name="Clear_area___7">"$#REF!.$E$13:$F$15;$#REF!.$E$17:$F$23;$#REF!.$E$25:$F$29;$#REF!.$E$32:$F$37;$#REF!.$E$40:$F$52;$#REF!.$E$54:$F$55;$#REF!.$E$57:$F$59;$#REF!.$E$63:$F$64"</definedName>
    <definedName name="Clearall">#N/A</definedName>
    <definedName name="ClearArea">#REF!,#REF!,#REF!,#REF!,#REF!,#REF!,#REF!</definedName>
    <definedName name="ClearCF">#REF!,#REF!</definedName>
    <definedName name="Cleargeneral">#N/A</definedName>
    <definedName name="ClearingAndGrubbing">#REF!</definedName>
    <definedName name="ClearSummary">#REF!,#REF!</definedName>
    <definedName name="CLENAGLASS_ELECTRIC">#REF!</definedName>
    <definedName name="clength">#REF!</definedName>
    <definedName name="Cletus">#REF!</definedName>
    <definedName name="CLEVELANDBRIDGE" localSheetId="18" hidden="1">{#N/A,#N/A,FALSE,"MARCH"}</definedName>
    <definedName name="CLEVELANDBRIDGE" hidden="1">{#N/A,#N/A,FALSE,"MARCH"}</definedName>
    <definedName name="clg">#REF!</definedName>
    <definedName name="clg.fin">#REF!</definedName>
    <definedName name="Clg_Pb_Bath">#REF!</definedName>
    <definedName name="Clg_Pb_BathTop">#REF!</definedName>
    <definedName name="Clg_Pb_BedCor">#REF!</definedName>
    <definedName name="Clg_Pb_BedCorTop">#REF!</definedName>
    <definedName name="Clg_Pb_Plant">#REF!</definedName>
    <definedName name="Clg_Sundry_CavityBarriers">#REF!</definedName>
    <definedName name="Clg_Susp_ArmstrongColourtoneBM">#REF!</definedName>
    <definedName name="Clg_Susp_ArmstrongCortega9102M">#REF!</definedName>
    <definedName name="Clg_Susp_ArmstrongCortega9105M">#REF!</definedName>
    <definedName name="Clg_Susp_ArmstrongFineFissured">#REF!</definedName>
    <definedName name="Clg_Susp_ArmstrongNewtone">#REF!</definedName>
    <definedName name="Clg_Susp_ArmstrongParafonHygiene9702M">#REF!</definedName>
    <definedName name="Clg_Susp_ArmstrongParafonHygiene9703M">#REF!</definedName>
    <definedName name="Clg_Susp_ArmstrongPrimaCirrusM">#REF!</definedName>
    <definedName name="Clg_Susp_ArmstrongPrimeFineM">#REF!</definedName>
    <definedName name="Clg_Susp_BritishGypGyptoneD1">#REF!</definedName>
    <definedName name="Clg_Susp_Casoline_One12.5Wallbd">#REF!</definedName>
    <definedName name="Clg_Susp_Casoline_One50Thermaline">#REF!</definedName>
    <definedName name="Clg_Susp_Danolite600x600">#REF!</definedName>
    <definedName name="Clg_Void">#REF!</definedName>
    <definedName name="Client" localSheetId="1">#REF!</definedName>
    <definedName name="client">#REF!</definedName>
    <definedName name="Client_Markup">#REF!</definedName>
    <definedName name="Client_name">#REF!</definedName>
    <definedName name="Client_name1">#REF!</definedName>
    <definedName name="Client_name2">#REF!</definedName>
    <definedName name="Client_Quad_Percent">#REF!</definedName>
    <definedName name="Client1">#REF!</definedName>
    <definedName name="ClientAddress1">#REF!</definedName>
    <definedName name="ClientAddress2">#REF!</definedName>
    <definedName name="ClientCity">#REF!</definedName>
    <definedName name="ClientCountry">#REF!</definedName>
    <definedName name="ClientEmail">#REF!</definedName>
    <definedName name="ClientFax">#REF!</definedName>
    <definedName name="clienthuts">#REF!</definedName>
    <definedName name="Clientname">#REF!</definedName>
    <definedName name="ClientPhone">#REF!</definedName>
    <definedName name="ClientState">#REF!</definedName>
    <definedName name="ClientZip">#REF!</definedName>
    <definedName name="clinic1">#REF!</definedName>
    <definedName name="clinic10">#REF!</definedName>
    <definedName name="clinic10a">#REF!</definedName>
    <definedName name="clinic2a">#REF!</definedName>
    <definedName name="clinic2b">#REF!</definedName>
    <definedName name="clinic2c">#REF!</definedName>
    <definedName name="clinic2d">#REF!</definedName>
    <definedName name="clinic2e">#REF!</definedName>
    <definedName name="clinic2f">#REF!</definedName>
    <definedName name="clinic3">#REF!</definedName>
    <definedName name="clinic5">#REF!</definedName>
    <definedName name="clinic7">#REF!</definedName>
    <definedName name="clinic8">#REF!</definedName>
    <definedName name="clintels">#REF!</definedName>
    <definedName name="cln">#REF!</definedName>
    <definedName name="CLOne">#N/A</definedName>
    <definedName name="Closure">#REF!</definedName>
    <definedName name="closure_times">#REF!</definedName>
    <definedName name="CLRCLR">#REF!</definedName>
    <definedName name="clrf">#REF!</definedName>
    <definedName name="CLRGYP">#REF!</definedName>
    <definedName name="CLRPAN">#REF!</definedName>
    <definedName name="CLS">#REF!</definedName>
    <definedName name="Clt_score">#REF!</definedName>
    <definedName name="CLUB">#REF!</definedName>
    <definedName name="CLUBF1">#REF!</definedName>
    <definedName name="CLUBF10">#REF!</definedName>
    <definedName name="CLUBF10A">#REF!</definedName>
    <definedName name="CLUBF2A">#REF!</definedName>
    <definedName name="CLUBF2B">#REF!</definedName>
    <definedName name="CLUBF2C">#REF!</definedName>
    <definedName name="CLUBF2D">#REF!</definedName>
    <definedName name="CLUBF2E">#REF!</definedName>
    <definedName name="CLUBF2F">#REF!</definedName>
    <definedName name="CLUBF3">#REF!</definedName>
    <definedName name="CLUBF5">#REF!</definedName>
    <definedName name="CLUBF7">#REF!</definedName>
    <definedName name="CLUBF8">#REF!</definedName>
    <definedName name="ClusterB_Summary">#REF!</definedName>
    <definedName name="ClusterC">#REF!</definedName>
    <definedName name="ClusterC_Summary">#REF!</definedName>
    <definedName name="ClusterK">#REF!</definedName>
    <definedName name="CLUSTERL">#REF!</definedName>
    <definedName name="CLUSTERM">#REF!</definedName>
    <definedName name="CLVL">#REF!</definedName>
    <definedName name="cm" localSheetId="18" hidden="1">{#N/A,#N/A,TRUE,"LOADCOVE";#N/A,#N/A,TRUE,"PAGE001";#N/A,#N/A,TRUE,"PAGE002";#N/A,#N/A,TRUE,"PAGE003";#N/A,#N/A,TRUE,"PAGE004";#N/A,#N/A,TRUE,"PAGE005";#N/A,#N/A,TRUE,"PAGE006";#N/A,#N/A,TRUE,"PAGE007";#N/A,#N/A,TRUE,"PAGE008";#N/A,#N/A,TRUE,"PAGE009";#N/A,#N/A,TRUE,"PAGE010";#N/A,#N/A,TRUE,"PAGE011";#N/A,#N/A,TRUE,"PAGE012";#N/A,#N/A,TRUE,"PAGE013"}</definedName>
    <definedName name="CM" localSheetId="6">#REF!</definedName>
    <definedName name="CM" localSheetId="10">#REF!</definedName>
    <definedName name="cm" hidden="1">{#N/A,#N/A,TRUE,"LOADCOVE";#N/A,#N/A,TRUE,"PAGE001";#N/A,#N/A,TRUE,"PAGE002";#N/A,#N/A,TRUE,"PAGE003";#N/A,#N/A,TRUE,"PAGE004";#N/A,#N/A,TRUE,"PAGE005";#N/A,#N/A,TRUE,"PAGE006";#N/A,#N/A,TRUE,"PAGE007";#N/A,#N/A,TRUE,"PAGE008";#N/A,#N/A,TRUE,"PAGE009";#N/A,#N/A,TRUE,"PAGE010";#N/A,#N/A,TRUE,"PAGE011";#N/A,#N/A,TRUE,"PAGE012";#N/A,#N/A,TRUE,"PAGE013"}</definedName>
    <definedName name="CM_">#REF!</definedName>
    <definedName name="CM_ENG_ACT">#REF!</definedName>
    <definedName name="CM_ENG_FCST">#REF!</definedName>
    <definedName name="CM_ENG_PLAN">#REF!</definedName>
    <definedName name="CM_Ratio">#REF!</definedName>
    <definedName name="CMA">#REF!</definedName>
    <definedName name="CMargin">#REF!</definedName>
    <definedName name="CME">OFFSET(#REF!,1,0,COUNTA(#REF!)-(#REF!+2))</definedName>
    <definedName name="Cmin" hidden="1">#REF!</definedName>
    <definedName name="CMM">#REF!</definedName>
    <definedName name="CMonth">#REF!</definedName>
    <definedName name="CMonth1">#REF!</definedName>
    <definedName name="CMonths">OFFSET(#REF!,1,0,COUNTA(#REF!)-(#REF!+2))</definedName>
    <definedName name="CMW12139SUM">#REF!</definedName>
    <definedName name="cn" localSheetId="18" hidden="1">{"'Sheet1'!$L$16"}</definedName>
    <definedName name="cn" hidden="1">{"'Sheet1'!$L$16"}</definedName>
    <definedName name="cn_1" localSheetId="18" hidden="1">{"'Sheet1'!$L$16"}</definedName>
    <definedName name="cn_1" hidden="1">{"'Sheet1'!$L$16"}</definedName>
    <definedName name="cn_2" localSheetId="18" hidden="1">{"'Sheet1'!$L$16"}</definedName>
    <definedName name="cn_2" hidden="1">{"'Sheet1'!$L$16"}</definedName>
    <definedName name="Cn_No">#REF!</definedName>
    <definedName name="CNCN" localSheetId="4" hidden="1">{#N/A,#N/A,TRUE,"Cover";#N/A,#N/A,TRUE,"Conts";#N/A,#N/A,TRUE,"VOS";#N/A,#N/A,TRUE,"Warrington";#N/A,#N/A,TRUE,"Widnes"}</definedName>
    <definedName name="CNCN" localSheetId="18" hidden="1">{#N/A,#N/A,TRUE,"Cover";#N/A,#N/A,TRUE,"Conts";#N/A,#N/A,TRUE,"VOS";#N/A,#N/A,TRUE,"Warrington";#N/A,#N/A,TRUE,"Widnes"}</definedName>
    <definedName name="CNCN" localSheetId="10" hidden="1">{#N/A,#N/A,TRUE,"Cover";#N/A,#N/A,TRUE,"Conts";#N/A,#N/A,TRUE,"VOS";#N/A,#N/A,TRUE,"Warrington";#N/A,#N/A,TRUE,"Widnes"}</definedName>
    <definedName name="CNCN" hidden="1">{#N/A,#N/A,TRUE,"Cover";#N/A,#N/A,TRUE,"Conts";#N/A,#N/A,TRUE,"VOS";#N/A,#N/A,TRUE,"Warrington";#N/A,#N/A,TRUE,"Widnes"}</definedName>
    <definedName name="cncrtflr">#REF!</definedName>
    <definedName name="cnhfgty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hfgty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h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jfnbn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nltn" localSheetId="18" hidden="1">{"'신흥취수펌프 검토'!$M$2","'신흥취수펌프 검토'!$A$1:$AE$87"}</definedName>
    <definedName name="cnltn" hidden="1">{"'신흥취수펌프 검토'!$M$2","'신흥취수펌프 검토'!$A$1:$AE$87"}</definedName>
    <definedName name="CNOTES" localSheetId="1">#REF!</definedName>
    <definedName name="CNOTES">#REF!</definedName>
    <definedName name="CNT">#REF!</definedName>
    <definedName name="CNTL_VALVE">#REF!</definedName>
    <definedName name="CNTL_VALVE_PRICE">#REF!</definedName>
    <definedName name="Co">#REF!</definedName>
    <definedName name="Co_Ins">#REF!</definedName>
    <definedName name="co_table">#REF!</definedName>
    <definedName name="co_tt_1">#REF!</definedName>
    <definedName name="co_tt_2">#REF!</definedName>
    <definedName name="co_tt_3">#REF!</definedName>
    <definedName name="cobdate">#REF!</definedName>
    <definedName name="Cochin" localSheetId="18" hidden="1">{#N/A,#N/A,FALSE,"MARCH"}</definedName>
    <definedName name="Cochin" hidden="1">{#N/A,#N/A,FALSE,"MARCH"}</definedName>
    <definedName name="COClimate">#REF!</definedName>
    <definedName name="cocnlen1">#REF!</definedName>
    <definedName name="codd2">#REF!</definedName>
    <definedName name="Code" hidden="1">#REF!</definedName>
    <definedName name="code_1">#REF!</definedName>
    <definedName name="CODE_AFGIS">#REF!</definedName>
    <definedName name="CODE_B">#REF!</definedName>
    <definedName name="Code_backdata">#REF!</definedName>
    <definedName name="CODE_E">#REF!</definedName>
    <definedName name="CODE_F">#REF!</definedName>
    <definedName name="Code_Finishes">#REF!</definedName>
    <definedName name="Code_Loose_Furn.">#REF!</definedName>
    <definedName name="CODE_MPA">#REF!</definedName>
    <definedName name="Code_Name">"#N/A"</definedName>
    <definedName name="CODE_P">#REF!</definedName>
    <definedName name="code_q">#REF!</definedName>
    <definedName name="CODE_S">#REF!</definedName>
    <definedName name="CODE1">#REF!</definedName>
    <definedName name="CODE1234">#REF!</definedName>
    <definedName name="code2">#REF!</definedName>
    <definedName name="CODE4">#REF!</definedName>
    <definedName name="codecompliancegsf">#REF!</definedName>
    <definedName name="Coding">#REF!</definedName>
    <definedName name="coef" localSheetId="18" hidden="1">{#N/A,#N/A,FALSE,"SumD";#N/A,#N/A,FALSE,"ElecD";#N/A,#N/A,FALSE,"MechD";#N/A,#N/A,FALSE,"GeotD";#N/A,#N/A,FALSE,"PrcsD";#N/A,#N/A,FALSE,"TunnD";#N/A,#N/A,FALSE,"CivlD";#N/A,#N/A,FALSE,"NtwkD";#N/A,#N/A,FALSE,"EstgD";#N/A,#N/A,FALSE,"PEngD"}</definedName>
    <definedName name="coef" hidden="1">{#N/A,#N/A,FALSE,"SumD";#N/A,#N/A,FALSE,"ElecD";#N/A,#N/A,FALSE,"MechD";#N/A,#N/A,FALSE,"GeotD";#N/A,#N/A,FALSE,"PrcsD";#N/A,#N/A,FALSE,"TunnD";#N/A,#N/A,FALSE,"CivlD";#N/A,#N/A,FALSE,"NtwkD";#N/A,#N/A,FALSE,"EstgD";#N/A,#N/A,FALSE,"PEngD"}</definedName>
    <definedName name="coef_adm">0.67</definedName>
    <definedName name="coef_av">0.7</definedName>
    <definedName name="coef_discount">0.05</definedName>
    <definedName name="coef_doc">0.67</definedName>
    <definedName name="coef_gest">0.6</definedName>
    <definedName name="coef_inst_gest">2</definedName>
    <definedName name="coef_meca">0.84</definedName>
    <definedName name="coef_oem">1</definedName>
    <definedName name="coef_service">1.61</definedName>
    <definedName name="coef_training">1.45</definedName>
    <definedName name="coef_xc">0.5</definedName>
    <definedName name="coeff">#REF!</definedName>
    <definedName name="COEFF_DATA">#REF!,#REF!,#REF!,#REF!,#REF!</definedName>
    <definedName name="Coeff_imp">#REF!</definedName>
    <definedName name="Coeffc">1/Coeffu</definedName>
    <definedName name="CoeffOEM">1.5</definedName>
    <definedName name="Coeffsolect">2</definedName>
    <definedName name="Coeffu">1.4</definedName>
    <definedName name="coefHA">#REF!</definedName>
    <definedName name="CoefSursalaire">#REF!</definedName>
    <definedName name="COFFEE">#REF!</definedName>
    <definedName name="COGeo">#REF!</definedName>
    <definedName name="COGS_Photo">#REF!</definedName>
    <definedName name="coimbatore">#REF!</definedName>
    <definedName name="COIntro">#REF!</definedName>
    <definedName name="col">#REF!</definedName>
    <definedName name="col___0">#REF!</definedName>
    <definedName name="col___11">#REF!</definedName>
    <definedName name="col___12">#REF!</definedName>
    <definedName name="COL_CO_TO">62</definedName>
    <definedName name="COL_ENGR">#REF!</definedName>
    <definedName name="Col_Month">4</definedName>
    <definedName name="Col_origb">#REF!,#REF!</definedName>
    <definedName name="COL_PR_TO">61</definedName>
    <definedName name="Col_prb">#REF!,#REF!</definedName>
    <definedName name="Col_prevb">#REF!,#REF!</definedName>
    <definedName name="Col_projb">#REF!,#REF!</definedName>
    <definedName name="Col_PrYr">6</definedName>
    <definedName name="Col_Sched">#REF!</definedName>
    <definedName name="Col_TwoYrPr">7</definedName>
    <definedName name="Col_YTD">5</definedName>
    <definedName name="cola">OFFSET(#REF!,0,0,COUNTA(#REF!),1)</definedName>
    <definedName name="colaa">OFFSET(#REF!,0,0,COUNT(#REF!),1)</definedName>
    <definedName name="colab">OFFSET(#REF!,0,0,COUNT(#REF!),1)</definedName>
    <definedName name="colac">OFFSET(#REF!,0,0,COUNTA(#REF!),1)</definedName>
    <definedName name="colad">OFFSET(#REF!,0,0,COUNT(#REF!),1)</definedName>
    <definedName name="colae">OFFSET(#REF!,0,0,COUNTA(#REF!),1)</definedName>
    <definedName name="colaf">OFFSET(#REF!,0,0,COUNTA(#REF!),1)</definedName>
    <definedName name="colag">OFFSET(#REF!,0,0,COUNTA(#REF!),1)</definedName>
    <definedName name="colah">OFFSET(#REF!,0,0,COUNTA(#REF!),1)</definedName>
    <definedName name="colai">OFFSET(#REF!,0,0,COUNTA(#REF!),1)</definedName>
    <definedName name="colaj">OFFSET(#REF!,0,0,COUNTA(#REF!),1)</definedName>
    <definedName name="colak">OFFSET(#REF!,0,0,COUNTA(#REF!),1)</definedName>
    <definedName name="colal">OFFSET(#REF!,0,0,COUNTA(#REF!),1)</definedName>
    <definedName name="colam">OFFSET(#REF!,0,0,COUNTA(#REF!),1)</definedName>
    <definedName name="colan">OFFSET(#REF!,0,0,COUNTA(#REF!),1)</definedName>
    <definedName name="colao">OFFSET(#REF!,0,0,COUNTA(#REF!),1)</definedName>
    <definedName name="colap">OFFSET(#REF!,0,0,COUNTA(#REF!),1)</definedName>
    <definedName name="colaq">OFFSET(#REF!,0,0,COUNTA(#REF!),1)</definedName>
    <definedName name="colar">OFFSET(#REF!,0,0,COUNTA(#REF!),1)</definedName>
    <definedName name="colarea">#REF!</definedName>
    <definedName name="colas">OFFSET(#REF!,0,0,COUNTA(#REF!),1)</definedName>
    <definedName name="colb">OFFSET(#REF!,0,0,COUNTA(#REF!),1)</definedName>
    <definedName name="Colbgl">#REF!</definedName>
    <definedName name="colbgl2">#REF!</definedName>
    <definedName name="colc">OFFSET(#REF!,0,0,COUNTA(#REF!),1)</definedName>
    <definedName name="COLCOPIERVALEURSemail1">#REF!</definedName>
    <definedName name="COLCOPIERVALEURSemail2">#REF!</definedName>
    <definedName name="cold">OFFSET(#REF!,0,0,COUNTA(#REF!),1)</definedName>
    <definedName name="COLDB">#REF!</definedName>
    <definedName name="COLDEBUT">#REF!</definedName>
    <definedName name="cole">OFFSET(#REF!,0,0,COUNT(#REF!),1)</definedName>
    <definedName name="colf">OFFSET(#REF!,0,0,COUNT(#REF!),1)</definedName>
    <definedName name="COLFIN">#REF!</definedName>
    <definedName name="colg">OFFSET(#REF!,0,0,COUNT(#REF!),1)</definedName>
    <definedName name="colh">OFFSET(#REF!,0,0,COUNT(#REF!),1)</definedName>
    <definedName name="coli">OFFSET(#REF!,0,0,COUNT(#REF!),1)</definedName>
    <definedName name="colj">OFFSET(#REF!,0,0,COUNT(#REF!),1)</definedName>
    <definedName name="colk">OFFSET(#REF!,0,0,COUNTA(#REF!),1)</definedName>
    <definedName name="coll">OFFSET(#REF!,0,0,COUNTA(#REF!),1)</definedName>
    <definedName name="coll_1">0</definedName>
    <definedName name="Collect">#REF!</definedName>
    <definedName name="collection">#REF!</definedName>
    <definedName name="colm">OFFSET(#REF!,0,0,COUNT(#REF!),1)</definedName>
    <definedName name="coln">OFFSET(#REF!,0,0,COUNT(#REF!),1)</definedName>
    <definedName name="colo">OFFSET(#REF!,0,0,COUNT(#REF!),1)</definedName>
    <definedName name="COLOG">#REF!</definedName>
    <definedName name="Colour">#REF!</definedName>
    <definedName name="colouredcolunmn">#REF!</definedName>
    <definedName name="colp">OFFSET(#REF!,0,0,COUNT(#REF!),1)</definedName>
    <definedName name="colq">OFFSET(#REF!,0,0,COUNT(#REF!),1)</definedName>
    <definedName name="colr">OFFSET(#REF!,0,0,COUNT(#REF!),1)</definedName>
    <definedName name="cols">OFFSET(#REF!,0,0,COUNT(#REF!),1)</definedName>
    <definedName name="cols1">#REF!</definedName>
    <definedName name="cols2">#REF!</definedName>
    <definedName name="colt">OFFSET(#REF!,0,0,COUNT(#REF!),1)</definedName>
    <definedName name="colu">OFFSET(#REF!,0,0,COUNT(#REF!),1)</definedName>
    <definedName name="column">#REF!</definedName>
    <definedName name="Column_1">#REF!</definedName>
    <definedName name="COLUMN_DEPTH">#REF!</definedName>
    <definedName name="COLUMN_ID">#REF!</definedName>
    <definedName name="COLUMN_L">#REF!</definedName>
    <definedName name="COLUMN_WIDTH">#REF!</definedName>
    <definedName name="Columnfrom">#REF!</definedName>
    <definedName name="Columnfrom2">#REF!</definedName>
    <definedName name="ColumnHide">#REF!</definedName>
    <definedName name="ColumnHide2">#REF!</definedName>
    <definedName name="columnLength">#REF!</definedName>
    <definedName name="ColumnReft">#REF!</definedName>
    <definedName name="Columns">#REF!</definedName>
    <definedName name="columnsked">#REF!</definedName>
    <definedName name="colv">OFFSET(#REF!,0,0,COUNT(#REF!),1)</definedName>
    <definedName name="colw">OFFSET(#REF!,0,0,COUNT(#REF!),1)</definedName>
    <definedName name="colx">OFFSET(#REF!,0,0,COUNT(#REF!),1)</definedName>
    <definedName name="coly">OFFSET(#REF!,0,0,COUNT(#REF!),1)</definedName>
    <definedName name="colz">OFFSET(#REF!,0,0,COUNT(#REF!),1)</definedName>
    <definedName name="COM">#REF!</definedName>
    <definedName name="com_msp">#REF!</definedName>
    <definedName name="com_pup">#REF!</definedName>
    <definedName name="com_reup">#REF!</definedName>
    <definedName name="combinedfeeflow">#REF!</definedName>
    <definedName name="combinedfees">#REF!</definedName>
    <definedName name="CombinedUplift">#REF!</definedName>
    <definedName name="ComboBox">#REF!</definedName>
    <definedName name="ComboLink_Percent">#REF!</definedName>
    <definedName name="ComboLink_Sales">#REF!</definedName>
    <definedName name="ComboLink_Size1">#REF!</definedName>
    <definedName name="ComboLink_Size2">#REF!</definedName>
    <definedName name="ComboList_Percent">#REF!</definedName>
    <definedName name="ComboList_Sales">#REF!</definedName>
    <definedName name="ComboList_Size">#REF!</definedName>
    <definedName name="ComboLookup">#REF!</definedName>
    <definedName name="ComboResult">#REF!</definedName>
    <definedName name="come" localSheetId="18" hidden="1">{#N/A,#N/A,TRUE,"Cover";#N/A,#N/A,TRUE,"Conts";#N/A,#N/A,TRUE,"VOS";#N/A,#N/A,TRUE,"Warrington";#N/A,#N/A,TRUE,"Widnes"}</definedName>
    <definedName name="come" hidden="1">{#N/A,#N/A,TRUE,"Cover";#N/A,#N/A,TRUE,"Conts";#N/A,#N/A,TRUE,"VOS";#N/A,#N/A,TRUE,"Warrington";#N/A,#N/A,TRUE,"Widnes"}</definedName>
    <definedName name="COMELEC">#REF!</definedName>
    <definedName name="COMET_GROUP">#REF!</definedName>
    <definedName name="cominput">#REF!</definedName>
    <definedName name="Comm">BlankMacro1</definedName>
    <definedName name="Comm_CarParkIncome">#REF!</definedName>
    <definedName name="Comm_Costs">#REF!</definedName>
    <definedName name="Comm_Income1">#REF!</definedName>
    <definedName name="Comm_Income2">#REF!</definedName>
    <definedName name="Comm_Income3">#REF!</definedName>
    <definedName name="Comm_IncomeG">#REF!</definedName>
    <definedName name="COMM_UOM">#REF!,#REF!,#REF!,#REF!,#REF!,#REF!,#REF!</definedName>
    <definedName name="comm1" localSheetId="1">#REF!</definedName>
    <definedName name="comm1">#REF!</definedName>
    <definedName name="COMMCODE">#REF!,#REF!,#REF!,#REF!,#REF!,#REF!,#REF!</definedName>
    <definedName name="Comment">#REF!</definedName>
    <definedName name="Commercial" localSheetId="4">#REF!</definedName>
    <definedName name="commercial">#REF!</definedName>
    <definedName name="Commercialisation">#REF!</definedName>
    <definedName name="CommGrwth">#REF!</definedName>
    <definedName name="comMH">#REF!</definedName>
    <definedName name="Commission">#REF!</definedName>
    <definedName name="Commission_Income">#REF!</definedName>
    <definedName name="COMMISSIONING">#REF!</definedName>
    <definedName name="Commitment_Data">#REF!</definedName>
    <definedName name="CommOrders" localSheetId="1">#REF!</definedName>
    <definedName name="CommOrders">#REF!</definedName>
    <definedName name="COMMUNICATION__INSTALLATIONS">#REF!</definedName>
    <definedName name="Communication_Security_and_Control_Systems">#REF!</definedName>
    <definedName name="Communications_Security_and_Control_Systems">#REF!</definedName>
    <definedName name="COMP" hidden="1">#REF!</definedName>
    <definedName name="Comp_ME">#REF!</definedName>
    <definedName name="Comp_occ">#REF!</definedName>
    <definedName name="Comp_Occ_Rate">#REF!</definedName>
    <definedName name="Comp1">#REF!</definedName>
    <definedName name="Comp10">#REF!</definedName>
    <definedName name="Comp11">#REF!</definedName>
    <definedName name="Comp12">#REF!</definedName>
    <definedName name="Comp13">#REF!</definedName>
    <definedName name="Comp14">#REF!</definedName>
    <definedName name="Comp15">#REF!</definedName>
    <definedName name="Comp16">#REF!</definedName>
    <definedName name="Comp17">#REF!</definedName>
    <definedName name="Comp18">#REF!</definedName>
    <definedName name="Comp19">#REF!</definedName>
    <definedName name="Comp1Seg1">"Check Box 1"</definedName>
    <definedName name="Comp2">#REF!</definedName>
    <definedName name="Comp20">#REF!</definedName>
    <definedName name="Comp3">#REF!</definedName>
    <definedName name="Comp4">#REF!</definedName>
    <definedName name="Comp5">#REF!</definedName>
    <definedName name="Comp6">#REF!</definedName>
    <definedName name="Comp7">#REF!</definedName>
    <definedName name="Comp8">#REF!</definedName>
    <definedName name="Comp9">#REF!</definedName>
    <definedName name="COMPANIES">#REF!</definedName>
    <definedName name="company">#REF!</definedName>
    <definedName name="Comparable_Sales_Transactions">#REF!</definedName>
    <definedName name="COMPARE">#REF!</definedName>
    <definedName name="COMPARISON">#REF!</definedName>
    <definedName name="COMPASS_ENERGY">#REF!</definedName>
    <definedName name="CompDate">#REF!</definedName>
    <definedName name="CompDate_4">#REF!</definedName>
    <definedName name="CompDate_4_1">#REF!</definedName>
    <definedName name="CompDate_6">#REF!</definedName>
    <definedName name="Compétition">#N/A</definedName>
    <definedName name="Competition_Equipment">#REF!</definedName>
    <definedName name="compiercircu">#REF!</definedName>
    <definedName name="compierstri">#REF!</definedName>
    <definedName name="compiersufare">#REF!</definedName>
    <definedName name="compiertopare">#REF!</definedName>
    <definedName name="compiervol">#REF!</definedName>
    <definedName name="COMPING">#REF!</definedName>
    <definedName name="complete">#REF!</definedName>
    <definedName name="completion_date">#REF!</definedName>
    <definedName name="Complex">#REF!</definedName>
    <definedName name="COMPLUMB">#REF!</definedName>
    <definedName name="CompOcc">#REF!</definedName>
    <definedName name="CompOccRate">#REF!</definedName>
    <definedName name="component">#REF!</definedName>
    <definedName name="Compost">#REF!</definedName>
    <definedName name="compound">#REF!</definedName>
    <definedName name="CompPOSADR">#REF!</definedName>
    <definedName name="CompRate">#REF!</definedName>
    <definedName name="CompRates">#REF!</definedName>
    <definedName name="comprenant">#REF!</definedName>
    <definedName name="CompRet">#REF!</definedName>
    <definedName name="CompSales">#REF!</definedName>
    <definedName name="computers">#REF!</definedName>
    <definedName name="CompValParam">#REF!</definedName>
    <definedName name="COMSPECIALS" localSheetId="1">#REF!</definedName>
    <definedName name="COMSPECIALS">#REF!</definedName>
    <definedName name="CON" localSheetId="18" hidden="1">{#N/A,#N/A,TRUE,"Cover";#N/A,#N/A,TRUE,"Conts";#N/A,#N/A,TRUE,"VOS";#N/A,#N/A,TRUE,"Warrington";#N/A,#N/A,TRUE,"Widnes"}</definedName>
    <definedName name="CON" localSheetId="6" hidden="1">{#N/A,#N/A,TRUE,"Cover";#N/A,#N/A,TRUE,"Conts";#N/A,#N/A,TRUE,"VOS";#N/A,#N/A,TRUE,"Warrington";#N/A,#N/A,TRUE,"Widnes"}</definedName>
    <definedName name="CON" localSheetId="10" hidden="1">{#N/A,#N/A,TRUE,"Cover";#N/A,#N/A,TRUE,"Conts";#N/A,#N/A,TRUE,"VOS";#N/A,#N/A,TRUE,"Warrington";#N/A,#N/A,TRUE,"Widnes"}</definedName>
    <definedName name="CON" hidden="1">{#N/A,#N/A,TRUE,"Cover";#N/A,#N/A,TRUE,"Conts";#N/A,#N/A,TRUE,"VOS";#N/A,#N/A,TRUE,"Warrington";#N/A,#N/A,TRUE,"Widnes"}</definedName>
    <definedName name="CON_1" localSheetId="18" hidden="1">{#N/A,#N/A,TRUE,"Cover";#N/A,#N/A,TRUE,"Conts";#N/A,#N/A,TRUE,"VOS";#N/A,#N/A,TRUE,"Warrington";#N/A,#N/A,TRUE,"Widnes"}</definedName>
    <definedName name="CON_1" localSheetId="6" hidden="1">{#N/A,#N/A,TRUE,"Cover";#N/A,#N/A,TRUE,"Conts";#N/A,#N/A,TRUE,"VOS";#N/A,#N/A,TRUE,"Warrington";#N/A,#N/A,TRUE,"Widnes"}</definedName>
    <definedName name="CON_1" hidden="1">{#N/A,#N/A,TRUE,"Cover";#N/A,#N/A,TRUE,"Conts";#N/A,#N/A,TRUE,"VOS";#N/A,#N/A,TRUE,"Warrington";#N/A,#N/A,TRUE,"Widnes"}</definedName>
    <definedName name="CON_EQP_COS">#REF!</definedName>
    <definedName name="CON_EQP_COST">#REF!</definedName>
    <definedName name="con_ped">#REF!</definedName>
    <definedName name="Con_unitprice">#REF!</definedName>
    <definedName name="CONA">#REF!</definedName>
    <definedName name="CONB">#REF!</definedName>
    <definedName name="conbudget">#REF!</definedName>
    <definedName name="Conc">#REF!</definedName>
    <definedName name="conc\">#REF!&amp;" "&amp;'ROSHN Benchmark Data'!STATE</definedName>
    <definedName name="Conc_1">#REF!</definedName>
    <definedName name="Conc_10">#REF!</definedName>
    <definedName name="Conc_100">#REF!</definedName>
    <definedName name="conc_15">#REF!</definedName>
    <definedName name="Conc_20">#REF!</definedName>
    <definedName name="Conc_24">#REF!</definedName>
    <definedName name="conc_25">#REF!</definedName>
    <definedName name="Conc_30">#REF!</definedName>
    <definedName name="conc_35">#REF!</definedName>
    <definedName name="Conc_40">#REF!</definedName>
    <definedName name="conc_45">#REF!</definedName>
    <definedName name="Conc_50">#REF!</definedName>
    <definedName name="Conc_60">#REF!</definedName>
    <definedName name="Conc_70">#REF!</definedName>
    <definedName name="Conc_80">#REF!</definedName>
    <definedName name="Conc_90">#REF!</definedName>
    <definedName name="conc_labor">#N/A</definedName>
    <definedName name="conc2">#REF!</definedName>
    <definedName name="conc32">#REF!</definedName>
    <definedName name="conc4">#REF!</definedName>
    <definedName name="conc41">#REF!</definedName>
    <definedName name="CONCA">#REF!</definedName>
    <definedName name="concabt">#REF!</definedName>
    <definedName name="Concatenation">#REF!</definedName>
    <definedName name="CONCB">#REF!</definedName>
    <definedName name="CONCC">#REF!</definedName>
    <definedName name="CONCC10RATE">#REF!</definedName>
    <definedName name="CONCC20T5RATE">#REF!</definedName>
    <definedName name="CONCC25RATE">#REF!</definedName>
    <definedName name="CONCC25T5RATE">#REF!</definedName>
    <definedName name="CONCC8RATE">#REF!</definedName>
    <definedName name="conclen3">#REF!</definedName>
    <definedName name="Conclusion">#REF!</definedName>
    <definedName name="concondition">#N/A</definedName>
    <definedName name="CONCOURSE" localSheetId="4" hidden="1">{#N/A,#N/A,TRUE,"Cover";#N/A,#N/A,TRUE,"Conts";#N/A,#N/A,TRUE,"VOS";#N/A,#N/A,TRUE,"Warrington";#N/A,#N/A,TRUE,"Widnes"}</definedName>
    <definedName name="CONCOURSE" localSheetId="18" hidden="1">{#N/A,#N/A,TRUE,"Cover";#N/A,#N/A,TRUE,"Conts";#N/A,#N/A,TRUE,"VOS";#N/A,#N/A,TRUE,"Warrington";#N/A,#N/A,TRUE,"Widnes"}</definedName>
    <definedName name="CONCOURSE" localSheetId="6" hidden="1">{#N/A,#N/A,TRUE,"Cover";#N/A,#N/A,TRUE,"Conts";#N/A,#N/A,TRUE,"VOS";#N/A,#N/A,TRUE,"Warrington";#N/A,#N/A,TRUE,"Widnes"}</definedName>
    <definedName name="CONCOURSE" localSheetId="10" hidden="1">{#N/A,#N/A,TRUE,"Cover";#N/A,#N/A,TRUE,"Conts";#N/A,#N/A,TRUE,"VOS";#N/A,#N/A,TRUE,"Warrington";#N/A,#N/A,TRUE,"Widnes"}</definedName>
    <definedName name="CONCOURSE" hidden="1">{#N/A,#N/A,TRUE,"Cover";#N/A,#N/A,TRUE,"Conts";#N/A,#N/A,TRUE,"VOS";#N/A,#N/A,TRUE,"Warrington";#N/A,#N/A,TRUE,"Widnes"}</definedName>
    <definedName name="CONCOURSE_1" localSheetId="18" hidden="1">{#N/A,#N/A,TRUE,"Cover";#N/A,#N/A,TRUE,"Conts";#N/A,#N/A,TRUE,"VOS";#N/A,#N/A,TRUE,"Warrington";#N/A,#N/A,TRUE,"Widnes"}</definedName>
    <definedName name="CONCOURSE_1" localSheetId="6" hidden="1">{#N/A,#N/A,TRUE,"Cover";#N/A,#N/A,TRUE,"Conts";#N/A,#N/A,TRUE,"VOS";#N/A,#N/A,TRUE,"Warrington";#N/A,#N/A,TRUE,"Widnes"}</definedName>
    <definedName name="CONCOURSE_1" hidden="1">{#N/A,#N/A,TRUE,"Cover";#N/A,#N/A,TRUE,"Conts";#N/A,#N/A,TRUE,"VOS";#N/A,#N/A,TRUE,"Warrington";#N/A,#N/A,TRUE,"Widnes"}</definedName>
    <definedName name="concrete">#REF!</definedName>
    <definedName name="Concrete_Ang.Connection">#REF!</definedName>
    <definedName name="Concrete_Beams">#REF!</definedName>
    <definedName name="Concrete_Foundations">#REF!</definedName>
    <definedName name="CONCRETE_HISTOGRAM">#REF!</definedName>
    <definedName name="Concrete_Slabs_Ground">#REF!</definedName>
    <definedName name="Concrete_V_Connection">#REF!</definedName>
    <definedName name="Concrete_Walls">#REF!</definedName>
    <definedName name="CONCRETE_WORK_DURATION">#REF!</definedName>
    <definedName name="CONCRETEC10">#REF!</definedName>
    <definedName name="CONCRETEC20T5">#REF!</definedName>
    <definedName name="CONCRETEC25">#REF!</definedName>
    <definedName name="CONCRETEC25T5">#REF!</definedName>
    <definedName name="CONCRETEC8">#REF!</definedName>
    <definedName name="ConcreteClassA">#REF!</definedName>
    <definedName name="ConcreteClassB">#REF!</definedName>
    <definedName name="ConcreteFins_HardenerAdditive">#REF!</definedName>
    <definedName name="ConcreteFins_PowerFloat">#REF!</definedName>
    <definedName name="Concreter">#REF!</definedName>
    <definedName name="CONCWASTE">#REF!</definedName>
    <definedName name="CONCWST">#REF!</definedName>
    <definedName name="COND_PRICING">#REF!</definedName>
    <definedName name="CondenserWater">#REF!</definedName>
    <definedName name="condf">#REF!</definedName>
    <definedName name="condition" localSheetId="18" hidden="1">{"'장비'!$A$3:$M$12"}</definedName>
    <definedName name="condition" localSheetId="6">#N/A</definedName>
    <definedName name="condition" localSheetId="10">#N/A</definedName>
    <definedName name="condition" hidden="1">{"'장비'!$A$3:$M$12"}</definedName>
    <definedName name="condition_1" localSheetId="18" hidden="1">{"'장비'!$A$3:$M$12"}</definedName>
    <definedName name="condition_1" hidden="1">{"'장비'!$A$3:$M$12"}</definedName>
    <definedName name="condition_2" localSheetId="18" hidden="1">{"'장비'!$A$3:$M$12"}</definedName>
    <definedName name="condition_2" hidden="1">{"'장비'!$A$3:$M$12"}</definedName>
    <definedName name="CONDO">#N/A</definedName>
    <definedName name="CONDUIT">#REF!</definedName>
    <definedName name="ConEnd">#REF!</definedName>
    <definedName name="ConEndIn">#REF!</definedName>
    <definedName name="conf">#REF!</definedName>
    <definedName name="conf_4">#REF!</definedName>
    <definedName name="conf_4_1">#REF!</definedName>
    <definedName name="conf_6">#REF!</definedName>
    <definedName name="CONF1">#REF!</definedName>
    <definedName name="CONF10">#REF!</definedName>
    <definedName name="CONF10A">#REF!</definedName>
    <definedName name="CONF2A">#REF!</definedName>
    <definedName name="CONF2B">#REF!</definedName>
    <definedName name="CONF2C">#REF!</definedName>
    <definedName name="CONF2D">#REF!</definedName>
    <definedName name="CONF2E">#REF!</definedName>
    <definedName name="CONF2F">#REF!</definedName>
    <definedName name="CONF3">#REF!</definedName>
    <definedName name="CONF5">#REF!</definedName>
    <definedName name="CONF7">#REF!</definedName>
    <definedName name="CONF8">#REF!</definedName>
    <definedName name="config">#REF!</definedName>
    <definedName name="Confirmed_Developments">#REF!</definedName>
    <definedName name="ConFlag">#REF!</definedName>
    <definedName name="confli">#REF!</definedName>
    <definedName name="CongVattu">#REF!</definedName>
    <definedName name="ConMgt">#REF!</definedName>
    <definedName name="conmsf">#REF!</definedName>
    <definedName name="CONNOTES">#REF!</definedName>
    <definedName name="CONS">#REF!</definedName>
    <definedName name="Cons_equip" localSheetId="18" hidden="1">{"'장비'!$A$3:$M$12"}</definedName>
    <definedName name="Cons_equip" hidden="1">{"'장비'!$A$3:$M$12"}</definedName>
    <definedName name="Cons_Hrs">#REF!</definedName>
    <definedName name="Cons_Rev">#REF!</definedName>
    <definedName name="_xlnm.Consolidate_Area">#REF!</definedName>
    <definedName name="CONSORT_REFRIG.___AIR_CONDITIO">#REF!</definedName>
    <definedName name="const">#REF!+#REF!+#REF!</definedName>
    <definedName name="CONST_BASIS">#REF!</definedName>
    <definedName name="CONST_EQ">#REF!</definedName>
    <definedName name="Const_hide_flag">#REF!,#REF!,#REF!,#REF!,#REF!,#REF!,#REF!,#REF!</definedName>
    <definedName name="const1">#REF!</definedName>
    <definedName name="Constant_C">#REF!</definedName>
    <definedName name="Constant_C_Med">#REF!</definedName>
    <definedName name="Constant_C_Slow">#REF!</definedName>
    <definedName name="Constant_K">#REF!</definedName>
    <definedName name="Constant_K_Med">#REF!</definedName>
    <definedName name="Constant_K_Slow">#REF!</definedName>
    <definedName name="CONSTANTXINCREM" localSheetId="1">#REF!</definedName>
    <definedName name="CONSTANTXINCREM">#REF!</definedName>
    <definedName name="ConStart">#REF!</definedName>
    <definedName name="ConStartIn">#REF!</definedName>
    <definedName name="constdelay">#REF!</definedName>
    <definedName name="constrn">#REF!</definedName>
    <definedName name="constructcosts" localSheetId="1">#REF!</definedName>
    <definedName name="constructcosts">#REF!</definedName>
    <definedName name="Construction">#REF!</definedName>
    <definedName name="construction_location">#REF!</definedName>
    <definedName name="Construction_Period">#REF!</definedName>
    <definedName name="Construction_Period1">#REF!</definedName>
    <definedName name="Construction_Period2">#REF!</definedName>
    <definedName name="Construction_Period3">#REF!</definedName>
    <definedName name="Construction_Period4">#REF!</definedName>
    <definedName name="Construction_Period5">#REF!</definedName>
    <definedName name="Constructionend">#REF!</definedName>
    <definedName name="ConstructionTotal">#REF!</definedName>
    <definedName name="Consultant">#REF!</definedName>
    <definedName name="consultants">#REF!</definedName>
    <definedName name="ConsultantsandTemps">#REF!</definedName>
    <definedName name="ConsultantsandTemps_99">#REF!</definedName>
    <definedName name="Cont">#REF!</definedName>
    <definedName name="Cont_Acc">#REF!</definedName>
    <definedName name="Cont_ACWP">#REF!</definedName>
    <definedName name="Contact">#REF!</definedName>
    <definedName name="CONTACTOR1">#REF!</definedName>
    <definedName name="Contacts">#REF!</definedName>
    <definedName name="contain">#N/A</definedName>
    <definedName name="container" localSheetId="18" hidden="1">{"'장비'!$A$3:$M$12"}</definedName>
    <definedName name="container" hidden="1">{"'장비'!$A$3:$M$12"}</definedName>
    <definedName name="ContAmt">#REF!</definedName>
    <definedName name="ContAmt_4">#REF!</definedName>
    <definedName name="ContAmt_4_1">#REF!</definedName>
    <definedName name="ContAmt_6">#REF!</definedName>
    <definedName name="content">#REF!</definedName>
    <definedName name="CONTENTS" localSheetId="1">#REF!</definedName>
    <definedName name="CONTENTS">#REF!</definedName>
    <definedName name="Contin" hidden="1">{"'Flowchart'!$A$2:$AO$22"}</definedName>
    <definedName name="Contingency">#REF!</definedName>
    <definedName name="ContingencyFeesCfW">#REF!</definedName>
    <definedName name="ContingencyFeesW">#REF!</definedName>
    <definedName name="ContingencyPercentage">#REF!</definedName>
    <definedName name="contr" localSheetId="1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a" localSheetId="4" hidden="1">{#N/A,#N/A,TRUE,"Front";#N/A,#N/A,TRUE,"Simple Letter";#N/A,#N/A,TRUE,"Inside";#N/A,#N/A,TRUE,"Contents";#N/A,#N/A,TRUE,"Basis";#N/A,#N/A,TRUE,"Inclusions";#N/A,#N/A,TRUE,"Exclusions";#N/A,#N/A,TRUE,"Areas";#N/A,#N/A,TRUE,"Summary";#N/A,#N/A,TRUE,"Detail"}</definedName>
    <definedName name="Contra" localSheetId="18" hidden="1">{#N/A,#N/A,TRUE,"Front";#N/A,#N/A,TRUE,"Simple Letter";#N/A,#N/A,TRUE,"Inside";#N/A,#N/A,TRUE,"Contents";#N/A,#N/A,TRUE,"Basis";#N/A,#N/A,TRUE,"Inclusions";#N/A,#N/A,TRUE,"Exclusions";#N/A,#N/A,TRUE,"Areas";#N/A,#N/A,TRUE,"Summary";#N/A,#N/A,TRUE,"Detail"}</definedName>
    <definedName name="Contra" localSheetId="10" hidden="1">{#N/A,#N/A,TRUE,"Front";#N/A,#N/A,TRUE,"Simple Letter";#N/A,#N/A,TRUE,"Inside";#N/A,#N/A,TRUE,"Contents";#N/A,#N/A,TRUE,"Basis";#N/A,#N/A,TRUE,"Inclusions";#N/A,#N/A,TRUE,"Exclusions";#N/A,#N/A,TRUE,"Areas";#N/A,#N/A,TRUE,"Summary";#N/A,#N/A,TRUE,"Detail"}</definedName>
    <definedName name="Contra" hidden="1">{#N/A,#N/A,TRUE,"Front";#N/A,#N/A,TRUE,"Simple Letter";#N/A,#N/A,TRUE,"Inside";#N/A,#N/A,TRUE,"Contents";#N/A,#N/A,TRUE,"Basis";#N/A,#N/A,TRUE,"Inclusions";#N/A,#N/A,TRUE,"Exclusions";#N/A,#N/A,TRUE,"Areas";#N/A,#N/A,TRUE,"Summary";#N/A,#N/A,TRUE,"Detail"}</definedName>
    <definedName name="Contract">#REF!</definedName>
    <definedName name="Contract_Cost">#REF!</definedName>
    <definedName name="Contract_Data">#REF!</definedName>
    <definedName name="Contract_Form">#REF!</definedName>
    <definedName name="Contract_sum" localSheetId="1">#REF!</definedName>
    <definedName name="Contract_sum">#REF!</definedName>
    <definedName name="Contract_sum1">#REF!</definedName>
    <definedName name="contract_summary">#REF!</definedName>
    <definedName name="Contract_Type">#REF!</definedName>
    <definedName name="Contractdetors" localSheetId="4" hidden="1">{#N/A,#N/A,TRUE,"Front";#N/A,#N/A,TRUE,"Simple Letter";#N/A,#N/A,TRUE,"Inside";#N/A,#N/A,TRUE,"Contents";#N/A,#N/A,TRUE,"Basis";#N/A,#N/A,TRUE,"Inclusions";#N/A,#N/A,TRUE,"Exclusions";#N/A,#N/A,TRUE,"Areas";#N/A,#N/A,TRUE,"Summary";#N/A,#N/A,TRUE,"Detail"}</definedName>
    <definedName name="Contractdetors" localSheetId="18" hidden="1">{#N/A,#N/A,TRUE,"Front";#N/A,#N/A,TRUE,"Simple Letter";#N/A,#N/A,TRUE,"Inside";#N/A,#N/A,TRUE,"Contents";#N/A,#N/A,TRUE,"Basis";#N/A,#N/A,TRUE,"Inclusions";#N/A,#N/A,TRUE,"Exclusions";#N/A,#N/A,TRUE,"Areas";#N/A,#N/A,TRUE,"Summary";#N/A,#N/A,TRUE,"Detail"}</definedName>
    <definedName name="Contractdetors" localSheetId="10" hidden="1">{#N/A,#N/A,TRUE,"Front";#N/A,#N/A,TRUE,"Simple Letter";#N/A,#N/A,TRUE,"Inside";#N/A,#N/A,TRUE,"Contents";#N/A,#N/A,TRUE,"Basis";#N/A,#N/A,TRUE,"Inclusions";#N/A,#N/A,TRUE,"Exclusions";#N/A,#N/A,TRUE,"Areas";#N/A,#N/A,TRUE,"Summary";#N/A,#N/A,TRUE,"Detail"}</definedName>
    <definedName name="Contractdetors" hidden="1">{#N/A,#N/A,TRUE,"Front";#N/A,#N/A,TRUE,"Simple Letter";#N/A,#N/A,TRUE,"Inside";#N/A,#N/A,TRUE,"Contents";#N/A,#N/A,TRUE,"Basis";#N/A,#N/A,TRUE,"Inclusions";#N/A,#N/A,TRUE,"Exclusions";#N/A,#N/A,TRUE,"Areas";#N/A,#N/A,TRUE,"Summary";#N/A,#N/A,TRUE,"Detail"}</definedName>
    <definedName name="ContractForm" localSheetId="4">#REF!</definedName>
    <definedName name="ContractForm">#REF!</definedName>
    <definedName name="Contractor_Name">#REF!</definedName>
    <definedName name="ContractorName">#REF!</definedName>
    <definedName name="ContractorProfit">12/100</definedName>
    <definedName name="Contractors_Name">#REF!</definedName>
    <definedName name="ContractPeriod1">#REF!</definedName>
    <definedName name="ContractSum">#REF!</definedName>
    <definedName name="ContractValue">#REF!</definedName>
    <definedName name="contrat">#REF!</definedName>
    <definedName name="Contribution_OP">#REF!</definedName>
    <definedName name="Controlpage">#REF!</definedName>
    <definedName name="ContWithAcct">#REF!</definedName>
    <definedName name="ContWithAcct_4">#REF!</definedName>
    <definedName name="ContWithAcct_4_1">#REF!</definedName>
    <definedName name="ContWithAcct_6">#REF!</definedName>
    <definedName name="ContWithName">#REF!</definedName>
    <definedName name="ContWithName_4">#REF!</definedName>
    <definedName name="ContWithName_4_1">#REF!</definedName>
    <definedName name="ContWithName_6">#REF!</definedName>
    <definedName name="ContWithPrio">#REF!</definedName>
    <definedName name="ContWithPrio_4">#REF!</definedName>
    <definedName name="ContWithPrio_4_1">#REF!</definedName>
    <definedName name="ContWithPrio_6">#REF!</definedName>
    <definedName name="ContWithPrio_Text">#REF!</definedName>
    <definedName name="ContWithPrio_Text_4">#REF!</definedName>
    <definedName name="ContWithPrio_Text_4_1">#REF!</definedName>
    <definedName name="ContWithPrio_Text_6">#REF!</definedName>
    <definedName name="CONum">#REF!</definedName>
    <definedName name="CONum_4">#REF!</definedName>
    <definedName name="CONum_4_1">#REF!</definedName>
    <definedName name="CONum_6">#REF!</definedName>
    <definedName name="Conv">#REF!</definedName>
    <definedName name="CONVA">#REF!</definedName>
    <definedName name="CONVB">#REF!</definedName>
    <definedName name="CONVC">#REF!</definedName>
    <definedName name="convention">#N/A</definedName>
    <definedName name="Conversion">#REF!</definedName>
    <definedName name="convEURKD">#REF!</definedName>
    <definedName name="Conveuro">4.5</definedName>
    <definedName name="convEURUSD">#REF!</definedName>
    <definedName name="Conveyance___Travel">#REF!</definedName>
    <definedName name="Conveying">#REF!</definedName>
    <definedName name="Conveying_Systems">#REF!</definedName>
    <definedName name="ConveyingColl">#REF!</definedName>
    <definedName name="convusd">#REF!</definedName>
    <definedName name="COPP">#REF!</definedName>
    <definedName name="copper">#REF!</definedName>
    <definedName name="COPPER_PRICE">#REF!</definedName>
    <definedName name="COPTotal">#REF!</definedName>
    <definedName name="copy" localSheetId="4" hidden="1">{#N/A,#N/A,FALSE,"II-2 POP.HH";#N/A,#N/A,FALSE,"II-3 AGE.DIST";#N/A,#N/A,FALSE,"II-4 HH.DIST";#N/A,#N/A,FALSE,"II-5 EMP.INDUS"}</definedName>
    <definedName name="copy">#REF!</definedName>
    <definedName name="copy_this">#REF!</definedName>
    <definedName name="COPYRIGHT">#REF!</definedName>
    <definedName name="cord">#REF!</definedName>
    <definedName name="Core">#REF!</definedName>
    <definedName name="CORE_INFRASTRUCTURE">#REF!</definedName>
    <definedName name="corediameter">#REF!</definedName>
    <definedName name="coring">#REF!</definedName>
    <definedName name="CorpClient">#REF!</definedName>
    <definedName name="CorpClient_4">#REF!</definedName>
    <definedName name="CorpClient_4_1">#REF!</definedName>
    <definedName name="CorpClient_6">#REF!</definedName>
    <definedName name="CorpClient_Text">#REF!</definedName>
    <definedName name="CorpClient_Text_4">#REF!</definedName>
    <definedName name="CorpClient_Text_4_1">#REF!</definedName>
    <definedName name="CorpClient_Text_6">#REF!</definedName>
    <definedName name="corporate">#REF!</definedName>
    <definedName name="Corporate_Investments">#REF!</definedName>
    <definedName name="CorpTaxTest">#REF!</definedName>
    <definedName name="correc">#REF!</definedName>
    <definedName name="Correlation">#REF!</definedName>
    <definedName name="CorridorArea">#REF!</definedName>
    <definedName name="CorridorPerimeter">#REF!</definedName>
    <definedName name="corrigé">#REF!</definedName>
    <definedName name="corrigé2">#REF!</definedName>
    <definedName name="cos" hidden="1">#REF!</definedName>
    <definedName name="COSALT">#REF!</definedName>
    <definedName name="cost" localSheetId="18" hidden="1">{#N/A,#N/A,TRUE,"Basic";#N/A,#N/A,TRUE,"EXT-TABLE";#N/A,#N/A,TRUE,"STEEL";#N/A,#N/A,TRUE,"INT-Table";#N/A,#N/A,TRUE,"STEEL";#N/A,#N/A,TRUE,"Door"}</definedName>
    <definedName name="cost" localSheetId="6">#REF!</definedName>
    <definedName name="Cost" localSheetId="10">#REF!</definedName>
    <definedName name="cost" hidden="1">{#N/A,#N/A,TRUE,"Basic";#N/A,#N/A,TRUE,"EXT-TABLE";#N/A,#N/A,TRUE,"STEEL";#N/A,#N/A,TRUE,"INT-Table";#N/A,#N/A,TRUE,"STEEL";#N/A,#N/A,TRUE,"Door"}</definedName>
    <definedName name="cost_1" localSheetId="18" hidden="1">{#N/A,#N/A,TRUE,"Basic";#N/A,#N/A,TRUE,"EXT-TABLE";#N/A,#N/A,TRUE,"STEEL";#N/A,#N/A,TRUE,"INT-Table";#N/A,#N/A,TRUE,"STEEL";#N/A,#N/A,TRUE,"Door"}</definedName>
    <definedName name="cost_1" hidden="1">{#N/A,#N/A,TRUE,"Basic";#N/A,#N/A,TRUE,"EXT-TABLE";#N/A,#N/A,TRUE,"STEEL";#N/A,#N/A,TRUE,"INT-Table";#N/A,#N/A,TRUE,"STEEL";#N/A,#N/A,TRUE,"Door"}</definedName>
    <definedName name="cost_2" localSheetId="18" hidden="1">{#N/A,#N/A,TRUE,"Basic";#N/A,#N/A,TRUE,"EXT-TABLE";#N/A,#N/A,TRUE,"STEEL";#N/A,#N/A,TRUE,"INT-Table";#N/A,#N/A,TRUE,"STEEL";#N/A,#N/A,TRUE,"Door"}</definedName>
    <definedName name="cost_2" hidden="1">{#N/A,#N/A,TRUE,"Basic";#N/A,#N/A,TRUE,"EXT-TABLE";#N/A,#N/A,TRUE,"STEEL";#N/A,#N/A,TRUE,"INT-Table";#N/A,#N/A,TRUE,"STEEL";#N/A,#N/A,TRUE,"Door"}</definedName>
    <definedName name="Cost_Assumption">#REF!</definedName>
    <definedName name="COST_C">#REF!</definedName>
    <definedName name="cost_d">#REF!</definedName>
    <definedName name="cost_d1">#REF!</definedName>
    <definedName name="cost_detail">#REF!</definedName>
    <definedName name="cost_detail_small">#REF!</definedName>
    <definedName name="Cost_detail1">#REF!</definedName>
    <definedName name="Cost_Differential">#REF!</definedName>
    <definedName name="Cost_of_Sales">#REF!</definedName>
    <definedName name="Cost_of_sales__External">#REF!</definedName>
    <definedName name="Cost_Per_Manday">#REF!</definedName>
    <definedName name="Cost_per_point_table">#REF!</definedName>
    <definedName name="Cost_Plan">#REF!</definedName>
    <definedName name="Cost_Plan_Total">#REF!</definedName>
    <definedName name="COST_RANGE">#REF!</definedName>
    <definedName name="Cost_stages">#REF!</definedName>
    <definedName name="cost_sum">#REF!</definedName>
    <definedName name="cost_sum_short">#REF!</definedName>
    <definedName name="Cost_sum1">#REF!</definedName>
    <definedName name="cost_summary_total_project">#REF!</definedName>
    <definedName name="Cost_Temp.Equip">#REF!</definedName>
    <definedName name="COST_VALUE_REPO">#REF!</definedName>
    <definedName name="COST1">#REF!</definedName>
    <definedName name="COST10">#REF!</definedName>
    <definedName name="COST11">#REF!</definedName>
    <definedName name="COST12">#REF!</definedName>
    <definedName name="COST13">#REF!</definedName>
    <definedName name="COST14">#REF!</definedName>
    <definedName name="COST15">#REF!</definedName>
    <definedName name="COST16">#REF!</definedName>
    <definedName name="COST17">#REF!</definedName>
    <definedName name="COST18">#REF!</definedName>
    <definedName name="COST19">#REF!</definedName>
    <definedName name="COST2" localSheetId="18" hidden="1">{#N/A,#N/A,TRUE,"Basic";#N/A,#N/A,TRUE,"EXT-TABLE";#N/A,#N/A,TRUE,"STEEL";#N/A,#N/A,TRUE,"INT-Table";#N/A,#N/A,TRUE,"STEEL";#N/A,#N/A,TRUE,"Door"}</definedName>
    <definedName name="COST2" hidden="1">{#N/A,#N/A,TRUE,"Basic";#N/A,#N/A,TRUE,"EXT-TABLE";#N/A,#N/A,TRUE,"STEEL";#N/A,#N/A,TRUE,"INT-Table";#N/A,#N/A,TRUE,"STEEL";#N/A,#N/A,TRUE,"Door"}</definedName>
    <definedName name="COST2_1" localSheetId="18" hidden="1">{#N/A,#N/A,TRUE,"Basic";#N/A,#N/A,TRUE,"EXT-TABLE";#N/A,#N/A,TRUE,"STEEL";#N/A,#N/A,TRUE,"INT-Table";#N/A,#N/A,TRUE,"STEEL";#N/A,#N/A,TRUE,"Door"}</definedName>
    <definedName name="COST2_1" hidden="1">{#N/A,#N/A,TRUE,"Basic";#N/A,#N/A,TRUE,"EXT-TABLE";#N/A,#N/A,TRUE,"STEEL";#N/A,#N/A,TRUE,"INT-Table";#N/A,#N/A,TRUE,"STEEL";#N/A,#N/A,TRUE,"Door"}</definedName>
    <definedName name="COST2_2" localSheetId="18" hidden="1">{#N/A,#N/A,TRUE,"Basic";#N/A,#N/A,TRUE,"EXT-TABLE";#N/A,#N/A,TRUE,"STEEL";#N/A,#N/A,TRUE,"INT-Table";#N/A,#N/A,TRUE,"STEEL";#N/A,#N/A,TRUE,"Door"}</definedName>
    <definedName name="COST2_2" hidden="1">{#N/A,#N/A,TRUE,"Basic";#N/A,#N/A,TRUE,"EXT-TABLE";#N/A,#N/A,TRUE,"STEEL";#N/A,#N/A,TRUE,"INT-Table";#N/A,#N/A,TRUE,"STEEL";#N/A,#N/A,TRUE,"Door"}</definedName>
    <definedName name="COST20">#REF!</definedName>
    <definedName name="COST21">#REF!</definedName>
    <definedName name="COST22">#REF!</definedName>
    <definedName name="COST23">#REF!</definedName>
    <definedName name="COST24">#REF!</definedName>
    <definedName name="COST25">#REF!</definedName>
    <definedName name="cost3" localSheetId="18" hidden="1">{#N/A,#N/A,TRUE,"Basic";#N/A,#N/A,TRUE,"EXT-TABLE";#N/A,#N/A,TRUE,"STEEL";#N/A,#N/A,TRUE,"INT-Table";#N/A,#N/A,TRUE,"STEEL";#N/A,#N/A,TRUE,"Door"}</definedName>
    <definedName name="cost3" hidden="1">{#N/A,#N/A,TRUE,"Basic";#N/A,#N/A,TRUE,"EXT-TABLE";#N/A,#N/A,TRUE,"STEEL";#N/A,#N/A,TRUE,"INT-Table";#N/A,#N/A,TRUE,"STEEL";#N/A,#N/A,TRUE,"Door"}</definedName>
    <definedName name="COST4">#REF!</definedName>
    <definedName name="COST5">#REF!</definedName>
    <definedName name="COST6">#REF!</definedName>
    <definedName name="COST7">#REF!</definedName>
    <definedName name="COST8">#REF!</definedName>
    <definedName name="COST9">#REF!</definedName>
    <definedName name="COSTASSUM">#REF!</definedName>
    <definedName name="Costbase">#REF!</definedName>
    <definedName name="CostBasis">#REF!</definedName>
    <definedName name="CostCenter1">#REF!</definedName>
    <definedName name="CostCenter2">#REF!</definedName>
    <definedName name="CostCenter3">#REF!</definedName>
    <definedName name="CostCentres">#REF!</definedName>
    <definedName name="COSTCOMP10">#REF!</definedName>
    <definedName name="COSTCOMP11">#REF!</definedName>
    <definedName name="costconsultant">#REF!</definedName>
    <definedName name="COSTFinalCurrency">#REF!</definedName>
    <definedName name="Costi">#REF!</definedName>
    <definedName name="costimpact">#REF!</definedName>
    <definedName name="costimpactpmi">#REF!</definedName>
    <definedName name="COSTItem">#REF!</definedName>
    <definedName name="Costo">#REF!</definedName>
    <definedName name="CostPlan">#REF!</definedName>
    <definedName name="CostPlanArea">#REF!</definedName>
    <definedName name="costs">#REF!</definedName>
    <definedName name="COSTS_A">#REF!</definedName>
    <definedName name="COSTSItem">#REF!</definedName>
    <definedName name="COSTSUMMARY">#REF!</definedName>
    <definedName name="costval">#REF!</definedName>
    <definedName name="costval1">#REF!</definedName>
    <definedName name="Costval10">#REF!</definedName>
    <definedName name="Costval11">#REF!</definedName>
    <definedName name="costval2">#REF!</definedName>
    <definedName name="Costval3">#REF!</definedName>
    <definedName name="Costval4">#REF!</definedName>
    <definedName name="Costval5">#REF!</definedName>
    <definedName name="Costval6">#REF!</definedName>
    <definedName name="Costval7">#REF!</definedName>
    <definedName name="Costval8">#REF!</definedName>
    <definedName name="Costval9">#REF!</definedName>
    <definedName name="cota">BlankMacro1</definedName>
    <definedName name="COU">#REF!</definedName>
    <definedName name="COU___0">#REF!</definedName>
    <definedName name="COU___13">#REF!</definedName>
    <definedName name="coulms">#REF!</definedName>
    <definedName name="councils_interest">#REF!</definedName>
    <definedName name="Councils_overage">#REF!</definedName>
    <definedName name="COUNT__C1A__Standard_Guestroom">#REF!</definedName>
    <definedName name="COUNT__C1C__Junior_Suites">#REF!</definedName>
    <definedName name="COUNT__C1D__One_Bedroom_Suites">#REF!</definedName>
    <definedName name="COUNT__C1E__Two_bedroom_Suites">#REF!</definedName>
    <definedName name="COUNT__C1F1__Public_Circulation_Areas">#REF!</definedName>
    <definedName name="COUNT__C1G4__Shafts">#REF!</definedName>
    <definedName name="COUNT__C1G6__Fire_Escape_Stairs">#REF!</definedName>
    <definedName name="COUNT__C1H1__Standard_Guestrooms">#REF!</definedName>
    <definedName name="COUNT__C1H3__Junior_Suites">#REF!</definedName>
    <definedName name="COUNT__C1H4__One_Bedroom_Suites">#REF!</definedName>
    <definedName name="COUNT__C1H5__Two_Bedroom_Suites">#REF!</definedName>
    <definedName name="COUNT__C1H6__One_Bedroom_Suites_Type_2">#REF!</definedName>
    <definedName name="COUNT__C1I__General_Works_Guestrooms">#REF!</definedName>
    <definedName name="COUNT__C1J__One_Bedroom_Suites_Type_2">#REF!</definedName>
    <definedName name="COUNT__C2A2__Arrival_and_Reception_Lobby">#REF!</definedName>
    <definedName name="COUNT__C2A3__Front_Offices___Concierge">#REF!</definedName>
    <definedName name="COUNT__C2A4__Luggage_Scanner">#REF!</definedName>
    <definedName name="COUNT__C2A5__Hotel_Retail">#REF!</definedName>
    <definedName name="COUNT__C2A6__Prayer_Rooms">#REF!</definedName>
    <definedName name="COUNT__C2A7__Kids_Club">#REF!</definedName>
    <definedName name="COUNT__C2A8__Public_Toilets">#REF!</definedName>
    <definedName name="COUNT__C2A9__Changing_Rooms">#REF!</definedName>
    <definedName name="COUNT__C2C1__Hotel_Restaurant">#REF!</definedName>
    <definedName name="COUNT__C2C2__Lobby_Lounge">#REF!</definedName>
    <definedName name="COUNT__C2C3__Lobby_Bar">#REF!</definedName>
    <definedName name="COUNT__C2C4__Lobby_Bar___Covered_Terrace">#REF!</definedName>
    <definedName name="COUNT__C2C5__Speciality_Restaurant__1">#REF!</definedName>
    <definedName name="COUNT__C2C6__Speciality_Restaurant__2">#REF!</definedName>
    <definedName name="COUNT__C2C7__Speciality_Restaurant__2___Covered_Terrace">#REF!</definedName>
    <definedName name="COUNT__C2C8__Pool_Bar___Grill">#REF!</definedName>
    <definedName name="COUNT__C2D2__Gymnasium">#REF!</definedName>
    <definedName name="COUNT__C2G1__Circulation">#REF!</definedName>
    <definedName name="COUNT__C2G2__Outdoor_Lobby">#REF!</definedName>
    <definedName name="COUNT__C3A1__Front_Offices">#REF!</definedName>
    <definedName name="COUNT__C3A2__Administration_Offices">#REF!</definedName>
    <definedName name="COUNT__C3A3__Accounting_Offices">#REF!</definedName>
    <definedName name="COUNT__C3A4__Human_Resources_and_Training">#REF!</definedName>
    <definedName name="COUNT__C3B__IT_Department">#REF!</definedName>
    <definedName name="COUNT__C3C1__Kitchen___Main_Kitchen">#REF!</definedName>
    <definedName name="COUNT__C3C2__Kitchen___Speciality_Restaurant__1">#REF!</definedName>
    <definedName name="COUNT__C3C3__Kitchen___Speciality_Restaurant__2">#REF!</definedName>
    <definedName name="COUNT__C3C5__Pantry___Lobby_Bar">#REF!</definedName>
    <definedName name="COUNT__C3D__Housekeeping_and_Linen">#REF!</definedName>
    <definedName name="COUNT__C3E__Central_Laundry___Dry_Cleaning___Valet_Only">#REF!</definedName>
    <definedName name="COUNT__C3F5__Dining_Room_Seating">#REF!</definedName>
    <definedName name="COUNT__C3F8__Staff_Changing_Rooms">#REF!</definedName>
    <definedName name="COUNT__C3F9__Staff_Prayer_Rooms">#REF!</definedName>
    <definedName name="COUNT__C3G__Maintenance_and_Engineering">#REF!</definedName>
    <definedName name="COUNT__C3H1__Plant_and_Equipment_Rooms">#REF!</definedName>
    <definedName name="COUNT__C3H2__MEP_Shafts">#REF!</definedName>
    <definedName name="COUNT__C3J__Security">#REF!</definedName>
    <definedName name="COUNT__C3K__Purchasing__Goods_Receiving_and_Storage">#REF!</definedName>
    <definedName name="COUNT__C3L__BOH_Circulation_Areas">#REF!</definedName>
    <definedName name="COUNT__C4B__General_Works_Parking">#REF!</definedName>
    <definedName name="COUNT__C5__Unallocated_Rooms">#REF!</definedName>
    <definedName name="COUNT__G1__Conference_Centre">#REF!</definedName>
    <definedName name="COUNT__G1A__Conference_Hall">#REF!</definedName>
    <definedName name="COUNT__G1B__Reception">#REF!</definedName>
    <definedName name="COUNT__G1C__Meeting_Rooms">#REF!</definedName>
    <definedName name="COUNT__G2__Pre_function">#REF!</definedName>
    <definedName name="COUNT__G3__Toilets">#REF!</definedName>
    <definedName name="COUNT__G4__FOH_Circulation">#REF!</definedName>
    <definedName name="COUNT__G5__BOH_Circulation">#REF!</definedName>
    <definedName name="COUNT__G6__Fire_Escape_Stairs">#REF!</definedName>
    <definedName name="COUNT__G7__Plant_and_Equipment_Rooms">#REF!</definedName>
    <definedName name="COUNT__G8__Storage">#REF!</definedName>
    <definedName name="COUNT__G9__Kitchen_and_Service_Area">#REF!</definedName>
    <definedName name="COUNT_1_bed_Balcony_area">#REF!</definedName>
    <definedName name="COUNT_1_bed_bath_screen">#REF!</definedName>
    <definedName name="COUNT_1_bed_bath_shelf">#REF!</definedName>
    <definedName name="COUNT_1_bed_Bath_tub">#REF!</definedName>
    <definedName name="COUNT_1_bed_Bath_tub_mixer">#REF!</definedName>
    <definedName name="COUNT_1_bed_Bathroom_area">#REF!</definedName>
    <definedName name="COUNT_1_bed_Bedroom_area">#REF!</definedName>
    <definedName name="COUNT_1_bed_Cistern_cover">#REF!</definedName>
    <definedName name="COUNT_1_bed_Cooker_hob">#REF!</definedName>
    <definedName name="COUNT_1_bed_Fridge_freezer">#REF!</definedName>
    <definedName name="COUNT_1_bed_Kitchen_sink">#REF!</definedName>
    <definedName name="COUNT_1_bed_Kitchen_sink_mixer">#REF!</definedName>
    <definedName name="COUNT_1_bed_kitchen_units">#REF!</definedName>
    <definedName name="COUNT_1_bed_living_area">#REF!</definedName>
    <definedName name="COUNT_1_bed_mirror">#REF!</definedName>
    <definedName name="COUNT_1_bed_NIA">#REF!</definedName>
    <definedName name="COUNT_1_bed_Oven">#REF!</definedName>
    <definedName name="COUNT_1_bed_shower_mixer">#REF!</definedName>
    <definedName name="COUNT_1_bed_vanitys">#REF!</definedName>
    <definedName name="COUNT_1_bed_Wardrobes">#REF!</definedName>
    <definedName name="COUNT_1_bed_Wash_basin">#REF!</definedName>
    <definedName name="COUNT_1_bed_Wash_basin_mixer">#REF!</definedName>
    <definedName name="COUNT_1_bed_Washing_machine">#REF!</definedName>
    <definedName name="COUNT_1_bed_WC">#REF!</definedName>
    <definedName name="COUNT_110_mm_dia._RWP">#REF!</definedName>
    <definedName name="COUNT_110mm_dia._opening_for_rain_water">#REF!</definedName>
    <definedName name="COUNT_110mm_dia._Rainwater_pipe">#REF!</definedName>
    <definedName name="COUNT_110mm_dia_RWP">#REF!</definedName>
    <definedName name="COUNT_15mm_dia._CWS_Buried_Underground">#REF!</definedName>
    <definedName name="COUNT_15mm_dia_Copper_pipe">#REF!</definedName>
    <definedName name="COUNT_1F__25mm_dia._BCWS_Pipe">#REF!</definedName>
    <definedName name="COUNT_1F__25mm_dia._HWS_Pipe">#REF!</definedName>
    <definedName name="COUNT_1F__Isolation_valve">#REF!</definedName>
    <definedName name="COUNT_1F__Water_Hammer_Arrestor">#REF!</definedName>
    <definedName name="COUNT_1F_BOH_Service_and_Utility_area">#REF!</definedName>
    <definedName name="COUNT_1F_BOH_Staircase">#REF!</definedName>
    <definedName name="COUNT_1F_Guest_Core">#REF!</definedName>
    <definedName name="COUNT_1F_Guestrooms">#REF!</definedName>
    <definedName name="COUNT_1F_HGR_BOH">#REF!</definedName>
    <definedName name="COUNT_1F_HGR_Circulation">#REF!</definedName>
    <definedName name="COUNT_1F_HGR_Covered_Balcony">#REF!</definedName>
    <definedName name="COUNT_1F_HGR_Fire_Staircase">#REF!</definedName>
    <definedName name="COUNT_1F_HGR_Open_Terrace">#REF!</definedName>
    <definedName name="COUNT_1F_Lift_Shaft">#REF!</definedName>
    <definedName name="COUNT_1F_Roof_Terrace">#REF!</definedName>
    <definedName name="COUNT_1F_Services_Core">#REF!</definedName>
    <definedName name="COUNT_1F_Void___Dead_space">#REF!</definedName>
    <definedName name="COUNT_1st_Floor">#REF!</definedName>
    <definedName name="COUNT_1st_Floor___BOH___FIre_Escape_Stairs">#REF!</definedName>
    <definedName name="COUNT_1st_Floor___BOH___Guest_Core">#REF!</definedName>
    <definedName name="COUNT_1st_Floor___BOH___Guest_Core_lifts">#REF!</definedName>
    <definedName name="COUNT_1st_Floor___BOH___Service_Core">#REF!</definedName>
    <definedName name="COUNT_1st_Floor___BOH___Service_Core_ducts">#REF!</definedName>
    <definedName name="COUNT_1st_Floor___BOH___Service_Core_lift_shafts">#REF!</definedName>
    <definedName name="COUNT_1st_Floor___FOH___Guest_Circulation">#REF!</definedName>
    <definedName name="COUNT_1st_Floor___FOH___Guestroom_Terrace">#REF!</definedName>
    <definedName name="COUNT_1st_Floor___FOH___Guestrooms">#REF!</definedName>
    <definedName name="COUNT_1st_Floor___Guest_Core_ducts">#REF!</definedName>
    <definedName name="COUNT_2_bed_2nd_bathroom_area">#REF!</definedName>
    <definedName name="COUNT_2_bed_2nd_bedroom_area">#REF!</definedName>
    <definedName name="COUNT_2_bed_4_burner_hob">#REF!</definedName>
    <definedName name="COUNT_2_bed_Balcony_area">#REF!</definedName>
    <definedName name="COUNT_2_bed_bath_screen">#REF!</definedName>
    <definedName name="COUNT_2_bed_bath_tub">#REF!</definedName>
    <definedName name="COUNT_2_bed_bath_tub_mixer">#REF!</definedName>
    <definedName name="COUNT_2_bed_bidet">#REF!</definedName>
    <definedName name="COUNT_2_bed_cistern_cover">#REF!</definedName>
    <definedName name="COUNT_2_bed_fridge_freezer">#REF!</definedName>
    <definedName name="COUNT_2_bed_kitchen_sink">#REF!</definedName>
    <definedName name="COUNT_2_bed_kitchen_sink_mixer">#REF!</definedName>
    <definedName name="COUNT_2_bed_Kitchen_units">#REF!</definedName>
    <definedName name="COUNT_2_bed_living_area">#REF!</definedName>
    <definedName name="COUNT_2_bed_Master_bathroom_area">#REF!</definedName>
    <definedName name="COUNT_2_bed_Master_bedroom_area">#REF!</definedName>
    <definedName name="COUNT_2_bed_mirror">#REF!</definedName>
    <definedName name="COUNT_2_bed_NIA">#REF!</definedName>
    <definedName name="COUNT_2_bed_shower_mixer_set">#REF!</definedName>
    <definedName name="COUNT_2_bed_shower_partition_inc_door">#REF!</definedName>
    <definedName name="COUNT_2_bed_vanity_unit">#REF!</definedName>
    <definedName name="COUNT_2_bed_wardrobes">#REF!</definedName>
    <definedName name="COUNT_2_bed_wash_basin">#REF!</definedName>
    <definedName name="COUNT_2_bed_wash_basin_mixer">#REF!</definedName>
    <definedName name="COUNT_2_bed_washing_machine">#REF!</definedName>
    <definedName name="COUNT_2_bed_WC">#REF!</definedName>
    <definedName name="COUNT_20mm_dia_Bib_tap">#REF!</definedName>
    <definedName name="COUNT_20mm_dia_HSW_pipe">#REF!</definedName>
    <definedName name="COUNT_25mm_dia_BCWS_pipe">#REF!</definedName>
    <definedName name="COUNT_25mm_dia_HSW_pipe">#REF!</definedName>
    <definedName name="COUNT_2F_BOH_Roof_Terrace">#REF!</definedName>
    <definedName name="COUNT_2F_BOH_Service_and_Utility_area">#REF!</definedName>
    <definedName name="COUNT_2F_BOH_Staircase">#REF!</definedName>
    <definedName name="COUNT_2F_Guest_Core">#REF!</definedName>
    <definedName name="COUNT_2F_Guestrooms">#REF!</definedName>
    <definedName name="COUNT_2F_HGR_BOH">#REF!</definedName>
    <definedName name="COUNT_2F_HGR_Circulation">#REF!</definedName>
    <definedName name="COUNT_2F_HGR_Covered_Balcony">#REF!</definedName>
    <definedName name="COUNT_2F_HGR_Fire_Staircase">#REF!</definedName>
    <definedName name="COUNT_2F_Lift_Shaft">#REF!</definedName>
    <definedName name="COUNT_2F_Services_Core">#REF!</definedName>
    <definedName name="COUNT_2F_Voids___Dead_space">#REF!</definedName>
    <definedName name="COUNT_2nd_Floor">#REF!</definedName>
    <definedName name="COUNT_2nd_Floor___BOH___Event_Center_Core">#REF!</definedName>
    <definedName name="COUNT_2nd_Floor___BOH___Event_Center_Core_lift_shafts">#REF!</definedName>
    <definedName name="COUNT_2nd_Floor___BOH___Event_Center_Service">#REF!</definedName>
    <definedName name="COUNT_2nd_Floor___BOH___Event_Center_Service_lift_shafts">#REF!</definedName>
    <definedName name="COUNT_2nd_Floor___BOH___Fire_Escape_Stairs">#REF!</definedName>
    <definedName name="COUNT_2nd_Floor___BOH___Guest_Core">#REF!</definedName>
    <definedName name="COUNT_2nd_Floor___BOH___Guest_Core_ducts">#REF!</definedName>
    <definedName name="COUNT_2nd_Floor___BOH___Guest_Core_lift_shafts">#REF!</definedName>
    <definedName name="COUNT_2nd_Floor___BOH___Service_Core">#REF!</definedName>
    <definedName name="COUNT_2nd_Floor___BOH___Service_Core_ducts">#REF!</definedName>
    <definedName name="COUNT_2nd_Floor___BOH___Service_Core_lift_shafts">#REF!</definedName>
    <definedName name="COUNT_2nd_Floor___FOH___Guestroom_Circulation">#REF!</definedName>
    <definedName name="COUNT_2nd_Floor___FOH___Guestroom_Terrace">#REF!</definedName>
    <definedName name="COUNT_2nd_Floor___FOH___Guestrooms">#REF!</definedName>
    <definedName name="COUNT_3.1__External_Walls">#REF!</definedName>
    <definedName name="COUNT_32_dia._CWS_Main_Buried_underground">#REF!</definedName>
    <definedName name="COUNT_32mm_dia_BCWS">#REF!</definedName>
    <definedName name="COUNT_32mm_dia_BCWS_pipe">#REF!</definedName>
    <definedName name="COUNT_32mm_dia_BCWS_Riser">#REF!</definedName>
    <definedName name="COUNT_32mm_dia_HSW_pipe">#REF!</definedName>
    <definedName name="COUNT_32mm_dia_HSW_Riser">#REF!</definedName>
    <definedName name="COUNT_3F_BOH_Service___Utility_area">#REF!</definedName>
    <definedName name="COUNT_3F_BOH_Staircase">#REF!</definedName>
    <definedName name="COUNT_3F_Guest_Core">#REF!</definedName>
    <definedName name="COUNT_3F_Guestrooms">#REF!</definedName>
    <definedName name="COUNT_3F_HGR_BOH">#REF!</definedName>
    <definedName name="COUNT_3F_HGR_Circulation">#REF!</definedName>
    <definedName name="COUNT_3F_HGR_Covered_Balcony">#REF!</definedName>
    <definedName name="COUNT_3F_HGR_Fire_Staircase">#REF!</definedName>
    <definedName name="COUNT_3F_Lift_Shaft">#REF!</definedName>
    <definedName name="COUNT_3F_Services_Core">#REF!</definedName>
    <definedName name="COUNT_3F_Voids___Dead_space">#REF!</definedName>
    <definedName name="COUNT_3rd_Floor">#REF!</definedName>
    <definedName name="COUNT_3rd_Floor___BOH___Fire_Escape_Stairs">#REF!</definedName>
    <definedName name="COUNT_3rd_Floor___BOH___Guest_Core">#REF!</definedName>
    <definedName name="COUNT_3rd_Floor___BOH___Guest_Core_ducts">#REF!</definedName>
    <definedName name="COUNT_3rd_Floor___BOH___Guest_Core_lift_shafts">#REF!</definedName>
    <definedName name="COUNT_3rd_Floor___BOH___Service_Core">#REF!</definedName>
    <definedName name="COUNT_3rd_Floor___BOH___Service_Core_ducts">#REF!</definedName>
    <definedName name="COUNT_3rd_Floor___BOH___Service_Core_lift_shafts">#REF!</definedName>
    <definedName name="COUNT_3rd_Floor___FOH___Guest_Circulation">#REF!</definedName>
    <definedName name="COUNT_3rd_Floor___FOH___Guestroom_Terrace">#REF!</definedName>
    <definedName name="COUNT_3rd_Floor___FOH___Guestrooms">#REF!</definedName>
    <definedName name="COUNT_4.2__Skirting___S1">#REF!</definedName>
    <definedName name="COUNT_4F_BOH_Service___Utility_area">#REF!</definedName>
    <definedName name="COUNT_4F_BOH_Staircase">#REF!</definedName>
    <definedName name="COUNT_4F_Guest_Core">#REF!</definedName>
    <definedName name="COUNT_4F_Guestrooms">#REF!</definedName>
    <definedName name="COUNT_4F_HGR_BOH">#REF!</definedName>
    <definedName name="COUNT_4F_HGR_Circulation">#REF!</definedName>
    <definedName name="COUNT_4F_HGR_Covered_Balcony">#REF!</definedName>
    <definedName name="COUNT_4F_HGR_Fire_Staircase">#REF!</definedName>
    <definedName name="COUNT_4F_Lift_Shaft">#REF!</definedName>
    <definedName name="COUNT_4F_Services_Core">#REF!</definedName>
    <definedName name="COUNT_4F_Voids___Dead_space">#REF!</definedName>
    <definedName name="COUNT_4th_Floor___BOH___Fire_Escape_Stairs">#REF!</definedName>
    <definedName name="COUNT_4th_Floor___BOH___Guest_Core">#REF!</definedName>
    <definedName name="COUNT_4th_Floor___BOH___Guest_Core_ducts">#REF!</definedName>
    <definedName name="COUNT_4th_Floor___BOH___Guest_Core_lift_shafts">#REF!</definedName>
    <definedName name="COUNT_4th_Floor___BOH___Service_Core">#REF!</definedName>
    <definedName name="COUNT_4th_Floor___BOH___Service_Core_ducts">#REF!</definedName>
    <definedName name="COUNT_4th_Floor___BOH___Service_Core_lift_shafts">#REF!</definedName>
    <definedName name="COUNT_4th_Floor___FOH___Guestroom_Circulation">#REF!</definedName>
    <definedName name="COUNT_4th_Floor___FOH___Guestroom_Terrace">#REF!</definedName>
    <definedName name="COUNT_4th_Floor___FOH___Guestrooms">#REF!</definedName>
    <definedName name="COUNT_4th_Floor___FOH___Roof_Top_Pantry">#REF!</definedName>
    <definedName name="COUNT_4th_Floor___FOH___Roof_Top_Restaurant">#REF!</definedName>
    <definedName name="COUNT_4th_Floor___FOH___Roof_Top_Toilets">#REF!</definedName>
    <definedName name="COUNT_4th_Floor___Roof_Top_Restaurant_open_terrace">#REF!</definedName>
    <definedName name="COUNT_50mm_dia._Balcony_Drain">#REF!</definedName>
    <definedName name="COUNT_50mm_dia_WP">#REF!</definedName>
    <definedName name="COUNT_5A_CEILING">#REF!</definedName>
    <definedName name="COUNT_5A_FS01">#REF!</definedName>
    <definedName name="COUNT_5A_FS02">#REF!</definedName>
    <definedName name="COUNT_5A_FS02_2F">#REF!</definedName>
    <definedName name="COUNT_5A_FS03">#REF!</definedName>
    <definedName name="COUNT_5A_FS03_AREA">#REF!</definedName>
    <definedName name="COUNT_5A_FS03_GRILL">#REF!</definedName>
    <definedName name="COUNT_5A_FS04">#REF!</definedName>
    <definedName name="COUNT_5A_FS04_1F">#REF!</definedName>
    <definedName name="COUNT_5A_FS04_2F">#REF!</definedName>
    <definedName name="COUNT_5A_FS05">#REF!</definedName>
    <definedName name="COUNT_5A_FS05_RF">#REF!</definedName>
    <definedName name="COUNT_5A_FS07">#REF!</definedName>
    <definedName name="COUNT_5A_FS08">#REF!</definedName>
    <definedName name="COUNT_5A_FS08_RF">#REF!</definedName>
    <definedName name="COUNT_5A_FS12_1F">#REF!</definedName>
    <definedName name="COUNT_5A_FS15_2F">#REF!</definedName>
    <definedName name="COUNT_5A_FS16">#REF!</definedName>
    <definedName name="COUNT_5B_FS01">#REF!</definedName>
    <definedName name="COUNT_5B_FS02_1F">#REF!</definedName>
    <definedName name="COUNT_5B_FS02_RF">#REF!</definedName>
    <definedName name="COUNT_5B_FS03">#REF!</definedName>
    <definedName name="COUNT_5B_FS03_AREA">#REF!</definedName>
    <definedName name="COUNT_5B_FS03_GRILL">#REF!</definedName>
    <definedName name="COUNT_5B_FS03_RF">#REF!</definedName>
    <definedName name="COUNT_5B_FS04_1F">#REF!</definedName>
    <definedName name="COUNT_5B_FS04_2F">#REF!</definedName>
    <definedName name="COUNT_5B_FS04_RF">#REF!</definedName>
    <definedName name="COUNT_5B_FS05">#REF!</definedName>
    <definedName name="COUNT_5B_FS05_GARDEN">#REF!</definedName>
    <definedName name="COUNT_5B_FS05_PARAPET">#REF!</definedName>
    <definedName name="COUNT_5B_FS06">#REF!</definedName>
    <definedName name="COUNT_5B_FS07_1F">#REF!</definedName>
    <definedName name="COUNT_5B_FS08_RF">#REF!</definedName>
    <definedName name="COUNT_5B_FS11_1F">#REF!</definedName>
    <definedName name="COUNT_5B_FS11_2F">#REF!</definedName>
    <definedName name="COUNT_5B_FS12_2F">#REF!</definedName>
    <definedName name="COUNT_5B_FS15_1F">#REF!</definedName>
    <definedName name="COUNT_5B_FS15_2F">#REF!</definedName>
    <definedName name="COUNT_5B_FS15_RF">#REF!</definedName>
    <definedName name="COUNT_5B_FS16">#REF!</definedName>
    <definedName name="COUNT_5B_LOUVRE">#REF!</definedName>
    <definedName name="COUNT_5B_PARAPET_COPING">#REF!</definedName>
    <definedName name="COUNT_5C_FS01">#REF!</definedName>
    <definedName name="COUNT_5C_FS02">#REF!</definedName>
    <definedName name="COUNT_5C_FS02_1F">#REF!</definedName>
    <definedName name="COUNT_5C_FS02_COPING">#REF!</definedName>
    <definedName name="COUNT_5C_FS03">#REF!</definedName>
    <definedName name="COUNT_5C_FS03_GRILL">#REF!</definedName>
    <definedName name="COUNT_5C_FS05_RF">#REF!</definedName>
    <definedName name="COUNT_5C_FS07_RF">#REF!</definedName>
    <definedName name="COUNT_5C_FS08_1F">#REF!</definedName>
    <definedName name="COUNT_5C_FS08_RF">#REF!</definedName>
    <definedName name="COUNT_5C_FS16">#REF!</definedName>
    <definedName name="COUNT_5C_LINK_BRIDGE">#REF!</definedName>
    <definedName name="COUNT_5F_BOH_Circulation">#REF!</definedName>
    <definedName name="COUNT_5F_BOH_Service___Utility_area">#REF!</definedName>
    <definedName name="COUNT_5F_BOH_Staircase">#REF!</definedName>
    <definedName name="COUNT_5F_Lift_Shaft">#REF!</definedName>
    <definedName name="COUNT_5F_MEP">#REF!</definedName>
    <definedName name="COUNT_5F_Services_Core">#REF!</definedName>
    <definedName name="COUNT_5F_Voids___Dead_area">#REF!</definedName>
    <definedName name="COUNT_82mm_dia_Vent_pipe_1F">#REF!</definedName>
    <definedName name="COUNT_82mm_dia_Vent_pipe_GF">#REF!</definedName>
    <definedName name="COUNT_AM_Beams">#REF!</definedName>
    <definedName name="COUNT_AM_Slab_1200">#REF!</definedName>
    <definedName name="COUNT_AM_Slab_300">#REF!</definedName>
    <definedName name="COUNT_Assume_Roof">#REF!</definedName>
    <definedName name="COUNT_Assumed_Stair_Roof">#REF!</definedName>
    <definedName name="COUNT_B1">#REF!</definedName>
    <definedName name="COUNT_B1___BOH____Loading_Unloading">#REF!</definedName>
    <definedName name="COUNT_B1___BOH____Service_Corridor">#REF!</definedName>
    <definedName name="COUNT_B1___BOH___Bulk_Storage">#REF!</definedName>
    <definedName name="COUNT_B1___BOH___Event_Center_Core">#REF!</definedName>
    <definedName name="COUNT_B1___BOH___Event_Center_Core_lift_shafts">#REF!</definedName>
    <definedName name="COUNT_B1___BOH___Event_Center_Kitchen">#REF!</definedName>
    <definedName name="COUNT_B1___BOH___Event_Center_Service">#REF!</definedName>
    <definedName name="COUNT_B1___BOH___Fire_Escape_Stairs">#REF!</definedName>
    <definedName name="COUNT_B1___BOH___Food___Beverage_Dept">#REF!</definedName>
    <definedName name="COUNT_B1___BOH___General_Areas">#REF!</definedName>
    <definedName name="COUNT_B1___BOH___Guest_Core">#REF!</definedName>
    <definedName name="COUNT_B1___BOH___Guest_Core_ducts">#REF!</definedName>
    <definedName name="COUNT_B1___BOH___Guest_Core_lift_shafts">#REF!</definedName>
    <definedName name="COUNT_B1___BOH___Human_Resources">#REF!</definedName>
    <definedName name="COUNT_B1___BOH___Main_Kitchen">#REF!</definedName>
    <definedName name="COUNT_B1___BOH___Pool_Bar___Grill_Pantry">#REF!</definedName>
    <definedName name="COUNT_B1___BOH___Ramp__B1___GF_">#REF!</definedName>
    <definedName name="COUNT_B1___BOH___Ramp_B1_to_B2__loading_unloading_">#REF!</definedName>
    <definedName name="COUNT_B1___BOH___Receiving___Purchasing">#REF!</definedName>
    <definedName name="COUNT_B1___BOH___Service_Core">#REF!</definedName>
    <definedName name="COUNT_B1___BOH___Service_Core_ducts">#REF!</definedName>
    <definedName name="COUNT_B1___BOH___Service_Core_lift_shaft">#REF!</definedName>
    <definedName name="COUNT_B1___BOH___Service_Corridor">#REF!</definedName>
    <definedName name="COUNT_B1___BOH___Speciality_Restaurant_01_Pantry">#REF!</definedName>
    <definedName name="COUNT_B1___BOH___Staff_Core">#REF!</definedName>
    <definedName name="COUNT_B1___BOH___Staff_Core_lift_shafts">#REF!</definedName>
    <definedName name="COUNT_B1___BOH___Staff_Facilities">#REF!</definedName>
    <definedName name="COUNT_B1___BOH___Waste_Management">#REF!</definedName>
    <definedName name="COUNT_B1___Double_Volume_internal_Plant_RM">#REF!</definedName>
    <definedName name="COUNT_B1___FOH____Day_Care_Center">#REF!</definedName>
    <definedName name="COUNT_B1___FOH___All_Day_Dining">#REF!</definedName>
    <definedName name="COUNT_B1___FOH___Circulation">#REF!</definedName>
    <definedName name="COUNT_B1___FOH___Day_Care_Center_Terrace">#REF!</definedName>
    <definedName name="COUNT_B1___FOH___Guest_Circulation">#REF!</definedName>
    <definedName name="COUNT_B1___FOH___Guestroom_Terrace">#REF!</definedName>
    <definedName name="COUNT_B1___FOH___Guestrooms">#REF!</definedName>
    <definedName name="COUNT_B1___FOH___Gym">#REF!</definedName>
    <definedName name="COUNT_B1___FOH___Pool_Bar___Grill">#REF!</definedName>
    <definedName name="COUNT_B1___FOH___Pool_Bar___Grill_Terrace">#REF!</definedName>
    <definedName name="COUNT_B1___FOH___Spa">#REF!</definedName>
    <definedName name="COUNT_B1___FOH___Speciality_Restauarant_02_Toilets">#REF!</definedName>
    <definedName name="COUNT_B1___FOH___Speciality_Restaurant_01">#REF!</definedName>
    <definedName name="COUNT_B1___FOH___Speciality_Restaurant_02">#REF!</definedName>
    <definedName name="COUNT_B1___FOH___Speciality_Restaurant_02_Terrace__covered_terrace_area_">#REF!</definedName>
    <definedName name="COUNT_B1___FOH___Speciality_Restaurant_02_Terrace__open_terrace_area_">#REF!</definedName>
    <definedName name="COUNT_B1___Parking">#REF!</definedName>
    <definedName name="COUNT_B1__BOH_">#REF!</definedName>
    <definedName name="COUNT_B1__Car_Park_">#REF!</definedName>
    <definedName name="COUNT_B1__Column_C1">#REF!</definedName>
    <definedName name="COUNT_B1__Column_C10">#REF!</definedName>
    <definedName name="COUNT_B1__Column_C11">#REF!</definedName>
    <definedName name="COUNT_B1__Column_C12">#REF!</definedName>
    <definedName name="COUNT_B1__Column_C2">#REF!</definedName>
    <definedName name="COUNT_B1__Column_C3">#REF!</definedName>
    <definedName name="COUNT_B1__Column_C4">#REF!</definedName>
    <definedName name="COUNT_B1__Column_C5">#REF!</definedName>
    <definedName name="COUNT_B1__Column_C6">#REF!</definedName>
    <definedName name="COUNT_B1__Column_C7">#REF!</definedName>
    <definedName name="COUNT_B1__Column_C8">#REF!</definedName>
    <definedName name="COUNT_B1__Column_C9">#REF!</definedName>
    <definedName name="COUNT_B1__Column_TC1">#REF!</definedName>
    <definedName name="COUNT_B1__Column_TC2">#REF!</definedName>
    <definedName name="COUNT_B1__Column_TC3">#REF!</definedName>
    <definedName name="COUNT_B1__Column_TC4">#REF!</definedName>
    <definedName name="COUNT_B1__Column_TC5">#REF!</definedName>
    <definedName name="COUNT_B1__FOH_circulation_">#REF!</definedName>
    <definedName name="COUNT_B1__GIFA_">#REF!</definedName>
    <definedName name="COUNT_B1__RW1_400">#REF!</definedName>
    <definedName name="COUNT_B1__RW2_600">#REF!</definedName>
    <definedName name="COUNT_B1__Stairs_">#REF!</definedName>
    <definedName name="COUNT_B1__TW1_250">#REF!</definedName>
    <definedName name="COUNT_B1__TW2_200">#REF!</definedName>
    <definedName name="COUNT_B1__TW3_300">#REF!</definedName>
    <definedName name="COUNT_B1__TW3_400">#REF!</definedName>
    <definedName name="COUNT_B1__TW4_500">#REF!</definedName>
    <definedName name="COUNT_B1__TW4_500_Door_Overhead">#REF!</definedName>
    <definedName name="COUNT_B1__TW4_600">#REF!</definedName>
    <definedName name="COUNT_B1__voids_">#REF!</definedName>
    <definedName name="COUNT_B1__W1__300">#REF!</definedName>
    <definedName name="COUNT_B1__W1_300_Door_Overhead">#REF!</definedName>
    <definedName name="COUNT_B1_Beams">#REF!</definedName>
    <definedName name="COUNT_B1_BOH_Area">#REF!</definedName>
    <definedName name="COUNT_B1_BOH_Service___Utility_area">#REF!</definedName>
    <definedName name="COUNT_B1_Double_Volume_area">#REF!</definedName>
    <definedName name="COUNT_B1_Executive_Club">#REF!</definedName>
    <definedName name="COUNT_B1_FOH_Circulation_area">#REF!</definedName>
    <definedName name="COUNT_B1_FOH_Lobby">#REF!</definedName>
    <definedName name="COUNT_B1_Guest_Core">#REF!</definedName>
    <definedName name="COUNT_B1_Gym">#REF!</definedName>
    <definedName name="COUNT_B1_Gym_Toilets">#REF!</definedName>
    <definedName name="COUNT_B1_Internal_Double_doors__BOH_">#REF!</definedName>
    <definedName name="COUNT_B1_Internal_Double_doors__FOH_">#REF!</definedName>
    <definedName name="COUNT_B1_Internal_Single_doors__BOH_">#REF!</definedName>
    <definedName name="COUNT_B1_Kids_Area">#REF!</definedName>
    <definedName name="COUNT_B1_Kitchen">#REF!</definedName>
    <definedName name="COUNT_B1_Lift_Shaft">#REF!</definedName>
    <definedName name="COUNT_B1_Main_Restaurant">#REF!</definedName>
    <definedName name="COUNT_B1_MEP_Area">#REF!</definedName>
    <definedName name="COUNT_B1_Mezz">#REF!</definedName>
    <definedName name="COUNT_B1_Mezzanine___BOH___Event_Center_Admin">#REF!</definedName>
    <definedName name="COUNT_B1_Mezzanine___BOH___Event_Center_Core">#REF!</definedName>
    <definedName name="COUNT_B1_Mezzanine___BOH___Event_Center_Valet">#REF!</definedName>
    <definedName name="COUNT_B1_Mezzanine___BOH___Event_Service_Core_lift_shafts">#REF!</definedName>
    <definedName name="COUNT_B1_Mezzanine___BOH___Fire_Escape_Stairs">#REF!</definedName>
    <definedName name="COUNT_B1_Mezzanine___BOH___General_Areas">#REF!</definedName>
    <definedName name="COUNT_B1_Mezzanine___BOH___Guest_Core">#REF!</definedName>
    <definedName name="COUNT_B1_Mezzanine___BOH___Guest_Core_ducts">#REF!</definedName>
    <definedName name="COUNT_B1_Mezzanine___BOH___Guest_Core_lift_shafts">#REF!</definedName>
    <definedName name="COUNT_B1_Mezzanine___BOH___RMU">#REF!</definedName>
    <definedName name="COUNT_B1_Mezzanine___BOH___Service_Core">#REF!</definedName>
    <definedName name="COUNT_B1_Mezzanine___BOH___Service_Core_ducts">#REF!</definedName>
    <definedName name="COUNT_B1_Mezzanine___BOH___Service_Core_lift_shafts">#REF!</definedName>
    <definedName name="COUNT_B1_Mezzanine___Double_Volume__left_wing_">#REF!</definedName>
    <definedName name="COUNT_B1_Mezzanine___Double_Volume__left_wing_stairs___">#REF!</definedName>
    <definedName name="COUNT_B1_Mezzanine___Double_Volume__main_hotel___">#REF!</definedName>
    <definedName name="COUNT_B1_Mezzanine___Double_Volume__right_wing_">#REF!</definedName>
    <definedName name="COUNT_B1_Mezzanine___Double_Volume__right_wing_stairs___">#REF!</definedName>
    <definedName name="COUNT_B1_Mezzanine___Double_Volume__Speciality_Restaurant___">#REF!</definedName>
    <definedName name="COUNT_B1_Mezzanine___FOH___Business_Center">#REF!</definedName>
    <definedName name="COUNT_B1_Mezzanine___FOH___Circulation">#REF!</definedName>
    <definedName name="COUNT_B1_Mezzanine___FOH___Event_Center_Core_lift_shafts">#REF!</definedName>
    <definedName name="COUNT_B1_Mezzanine___FOH___Event_Center_Port_Corchere">#REF!</definedName>
    <definedName name="COUNT_B1_Mezzanine___FOH___Event_Center_Reception">#REF!</definedName>
    <definedName name="COUNT_B1_Mezzanine___FOH___Event_Center_Wind_Lobby">#REF!</definedName>
    <definedName name="COUNT_B1_Mezzanine___FOH___Guestroom_Terrace">#REF!</definedName>
    <definedName name="COUNT_B1_Mezzanine___FOH___Guestrooms">#REF!</definedName>
    <definedName name="COUNT_B1_Mezzanine___FOH___Meeting_Prefunction">#REF!</definedName>
    <definedName name="COUNT_B1_Mezzanine___FOH___Meeting_Rooms">#REF!</definedName>
    <definedName name="COUNT_B1_Mezzanine___FOH___Meeting_Rooms_Pantry">#REF!</definedName>
    <definedName name="COUNT_B1_Mezzanine___FOH___Meeting_Rooms_Terrace">#REF!</definedName>
    <definedName name="COUNT_B1_Mezzanine___FOH___Meeting_Rooms_Toilet">#REF!</definedName>
    <definedName name="COUNT_B1_Mezzanine___FOH___Retail">#REF!</definedName>
    <definedName name="COUNT_B1_Parking_area">#REF!</definedName>
    <definedName name="COUNT_B1_Public_Toilets">#REF!</definedName>
    <definedName name="COUNT_B1_Ramp">#REF!</definedName>
    <definedName name="COUNT_B1_Service_Lift_Lobby">#REF!</definedName>
    <definedName name="COUNT_B1_Services_Core">#REF!</definedName>
    <definedName name="COUNT_B1_Slab_200">#REF!</definedName>
    <definedName name="COUNT_B1_Slab_220">#REF!</definedName>
    <definedName name="COUNT_B1_Slab_240">#REF!</definedName>
    <definedName name="COUNT_B1_Slab_260">#REF!</definedName>
    <definedName name="COUNT_B1_Spa">#REF!</definedName>
    <definedName name="COUNT_B1_Speciality_Kitchen">#REF!</definedName>
    <definedName name="COUNT_B1_Speciality_Restaurant">#REF!</definedName>
    <definedName name="COUNT_B1_Staicase_Lobby">#REF!</definedName>
    <definedName name="COUNT_B1_Staircase">#REF!</definedName>
    <definedName name="COUNT_B1_Voids">#REF!</definedName>
    <definedName name="COUNT_B2">#REF!</definedName>
    <definedName name="COUNT_B2___BOH____Tank">#REF!</definedName>
    <definedName name="COUNT_B2___BOH___AHU">#REF!</definedName>
    <definedName name="COUNT_B2___BOH___Engineering___Maintenance">#REF!</definedName>
    <definedName name="COUNT_B2___BOH___Event_Center_Core">#REF!</definedName>
    <definedName name="COUNT_B2___BOH___Event_Center_Core_lift_shafts">#REF!</definedName>
    <definedName name="COUNT_B2___BOH___Fire_Escape_Stairs">#REF!</definedName>
    <definedName name="COUNT_B2___BOH___Guest_Core">#REF!</definedName>
    <definedName name="COUNT_B2___BOH___Guest_Core_lift_shafts">#REF!</definedName>
    <definedName name="COUNT_B2___BOH___Heat_Exchange">#REF!</definedName>
    <definedName name="COUNT_B2___BOH___IT_Department">#REF!</definedName>
    <definedName name="COUNT_B2___BOH___Laundry___Housekeeping">#REF!</definedName>
    <definedName name="COUNT_B2___BOH___LV_Room">#REF!</definedName>
    <definedName name="COUNT_B2___BOH___Plant">#REF!</definedName>
    <definedName name="COUNT_B2___BOH___Pump_Room">#REF!</definedName>
    <definedName name="COUNT_B2___BOH___Ramp_B2_to_B1">#REF!</definedName>
    <definedName name="COUNT_B2___BOH___Ramp_B2_to_B1__loading___unloading_">#REF!</definedName>
    <definedName name="COUNT_B2___BOH___Service_Core">#REF!</definedName>
    <definedName name="COUNT_B2___BOH___Service_Core_duct">#REF!</definedName>
    <definedName name="COUNT_B2___BOH___Service_Core_lift_shafts">#REF!</definedName>
    <definedName name="COUNT_B2___BOH___Service_Corridor">#REF!</definedName>
    <definedName name="COUNT_B2___BOH___Substation">#REF!</definedName>
    <definedName name="COUNT_B2___BOH___Unknown_areas">#REF!</definedName>
    <definedName name="COUNT_B2___FOH___Pool_Toilets">#REF!</definedName>
    <definedName name="COUNT_B2___FOH___Speciality_Restaurant_01_Toilets">#REF!</definedName>
    <definedName name="COUNT_B2___Parking">#REF!</definedName>
    <definedName name="COUNT_B2__BOH_">#REF!</definedName>
    <definedName name="COUNT_B2__Car_Parking_">#REF!</definedName>
    <definedName name="COUNT_B2__Column_C1">#REF!</definedName>
    <definedName name="COUNT_B2__Column_C10">#REF!</definedName>
    <definedName name="COUNT_B2__Column_C11">#REF!</definedName>
    <definedName name="COUNT_B2__Column_C12">#REF!</definedName>
    <definedName name="COUNT_B2__Column_C2">#REF!</definedName>
    <definedName name="COUNT_B2__Column_C3">#REF!</definedName>
    <definedName name="COUNT_B2__Column_C4">#REF!</definedName>
    <definedName name="COUNT_B2__Column_C5">#REF!</definedName>
    <definedName name="COUNT_B2__Column_C6">#REF!</definedName>
    <definedName name="COUNT_B2__Column_C7">#REF!</definedName>
    <definedName name="COUNT_B2__Column_C8">#REF!</definedName>
    <definedName name="COUNT_B2__Column_C9">#REF!</definedName>
    <definedName name="COUNT_B2__Column_TC1">#REF!</definedName>
    <definedName name="COUNT_B2__Column_TC2">#REF!</definedName>
    <definedName name="COUNT_B2__Column_TC3">#REF!</definedName>
    <definedName name="COUNT_B2__Column_TC4">#REF!</definedName>
    <definedName name="COUNT_B2__Column_TC5">#REF!</definedName>
    <definedName name="COUNT_B2__FOH_Circulation_">#REF!</definedName>
    <definedName name="COUNT_B2__GIFA_">#REF!</definedName>
    <definedName name="COUNT_B2__Loading__Unloading_Area">#REF!</definedName>
    <definedName name="COUNT_B2__RW1_400">#REF!</definedName>
    <definedName name="COUNT_B2__RW2_600">#REF!</definedName>
    <definedName name="COUNT_B2__Stairs_">#REF!</definedName>
    <definedName name="COUNT_B2__TW1_250">#REF!</definedName>
    <definedName name="COUNT_B2__TW2_200">#REF!</definedName>
    <definedName name="COUNT_B2__TW3_300">#REF!</definedName>
    <definedName name="COUNT_B2__TW3_400">#REF!</definedName>
    <definedName name="COUNT_B2__TW4_500">#REF!</definedName>
    <definedName name="COUNT_B2__TW4_600">#REF!</definedName>
    <definedName name="COUNT_B2__Voids_">#REF!</definedName>
    <definedName name="COUNT_B2__W1__300">#REF!</definedName>
    <definedName name="COUNT_B2__W1__300_Door_Overhead">#REF!</definedName>
    <definedName name="COUNT_B2_BOH___Services_Area">#REF!</definedName>
    <definedName name="COUNT_B2_BOH_Area">#REF!</definedName>
    <definedName name="COUNT_B2_Dirty_Room">#REF!</definedName>
    <definedName name="COUNT_B2_Kitchen">#REF!</definedName>
    <definedName name="COUNT_B2_Lift_Shaft">#REF!</definedName>
    <definedName name="COUNT_B2_MEP_Area">#REF!</definedName>
    <definedName name="COUNT_B2_Raft_2500">#REF!</definedName>
    <definedName name="COUNT_B2_Raft_600">#REF!</definedName>
    <definedName name="COUNT_B2_Services_Core">#REF!</definedName>
    <definedName name="COUNT_B2_Staircase">#REF!</definedName>
    <definedName name="COUNT_B3_Beams">#REF!</definedName>
    <definedName name="COUNT_B3_Wall">#REF!</definedName>
    <definedName name="COUNT_B3_Wall_Link">#REF!</definedName>
    <definedName name="COUNT_B4_Beams">#REF!</definedName>
    <definedName name="COUNT_B4_Tower_Wall___same_as_B5">#REF!</definedName>
    <definedName name="COUNT_B4_Wall_Length">#REF!</definedName>
    <definedName name="COUNT_B4_Wall_Link">#REF!</definedName>
    <definedName name="COUNT_B5_Beams">#REF!</definedName>
    <definedName name="COUNT_B5_Tower_Wall">#REF!</definedName>
    <definedName name="COUNT_B5_Wall_Length">#REF!</definedName>
    <definedName name="COUNT_B5_Wall_Link">#REF!</definedName>
    <definedName name="COUNT_B6_Beams">#REF!</definedName>
    <definedName name="COUNT_B7_Tower_Wall">#REF!</definedName>
    <definedName name="COUNT_B7_Wall_Length">#REF!</definedName>
    <definedName name="COUNT_B7_Wall_Link">#REF!</definedName>
    <definedName name="COUNT_Balconies_Entry">#REF!</definedName>
    <definedName name="COUNT_Balcony_Drain">#REF!</definedName>
    <definedName name="COUNT_Bib_Tap">#REF!</definedName>
    <definedName name="COUNT_BOH__GF_">#REF!</definedName>
    <definedName name="COUNT_BOH__Podium_1_">#REF!</definedName>
    <definedName name="COUNT_BOH__Podium_2_">#REF!</definedName>
    <definedName name="COUNT_BOH__Roof_">#REF!</definedName>
    <definedName name="COUNT_BOH_areas__lvl_1_">#REF!</definedName>
    <definedName name="COUNT_BOH_areas__lvl_2_">#REF!</definedName>
    <definedName name="COUNT_BOH_areas__lvl_3_">#REF!</definedName>
    <definedName name="COUNT_BUA">#REF!</definedName>
    <definedName name="COUNT_Bypass_Valve__Normally_Closed_">#REF!</definedName>
    <definedName name="COUNT_Cable_Foundation_Length">#REF!</definedName>
    <definedName name="COUNT_Cable_raft">#REF!</definedName>
    <definedName name="COUNT_Cable_Retaining_wall">#REF!</definedName>
    <definedName name="COUNT_Cable_Waterproofing">#REF!</definedName>
    <definedName name="COUNT_capping">#REF!</definedName>
    <definedName name="COUNT_Car_Park__Podium_1_">#REF!</definedName>
    <definedName name="COUNT_Car_Park__Podium_2_">#REF!</definedName>
    <definedName name="COUNT_Car_Parking__lvl_1_">#REF!</definedName>
    <definedName name="COUNT_Conference_Centre">#REF!</definedName>
    <definedName name="COUNT_Counterweight">#REF!</definedName>
    <definedName name="COUNT_DP1_3000x3000x350">#REF!</definedName>
    <definedName name="COUNT_DP11_3250x1750x350">#REF!</definedName>
    <definedName name="COUNT_DP2_3000x1750x350">#REF!</definedName>
    <definedName name="COUNT_DP3_3500x1900x350">#REF!</definedName>
    <definedName name="COUNT_DP5_3000x3000x400">#REF!</definedName>
    <definedName name="COUNT_DP6_6500x4000x550">#REF!</definedName>
    <definedName name="COUNT_DP7_3500x1900x400">#REF!</definedName>
    <definedName name="COUNT_Dry_Lining">#REF!</definedName>
    <definedName name="COUNT_Dry_Lining_2C">#REF!</definedName>
    <definedName name="COUNT_Entrance_lobby__GF_">#REF!</definedName>
    <definedName name="COUNT_External_areas__lvl_2_">#REF!</definedName>
    <definedName name="COUNT_External_areas__Roof_">#REF!</definedName>
    <definedName name="COUNT_External_Doors__AL_01">#REF!</definedName>
    <definedName name="COUNT_External_Doors__AL_02">#REF!</definedName>
    <definedName name="COUNT_External_Doors__AL_03">#REF!</definedName>
    <definedName name="COUNT_External_Doors__AL_04">#REF!</definedName>
    <definedName name="COUNT_External_Doors__AL_05">#REF!</definedName>
    <definedName name="COUNT_External_Doors__D_01">#REF!</definedName>
    <definedName name="COUNT_External_Doors__D_02">#REF!</definedName>
    <definedName name="COUNT_External_Doors__D_05">#REF!</definedName>
    <definedName name="COUNT_External_Doors__Threshold">#REF!</definedName>
    <definedName name="COUNT_External_Floor_Finishes__Interlocking_Paving">#REF!</definedName>
    <definedName name="COUNT_External_Wall__Blockwork___BW_2">#REF!</definedName>
    <definedName name="COUNT_External_Wall__Blockwork___BW_3">#REF!</definedName>
    <definedName name="COUNT_External_Wall__Blockwork___BW_4">#REF!</definedName>
    <definedName name="COUNT_External_Wall_Finishes__50mm_thk_insulation">#REF!</definedName>
    <definedName name="COUNT_External_Wall_finishes__Cast_Aluminium_handrail___Balustrade">#REF!</definedName>
    <definedName name="COUNT_External_Wall_Finishes__Cement_render___Paint">#REF!</definedName>
    <definedName name="COUNT_External_Wall_finishes__Elevation_projection_with_painted_finish">#REF!</definedName>
    <definedName name="COUNT_External_Wall_Finishes__Skirting">#REF!</definedName>
    <definedName name="COUNT_External_Wall_finishes__Soffits">#REF!</definedName>
    <definedName name="COUNT_External_Window__GL_01">#REF!</definedName>
    <definedName name="COUNT_External_Window__GL_02">#REF!</definedName>
    <definedName name="COUNT_External_Window__GL_02_a">#REF!</definedName>
    <definedName name="COUNT_External_Window__GL_03">#REF!</definedName>
    <definedName name="COUNT_External_Window__GL_04">#REF!</definedName>
    <definedName name="COUNT_External_Window__GL_05">#REF!</definedName>
    <definedName name="COUNT_External_Window__GL_06">#REF!</definedName>
    <definedName name="COUNT_External_Window__GL_07">#REF!</definedName>
    <definedName name="COUNT_External_Window__GL_08">#REF!</definedName>
    <definedName name="COUNT_External_Window__GL_16">#REF!</definedName>
    <definedName name="COUNT_External_Window__GL_18">#REF!</definedName>
    <definedName name="COUNT_External_Window__GL_19">#REF!</definedName>
    <definedName name="COUNT_External_Window__GL_19_a">#REF!</definedName>
    <definedName name="COUNT_External_Window__GL_20">#REF!</definedName>
    <definedName name="COUNT_External_Window__GL_21">#REF!</definedName>
    <definedName name="COUNT_External_Window__GL_22">#REF!</definedName>
    <definedName name="COUNT_External_Window__GL_23">#REF!</definedName>
    <definedName name="COUNT_External_Window__GL_24">#REF!</definedName>
    <definedName name="COUNT_External_Window__GL_25">#REF!</definedName>
    <definedName name="COUNT_Fence">#REF!</definedName>
    <definedName name="COUNT_Floor_Area___2A">#REF!</definedName>
    <definedName name="COUNT_Floor_Area___2C.">#REF!</definedName>
    <definedName name="COUNT_Floor_Plate___B1_Mezzanine">#REF!</definedName>
    <definedName name="COUNT_Floor_Plate___Basement_1">#REF!</definedName>
    <definedName name="COUNT_Floor_Plate___Basement_2">#REF!</definedName>
    <definedName name="COUNT_Floor_Plate___First_Floor">#REF!</definedName>
    <definedName name="COUNT_Floor_Plate___Fourth_Floor">#REF!</definedName>
    <definedName name="COUNT_Floor_Plate___Ground_Floor">#REF!</definedName>
    <definedName name="COUNT_Floor_Plate___Mezanine_Floor">#REF!</definedName>
    <definedName name="COUNT_Floor_Plate___Second_Floor">#REF!</definedName>
    <definedName name="COUNT_Floor_Plate___Third_Floor">#REF!</definedName>
    <definedName name="COUNT_FOH_areas__GF_">#REF!</definedName>
    <definedName name="COUNT_FOH_Areas__Roof_">#REF!</definedName>
    <definedName name="COUNT_FOH_Circulation__GF_">#REF!</definedName>
    <definedName name="COUNT_FOH_circulation__lvl_1_">#REF!</definedName>
    <definedName name="COUNT_FOH_circulation__lvl_2_">#REF!</definedName>
    <definedName name="COUNT_FOH_Circulation__lvl_3_">#REF!</definedName>
    <definedName name="COUNT_FOH_Circulation__Podium_1_">#REF!</definedName>
    <definedName name="COUNT_FOH_Circulation__Podium_2_">#REF!</definedName>
    <definedName name="COUNT_FOH_Circulation__Roof_">#REF!</definedName>
    <definedName name="COUNT_Foldable_Door">#REF!</definedName>
    <definedName name="COUNT_FP_A_00AF">#REF!</definedName>
    <definedName name="COUNT_FP_A_01F">#REF!</definedName>
    <definedName name="COUNT_FP_A_02F___4F">#REF!</definedName>
    <definedName name="COUNT_FP_A_03F">#REF!</definedName>
    <definedName name="COUNT_FP_A_05F">#REF!</definedName>
    <definedName name="COUNT_FP_A_06F">#REF!</definedName>
    <definedName name="COUNT_FP_A_07F">#REF!</definedName>
    <definedName name="COUNT_FP_A_08F___10F">#REF!</definedName>
    <definedName name="COUNT_FP_A_09F">#REF!</definedName>
    <definedName name="COUNT_FP_A_11F_to_29F_alt_">#REF!</definedName>
    <definedName name="COUNT_FP_A_12F_to_30F_alt_">#REF!</definedName>
    <definedName name="COUNT_FP_A_31F">#REF!</definedName>
    <definedName name="COUNT_FP_A_32F">#REF!</definedName>
    <definedName name="COUNT_FP_A_33RF__">#REF!</definedName>
    <definedName name="COUNT_FP_A_34uRF__">#REF!</definedName>
    <definedName name="COUNT_FP_A_35uRF__">#REF!</definedName>
    <definedName name="COUNT_FP_B_00BF_1">#REF!</definedName>
    <definedName name="COUNT_FP_B_00BF_1_intermediate">#REF!</definedName>
    <definedName name="COUNT_FP_B_00BF_2">#REF!</definedName>
    <definedName name="COUNT_FP_B_00GF">#REF!</definedName>
    <definedName name="COUNT_FP_B_00MF">#REF!</definedName>
    <definedName name="COUNT_FP_B_00PF___1">#REF!</definedName>
    <definedName name="COUNT_FP_B_00PF___2">#REF!</definedName>
    <definedName name="COUNT_FP_B_00PF___3">#REF!</definedName>
    <definedName name="COUNT_FS01">#REF!</definedName>
    <definedName name="COUNT_FS01_1B">#REF!</definedName>
    <definedName name="COUNT_FS01_1C">#REF!</definedName>
    <definedName name="COUNT_FS012_1B2">#REF!</definedName>
    <definedName name="COUNT_FS02_1A">#REF!</definedName>
    <definedName name="COUNT_FS02_1B">#REF!</definedName>
    <definedName name="COUNT_FS02_1B_RF">#REF!</definedName>
    <definedName name="COUNT_FS02_1B1">#REF!</definedName>
    <definedName name="COUNT_FS02_1C">#REF!</definedName>
    <definedName name="COUNT_FS02_1C1">#REF!</definedName>
    <definedName name="COUNT_FS03_1A">#REF!</definedName>
    <definedName name="COUNT_FS03_1B">#REF!</definedName>
    <definedName name="COUNT_FS03_1C">#REF!</definedName>
    <definedName name="COUNT_FS04">#REF!</definedName>
    <definedName name="COUNT_FS04_1A">#REF!</definedName>
    <definedName name="COUNT_FS04_1B">#REF!</definedName>
    <definedName name="COUNT_FS04_1B1">#REF!</definedName>
    <definedName name="COUNT_FS04_1B2">#REF!</definedName>
    <definedName name="COUNT_FS04_1C">#REF!</definedName>
    <definedName name="COUNT_FS04_1C1">#REF!</definedName>
    <definedName name="COUNT_FS04_1C2">#REF!</definedName>
    <definedName name="COUNT_FS04_Rail">#REF!</definedName>
    <definedName name="COUNT_FS05_1A">#REF!</definedName>
    <definedName name="COUNT_FS05_1A_RF">#REF!</definedName>
    <definedName name="COUNT_FS05_1B">#REF!</definedName>
    <definedName name="COUNT_FS05_1B1">#REF!</definedName>
    <definedName name="COUNT_FS05_1B2">#REF!</definedName>
    <definedName name="COUNT_FS05_1C">#REF!</definedName>
    <definedName name="COUNT_FS05_1C_RF">#REF!</definedName>
    <definedName name="COUNT_FS05_1C1">#REF!</definedName>
    <definedName name="COUNT_FS05_1C2">#REF!</definedName>
    <definedName name="COUNT_FS05_GARDEN">#REF!</definedName>
    <definedName name="COUNT_FS05_GARDEN_1C">#REF!</definedName>
    <definedName name="COUNT_FS05_IB_RF">#REF!</definedName>
    <definedName name="COUNT_FS06_1A">#REF!</definedName>
    <definedName name="COUNT_FS06_1C_RF">#REF!</definedName>
    <definedName name="COUNT_FS06_RF">#REF!</definedName>
    <definedName name="COUNT_FS06_Skybridge">#REF!</definedName>
    <definedName name="COUNT_FS07_1B1">#REF!</definedName>
    <definedName name="COUNT_FS07_1C">#REF!</definedName>
    <definedName name="COUNT_FS11_1B1">#REF!</definedName>
    <definedName name="COUNT_FS11_1B2">#REF!</definedName>
    <definedName name="COUNT_FS11_1C1">#REF!</definedName>
    <definedName name="COUNT_FS11_1C2">#REF!</definedName>
    <definedName name="COUNT_FS12_1C2">#REF!</definedName>
    <definedName name="COUNT_FS12_IC_RF">#REF!</definedName>
    <definedName name="COUNT_FS12_RAIL_1C">#REF!</definedName>
    <definedName name="COUNT_FS12_RAIL_RF">#REF!</definedName>
    <definedName name="COUNT_FS12_RF">#REF!</definedName>
    <definedName name="COUNT_Garage">#REF!</definedName>
    <definedName name="COUNT_Garden">#REF!</definedName>
    <definedName name="COUNT_GF">#REF!</definedName>
    <definedName name="COUNT_GF___BOH____General_areas">#REF!</definedName>
    <definedName name="COUNT_GF___BOH___Admin_Support">#REF!</definedName>
    <definedName name="COUNT_GF___BOH___Boiler_Room">#REF!</definedName>
    <definedName name="COUNT_GF___BOH___Ducts">#REF!</definedName>
    <definedName name="COUNT_GF___BOH___Executive_Offices">#REF!</definedName>
    <definedName name="COUNT_GF___BOH___Fire_Escape_Stairs">#REF!</definedName>
    <definedName name="COUNT_GF___BOH___Front_Desk">#REF!</definedName>
    <definedName name="COUNT_GF___BOH___Front_Office_Devision">#REF!</definedName>
    <definedName name="COUNT_GF___BOH___Guest_Core">#REF!</definedName>
    <definedName name="COUNT_GF___BOH___Guest_Core_ducts">#REF!</definedName>
    <definedName name="COUNT_GF___BOH___Guest_Core_lift_shafts">#REF!</definedName>
    <definedName name="COUNT_GF___BOH___Lobby_Bar_Pantry">#REF!</definedName>
    <definedName name="COUNT_GF___BOH___Luggage">#REF!</definedName>
    <definedName name="COUNT_GF___BOH___Prayer_Rooms">#REF!</definedName>
    <definedName name="COUNT_GF___BOH___Sales_Offices">#REF!</definedName>
    <definedName name="COUNT_GF___BOH___Security_and_Valet">#REF!</definedName>
    <definedName name="COUNT_GF___BOH___Service_Core">#REF!</definedName>
    <definedName name="COUNT_GF___BOH___Service_Core_ducts">#REF!</definedName>
    <definedName name="COUNT_GF___BOH___Staff_Core">#REF!</definedName>
    <definedName name="COUNT_GF___BOH___Staff_Core_lift_shafts">#REF!</definedName>
    <definedName name="COUNT_GF___Double_Volume_internal_Reception">#REF!</definedName>
    <definedName name="COUNT_GF___FOH___Circulation">#REF!</definedName>
    <definedName name="COUNT_GF___FOH___Guest_Circulation">#REF!</definedName>
    <definedName name="COUNT_GF___FOH___Guestroom_Terrace">#REF!</definedName>
    <definedName name="COUNT_GF___FOH___Guestrooms">#REF!</definedName>
    <definedName name="COUNT_GF___FOH___Hotel_Port_Corchere">#REF!</definedName>
    <definedName name="COUNT_GF___FOH___Lobby_Bar___Lounge">#REF!</definedName>
    <definedName name="COUNT_GF___FOH___Lobby_Bar___Lounge_Toilets">#REF!</definedName>
    <definedName name="COUNT_GF___FOH___Reception_and_Lobby_BR_Terrace">#REF!</definedName>
    <definedName name="COUNT_GF___FOH___Reception_Lobby">#REF!</definedName>
    <definedName name="COUNT_GF___FOH___Speciality_Restaurant_01_Roof_Terrace">#REF!</definedName>
    <definedName name="COUNT_GF___FOH___Wind_Lobby">#REF!</definedName>
    <definedName name="COUNT_GF__15mm_dia._CWS_Buried_Underground">#REF!</definedName>
    <definedName name="COUNT_GF__25mm_dia._CWS_20mm_dia_HSW">#REF!</definedName>
    <definedName name="COUNT_GF__32_dia._CWS_Main_Buried_underground">#REF!</definedName>
    <definedName name="COUNT_GF__32mm_dia_BCWS_25mm_dia_HWS">#REF!</definedName>
    <definedName name="COUNT_GF_Bell_Captain">#REF!</definedName>
    <definedName name="COUNT_GF_BOH_Service___Utility_area">#REF!</definedName>
    <definedName name="COUNT_GF_BOH_Staircase">#REF!</definedName>
    <definedName name="COUNT_GF_Business_Center">#REF!</definedName>
    <definedName name="COUNT_GF_Double_Vol._at_Parking_ramp__2.5m_high_">#REF!</definedName>
    <definedName name="COUNT_GF_Double_Volume">#REF!</definedName>
    <definedName name="COUNT_GF_ENT._LOBBY_TO_LUGGAGE_BELL_CAPT">#REF!</definedName>
    <definedName name="COUNT_GF_External_Double_doors__FOH_">#REF!</definedName>
    <definedName name="COUNT_GF_External_Revolving_doors__FOH_">#REF!</definedName>
    <definedName name="COUNT_GF_External_Single_doors__BOH_">#REF!</definedName>
    <definedName name="COUNT_GF_External_Single_doors__FOH_">#REF!</definedName>
    <definedName name="COUNT_GF_FOH_Circulation_Area">#REF!</definedName>
    <definedName name="COUNT_GF_FOH_Staircase">#REF!</definedName>
    <definedName name="COUNT_GF_Front_Office">#REF!</definedName>
    <definedName name="COUNT_GF_Guest_Core">#REF!</definedName>
    <definedName name="COUNT_GF_Guest_Rooms">#REF!</definedName>
    <definedName name="COUNT_GF_HGR_BOH">#REF!</definedName>
    <definedName name="COUNT_GF_HGR_Circulation">#REF!</definedName>
    <definedName name="COUNT_GF_HGR_Covered_Balcony">#REF!</definedName>
    <definedName name="COUNT_GF_HGR_Fire_Staircase">#REF!</definedName>
    <definedName name="COUNT_GF_Internal_Single_doors__BOH_">#REF!</definedName>
    <definedName name="COUNT_GF_Internal_Single_doors__FOH_">#REF!</definedName>
    <definedName name="COUNT_GF_Lift_Shaft">#REF!</definedName>
    <definedName name="COUNT_GF_Lobby_Bar">#REF!</definedName>
    <definedName name="COUNT_GF_Lobby_Lounge">#REF!</definedName>
    <definedName name="COUNT_GF_Lobby_Lounge_pantry">#REF!</definedName>
    <definedName name="COUNT_GF_Luggage_Room">#REF!</definedName>
    <definedName name="COUNT_GF_MEP_Area">#REF!</definedName>
    <definedName name="COUNT_GF_Prayer_Room">#REF!</definedName>
    <definedName name="COUNT_GF_Public_Toilets">#REF!</definedName>
    <definedName name="COUNT_GF_Ramp_B1_to_GF">#REF!</definedName>
    <definedName name="COUNT_GF_Ramp_GF_to_B1">#REF!</definedName>
    <definedName name="COUNT_GF_Reception">#REF!</definedName>
    <definedName name="COUNT_GF_Roller_shutter_doors__BOH_">#REF!</definedName>
    <definedName name="COUNT_GF_Service_Core">#REF!</definedName>
    <definedName name="COUNT_GF_Toilet_cubicle_doors">#REF!</definedName>
    <definedName name="COUNT_GF_Toilet_to_Prayer_rooms">#REF!</definedName>
    <definedName name="COUNT_GF_Voids_Dead_areas">#REF!</definedName>
    <definedName name="COUNT_GFA">#REF!</definedName>
    <definedName name="COUNT_GFA__GF_">#REF!</definedName>
    <definedName name="COUNT_GFA__lvl_1_">#REF!</definedName>
    <definedName name="COUNT_GFA__lvl_2_">#REF!</definedName>
    <definedName name="COUNT_GFA__lvl_3_">#REF!</definedName>
    <definedName name="COUNT_GFA__Podium_1_">#REF!</definedName>
    <definedName name="COUNT_GFA__Podium_2_">#REF!</definedName>
    <definedName name="COUNT_GFA__Roof_">#REF!</definedName>
    <definedName name="COUNT_GIFA">#REF!</definedName>
    <definedName name="COUNT_GIFA__GF_">#REF!</definedName>
    <definedName name="COUNT_GIFA__lvl_1_">#REF!</definedName>
    <definedName name="COUNT_GIFA__lvl_2_">#REF!</definedName>
    <definedName name="COUNT_GIFA__Podium_1_">#REF!</definedName>
    <definedName name="COUNT_GIFA__Podium_2_">#REF!</definedName>
    <definedName name="COUNT_GIFA__Roof_">#REF!</definedName>
    <definedName name="COUNT_Hotel_F_B__GF_">#REF!</definedName>
    <definedName name="COUNT_IA_001mPF_BA_A_U00___lift_lobby">#REF!</definedName>
    <definedName name="COUNT_IA_001mPF_BA_A_U00___lift_shaft">#REF!</definedName>
    <definedName name="COUNT_IA_001mPF_BB_B_U00___double_vol._e.t.s._rm.">#REF!</definedName>
    <definedName name="COUNT_IA_001mPF_BB_B_U00___double_volume">#REF!</definedName>
    <definedName name="COUNT_IA_001mPF_BB_B_U00___electrical_rm.">#REF!</definedName>
    <definedName name="COUNT_IA_001mPF_BB_B_U00___f.e._stairs">#REF!</definedName>
    <definedName name="COUNT_IA_001mPF_BB_B_U00___f.h.c.">#REF!</definedName>
    <definedName name="COUNT_IA_001mPF_BB_B_U00___garbage_rm.">#REF!</definedName>
    <definedName name="COUNT_IA_001mPF_BB_B_U00___services_trans._area">#REF!</definedName>
    <definedName name="COUNT_IA_001mPF_BB_B_U00___shaft">#REF!</definedName>
    <definedName name="COUNT_IA_001mPF_BB_B_U00___stair_3">#REF!</definedName>
    <definedName name="COUNT_IA_001mPF_BB_B_U00___telephone_rm.">#REF!</definedName>
    <definedName name="COUNT_IA_001mPF_BB_B_U00___void">#REF!</definedName>
    <definedName name="COUNT_IA_001mPF_BB_C_U00___driveway">#REF!</definedName>
    <definedName name="COUNT_IA_001mPF_BB_C_U00___driveway_ramp">#REF!</definedName>
    <definedName name="COUNT_IA_001mPF_BB_C_U00___driveway_zebra_lines">#REF!</definedName>
    <definedName name="COUNT_IA_001mPF_BB_C_U00___parking_bay">#REF!</definedName>
    <definedName name="COUNT_IA_001mPF_BB_C_U00___sidewalk">#REF!</definedName>
    <definedName name="COUNT_IA_001mPF_BB_C_U00___sidewalk_ramp">#REF!</definedName>
    <definedName name="COUNT_IA_001PF_BA_A_U00___lift_lobby">#REF!</definedName>
    <definedName name="COUNT_IA_001PF_BA_A_U00___lift_shaft">#REF!</definedName>
    <definedName name="COUNT_IA_001PF_BA_B_U00___electrical_rm.">#REF!</definedName>
    <definedName name="COUNT_IA_001PF_BA_B_U00___f.e._stairs">#REF!</definedName>
    <definedName name="COUNT_IA_001PF_BA_B_U00___f.h.c.">#REF!</definedName>
    <definedName name="COUNT_IA_001PF_BA_B_U00___garbage_rm.">#REF!</definedName>
    <definedName name="COUNT_IA_001PF_BA_B_U00___shaft">#REF!</definedName>
    <definedName name="COUNT_IA_001PF_BA_B_U00___stair_3">#REF!</definedName>
    <definedName name="COUNT_IA_001PF_BA_B_U00___telephone_rm.">#REF!</definedName>
    <definedName name="COUNT_IA_001PF_BA_C_U00___driveway">#REF!</definedName>
    <definedName name="COUNT_IA_001PF_BA_C_U00___driveway_zebra_line">#REF!</definedName>
    <definedName name="COUNT_IA_001PF_BA_C_U00___parking_bay">#REF!</definedName>
    <definedName name="COUNT_IA_001PF_BA_C_U00___sidewalk">#REF!</definedName>
    <definedName name="COUNT_IA_002PF_BA_A_U00___lift_lobby">#REF!</definedName>
    <definedName name="COUNT_IA_002PF_BA_A_U00___lift_shaft">#REF!</definedName>
    <definedName name="COUNT_IA_002PF_BA_B_U00___electrical_rm.">#REF!</definedName>
    <definedName name="COUNT_IA_002PF_BA_B_U00___f.e._stairs">#REF!</definedName>
    <definedName name="COUNT_IA_002PF_BA_B_U00___f.h.c.">#REF!</definedName>
    <definedName name="COUNT_IA_002PF_BA_B_U00___garbage_rm.">#REF!</definedName>
    <definedName name="COUNT_IA_002PF_BA_B_U00___shaft">#REF!</definedName>
    <definedName name="COUNT_IA_002PF_BA_B_U00___stair_3">#REF!</definedName>
    <definedName name="COUNT_IA_002PF_BA_B_U00___telephone_rm.">#REF!</definedName>
    <definedName name="COUNT_IA_002PF_BA_C_U00___driveway">#REF!</definedName>
    <definedName name="COUNT_IA_002PF_BA_C_U00___driveway_zebra_line">#REF!</definedName>
    <definedName name="COUNT_IA_002PF_BA_C_U00___parking_bay">#REF!</definedName>
    <definedName name="COUNT_IA_002PF_BA_C_U00___sidewalk">#REF!</definedName>
    <definedName name="COUNT_IA_003PF_BA_A_U00___lift_lobby">#REF!</definedName>
    <definedName name="COUNT_IA_003PF_BA_A_U00___lift_shaft">#REF!</definedName>
    <definedName name="COUNT_IA_003PF_BA_B_U00___electrical_rm.">#REF!</definedName>
    <definedName name="COUNT_IA_003PF_BA_B_U00___f.e._stairs">#REF!</definedName>
    <definedName name="COUNT_IA_003PF_BA_B_U00___f.h.c.">#REF!</definedName>
    <definedName name="COUNT_IA_003PF_BA_B_U00___garbage_rm.">#REF!</definedName>
    <definedName name="COUNT_IA_003PF_BA_B_U00___plant_rm.">#REF!</definedName>
    <definedName name="COUNT_IA_003PF_BA_B_U00___shaft">#REF!</definedName>
    <definedName name="COUNT_IA_003PF_BA_B_U00___stair_3">#REF!</definedName>
    <definedName name="COUNT_IA_003PF_BA_B_U00___telephone_rm.">#REF!</definedName>
    <definedName name="COUNT_IA_003PF_BA_C_U00___driveway">#REF!</definedName>
    <definedName name="COUNT_IA_003PF_BA_C_U00___driveway_zebra_line">#REF!</definedName>
    <definedName name="COUNT_IA_003PF_BA_C_U00___parking_bay">#REF!</definedName>
    <definedName name="COUNT_IA_003PF_BA_C_U00___sidewalk">#REF!</definedName>
    <definedName name="COUNT_IA_00AF_AB_U00___cafe">#REF!</definedName>
    <definedName name="COUNT_IA_00AF_AB_U00___cafe_pantry">#REF!</definedName>
    <definedName name="COUNT_IA_00AF_AB_U00___corridor">#REF!</definedName>
    <definedName name="COUNT_IA_00AF_AB_U00___game_rm.">#REF!</definedName>
    <definedName name="COUNT_IA_00AF_AB_U00___game_rm._store">#REF!</definedName>
    <definedName name="COUNT_IA_00AF_AB_U00___gym_female">#REF!</definedName>
    <definedName name="COUNT_IA_00AF_AB_U00___gym_female_lobby">#REF!</definedName>
    <definedName name="COUNT_IA_00AF_AB_U00___gym_female_shaft">#REF!</definedName>
    <definedName name="COUNT_IA_00AF_AB_U00___gym_female_store">#REF!</definedName>
    <definedName name="COUNT_IA_00AF_AB_U00___gym_female_void">#REF!</definedName>
    <definedName name="COUNT_IA_00AF_AB_U00___gym_male">#REF!</definedName>
    <definedName name="COUNT_IA_00AF_AB_U00___gym_male_lobby">#REF!</definedName>
    <definedName name="COUNT_IA_00AF_AB_U00___gym_male_shaft">#REF!</definedName>
    <definedName name="COUNT_IA_00AF_AB_U00___gym_male_store">#REF!</definedName>
    <definedName name="COUNT_IA_00AF_AB_U00___gym_male_void">#REF!</definedName>
    <definedName name="COUNT_IA_00AF_AB_U00___handicap_toi._female">#REF!</definedName>
    <definedName name="COUNT_IA_00AF_AB_U00___handicap_toi._male">#REF!</definedName>
    <definedName name="COUNT_IA_00AF_AB_U00___lift_lobby">#REF!</definedName>
    <definedName name="COUNT_IA_00AF_AB_U00___lift_shaft">#REF!</definedName>
    <definedName name="COUNT_IA_00AF_AB_U00___multi_purpose_rm.">#REF!</definedName>
    <definedName name="COUNT_IA_00AF_AB_U00___multi_purpose_shaft">#REF!</definedName>
    <definedName name="COUNT_IA_00AF_AB_U00___multi_purpose_store">#REF!</definedName>
    <definedName name="COUNT_IA_00AF_AB_U00___spa_f._hallway">#REF!</definedName>
    <definedName name="COUNT_IA_00AF_AB_U00___spa_f._heater_rm.">#REF!</definedName>
    <definedName name="COUNT_IA_00AF_AB_U00___spa_f._lobby">#REF!</definedName>
    <definedName name="COUNT_IA_00AF_AB_U00___spa_f._lockers">#REF!</definedName>
    <definedName name="COUNT_IA_00AF_AB_U00___spa_f._massage_rm.">#REF!</definedName>
    <definedName name="COUNT_IA_00AF_AB_U00___spa_f._rec.">#REF!</definedName>
    <definedName name="COUNT_IA_00AF_AB_U00___spa_f._sauna">#REF!</definedName>
    <definedName name="COUNT_IA_00AF_AB_U00___spa_f._shaft">#REF!</definedName>
    <definedName name="COUNT_IA_00AF_AB_U00___spa_f._shower_toilet">#REF!</definedName>
    <definedName name="COUNT_IA_00AF_AB_U00___spa_f._steam_rm.">#REF!</definedName>
    <definedName name="COUNT_IA_00AF_AB_U00___spa_m._hallway">#REF!</definedName>
    <definedName name="COUNT_IA_00AF_AB_U00___spa_m._heater_rm.">#REF!</definedName>
    <definedName name="COUNT_IA_00AF_AB_U00___spa_m._lobby">#REF!</definedName>
    <definedName name="COUNT_IA_00AF_AB_U00___spa_m._lockers">#REF!</definedName>
    <definedName name="COUNT_IA_00AF_AB_U00___spa_m._massage_rm.">#REF!</definedName>
    <definedName name="COUNT_IA_00AF_AB_U00___spa_m._rec.">#REF!</definedName>
    <definedName name="COUNT_IA_00AF_AB_U00___spa_m._sauna">#REF!</definedName>
    <definedName name="COUNT_IA_00AF_AB_U00___spa_m._shaft">#REF!</definedName>
    <definedName name="COUNT_IA_00AF_AB_U00___spa_m._shower_toilet">#REF!</definedName>
    <definedName name="COUNT_IA_00AF_AB_U00___spa_m._steam_rm.">#REF!</definedName>
    <definedName name="COUNT_IA_00AF_AC_U00___electrical_rm.">#REF!</definedName>
    <definedName name="COUNT_IA_00AF_AC_U00___f.e._stair">#REF!</definedName>
    <definedName name="COUNT_IA_00AF_AC_U00___fhc">#REF!</definedName>
    <definedName name="COUNT_IA_00AF_AC_U00___garbage_rm.">#REF!</definedName>
    <definedName name="COUNT_IA_00AF_AC_U00___shaft">#REF!</definedName>
    <definedName name="COUNT_IA_00AF_AC_U00___stair_3">#REF!</definedName>
    <definedName name="COUNT_IA_00AF_AC_U00___store_rm.">#REF!</definedName>
    <definedName name="COUNT_IA_00AF_AC_U00___telephone_rm.">#REF!</definedName>
    <definedName name="COUNT_IA_00B1F_BD_B_U00___double_volume">#REF!</definedName>
    <definedName name="COUNT_IA_00B1F_BD_B_U00___f.e._stairs">#REF!</definedName>
    <definedName name="COUNT_IA_00B1F_BD_B_U00___f.h.c.">#REF!</definedName>
    <definedName name="COUNT_IA_00B1F_BD_B_U00___fire_pump_rm.">#REF!</definedName>
    <definedName name="COUNT_IA_00B1F_BD_B_U00___lobby_rm.">#REF!</definedName>
    <definedName name="COUNT_IA_00B1F_BD_B_U00___lobby_rm._ent.">#REF!</definedName>
    <definedName name="COUNT_IA_00B1F_BD_B_U00___shaft">#REF!</definedName>
    <definedName name="COUNT_IA_00B1F_BD_B_U00___stair_3">#REF!</definedName>
    <definedName name="COUNT_IA_00B1F_BD_B_U00___tech._rm.">#REF!</definedName>
    <definedName name="COUNT_IA_00B1F_BD_C_U00___double_volume">#REF!</definedName>
    <definedName name="COUNT_IA_00B1F_BD_C_U00___driveway">#REF!</definedName>
    <definedName name="COUNT_IA_00B1F_BD_C_U00___driveway_ramp_1">#REF!</definedName>
    <definedName name="COUNT_IA_00B1F_BD_C_U00___driveway_zebra_lines">#REF!</definedName>
    <definedName name="COUNT_IA_00B1F_BD_C_U00___parking_bay">#REF!</definedName>
    <definedName name="COUNT_IA_00B1F_BD_C_U00___sidewalk">#REF!</definedName>
    <definedName name="COUNT_IA_00B1F_BD_C_U00___sidewalk_ramp">#REF!</definedName>
    <definedName name="COUNT_IA_00B1iF_BD_A_U00___lift_lobby">#REF!</definedName>
    <definedName name="COUNT_IA_00B1iF_BD_A_U00___lift_shaft">#REF!</definedName>
    <definedName name="COUNT_IA_00B1iF_BD_B_U00___electrical_rm.">#REF!</definedName>
    <definedName name="COUNT_IA_00B1iF_BD_B_U00___f.e._stairs">#REF!</definedName>
    <definedName name="COUNT_IA_00B1iF_BD_B_U00___f.h.c.">#REF!</definedName>
    <definedName name="COUNT_IA_00B1iF_BD_B_U00___l.v._rm.">#REF!</definedName>
    <definedName name="COUNT_IA_00B1iF_BD_B_U00___main_tel._rm.">#REF!</definedName>
    <definedName name="COUNT_IA_00B1iF_BD_B_U00___shaft">#REF!</definedName>
    <definedName name="COUNT_IA_00B1iF_BD_B_U00___stair_4">#REF!</definedName>
    <definedName name="COUNT_IA_00B1iF_BD_B_U00___storage_1">#REF!</definedName>
    <definedName name="COUNT_IA_00B1iF_BD_B_U00___tech._rm.1">#REF!</definedName>
    <definedName name="COUNT_IA_00B1iF_BD_B_U00___tech._rm.2">#REF!</definedName>
    <definedName name="COUNT_IA_00B1iF_BD_B_U00___tech._rm.3">#REF!</definedName>
    <definedName name="COUNT_IA_00B1iF_BD_B_U00___water_tank_1_double_volume">#REF!</definedName>
    <definedName name="COUNT_IA_00B1iF_BD_B_U00___water_tank_2_double_volume">#REF!</definedName>
    <definedName name="COUNT_IA_00B1iF_BD_B_U00___water_tank_3_double_volume">#REF!</definedName>
    <definedName name="COUNT_IA_00B1iF_BD_B_U00___water_tank_4_double_volume">#REF!</definedName>
    <definedName name="COUNT_IA_00B1iF_BD_C_U00___driveway">#REF!</definedName>
    <definedName name="COUNT_IA_00B1iF_BD_C_U00___driveway_zebra_lines">#REF!</definedName>
    <definedName name="COUNT_IA_00B1iF_BD_C_U00___parking_bay">#REF!</definedName>
    <definedName name="COUNT_IA_00B1iF_BD_C_U00___sidewalk">#REF!</definedName>
    <definedName name="COUNT_IA_00B2F_BD_A_U00___lift_lobby">#REF!</definedName>
    <definedName name="COUNT_IA_00B2F_BD_A_U00___lift_shaft">#REF!</definedName>
    <definedName name="COUNT_IA_00B2F_BD_B_U00___electrical_rm.">#REF!</definedName>
    <definedName name="COUNT_IA_00B2F_BD_B_U00___f.e._stair">#REF!</definedName>
    <definedName name="COUNT_IA_00B2F_BD_B_U00___f.h.c.">#REF!</definedName>
    <definedName name="COUNT_IA_00B2F_BD_B_U00___mechanical_rm.1">#REF!</definedName>
    <definedName name="COUNT_IA_00B2F_BD_B_U00___pump_rm.">#REF!</definedName>
    <definedName name="COUNT_IA_00B2F_BD_B_U00___pump_rm._2">#REF!</definedName>
    <definedName name="COUNT_IA_00B2F_BD_B_U00___shaft">#REF!</definedName>
    <definedName name="COUNT_IA_00B2F_BD_B_U00___stair_4">#REF!</definedName>
    <definedName name="COUNT_IA_00B2F_BD_B_U00___store_rm.1">#REF!</definedName>
    <definedName name="COUNT_IA_00B2F_BD_B_U00___store_rm.2">#REF!</definedName>
    <definedName name="COUNT_IA_00B2F_BD_B_U00___store_rm.3">#REF!</definedName>
    <definedName name="COUNT_IA_00B2F_BD_B_U00___store_rm.4">#REF!</definedName>
    <definedName name="COUNT_IA_00B2F_BD_B_U00___store_rm.5">#REF!</definedName>
    <definedName name="COUNT_IA_00B2F_BD_B_U00___tech_rm.1">#REF!</definedName>
    <definedName name="COUNT_IA_00B2F_BD_B_U00___tech_rm.2">#REF!</definedName>
    <definedName name="COUNT_IA_00B2F_BD_B_U00___tech_rm.3">#REF!</definedName>
    <definedName name="COUNT_IA_00B2F_BD_B_U00___water_tank__1">#REF!</definedName>
    <definedName name="COUNT_IA_00B2F_BD_B_U00___water_tank__2">#REF!</definedName>
    <definedName name="COUNT_IA_00B2F_BD_B_U00___water_tank__3">#REF!</definedName>
    <definedName name="COUNT_IA_00B2F_BD_B_U00___water_tank__4">#REF!</definedName>
    <definedName name="COUNT_IA_00B2F_BD_C_U00___driveway_1">#REF!</definedName>
    <definedName name="COUNT_IA_00B2F_BD_C_U00___driveway_1___zebra_line">#REF!</definedName>
    <definedName name="COUNT_IA_00B2F_BD_C_U00___parking_bay_1">#REF!</definedName>
    <definedName name="COUNT_IA_00B2F_BD_C_U00___sidewalk_1">#REF!</definedName>
    <definedName name="COUNT_IA_00BF_BC_A_U00___entrance_lobby">#REF!</definedName>
    <definedName name="COUNT_IA_00BF_BC_A_U00___lift_lobby">#REF!</definedName>
    <definedName name="COUNT_IA_00BF_BC_A_U00___lift_shaft">#REF!</definedName>
    <definedName name="COUNT_IA_00BF_BC_A_U00___main_entrance">#REF!</definedName>
    <definedName name="COUNT_IA_00BF_BC_B_U00___b.m.s._rm.">#REF!</definedName>
    <definedName name="COUNT_IA_00BF_BC_B_U00___e.t.s_rm.">#REF!</definedName>
    <definedName name="COUNT_IA_00BF_BC_B_U00___e.t.s_rm._hallway">#REF!</definedName>
    <definedName name="COUNT_IA_00BF_BC_B_U00___e.t.s_rm.1">#REF!</definedName>
    <definedName name="COUNT_IA_00BF_BC_B_U00___elect._rm">#REF!</definedName>
    <definedName name="COUNT_IA_00BF_BC_B_U00___elect._rm_1">#REF!</definedName>
    <definedName name="COUNT_IA_00BF_BC_B_U00___f.e._stair">#REF!</definedName>
    <definedName name="COUNT_IA_00BF_BC_B_U00___f.e._stair_corridor">#REF!</definedName>
    <definedName name="COUNT_IA_00BF_BC_B_U00___f.e._stair_corridor_lobby">#REF!</definedName>
    <definedName name="COUNT_IA_00BF_BC_B_U00___f.h.c.">#REF!</definedName>
    <definedName name="COUNT_IA_00BF_BC_B_U00___g.s.m._rm.">#REF!</definedName>
    <definedName name="COUNT_IA_00BF_BC_B_U00___garbage_rm.">#REF!</definedName>
    <definedName name="COUNT_IA_00BF_BC_B_U00___garbage_rm._ramp">#REF!</definedName>
    <definedName name="COUNT_IA_00BF_BC_B_U00___generator_rm.">#REF!</definedName>
    <definedName name="COUNT_IA_00BF_BC_B_U00___guard_rm.">#REF!</definedName>
    <definedName name="COUNT_IA_00BF_BC_B_U00___guard_rm._toilet">#REF!</definedName>
    <definedName name="COUNT_IA_00BF_BC_B_U00___h.v._rm.">#REF!</definedName>
    <definedName name="COUNT_IA_00BF_BC_B_U00___platform">#REF!</definedName>
    <definedName name="COUNT_IA_00BF_BC_B_U00___shaft">#REF!</definedName>
    <definedName name="COUNT_IA_00BF_BC_B_U00___stairs_3">#REF!</definedName>
    <definedName name="COUNT_IA_00BF_BC_B_U00___tech._area_1">#REF!</definedName>
    <definedName name="COUNT_IA_00BF_BC_B_U00___tech._area_2">#REF!</definedName>
    <definedName name="COUNT_IA_00BF_BC_B_U00___tech._area_3">#REF!</definedName>
    <definedName name="COUNT_IA_00BF_BC_B_U00___tech._area_3_lobby">#REF!</definedName>
    <definedName name="COUNT_IA_00BF_BC_B_U00___tel_rm.">#REF!</definedName>
    <definedName name="COUNT_IA_00BF_BC_B_U00___toilet">#REF!</definedName>
    <definedName name="COUNT_IA_00BF_BC_B_U00___toilet_female">#REF!</definedName>
    <definedName name="COUNT_IA_00BF_BC_B_U00___toilet_lobby">#REF!</definedName>
    <definedName name="COUNT_IA_00BF_BC_B_U00___toilet_male">#REF!</definedName>
    <definedName name="COUNT_IA_00BF_BC_B_U00___transformer_rm.">#REF!</definedName>
    <definedName name="COUNT_IA_00BF_BC_C_U00___double_volume">#REF!</definedName>
    <definedName name="COUNT_IA_00BF_BC_C_U00___driveway_1">#REF!</definedName>
    <definedName name="COUNT_IA_00BF_BC_C_U00___driveway_ramp">#REF!</definedName>
    <definedName name="COUNT_IA_00BF_BC_C_U00___driveway_zebra_line">#REF!</definedName>
    <definedName name="COUNT_IA_00BF_BC_C_U00___sidewalk_1">#REF!</definedName>
    <definedName name="COUNT_IA_00BF_BC_C_U00___sidewalk_1_ramp">#REF!</definedName>
    <definedName name="COUNT_IA_00BF_BC_C_U00___void">#REF!</definedName>
    <definedName name="COUNT_IA_01F_AA_U01___BR1_lobby">#REF!</definedName>
    <definedName name="COUNT_IA_01F_AA_U01___BR1_rm.">#REF!</definedName>
    <definedName name="COUNT_IA_01F_AA_U01___BR1_t_b">#REF!</definedName>
    <definedName name="COUNT_IA_01F_AA_U01___BR2_dresser">#REF!</definedName>
    <definedName name="COUNT_IA_01F_AA_U01___BR2_lobby">#REF!</definedName>
    <definedName name="COUNT_IA_01F_AA_U01___BR2_rm.">#REF!</definedName>
    <definedName name="COUNT_IA_01F_AA_U01___BR2_t_b">#REF!</definedName>
    <definedName name="COUNT_IA_01F_AA_U01___corridor">#REF!</definedName>
    <definedName name="COUNT_IA_01F_AA_U01___foyer">#REF!</definedName>
    <definedName name="COUNT_IA_01F_AA_U01___kitchen">#REF!</definedName>
    <definedName name="COUNT_IA_01F_AA_U01___living_dining">#REF!</definedName>
    <definedName name="COUNT_IA_01F_AA_U01___maids_rm.">#REF!</definedName>
    <definedName name="COUNT_IA_01F_AA_U01___maids_toi.">#REF!</definedName>
    <definedName name="COUNT_IA_01F_AA_U01___shaft">#REF!</definedName>
    <definedName name="COUNT_IA_01F_AA_U01___toilet">#REF!</definedName>
    <definedName name="COUNT_IA_01F_AA_U01___utility_rm.">#REF!</definedName>
    <definedName name="COUNT_IA_01F_AA_U01___void">#REF!</definedName>
    <definedName name="COUNT_IA_01F_AA_U02___BR1_dresser">#REF!</definedName>
    <definedName name="COUNT_IA_01F_AA_U02___BR1_rm.">#REF!</definedName>
    <definedName name="COUNT_IA_01F_AA_U02___BR1_t_b">#REF!</definedName>
    <definedName name="COUNT_IA_01F_AA_U02___BR2_lobby">#REF!</definedName>
    <definedName name="COUNT_IA_01F_AA_U02___BR2_rm.">#REF!</definedName>
    <definedName name="COUNT_IA_01F_AA_U02___BR2_t_b">#REF!</definedName>
    <definedName name="COUNT_IA_01F_AA_U02___corridor">#REF!</definedName>
    <definedName name="COUNT_IA_01F_AA_U02___foyer">#REF!</definedName>
    <definedName name="COUNT_IA_01F_AA_U02___kitchen">#REF!</definedName>
    <definedName name="COUNT_IA_01F_AA_U02___living_dining">#REF!</definedName>
    <definedName name="COUNT_IA_01F_AA_U02___maids_rm.">#REF!</definedName>
    <definedName name="COUNT_IA_01F_AA_U02___maids_toi.">#REF!</definedName>
    <definedName name="COUNT_IA_01F_AA_U02___shaft">#REF!</definedName>
    <definedName name="COUNT_IA_01F_AA_U02___toilet">#REF!</definedName>
    <definedName name="COUNT_IA_01F_AA_U02___utility_rm.">#REF!</definedName>
    <definedName name="COUNT_IA_01F_AA_U02___void">#REF!</definedName>
    <definedName name="COUNT_IA_01F_AA_U03___BR1_dresser">#REF!</definedName>
    <definedName name="COUNT_IA_01F_AA_U03___BR1_lobby">#REF!</definedName>
    <definedName name="COUNT_IA_01F_AA_U03___BR1_rm.">#REF!</definedName>
    <definedName name="COUNT_IA_01F_AA_U03___BR1_store">#REF!</definedName>
    <definedName name="COUNT_IA_01F_AA_U03___BR1_t_b">#REF!</definedName>
    <definedName name="COUNT_IA_01F_AA_U03___foyer">#REF!</definedName>
    <definedName name="COUNT_IA_01F_AA_U03___kitchen">#REF!</definedName>
    <definedName name="COUNT_IA_01F_AA_U03___living_dining">#REF!</definedName>
    <definedName name="COUNT_IA_01F_AA_U03___shaft">#REF!</definedName>
    <definedName name="COUNT_IA_01F_AA_U03___storage">#REF!</definedName>
    <definedName name="COUNT_IA_01F_AA_U03___toilet">#REF!</definedName>
    <definedName name="COUNT_IA_01F_AA_U03___utility_rm.">#REF!</definedName>
    <definedName name="COUNT_IA_01F_AA_U03___void">#REF!</definedName>
    <definedName name="COUNT_IA_01F_AA_U04___BR1_dresser">#REF!</definedName>
    <definedName name="COUNT_IA_01F_AA_U04___BR1_lobby">#REF!</definedName>
    <definedName name="COUNT_IA_01F_AA_U04___BR1_rm.">#REF!</definedName>
    <definedName name="COUNT_IA_01F_AA_U04___BR1_store">#REF!</definedName>
    <definedName name="COUNT_IA_01F_AA_U04___BR1_t_b">#REF!</definedName>
    <definedName name="COUNT_IA_01F_AA_U04___foyer">#REF!</definedName>
    <definedName name="COUNT_IA_01F_AA_U04___kitchen">#REF!</definedName>
    <definedName name="COUNT_IA_01F_AA_U04___living_dining">#REF!</definedName>
    <definedName name="COUNT_IA_01F_AA_U04___shaft">#REF!</definedName>
    <definedName name="COUNT_IA_01F_AA_U04___storage">#REF!</definedName>
    <definedName name="COUNT_IA_01F_AA_U04___toilet">#REF!</definedName>
    <definedName name="COUNT_IA_01F_AA_U04___utility_rm.">#REF!</definedName>
    <definedName name="COUNT_IA_01F_AA_U04___void">#REF!</definedName>
    <definedName name="COUNT_IA_01F_AA_U05___corridor">#REF!</definedName>
    <definedName name="COUNT_IA_01F_AA_U05___foyer">#REF!</definedName>
    <definedName name="COUNT_IA_01F_AA_U05___kitchen">#REF!</definedName>
    <definedName name="COUNT_IA_01F_AA_U05___living_dining">#REF!</definedName>
    <definedName name="COUNT_IA_01F_AA_U05___maids_lobby">#REF!</definedName>
    <definedName name="COUNT_IA_01F_AA_U05___maids_rm.">#REF!</definedName>
    <definedName name="COUNT_IA_01F_AA_U05___maids_toi.">#REF!</definedName>
    <definedName name="COUNT_IA_01F_AA_U05___shaft">#REF!</definedName>
    <definedName name="COUNT_IA_01F_AA_U05___stairs">#REF!</definedName>
    <definedName name="COUNT_IA_01F_AA_U05___toilet">#REF!</definedName>
    <definedName name="COUNT_IA_01F_AA_U05___utility_rm.">#REF!</definedName>
    <definedName name="COUNT_IA_01F_AA_U06___BR1_lobby">#REF!</definedName>
    <definedName name="COUNT_IA_01F_AA_U06___BR1_rm.">#REF!</definedName>
    <definedName name="COUNT_IA_01F_AA_U06___BR1_t_b">#REF!</definedName>
    <definedName name="COUNT_IA_01F_AA_U06___BR2_dresser">#REF!</definedName>
    <definedName name="COUNT_IA_01F_AA_U06___BR2_lobby">#REF!</definedName>
    <definedName name="COUNT_IA_01F_AA_U06___BR2_rm.">#REF!</definedName>
    <definedName name="COUNT_IA_01F_AA_U06___BR2_t_b">#REF!</definedName>
    <definedName name="COUNT_IA_01F_AA_U06___BR3_dresser">#REF!</definedName>
    <definedName name="COUNT_IA_01F_AA_U06___BR3_lobby">#REF!</definedName>
    <definedName name="COUNT_IA_01F_AA_U06___BR3_rm.">#REF!</definedName>
    <definedName name="COUNT_IA_01F_AA_U06___BR3_t_b">#REF!</definedName>
    <definedName name="COUNT_IA_01F_AA_U06___corridor">#REF!</definedName>
    <definedName name="COUNT_IA_01F_AA_U06___foyer">#REF!</definedName>
    <definedName name="COUNT_IA_01F_AA_U06___kitchen">#REF!</definedName>
    <definedName name="COUNT_IA_01F_AA_U06___living_dining">#REF!</definedName>
    <definedName name="COUNT_IA_01F_AA_U06___maids_rm.">#REF!</definedName>
    <definedName name="COUNT_IA_01F_AA_U06___maids_toi.">#REF!</definedName>
    <definedName name="COUNT_IA_01F_AA_U06___shaft">#REF!</definedName>
    <definedName name="COUNT_IA_01F_AA_U06___toilet">#REF!</definedName>
    <definedName name="COUNT_IA_01F_AA_U06___utility_rm.">#REF!</definedName>
    <definedName name="COUNT_IA_01F_AB_U00___corridor">#REF!</definedName>
    <definedName name="COUNT_IA_01F_AB_U00___lift_lobby">#REF!</definedName>
    <definedName name="COUNT_IA_01F_AB_U00___lift_shaft">#REF!</definedName>
    <definedName name="COUNT_IA_01F_AC_U00___electrical_rm.">#REF!</definedName>
    <definedName name="COUNT_IA_01F_AC_U00___f.e._stair">#REF!</definedName>
    <definedName name="COUNT_IA_01F_AC_U00___f.h.c.">#REF!</definedName>
    <definedName name="COUNT_IA_01F_AC_U00___garbage_rm.">#REF!</definedName>
    <definedName name="COUNT_IA_01F_AC_U00___shaft">#REF!</definedName>
    <definedName name="COUNT_IA_01F_AC_U00___telephone_rm.">#REF!</definedName>
    <definedName name="COUNT_IA_02F_AA_U01___BR1_lobby">#REF!</definedName>
    <definedName name="COUNT_IA_02F_AA_U01___BR1_rm.">#REF!</definedName>
    <definedName name="COUNT_IA_02F_AA_U01___BR1_t_b">#REF!</definedName>
    <definedName name="COUNT_IA_02F_AA_U01___BR2_dresser">#REF!</definedName>
    <definedName name="COUNT_IA_02F_AA_U01___BR2_lobby">#REF!</definedName>
    <definedName name="COUNT_IA_02F_AA_U01___BR2_rm.">#REF!</definedName>
    <definedName name="COUNT_IA_02F_AA_U01___BR2_t_b">#REF!</definedName>
    <definedName name="COUNT_IA_02F_AA_U01___corridor">#REF!</definedName>
    <definedName name="COUNT_IA_02F_AA_U01___foyer">#REF!</definedName>
    <definedName name="COUNT_IA_02F_AA_U01___kitchen">#REF!</definedName>
    <definedName name="COUNT_IA_02F_AA_U01___living_dining">#REF!</definedName>
    <definedName name="COUNT_IA_02F_AA_U01___maids_rm.">#REF!</definedName>
    <definedName name="COUNT_IA_02F_AA_U01___maids_toi.">#REF!</definedName>
    <definedName name="COUNT_IA_02F_AA_U01___shaft">#REF!</definedName>
    <definedName name="COUNT_IA_02F_AA_U01___toilet">#REF!</definedName>
    <definedName name="COUNT_IA_02F_AA_U01___utility_rm.">#REF!</definedName>
    <definedName name="COUNT_IA_02F_AA_U01___void">#REF!</definedName>
    <definedName name="COUNT_IA_02F_AA_U02___BR1_dresser">#REF!</definedName>
    <definedName name="COUNT_IA_02F_AA_U02___BR1_rm.">#REF!</definedName>
    <definedName name="COUNT_IA_02F_AA_U02___BR1_t_b">#REF!</definedName>
    <definedName name="COUNT_IA_02F_AA_U02___BR2_lobby">#REF!</definedName>
    <definedName name="COUNT_IA_02F_AA_U02___BR2_rm.">#REF!</definedName>
    <definedName name="COUNT_IA_02F_AA_U02___BR2_t_b">#REF!</definedName>
    <definedName name="COUNT_IA_02F_AA_U02___corridor">#REF!</definedName>
    <definedName name="COUNT_IA_02F_AA_U02___foyer">#REF!</definedName>
    <definedName name="COUNT_IA_02F_AA_U02___kitchen">#REF!</definedName>
    <definedName name="COUNT_IA_02F_AA_U02___living_dining">#REF!</definedName>
    <definedName name="COUNT_IA_02F_AA_U02___maids_rm.">#REF!</definedName>
    <definedName name="COUNT_IA_02F_AA_U02___maids_toi.">#REF!</definedName>
    <definedName name="COUNT_IA_02F_AA_U02___shaft">#REF!</definedName>
    <definedName name="COUNT_IA_02F_AA_U02___toilet">#REF!</definedName>
    <definedName name="COUNT_IA_02F_AA_U02___utility_rm.">#REF!</definedName>
    <definedName name="COUNT_IA_02F_AA_U02___void">#REF!</definedName>
    <definedName name="COUNT_IA_02F_AA_U05___BR1_rm.">#REF!</definedName>
    <definedName name="COUNT_IA_02F_AA_U05___BR1_t_b">#REF!</definedName>
    <definedName name="COUNT_IA_02F_AA_U05___BR2_lobby">#REF!</definedName>
    <definedName name="COUNT_IA_02F_AA_U05___BR2_rm.">#REF!</definedName>
    <definedName name="COUNT_IA_02F_AA_U05___BR2_t_b">#REF!</definedName>
    <definedName name="COUNT_IA_02F_AA_U05___double_vol.">#REF!</definedName>
    <definedName name="COUNT_IA_02F_AA_U05___foyer">#REF!</definedName>
    <definedName name="COUNT_IA_02F_AA_U05___living_rm.">#REF!</definedName>
    <definedName name="COUNT_IA_02F_AA_U05___shaft">#REF!</definedName>
    <definedName name="COUNT_IA_02F_AA_U05___stairs">#REF!</definedName>
    <definedName name="COUNT_IA_02F_AA_U05___void">#REF!</definedName>
    <definedName name="COUNT_IA_02F_AA_U06___BR1_lobby">#REF!</definedName>
    <definedName name="COUNT_IA_02F_AA_U06___BR1_rm.">#REF!</definedName>
    <definedName name="COUNT_IA_02F_AA_U06___BR1_t_b">#REF!</definedName>
    <definedName name="COUNT_IA_02F_AA_U06___BR2_dresser">#REF!</definedName>
    <definedName name="COUNT_IA_02F_AA_U06___BR2_lobby">#REF!</definedName>
    <definedName name="COUNT_IA_02F_AA_U06___BR2_rm.">#REF!</definedName>
    <definedName name="COUNT_IA_02F_AA_U06___BR2_t_b">#REF!</definedName>
    <definedName name="COUNT_IA_02F_AA_U06___BR3_dresser">#REF!</definedName>
    <definedName name="COUNT_IA_02F_AA_U06___BR3_lobby">#REF!</definedName>
    <definedName name="COUNT_IA_02F_AA_U06___BR3_rm.">#REF!</definedName>
    <definedName name="COUNT_IA_02F_AA_U06___BR3_t_b">#REF!</definedName>
    <definedName name="COUNT_IA_02F_AA_U06___corridor">#REF!</definedName>
    <definedName name="COUNT_IA_02F_AA_U06___foyer">#REF!</definedName>
    <definedName name="COUNT_IA_02F_AA_U06___kitchen">#REF!</definedName>
    <definedName name="COUNT_IA_02F_AA_U06___living_dining">#REF!</definedName>
    <definedName name="COUNT_IA_02F_AA_U06___maids_rm.">#REF!</definedName>
    <definedName name="COUNT_IA_02F_AA_U06___maids_toi.">#REF!</definedName>
    <definedName name="COUNT_IA_02F_AA_U06___shaft">#REF!</definedName>
    <definedName name="COUNT_IA_02F_AA_U06___toilet">#REF!</definedName>
    <definedName name="COUNT_IA_02F_AA_U06___utility_rm.">#REF!</definedName>
    <definedName name="COUNT_IA_03F_AA_U05___corridor">#REF!</definedName>
    <definedName name="COUNT_IA_03F_AA_U05___foyer">#REF!</definedName>
    <definedName name="COUNT_IA_03F_AA_U05___kitchen">#REF!</definedName>
    <definedName name="COUNT_IA_03F_AA_U05___living_dining">#REF!</definedName>
    <definedName name="COUNT_IA_03F_AA_U05___maids_lobby">#REF!</definedName>
    <definedName name="COUNT_IA_03F_AA_U05___maids_rm.">#REF!</definedName>
    <definedName name="COUNT_IA_03F_AA_U05___maids_toi.">#REF!</definedName>
    <definedName name="COUNT_IA_03F_AA_U05___shaft">#REF!</definedName>
    <definedName name="COUNT_IA_03F_AA_U05___stairs">#REF!</definedName>
    <definedName name="COUNT_IA_03F_AA_U05___toilet">#REF!</definedName>
    <definedName name="COUNT_IA_03F_AA_U05___utility_rm.">#REF!</definedName>
    <definedName name="COUNT_IA_05F_AA_U01___BR1_lobby">#REF!</definedName>
    <definedName name="COUNT_IA_05F_AA_U01___BR1_rm.">#REF!</definedName>
    <definedName name="COUNT_IA_05F_AA_U01___BR1_t_b">#REF!</definedName>
    <definedName name="COUNT_IA_05F_AA_U01___BR2_dresser">#REF!</definedName>
    <definedName name="COUNT_IA_05F_AA_U01___BR2_lobby">#REF!</definedName>
    <definedName name="COUNT_IA_05F_AA_U01___BR2_rm.">#REF!</definedName>
    <definedName name="COUNT_IA_05F_AA_U01___BR2_t_b">#REF!</definedName>
    <definedName name="COUNT_IA_05F_AA_U01___corridor">#REF!</definedName>
    <definedName name="COUNT_IA_05F_AA_U01___foyer">#REF!</definedName>
    <definedName name="COUNT_IA_05F_AA_U01___kitchen">#REF!</definedName>
    <definedName name="COUNT_IA_05F_AA_U01___living_dining">#REF!</definedName>
    <definedName name="COUNT_IA_05F_AA_U01___maids_rm.">#REF!</definedName>
    <definedName name="COUNT_IA_05F_AA_U01___maids_toi.">#REF!</definedName>
    <definedName name="COUNT_IA_05F_AA_U01___shaft">#REF!</definedName>
    <definedName name="COUNT_IA_05F_AA_U01___toilet">#REF!</definedName>
    <definedName name="COUNT_IA_05F_AA_U01___utility_rm.">#REF!</definedName>
    <definedName name="COUNT_IA_05F_AA_U01___void">#REF!</definedName>
    <definedName name="COUNT_IA_05F_AA_U02___BR1_dresser">#REF!</definedName>
    <definedName name="COUNT_IA_05F_AA_U02___BR1_rm.">#REF!</definedName>
    <definedName name="COUNT_IA_05F_AA_U02___BR1_t_b">#REF!</definedName>
    <definedName name="COUNT_IA_05F_AA_U02___BR2_lobby">#REF!</definedName>
    <definedName name="COUNT_IA_05F_AA_U02___BR2_rm.">#REF!</definedName>
    <definedName name="COUNT_IA_05F_AA_U02___BR2_t_b">#REF!</definedName>
    <definedName name="COUNT_IA_05F_AA_U02___corridor">#REF!</definedName>
    <definedName name="COUNT_IA_05F_AA_U02___foyer">#REF!</definedName>
    <definedName name="COUNT_IA_05F_AA_U02___kitchen">#REF!</definedName>
    <definedName name="COUNT_IA_05F_AA_U02___living_dining">#REF!</definedName>
    <definedName name="COUNT_IA_05F_AA_U02___maids_rm.">#REF!</definedName>
    <definedName name="COUNT_IA_05F_AA_U02___maids_toi.">#REF!</definedName>
    <definedName name="COUNT_IA_05F_AA_U02___shaft">#REF!</definedName>
    <definedName name="COUNT_IA_05F_AA_U02___toilet">#REF!</definedName>
    <definedName name="COUNT_IA_05F_AA_U02___utility_rm.">#REF!</definedName>
    <definedName name="COUNT_IA_05F_AA_U02___void">#REF!</definedName>
    <definedName name="COUNT_IA_05F_AA_U05___corridor">#REF!</definedName>
    <definedName name="COUNT_IA_05F_AA_U05___foyer">#REF!</definedName>
    <definedName name="COUNT_IA_05F_AA_U05___kitchen">#REF!</definedName>
    <definedName name="COUNT_IA_05F_AA_U05___living_dining">#REF!</definedName>
    <definedName name="COUNT_IA_05F_AA_U05___maids_lobby">#REF!</definedName>
    <definedName name="COUNT_IA_05F_AA_U05___maids_rm.">#REF!</definedName>
    <definedName name="COUNT_IA_05F_AA_U05___maids_toi.">#REF!</definedName>
    <definedName name="COUNT_IA_05F_AA_U05___shaft">#REF!</definedName>
    <definedName name="COUNT_IA_05F_AA_U05___stairs">#REF!</definedName>
    <definedName name="COUNT_IA_05F_AA_U05___toilet">#REF!</definedName>
    <definedName name="COUNT_IA_05F_AA_U05___utility_rm.">#REF!</definedName>
    <definedName name="COUNT_IA_05F_AA_U06___BR1_lobby">#REF!</definedName>
    <definedName name="COUNT_IA_05F_AA_U06___BR1_rm.">#REF!</definedName>
    <definedName name="COUNT_IA_05F_AA_U06___BR1_t_b">#REF!</definedName>
    <definedName name="COUNT_IA_05F_AA_U06___BR2_dresser">#REF!</definedName>
    <definedName name="COUNT_IA_05F_AA_U06___BR2_lobby">#REF!</definedName>
    <definedName name="COUNT_IA_05F_AA_U06___BR2_rm.">#REF!</definedName>
    <definedName name="COUNT_IA_05F_AA_U06___BR2_t_b">#REF!</definedName>
    <definedName name="COUNT_IA_05F_AA_U06___BR3_dresser">#REF!</definedName>
    <definedName name="COUNT_IA_05F_AA_U06___BR3_lobby">#REF!</definedName>
    <definedName name="COUNT_IA_05F_AA_U06___BR3_rm.">#REF!</definedName>
    <definedName name="COUNT_IA_05F_AA_U06___BR3_t_b">#REF!</definedName>
    <definedName name="COUNT_IA_05F_AA_U06___corridor">#REF!</definedName>
    <definedName name="COUNT_IA_05F_AA_U06___foyer">#REF!</definedName>
    <definedName name="COUNT_IA_05F_AA_U06___kitchen">#REF!</definedName>
    <definedName name="COUNT_IA_05F_AA_U06___living_dining">#REF!</definedName>
    <definedName name="COUNT_IA_05F_AA_U06___maids_rm.">#REF!</definedName>
    <definedName name="COUNT_IA_05F_AA_U06___maids_toi.">#REF!</definedName>
    <definedName name="COUNT_IA_05F_AA_U06___shaft">#REF!</definedName>
    <definedName name="COUNT_IA_05F_AA_U06___toilet">#REF!</definedName>
    <definedName name="COUNT_IA_05F_AA_U06___utility_rm.">#REF!</definedName>
    <definedName name="COUNT_IA_06F_AA_U05___BR1_rm.">#REF!</definedName>
    <definedName name="COUNT_IA_06F_AA_U05___BR1_t_b">#REF!</definedName>
    <definedName name="COUNT_IA_06F_AA_U05___BR2_lobby">#REF!</definedName>
    <definedName name="COUNT_IA_06F_AA_U05___BR2_rm.">#REF!</definedName>
    <definedName name="COUNT_IA_06F_AA_U05___BR2_t_b">#REF!</definedName>
    <definedName name="COUNT_IA_06F_AA_U05___double_vol.">#REF!</definedName>
    <definedName name="COUNT_IA_06F_AA_U05___foyer">#REF!</definedName>
    <definedName name="COUNT_IA_06F_AA_U05___living_rm.">#REF!</definedName>
    <definedName name="COUNT_IA_06F_AA_U05___shaft">#REF!</definedName>
    <definedName name="COUNT_IA_06F_AA_U05___stairs">#REF!</definedName>
    <definedName name="COUNT_IA_06F_AA_U05___void">#REF!</definedName>
    <definedName name="COUNT_IA_06F_AA_U06___BR1_lobby">#REF!</definedName>
    <definedName name="COUNT_IA_06F_AA_U06___BR1_rm.">#REF!</definedName>
    <definedName name="COUNT_IA_06F_AA_U06___BR1_t_b">#REF!</definedName>
    <definedName name="COUNT_IA_06F_AA_U06___BR2_dresser">#REF!</definedName>
    <definedName name="COUNT_IA_06F_AA_U06___BR2_lobby">#REF!</definedName>
    <definedName name="COUNT_IA_06F_AA_U06___BR2_rm.">#REF!</definedName>
    <definedName name="COUNT_IA_06F_AA_U06___BR2_t_b">#REF!</definedName>
    <definedName name="COUNT_IA_06F_AA_U06___BR3_dresser">#REF!</definedName>
    <definedName name="COUNT_IA_06F_AA_U06___BR3_lobby">#REF!</definedName>
    <definedName name="COUNT_IA_06F_AA_U06___BR3_rm.">#REF!</definedName>
    <definedName name="COUNT_IA_06F_AA_U06___BR3_t_b">#REF!</definedName>
    <definedName name="COUNT_IA_06F_AA_U06___corridor">#REF!</definedName>
    <definedName name="COUNT_IA_06F_AA_U06___foyer">#REF!</definedName>
    <definedName name="COUNT_IA_06F_AA_U06___kitchen">#REF!</definedName>
    <definedName name="COUNT_IA_06F_AA_U06___living_dining">#REF!</definedName>
    <definedName name="COUNT_IA_06F_AA_U06___maids_rm.">#REF!</definedName>
    <definedName name="COUNT_IA_06F_AA_U06___maids_toi.">#REF!</definedName>
    <definedName name="COUNT_IA_06F_AA_U06___shaft">#REF!</definedName>
    <definedName name="COUNT_IA_06F_AA_U06___toilet">#REF!</definedName>
    <definedName name="COUNT_IA_06F_AA_U06___utility_rm.">#REF!</definedName>
    <definedName name="COUNT_IA_07F_AA_U03___BR1_dresser">#REF!</definedName>
    <definedName name="COUNT_IA_07F_AA_U03___BR1_lobby">#REF!</definedName>
    <definedName name="COUNT_IA_07F_AA_U03___BR1_rm.">#REF!</definedName>
    <definedName name="COUNT_IA_07F_AA_U03___BR1_store">#REF!</definedName>
    <definedName name="COUNT_IA_07F_AA_U03___BR1_t_b">#REF!</definedName>
    <definedName name="COUNT_IA_07F_AA_U03___foyer">#REF!</definedName>
    <definedName name="COUNT_IA_07F_AA_U03___kitchen">#REF!</definedName>
    <definedName name="COUNT_IA_07F_AA_U03___living_dining">#REF!</definedName>
    <definedName name="COUNT_IA_07F_AA_U03___shaft">#REF!</definedName>
    <definedName name="COUNT_IA_07F_AA_U03___storage">#REF!</definedName>
    <definedName name="COUNT_IA_07F_AA_U03___toilet">#REF!</definedName>
    <definedName name="COUNT_IA_07F_AA_U03___utility_rm.">#REF!</definedName>
    <definedName name="COUNT_IA_07F_AA_U03___void">#REF!</definedName>
    <definedName name="COUNT_IA_07F_AA_U04___BR1_dresser">#REF!</definedName>
    <definedName name="COUNT_IA_07F_AA_U04___BR1_lobby">#REF!</definedName>
    <definedName name="COUNT_IA_07F_AA_U04___BR1_rm.">#REF!</definedName>
    <definedName name="COUNT_IA_07F_AA_U04___BR1_store">#REF!</definedName>
    <definedName name="COUNT_IA_07F_AA_U04___BR1_t_b">#REF!</definedName>
    <definedName name="COUNT_IA_07F_AA_U04___foyer">#REF!</definedName>
    <definedName name="COUNT_IA_07F_AA_U04___kitchen">#REF!</definedName>
    <definedName name="COUNT_IA_07F_AA_U04___living_dining">#REF!</definedName>
    <definedName name="COUNT_IA_07F_AA_U04___shaft">#REF!</definedName>
    <definedName name="COUNT_IA_07F_AA_U04___storage">#REF!</definedName>
    <definedName name="COUNT_IA_07F_AA_U04___toilet">#REF!</definedName>
    <definedName name="COUNT_IA_07F_AA_U04___utility_rm.">#REF!</definedName>
    <definedName name="COUNT_IA_07F_AA_U04___void">#REF!</definedName>
    <definedName name="COUNT_IA_07F_AA_U06___BR1_lobby">#REF!</definedName>
    <definedName name="COUNT_IA_07F_AA_U06___BR1_rm.">#REF!</definedName>
    <definedName name="COUNT_IA_07F_AA_U06___BR1_t_b">#REF!</definedName>
    <definedName name="COUNT_IA_07F_AA_U06___BR2_dresser">#REF!</definedName>
    <definedName name="COUNT_IA_07F_AA_U06___BR2_lobby">#REF!</definedName>
    <definedName name="COUNT_IA_07F_AA_U06___BR2_rm.">#REF!</definedName>
    <definedName name="COUNT_IA_07F_AA_U06___BR2_t_b">#REF!</definedName>
    <definedName name="COUNT_IA_07F_AA_U06___BR3_dresser">#REF!</definedName>
    <definedName name="COUNT_IA_07F_AA_U06___BR3_lobby">#REF!</definedName>
    <definedName name="COUNT_IA_07F_AA_U06___BR3_rm.">#REF!</definedName>
    <definedName name="COUNT_IA_07F_AA_U06___BR3_t_b">#REF!</definedName>
    <definedName name="COUNT_IA_07F_AA_U06___corridor">#REF!</definedName>
    <definedName name="COUNT_IA_07F_AA_U06___foyer">#REF!</definedName>
    <definedName name="COUNT_IA_07F_AA_U06___kitchen">#REF!</definedName>
    <definedName name="COUNT_IA_07F_AA_U06___living_dining">#REF!</definedName>
    <definedName name="COUNT_IA_07F_AA_U06___maids_rm.">#REF!</definedName>
    <definedName name="COUNT_IA_07F_AA_U06___maids_toi.">#REF!</definedName>
    <definedName name="COUNT_IA_07F_AA_U06___shaft">#REF!</definedName>
    <definedName name="COUNT_IA_07F_AA_U06___toilet">#REF!</definedName>
    <definedName name="COUNT_IA_07F_AA_U06___utility_rm.">#REF!</definedName>
    <definedName name="COUNT_IA_08F_AA_U03___BR1_dresser">#REF!</definedName>
    <definedName name="COUNT_IA_08F_AA_U03___BR1_lobby">#REF!</definedName>
    <definedName name="COUNT_IA_08F_AA_U03___BR1_rm.">#REF!</definedName>
    <definedName name="COUNT_IA_08F_AA_U03___BR1_t_b">#REF!</definedName>
    <definedName name="COUNT_IA_08F_AA_U03___foyer">#REF!</definedName>
    <definedName name="COUNT_IA_08F_AA_U03___kitchen">#REF!</definedName>
    <definedName name="COUNT_IA_08F_AA_U03___living_dining">#REF!</definedName>
    <definedName name="COUNT_IA_08F_AA_U03___shaft">#REF!</definedName>
    <definedName name="COUNT_IA_08F_AA_U03___storage">#REF!</definedName>
    <definedName name="COUNT_IA_08F_AA_U03___toilet">#REF!</definedName>
    <definedName name="COUNT_IA_08F_AA_U03___utility_rm.">#REF!</definedName>
    <definedName name="COUNT_IA_08F_AA_U04___BR1_dresser">#REF!</definedName>
    <definedName name="COUNT_IA_08F_AA_U04___BR1_lobby">#REF!</definedName>
    <definedName name="COUNT_IA_08F_AA_U04___BR1_rm.">#REF!</definedName>
    <definedName name="COUNT_IA_08F_AA_U04___BR1_t_b">#REF!</definedName>
    <definedName name="COUNT_IA_08F_AA_U04___foyer">#REF!</definedName>
    <definedName name="COUNT_IA_08F_AA_U04___kitchen">#REF!</definedName>
    <definedName name="COUNT_IA_08F_AA_U04___living_dining">#REF!</definedName>
    <definedName name="COUNT_IA_08F_AA_U04___shaft">#REF!</definedName>
    <definedName name="COUNT_IA_08F_AA_U04___storage">#REF!</definedName>
    <definedName name="COUNT_IA_08F_AA_U04___toilet">#REF!</definedName>
    <definedName name="COUNT_IA_08F_AA_U04___utility_rm.">#REF!</definedName>
    <definedName name="COUNT_IA_08F_AA_U06___BR1_lobby">#REF!</definedName>
    <definedName name="COUNT_IA_08F_AA_U06___BR1_rm.">#REF!</definedName>
    <definedName name="COUNT_IA_08F_AA_U06___BR1_t_b">#REF!</definedName>
    <definedName name="COUNT_IA_08F_AA_U06___BR2_dresser">#REF!</definedName>
    <definedName name="COUNT_IA_08F_AA_U06___BR2_lobby">#REF!</definedName>
    <definedName name="COUNT_IA_08F_AA_U06___BR2_rm.">#REF!</definedName>
    <definedName name="COUNT_IA_08F_AA_U06___BR2_t_b">#REF!</definedName>
    <definedName name="COUNT_IA_08F_AA_U06___BR3_dresser">#REF!</definedName>
    <definedName name="COUNT_IA_08F_AA_U06___BR3_lobby">#REF!</definedName>
    <definedName name="COUNT_IA_08F_AA_U06___BR3_rm.">#REF!</definedName>
    <definedName name="COUNT_IA_08F_AA_U06___BR3_t_b">#REF!</definedName>
    <definedName name="COUNT_IA_08F_AA_U06___corridor">#REF!</definedName>
    <definedName name="COUNT_IA_08F_AA_U06___foyer">#REF!</definedName>
    <definedName name="COUNT_IA_08F_AA_U06___kitchen">#REF!</definedName>
    <definedName name="COUNT_IA_08F_AA_U06___living_dining">#REF!</definedName>
    <definedName name="COUNT_IA_08F_AA_U06___maids_rm.">#REF!</definedName>
    <definedName name="COUNT_IA_08F_AA_U06___maids_toi.">#REF!</definedName>
    <definedName name="COUNT_IA_08F_AA_U06___shaft">#REF!</definedName>
    <definedName name="COUNT_IA_08F_AA_U06___toilet">#REF!</definedName>
    <definedName name="COUNT_IA_08F_AA_U06___utility_rm.">#REF!</definedName>
    <definedName name="COUNT_IA_09F_AA_U06___BR1_lobby">#REF!</definedName>
    <definedName name="COUNT_IA_09F_AA_U06___BR1_rm.">#REF!</definedName>
    <definedName name="COUNT_IA_09F_AA_U06___BR1_t_b">#REF!</definedName>
    <definedName name="COUNT_IA_09F_AA_U06___BR2_dresser">#REF!</definedName>
    <definedName name="COUNT_IA_09F_AA_U06___BR2_lobby">#REF!</definedName>
    <definedName name="COUNT_IA_09F_AA_U06___BR2_rm.">#REF!</definedName>
    <definedName name="COUNT_IA_09F_AA_U06___BR2_t_b">#REF!</definedName>
    <definedName name="COUNT_IA_09F_AA_U06___BR3_dresser">#REF!</definedName>
    <definedName name="COUNT_IA_09F_AA_U06___BR3_lobby">#REF!</definedName>
    <definedName name="COUNT_IA_09F_AA_U06___BR3_rm.">#REF!</definedName>
    <definedName name="COUNT_IA_09F_AA_U06___BR3_t_b">#REF!</definedName>
    <definedName name="COUNT_IA_09F_AA_U06___corridor">#REF!</definedName>
    <definedName name="COUNT_IA_09F_AA_U06___foyer">#REF!</definedName>
    <definedName name="COUNT_IA_09F_AA_U06___kitchen">#REF!</definedName>
    <definedName name="COUNT_IA_09F_AA_U06___living_dining">#REF!</definedName>
    <definedName name="COUNT_IA_09F_AA_U06___maids_rm.">#REF!</definedName>
    <definedName name="COUNT_IA_09F_AA_U06___maids_toi.">#REF!</definedName>
    <definedName name="COUNT_IA_09F_AA_U06___shaft">#REF!</definedName>
    <definedName name="COUNT_IA_09F_AA_U06___toilet">#REF!</definedName>
    <definedName name="COUNT_IA_09F_AA_U06___utility_rm.">#REF!</definedName>
    <definedName name="COUNT_IA_11F_AA_U01___BR1_lobby">#REF!</definedName>
    <definedName name="COUNT_IA_11F_AA_U01___BR1_rm.">#REF!</definedName>
    <definedName name="COUNT_IA_11F_AA_U01___BR1_t_b">#REF!</definedName>
    <definedName name="COUNT_IA_11F_AA_U01___BR2_dresser">#REF!</definedName>
    <definedName name="COUNT_IA_11F_AA_U01___BR2_lobby">#REF!</definedName>
    <definedName name="COUNT_IA_11F_AA_U01___BR2_rm.">#REF!</definedName>
    <definedName name="COUNT_IA_11F_AA_U01___BR2_t_b">#REF!</definedName>
    <definedName name="COUNT_IA_11F_AA_U01___corridor">#REF!</definedName>
    <definedName name="COUNT_IA_11F_AA_U01___foyer">#REF!</definedName>
    <definedName name="COUNT_IA_11F_AA_U01___kitchen">#REF!</definedName>
    <definedName name="COUNT_IA_11F_AA_U01___living_dining">#REF!</definedName>
    <definedName name="COUNT_IA_11F_AA_U01___maids_rm.">#REF!</definedName>
    <definedName name="COUNT_IA_11F_AA_U01___maids_toi.">#REF!</definedName>
    <definedName name="COUNT_IA_11F_AA_U01___shaft">#REF!</definedName>
    <definedName name="COUNT_IA_11F_AA_U01___toilet">#REF!</definedName>
    <definedName name="COUNT_IA_11F_AA_U01___utility_rm.">#REF!</definedName>
    <definedName name="COUNT_IA_11F_AA_U01___void">#REF!</definedName>
    <definedName name="COUNT_IA_11F_AA_U02___BR1_dresser">#REF!</definedName>
    <definedName name="COUNT_IA_11F_AA_U02___BR1_rm.">#REF!</definedName>
    <definedName name="COUNT_IA_11F_AA_U02___BR1_t_b">#REF!</definedName>
    <definedName name="COUNT_IA_11F_AA_U02___BR2_lobby">#REF!</definedName>
    <definedName name="COUNT_IA_11F_AA_U02___BR2_rm.">#REF!</definedName>
    <definedName name="COUNT_IA_11F_AA_U02___BR2_t_b">#REF!</definedName>
    <definedName name="COUNT_IA_11F_AA_U02___corridor">#REF!</definedName>
    <definedName name="COUNT_IA_11F_AA_U02___foyer">#REF!</definedName>
    <definedName name="COUNT_IA_11F_AA_U02___kitchen">#REF!</definedName>
    <definedName name="COUNT_IA_11F_AA_U02___living_dining">#REF!</definedName>
    <definedName name="COUNT_IA_11F_AA_U02___maids_rm.">#REF!</definedName>
    <definedName name="COUNT_IA_11F_AA_U02___maids_toi.">#REF!</definedName>
    <definedName name="COUNT_IA_11F_AA_U02___shaft">#REF!</definedName>
    <definedName name="COUNT_IA_11F_AA_U02___toilet">#REF!</definedName>
    <definedName name="COUNT_IA_11F_AA_U02___utility_rm.">#REF!</definedName>
    <definedName name="COUNT_IA_11F_AA_U02___void">#REF!</definedName>
    <definedName name="COUNT_IA_11F_AA_U03___BR1_dresser">#REF!</definedName>
    <definedName name="COUNT_IA_11F_AA_U03___BR1_lobby">#REF!</definedName>
    <definedName name="COUNT_IA_11F_AA_U03___BR1_rm.">#REF!</definedName>
    <definedName name="COUNT_IA_11F_AA_U03___BR1_t_b">#REF!</definedName>
    <definedName name="COUNT_IA_11F_AA_U03___foyer">#REF!</definedName>
    <definedName name="COUNT_IA_11F_AA_U03___kitchen">#REF!</definedName>
    <definedName name="COUNT_IA_11F_AA_U03___living_dining">#REF!</definedName>
    <definedName name="COUNT_IA_11F_AA_U03___shaft">#REF!</definedName>
    <definedName name="COUNT_IA_11F_AA_U03___storage">#REF!</definedName>
    <definedName name="COUNT_IA_11F_AA_U03___toilet">#REF!</definedName>
    <definedName name="COUNT_IA_11F_AA_U03___utility_rm.">#REF!</definedName>
    <definedName name="COUNT_IA_11F_AA_U04___BR1_dresser">#REF!</definedName>
    <definedName name="COUNT_IA_11F_AA_U04___BR1_lobby">#REF!</definedName>
    <definedName name="COUNT_IA_11F_AA_U04___BR1_rm.">#REF!</definedName>
    <definedName name="COUNT_IA_11F_AA_U04___BR1_t_b">#REF!</definedName>
    <definedName name="COUNT_IA_11F_AA_U04___foyer">#REF!</definedName>
    <definedName name="COUNT_IA_11F_AA_U04___kitchen">#REF!</definedName>
    <definedName name="COUNT_IA_11F_AA_U04___living_dining">#REF!</definedName>
    <definedName name="COUNT_IA_11F_AA_U04___shaft">#REF!</definedName>
    <definedName name="COUNT_IA_11F_AA_U04___storage">#REF!</definedName>
    <definedName name="COUNT_IA_11F_AA_U04___toilet">#REF!</definedName>
    <definedName name="COUNT_IA_11F_AA_U04___utility_rm.">#REF!</definedName>
    <definedName name="COUNT_IA_11F_AA_U06___BR1_lobby">#REF!</definedName>
    <definedName name="COUNT_IA_11F_AA_U06___BR1_rm.">#REF!</definedName>
    <definedName name="COUNT_IA_11F_AA_U06___BR1_t_b">#REF!</definedName>
    <definedName name="COUNT_IA_11F_AA_U06___BR2_dresser">#REF!</definedName>
    <definedName name="COUNT_IA_11F_AA_U06___BR2_lobby">#REF!</definedName>
    <definedName name="COUNT_IA_11F_AA_U06___BR2_rm.">#REF!</definedName>
    <definedName name="COUNT_IA_11F_AA_U06___BR2_t_b">#REF!</definedName>
    <definedName name="COUNT_IA_11F_AA_U06___BR3_dresser">#REF!</definedName>
    <definedName name="COUNT_IA_11F_AA_U06___BR3_lobby">#REF!</definedName>
    <definedName name="COUNT_IA_11F_AA_U06___BR3_rm.">#REF!</definedName>
    <definedName name="COUNT_IA_11F_AA_U06___BR3_t_b">#REF!</definedName>
    <definedName name="COUNT_IA_11F_AA_U06___corridor">#REF!</definedName>
    <definedName name="COUNT_IA_11F_AA_U06___foyer">#REF!</definedName>
    <definedName name="COUNT_IA_11F_AA_U06___kitchen">#REF!</definedName>
    <definedName name="COUNT_IA_11F_AA_U06___living_dining">#REF!</definedName>
    <definedName name="COUNT_IA_11F_AA_U06___maids_rm.">#REF!</definedName>
    <definedName name="COUNT_IA_11F_AA_U06___maids_toi.">#REF!</definedName>
    <definedName name="COUNT_IA_11F_AA_U06___shaft">#REF!</definedName>
    <definedName name="COUNT_IA_11F_AA_U06___toilet">#REF!</definedName>
    <definedName name="COUNT_IA_11F_AA_U06___utility_rm.">#REF!</definedName>
    <definedName name="COUNT_IA_11F_AB_U00___corridor">#REF!</definedName>
    <definedName name="COUNT_IA_11F_AB_U00___lift_lobby">#REF!</definedName>
    <definedName name="COUNT_IA_11F_AB_U00___lift_shaft">#REF!</definedName>
    <definedName name="COUNT_IA_11F_AC_U00___electrical_rm.">#REF!</definedName>
    <definedName name="COUNT_IA_11F_AC_U00___f.e._stair">#REF!</definedName>
    <definedName name="COUNT_IA_11F_AC_U00___f.h.c.">#REF!</definedName>
    <definedName name="COUNT_IA_11F_AC_U00___garbage_rm.">#REF!</definedName>
    <definedName name="COUNT_IA_11F_AC_U00___shaft">#REF!</definedName>
    <definedName name="COUNT_IA_11F_AC_U00___telephone_rm.">#REF!</definedName>
    <definedName name="COUNT_IA_31F_AA_U01___BR1_lobby">#REF!</definedName>
    <definedName name="COUNT_IA_31F_AA_U01___BR1_rm.">#REF!</definedName>
    <definedName name="COUNT_IA_31F_AA_U01___BR1_t_b">#REF!</definedName>
    <definedName name="COUNT_IA_31F_AA_U01___BR2_dresser">#REF!</definedName>
    <definedName name="COUNT_IA_31F_AA_U01___BR2_lobby">#REF!</definedName>
    <definedName name="COUNT_IA_31F_AA_U01___BR2_rm.">#REF!</definedName>
    <definedName name="COUNT_IA_31F_AA_U01___BR2_t_b">#REF!</definedName>
    <definedName name="COUNT_IA_31F_AA_U01___corridor">#REF!</definedName>
    <definedName name="COUNT_IA_31F_AA_U01___foyer">#REF!</definedName>
    <definedName name="COUNT_IA_31F_AA_U01___kitchen">#REF!</definedName>
    <definedName name="COUNT_IA_31F_AA_U01___living_dining">#REF!</definedName>
    <definedName name="COUNT_IA_31F_AA_U01___maids_rm.">#REF!</definedName>
    <definedName name="COUNT_IA_31F_AA_U01___maids_toi.">#REF!</definedName>
    <definedName name="COUNT_IA_31F_AA_U01___shaft">#REF!</definedName>
    <definedName name="COUNT_IA_31F_AA_U01___toilet">#REF!</definedName>
    <definedName name="COUNT_IA_31F_AA_U01___utility_rm.">#REF!</definedName>
    <definedName name="COUNT_IA_31F_AA_U01___void">#REF!</definedName>
    <definedName name="COUNT_IA_31F_AA_U02___BR1_dresser">#REF!</definedName>
    <definedName name="COUNT_IA_31F_AA_U02___BR1_rm.">#REF!</definedName>
    <definedName name="COUNT_IA_31F_AA_U02___BR1_t_b">#REF!</definedName>
    <definedName name="COUNT_IA_31F_AA_U02___BR2_lobby">#REF!</definedName>
    <definedName name="COUNT_IA_31F_AA_U02___BR2_rm.">#REF!</definedName>
    <definedName name="COUNT_IA_31F_AA_U02___BR2_t_b">#REF!</definedName>
    <definedName name="COUNT_IA_31F_AA_U02___corridor">#REF!</definedName>
    <definedName name="COUNT_IA_31F_AA_U02___foyer">#REF!</definedName>
    <definedName name="COUNT_IA_31F_AA_U02___kitchen">#REF!</definedName>
    <definedName name="COUNT_IA_31F_AA_U02___living_dining">#REF!</definedName>
    <definedName name="COUNT_IA_31F_AA_U02___maids_rm.">#REF!</definedName>
    <definedName name="COUNT_IA_31F_AA_U02___maids_toi.">#REF!</definedName>
    <definedName name="COUNT_IA_31F_AA_U02___shaft">#REF!</definedName>
    <definedName name="COUNT_IA_31F_AA_U02___toilet">#REF!</definedName>
    <definedName name="COUNT_IA_31F_AA_U02___utility_rm.">#REF!</definedName>
    <definedName name="COUNT_IA_31F_AA_U02___void">#REF!</definedName>
    <definedName name="COUNT_IA_31F_AA_U03___BR1_dresser">#REF!</definedName>
    <definedName name="COUNT_IA_31F_AA_U03___BR1_lobby">#REF!</definedName>
    <definedName name="COUNT_IA_31F_AA_U03___BR1_rm.">#REF!</definedName>
    <definedName name="COUNT_IA_31F_AA_U03___BR1_t_b">#REF!</definedName>
    <definedName name="COUNT_IA_31F_AA_U03___foyer">#REF!</definedName>
    <definedName name="COUNT_IA_31F_AA_U03___kitchen">#REF!</definedName>
    <definedName name="COUNT_IA_31F_AA_U03___living_dining">#REF!</definedName>
    <definedName name="COUNT_IA_31F_AA_U03___shaft">#REF!</definedName>
    <definedName name="COUNT_IA_31F_AA_U03___storage">#REF!</definedName>
    <definedName name="COUNT_IA_31F_AA_U03___toilet">#REF!</definedName>
    <definedName name="COUNT_IA_31F_AA_U03___utility_rm.">#REF!</definedName>
    <definedName name="COUNT_IA_31F_AA_U04___BR1_dresser">#REF!</definedName>
    <definedName name="COUNT_IA_31F_AA_U04___BR1_lobby">#REF!</definedName>
    <definedName name="COUNT_IA_31F_AA_U04___BR1_rm.">#REF!</definedName>
    <definedName name="COUNT_IA_31F_AA_U04___BR1_t_b">#REF!</definedName>
    <definedName name="COUNT_IA_31F_AA_U04___foyer">#REF!</definedName>
    <definedName name="COUNT_IA_31F_AA_U04___kitchen">#REF!</definedName>
    <definedName name="COUNT_IA_31F_AA_U04___living_dining">#REF!</definedName>
    <definedName name="COUNT_IA_31F_AA_U04___shaft">#REF!</definedName>
    <definedName name="COUNT_IA_31F_AA_U04___storage">#REF!</definedName>
    <definedName name="COUNT_IA_31F_AA_U04___toilet">#REF!</definedName>
    <definedName name="COUNT_IA_31F_AA_U04___utility_rm.">#REF!</definedName>
    <definedName name="COUNT_IA_31F_AA_U05___corridor">#REF!</definedName>
    <definedName name="COUNT_IA_31F_AA_U05___foyer">#REF!</definedName>
    <definedName name="COUNT_IA_31F_AA_U05___kitchen">#REF!</definedName>
    <definedName name="COUNT_IA_31F_AA_U05___living_dining">#REF!</definedName>
    <definedName name="COUNT_IA_31F_AA_U05___maids_lobby">#REF!</definedName>
    <definedName name="COUNT_IA_31F_AA_U05___maids_rm.">#REF!</definedName>
    <definedName name="COUNT_IA_31F_AA_U05___maids_toi.">#REF!</definedName>
    <definedName name="COUNT_IA_31F_AA_U05___shaft">#REF!</definedName>
    <definedName name="COUNT_IA_31F_AA_U05___stairs">#REF!</definedName>
    <definedName name="COUNT_IA_31F_AA_U05___toilet">#REF!</definedName>
    <definedName name="COUNT_IA_31F_AA_U05___utility_rm.">#REF!</definedName>
    <definedName name="COUNT_IA_31F_AA_U06___BR1_lobby">#REF!</definedName>
    <definedName name="COUNT_IA_31F_AA_U06___BR1_rm.">#REF!</definedName>
    <definedName name="COUNT_IA_31F_AA_U06___BR1_t_b">#REF!</definedName>
    <definedName name="COUNT_IA_31F_AA_U06___BR2_dresser">#REF!</definedName>
    <definedName name="COUNT_IA_31F_AA_U06___BR2_lobby">#REF!</definedName>
    <definedName name="COUNT_IA_31F_AA_U06___BR2_rm.">#REF!</definedName>
    <definedName name="COUNT_IA_31F_AA_U06___BR2_t_b">#REF!</definedName>
    <definedName name="COUNT_IA_31F_AA_U06___corridor">#REF!</definedName>
    <definedName name="COUNT_IA_31F_AA_U06___foyer">#REF!</definedName>
    <definedName name="COUNT_IA_31F_AA_U06___kitchen">#REF!</definedName>
    <definedName name="COUNT_IA_31F_AA_U06___living_dining">#REF!</definedName>
    <definedName name="COUNT_IA_31F_AA_U06___maids_rm.">#REF!</definedName>
    <definedName name="COUNT_IA_31F_AA_U06___maids_toi.">#REF!</definedName>
    <definedName name="COUNT_IA_31F_AA_U06___shaft">#REF!</definedName>
    <definedName name="COUNT_IA_31F_AA_U06___solaria">#REF!</definedName>
    <definedName name="COUNT_IA_31F_AA_U06___stair">#REF!</definedName>
    <definedName name="COUNT_IA_31F_AA_U06___toilet">#REF!</definedName>
    <definedName name="COUNT_IA_31F_AA_U06___utility_rm.">#REF!</definedName>
    <definedName name="COUNT_IA_31F_AA_U06___void">#REF!</definedName>
    <definedName name="COUNT_IA_31F_AB_U00___corridor">#REF!</definedName>
    <definedName name="COUNT_IA_31F_AB_U00___lift_lobby">#REF!</definedName>
    <definedName name="COUNT_IA_31F_AB_U00___lift_shaft">#REF!</definedName>
    <definedName name="COUNT_IA_31F_AC_U00___electrical_rm.">#REF!</definedName>
    <definedName name="COUNT_IA_31F_AC_U00___f.e._stair">#REF!</definedName>
    <definedName name="COUNT_IA_31F_AC_U00___f.h.c.">#REF!</definedName>
    <definedName name="COUNT_IA_31F_AC_U00___garbage_rm.">#REF!</definedName>
    <definedName name="COUNT_IA_31F_AC_U00___shaft">#REF!</definedName>
    <definedName name="COUNT_IA_31F_AC_U00___telephone_rm.">#REF!</definedName>
    <definedName name="COUNT_IA_32F_AA_U05___BR1_rm.">#REF!</definedName>
    <definedName name="COUNT_IA_32F_AA_U05___BR1_t_b">#REF!</definedName>
    <definedName name="COUNT_IA_32F_AA_U05___BR2_lobby">#REF!</definedName>
    <definedName name="COUNT_IA_32F_AA_U05___BR2_rm.">#REF!</definedName>
    <definedName name="COUNT_IA_32F_AA_U05___BR2_t_b">#REF!</definedName>
    <definedName name="COUNT_IA_32F_AA_U05___double_vol.">#REF!</definedName>
    <definedName name="COUNT_IA_32F_AA_U05___foyer">#REF!</definedName>
    <definedName name="COUNT_IA_32F_AA_U05___living_rm.">#REF!</definedName>
    <definedName name="COUNT_IA_32F_AA_U05___shaft">#REF!</definedName>
    <definedName name="COUNT_IA_32F_AA_U05___stairs">#REF!</definedName>
    <definedName name="COUNT_IA_32F_AA_U05___void">#REF!</definedName>
    <definedName name="COUNT_IA_32F_AA_U06___BR1_lobby">#REF!</definedName>
    <definedName name="COUNT_IA_32F_AA_U06___BR1_rm.">#REF!</definedName>
    <definedName name="COUNT_IA_32F_AA_U06___BR1_t_b">#REF!</definedName>
    <definedName name="COUNT_IA_32F_AA_U06___BR2_dresser">#REF!</definedName>
    <definedName name="COUNT_IA_32F_AA_U06___BR2_lobby">#REF!</definedName>
    <definedName name="COUNT_IA_32F_AA_U06___BR2_rm.">#REF!</definedName>
    <definedName name="COUNT_IA_32F_AA_U06___BR2_t_b">#REF!</definedName>
    <definedName name="COUNT_IA_32F_AA_U06___corridor">#REF!</definedName>
    <definedName name="COUNT_IA_32F_AA_U06___double_vol.">#REF!</definedName>
    <definedName name="COUNT_IA_32F_AA_U06___jacuzzi_area">#REF!</definedName>
    <definedName name="COUNT_IA_32F_AA_U06___living_foyer">#REF!</definedName>
    <definedName name="COUNT_IA_32F_AA_U06___pantry">#REF!</definedName>
    <definedName name="COUNT_IA_32F_AA_U06___shaft">#REF!</definedName>
    <definedName name="COUNT_IA_32F_AA_U06___stair">#REF!</definedName>
    <definedName name="COUNT_IA_32F_AA_U06___study">#REF!</definedName>
    <definedName name="COUNT_IA_33RF_AC_U00___electrical_rm.">#REF!</definedName>
    <definedName name="COUNT_IA_33RF_AC_U00___f.e._stair">#REF!</definedName>
    <definedName name="COUNT_IA_33RF_AC_U00___g.s.m._rm.">#REF!</definedName>
    <definedName name="COUNT_IA_33RF_AC_U00___lift_shaft">#REF!</definedName>
    <definedName name="COUNT_IA_33RF_AC_U00___shaft">#REF!</definedName>
    <definedName name="COUNT_IA_33RF_AC_U00___tech._rm.">#REF!</definedName>
    <definedName name="COUNT_IA_33RF_AC_U00___telephone_rm.">#REF!</definedName>
    <definedName name="COUNT_IA_33RF_AC_U00___water_tank">#REF!</definedName>
    <definedName name="COUNT_IA_34uRF_AC_U00___machine_rm.">#REF!</definedName>
    <definedName name="COUNT_IA_34uRF_AC_U00___machine_rm._lobby">#REF!</definedName>
    <definedName name="COUNT_IA_34uRF_AC_U00___pump_rm.">#REF!</definedName>
    <definedName name="COUNT_IA_34uRF_AC_U00___r.c._water_tank">#REF!</definedName>
    <definedName name="COUNT_IA_34uRF_AC_U00___shaft">#REF!</definedName>
    <definedName name="COUNT_Intelligent_Water_Meter_by_DEWA">#REF!</definedName>
    <definedName name="COUNT_Internal_Ceiling_Finishes__Bulkhead">#REF!</definedName>
    <definedName name="COUNT_Internal_Ceiling_Finishes__PF01">#REF!</definedName>
    <definedName name="COUNT_Internal_Ceiling_Finishes__PF02">#REF!</definedName>
    <definedName name="COUNT_Internal_Ceiling_Finishes__PH01">#REF!</definedName>
    <definedName name="COUNT_Internal_Doors__D_02">#REF!</definedName>
    <definedName name="COUNT_Internal_Doors__D_03">#REF!</definedName>
    <definedName name="COUNT_Internal_Doors__D_04">#REF!</definedName>
    <definedName name="COUNT_Internal_Doors__D_06">#REF!</definedName>
    <definedName name="COUNT_Internal_Floor_Finishes__FF01">#REF!</definedName>
    <definedName name="COUNT_Internal_Floor_Finishes__FF03">#REF!</definedName>
    <definedName name="COUNT_Internal_Floor_Finishes__FF05">#REF!</definedName>
    <definedName name="COUNT_Internal_Floor_Finishes__Wet_Areas">#REF!</definedName>
    <definedName name="COUNT_Internal_Wall__Blockwork___BW_1">#REF!</definedName>
    <definedName name="COUNT_Internal_Wall__Blockwork___BW_2">#REF!</definedName>
    <definedName name="COUNT_Internal_Wall__Blockwork___BW_3">#REF!</definedName>
    <definedName name="COUNT_Internal_Wall__Threshold">#REF!</definedName>
    <definedName name="COUNT_Internal_Wall_Finishes__PF03">#REF!</definedName>
    <definedName name="COUNT_Internal_Wall_Finishes__PF04">#REF!</definedName>
    <definedName name="COUNT_Internal_Wall_Finishes__Render">#REF!</definedName>
    <definedName name="COUNT_Internal_Wall_Finishes__W01">#REF!</definedName>
    <definedName name="COUNT_Internal_Wall_Finishes__W03">#REF!</definedName>
    <definedName name="COUNT_Internal_Wall_Finishes__WF05">#REF!</definedName>
    <definedName name="COUNT_Internal_Wall_Finishes__WF07">#REF!</definedName>
    <definedName name="COUNT_Isolation_Valve">#REF!</definedName>
    <definedName name="COUNT_L0__TW1_250">#REF!</definedName>
    <definedName name="COUNT_L0__TW2_200">#REF!</definedName>
    <definedName name="COUNT_L0__TW3_300">#REF!</definedName>
    <definedName name="COUNT_L0__TW3_400">#REF!</definedName>
    <definedName name="COUNT_L0__TW4_500">#REF!</definedName>
    <definedName name="COUNT_L0__TW4_600">#REF!</definedName>
    <definedName name="COUNT_L0__W1__300">#REF!</definedName>
    <definedName name="COUNT_L0__W1_300_Door_Overhead">#REF!</definedName>
    <definedName name="COUNT_L0_Beams">#REF!</definedName>
    <definedName name="COUNT_L0_DP1_3000x3000x350">#REF!</definedName>
    <definedName name="COUNT_L0_DP2_3000x1750x350">#REF!</definedName>
    <definedName name="COUNT_L0_DP5_3000x3000x400">#REF!</definedName>
    <definedName name="COUNT_L0_DP6_6500x4000x550">#REF!</definedName>
    <definedName name="COUNT_L0_DP7_3500x1900x400">#REF!</definedName>
    <definedName name="COUNT_L0_Ramp">#REF!</definedName>
    <definedName name="COUNT_L0_Slab_200">#REF!</definedName>
    <definedName name="COUNT_L0_Slab_220">#REF!</definedName>
    <definedName name="COUNT_L0_Slab_240">#REF!</definedName>
    <definedName name="COUNT_L0_Slab_250">#REF!</definedName>
    <definedName name="COUNT_L0_Slab_260">#REF!</definedName>
    <definedName name="COUNT_L0_Slab_400">#REF!</definedName>
    <definedName name="COUNT_L0_Slab_450">#REF!</definedName>
    <definedName name="COUNT_L00__Column_C1">#REF!</definedName>
    <definedName name="COUNT_L00__Column_C10">#REF!</definedName>
    <definedName name="COUNT_L00__Column_C11">#REF!</definedName>
    <definedName name="COUNT_L00__Column_C12">#REF!</definedName>
    <definedName name="COUNT_L00__Column_C2">#REF!</definedName>
    <definedName name="COUNT_L00__Column_C3">#REF!</definedName>
    <definedName name="COUNT_L00__Column_C4">#REF!</definedName>
    <definedName name="COUNT_L00__Column_C5">#REF!</definedName>
    <definedName name="COUNT_L00__Column_C6">#REF!</definedName>
    <definedName name="COUNT_L00__Column_C7">#REF!</definedName>
    <definedName name="COUNT_L00__Column_C8">#REF!</definedName>
    <definedName name="COUNT_L00__Column_C9">#REF!</definedName>
    <definedName name="COUNT_L00__Column_FC1">#REF!</definedName>
    <definedName name="COUNT_L00__Column_TC1">#REF!</definedName>
    <definedName name="COUNT_L00__Column_TC2">#REF!</definedName>
    <definedName name="COUNT_L00__Column_TC3">#REF!</definedName>
    <definedName name="COUNT_L00__Column_TC4">#REF!</definedName>
    <definedName name="COUNT_L00__Column_TC5">#REF!</definedName>
    <definedName name="COUNT_L01__Column_C10">#REF!</definedName>
    <definedName name="COUNT_L01__Column_C6">#REF!</definedName>
    <definedName name="COUNT_L01__Column_C7">#REF!</definedName>
    <definedName name="COUNT_L01__Column_TC1">#REF!</definedName>
    <definedName name="COUNT_L01__Column_TC2">#REF!</definedName>
    <definedName name="COUNT_L01__Column_TC3">#REF!</definedName>
    <definedName name="COUNT_L01__Column_TC4">#REF!</definedName>
    <definedName name="COUNT_L01__Column_TC5">#REF!</definedName>
    <definedName name="COUNT_L02__Column_TC1">#REF!</definedName>
    <definedName name="COUNT_L02__Column_TC2">#REF!</definedName>
    <definedName name="COUNT_L02__Column_TC3">#REF!</definedName>
    <definedName name="COUNT_L02__Column_TC4">#REF!</definedName>
    <definedName name="COUNT_L02__Column_TC5">#REF!</definedName>
    <definedName name="COUNT_L02_to_L03__CORE_Typical">#REF!</definedName>
    <definedName name="COUNT_L03_to_L05__CORE_TYPICAL">#REF!</definedName>
    <definedName name="COUNT_L03_to_L05__Opening">#REF!</definedName>
    <definedName name="COUNT_L05_to_L14__CORE_Typical">#REF!</definedName>
    <definedName name="COUNT_L1__TW1_250">#REF!</definedName>
    <definedName name="COUNT_L1__TW2_200">#REF!</definedName>
    <definedName name="COUNT_L1__TW3_300">#REF!</definedName>
    <definedName name="COUNT_L1__TW4_600">#REF!</definedName>
    <definedName name="COUNT_L1__TW5_300">#REF!</definedName>
    <definedName name="COUNT_L1_Beams">#REF!</definedName>
    <definedName name="COUNT_L1_DP">#REF!</definedName>
    <definedName name="COUNT_L1_DP1_3000x3000x350">#REF!</definedName>
    <definedName name="COUNT_L1_DP11_3250x1750x350">#REF!</definedName>
    <definedName name="COUNT_L1_DP13_3250x1750x600">#REF!</definedName>
    <definedName name="COUNT_L1_DP14_3000x3000x600">#REF!</definedName>
    <definedName name="COUNT_L1_DP15_3500x3500x600">#REF!</definedName>
    <definedName name="COUNT_L1_DP3_3500x1900x350">#REF!</definedName>
    <definedName name="COUNT_L1_DP4_3500x3500x400">#REF!</definedName>
    <definedName name="COUNT_L1_DP8_8000x5500x600">#REF!</definedName>
    <definedName name="COUNT_L1_Slab_200">#REF!</definedName>
    <definedName name="COUNT_L1_Slab_240">#REF!</definedName>
    <definedName name="COUNT_L1_Slab_280">#REF!</definedName>
    <definedName name="COUNT_L1_Slab_360">#REF!</definedName>
    <definedName name="COUNT_L14__COMFLOR_100">#REF!</definedName>
    <definedName name="COUNT_L14__CONC_SLAB">#REF!</definedName>
    <definedName name="COUNT_L14__RC_CORE_VOIDS">#REF!</definedName>
    <definedName name="COUNT_L15__COMFLOR_100">#REF!</definedName>
    <definedName name="COUNT_L15__HEA_320">#REF!</definedName>
    <definedName name="COUNT_L15__HEB_160">#REF!</definedName>
    <definedName name="COUNT_L15__HEM_180">#REF!</definedName>
    <definedName name="COUNT_L15__RHS_400x200x16">#REF!</definedName>
    <definedName name="COUNT_L15__TW1_250">#REF!</definedName>
    <definedName name="COUNT_L15__TW2_200">#REF!</definedName>
    <definedName name="COUNT_L15__TW3_300">#REF!</definedName>
    <definedName name="COUNT_L15__TW4_600">#REF!</definedName>
    <definedName name="COUNT_L15__TW5_300">#REF!</definedName>
    <definedName name="COUNT_L15_Beams">#REF!</definedName>
    <definedName name="COUNT_L15_Slab_250">#REF!</definedName>
    <definedName name="COUNT_L15_Slab_400">#REF!</definedName>
    <definedName name="COUNT_L15_to_L16__CONC_SLAB">#REF!</definedName>
    <definedName name="COUNT_L16__COMFLOR_100">#REF!</definedName>
    <definedName name="COUNT_L16__HEA_320">#REF!</definedName>
    <definedName name="COUNT_L16__HEB_160">#REF!</definedName>
    <definedName name="COUNT_L16__HEM_180">#REF!</definedName>
    <definedName name="COUNT_L16__RHS_400x200x16">#REF!</definedName>
    <definedName name="COUNT_L16__TW1_250">#REF!</definedName>
    <definedName name="COUNT_L16__TW2_200">#REF!</definedName>
    <definedName name="COUNT_L16__TW3_300">#REF!</definedName>
    <definedName name="COUNT_L16__TW4_600">#REF!</definedName>
    <definedName name="COUNT_L16_Beams">#REF!</definedName>
    <definedName name="COUNT_L16_Slab_200">#REF!</definedName>
    <definedName name="COUNT_L16_Slab_240">#REF!</definedName>
    <definedName name="COUNT_L16_Slab_280">#REF!</definedName>
    <definedName name="COUNT_L17__COMFLOR_100">#REF!</definedName>
    <definedName name="COUNT_L17__HEA_320">#REF!</definedName>
    <definedName name="COUNT_L17__HEB_160">#REF!</definedName>
    <definedName name="COUNT_L17__HEM_180">#REF!</definedName>
    <definedName name="COUNT_L17__RHS_400x200x16">#REF!</definedName>
    <definedName name="COUNT_L17__TW1_250">#REF!</definedName>
    <definedName name="COUNT_L17__TW2_200">#REF!</definedName>
    <definedName name="COUNT_L17__TW3_300">#REF!</definedName>
    <definedName name="COUNT_L17__TW4_600">#REF!</definedName>
    <definedName name="COUNT_L17_Beams">#REF!</definedName>
    <definedName name="COUNT_L17_Slab_200">#REF!</definedName>
    <definedName name="COUNT_L17_Slab_240">#REF!</definedName>
    <definedName name="COUNT_L17_Slab_280">#REF!</definedName>
    <definedName name="COUNT_L17_to_L35__CONC_SLAB">#REF!</definedName>
    <definedName name="COUNT_L18__COMFLOR_100">#REF!</definedName>
    <definedName name="COUNT_L18__HEA_320">#REF!</definedName>
    <definedName name="COUNT_L18__HEB_160">#REF!</definedName>
    <definedName name="COUNT_L18__HEM_180">#REF!</definedName>
    <definedName name="COUNT_L18__RC_CORE_VOIDS">#REF!</definedName>
    <definedName name="COUNT_L18__RHS_400x200x16">#REF!</definedName>
    <definedName name="COUNT_L19__COMFLOR_100">#REF!</definedName>
    <definedName name="COUNT_L19__HEA_320">#REF!</definedName>
    <definedName name="COUNT_L19__HEB_160">#REF!</definedName>
    <definedName name="COUNT_L19__HEM_180">#REF!</definedName>
    <definedName name="COUNT_L19__RHS_400x200x16">#REF!</definedName>
    <definedName name="COUNT_L2___1000x1500mm">#REF!</definedName>
    <definedName name="COUNT_L2___1000x1500mm_curved">#REF!</definedName>
    <definedName name="COUNT_L2___1200x1200x1500mm">#REF!</definedName>
    <definedName name="COUNT_L2___1200x1500mm">#REF!</definedName>
    <definedName name="COUNT_L2___1200x3000x1500mm">#REF!</definedName>
    <definedName name="COUNT_L2___1500x1500x1500mm">#REF!</definedName>
    <definedName name="COUNT_L2___1800x1800x1500mm">#REF!</definedName>
    <definedName name="COUNT_L2___1800x4500x1500mm">#REF!</definedName>
    <definedName name="COUNT_L2___400mm_raft_slab">#REF!</definedName>
    <definedName name="COUNT_L2___400mm_Retaining_wall">#REF!</definedName>
    <definedName name="COUNT_L2___400mm_Retaining_wall_curved">#REF!</definedName>
    <definedName name="COUNT_L2___400x1500mm">#REF!</definedName>
    <definedName name="COUNT_L2___500mm_Retaining_wall">#REF!</definedName>
    <definedName name="COUNT_L2___500mm_Retaining_wall_curved">#REF!</definedName>
    <definedName name="COUNT_L2___600mm_diameter">#REF!</definedName>
    <definedName name="COUNT_L2___750mm_diameter">#REF!</definedName>
    <definedName name="COUNT_L2___800x1500mm">#REF!</definedName>
    <definedName name="COUNT_L2___900mm_diameter">#REF!</definedName>
    <definedName name="COUNT_L2___Pilecaps">#REF!</definedName>
    <definedName name="COUNT_L2__Column__550dia__assumed_size_as_per_plan_">#REF!</definedName>
    <definedName name="COUNT_L2__TW1_250">#REF!</definedName>
    <definedName name="COUNT_L2__TW2_200">#REF!</definedName>
    <definedName name="COUNT_L2__TW3_300">#REF!</definedName>
    <definedName name="COUNT_L2__TW4_600">#REF!</definedName>
    <definedName name="COUNT_L2__TW5_300">#REF!</definedName>
    <definedName name="COUNT_L2__Wall__250__assumed_">#REF!</definedName>
    <definedName name="COUNT_L2__Wall__250_curved__assumed_">#REF!</definedName>
    <definedName name="COUNT_L2_Beams">#REF!</definedName>
    <definedName name="COUNT_L2_Slab_200">#REF!</definedName>
    <definedName name="COUNT_L2_Slab_240">#REF!</definedName>
    <definedName name="COUNT_L2_Slab_280">#REF!</definedName>
    <definedName name="COUNT_L20__COMFLOR_100">#REF!</definedName>
    <definedName name="COUNT_L20__HEA_320">#REF!</definedName>
    <definedName name="COUNT_L20__HEB_160">#REF!</definedName>
    <definedName name="COUNT_L20__HEM_180">#REF!</definedName>
    <definedName name="COUNT_L20__RHS_400x400x16">#REF!</definedName>
    <definedName name="COUNT_L21__COMFLOR_100">#REF!</definedName>
    <definedName name="COUNT_L21__HEA_320">#REF!</definedName>
    <definedName name="COUNT_L21__HEB_160">#REF!</definedName>
    <definedName name="COUNT_L21__HEM_180">#REF!</definedName>
    <definedName name="COUNT_L21__RHS_400x400x16">#REF!</definedName>
    <definedName name="COUNT_L22__COMFLOR_100">#REF!</definedName>
    <definedName name="COUNT_L22__HEA_320">#REF!</definedName>
    <definedName name="COUNT_L22__HEB_160">#REF!</definedName>
    <definedName name="COUNT_L22__HEM_180">#REF!</definedName>
    <definedName name="COUNT_L22__RHS_400x400x16">#REF!</definedName>
    <definedName name="COUNT_L23__COMFLOR_100">#REF!</definedName>
    <definedName name="COUNT_L23__HEA_320">#REF!</definedName>
    <definedName name="COUNT_L23__HEB_160">#REF!</definedName>
    <definedName name="COUNT_L23__HEM_180">#REF!</definedName>
    <definedName name="COUNT_L23__RHS_400x400x16">#REF!</definedName>
    <definedName name="COUNT_L24__COMFLOR_100">#REF!</definedName>
    <definedName name="COUNT_L24__HEA_320">#REF!</definedName>
    <definedName name="COUNT_L24__HEB_160">#REF!</definedName>
    <definedName name="COUNT_L24__HEM_180">#REF!</definedName>
    <definedName name="COUNT_L24__RHS_400x400x16">#REF!</definedName>
    <definedName name="COUNT_L25__COMFLOR_100">#REF!</definedName>
    <definedName name="COUNT_L25__HEA_320">#REF!</definedName>
    <definedName name="COUNT_L25__HEB_160">#REF!</definedName>
    <definedName name="COUNT_L25__HEM_180">#REF!</definedName>
    <definedName name="COUNT_L25__RHS_400x200x16">#REF!</definedName>
    <definedName name="COUNT_L26__COMFLOR_100">#REF!</definedName>
    <definedName name="COUNT_L26__HEA_320">#REF!</definedName>
    <definedName name="COUNT_L26__HEB_160">#REF!</definedName>
    <definedName name="COUNT_L26__HEM_180">#REF!</definedName>
    <definedName name="COUNT_L26__RC_CORE_VOIDS">#REF!</definedName>
    <definedName name="COUNT_L26__RHS_400x200x16">#REF!</definedName>
    <definedName name="COUNT_L27__COMFLOR_100">#REF!</definedName>
    <definedName name="COUNT_L27__HEA_320">#REF!</definedName>
    <definedName name="COUNT_L27__HEB_160">#REF!</definedName>
    <definedName name="COUNT_L27__HEM_180">#REF!</definedName>
    <definedName name="COUNT_L27__RHS_400x200x16">#REF!</definedName>
    <definedName name="COUNT_L28__COMFLOR_100">#REF!</definedName>
    <definedName name="COUNT_L28__HEA_320">#REF!</definedName>
    <definedName name="COUNT_L28__HEB_160">#REF!</definedName>
    <definedName name="COUNT_L28__HEM_180">#REF!</definedName>
    <definedName name="COUNT_L28__rHS_400x200x16">#REF!</definedName>
    <definedName name="COUNT_L29__COMFLOR_100">#REF!</definedName>
    <definedName name="COUNT_L29__HEA_320">#REF!</definedName>
    <definedName name="COUNT_L29__HEB_160">#REF!</definedName>
    <definedName name="COUNT_L29__HEM_180">#REF!</definedName>
    <definedName name="COUNT_L29__RHS_400x200x16">#REF!</definedName>
    <definedName name="COUNT_L3___1000x1500mm">#REF!</definedName>
    <definedName name="COUNT_L3___1200x1200x1500mm">#REF!</definedName>
    <definedName name="COUNT_L3___1200x3000x1500mm">#REF!</definedName>
    <definedName name="COUNT_L3___1500x1500mm">#REF!</definedName>
    <definedName name="COUNT_L3___1500x3000x1500mm">#REF!</definedName>
    <definedName name="COUNT_L3___1800x1800x1500mm">#REF!</definedName>
    <definedName name="COUNT_L3___1800x4500x1500mm">#REF!</definedName>
    <definedName name="COUNT_L3___400mm_Retaining_wall">#REF!</definedName>
    <definedName name="COUNT_L3___400mm_Retaining_wall_curved">#REF!</definedName>
    <definedName name="COUNT_L3___500mm_thick_W3_curved">#REF!</definedName>
    <definedName name="COUNT_L3___600mm_diameter">#REF!</definedName>
    <definedName name="COUNT_L3___650mm_thick_W4_curved">#REF!</definedName>
    <definedName name="COUNT_L3___700x1500mm">#REF!</definedName>
    <definedName name="COUNT_L3___700x1500mm_curved">#REF!</definedName>
    <definedName name="COUNT_L3___800x1500mm">#REF!</definedName>
    <definedName name="COUNT_L3___800x1500mm_curved">#REF!</definedName>
    <definedName name="COUNT_L3___900mm_diameter">#REF!</definedName>
    <definedName name="COUNT_L3___Pilecaps">#REF!</definedName>
    <definedName name="COUNT_L3__Beam__1000x800__assumed_">#REF!</definedName>
    <definedName name="COUNT_L3__Beam__1100x800__assumed_">#REF!</definedName>
    <definedName name="COUNT_L3__Beam__1300x800__assumed_">#REF!</definedName>
    <definedName name="COUNT_L3__Beam__700x800__assumed_">#REF!</definedName>
    <definedName name="COUNT_L3__Beam__800x800__assumed_">#REF!</definedName>
    <definedName name="COUNT_L3__C1__800x800">#REF!</definedName>
    <definedName name="COUNT_L3__C10__400x1000">#REF!</definedName>
    <definedName name="COUNT_L3__C2__600x1200__assumed_size_as_per_plan_">#REF!</definedName>
    <definedName name="COUNT_L3__C2__800x800">#REF!</definedName>
    <definedName name="COUNT_L3__C3__800dia">#REF!</definedName>
    <definedName name="COUNT_L3__C4__600x600">#REF!</definedName>
    <definedName name="COUNT_L3__C5__400x400">#REF!</definedName>
    <definedName name="COUNT_L3__C6__600x1200">#REF!</definedName>
    <definedName name="COUNT_L3__C7__600x800">#REF!</definedName>
    <definedName name="COUNT_L3__C8__550dia">#REF!</definedName>
    <definedName name="COUNT_L3__C9__600dia">#REF!</definedName>
    <definedName name="COUNT_L3__Column_Head__3000x3000x400">#REF!</definedName>
    <definedName name="COUNT_L3__TW1_250">#REF!</definedName>
    <definedName name="COUNT_L3__TW2_200">#REF!</definedName>
    <definedName name="COUNT_L3__TW3_300">#REF!</definedName>
    <definedName name="COUNT_L3__TW4_600">#REF!</definedName>
    <definedName name="COUNT_L3__TW5_300">#REF!</definedName>
    <definedName name="COUNT_L3__W1__250">#REF!</definedName>
    <definedName name="COUNT_L3__W1__250_curved">#REF!</definedName>
    <definedName name="COUNT_L3_Beams">#REF!</definedName>
    <definedName name="COUNT_L3_Slab_200">#REF!</definedName>
    <definedName name="COUNT_L3_Slab_240">#REF!</definedName>
    <definedName name="COUNT_L3_Slab_280">#REF!</definedName>
    <definedName name="COUNT_L30__COMFLOR_100">#REF!</definedName>
    <definedName name="COUNT_L30__HEA_320">#REF!</definedName>
    <definedName name="COUNT_L30__HEB_160">#REF!</definedName>
    <definedName name="COUNT_L30__HEM_180">#REF!</definedName>
    <definedName name="COUNT_L30__RHS_400x200x16">#REF!</definedName>
    <definedName name="COUNT_L30__TW1_250">#REF!</definedName>
    <definedName name="COUNT_L30__TW2_200">#REF!</definedName>
    <definedName name="COUNT_L30__TW3_300">#REF!</definedName>
    <definedName name="COUNT_L30__TW4_600">#REF!</definedName>
    <definedName name="COUNT_L30_Beams">#REF!</definedName>
    <definedName name="COUNT_L30_Slab_200">#REF!</definedName>
    <definedName name="COUNT_L30_Slab_240">#REF!</definedName>
    <definedName name="COUNT_L30_Slab_280">#REF!</definedName>
    <definedName name="COUNT_L31__COMFLOR_100">#REF!</definedName>
    <definedName name="COUNT_L31__HEA_320">#REF!</definedName>
    <definedName name="COUNT_L31__HEB_160">#REF!</definedName>
    <definedName name="COUNT_L31__HEM_180">#REF!</definedName>
    <definedName name="COUNT_L31__RHS_400x200x16">#REF!</definedName>
    <definedName name="COUNT_L31__TW1_250">#REF!</definedName>
    <definedName name="COUNT_L31__TW2_200">#REF!</definedName>
    <definedName name="COUNT_L31__TW3_300">#REF!</definedName>
    <definedName name="COUNT_L31__TW4_600">#REF!</definedName>
    <definedName name="COUNT_L31__TW5_300">#REF!</definedName>
    <definedName name="COUNT_L31_Beams">#REF!</definedName>
    <definedName name="COUNT_L31_Slab_200">#REF!</definedName>
    <definedName name="COUNT_L31_Slab_240">#REF!</definedName>
    <definedName name="COUNT_L31_Slab_280">#REF!</definedName>
    <definedName name="COUNT_L32__RC_SLAB_500mm_THICK">#REF!</definedName>
    <definedName name="COUNT_L33__COMFLOR_100">#REF!</definedName>
    <definedName name="COUNT_L33__HEA_320">#REF!</definedName>
    <definedName name="COUNT_L33__HEB_160">#REF!</definedName>
    <definedName name="COUNT_L33__HEM_180">#REF!</definedName>
    <definedName name="COUNT_L33__RHS_400x200x16">#REF!</definedName>
    <definedName name="COUNT_L34__COMFLOR_100">#REF!</definedName>
    <definedName name="COUNT_L34__HEA_320">#REF!</definedName>
    <definedName name="COUNT_L34__HEB_160">#REF!</definedName>
    <definedName name="COUNT_L34__HEM_180">#REF!</definedName>
    <definedName name="COUNT_L34__RHS_400x200x16">#REF!</definedName>
    <definedName name="COUNT_L35__COMFLOR_100">#REF!</definedName>
    <definedName name="COUNT_L35__HEA_320">#REF!</definedName>
    <definedName name="COUNT_L35__HEB_160">#REF!</definedName>
    <definedName name="COUNT_L35__HEM_180">#REF!</definedName>
    <definedName name="COUNT_L35__RHS_400x200x16">#REF!</definedName>
    <definedName name="COUNT_L36__COMFLOR_100">#REF!</definedName>
    <definedName name="COUNT_L36__CONC_SLAB">#REF!</definedName>
    <definedName name="COUNT_L36__HEA_320">#REF!</definedName>
    <definedName name="COUNT_L36__HEB_160">#REF!</definedName>
    <definedName name="COUNT_L36__HEM_180">#REF!</definedName>
    <definedName name="COUNT_L36__RHS_400x200x16">#REF!</definedName>
    <definedName name="COUNT_L36__TW1_250">#REF!</definedName>
    <definedName name="COUNT_L36__TW2_200">#REF!</definedName>
    <definedName name="COUNT_L36__TW3_300">#REF!</definedName>
    <definedName name="COUNT_L36__TW5_300">#REF!</definedName>
    <definedName name="COUNT_L36_Beams">#REF!</definedName>
    <definedName name="COUNT_L36_Slab_200">#REF!</definedName>
    <definedName name="COUNT_L36_Slab_240">#REF!</definedName>
    <definedName name="COUNT_L36_Slab_280">#REF!</definedName>
    <definedName name="COUNT_L36_Slab_500">#REF!</definedName>
    <definedName name="COUNT_L37__COMFLOR_100">#REF!</definedName>
    <definedName name="COUNT_L37__HEA_320">#REF!</definedName>
    <definedName name="COUNT_L37__HEB_160">#REF!</definedName>
    <definedName name="COUNT_L37__HEM_180">#REF!</definedName>
    <definedName name="COUNT_L37__RHS_400x200x16">#REF!</definedName>
    <definedName name="COUNT_L37__TW1_250">#REF!</definedName>
    <definedName name="COUNT_L37__TW2_200">#REF!</definedName>
    <definedName name="COUNT_L37__TW3_300">#REF!</definedName>
    <definedName name="COUNT_L37__TW5_300">#REF!</definedName>
    <definedName name="COUNT_L37_Beams">#REF!</definedName>
    <definedName name="COUNT_L37_Slab_200">#REF!</definedName>
    <definedName name="COUNT_L37_Slab_350">#REF!</definedName>
    <definedName name="COUNT_L38__Bracing_Elemnt_Passing_Lift_Over_Run">#REF!</definedName>
    <definedName name="COUNT_L38__COMFLOR_100">#REF!</definedName>
    <definedName name="COUNT_L38__HEA_320">#REF!</definedName>
    <definedName name="COUNT_L38__HEB_160">#REF!</definedName>
    <definedName name="COUNT_L38__HEM_180">#REF!</definedName>
    <definedName name="COUNT_L38__RHS_400x200x16">#REF!</definedName>
    <definedName name="COUNT_L38__TW1_250">#REF!</definedName>
    <definedName name="COUNT_L38__TW2_200">#REF!</definedName>
    <definedName name="COUNT_L38__TW3_300">#REF!</definedName>
    <definedName name="COUNT_L38__TW5_300">#REF!</definedName>
    <definedName name="COUNT_L38_Beams">#REF!</definedName>
    <definedName name="COUNT_L38_Slab_200">#REF!</definedName>
    <definedName name="COUNT_L38_Slab_350">#REF!</definedName>
    <definedName name="COUNT_L39__2nd_Layer__HEA_320">#REF!</definedName>
    <definedName name="COUNT_L39__2nd_Layer__HEB_160">#REF!</definedName>
    <definedName name="COUNT_L39__2nd_Layer__HEM_180">#REF!</definedName>
    <definedName name="COUNT_L39__2nd_Layer__RHS_400x200x16">#REF!</definedName>
    <definedName name="COUNT_L39__Bracing_Elemnt_Passing_Lift_Over_Run">#REF!</definedName>
    <definedName name="COUNT_L39__COMFLOR_100">#REF!</definedName>
    <definedName name="COUNT_L39__HEA_320">#REF!</definedName>
    <definedName name="COUNT_L39__HEB_160">#REF!</definedName>
    <definedName name="COUNT_L39__HEM_180">#REF!</definedName>
    <definedName name="COUNT_L39__RHS_400x200x16">#REF!</definedName>
    <definedName name="COUNT_L4___1000x1500mm_curved">#REF!</definedName>
    <definedName name="COUNT_L4___1500x1500x1500mm">#REF!</definedName>
    <definedName name="COUNT_L4___600mm_diameter">#REF!</definedName>
    <definedName name="COUNT_L4___750mm_diameter">#REF!</definedName>
    <definedName name="COUNT_L4___800x1500mm">#REF!</definedName>
    <definedName name="COUNT_L4___800x1500mm_curved">#REF!</definedName>
    <definedName name="COUNT_L4__B1__800x600">#REF!</definedName>
    <definedName name="COUNT_L4__B1__800x600_curved">#REF!</definedName>
    <definedName name="COUNT_L4__B2__800x1000">#REF!</definedName>
    <definedName name="COUNT_L4__B2__800x1000_curved">#REF!</definedName>
    <definedName name="COUNT_L4__B3__800x1300">#REF!</definedName>
    <definedName name="COUNT_L4__B3__800x1300_curved">#REF!</definedName>
    <definedName name="COUNT_L4__B4__1500x1600_curved">#REF!</definedName>
    <definedName name="COUNT_L4__Beam__300x600__assumed_">#REF!</definedName>
    <definedName name="COUNT_L4__C3__800dia">#REF!</definedName>
    <definedName name="COUNT_L4__C6__550dia__assumed_size_as_per_plan_">#REF!</definedName>
    <definedName name="COUNT_L4__C9__600dia">#REF!</definedName>
    <definedName name="COUNT_L4__Column_Head__4000x4000x400">#REF!</definedName>
    <definedName name="COUNT_L4__W1__250">#REF!</definedName>
    <definedName name="COUNT_L4__W1__250_curved">#REF!</definedName>
    <definedName name="COUNT_L4__W2__350">#REF!</definedName>
    <definedName name="COUNT_L4__W2__350_curved">#REF!</definedName>
    <definedName name="COUNT_L40__2nd_Layer__RHS_400x200x16">#REF!</definedName>
    <definedName name="COUNT_L40__Bracing_Elemnt_Passing_Lift_Over_Run">#REF!</definedName>
    <definedName name="COUNT_L40__COMFLOR_100">#REF!</definedName>
    <definedName name="COUNT_L40__HEB_320">#REF!</definedName>
    <definedName name="COUNT_L40__RHS_400x200x16">#REF!</definedName>
    <definedName name="COUNT_L40__RHS_450x450x25">#REF!</definedName>
    <definedName name="COUNT_L40__RHS_500x300x20">#REF!</definedName>
    <definedName name="COUNT_L40__Trussing_spanning_column_restrai">#REF!</definedName>
    <definedName name="COUNT_L41__2nd_Layer__RHS_400x200x16">#REF!</definedName>
    <definedName name="COUNT_L41__Bracing_Elemnt_Passing_Lift_Over_Run">#REF!</definedName>
    <definedName name="COUNT_L41__COMFLOR_100">#REF!</definedName>
    <definedName name="COUNT_L41__Flying_Strut">#REF!</definedName>
    <definedName name="COUNT_L41__HEB_320">#REF!</definedName>
    <definedName name="COUNT_L41__RHS_400x200x16">#REF!</definedName>
    <definedName name="COUNT_L41__RHS_450x450x25">#REF!</definedName>
    <definedName name="COUNT_L41__RHS_500x300x20">#REF!</definedName>
    <definedName name="COUNT_L42__2nd_Layer__RHS_400x200x16">#REF!</definedName>
    <definedName name="COUNT_L42__COMFLOR_100">#REF!</definedName>
    <definedName name="COUNT_L42__HEB_320">#REF!</definedName>
    <definedName name="COUNT_L42__RHS_400x420x16">#REF!</definedName>
    <definedName name="COUNT_L42__RHS_450x450x25">#REF!</definedName>
    <definedName name="COUNT_L42__RHS_500x300x20">#REF!</definedName>
    <definedName name="COUNT_L43__COMFLOR_100">#REF!</definedName>
    <definedName name="COUNT_L43__HE_320">#REF!</definedName>
    <definedName name="COUNT_L44__COMFLOR_100">#REF!</definedName>
    <definedName name="COUNT_L44__HEA_320">#REF!</definedName>
    <definedName name="COUNT_L45__COMFLOR_100">#REF!</definedName>
    <definedName name="COUNT_L46__COMFLOR_100">#REF!</definedName>
    <definedName name="COUNT_L47__COMFLOR_100">#REF!</definedName>
    <definedName name="COUNT_L48__RC_SLAB_350mm_THICK">#REF!</definedName>
    <definedName name="COUNT_L49__COMFLOR_100">#REF!</definedName>
    <definedName name="COUNT_L49__HEB_260">#REF!</definedName>
    <definedName name="COUNT_L5___Slab_on_grade">#REF!</definedName>
    <definedName name="COUNT_L5__B1__500x1300_curved">#REF!</definedName>
    <definedName name="COUNT_L5__B2__800x1300">#REF!</definedName>
    <definedName name="COUNT_L5__B2__800x1300_curved">#REF!</definedName>
    <definedName name="COUNT_L5__B3__800x1100">#REF!</definedName>
    <definedName name="COUNT_L5__B3__800x1100_curved">#REF!</definedName>
    <definedName name="COUNT_L5__B4__800x1600">#REF!</definedName>
    <definedName name="COUNT_L5__B5__400x800">#REF!</definedName>
    <definedName name="COUNT_L5__B6__600x1250">#REF!</definedName>
    <definedName name="COUNT_L5__B6__600x1250_curved">#REF!</definedName>
    <definedName name="COUNT_L5__B7__800x1250">#REF!</definedName>
    <definedName name="COUNT_L5__B7__800x1250_curved">#REF!</definedName>
    <definedName name="COUNT_L5__B8__1400x1250_curved">#REF!</definedName>
    <definedName name="COUNT_L5__B9__1800x1250">#REF!</definedName>
    <definedName name="COUNT_L5__B9__1800x1250_curved">#REF!</definedName>
    <definedName name="COUNT_L5__Beam__800x1600_curved__assumed_">#REF!</definedName>
    <definedName name="COUNT_L50__COMFLOR_100">#REF!</definedName>
    <definedName name="COUNT_L50__HEB_260">#REF!</definedName>
    <definedName name="COUNT_L51__COMFLOR_100">#REF!</definedName>
    <definedName name="COUNT_Land_Area">#REF!</definedName>
    <definedName name="COUNT_Lettable_Area__lvl_3_">#REF!</definedName>
    <definedName name="COUNT_Lettable_areas__lvl_2_">#REF!</definedName>
    <definedName name="COUNT_Level_3_balcony_handrails">#REF!</definedName>
    <definedName name="COUNT_Lift_voids__GF_">#REF!</definedName>
    <definedName name="COUNT_Lift_voids__lvl_1_">#REF!</definedName>
    <definedName name="COUNT_Lift_voids__lvl_2_">#REF!</definedName>
    <definedName name="COUNT_Lift_voids__lvl_3_">#REF!</definedName>
    <definedName name="COUNT_Lift_voids__Podium_1_">#REF!</definedName>
    <definedName name="COUNT_Lift_Voids__Podium_2_">#REF!</definedName>
    <definedName name="COUNT_Lift_voids__Roof_">#REF!</definedName>
    <definedName name="COUNT_Louver_1A">#REF!</definedName>
    <definedName name="COUNT_lvl_1__BOH_">#REF!</definedName>
    <definedName name="COUNT_lvl_1__Car_Park_">#REF!</definedName>
    <definedName name="COUNT_lvl_1__Externals_">#REF!</definedName>
    <definedName name="COUNT_lvl_1__FOH_Areas_">#REF!</definedName>
    <definedName name="COUNT_lvl_1__FOH_Circulation_">#REF!</definedName>
    <definedName name="COUNT_lvl_1__GFA_">#REF!</definedName>
    <definedName name="COUNT_lvl_1__GIFA_">#REF!</definedName>
    <definedName name="COUNT_lvl_1__offices_">#REF!</definedName>
    <definedName name="COUNT_lvl_1__Stairs_">#REF!</definedName>
    <definedName name="COUNT_lvl_1__vertical_storage_">#REF!</definedName>
    <definedName name="COUNT_lvl_1__Voids_">#REF!</definedName>
    <definedName name="COUNT_lvl_1__WCs_">#REF!</definedName>
    <definedName name="COUNT_lvl_1_BOH">#REF!</definedName>
    <definedName name="COUNT_lvl_1_Doors_Internal_Double__FOH_">#REF!</definedName>
    <definedName name="COUNT_lvl_1_Doors_Internal_Single__BOH_">#REF!</definedName>
    <definedName name="COUNT_lvl_1_Doors_Internal_Single__FOH_">#REF!</definedName>
    <definedName name="COUNT_lvl_1_External_Double_door__FOH_">#REF!</definedName>
    <definedName name="COUNT_lvl_1_External_double_doors__FOH_">#REF!</definedName>
    <definedName name="COUNT_lvl_1_FOH">#REF!</definedName>
    <definedName name="COUNT_lvl_1_GFA">#REF!</definedName>
    <definedName name="COUNT_lvl_1_GIFA">#REF!</definedName>
    <definedName name="COUNT_lvl_1_Internal_Double_doors__BOH_">#REF!</definedName>
    <definedName name="COUNT_lvl_1_Internal_double_doors__FOH_">#REF!</definedName>
    <definedName name="COUNT_lvl_1_Internal_single_doors__BOH_">#REF!</definedName>
    <definedName name="COUNT_lvl_1_Internal_single_doors__FOH_">#REF!</definedName>
    <definedName name="COUNT_lvl_1_Internal_single_doors__Stairs_">#REF!</definedName>
    <definedName name="COUNT_lvl_1_Offices">#REF!</definedName>
    <definedName name="COUNT_lvl_1_Stairs">#REF!</definedName>
    <definedName name="COUNT_lvl_1_Store">#REF!</definedName>
    <definedName name="COUNT_lvl_1_Voids">#REF!</definedName>
    <definedName name="COUNT_lvl_2__Apartments_">#REF!</definedName>
    <definedName name="COUNT_lvl_2__BOH_">#REF!</definedName>
    <definedName name="COUNT_lvl_2__FOH_Circulation_">#REF!</definedName>
    <definedName name="COUNT_lvl_2__GFA_">#REF!</definedName>
    <definedName name="COUNT_lvl_2__GIFA_">#REF!</definedName>
    <definedName name="COUNT_lvl_2__Stairs_">#REF!</definedName>
    <definedName name="COUNT_lvl_2__Voids_">#REF!</definedName>
    <definedName name="COUNT_lvl_2_External_dble_doors__FOH_">#REF!</definedName>
    <definedName name="COUNT_lvl_2_Internal_dble_doors__Aprt_">#REF!</definedName>
    <definedName name="COUNT_lvl_2_Internal_double_doors__BOH_">#REF!</definedName>
    <definedName name="COUNT_lvl_2_Internal_Single_doors__Apartments_">#REF!</definedName>
    <definedName name="COUNT_lvl_2_Internal_Single_doors__Apartments_Entrances_">#REF!</definedName>
    <definedName name="COUNT_lvl_2_Internal_single_doors__Aprt_">#REF!</definedName>
    <definedName name="COUNT_lvl_2_Internal_single_doors__Aprt_Entrance_">#REF!</definedName>
    <definedName name="COUNT_lvl_2_Internal_Single_doors__BOH_">#REF!</definedName>
    <definedName name="COUNT_lvl_2_Internal_Sliding_doors__Apartments_">#REF!</definedName>
    <definedName name="COUNT_lvl_2_Internal_sliding_doors__Aprt_">#REF!</definedName>
    <definedName name="COUNT_lvl_3__Apartments_">#REF!</definedName>
    <definedName name="COUNT_lvl_3__BOH_">#REF!</definedName>
    <definedName name="COUNT_lvl_3__Car_Park_">#REF!</definedName>
    <definedName name="COUNT_lvl_3__FOH_Circulation_">#REF!</definedName>
    <definedName name="COUNT_lvl_3__GFA_">#REF!</definedName>
    <definedName name="COUNT_lvl_3__GIFA_">#REF!</definedName>
    <definedName name="COUNT_lvl_3__Stairs_">#REF!</definedName>
    <definedName name="COUNT_lvl_3__voids_">#REF!</definedName>
    <definedName name="COUNT_lvl_3_External_balcony_doors__Aprt_">#REF!</definedName>
    <definedName name="COUNT_lvl_3_Internal_dble_doors__Aprt_">#REF!</definedName>
    <definedName name="COUNT_lvl_3_Internal_Double_doors__BOH_">#REF!</definedName>
    <definedName name="COUNT_lvl_3_Internal_Single_doors__Apartment_">#REF!</definedName>
    <definedName name="COUNT_lvl_3_Internal_Single_doors__Apartment_entrances_">#REF!</definedName>
    <definedName name="COUNT_lvl_3_Internal_single_doors__Aprt_">#REF!</definedName>
    <definedName name="COUNT_lvl_3_Internal_single_doors__Aprt_entrance_">#REF!</definedName>
    <definedName name="COUNT_lvl_3_Internal_Single_doors__BOH_">#REF!</definedName>
    <definedName name="COUNT_lvl_3_Internal_Single_doors__FOH_">#REF!</definedName>
    <definedName name="COUNT_lvl_3_Internal_Sliding_doors__Apartment_">#REF!</definedName>
    <definedName name="COUNT_lvl_3_Internal_sliding_doors__Aprt_">#REF!</definedName>
    <definedName name="COUNT_lvl_5__BOH_">#REF!</definedName>
    <definedName name="COUNT_lvl_5__Externals_">#REF!</definedName>
    <definedName name="COUNT_lvl_5__GFA_">#REF!</definedName>
    <definedName name="COUNT_lvl_5__GIFA_">#REF!</definedName>
    <definedName name="COUNT_lvl_5__Stairs_">#REF!</definedName>
    <definedName name="COUNT_lvl_5__voids_">#REF!</definedName>
    <definedName name="COUNT_lvl_5_External_Single_Door__BOH_">#REF!</definedName>
    <definedName name="COUNT_lvl_6__BOH_">#REF!</definedName>
    <definedName name="COUNT_lvl_6__Externals_">#REF!</definedName>
    <definedName name="COUNT_lvl_6__FOH_amenities_">#REF!</definedName>
    <definedName name="COUNT_lvl_6__FOH_Circulation_">#REF!</definedName>
    <definedName name="COUNT_lvl_6__GFA_">#REF!</definedName>
    <definedName name="COUNT_lvl_6__GIFA_">#REF!</definedName>
    <definedName name="COUNT_lvl_6__Pool_">#REF!</definedName>
    <definedName name="COUNT_lvl_6__Roof___Pool_deck_">#REF!</definedName>
    <definedName name="COUNT_lvl_6__Stairs_">#REF!</definedName>
    <definedName name="COUNT_lvl_6__Voids_">#REF!</definedName>
    <definedName name="COUNT_lvl_6_External_double_doors__BOH_">#REF!</definedName>
    <definedName name="COUNT_lvl_6_External_double_doors__FOH_">#REF!</definedName>
    <definedName name="COUNT_lvl_6_External_single_doors__BOH_">#REF!</definedName>
    <definedName name="COUNT_lvl_6_Internal_Single_doors__BOH_">#REF!</definedName>
    <definedName name="COUNT_lvl_6_Internal_Single_doors__FOH_">#REF!</definedName>
    <definedName name="COUNT_M01__Column_C1">#REF!</definedName>
    <definedName name="COUNT_M01__Column_C10">#REF!</definedName>
    <definedName name="COUNT_M01__Column_C11">#REF!</definedName>
    <definedName name="COUNT_M01__Column_C12">#REF!</definedName>
    <definedName name="COUNT_M01__Column_C2">#REF!</definedName>
    <definedName name="COUNT_M01__Column_C3">#REF!</definedName>
    <definedName name="COUNT_M01__Column_C4">#REF!</definedName>
    <definedName name="COUNT_M01__Column_C5">#REF!</definedName>
    <definedName name="COUNT_M01__Column_C6">#REF!</definedName>
    <definedName name="COUNT_M01__Column_C7">#REF!</definedName>
    <definedName name="COUNT_M01__Column_C8">#REF!</definedName>
    <definedName name="COUNT_M01__Column_C9">#REF!</definedName>
    <definedName name="COUNT_M01__Column_FC1">#REF!</definedName>
    <definedName name="COUNT_M01__Column_TC1">#REF!</definedName>
    <definedName name="COUNT_M01__Column_TC2">#REF!</definedName>
    <definedName name="COUNT_M01__Column_TC3">#REF!</definedName>
    <definedName name="COUNT_M01__Column_TC4">#REF!</definedName>
    <definedName name="COUNT_M01__Column_TC5">#REF!</definedName>
    <definedName name="COUNT_M1__TW1_250">#REF!</definedName>
    <definedName name="COUNT_M1__TW2_200">#REF!</definedName>
    <definedName name="COUNT_M1__TW3_300">#REF!</definedName>
    <definedName name="COUNT_M1__TW3_400">#REF!</definedName>
    <definedName name="COUNT_M1__TW4_500">#REF!</definedName>
    <definedName name="COUNT_M1__TW4_600">#REF!</definedName>
    <definedName name="COUNT_M1__TW5_300">#REF!</definedName>
    <definedName name="COUNT_M1_Beams">#REF!</definedName>
    <definedName name="COUNT_M1_DP">#REF!</definedName>
    <definedName name="COUNT_M1_DP1">#REF!</definedName>
    <definedName name="COUNT_M1_DP10">#REF!</definedName>
    <definedName name="COUNT_M1_DP2">#REF!</definedName>
    <definedName name="COUNT_M1_DP3">#REF!</definedName>
    <definedName name="COUNT_M1_DP4">#REF!</definedName>
    <definedName name="COUNT_M1_DP7">#REF!</definedName>
    <definedName name="COUNT_M1_DP8">#REF!</definedName>
    <definedName name="COUNT_M1_DP9">#REF!</definedName>
    <definedName name="COUNT_M1_Ramp">#REF!</definedName>
    <definedName name="COUNT_M1_Slab_200">#REF!</definedName>
    <definedName name="COUNT_M1_Slab_220">#REF!</definedName>
    <definedName name="COUNT_M1_Slab_250">#REF!</definedName>
    <definedName name="COUNT_M1_Slab_280">#REF!</definedName>
    <definedName name="COUNT_Mezz">#REF!</definedName>
    <definedName name="COUNT_Mezzanine___BOH___Admin_Support">#REF!</definedName>
    <definedName name="COUNT_Mezzanine___BOH___Administration_Offices">#REF!</definedName>
    <definedName name="COUNT_Mezzanine___BOH___Administration_Offices_Toilet">#REF!</definedName>
    <definedName name="COUNT_Mezzanine___BOH___Conference___Meeting">#REF!</definedName>
    <definedName name="COUNT_Mezzanine___BOH___Event_Center_Core">#REF!</definedName>
    <definedName name="COUNT_Mezzanine___BOH___Event_Center_Core_lift_shafts">#REF!</definedName>
    <definedName name="COUNT_Mezzanine___BOH___Event_Center_Pantry___Service">#REF!</definedName>
    <definedName name="COUNT_Mezzanine___BOH___Event_Center_Service">#REF!</definedName>
    <definedName name="COUNT_Mezzanine___BOH___Finance___Accounting">#REF!</definedName>
    <definedName name="COUNT_Mezzanine___BOH___Fire_Escape_Stairs">#REF!</definedName>
    <definedName name="COUNT_Mezzanine___BOH___Guest_Core">#REF!</definedName>
    <definedName name="COUNT_Mezzanine___BOH___Guest_Core_lift_shafts">#REF!</definedName>
    <definedName name="COUNT_Mezzanine___BOH___Reservation___PABX">#REF!</definedName>
    <definedName name="COUNT_Mezzanine___BOH___Service_Core">#REF!</definedName>
    <definedName name="COUNT_Mezzanine___BOH___Service_Core_ducts">#REF!</definedName>
    <definedName name="COUNT_Mezzanine___BOH___Service_Core_lift_shafts">#REF!</definedName>
    <definedName name="COUNT_Mezzanine___BOH___Staff_Core">#REF!</definedName>
    <definedName name="COUNT_Mezzanine___BOH___Staff_Core_lift_shafts">#REF!</definedName>
    <definedName name="COUNT_Mezzanine___Double_Volume__Conference___Meeting_">#REF!</definedName>
    <definedName name="COUNT_Mezzanine___Double_Volume__Lobby_Bar_">#REF!</definedName>
    <definedName name="COUNT_Mezzanine___Double_Volume__Reception_Lobby_">#REF!</definedName>
    <definedName name="COUNT_Mezzanine___FOH___Ball_Room">#REF!</definedName>
    <definedName name="COUNT_Mezzanine___FOH___Ball_Room_Pre_Function">#REF!</definedName>
    <definedName name="COUNT_Mezzanine___FOH___Circulation">#REF!</definedName>
    <definedName name="COUNT_Mezzanine___FOH___Guestroom_Terrace">#REF!</definedName>
    <definedName name="COUNT_Mezzanine___FOH___Guestrooms">#REF!</definedName>
    <definedName name="COUNT_MF_Admin._Offices_area">#REF!</definedName>
    <definedName name="COUNT_MF_BOH_Service_and_Utility_area">#REF!</definedName>
    <definedName name="COUNT_MF_BOH_Staircase">#REF!</definedName>
    <definedName name="COUNT_MF_Circulation_Corr._to_Admin._Offices">#REF!</definedName>
    <definedName name="COUNT_MF_Guest_Core">#REF!</definedName>
    <definedName name="COUNT_MF_Guestrooms">#REF!</definedName>
    <definedName name="COUNT_MF_HGR_BOH">#REF!</definedName>
    <definedName name="COUNT_MF_HGR_Circulation">#REF!</definedName>
    <definedName name="COUNT_MF_HGR_Covered_Balcony">#REF!</definedName>
    <definedName name="COUNT_MF_HGR_Fire_Staircase">#REF!</definedName>
    <definedName name="COUNT_MF_Lift_Shaft">#REF!</definedName>
    <definedName name="COUNT_MF_Roof_of_MEP_area">#REF!</definedName>
    <definedName name="COUNT_MF_Services_Core">#REF!</definedName>
    <definedName name="COUNT_MF_Voids___Dead_space">#REF!</definedName>
    <definedName name="COUNT_Non_return_valve">#REF!</definedName>
    <definedName name="COUNT_Open_Terrace___2F">#REF!</definedName>
    <definedName name="COUNT_Open_Terrace___3F">#REF!</definedName>
    <definedName name="COUNT_Open_Terrace___4F">#REF!</definedName>
    <definedName name="COUNT_Option_2A">#REF!</definedName>
    <definedName name="COUNT_Option_2C">#REF!</definedName>
    <definedName name="COUNT_Parapet_capping">#REF!</definedName>
    <definedName name="COUNT_Parapet_capping_1CRF">#REF!</definedName>
    <definedName name="COUNT_Parapet_capping1BRF">#REF!</definedName>
    <definedName name="COUNT_Partion__Blockwork_">#REF!</definedName>
    <definedName name="COUNT_Partition__Dry_Partition_">#REF!</definedName>
    <definedName name="COUNT_Partition__Glazed_">#REF!</definedName>
    <definedName name="COUNT_Partition__Glazed____2C">#REF!</definedName>
    <definedName name="COUNT_Pedestrian_Access">#REF!</definedName>
    <definedName name="COUNT_PLATE___1F">#REF!</definedName>
    <definedName name="COUNT_PLATE___2F">#REF!</definedName>
    <definedName name="COUNT_PLATE___3F">#REF!</definedName>
    <definedName name="COUNT_PLATE___4F">#REF!</definedName>
    <definedName name="COUNT_PLATE___5F">#REF!</definedName>
    <definedName name="COUNT_PLATE___B1">#REF!</definedName>
    <definedName name="COUNT_PLATE___B2">#REF!</definedName>
    <definedName name="COUNT_PLATE___GF">#REF!</definedName>
    <definedName name="COUNT_PLATE___MF">#REF!</definedName>
    <definedName name="COUNT_Plot_Area">#REF!</definedName>
    <definedName name="COUNT_Pod_1_Internal_single_doors__BOH_">#REF!</definedName>
    <definedName name="COUNT_Pod_1_Internal_single_doors__FOH_">#REF!</definedName>
    <definedName name="COUNT_Pod_2___Internal_single_doors__BOH_">#REF!</definedName>
    <definedName name="COUNT_Pod_2___Internal_single_doors__FOH_">#REF!</definedName>
    <definedName name="COUNT_Pond">#REF!</definedName>
    <definedName name="COUNT_Public_Toilets__GF_">#REF!</definedName>
    <definedName name="COUNT_Raft___13800mm_thick_raft">#REF!</definedName>
    <definedName name="COUNT_Rainwater_Drain">#REF!</definedName>
    <definedName name="COUNT_Rainwater_Drain_GF">#REF!</definedName>
    <definedName name="COUNT_Rainwater_Drain_Pipe">#REF!</definedName>
    <definedName name="COUNT_RANGE">#N/A</definedName>
    <definedName name="COUNT_RF__Isolation_Valve">#REF!</definedName>
    <definedName name="COUNT_Roof__Canopies">#REF!</definedName>
    <definedName name="COUNT_Roof__Suspened_Roof">#REF!</definedName>
    <definedName name="COUNT_Roof_External_single_doors__FOH_">#REF!</definedName>
    <definedName name="COUNT_Roof_Internal_Single_doors__BOH_">#REF!</definedName>
    <definedName name="COUNT_Roof_Internal_single_doors__FOH_">#REF!</definedName>
    <definedName name="COUNT_Roof_Terrace___3F">#REF!</definedName>
    <definedName name="COUNT_Roof_Terrace___4F">#REF!</definedName>
    <definedName name="COUNT_Roof_Terrace___5F">#REF!</definedName>
    <definedName name="COUNT_RWO">#REF!</definedName>
    <definedName name="COUNT_Sellable">#REF!</definedName>
    <definedName name="COUNT_Shops__GF_">#REF!</definedName>
    <definedName name="COUNT_Stairs__GF_">#REF!</definedName>
    <definedName name="COUNT_Stairs__lvl_1_">#REF!</definedName>
    <definedName name="COUNT_Stairs__lvl_2_">#REF!</definedName>
    <definedName name="COUNT_Stairs__lvl_3_">#REF!</definedName>
    <definedName name="COUNT_Stairs__Podium_1_">#REF!</definedName>
    <definedName name="COUNT_Stairs__Podium_2_">#REF!</definedName>
    <definedName name="COUNT_Stairs__riser___Ceramic_floor_tile_ff05">#REF!</definedName>
    <definedName name="COUNT_Stairs__Risers_150mm___Ceramic_Floor_tile_FF05___Copy">#REF!</definedName>
    <definedName name="COUNT_stairs__Roof_">#REF!</definedName>
    <definedName name="COUNT_Stairs__Skirting">#REF!</definedName>
    <definedName name="COUNT_Stairs__step_200mm___Ceramic_Floor_tile_FF05">#REF!</definedName>
    <definedName name="COUNT_STRUT_RAFT">#REF!</definedName>
    <definedName name="COUNT_Studio_2_burner_hob">#REF!</definedName>
    <definedName name="COUNT_Studio_balcony">#REF!</definedName>
    <definedName name="COUNT_Studio_bath_tub">#REF!</definedName>
    <definedName name="COUNT_Studio_bath_tub_mixer">#REF!</definedName>
    <definedName name="COUNT_Studio_Bathroom">#REF!</definedName>
    <definedName name="COUNT_Studio_Bedroom">#REF!</definedName>
    <definedName name="COUNT_Studio_kitchen_sink">#REF!</definedName>
    <definedName name="COUNT_Studio_kitchen_sink_mixer">#REF!</definedName>
    <definedName name="COUNT_studio_kitchen_units">#REF!</definedName>
    <definedName name="COUNT_Studio_mirror">#REF!</definedName>
    <definedName name="COUNT_Studio_NIA">#REF!</definedName>
    <definedName name="COUNT_Studio_vanitys">#REF!</definedName>
    <definedName name="COUNT_Studio_wardrobe">#REF!</definedName>
    <definedName name="COUNT_Studio_Wash_basin">#REF!</definedName>
    <definedName name="COUNT_Studio_Wash_basin_mixer">#REF!</definedName>
    <definedName name="COUNT_Studio_Washing_machine">#REF!</definedName>
    <definedName name="COUNT_Studio_WC">#REF!</definedName>
    <definedName name="COUNT_T.C._A_01AF">#REF!</definedName>
    <definedName name="COUNT_T.C._A_01F___U01">#REF!</definedName>
    <definedName name="COUNT_T.C._A_01F___U02">#REF!</definedName>
    <definedName name="COUNT_T.C._A_01F___U03">#REF!</definedName>
    <definedName name="COUNT_T.C._A_01F___U04">#REF!</definedName>
    <definedName name="COUNT_T.C._A_01F___U05">#REF!</definedName>
    <definedName name="COUNT_T.C._A_01F___U06">#REF!</definedName>
    <definedName name="COUNT_T.C._A_02F___04F___U01">#REF!</definedName>
    <definedName name="COUNT_T.C._A_02F___04F___U02">#REF!</definedName>
    <definedName name="COUNT_T.C._A_02F___04F___U03">#REF!</definedName>
    <definedName name="COUNT_T.C._A_02F___04F___U04">#REF!</definedName>
    <definedName name="COUNT_T.C._A_02F___04F___U06">#REF!</definedName>
    <definedName name="COUNT_T.C._A_03F___U01">#REF!</definedName>
    <definedName name="COUNT_T.C._A_03F___U02">#REF!</definedName>
    <definedName name="COUNT_T.C._A_03F___U03">#REF!</definedName>
    <definedName name="COUNT_T.C._A_03F___U04">#REF!</definedName>
    <definedName name="COUNT_T.C._A_03F___U05">#REF!</definedName>
    <definedName name="COUNT_T.C._A_03F___U06">#REF!</definedName>
    <definedName name="COUNT_T.C._A_05F___U01">#REF!</definedName>
    <definedName name="COUNT_T.C._A_05F___U02">#REF!</definedName>
    <definedName name="COUNT_T.C._A_05F___U03">#REF!</definedName>
    <definedName name="COUNT_T.C._A_05F___U04">#REF!</definedName>
    <definedName name="COUNT_T.C._A_05F___U05">#REF!</definedName>
    <definedName name="COUNT_T.C._A_05F___U06">#REF!</definedName>
    <definedName name="COUNT_T.C._A_06F___U01">#REF!</definedName>
    <definedName name="COUNT_T.C._A_06F___U02">#REF!</definedName>
    <definedName name="COUNT_T.C._A_06F___U03">#REF!</definedName>
    <definedName name="COUNT_T.C._A_06F___U04">#REF!</definedName>
    <definedName name="COUNT_T.C._A_06F___U06">#REF!</definedName>
    <definedName name="COUNT_T.C._A_07F___U01">#REF!</definedName>
    <definedName name="COUNT_T.C._A_07F___U02">#REF!</definedName>
    <definedName name="COUNT_T.C._A_07F___U03">#REF!</definedName>
    <definedName name="COUNT_T.C._A_07F___U04">#REF!</definedName>
    <definedName name="COUNT_T.C._A_07F___U05">#REF!</definedName>
    <definedName name="COUNT_T.C._A_07F___U06">#REF!</definedName>
    <definedName name="COUNT_T.C._A_08f___10F___U01">#REF!</definedName>
    <definedName name="COUNT_T.C._A_08f___10F___U02">#REF!</definedName>
    <definedName name="COUNT_T.C._A_08f___10F___U03">#REF!</definedName>
    <definedName name="COUNT_T.C._A_08f___10F___U04">#REF!</definedName>
    <definedName name="COUNT_T.C._A_08f___10F___U06">#REF!</definedName>
    <definedName name="COUNT_T.C._A_09F___U01">#REF!</definedName>
    <definedName name="COUNT_T.C._A_09F___U02">#REF!</definedName>
    <definedName name="COUNT_T.C._A_09F___U03">#REF!</definedName>
    <definedName name="COUNT_T.C._A_09F___U04">#REF!</definedName>
    <definedName name="COUNT_T.C._A_09F___U05">#REF!</definedName>
    <definedName name="COUNT_T.C._A_09F___U06">#REF!</definedName>
    <definedName name="COUNT_T.C._A_11F___U01">#REF!</definedName>
    <definedName name="COUNT_T.C._A_11F___U02">#REF!</definedName>
    <definedName name="COUNT_T.C._A_11F___U03">#REF!</definedName>
    <definedName name="COUNT_T.C._A_11F___U04">#REF!</definedName>
    <definedName name="COUNT_T.C._A_11F___U05">#REF!</definedName>
    <definedName name="COUNT_T.C._A_11F___U06">#REF!</definedName>
    <definedName name="COUNT_T.C._A_12F___U01">#REF!</definedName>
    <definedName name="COUNT_T.C._A_12F___U02">#REF!</definedName>
    <definedName name="COUNT_T.C._A_12F___U03">#REF!</definedName>
    <definedName name="COUNT_T.C._A_12F___U04">#REF!</definedName>
    <definedName name="COUNT_T.C._A_12F___U06">#REF!</definedName>
    <definedName name="COUNT_T.C._A_31F___U01">#REF!</definedName>
    <definedName name="COUNT_T.C._A_31F___U02">#REF!</definedName>
    <definedName name="COUNT_T.C._A_31F___U03">#REF!</definedName>
    <definedName name="COUNT_T.C._A_31F___U04">#REF!</definedName>
    <definedName name="COUNT_T.C._B_GF___main_entrance">#REF!</definedName>
    <definedName name="COUNT_T.C._B_GF___near_escape_corridor">#REF!</definedName>
    <definedName name="COUNT_T.C._B_GF___near_ramp">#REF!</definedName>
    <definedName name="COUNT_T.C._B_GF___near_tech._area">#REF!</definedName>
    <definedName name="COUNT_T.C._B_GF___stair_3">#REF!</definedName>
    <definedName name="COUNT_T.U._A_01AF">#REF!</definedName>
    <definedName name="COUNT_T.U._A_01AF___swimming_pool">#REF!</definedName>
    <definedName name="COUNT_T.U._A_07F___U03">#REF!</definedName>
    <definedName name="COUNT_T.U._A_07F___U04">#REF!</definedName>
    <definedName name="COUNT_T.U._A_31F___U02">#REF!</definedName>
    <definedName name="COUNT_T.U._A_31F___U05">#REF!</definedName>
    <definedName name="COUNT_T.U._A_32F___U01">#REF!</definedName>
    <definedName name="COUNT_T.U._A_32F___U02">#REF!</definedName>
    <definedName name="COUNT_T.U._A_32F___U03">#REF!</definedName>
    <definedName name="COUNT_T.U._A_32F___U04">#REF!</definedName>
    <definedName name="COUNT_T.U._A_33F__">#REF!</definedName>
    <definedName name="COUNT_T.U._A_35uRF__">#REF!</definedName>
    <definedName name="COUNT_T.U._B_GF___external_double_volume">#REF!</definedName>
    <definedName name="COUNT_T.U._B_GF___external_driveway">#REF!</definedName>
    <definedName name="COUNT_T.U._B_GF___external_ramp">#REF!</definedName>
    <definedName name="COUNT_T.U._B_GF___external_sidewalk">#REF!</definedName>
    <definedName name="COUNT_T.U._B_GF___external_stair">#REF!</definedName>
    <definedName name="COUNT_T.U._B_GF___external_stair___ramp">#REF!</definedName>
    <definedName name="COUNT_T.U._B_P2F__waterfall">#REF!</definedName>
    <definedName name="COUNT_Test_Length">#REF!</definedName>
    <definedName name="COUNT_TH__L02__Column_500_x_1000">#REF!</definedName>
    <definedName name="COUNT_TH__L02__Column_500_x_1100">#REF!</definedName>
    <definedName name="COUNT_TH__L02__Column_500_x_1200">#REF!</definedName>
    <definedName name="COUNT_TH__L02__TW1_250">#REF!</definedName>
    <definedName name="COUNT_TH__L03__Column_500_x_1000">#REF!</definedName>
    <definedName name="COUNT_TH__L03__Column_500_x_1100">#REF!</definedName>
    <definedName name="COUNT_TH__L03__Column_500_x_1200">#REF!</definedName>
    <definedName name="COUNT_TH__L03__TW1_250">#REF!</definedName>
    <definedName name="COUNT_TH_L02_Beams">#REF!</definedName>
    <definedName name="COUNT_TH_L02_Slab_200">#REF!</definedName>
    <definedName name="COUNT_TH_L02_Slab_250">#REF!</definedName>
    <definedName name="COUNT_TH_L02_Slab_300">#REF!</definedName>
    <definedName name="COUNT_TH_L03_Beams">#REF!</definedName>
    <definedName name="COUNT_TH_L03_Slab_250">#REF!</definedName>
    <definedName name="COUNT_TH2_V2__Shared_Unit_1_2____1000g_Polystyrene_Sheet_to_Footing">#REF!</definedName>
    <definedName name="COUNT_TH2_V2__Shared_Unit_1_2____200mm_thk_Suitable_Well_Graded_Compacted_Materiall_90__to_footing">#REF!</definedName>
    <definedName name="COUNT_TH2_V2__Shared_Unit_1_2____50mm_thk_PCC_to_Footing">#REF!</definedName>
    <definedName name="COUNT_TH2_V2__Shared_Unit_1_2____Excavation_to_Footing">#REF!</definedName>
    <definedName name="COUNT_TH2_V2__Shared_Unit_1_2____Soil_Compaction_to_Footing">#REF!</definedName>
    <definedName name="COUNT_TH2_V2__Shared_Unit_1_2___Concrete_to_Beams__FF">#REF!</definedName>
    <definedName name="COUNT_TH2_V2__Shared_Unit_1_2___Concrete_to_Beams_GF">#REF!</definedName>
    <definedName name="COUNT_TH2_V2__Shared_Unit_1_2___Concrete_to_Colum_FF">#REF!</definedName>
    <definedName name="COUNT_TH2_V2__Shared_Unit_1_2___Concrete_to_Column_below_grade">#REF!</definedName>
    <definedName name="COUNT_TH2_V2__Shared_Unit_1_2___Concrete_to_Column_GF">#REF!</definedName>
    <definedName name="COUNT_TH2_V2__Shared_Unit_1_2___Concrete_to_Column_RF">#REF!</definedName>
    <definedName name="COUNT_TH2_V2__Shared_Unit_1_2___Concrete_to_Footing">#REF!</definedName>
    <definedName name="COUNT_TH2_V2__Shared_Unit_1_2___Concrete_to_Grade_Beam">#REF!</definedName>
    <definedName name="COUNT_TH2_V2__Shared_Unit_1_2___Concrete_to_ST_Beams">#REF!</definedName>
    <definedName name="COUNT_TH2_V2__Shared_Unit_1_2___Excavation_to_ST_Beam">#REF!</definedName>
    <definedName name="COUNT_TH2_V2__Shared_Unit_1_2___Formworks_to_Sides_of_Beams_FF">#REF!</definedName>
    <definedName name="COUNT_TH2_V2__Shared_Unit_1_2___Formworks_to_Sides_of_Beams_GF">#REF!</definedName>
    <definedName name="COUNT_TH2_V2__Shared_Unit_1_2___Formworks_to_Sides_of_Colum___Copy">#REF!</definedName>
    <definedName name="COUNT_TH2_V2__Shared_Unit_1_2___Formworks_to_Sides_of_Column_GF">#REF!</definedName>
    <definedName name="COUNT_TH2_V2__Shared_Unit_1_2___Formworks_to_Sides_of_Column_RF">#REF!</definedName>
    <definedName name="COUNT_TH2_V2__Shared_Unit_1_2___Formworks_to_Sides_of_Columns">#REF!</definedName>
    <definedName name="COUNT_TH2_V2__Shared_Unit_1_2___Formworks_to_Sides_of_Grade_Beams">#REF!</definedName>
    <definedName name="COUNT_TH2_V2__Shared_Unit_1_2___Formworks_to_Soffit_of_Beams_FF">#REF!</definedName>
    <definedName name="COUNT_TH2_V2__Shared_Unit_1_2___Formworks_to_Soffit_of_Beams_GF">#REF!</definedName>
    <definedName name="COUNT_TH2_V2__Shared_Unit_1_2___Formworks_to_Soffit_of_Grade_Beams">#REF!</definedName>
    <definedName name="COUNT_TH2_V2__Shared_Unit_1_2___Reinforcement_to_Column">#REF!</definedName>
    <definedName name="COUNT_TH2_V2__Shared_Unit_1_2___Reinforcement_to_Footing">#REF!</definedName>
    <definedName name="COUNT_TH2_V2__Unit_1____1000g_polystyrene_Sheet_to_footing">#REF!</definedName>
    <definedName name="COUNT_TH2_V2__Unit_1____200_thk._Suitable_Well_Graded_Compacted_Materials_to_Footing">#REF!</definedName>
    <definedName name="COUNT_TH2_V2__Unit_1____50_mm_thk_PCC_to_footing">#REF!</definedName>
    <definedName name="COUNT_TH2_V2__Unit_1____Excavation_to_Footing">#REF!</definedName>
    <definedName name="COUNT_TH2_V2__Unit_1____Soil_Compaction_to_Footing">#REF!</definedName>
    <definedName name="COUNT_TH2_V2__Unit_1___Compacted_Soil_95__ready_to_receive_pavers">#REF!</definedName>
    <definedName name="COUNT_TH2_V2__Unit_1___Concrete_to_Beams_FF">#REF!</definedName>
    <definedName name="COUNT_TH2_V2__Unit_1___Concrete_to_Beams_GF">#REF!</definedName>
    <definedName name="COUNT_TH2_V2__Unit_1___Concrete_to_Column_below_grade">#REF!</definedName>
    <definedName name="COUNT_TH2_V2__Unit_1___Concrete_to_Column_FF">#REF!</definedName>
    <definedName name="COUNT_TH2_V2__Unit_1___Concrete_to_Column_GF">#REF!</definedName>
    <definedName name="COUNT_TH2_V2__Unit_1___Concrete_to_Column_RF">#REF!</definedName>
    <definedName name="COUNT_TH2_V2__Unit_1___Concrete_to_entry_slabs">#REF!</definedName>
    <definedName name="COUNT_TH2_V2__Unit_1___Concrete_to_Footing">#REF!</definedName>
    <definedName name="COUNT_TH2_V2__Unit_1___Concrete_to_Grade_Beams">#REF!</definedName>
    <definedName name="COUNT_TH2_V2__Unit_1___Concrete_to_Grade_Slab">#REF!</definedName>
    <definedName name="COUNT_TH2_V2__Unit_1___Concrete_to_Roof">#REF!</definedName>
    <definedName name="COUNT_TH2_V2__Unit_1___Concrete_to_Roof_Slab_GF">#REF!</definedName>
    <definedName name="COUNT_TH2_V2__Unit_1___Concrete_to_ST_Beams">#REF!</definedName>
    <definedName name="COUNT_TH2_V2__Unit_1___Concrete_to_steps">#REF!</definedName>
    <definedName name="COUNT_TH2_V2__Unit_1___Concrete_to_Suspended_Slab_GF">#REF!</definedName>
    <definedName name="COUNT_TH2_V2__Unit_1___Concrete_to_Suspended_Slabs_FF">#REF!</definedName>
    <definedName name="COUNT_TH2_V2__Unit_1___Concrete_to_terrace_slabs">#REF!</definedName>
    <definedName name="COUNT_TH2_V2__Unit_1___Excavation_to_Footing">#REF!</definedName>
    <definedName name="COUNT_TH2_V2__Unit_1___Excavation_to_ST_Beams">#REF!</definedName>
    <definedName name="COUNT_TH2_V2__Unit_1___Formworks_to_Roof">#REF!</definedName>
    <definedName name="COUNT_TH2_V2__Unit_1___Formworks_to_Roof_Slab_GF">#REF!</definedName>
    <definedName name="COUNT_TH2_V2__Unit_1___Formworks_to_Sides_Beams_FF">#REF!</definedName>
    <definedName name="COUNT_TH2_V2__Unit_1___Formworks_to_Sides_of_Beams_GF">#REF!</definedName>
    <definedName name="COUNT_TH2_V2__Unit_1___Formworks_to_Sides_of_Column">#REF!</definedName>
    <definedName name="COUNT_TH2_V2__Unit_1___Formworks_to_Sides_of_Column_FF___Copy">#REF!</definedName>
    <definedName name="COUNT_TH2_V2__Unit_1___Formworks_to_Sides_of_Column_RF">#REF!</definedName>
    <definedName name="COUNT_TH2_V2__Unit_1___Formworks_to_Sides_of_Columns_GF">#REF!</definedName>
    <definedName name="COUNT_TH2_V2__Unit_1___Formworks_to_Sides_of_Grade_Beams">#REF!</definedName>
    <definedName name="COUNT_TH2_V2__Unit_1___Formworks_to_Soffit_of_Beams_FF">#REF!</definedName>
    <definedName name="COUNT_TH2_V2__Unit_1___Formworks_to_Soffit_of_Beams_GF">#REF!</definedName>
    <definedName name="COUNT_TH2_V2__Unit_1___Formworks_to_Soffit_of_Grade_Beams">#REF!</definedName>
    <definedName name="COUNT_TH2_V2__Unit_1___Formworks_to_Suspended_Slab__FF">#REF!</definedName>
    <definedName name="COUNT_TH2_V2__Unit_1___Formworks_to_Suspended_Slab_GF">#REF!</definedName>
    <definedName name="COUNT_TH2_V2__Unit_1___Reinforcement_to_Column_below_grade">#REF!</definedName>
    <definedName name="COUNT_TH2_V2__Unit_1___Reinforcement_to_Footing">#REF!</definedName>
    <definedName name="COUNT_TH2_V2__Unit_1___Reinforcement_to_ST_Beams">#REF!</definedName>
    <definedName name="COUNT_TH2_V2__Unit_2____1000g_Polystyrene_to_Footing">#REF!</definedName>
    <definedName name="COUNT_TH2_V2__Unit_2____200_mm_thk_Suitable_Well_Graded_Compacted_Materials_to_Footing">#REF!</definedName>
    <definedName name="COUNT_TH2_V2__Unit_2____50_mm_thk_PCC_to_Footing">#REF!</definedName>
    <definedName name="COUNT_TH2_V2__Unit_2____Excavation_to_Footing">#REF!</definedName>
    <definedName name="COUNT_TH2_V2__Unit_2____Soil_Compaction_to_Footing">#REF!</definedName>
    <definedName name="COUNT_TH2_V2__Unit_2___Compacted_Soil_95__ready_t_o_receive_pavers">#REF!</definedName>
    <definedName name="COUNT_TH2_V2__Unit_2___Concrete_to_Beams_FF">#REF!</definedName>
    <definedName name="COUNT_TH2_V2__Unit_2___Concrete_to_Beams_GF">#REF!</definedName>
    <definedName name="COUNT_TH2_V2__Unit_2___Concrete_to_Column_below_grade">#REF!</definedName>
    <definedName name="COUNT_TH2_V2__Unit_2___Concrete_to_Column_FF">#REF!</definedName>
    <definedName name="COUNT_TH2_V2__Unit_2___Concrete_to_Column_RF">#REF!</definedName>
    <definedName name="COUNT_TH2_V2__Unit_2___Concrete_to_Columns_GF">#REF!</definedName>
    <definedName name="COUNT_TH2_V2__Unit_2___Concrete_to_entry_slabs">#REF!</definedName>
    <definedName name="COUNT_TH2_V2__Unit_2___Concrete_to_Footing">#REF!</definedName>
    <definedName name="COUNT_TH2_V2__UNit_2___Concrete_to_Grade_Beam">#REF!</definedName>
    <definedName name="COUNT_TH2_V2__Unit_2___Concrete_to_Grade_Slab">#REF!</definedName>
    <definedName name="COUNT_TH2_V2__Unit_2___Concrete_to_Roof">#REF!</definedName>
    <definedName name="COUNT_TH2_V2__Unit_2___Concrete_to_Roof_Slab_GF">#REF!</definedName>
    <definedName name="COUNT_TH2_V2__Unit_2___Concrete_to_ST_Beams">#REF!</definedName>
    <definedName name="COUNT_TH2_V2__Unit_2___Concrete_to_steps">#REF!</definedName>
    <definedName name="COUNT_TH2_V2__Unit_2___Concrete_to_Suspended_Slab__FF">#REF!</definedName>
    <definedName name="COUNT_TH2_V2__Unit_2___Concrete_to_Suspended_Slab_GF">#REF!</definedName>
    <definedName name="COUNT_TH2_V2__Unit_2___Concrete_to_terrace_slabs">#REF!</definedName>
    <definedName name="COUNT_TH2_V2__Unit_2___Excavation_to_Footing">#REF!</definedName>
    <definedName name="COUNT_TH2_V2__Unit_2___Excavation_to_ST_Beams">#REF!</definedName>
    <definedName name="COUNT_TH2_V2__Unit_2___Formworks_to_Roof">#REF!</definedName>
    <definedName name="COUNT_TH2_V2__Unit_2___Formworks_to_Roof_Slab_GF">#REF!</definedName>
    <definedName name="COUNT_TH2_V2__Unit_2___Formworks_to_Sides_of_Beams_FF">#REF!</definedName>
    <definedName name="COUNT_TH2_V2__Unit_2___Formworks_to_Sides_of_Beams_GF">#REF!</definedName>
    <definedName name="COUNT_TH2_V2__Unit_2___Formworks_to_Sides_of_Column">#REF!</definedName>
    <definedName name="COUNT_TH2_V2__Unit_2___Formworks_to_Sides_of_Column_FF___Copy">#REF!</definedName>
    <definedName name="COUNT_TH2_V2__Unit_2___Formworks_to_Sides_of_Column_RF">#REF!</definedName>
    <definedName name="COUNT_TH2_V2__Unit_2___Formworks_to_Sides_of_Columns_GF">#REF!</definedName>
    <definedName name="COUNT_TH2_V2__UNit_2___Formworks_to_Sides_of_Grade_Beam">#REF!</definedName>
    <definedName name="COUNT_TH2_V2__Unit_2___Formworks_to_Soffit_of_Beam_FF">#REF!</definedName>
    <definedName name="COUNT_TH2_V2__Unit_2___Formworks_to_Soffit_of_Beams_GF">#REF!</definedName>
    <definedName name="COUNT_TH2_V2__UNit_2___Formworks_to_Soffit_of_Grade_Beam">#REF!</definedName>
    <definedName name="COUNT_TH2_V2__Unit_2___Formworks_to_Suspended_Slab_FF">#REF!</definedName>
    <definedName name="COUNT_TH2_V2__Unit_2___Formworks_to_Suspended_Slab_GF">#REF!</definedName>
    <definedName name="COUNT_TH2_V2__Unit_2___Reinforcement_to_Column_below_grade">#REF!</definedName>
    <definedName name="COUNT_TH2_V2__Unit_2___Reinforcement_to_Footing">#REF!</definedName>
    <definedName name="COUNT_TH2_V2__Unit_2__Reinforcement_to_ST_Beams">#REF!</definedName>
    <definedName name="COUNT_TH2_V2__units_1___Blockworks_100mm_thick">#REF!</definedName>
    <definedName name="COUNT_TH2_V2__units_1___Blockworks_BW_1">#REF!</definedName>
    <definedName name="COUNT_TH2_V2__units_1___Blockworks_BW_2">#REF!</definedName>
    <definedName name="COUNT_TH2_V2__units_1___Blockworks_BW_3">#REF!</definedName>
    <definedName name="COUNT_TH2_V2__units_1___Blockworks_BW_3_External">#REF!</definedName>
    <definedName name="COUNT_TH2_V2__units_1___Blockworks_BW_4">#REF!</definedName>
    <definedName name="COUNT_TH2_V2__units_1___Ceiling_Finishes__390mm_high_BH">#REF!</definedName>
    <definedName name="COUNT_TH2_V2__units_1___Ceiling_Finishes__450mm_high_BH">#REF!</definedName>
    <definedName name="COUNT_TH2_V2__units_1___Ceiling_Finishes__460mm_high_BH">#REF!</definedName>
    <definedName name="COUNT_TH2_V2__units_1___Ceiling_Finishes__490mm_high_BH">#REF!</definedName>
    <definedName name="COUNT_TH2_V2__units_1___Ceiling_Finishes__560mm_high_BH">#REF!</definedName>
    <definedName name="COUNT_TH2_V2__units_1___Ceiling_Finishes_Plaster_w__Paint__Moisture_">#REF!</definedName>
    <definedName name="COUNT_TH2_V2__units_1___Ceiling_Finishes_Plaster_w__Paint_PF01">#REF!</definedName>
    <definedName name="COUNT_TH2_V2__units_1___Ceiling_Finishes_Plasterboard_w__Paint_PF01">#REF!</definedName>
    <definedName name="COUNT_TH2_V2__units_1___Ceiling_Finishes_Plasterboard_w__Paint_PF02">#REF!</definedName>
    <definedName name="COUNT_TH2_V2__units_1___Floor_Finishes_Ceramic_Tiles">#REF!</definedName>
    <definedName name="COUNT_TH2_V2__units_1___Floor_Finishes_FF01">#REF!</definedName>
    <definedName name="COUNT_TH2_V2__units_1___Floor_Finishes_FF03">#REF!</definedName>
    <definedName name="COUNT_TH2_V2__units_1___Floor_Finishes_Interlock">#REF!</definedName>
    <definedName name="COUNT_TH2_V2__units_1___Floor_Finishes_Pavers">#REF!</definedName>
    <definedName name="COUNT_TH2_V2__units_1___Floor_Finishes_Pavers_Kerbs">#REF!</definedName>
    <definedName name="COUNT_TH2_V2__units_1___Floor_Finishes_Screed_only">#REF!</definedName>
    <definedName name="COUNT_TH2_V2__units_1___Handrail__1100mm_high">#REF!</definedName>
    <definedName name="COUNT_TH2_V2__units_1___Roof_Finishes_Precast_Concrete">#REF!</definedName>
    <definedName name="COUNT_TH2_V2__units_1___Roof_Finishes_Waterproofing_w__Paint">#REF!</definedName>
    <definedName name="COUNT_TH2_V2__units_1___Skirting_External">#REF!</definedName>
    <definedName name="COUNT_TH2_V2__units_1___Skirting_FF01">#REF!</definedName>
    <definedName name="COUNT_TH2_V2__units_1___Staircase_Finishes_FF05">#REF!</definedName>
    <definedName name="COUNT_TH2_V2__units_1___Type_AL_01__1000_x_2100mm_high">#REF!</definedName>
    <definedName name="COUNT_TH2_V2__units_1___Type_AL_02__600_x_1350mm_high">#REF!</definedName>
    <definedName name="COUNT_TH2_V2__units_1___Type_AL_03__350_x_1350mm_high">#REF!</definedName>
    <definedName name="COUNT_TH2_V2__units_1___Type_AL_04__800_x_1350mm_high">#REF!</definedName>
    <definedName name="COUNT_TH2_V2__units_1___Type_D_01__1100_x_2400mm_high">#REF!</definedName>
    <definedName name="COUNT_TH2_V2__units_1___Type_D_02__900_x_2200mm_high">#REF!</definedName>
    <definedName name="COUNT_TH2_V2__units_1___Type_D_03__850_x_2200mm_high">#REF!</definedName>
    <definedName name="COUNT_TH2_V2__units_1___Type_D_03__850_x_2200mm_high_Internal">#REF!</definedName>
    <definedName name="COUNT_TH2_V2__units_1___Type_D_04__900_x_2200mm_high">#REF!</definedName>
    <definedName name="COUNT_TH2_V2__units_1___Type_GL_01__750_x_1250mm_high">#REF!</definedName>
    <definedName name="COUNT_TH2_V2__units_1___Type_GL_02__600_x_1250mm_high">#REF!</definedName>
    <definedName name="COUNT_TH2_V2__units_1___Type_GL_03__2225_x_3750mm_high__corner">#REF!</definedName>
    <definedName name="COUNT_TH2_V2__units_1___Type_GL_04__2200_x_2700mm_high">#REF!</definedName>
    <definedName name="COUNT_TH2_V2__units_1___Type_GL_05__2700_x_2550mm_high__corner">#REF!</definedName>
    <definedName name="COUNT_TH2_V2__units_1___Type_GL_06__1400_x_1250mm_high">#REF!</definedName>
    <definedName name="COUNT_TH2_V2__units_1___Type_GL_16__2400_x_2400mm_high__corner">#REF!</definedName>
    <definedName name="COUNT_TH2_V2__units_1___Type_GL_17__750_x_2550mm_high">#REF!</definedName>
    <definedName name="COUNT_TH2_V2__units_1___Type_GL_18__750_x_2100mm_high">#REF!</definedName>
    <definedName name="COUNT_TH2_V2__units_1___Type_GL_19__700_x_1250mm_high">#REF!</definedName>
    <definedName name="COUNT_TH2_V2__units_1___Type_GL_20__2850_x_2400mm_high">#REF!</definedName>
    <definedName name="COUNT_TH2_V2__units_1___Type_GL_21__1400_x_2400mm_high">#REF!</definedName>
    <definedName name="COUNT_TH2_V2__units_1___Type_GL_22__900_x_2200mm_high">#REF!</definedName>
    <definedName name="COUNT_TH2_V2__units_1___Type_GL_23__1900_x_2700mm_high">#REF!</definedName>
    <definedName name="COUNT_TH2_V2__units_1___Wall_Finishes_PF03">#REF!</definedName>
    <definedName name="COUNT_TH2_V2__units_1___Wall_Finishes_PF04">#REF!</definedName>
    <definedName name="COUNT_TH2_V2__units_1___Wall_Finishes_Plaster_w__paint">#REF!</definedName>
    <definedName name="COUNT_TH2_V2__units_1___Wall_Finishes_Plaster_w__paint__dark_">#REF!</definedName>
    <definedName name="COUNT_TH2_V2__units_1___Wall_Finishes_SS">#REF!</definedName>
    <definedName name="COUNT_TH2_V2__units_1___Wall_Finishes_WF01">#REF!</definedName>
    <definedName name="COUNT_TH2_V2__units_1___Wall_Finishes_WF02">#REF!</definedName>
    <definedName name="COUNT_TH2_V2__units_1___Wall_Finishes_WF03">#REF!</definedName>
    <definedName name="COUNT_TH2_V2__units_1___Wall_Finishes_WF04">#REF!</definedName>
    <definedName name="COUNT_TH2_V2__units_1___Wall_Finishes_WF05">#REF!</definedName>
    <definedName name="COUNT_TH2_V2__units_1___Wall_Finishes_WF06">#REF!</definedName>
    <definedName name="COUNT_TH2_V2__units_1___Wall_Finishes_WF07">#REF!</definedName>
    <definedName name="COUNT_TH2_V2__units_1___Wall_Finishes_WF08">#REF!</definedName>
    <definedName name="COUNT_TH2_V2__units_1___Wall_Insulation">#REF!</definedName>
    <definedName name="COUNT_TH2_V2__units_1___Waterproofing_to_walls">#REF!</definedName>
    <definedName name="COUNT_TH2_V2__units_1___Waterproofing_to_wet_areas">#REF!</definedName>
    <definedName name="COUNT_Trees___Around_Perimeter">#REF!</definedName>
    <definedName name="COUNT_Trees___Inside_Plot">#REF!</definedName>
    <definedName name="COUNT_TYPICAL__ADDL_SLAB">#REF!</definedName>
    <definedName name="COUNT_TYPICAL__HEB_100">#REF!</definedName>
    <definedName name="COUNT_TYPICAL__HEB_160">#REF!</definedName>
    <definedName name="COUNT_TYPICAL__L_150x150x15">#REF!</definedName>
    <definedName name="COUNT_TYPICAL__MEP_FLOOR">#REF!</definedName>
    <definedName name="COUNT_Unallocated_Rooms">#REF!</definedName>
    <definedName name="COUNT_uPVC_Sewage_Pipe_1F">#REF!</definedName>
    <definedName name="COUNT_uPVC_Sewage_Pipe_GF">#REF!</definedName>
    <definedName name="COUNT_uPVC_Waste_Pipe_1F">#REF!</definedName>
    <definedName name="COUNT_uPVC_Waste_Pipe_1F_collection">#REF!</definedName>
    <definedName name="COUNT_uPVC_Waste_Pipe_GF">#REF!</definedName>
    <definedName name="COUNT_uPVC_Waste_Pipe_GF_Collection">#REF!</definedName>
    <definedName name="COUNT_Wall_Finish">#REF!</definedName>
    <definedName name="COUNT_Wall_Finish_2C">#REF!</definedName>
    <definedName name="COUNT_Water_Feature">#REF!</definedName>
    <definedName name="COUNT_Water_Hammer_Arrestor">#REF!</definedName>
    <definedName name="COUNT_Water_jets">#REF!</definedName>
    <definedName name="CountCode">#REF!</definedName>
    <definedName name="COUNTER">#REF!</definedName>
    <definedName name="Countries">#REF!</definedName>
    <definedName name="Country">#REF!</definedName>
    <definedName name="COUNTRY_SEAT">#REF!</definedName>
    <definedName name="CountryOfOrigin">#REF!</definedName>
    <definedName name="COUNTRYWIDE_GROUNDS_MAINTENANCE">#REF!</definedName>
    <definedName name="County">#REF!</definedName>
    <definedName name="cover" hidden="1">#REF!</definedName>
    <definedName name="Cover_2" localSheetId="4" hidden="1">{#N/A,#N/A,FALSE,"Aging Summary";#N/A,#N/A,FALSE,"Ratio Analysis";#N/A,#N/A,FALSE,"Test 120 Day Accts";#N/A,#N/A,FALSE,"Tickmarks"}</definedName>
    <definedName name="Cover_2" hidden="1">{#N/A,#N/A,FALSE,"Aging Summary";#N/A,#N/A,FALSE,"Ratio Analysis";#N/A,#N/A,FALSE,"Test 120 Day Accts";#N/A,#N/A,FALSE,"Tickmarks"}</definedName>
    <definedName name="Cover_Ar" localSheetId="18" hidden="1">{#N/A,#N/A,FALSE,"Sensitivity"}</definedName>
    <definedName name="Cover_Ar" localSheetId="6" hidden="1">{#N/A,#N/A,FALSE,"Sensitivity"}</definedName>
    <definedName name="Cover_Ar" hidden="1">{#N/A,#N/A,FALSE,"Sensitivity"}</definedName>
    <definedName name="COVER1111" hidden="1">#REF!</definedName>
    <definedName name="Cover2" localSheetId="4" hidden="1">{#N/A,#N/A,FALSE,"Aging Summary";#N/A,#N/A,FALSE,"Ratio Analysis";#N/A,#N/A,FALSE,"Test 120 Day Accts";#N/A,#N/A,FALSE,"Tickmarks"}</definedName>
    <definedName name="Cover2" hidden="1">{#N/A,#N/A,FALSE,"Aging Summary";#N/A,#N/A,FALSE,"Ratio Analysis";#N/A,#N/A,FALSE,"Test 120 Day Accts";#N/A,#N/A,FALSE,"Tickmarks"}</definedName>
    <definedName name="COVERA">#REF!</definedName>
    <definedName name="COVERB">#REF!</definedName>
    <definedName name="COVERC">#REF!</definedName>
    <definedName name="COVERD">#REF!</definedName>
    <definedName name="COVERE">#REF!</definedName>
    <definedName name="CoverRev1">#REF!</definedName>
    <definedName name="COVERS">#REF!</definedName>
    <definedName name="COWC">#REF!</definedName>
    <definedName name="COWrapup">#REF!</definedName>
    <definedName name="cp">#REF!</definedName>
    <definedName name="cp_1">0</definedName>
    <definedName name="cpb">#REF!</definedName>
    <definedName name="CPBaseDate">#REF!</definedName>
    <definedName name="CPC">#REF!</definedName>
    <definedName name="CPC_1631FXItem">#REF!</definedName>
    <definedName name="CPC_1641_CItem">#REF!</definedName>
    <definedName name="CPC_1641_DItem">#REF!</definedName>
    <definedName name="CPC_1641_TItem">#REF!</definedName>
    <definedName name="CPC_1641SMItem">#REF!</definedName>
    <definedName name="CPC_1651SMItem">#REF!</definedName>
    <definedName name="CPC_1664OAItem">#REF!</definedName>
    <definedName name="CPC_1664SMItem">#REF!</definedName>
    <definedName name="CPC_1686WMItem">#REF!</definedName>
    <definedName name="CPC_axlcpcItem">#REF!</definedName>
    <definedName name="CPC_PCItem">#REF!</definedName>
    <definedName name="CPCAxlItem">#REF!</definedName>
    <definedName name="CPCAxlItem1">#REF!</definedName>
    <definedName name="CPCItem">#REF!</definedName>
    <definedName name="cpdpvol">#REF!</definedName>
    <definedName name="CPeriod">#REF!</definedName>
    <definedName name="cpf" localSheetId="18" hidden="1">{#N/A,#N/A,TRUE,"Basic";#N/A,#N/A,TRUE,"EXT-TABLE";#N/A,#N/A,TRUE,"STEEL";#N/A,#N/A,TRUE,"INT-Table";#N/A,#N/A,TRUE,"STEEL";#N/A,#N/A,TRUE,"Door"}</definedName>
    <definedName name="cpf" hidden="1">{#N/A,#N/A,TRUE,"Basic";#N/A,#N/A,TRUE,"EXT-TABLE";#N/A,#N/A,TRUE,"STEEL";#N/A,#N/A,TRUE,"INT-Table";#N/A,#N/A,TRUE,"STEEL";#N/A,#N/A,TRUE,"Door"}</definedName>
    <definedName name="cpf_1" localSheetId="18" hidden="1">{#N/A,#N/A,TRUE,"Basic";#N/A,#N/A,TRUE,"EXT-TABLE";#N/A,#N/A,TRUE,"STEEL";#N/A,#N/A,TRUE,"INT-Table";#N/A,#N/A,TRUE,"STEEL";#N/A,#N/A,TRUE,"Door"}</definedName>
    <definedName name="cpf_1" hidden="1">{#N/A,#N/A,TRUE,"Basic";#N/A,#N/A,TRUE,"EXT-TABLE";#N/A,#N/A,TRUE,"STEEL";#N/A,#N/A,TRUE,"INT-Table";#N/A,#N/A,TRUE,"STEEL";#N/A,#N/A,TRUE,"Door"}</definedName>
    <definedName name="cpf_2" localSheetId="18" hidden="1">{#N/A,#N/A,TRUE,"Basic";#N/A,#N/A,TRUE,"EXT-TABLE";#N/A,#N/A,TRUE,"STEEL";#N/A,#N/A,TRUE,"INT-Table";#N/A,#N/A,TRUE,"STEEL";#N/A,#N/A,TRUE,"Door"}</definedName>
    <definedName name="cpf_2" hidden="1">{#N/A,#N/A,TRUE,"Basic";#N/A,#N/A,TRUE,"EXT-TABLE";#N/A,#N/A,TRUE,"STEEL";#N/A,#N/A,TRUE,"INT-Table";#N/A,#N/A,TRUE,"STEEL";#N/A,#N/A,TRUE,"Door"}</definedName>
    <definedName name="cphase">#REF!</definedName>
    <definedName name="cPhaseAreas">#REF!</definedName>
    <definedName name="cPhaseCont">#REF!</definedName>
    <definedName name="cPhaseDuration">#REF!</definedName>
    <definedName name="cPhaseInfraTotals">#REF!</definedName>
    <definedName name="cPhaseProfFees">#REF!</definedName>
    <definedName name="cpierends">#REF!</definedName>
    <definedName name="CPIfactors">#REF!</definedName>
    <definedName name="CPIinsight">#REF!</definedName>
    <definedName name="CPIndex">#REF!</definedName>
    <definedName name="CPLG">#REF!</definedName>
    <definedName name="CPNMB">"1"</definedName>
    <definedName name="cPoCCosts">#REF!</definedName>
    <definedName name="cPoCFinance">#REF!</definedName>
    <definedName name="cPoCRevenue">#REF!</definedName>
    <definedName name="cPoCs">#REF!</definedName>
    <definedName name="cPoCsPostMan">#REF!</definedName>
    <definedName name="CPP">#REF!</definedName>
    <definedName name="CPP_2002">#REF!</definedName>
    <definedName name="CPP_2003">#REF!</definedName>
    <definedName name="CPP_2004">#REF!</definedName>
    <definedName name="CPP_2005">#REF!</definedName>
    <definedName name="CPP_2006">#REF!</definedName>
    <definedName name="CPP_2007">#REF!</definedName>
    <definedName name="CPP_2008">#REF!</definedName>
    <definedName name="CPP_2009">#REF!</definedName>
    <definedName name="CPP_2010">#REF!</definedName>
    <definedName name="CPR_CONTINGENCY">#REF!</definedName>
    <definedName name="cProfFeesAlloc">#REF!</definedName>
    <definedName name="cPropGIRRs">#REF!</definedName>
    <definedName name="cPropUIRRs">#REF!</definedName>
    <definedName name="CPTB">#REF!</definedName>
    <definedName name="CPTDATA">#REF!</definedName>
    <definedName name="CPTPOST">#REF!</definedName>
    <definedName name="CPType">#REF!</definedName>
    <definedName name="cPurchCosts">#REF!</definedName>
    <definedName name="Cpy_1">#REF!</definedName>
    <definedName name="Cpy_10">#REF!</definedName>
    <definedName name="Cpy_10aa">#REF!</definedName>
    <definedName name="Cpy_11">#REF!</definedName>
    <definedName name="Cpy_12">#REF!</definedName>
    <definedName name="Cpy_13">#REF!</definedName>
    <definedName name="Cpy_15">#REF!</definedName>
    <definedName name="Cpy_2">#REF!</definedName>
    <definedName name="Cpy_3">#REF!</definedName>
    <definedName name="Cpy_4">#REF!</definedName>
    <definedName name="Cpy_5">#REF!</definedName>
    <definedName name="Cpy_6">#REF!</definedName>
    <definedName name="Cpy_7">#REF!</definedName>
    <definedName name="Cpy_8">#REF!</definedName>
    <definedName name="Cpy_9">#REF!</definedName>
    <definedName name="Cpy10a">#REF!</definedName>
    <definedName name="Cpy10aa">#REF!</definedName>
    <definedName name="Cpy11a">#REF!</definedName>
    <definedName name="Cpy12a">#REF!</definedName>
    <definedName name="Cpy13a">#REF!</definedName>
    <definedName name="Cpy15a">#REF!</definedName>
    <definedName name="Cpy1a">#REF!</definedName>
    <definedName name="Cpy2a">#REF!</definedName>
    <definedName name="Cpy3a">#REF!</definedName>
    <definedName name="Cpy4a">#REF!</definedName>
    <definedName name="Cpy5a">#REF!</definedName>
    <definedName name="Cpy6a">#REF!</definedName>
    <definedName name="Cpy7a">#REF!</definedName>
    <definedName name="Cpy8a">#REF!</definedName>
    <definedName name="Cpy9a">#REF!</definedName>
    <definedName name="CQ"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1"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2"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10000000</definedName>
    <definedName name="cr_preus_2003_v_2_hoja1">#REF!</definedName>
    <definedName name="crane" hidden="1">{#N/A,#N/A,TRUE,"Front";#N/A,#N/A,TRUE,"Simple Letter";#N/A,#N/A,TRUE,"Inside";#N/A,#N/A,TRUE,"Contents";#N/A,#N/A,TRUE,"Basis";#N/A,#N/A,TRUE,"Inclusions";#N/A,#N/A,TRUE,"Exclusions";#N/A,#N/A,TRUE,"Areas";#N/A,#N/A,TRUE,"Summary";#N/A,#N/A,TRUE,"Detail"}</definedName>
    <definedName name="crane_finish">#REF!</definedName>
    <definedName name="crane_start">#REF!</definedName>
    <definedName name="Cranes">#REF!</definedName>
    <definedName name="Cranes02">#REF!</definedName>
    <definedName name="CREP">#REF!</definedName>
    <definedName name="cResiCount">1058</definedName>
    <definedName name="Crewe">#REF!</definedName>
    <definedName name="CreweOct">#REF!</definedName>
    <definedName name="CRF_CONTINGENCY">#REF!</definedName>
    <definedName name="cRFRents">#REF!</definedName>
    <definedName name="cRFSchemes">#REF!</definedName>
    <definedName name="cRFYPRents">#REF!</definedName>
    <definedName name="Cribbs" localSheetId="4" hidden="1">{"'Sheet1'!$A$1:$X$25"}</definedName>
    <definedName name="Cribbs" hidden="1">{"'Sheet1'!$A$1:$X$25"}</definedName>
    <definedName name="CRIT" localSheetId="18"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_EXECUTION">#REF!</definedName>
    <definedName name="CRIT_OPPORTUNITY">#REF!</definedName>
    <definedName name="CRIT_VALVE">#REF!</definedName>
    <definedName name="_xlnm.Criteria">#REF!</definedName>
    <definedName name="Criteria_MI">#REF!</definedName>
    <definedName name="CRITERIA1">#REF!</definedName>
    <definedName name="Criterion">#REF!</definedName>
    <definedName name="Criterion_Basis">#REF!</definedName>
    <definedName name="CRITICAL" localSheetId="18"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ITINST">#REF!</definedName>
    <definedName name="CRITPURC">#REF!</definedName>
    <definedName name="Croatia">#REF!</definedName>
    <definedName name="cross">"û"</definedName>
    <definedName name="CRow_con">#REF!</definedName>
    <definedName name="CRow_fin">#REF!</definedName>
    <definedName name="CRow_HOArea">#REF!</definedName>
    <definedName name="CRow_HOUnits">#REF!</definedName>
    <definedName name="CRow_lan">#REF!</definedName>
    <definedName name="CRow_lhc">#REF!</definedName>
    <definedName name="CRow_mis">#REF!</definedName>
    <definedName name="CRow_mis2">#REF!</definedName>
    <definedName name="CRow_mis3">#REF!</definedName>
    <definedName name="CRow_oinc">#REF!</definedName>
    <definedName name="CRow_pro">#REF!</definedName>
    <definedName name="CRow_ren">#REF!</definedName>
    <definedName name="CRow_sal">#REF!</definedName>
    <definedName name="CRow_sel">#REF!</definedName>
    <definedName name="CRow_sta">#REF!</definedName>
    <definedName name="CRow_ten">#REF!</definedName>
    <definedName name="CROWS">#REF!</definedName>
    <definedName name="crsobpl">#REF!</definedName>
    <definedName name="crsr" hidden="1">#REF!</definedName>
    <definedName name="crsr1" hidden="1">#REF!</definedName>
    <definedName name="crsr2" hidden="1">#REF!</definedName>
    <definedName name="crsr3" hidden="1">#REF!</definedName>
    <definedName name="CRT">#REF!</definedName>
    <definedName name="CRT_21Variance">#REF!</definedName>
    <definedName name="CRT_Category">#REF!</definedName>
    <definedName name="CRT_CR_EFAValue">#REF!</definedName>
    <definedName name="CRT_CRApprovedValue">#REF!</definedName>
    <definedName name="CRT_CRValue">#REF!</definedName>
    <definedName name="CRT_Funded">#REF!</definedName>
    <definedName name="CRT_Originator">#REF!</definedName>
    <definedName name="CRT_Pending">#REF!</definedName>
    <definedName name="CRT_Rejected">#REF!</definedName>
    <definedName name="CRT_Status">#REF!</definedName>
    <definedName name="CRT_Workstage">#REF!</definedName>
    <definedName name="crtn">#REF!</definedName>
    <definedName name="crusher">#REF!</definedName>
    <definedName name="CS">#REF!</definedName>
    <definedName name="Cs___0">#REF!</definedName>
    <definedName name="Cs___13">#REF!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FMF">#REF!</definedName>
    <definedName name="CS_List">#REF!</definedName>
    <definedName name="CS_STD">#REF!</definedName>
    <definedName name="CS_XS">#REF!</definedName>
    <definedName name="CS_XXS">#REF!</definedName>
    <definedName name="cS106Alloc">#REF!</definedName>
    <definedName name="cS106Phasing">#REF!</definedName>
    <definedName name="CSA">#N/A</definedName>
    <definedName name="csacz">#REF!</definedName>
    <definedName name="cSaleEnd">#REF!</definedName>
    <definedName name="cSaleFeesG">#REF!</definedName>
    <definedName name="cSaleFeesNG">#REF!</definedName>
    <definedName name="cSaleGrowth">#REF!</definedName>
    <definedName name="cSaleRate">#REF!</definedName>
    <definedName name="cSaleSaleFees">#REF!</definedName>
    <definedName name="cSaleSchemeID">#REF!</definedName>
    <definedName name="cSalesNoGrowth">#REF!</definedName>
    <definedName name="CSB" localSheetId="4" hidden="1">{#N/A,#N/A,TRUE,"Cover";#N/A,#N/A,TRUE,"Conts";#N/A,#N/A,TRUE,"VOS";#N/A,#N/A,TRUE,"Warrington";#N/A,#N/A,TRUE,"Widnes"}</definedName>
    <definedName name="CSB" localSheetId="18" hidden="1">{#N/A,#N/A,TRUE,"Cover";#N/A,#N/A,TRUE,"Conts";#N/A,#N/A,TRUE,"VOS";#N/A,#N/A,TRUE,"Warrington";#N/A,#N/A,TRUE,"Widnes"}</definedName>
    <definedName name="CSB" localSheetId="10" hidden="1">{#N/A,#N/A,TRUE,"Cover";#N/A,#N/A,TRUE,"Conts";#N/A,#N/A,TRUE,"VOS";#N/A,#N/A,TRUE,"Warrington";#N/A,#N/A,TRUE,"Widnes"}</definedName>
    <definedName name="CSB" hidden="1">{#N/A,#N/A,TRUE,"Cover";#N/A,#N/A,TRUE,"Conts";#N/A,#N/A,TRUE,"VOS";#N/A,#N/A,TRUE,"Warrington";#N/A,#N/A,TRUE,"Widnes"}</definedName>
    <definedName name="CSBreakdown">#REF!</definedName>
    <definedName name="CSC">#REF!</definedName>
    <definedName name="CSCAALC">#REF!</definedName>
    <definedName name="CSCALC">#REF!</definedName>
    <definedName name="cSchemePC">#REF!</definedName>
    <definedName name="CSDCSDSAS" hidden="1">#REF!</definedName>
    <definedName name="csDesignMode">1</definedName>
    <definedName name="cSellAtPC">#REF!</definedName>
    <definedName name="cshn1">#REF!</definedName>
    <definedName name="cshn2">#REF!</definedName>
    <definedName name="csl">#REF!</definedName>
    <definedName name="CSR">#REF!</definedName>
    <definedName name="CSS">#N/A</definedName>
    <definedName name="csshade">#REF!</definedName>
    <definedName name="cst">#REF!</definedName>
    <definedName name="Cst_score">#REF!</definedName>
    <definedName name="cstf">#REF!</definedName>
    <definedName name="CSTOTAL">#REF!</definedName>
    <definedName name="CSUMF">#REF!</definedName>
    <definedName name="cSustainabilityPhasing">#REF!</definedName>
    <definedName name="cSustainAlloc">#REF!</definedName>
    <definedName name="CSY">#REF!</definedName>
    <definedName name="ct">#REF!</definedName>
    <definedName name="CT_KSTK">#REF!</definedName>
    <definedName name="cTargetWG">#REF!</definedName>
    <definedName name="ctbbudget" localSheetId="1">#REF!</definedName>
    <definedName name="ctbbudget">#REF!</definedName>
    <definedName name="CTCT1" localSheetId="18" hidden="1">{"'Sheet1'!$L$16"}</definedName>
    <definedName name="CTCT1" hidden="1">{"'Sheet1'!$L$16"}</definedName>
    <definedName name="cTentAlloc">#REF!</definedName>
    <definedName name="cTentPhasing">#REF!</definedName>
    <definedName name="CTitle1">#REF!</definedName>
    <definedName name="CTitle2">#REF!</definedName>
    <definedName name="Ctitle3">#REF!</definedName>
    <definedName name="ctnPtwo">#REF!</definedName>
    <definedName name="cTotalPoC">#REF!</definedName>
    <definedName name="cTotalPoCPostMan">#REF!</definedName>
    <definedName name="cTotalProfit">#REF!</definedName>
    <definedName name="CTRADE">#REF!</definedName>
    <definedName name="CTROWS">#REF!</definedName>
    <definedName name="cttravF">#REF!</definedName>
    <definedName name="CU_ADJ">#REF!</definedName>
    <definedName name="CU_ADJ_MV">#REF!</definedName>
    <definedName name="cua">#REF!</definedName>
    <definedName name="CUDENSITY">#REF!</definedName>
    <definedName name="cUGIRRs">#REF!</definedName>
    <definedName name="cUIRRafterRunCosts">#REF!</definedName>
    <definedName name="cuload">#REF!</definedName>
    <definedName name="Cum_Int">#REF!</definedName>
    <definedName name="CUMARGIN">#REF!</definedName>
    <definedName name="CumEqFill">#REF!</definedName>
    <definedName name="CUMM_VALUES" localSheetId="1">#REF!</definedName>
    <definedName name="CUMM_VALUES">#REF!</definedName>
    <definedName name="cummeas_June1006">#REF!</definedName>
    <definedName name="cummeas_may1006">#REF!</definedName>
    <definedName name="cummeas_up_to_mar">#REF!</definedName>
    <definedName name="Cumulative_spend">#REF!</definedName>
    <definedName name="CumulativeFinancialProgress">#REF!</definedName>
    <definedName name="CumulativePercentCompletion">#REF!</definedName>
    <definedName name="cUngearedIRR">#REF!</definedName>
    <definedName name="curex">#REF!</definedName>
    <definedName name="CurFrom_13">NA()</definedName>
    <definedName name="curr">#REF!</definedName>
    <definedName name="CURR_4">#REF!</definedName>
    <definedName name="CURR_4_1">#REF!</definedName>
    <definedName name="CURR_6">#REF!</definedName>
    <definedName name="curr_liab_prov">#REF!</definedName>
    <definedName name="curr_range">#REF!</definedName>
    <definedName name="Curr_Rent">#REF!</definedName>
    <definedName name="Curr_Summary">#REF!</definedName>
    <definedName name="Curr_table">#REF!</definedName>
    <definedName name="Curr_Unit">#REF!</definedName>
    <definedName name="CURR45">#REF!</definedName>
    <definedName name="CurrCode">#REF!</definedName>
    <definedName name="CurrDate1">#REF!</definedName>
    <definedName name="currencies">#REF!</definedName>
    <definedName name="currencies1">#REF!</definedName>
    <definedName name="currency">#REF!</definedName>
    <definedName name="CurrencyName">#REF!</definedName>
    <definedName name="CurrencyRate">#REF!</definedName>
    <definedName name="CurrencyRate_4">#REF!</definedName>
    <definedName name="CurrencyRate_4_1">#REF!</definedName>
    <definedName name="CurrencyRate_6">#REF!</definedName>
    <definedName name="CURRENT">#REF!</definedName>
    <definedName name="Current_Period">#REF!</definedName>
    <definedName name="Current_Period2">#REF!</definedName>
    <definedName name="current1">#REF!</definedName>
    <definedName name="current2">#REF!</definedName>
    <definedName name="current3">#REF!</definedName>
    <definedName name="current4">#REF!</definedName>
    <definedName name="current5">#REF!</definedName>
    <definedName name="CurrentAge">#REF!</definedName>
    <definedName name="CurrentApp">#REF!</definedName>
    <definedName name="currentgia">#REF!</definedName>
    <definedName name="Currentmonth">#REF!</definedName>
    <definedName name="CurrentOther">#REF!</definedName>
    <definedName name="CurrentUnits" localSheetId="10">" ft2"</definedName>
    <definedName name="CurrentUnits">" m2"</definedName>
    <definedName name="CurrentYearBonus_PLPrestated_99">#REF!</definedName>
    <definedName name="CurrentYearBonusrestated_99">#REF!</definedName>
    <definedName name="CURRIE">#REF!</definedName>
    <definedName name="CURRRANK">#REF!</definedName>
    <definedName name="Curry">#REF!</definedName>
    <definedName name="Curtain_Wall">#REF!</definedName>
    <definedName name="Curtain_Wall_System">#REF!</definedName>
    <definedName name="curtainwall">#N/A</definedName>
    <definedName name="CurThru_13">NA()</definedName>
    <definedName name="CURVE" localSheetId="18" hidden="1">{#N/A,#N/A,FALSE,"COVER1.XLS ";#N/A,#N/A,FALSE,"RACT1.XLS";#N/A,#N/A,FALSE,"RACT2.XLS";#N/A,#N/A,FALSE,"ECCMP";#N/A,#N/A,FALSE,"WELDER.XLS"}</definedName>
    <definedName name="CURVE" hidden="1">{#N/A,#N/A,FALSE,"COVER1.XLS ";#N/A,#N/A,FALSE,"RACT1.XLS";#N/A,#N/A,FALSE,"RACT2.XLS";#N/A,#N/A,FALSE,"ECCMP";#N/A,#N/A,FALSE,"WELDER.XLS"}</definedName>
    <definedName name="CurYr_Month">3</definedName>
    <definedName name="CurYr_P01YTD">17</definedName>
    <definedName name="CurYr_P02YTD">18</definedName>
    <definedName name="CurYr_P03YTD">19</definedName>
    <definedName name="CurYr_P04YTD">20</definedName>
    <definedName name="CurYr_P05YTD">21</definedName>
    <definedName name="CurYr_P06YTD">22</definedName>
    <definedName name="CurYr_P07YTD">23</definedName>
    <definedName name="CurYr_P08YTD">24</definedName>
    <definedName name="CurYr_P09YTD">25</definedName>
    <definedName name="CurYr_P10YTD">26</definedName>
    <definedName name="CurYr_P11YTD">27</definedName>
    <definedName name="CurYr_P12YTD">28</definedName>
    <definedName name="CUS">#REF!</definedName>
    <definedName name="CUSTOM1__C1A__Standard_Guestroom">#REF!</definedName>
    <definedName name="CUSTOM1__C1C__Junior_Suites">#REF!</definedName>
    <definedName name="CUSTOM1__C1D__One_Bedroom_Suites">#REF!</definedName>
    <definedName name="CUSTOM1__C1E__Two_bedroom_Suites">#REF!</definedName>
    <definedName name="CUSTOM1__C1F1__Public_Circulation_Areas">#REF!</definedName>
    <definedName name="CUSTOM1__C1G4__Shafts">#REF!</definedName>
    <definedName name="CUSTOM1__C1G6__Fire_Escape_Stairs">#REF!</definedName>
    <definedName name="CUSTOM1__C1H1__Standard_Guestrooms">#REF!</definedName>
    <definedName name="CUSTOM1__C1H3__Junior_Suites">#REF!</definedName>
    <definedName name="CUSTOM1__C1H4__One_Bedroom_Suites">#REF!</definedName>
    <definedName name="CUSTOM1__C1H5__Two_Bedroom_Suites">#REF!</definedName>
    <definedName name="CUSTOM1__C1H6__One_Bedroom_Suites_Type_2">#REF!</definedName>
    <definedName name="CUSTOM1__C1I__General_Works_Guestrooms">#REF!</definedName>
    <definedName name="CUSTOM1__C1J__One_Bedroom_Suites_Type_2">#REF!</definedName>
    <definedName name="CUSTOM1__C2A2__Arrival_and_Reception_Lobby">#REF!</definedName>
    <definedName name="CUSTOM1__C2A3__Front_Offices___Concierge">#REF!</definedName>
    <definedName name="CUSTOM1__C2A4__Luggage_Scanner">#REF!</definedName>
    <definedName name="CUSTOM1__C2A5__Hotel_Retail">#REF!</definedName>
    <definedName name="CUSTOM1__C2A6__Prayer_Rooms">#REF!</definedName>
    <definedName name="CUSTOM1__C2A7__Kids_Club">#REF!</definedName>
    <definedName name="CUSTOM1__C2A8__Public_Toilets">#REF!</definedName>
    <definedName name="CUSTOM1__C2A9__Changing_Rooms">#REF!</definedName>
    <definedName name="CUSTOM1__C2C1__Hotel_Restaurant">#REF!</definedName>
    <definedName name="CUSTOM1__C2C2__Lobby_Lounge">#REF!</definedName>
    <definedName name="CUSTOM1__C2C3__Lobby_Bar">#REF!</definedName>
    <definedName name="CUSTOM1__C2C4__Lobby_Bar___Covered_Terrace">#REF!</definedName>
    <definedName name="CUSTOM1__C2C5__Speciality_Restaurant__1">#REF!</definedName>
    <definedName name="CUSTOM1__C2C6__Speciality_Restaurant__2">#REF!</definedName>
    <definedName name="CUSTOM1__C2C7__Speciality_Restaurant__2___Covered_Terrace">#REF!</definedName>
    <definedName name="CUSTOM1__C2C8__Pool_Bar___Grill">#REF!</definedName>
    <definedName name="CUSTOM1__C2D2__Gymnasium">#REF!</definedName>
    <definedName name="CUSTOM1__C2G1__Circulation">#REF!</definedName>
    <definedName name="CUSTOM1__C2G2__Outdoor_Lobby">#REF!</definedName>
    <definedName name="CUSTOM1__C3A1__Front_Offices">#REF!</definedName>
    <definedName name="CUSTOM1__C3A2__Administration_Offices">#REF!</definedName>
    <definedName name="CUSTOM1__C3A3__Accounting_Offices">#REF!</definedName>
    <definedName name="CUSTOM1__C3A4__Human_Resources_and_Training">#REF!</definedName>
    <definedName name="CUSTOM1__C3B__IT_Department">#REF!</definedName>
    <definedName name="CUSTOM1__C3C1__Kitchen___Main_Kitchen">#REF!</definedName>
    <definedName name="CUSTOM1__C3C2__Kitchen___Speciality_Restaurant__1">#REF!</definedName>
    <definedName name="CUSTOM1__C3C3__Kitchen___Speciality_Restaurant__2">#REF!</definedName>
    <definedName name="CUSTOM1__C3C5__Pantry___Lobby_Bar">#REF!</definedName>
    <definedName name="CUSTOM1__C3D__Housekeeping_and_Linen">#REF!</definedName>
    <definedName name="CUSTOM1__C3E__Central_Laundry___Dry_Cleaning___Valet_Only">#REF!</definedName>
    <definedName name="CUSTOM1__C3F5__Dining_Room_Seating">#REF!</definedName>
    <definedName name="CUSTOM1__C3F8__Staff_Changing_Rooms">#REF!</definedName>
    <definedName name="CUSTOM1__C3F9__Staff_Prayer_Rooms">#REF!</definedName>
    <definedName name="CUSTOM1__C3G__Maintenance_and_Engineering">#REF!</definedName>
    <definedName name="CUSTOM1__C3H1__Plant_and_Equipment_Rooms">#REF!</definedName>
    <definedName name="CUSTOM1__C3H2__MEP_Shafts">#REF!</definedName>
    <definedName name="CUSTOM1__C3J__Security">#REF!</definedName>
    <definedName name="CUSTOM1__C3K__Purchasing__Goods_Receiving_and_Storage">#REF!</definedName>
    <definedName name="CUSTOM1__C3L__BOH_Circulation_Areas">#REF!</definedName>
    <definedName name="CUSTOM1__C4B__General_Works_Parking">#REF!</definedName>
    <definedName name="CUSTOM1__C5__Unallocated_Rooms">#REF!</definedName>
    <definedName name="CUSTOM1__G1__Conference_Centre">#REF!</definedName>
    <definedName name="CUSTOM1__G1A__Conference_Hall">#REF!</definedName>
    <definedName name="CUSTOM1__G1B__Reception">#REF!</definedName>
    <definedName name="CUSTOM1__G1C__Meeting_Rooms">#REF!</definedName>
    <definedName name="CUSTOM1__G2__Pre_function">#REF!</definedName>
    <definedName name="CUSTOM1__G3__Toilets">#REF!</definedName>
    <definedName name="CUSTOM1__G4__FOH_Circulation">#REF!</definedName>
    <definedName name="CUSTOM1__G5__BOH_Circulation">#REF!</definedName>
    <definedName name="CUSTOM1__G6__Fire_Escape_Stairs">#REF!</definedName>
    <definedName name="CUSTOM1__G7__Plant_and_Equipment_Rooms">#REF!</definedName>
    <definedName name="CUSTOM1__G8__Storage">#REF!</definedName>
    <definedName name="CUSTOM1__G9__Kitchen_and_Service_Area">#REF!</definedName>
    <definedName name="CUSTOM1_1_bed_Balcony_area">#REF!</definedName>
    <definedName name="CUSTOM1_1_bed_bath_screen">#REF!</definedName>
    <definedName name="CUSTOM1_1_bed_bath_shelf">#REF!</definedName>
    <definedName name="CUSTOM1_1_bed_Bath_tub">#REF!</definedName>
    <definedName name="CUSTOM1_1_bed_Bath_tub_mixer">#REF!</definedName>
    <definedName name="CUSTOM1_1_bed_Bathroom_area">#REF!</definedName>
    <definedName name="CUSTOM1_1_bed_Bedroom_area">#REF!</definedName>
    <definedName name="CUSTOM1_1_bed_Cistern_cover">#REF!</definedName>
    <definedName name="CUSTOM1_1_bed_Cooker_hob">#REF!</definedName>
    <definedName name="CUSTOM1_1_bed_Fridge_freezer">#REF!</definedName>
    <definedName name="CUSTOM1_1_bed_Kitchen_sink">#REF!</definedName>
    <definedName name="CUSTOM1_1_bed_Kitchen_sink_mixer">#REF!</definedName>
    <definedName name="CUSTOM1_1_bed_kitchen_units">#REF!</definedName>
    <definedName name="CUSTOM1_1_bed_living_area">#REF!</definedName>
    <definedName name="CUSTOM1_1_bed_mirror">#REF!</definedName>
    <definedName name="CUSTOM1_1_bed_NIA">#REF!</definedName>
    <definedName name="CUSTOM1_1_bed_Oven">#REF!</definedName>
    <definedName name="CUSTOM1_1_bed_shower_mixer">#REF!</definedName>
    <definedName name="CUSTOM1_1_bed_vanitys">#REF!</definedName>
    <definedName name="CUSTOM1_1_bed_Wardrobes">#REF!</definedName>
    <definedName name="CUSTOM1_1_bed_Wash_basin">#REF!</definedName>
    <definedName name="CUSTOM1_1_bed_Wash_basin_mixer">#REF!</definedName>
    <definedName name="CUSTOM1_1_bed_Washing_machine">#REF!</definedName>
    <definedName name="CUSTOM1_1_bed_WC">#REF!</definedName>
    <definedName name="CUSTOM1_110_mm_dia._RWP">#REF!</definedName>
    <definedName name="CUSTOM1_110mm_dia._opening_for_rain_water">#REF!</definedName>
    <definedName name="CUSTOM1_110mm_dia._Rainwater_pipe">#REF!</definedName>
    <definedName name="CUSTOM1_110mm_dia_RWP">#REF!</definedName>
    <definedName name="CUSTOM1_15mm_dia._CWS_Buried_Underground">#REF!</definedName>
    <definedName name="CUSTOM1_15mm_dia_Copper_pipe">#REF!</definedName>
    <definedName name="CUSTOM1_1F__25mm_dia._BCWS_Pipe">#REF!</definedName>
    <definedName name="CUSTOM1_1F__25mm_dia._HWS_Pipe">#REF!</definedName>
    <definedName name="CUSTOM1_1F__Isolation_valve">#REF!</definedName>
    <definedName name="CUSTOM1_1F__Water_Hammer_Arrestor">#REF!</definedName>
    <definedName name="CUSTOM1_1F_BOH_Service_and_Utility_area">#REF!</definedName>
    <definedName name="CUSTOM1_1F_BOH_Staircase">#REF!</definedName>
    <definedName name="CUSTOM1_1F_Guest_Core">#REF!</definedName>
    <definedName name="CUSTOM1_1F_Guestrooms">#REF!</definedName>
    <definedName name="CUSTOM1_1F_HGR_BOH">#REF!</definedName>
    <definedName name="CUSTOM1_1F_HGR_Circulation">#REF!</definedName>
    <definedName name="CUSTOM1_1F_HGR_Covered_Balcony">#REF!</definedName>
    <definedName name="CUSTOM1_1F_HGR_Fire_Staircase">#REF!</definedName>
    <definedName name="CUSTOM1_1F_HGR_Open_Terrace">#REF!</definedName>
    <definedName name="CUSTOM1_1F_Lift_Shaft">#REF!</definedName>
    <definedName name="CUSTOM1_1F_Roof_Terrace">#REF!</definedName>
    <definedName name="CUSTOM1_1F_Services_Core">#REF!</definedName>
    <definedName name="CUSTOM1_1F_Void___Dead_space">#REF!</definedName>
    <definedName name="CUSTOM1_1st_Floor">#REF!</definedName>
    <definedName name="CUSTOM1_1st_Floor___BOH___FIre_Escape_Stairs">#REF!</definedName>
    <definedName name="CUSTOM1_1st_Floor___BOH___Guest_Core">#REF!</definedName>
    <definedName name="CUSTOM1_1st_Floor___BOH___Guest_Core_lifts">#REF!</definedName>
    <definedName name="CUSTOM1_1st_Floor___BOH___Service_Core">#REF!</definedName>
    <definedName name="CUSTOM1_1st_Floor___BOH___Service_Core_ducts">#REF!</definedName>
    <definedName name="CUSTOM1_1st_Floor___BOH___Service_Core_lift_shafts">#REF!</definedName>
    <definedName name="CUSTOM1_1st_Floor___FOH___Guest_Circulation">#REF!</definedName>
    <definedName name="CUSTOM1_1st_Floor___FOH___Guestroom_Terrace">#REF!</definedName>
    <definedName name="CUSTOM1_1st_Floor___FOH___Guestrooms">#REF!</definedName>
    <definedName name="CUSTOM1_1st_Floor___Guest_Core_ducts">#REF!</definedName>
    <definedName name="CUSTOM1_2_bed_2nd_bathroom_area">#REF!</definedName>
    <definedName name="CUSTOM1_2_bed_2nd_bedroom_area">#REF!</definedName>
    <definedName name="CUSTOM1_2_bed_4_burner_hob">#REF!</definedName>
    <definedName name="CUSTOM1_2_bed_Balcony_area">#REF!</definedName>
    <definedName name="CUSTOM1_2_bed_bath_screen">#REF!</definedName>
    <definedName name="CUSTOM1_2_bed_bath_tub">#REF!</definedName>
    <definedName name="CUSTOM1_2_bed_bath_tub_mixer">#REF!</definedName>
    <definedName name="CUSTOM1_2_bed_bidet">#REF!</definedName>
    <definedName name="CUSTOM1_2_bed_cistern_cover">#REF!</definedName>
    <definedName name="CUSTOM1_2_bed_fridge_freezer">#REF!</definedName>
    <definedName name="CUSTOM1_2_bed_kitchen_sink">#REF!</definedName>
    <definedName name="CUSTOM1_2_bed_kitchen_sink_mixer">#REF!</definedName>
    <definedName name="CUSTOM1_2_bed_Kitchen_units">#REF!</definedName>
    <definedName name="CUSTOM1_2_bed_living_area">#REF!</definedName>
    <definedName name="CUSTOM1_2_bed_Master_bathroom_area">#REF!</definedName>
    <definedName name="CUSTOM1_2_bed_Master_bedroom_area">#REF!</definedName>
    <definedName name="CUSTOM1_2_bed_mirror">#REF!</definedName>
    <definedName name="CUSTOM1_2_bed_NIA">#REF!</definedName>
    <definedName name="CUSTOM1_2_bed_shower_mixer_set">#REF!</definedName>
    <definedName name="CUSTOM1_2_bed_shower_partition_inc_door">#REF!</definedName>
    <definedName name="CUSTOM1_2_bed_vanity_unit">#REF!</definedName>
    <definedName name="CUSTOM1_2_bed_wardrobes">#REF!</definedName>
    <definedName name="CUSTOM1_2_bed_wash_basin">#REF!</definedName>
    <definedName name="CUSTOM1_2_bed_wash_basin_mixer">#REF!</definedName>
    <definedName name="CUSTOM1_2_bed_washing_machine">#REF!</definedName>
    <definedName name="CUSTOM1_2_bed_WC">#REF!</definedName>
    <definedName name="CUSTOM1_20mm_dia_Bib_tap">#REF!</definedName>
    <definedName name="CUSTOM1_20mm_dia_HSW_pipe">#REF!</definedName>
    <definedName name="CUSTOM1_25mm_dia_BCWS_pipe">#REF!</definedName>
    <definedName name="CUSTOM1_25mm_dia_HSW_pipe">#REF!</definedName>
    <definedName name="CUSTOM1_2F_BOH_Roof_Terrace">#REF!</definedName>
    <definedName name="CUSTOM1_2F_BOH_Service_and_Utility_area">#REF!</definedName>
    <definedName name="CUSTOM1_2F_BOH_Staircase">#REF!</definedName>
    <definedName name="CUSTOM1_2F_Guest_Core">#REF!</definedName>
    <definedName name="CUSTOM1_2F_Guestrooms">#REF!</definedName>
    <definedName name="CUSTOM1_2F_HGR_BOH">#REF!</definedName>
    <definedName name="CUSTOM1_2F_HGR_Circulation">#REF!</definedName>
    <definedName name="CUSTOM1_2F_HGR_Covered_Balcony">#REF!</definedName>
    <definedName name="CUSTOM1_2F_HGR_Fire_Staircase">#REF!</definedName>
    <definedName name="CUSTOM1_2F_Lift_Shaft">#REF!</definedName>
    <definedName name="CUSTOM1_2F_Services_Core">#REF!</definedName>
    <definedName name="CUSTOM1_2F_Voids___Dead_space">#REF!</definedName>
    <definedName name="CUSTOM1_2nd_Floor">#REF!</definedName>
    <definedName name="CUSTOM1_2nd_Floor___BOH___Event_Center_Core">#REF!</definedName>
    <definedName name="CUSTOM1_2nd_Floor___BOH___Event_Center_Core_lift_shafts">#REF!</definedName>
    <definedName name="CUSTOM1_2nd_Floor___BOH___Event_Center_Service">#REF!</definedName>
    <definedName name="CUSTOM1_2nd_Floor___BOH___Event_Center_Service_lift_shafts">#REF!</definedName>
    <definedName name="CUSTOM1_2nd_Floor___BOH___Fire_Escape_Stairs">#REF!</definedName>
    <definedName name="CUSTOM1_2nd_Floor___BOH___Guest_Core">#REF!</definedName>
    <definedName name="CUSTOM1_2nd_Floor___BOH___Guest_Core_ducts">#REF!</definedName>
    <definedName name="CUSTOM1_2nd_Floor___BOH___Guest_Core_lift_shafts">#REF!</definedName>
    <definedName name="CUSTOM1_2nd_Floor___BOH___Service_Core">#REF!</definedName>
    <definedName name="CUSTOM1_2nd_Floor___BOH___Service_Core_ducts">#REF!</definedName>
    <definedName name="CUSTOM1_2nd_Floor___BOH___Service_Core_lift_shafts">#REF!</definedName>
    <definedName name="CUSTOM1_2nd_Floor___FOH___Guestroom_Circulation">#REF!</definedName>
    <definedName name="CUSTOM1_2nd_Floor___FOH___Guestroom_Terrace">#REF!</definedName>
    <definedName name="CUSTOM1_2nd_Floor___FOH___Guestrooms">#REF!</definedName>
    <definedName name="CUSTOM1_3.1__External_Walls">#REF!</definedName>
    <definedName name="CUSTOM1_32_dia._CWS_Main_Buried_underground">#REF!</definedName>
    <definedName name="CUSTOM1_32mm_dia_BCWS">#REF!</definedName>
    <definedName name="CUSTOM1_32mm_dia_BCWS_pipe">#REF!</definedName>
    <definedName name="CUSTOM1_32mm_dia_BCWS_Riser">#REF!</definedName>
    <definedName name="CUSTOM1_32mm_dia_HSW_pipe">#REF!</definedName>
    <definedName name="CUSTOM1_32mm_dia_HSW_Riser">#REF!</definedName>
    <definedName name="CUSTOM1_3F_BOH_Service___Utility_area">#REF!</definedName>
    <definedName name="CUSTOM1_3F_BOH_Staircase">#REF!</definedName>
    <definedName name="CUSTOM1_3F_Guest_Core">#REF!</definedName>
    <definedName name="CUSTOM1_3F_Guestrooms">#REF!</definedName>
    <definedName name="CUSTOM1_3F_HGR_BOH">#REF!</definedName>
    <definedName name="CUSTOM1_3F_HGR_Circulation">#REF!</definedName>
    <definedName name="CUSTOM1_3F_HGR_Covered_Balcony">#REF!</definedName>
    <definedName name="CUSTOM1_3F_HGR_Fire_Staircase">#REF!</definedName>
    <definedName name="CUSTOM1_3F_Lift_Shaft">#REF!</definedName>
    <definedName name="CUSTOM1_3F_Services_Core">#REF!</definedName>
    <definedName name="CUSTOM1_3F_Voids___Dead_space">#REF!</definedName>
    <definedName name="CUSTOM1_3rd_Floor">#REF!</definedName>
    <definedName name="CUSTOM1_3rd_Floor___BOH___Fire_Escape_Stairs">#REF!</definedName>
    <definedName name="CUSTOM1_3rd_Floor___BOH___Guest_Core">#REF!</definedName>
    <definedName name="CUSTOM1_3rd_Floor___BOH___Guest_Core_ducts">#REF!</definedName>
    <definedName name="CUSTOM1_3rd_Floor___BOH___Guest_Core_lift_shafts">#REF!</definedName>
    <definedName name="CUSTOM1_3rd_Floor___BOH___Service_Core">#REF!</definedName>
    <definedName name="CUSTOM1_3rd_Floor___BOH___Service_Core_ducts">#REF!</definedName>
    <definedName name="CUSTOM1_3rd_Floor___BOH___Service_Core_lift_shafts">#REF!</definedName>
    <definedName name="CUSTOM1_3rd_Floor___FOH___Guest_Circulation">#REF!</definedName>
    <definedName name="CUSTOM1_3rd_Floor___FOH___Guestroom_Terrace">#REF!</definedName>
    <definedName name="CUSTOM1_3rd_Floor___FOH___Guestrooms">#REF!</definedName>
    <definedName name="CUSTOM1_4.2__Skirting___S1">#REF!</definedName>
    <definedName name="CUSTOM1_4F_BOH_Service___Utility_area">#REF!</definedName>
    <definedName name="CUSTOM1_4F_BOH_Staircase">#REF!</definedName>
    <definedName name="CUSTOM1_4F_Guest_Core">#REF!</definedName>
    <definedName name="CUSTOM1_4F_Guestrooms">#REF!</definedName>
    <definedName name="CUSTOM1_4F_HGR_BOH">#REF!</definedName>
    <definedName name="CUSTOM1_4F_HGR_Circulation">#REF!</definedName>
    <definedName name="CUSTOM1_4F_HGR_Covered_Balcony">#REF!</definedName>
    <definedName name="CUSTOM1_4F_HGR_Fire_Staircase">#REF!</definedName>
    <definedName name="CUSTOM1_4F_Lift_Shaft">#REF!</definedName>
    <definedName name="CUSTOM1_4F_Services_Core">#REF!</definedName>
    <definedName name="CUSTOM1_4F_Voids___Dead_space">#REF!</definedName>
    <definedName name="CUSTOM1_4th_Floor___BOH___Fire_Escape_Stairs">#REF!</definedName>
    <definedName name="CUSTOM1_4th_Floor___BOH___Guest_Core">#REF!</definedName>
    <definedName name="CUSTOM1_4th_Floor___BOH___Guest_Core_ducts">#REF!</definedName>
    <definedName name="CUSTOM1_4th_Floor___BOH___Guest_Core_lift_shafts">#REF!</definedName>
    <definedName name="CUSTOM1_4th_Floor___BOH___Service_Core">#REF!</definedName>
    <definedName name="CUSTOM1_4th_Floor___BOH___Service_Core_ducts">#REF!</definedName>
    <definedName name="CUSTOM1_4th_Floor___BOH___Service_Core_lift_shafts">#REF!</definedName>
    <definedName name="CUSTOM1_4th_Floor___FOH___Guestroom_Circulation">#REF!</definedName>
    <definedName name="CUSTOM1_4th_Floor___FOH___Guestroom_Terrace">#REF!</definedName>
    <definedName name="CUSTOM1_4th_Floor___FOH___Guestrooms">#REF!</definedName>
    <definedName name="CUSTOM1_4th_Floor___FOH___Roof_Top_Pantry">#REF!</definedName>
    <definedName name="CUSTOM1_4th_Floor___FOH___Roof_Top_Restaurant">#REF!</definedName>
    <definedName name="CUSTOM1_4th_Floor___FOH___Roof_Top_Toilets">#REF!</definedName>
    <definedName name="CUSTOM1_4th_Floor___Roof_Top_Restaurant_open_terrace">#REF!</definedName>
    <definedName name="CUSTOM1_50mm_dia._Balcony_Drain">#REF!</definedName>
    <definedName name="CUSTOM1_50mm_dia_WP">#REF!</definedName>
    <definedName name="CUSTOM1_5A_CEILING">#REF!</definedName>
    <definedName name="CUSTOM1_5A_FS01">#REF!</definedName>
    <definedName name="CUSTOM1_5A_FS02">#REF!</definedName>
    <definedName name="CUSTOM1_5A_FS02_2F">#REF!</definedName>
    <definedName name="CUSTOM1_5A_FS03">#REF!</definedName>
    <definedName name="CUSTOM1_5A_FS03_AREA">#REF!</definedName>
    <definedName name="CUSTOM1_5A_FS03_GRILL">#REF!</definedName>
    <definedName name="CUSTOM1_5A_FS04">#REF!</definedName>
    <definedName name="CUSTOM1_5A_FS04_1F">#REF!</definedName>
    <definedName name="CUSTOM1_5A_FS04_2F">#REF!</definedName>
    <definedName name="CUSTOM1_5A_FS05">#REF!</definedName>
    <definedName name="CUSTOM1_5A_FS05_RF">#REF!</definedName>
    <definedName name="CUSTOM1_5A_FS07">#REF!</definedName>
    <definedName name="CUSTOM1_5A_FS08">#REF!</definedName>
    <definedName name="CUSTOM1_5A_FS08_RF">#REF!</definedName>
    <definedName name="CUSTOM1_5A_FS12_1F">#REF!</definedName>
    <definedName name="CUSTOM1_5A_FS15_2F">#REF!</definedName>
    <definedName name="CUSTOM1_5A_FS16">#REF!</definedName>
    <definedName name="CUSTOM1_5B_FS01">#REF!</definedName>
    <definedName name="CUSTOM1_5B_FS02_1F">#REF!</definedName>
    <definedName name="CUSTOM1_5B_FS02_RF">#REF!</definedName>
    <definedName name="CUSTOM1_5B_FS03">#REF!</definedName>
    <definedName name="CUSTOM1_5B_FS03_AREA">#REF!</definedName>
    <definedName name="CUSTOM1_5B_FS03_GRILL">#REF!</definedName>
    <definedName name="CUSTOM1_5B_FS03_RF">#REF!</definedName>
    <definedName name="CUSTOM1_5B_FS04_1F">#REF!</definedName>
    <definedName name="CUSTOM1_5B_FS04_2F">#REF!</definedName>
    <definedName name="CUSTOM1_5B_FS04_RF">#REF!</definedName>
    <definedName name="CUSTOM1_5B_FS05">#REF!</definedName>
    <definedName name="CUSTOM1_5B_FS05_GARDEN">#REF!</definedName>
    <definedName name="CUSTOM1_5B_FS05_PARAPET">#REF!</definedName>
    <definedName name="CUSTOM1_5B_FS06">#REF!</definedName>
    <definedName name="CUSTOM1_5B_FS07_1F">#REF!</definedName>
    <definedName name="CUSTOM1_5B_FS08_RF">#REF!</definedName>
    <definedName name="CUSTOM1_5B_FS11_1F">#REF!</definedName>
    <definedName name="CUSTOM1_5B_FS11_2F">#REF!</definedName>
    <definedName name="CUSTOM1_5B_FS12_2F">#REF!</definedName>
    <definedName name="CUSTOM1_5B_FS15_1F">#REF!</definedName>
    <definedName name="CUSTOM1_5B_FS15_2F">#REF!</definedName>
    <definedName name="CUSTOM1_5B_FS15_RF">#REF!</definedName>
    <definedName name="CUSTOM1_5B_FS16">#REF!</definedName>
    <definedName name="CUSTOM1_5B_LOUVRE">#REF!</definedName>
    <definedName name="CUSTOM1_5B_PARAPET_COPING">#REF!</definedName>
    <definedName name="CUSTOM1_5C_FS01">#REF!</definedName>
    <definedName name="CUSTOM1_5C_FS02">#REF!</definedName>
    <definedName name="CUSTOM1_5C_FS02_1F">#REF!</definedName>
    <definedName name="CUSTOM1_5C_FS02_COPING">#REF!</definedName>
    <definedName name="CUSTOM1_5C_FS03">#REF!</definedName>
    <definedName name="CUSTOM1_5C_FS03_GRILL">#REF!</definedName>
    <definedName name="CUSTOM1_5C_FS05_RF">#REF!</definedName>
    <definedName name="CUSTOM1_5C_FS07_RF">#REF!</definedName>
    <definedName name="CUSTOM1_5C_FS08_1F">#REF!</definedName>
    <definedName name="CUSTOM1_5C_FS08_RF">#REF!</definedName>
    <definedName name="CUSTOM1_5C_FS16">#REF!</definedName>
    <definedName name="CUSTOM1_5C_LINK_BRIDGE">#REF!</definedName>
    <definedName name="CUSTOM1_5F_BOH_Circulation">#REF!</definedName>
    <definedName name="CUSTOM1_5F_BOH_Service___Utility_area">#REF!</definedName>
    <definedName name="CUSTOM1_5F_BOH_Staircase">#REF!</definedName>
    <definedName name="CUSTOM1_5F_Lift_Shaft">#REF!</definedName>
    <definedName name="CUSTOM1_5F_MEP">#REF!</definedName>
    <definedName name="CUSTOM1_5F_Services_Core">#REF!</definedName>
    <definedName name="CUSTOM1_5F_Voids___Dead_area">#REF!</definedName>
    <definedName name="CUSTOM1_82mm_dia_Vent_pipe_1F">#REF!</definedName>
    <definedName name="CUSTOM1_82mm_dia_Vent_pipe_GF">#REF!</definedName>
    <definedName name="CUSTOM1_AM_Beams">#REF!</definedName>
    <definedName name="CUSTOM1_AM_Slab_1200">#REF!</definedName>
    <definedName name="CUSTOM1_AM_Slab_300">#REF!</definedName>
    <definedName name="CUSTOM1_Assume_Roof">#REF!</definedName>
    <definedName name="CUSTOM1_Assumed_Stair_Roof">#REF!</definedName>
    <definedName name="CUSTOM1_B1">#REF!</definedName>
    <definedName name="CUSTOM1_B1___BOH____Loading_Unloading">#REF!</definedName>
    <definedName name="CUSTOM1_B1___BOH____Service_Corridor">#REF!</definedName>
    <definedName name="CUSTOM1_B1___BOH___Bulk_Storage">#REF!</definedName>
    <definedName name="CUSTOM1_B1___BOH___Event_Center_Core">#REF!</definedName>
    <definedName name="CUSTOM1_B1___BOH___Event_Center_Core_lift_shafts">#REF!</definedName>
    <definedName name="CUSTOM1_B1___BOH___Event_Center_Kitchen">#REF!</definedName>
    <definedName name="CUSTOM1_B1___BOH___Event_Center_Service">#REF!</definedName>
    <definedName name="CUSTOM1_B1___BOH___Fire_Escape_Stairs">#REF!</definedName>
    <definedName name="CUSTOM1_B1___BOH___Food___Beverage_Dept">#REF!</definedName>
    <definedName name="CUSTOM1_B1___BOH___General_Areas">#REF!</definedName>
    <definedName name="CUSTOM1_B1___BOH___Guest_Core">#REF!</definedName>
    <definedName name="CUSTOM1_B1___BOH___Guest_Core_ducts">#REF!</definedName>
    <definedName name="CUSTOM1_B1___BOH___Guest_Core_lift_shafts">#REF!</definedName>
    <definedName name="CUSTOM1_B1___BOH___Human_Resources">#REF!</definedName>
    <definedName name="CUSTOM1_B1___BOH___Main_Kitchen">#REF!</definedName>
    <definedName name="CUSTOM1_B1___BOH___Pool_Bar___Grill_Pantry">#REF!</definedName>
    <definedName name="CUSTOM1_B1___BOH___Ramp__B1___GF_">#REF!</definedName>
    <definedName name="CUSTOM1_B1___BOH___Ramp_B1_to_B2__loading_unloading_">#REF!</definedName>
    <definedName name="CUSTOM1_B1___BOH___Receiving___Purchasing">#REF!</definedName>
    <definedName name="CUSTOM1_B1___BOH___Service_Core">#REF!</definedName>
    <definedName name="CUSTOM1_B1___BOH___Service_Core_ducts">#REF!</definedName>
    <definedName name="CUSTOM1_B1___BOH___Service_Core_lift_shaft">#REF!</definedName>
    <definedName name="CUSTOM1_B1___BOH___Service_Corridor">#REF!</definedName>
    <definedName name="CUSTOM1_B1___BOH___Speciality_Restaurant_01_Pantry">#REF!</definedName>
    <definedName name="CUSTOM1_B1___BOH___Staff_Core">#REF!</definedName>
    <definedName name="CUSTOM1_B1___BOH___Staff_Core_lift_shafts">#REF!</definedName>
    <definedName name="CUSTOM1_B1___BOH___Staff_Facilities">#REF!</definedName>
    <definedName name="CUSTOM1_B1___BOH___Waste_Management">#REF!</definedName>
    <definedName name="CUSTOM1_B1___Double_Volume_internal_Plant_RM">#REF!</definedName>
    <definedName name="CUSTOM1_B1___FOH____Day_Care_Center">#REF!</definedName>
    <definedName name="CUSTOM1_B1___FOH___All_Day_Dining">#REF!</definedName>
    <definedName name="CUSTOM1_B1___FOH___Circulation">#REF!</definedName>
    <definedName name="CUSTOM1_B1___FOH___Day_Care_Center_Terrace">#REF!</definedName>
    <definedName name="CUSTOM1_B1___FOH___Guest_Circulation">#REF!</definedName>
    <definedName name="CUSTOM1_B1___FOH___Guestroom_Terrace">#REF!</definedName>
    <definedName name="CUSTOM1_B1___FOH___Guestrooms">#REF!</definedName>
    <definedName name="CUSTOM1_B1___FOH___Gym">#REF!</definedName>
    <definedName name="CUSTOM1_B1___FOH___Pool_Bar___Grill">#REF!</definedName>
    <definedName name="CUSTOM1_B1___FOH___Pool_Bar___Grill_Terrace">#REF!</definedName>
    <definedName name="CUSTOM1_B1___FOH___Spa">#REF!</definedName>
    <definedName name="CUSTOM1_B1___FOH___Speciality_Restauarant_02_Toilets">#REF!</definedName>
    <definedName name="CUSTOM1_B1___FOH___Speciality_Restaurant_01">#REF!</definedName>
    <definedName name="CUSTOM1_B1___FOH___Speciality_Restaurant_02">#REF!</definedName>
    <definedName name="CUSTOM1_B1___FOH___Speciality_Restaurant_02_Terrace__covered_terrace_area_">#REF!</definedName>
    <definedName name="CUSTOM1_B1___FOH___Speciality_Restaurant_02_Terrace__open_terrace_area_">#REF!</definedName>
    <definedName name="CUSTOM1_B1___Parking">#REF!</definedName>
    <definedName name="CUSTOM1_B1__BOH_">#REF!</definedName>
    <definedName name="CUSTOM1_B1__Car_Park_">#REF!</definedName>
    <definedName name="CUSTOM1_B1__Column_C1">#REF!</definedName>
    <definedName name="CUSTOM1_B1__Column_C10">#REF!</definedName>
    <definedName name="CUSTOM1_B1__Column_C11">#REF!</definedName>
    <definedName name="CUSTOM1_B1__Column_C12">#REF!</definedName>
    <definedName name="CUSTOM1_B1__Column_C2">#REF!</definedName>
    <definedName name="CUSTOM1_B1__Column_C3">#REF!</definedName>
    <definedName name="CUSTOM1_B1__Column_C4">#REF!</definedName>
    <definedName name="CUSTOM1_B1__Column_C5">#REF!</definedName>
    <definedName name="CUSTOM1_B1__Column_C6">#REF!</definedName>
    <definedName name="CUSTOM1_B1__Column_C7">#REF!</definedName>
    <definedName name="CUSTOM1_B1__Column_C8">#REF!</definedName>
    <definedName name="CUSTOM1_B1__Column_C9">#REF!</definedName>
    <definedName name="CUSTOM1_B1__Column_TC1">#REF!</definedName>
    <definedName name="CUSTOM1_B1__Column_TC2">#REF!</definedName>
    <definedName name="CUSTOM1_B1__Column_TC3">#REF!</definedName>
    <definedName name="CUSTOM1_B1__Column_TC4">#REF!</definedName>
    <definedName name="CUSTOM1_B1__Column_TC5">#REF!</definedName>
    <definedName name="CUSTOM1_B1__FOH_circulation_">#REF!</definedName>
    <definedName name="CUSTOM1_B1__GIFA_">#REF!</definedName>
    <definedName name="CUSTOM1_B1__RW1_400">#REF!</definedName>
    <definedName name="CUSTOM1_B1__RW2_600">#REF!</definedName>
    <definedName name="CUSTOM1_B1__Stairs_">#REF!</definedName>
    <definedName name="CUSTOM1_B1__TW1_250">#REF!</definedName>
    <definedName name="CUSTOM1_B1__TW2_200">#REF!</definedName>
    <definedName name="CUSTOM1_B1__TW3_300">#REF!</definedName>
    <definedName name="CUSTOM1_B1__TW3_400">#REF!</definedName>
    <definedName name="CUSTOM1_B1__TW4_500">#REF!</definedName>
    <definedName name="CUSTOM1_B1__TW4_500_Door_Overhead">#REF!</definedName>
    <definedName name="CUSTOM1_B1__TW4_600">#REF!</definedName>
    <definedName name="CUSTOM1_B1__voids_">#REF!</definedName>
    <definedName name="CUSTOM1_B1__W1__300">#REF!</definedName>
    <definedName name="CUSTOM1_B1__W1_300_Door_Overhead">#REF!</definedName>
    <definedName name="CUSTOM1_B1_Beams">#REF!</definedName>
    <definedName name="CUSTOM1_B1_BOH_Area">#REF!</definedName>
    <definedName name="CUSTOM1_B1_BOH_Service___Utility_area">#REF!</definedName>
    <definedName name="CUSTOM1_B1_Double_Volume_area">#REF!</definedName>
    <definedName name="CUSTOM1_B1_Executive_Club">#REF!</definedName>
    <definedName name="CUSTOM1_B1_FOH_Circulation_area">#REF!</definedName>
    <definedName name="CUSTOM1_B1_FOH_Lobby">#REF!</definedName>
    <definedName name="CUSTOM1_B1_Guest_Core">#REF!</definedName>
    <definedName name="CUSTOM1_B1_Gym">#REF!</definedName>
    <definedName name="CUSTOM1_B1_Gym_Toilets">#REF!</definedName>
    <definedName name="CUSTOM1_B1_Internal_Double_doors__BOH_">#REF!</definedName>
    <definedName name="CUSTOM1_B1_Internal_Double_doors__FOH_">#REF!</definedName>
    <definedName name="CUSTOM1_B1_Internal_Single_doors__BOH_">#REF!</definedName>
    <definedName name="CUSTOM1_B1_Kids_Area">#REF!</definedName>
    <definedName name="CUSTOM1_B1_Kitchen">#REF!</definedName>
    <definedName name="CUSTOM1_B1_Lift_Shaft">#REF!</definedName>
    <definedName name="CUSTOM1_B1_Main_Restaurant">#REF!</definedName>
    <definedName name="CUSTOM1_B1_MEP_Area">#REF!</definedName>
    <definedName name="CUSTOM1_B1_Mezz">#REF!</definedName>
    <definedName name="CUSTOM1_B1_Mezzanine___BOH___Event_Center_Admin">#REF!</definedName>
    <definedName name="CUSTOM1_B1_Mezzanine___BOH___Event_Center_Core">#REF!</definedName>
    <definedName name="CUSTOM1_B1_Mezzanine___BOH___Event_Center_Valet">#REF!</definedName>
    <definedName name="CUSTOM1_B1_Mezzanine___BOH___Event_Service_Core_lift_shafts">#REF!</definedName>
    <definedName name="CUSTOM1_B1_Mezzanine___BOH___Fire_Escape_Stairs">#REF!</definedName>
    <definedName name="CUSTOM1_B1_Mezzanine___BOH___General_Areas">#REF!</definedName>
    <definedName name="CUSTOM1_B1_Mezzanine___BOH___Guest_Core">#REF!</definedName>
    <definedName name="CUSTOM1_B1_Mezzanine___BOH___Guest_Core_ducts">#REF!</definedName>
    <definedName name="CUSTOM1_B1_Mezzanine___BOH___Guest_Core_lift_shafts">#REF!</definedName>
    <definedName name="CUSTOM1_B1_Mezzanine___BOH___RMU">#REF!</definedName>
    <definedName name="CUSTOM1_B1_Mezzanine___BOH___Service_Core">#REF!</definedName>
    <definedName name="CUSTOM1_B1_Mezzanine___BOH___Service_Core_ducts">#REF!</definedName>
    <definedName name="CUSTOM1_B1_Mezzanine___BOH___Service_Core_lift_shafts">#REF!</definedName>
    <definedName name="CUSTOM1_B1_Mezzanine___Double_Volume__left_wing_">#REF!</definedName>
    <definedName name="CUSTOM1_B1_Mezzanine___Double_Volume__left_wing_stairs___">#REF!</definedName>
    <definedName name="CUSTOM1_B1_Mezzanine___Double_Volume__main_hotel___">#REF!</definedName>
    <definedName name="CUSTOM1_B1_Mezzanine___Double_Volume__right_wing_">#REF!</definedName>
    <definedName name="CUSTOM1_B1_Mezzanine___Double_Volume__right_wing_stairs___">#REF!</definedName>
    <definedName name="CUSTOM1_B1_Mezzanine___Double_Volume__Speciality_Restaurant___">#REF!</definedName>
    <definedName name="CUSTOM1_B1_Mezzanine___FOH___Business_Center">#REF!</definedName>
    <definedName name="CUSTOM1_B1_Mezzanine___FOH___Circulation">#REF!</definedName>
    <definedName name="CUSTOM1_B1_Mezzanine___FOH___Event_Center_Core_lift_shafts">#REF!</definedName>
    <definedName name="CUSTOM1_B1_Mezzanine___FOH___Event_Center_Port_Corchere">#REF!</definedName>
    <definedName name="CUSTOM1_B1_Mezzanine___FOH___Event_Center_Reception">#REF!</definedName>
    <definedName name="CUSTOM1_B1_Mezzanine___FOH___Event_Center_Wind_Lobby">#REF!</definedName>
    <definedName name="CUSTOM1_B1_Mezzanine___FOH___Guestroom_Terrace">#REF!</definedName>
    <definedName name="CUSTOM1_B1_Mezzanine___FOH___Guestrooms">#REF!</definedName>
    <definedName name="CUSTOM1_B1_Mezzanine___FOH___Meeting_Prefunction">#REF!</definedName>
    <definedName name="CUSTOM1_B1_Mezzanine___FOH___Meeting_Rooms">#REF!</definedName>
    <definedName name="CUSTOM1_B1_Mezzanine___FOH___Meeting_Rooms_Pantry">#REF!</definedName>
    <definedName name="CUSTOM1_B1_Mezzanine___FOH___Meeting_Rooms_Terrace">#REF!</definedName>
    <definedName name="CUSTOM1_B1_Mezzanine___FOH___Meeting_Rooms_Toilet">#REF!</definedName>
    <definedName name="CUSTOM1_B1_Mezzanine___FOH___Retail">#REF!</definedName>
    <definedName name="CUSTOM1_B1_Parking_area">#REF!</definedName>
    <definedName name="CUSTOM1_B1_Public_Toilets">#REF!</definedName>
    <definedName name="CUSTOM1_B1_Ramp">#REF!</definedName>
    <definedName name="CUSTOM1_B1_Service_Lift_Lobby">#REF!</definedName>
    <definedName name="CUSTOM1_B1_Services_Core">#REF!</definedName>
    <definedName name="CUSTOM1_B1_Slab_200">#REF!</definedName>
    <definedName name="CUSTOM1_B1_Slab_220">#REF!</definedName>
    <definedName name="CUSTOM1_B1_Slab_240">#REF!</definedName>
    <definedName name="CUSTOM1_B1_Slab_260">#REF!</definedName>
    <definedName name="CUSTOM1_B1_Spa">#REF!</definedName>
    <definedName name="CUSTOM1_B1_Speciality_Kitchen">#REF!</definedName>
    <definedName name="CUSTOM1_B1_Speciality_Restaurant">#REF!</definedName>
    <definedName name="CUSTOM1_B1_Staicase_Lobby">#REF!</definedName>
    <definedName name="CUSTOM1_B1_Staircase">#REF!</definedName>
    <definedName name="CUSTOM1_B1_Voids">#REF!</definedName>
    <definedName name="CUSTOM1_B2">#REF!</definedName>
    <definedName name="CUSTOM1_B2___BOH____Tank">#REF!</definedName>
    <definedName name="CUSTOM1_B2___BOH___AHU">#REF!</definedName>
    <definedName name="CUSTOM1_B2___BOH___Engineering___Maintenance">#REF!</definedName>
    <definedName name="CUSTOM1_B2___BOH___Event_Center_Core">#REF!</definedName>
    <definedName name="CUSTOM1_B2___BOH___Event_Center_Core_lift_shafts">#REF!</definedName>
    <definedName name="CUSTOM1_B2___BOH___Fire_Escape_Stairs">#REF!</definedName>
    <definedName name="CUSTOM1_B2___BOH___Guest_Core">#REF!</definedName>
    <definedName name="CUSTOM1_B2___BOH___Guest_Core_lift_shafts">#REF!</definedName>
    <definedName name="CUSTOM1_B2___BOH___Heat_Exchange">#REF!</definedName>
    <definedName name="CUSTOM1_B2___BOH___IT_Department">#REF!</definedName>
    <definedName name="CUSTOM1_B2___BOH___Laundry___Housekeeping">#REF!</definedName>
    <definedName name="CUSTOM1_B2___BOH___LV_Room">#REF!</definedName>
    <definedName name="CUSTOM1_B2___BOH___Plant">#REF!</definedName>
    <definedName name="CUSTOM1_B2___BOH___Pump_Room">#REF!</definedName>
    <definedName name="CUSTOM1_B2___BOH___Ramp_B2_to_B1">#REF!</definedName>
    <definedName name="CUSTOM1_B2___BOH___Ramp_B2_to_B1__loading___unloading_">#REF!</definedName>
    <definedName name="CUSTOM1_B2___BOH___Service_Core">#REF!</definedName>
    <definedName name="CUSTOM1_B2___BOH___Service_Core_duct">#REF!</definedName>
    <definedName name="CUSTOM1_B2___BOH___Service_Core_lift_shafts">#REF!</definedName>
    <definedName name="CUSTOM1_B2___BOH___Service_Corridor">#REF!</definedName>
    <definedName name="CUSTOM1_B2___BOH___Substation">#REF!</definedName>
    <definedName name="CUSTOM1_B2___BOH___Unknown_areas">#REF!</definedName>
    <definedName name="CUSTOM1_B2___FOH___Pool_Toilets">#REF!</definedName>
    <definedName name="CUSTOM1_B2___FOH___Speciality_Restaurant_01_Toilets">#REF!</definedName>
    <definedName name="CUSTOM1_B2___Parking">#REF!</definedName>
    <definedName name="CUSTOM1_B2__BOH_">#REF!</definedName>
    <definedName name="CUSTOM1_B2__Car_Parking_">#REF!</definedName>
    <definedName name="CUSTOM1_B2__Column_C1">#REF!</definedName>
    <definedName name="CUSTOM1_B2__Column_C10">#REF!</definedName>
    <definedName name="CUSTOM1_B2__Column_C11">#REF!</definedName>
    <definedName name="CUSTOM1_B2__Column_C12">#REF!</definedName>
    <definedName name="CUSTOM1_B2__Column_C2">#REF!</definedName>
    <definedName name="CUSTOM1_B2__Column_C3">#REF!</definedName>
    <definedName name="CUSTOM1_B2__Column_C4">#REF!</definedName>
    <definedName name="CUSTOM1_B2__Column_C5">#REF!</definedName>
    <definedName name="CUSTOM1_B2__Column_C6">#REF!</definedName>
    <definedName name="CUSTOM1_B2__Column_C7">#REF!</definedName>
    <definedName name="CUSTOM1_B2__Column_C8">#REF!</definedName>
    <definedName name="CUSTOM1_B2__Column_C9">#REF!</definedName>
    <definedName name="CUSTOM1_B2__Column_TC1">#REF!</definedName>
    <definedName name="CUSTOM1_B2__Column_TC2">#REF!</definedName>
    <definedName name="CUSTOM1_B2__Column_TC3">#REF!</definedName>
    <definedName name="CUSTOM1_B2__Column_TC4">#REF!</definedName>
    <definedName name="CUSTOM1_B2__Column_TC5">#REF!</definedName>
    <definedName name="CUSTOM1_B2__FOH_Circulation_">#REF!</definedName>
    <definedName name="CUSTOM1_B2__GIFA_">#REF!</definedName>
    <definedName name="CUSTOM1_B2__Loading__Unloading_Area">#REF!</definedName>
    <definedName name="CUSTOM1_B2__RW1_400">#REF!</definedName>
    <definedName name="CUSTOM1_B2__RW2_600">#REF!</definedName>
    <definedName name="CUSTOM1_B2__Stairs_">#REF!</definedName>
    <definedName name="CUSTOM1_B2__TW1_250">#REF!</definedName>
    <definedName name="CUSTOM1_B2__TW2_200">#REF!</definedName>
    <definedName name="CUSTOM1_B2__TW3_300">#REF!</definedName>
    <definedName name="CUSTOM1_B2__TW3_400">#REF!</definedName>
    <definedName name="CUSTOM1_B2__TW4_500">#REF!</definedName>
    <definedName name="CUSTOM1_B2__TW4_600">#REF!</definedName>
    <definedName name="CUSTOM1_B2__Voids_">#REF!</definedName>
    <definedName name="CUSTOM1_B2__W1__300">#REF!</definedName>
    <definedName name="CUSTOM1_B2__W1__300_Door_Overhead">#REF!</definedName>
    <definedName name="CUSTOM1_B2_BOH___Services_Area">#REF!</definedName>
    <definedName name="CUSTOM1_B2_BOH_Area">#REF!</definedName>
    <definedName name="CUSTOM1_B2_Dirty_Room">#REF!</definedName>
    <definedName name="CUSTOM1_B2_Kitchen">#REF!</definedName>
    <definedName name="CUSTOM1_B2_Lift_Shaft">#REF!</definedName>
    <definedName name="CUSTOM1_B2_MEP_Area">#REF!</definedName>
    <definedName name="CUSTOM1_B2_Raft_2500">#REF!</definedName>
    <definedName name="CUSTOM1_B2_Raft_600">#REF!</definedName>
    <definedName name="CUSTOM1_B2_Services_Core">#REF!</definedName>
    <definedName name="CUSTOM1_B2_Staircase">#REF!</definedName>
    <definedName name="CUSTOM1_B3_Beams">#REF!</definedName>
    <definedName name="CUSTOM1_B3_Wall">#REF!</definedName>
    <definedName name="CUSTOM1_B3_Wall_Link">#REF!</definedName>
    <definedName name="CUSTOM1_B4_Beams">#REF!</definedName>
    <definedName name="CUSTOM1_B4_Tower_Wall___same_as_B5">#REF!</definedName>
    <definedName name="CUSTOM1_B4_Wall_Length">#REF!</definedName>
    <definedName name="CUSTOM1_B4_Wall_Link">#REF!</definedName>
    <definedName name="CUSTOM1_B5_Beams">#REF!</definedName>
    <definedName name="CUSTOM1_B5_Tower_Wall">#REF!</definedName>
    <definedName name="CUSTOM1_B5_Wall_Length">#REF!</definedName>
    <definedName name="CUSTOM1_B5_Wall_Link">#REF!</definedName>
    <definedName name="CUSTOM1_B6_Beams">#REF!</definedName>
    <definedName name="CUSTOM1_B7_Tower_Wall">#REF!</definedName>
    <definedName name="CUSTOM1_B7_Wall_Length">#REF!</definedName>
    <definedName name="CUSTOM1_B7_Wall_Link">#REF!</definedName>
    <definedName name="CUSTOM1_Balconies_Entry">#REF!</definedName>
    <definedName name="CUSTOM1_Balcony_Drain">#REF!</definedName>
    <definedName name="CUSTOM1_Bib_Tap">#REF!</definedName>
    <definedName name="CUSTOM1_BOH__GF_">#REF!</definedName>
    <definedName name="CUSTOM1_BOH__Podium_1_">#REF!</definedName>
    <definedName name="CUSTOM1_BOH__Podium_2_">#REF!</definedName>
    <definedName name="CUSTOM1_BOH__Roof_">#REF!</definedName>
    <definedName name="CUSTOM1_BOH_areas__lvl_1_">#REF!</definedName>
    <definedName name="CUSTOM1_BOH_areas__lvl_2_">#REF!</definedName>
    <definedName name="CUSTOM1_BOH_areas__lvl_3_">#REF!</definedName>
    <definedName name="CUSTOM1_BUA">#REF!</definedName>
    <definedName name="CUSTOM1_Bypass_Valve__Normally_Closed_">#REF!</definedName>
    <definedName name="CUSTOM1_Cable_Foundation_Length">#REF!</definedName>
    <definedName name="CUSTOM1_Cable_raft">#REF!</definedName>
    <definedName name="CUSTOM1_Cable_Retaining_wall">#REF!</definedName>
    <definedName name="CUSTOM1_Cable_Waterproofing">#REF!</definedName>
    <definedName name="CUSTOM1_capping">#REF!</definedName>
    <definedName name="CUSTOM1_Car_Park__Podium_1_">#REF!</definedName>
    <definedName name="CUSTOM1_Car_Park__Podium_2_">#REF!</definedName>
    <definedName name="CUSTOM1_Car_Parking__lvl_1_">#REF!</definedName>
    <definedName name="CUSTOM1_Conference_Centre">#REF!</definedName>
    <definedName name="CUSTOM1_Counterweight">#REF!</definedName>
    <definedName name="CUSTOM1_DP1_3000x3000x350">#REF!</definedName>
    <definedName name="CUSTOM1_DP11_3250x1750x350">#REF!</definedName>
    <definedName name="CUSTOM1_DP2_3000x1750x350">#REF!</definedName>
    <definedName name="CUSTOM1_DP3_3500x1900x350">#REF!</definedName>
    <definedName name="CUSTOM1_DP5_3000x3000x400">#REF!</definedName>
    <definedName name="CUSTOM1_DP6_6500x4000x550">#REF!</definedName>
    <definedName name="CUSTOM1_DP7_3500x1900x400">#REF!</definedName>
    <definedName name="CUSTOM1_Dry_Lining">#REF!</definedName>
    <definedName name="CUSTOM1_Dry_Lining_2C">#REF!</definedName>
    <definedName name="CUSTOM1_Entrance_lobby__GF_">#REF!</definedName>
    <definedName name="CUSTOM1_External_areas__lvl_2_">#REF!</definedName>
    <definedName name="CUSTOM1_External_areas__Roof_">#REF!</definedName>
    <definedName name="CUSTOM1_External_Doors__AL_01">#REF!</definedName>
    <definedName name="CUSTOM1_External_Doors__AL_02">#REF!</definedName>
    <definedName name="CUSTOM1_External_Doors__AL_03">#REF!</definedName>
    <definedName name="CUSTOM1_External_Doors__AL_04">#REF!</definedName>
    <definedName name="CUSTOM1_External_Doors__AL_05">#REF!</definedName>
    <definedName name="CUSTOM1_External_Doors__D_01">#REF!</definedName>
    <definedName name="CUSTOM1_External_Doors__D_02">#REF!</definedName>
    <definedName name="CUSTOM1_External_Doors__D_05">#REF!</definedName>
    <definedName name="CUSTOM1_External_Doors__Threshold">#REF!</definedName>
    <definedName name="CUSTOM1_External_Floor_Finishes__Interlocking_Paving">#REF!</definedName>
    <definedName name="CUSTOM1_External_Wall__Blockwork___BW_2">#REF!</definedName>
    <definedName name="CUSTOM1_External_Wall__Blockwork___BW_3">#REF!</definedName>
    <definedName name="CUSTOM1_External_Wall__Blockwork___BW_4">#REF!</definedName>
    <definedName name="CUSTOM1_External_Wall_Finishes__50mm_thk_insulation">#REF!</definedName>
    <definedName name="CUSTOM1_External_Wall_finishes__Cast_Aluminium_handrail___Balustrade">#REF!</definedName>
    <definedName name="CUSTOM1_External_Wall_Finishes__Cement_render___Paint">#REF!</definedName>
    <definedName name="CUSTOM1_External_Wall_finishes__Elevation_projection_with_painted_finish">#REF!</definedName>
    <definedName name="CUSTOM1_External_Wall_Finishes__Skirting">#REF!</definedName>
    <definedName name="CUSTOM1_External_Wall_finishes__Soffits">#REF!</definedName>
    <definedName name="CUSTOM1_External_Window__GL_01">#REF!</definedName>
    <definedName name="CUSTOM1_External_Window__GL_02">#REF!</definedName>
    <definedName name="CUSTOM1_External_Window__GL_02_a">#REF!</definedName>
    <definedName name="CUSTOM1_External_Window__GL_03">#REF!</definedName>
    <definedName name="CUSTOM1_External_Window__GL_04">#REF!</definedName>
    <definedName name="CUSTOM1_External_Window__GL_05">#REF!</definedName>
    <definedName name="CUSTOM1_External_Window__GL_06">#REF!</definedName>
    <definedName name="CUSTOM1_External_Window__GL_07">#REF!</definedName>
    <definedName name="CUSTOM1_External_Window__GL_08">#REF!</definedName>
    <definedName name="CUSTOM1_External_Window__GL_16">#REF!</definedName>
    <definedName name="CUSTOM1_External_Window__GL_18">#REF!</definedName>
    <definedName name="CUSTOM1_External_Window__GL_19">#REF!</definedName>
    <definedName name="CUSTOM1_External_Window__GL_19_a">#REF!</definedName>
    <definedName name="CUSTOM1_External_Window__GL_20">#REF!</definedName>
    <definedName name="CUSTOM1_External_Window__GL_21">#REF!</definedName>
    <definedName name="CUSTOM1_External_Window__GL_22">#REF!</definedName>
    <definedName name="CUSTOM1_External_Window__GL_23">#REF!</definedName>
    <definedName name="CUSTOM1_External_Window__GL_24">#REF!</definedName>
    <definedName name="CUSTOM1_External_Window__GL_25">#REF!</definedName>
    <definedName name="CUSTOM1_Fence">#REF!</definedName>
    <definedName name="CUSTOM1_Floor_Area___2A">#REF!</definedName>
    <definedName name="CUSTOM1_Floor_Area___2C.">#REF!</definedName>
    <definedName name="CUSTOM1_Floor_Plate___B1_Mezzanine">#REF!</definedName>
    <definedName name="CUSTOM1_Floor_Plate___Basement_1">#REF!</definedName>
    <definedName name="CUSTOM1_Floor_Plate___Basement_2">#REF!</definedName>
    <definedName name="CUSTOM1_Floor_Plate___First_Floor">#REF!</definedName>
    <definedName name="CUSTOM1_Floor_Plate___Fourth_Floor">#REF!</definedName>
    <definedName name="CUSTOM1_Floor_Plate___Ground_Floor">#REF!</definedName>
    <definedName name="CUSTOM1_Floor_Plate___Mezanine_Floor">#REF!</definedName>
    <definedName name="CUSTOM1_Floor_Plate___Second_Floor">#REF!</definedName>
    <definedName name="CUSTOM1_Floor_Plate___Third_Floor">#REF!</definedName>
    <definedName name="CUSTOM1_FOH_areas__GF_">#REF!</definedName>
    <definedName name="CUSTOM1_FOH_Areas__Roof_">#REF!</definedName>
    <definedName name="CUSTOM1_FOH_Circulation__GF_">#REF!</definedName>
    <definedName name="CUSTOM1_FOH_circulation__lvl_1_">#REF!</definedName>
    <definedName name="CUSTOM1_FOH_circulation__lvl_2_">#REF!</definedName>
    <definedName name="CUSTOM1_FOH_Circulation__lvl_3_">#REF!</definedName>
    <definedName name="CUSTOM1_FOH_Circulation__Podium_1_">#REF!</definedName>
    <definedName name="CUSTOM1_FOH_Circulation__Podium_2_">#REF!</definedName>
    <definedName name="CUSTOM1_FOH_Circulation__Roof_">#REF!</definedName>
    <definedName name="CUSTOM1_Foldable_Door">#REF!</definedName>
    <definedName name="CUSTOM1_FP_A_00AF">#REF!</definedName>
    <definedName name="CUSTOM1_FP_A_01F">#REF!</definedName>
    <definedName name="CUSTOM1_FP_A_02F___4F">#REF!</definedName>
    <definedName name="CUSTOM1_FP_A_03F">#REF!</definedName>
    <definedName name="CUSTOM1_FP_A_05F">#REF!</definedName>
    <definedName name="CUSTOM1_FP_A_06F">#REF!</definedName>
    <definedName name="CUSTOM1_FP_A_07F">#REF!</definedName>
    <definedName name="CUSTOM1_FP_A_08F___10F">#REF!</definedName>
    <definedName name="CUSTOM1_FP_A_09F">#REF!</definedName>
    <definedName name="CUSTOM1_FP_A_11F_to_29F_alt_">#REF!</definedName>
    <definedName name="CUSTOM1_FP_A_12F_to_30F_alt_">#REF!</definedName>
    <definedName name="CUSTOM1_FP_A_31F">#REF!</definedName>
    <definedName name="CUSTOM1_FP_A_32F">#REF!</definedName>
    <definedName name="CUSTOM1_FP_A_33RF__">#REF!</definedName>
    <definedName name="CUSTOM1_FP_A_34uRF__">#REF!</definedName>
    <definedName name="CUSTOM1_FP_A_35uRF__">#REF!</definedName>
    <definedName name="CUSTOM1_FP_B_00BF_1">#REF!</definedName>
    <definedName name="CUSTOM1_FP_B_00BF_1_intermediate">#REF!</definedName>
    <definedName name="CUSTOM1_FP_B_00BF_2">#REF!</definedName>
    <definedName name="CUSTOM1_FP_B_00GF">#REF!</definedName>
    <definedName name="CUSTOM1_FP_B_00MF">#REF!</definedName>
    <definedName name="CUSTOM1_FP_B_00PF___1">#REF!</definedName>
    <definedName name="CUSTOM1_FP_B_00PF___2">#REF!</definedName>
    <definedName name="CUSTOM1_FP_B_00PF___3">#REF!</definedName>
    <definedName name="CUSTOM1_FS01">#REF!</definedName>
    <definedName name="CUSTOM1_FS01_1B">#REF!</definedName>
    <definedName name="CUSTOM1_FS01_1C">#REF!</definedName>
    <definedName name="CUSTOM1_FS012_1B2">#REF!</definedName>
    <definedName name="CUSTOM1_FS02_1A">#REF!</definedName>
    <definedName name="CUSTOM1_FS02_1B">#REF!</definedName>
    <definedName name="CUSTOM1_FS02_1B_RF">#REF!</definedName>
    <definedName name="CUSTOM1_FS02_1B1">#REF!</definedName>
    <definedName name="CUSTOM1_FS02_1C">#REF!</definedName>
    <definedName name="CUSTOM1_FS02_1C1">#REF!</definedName>
    <definedName name="CUSTOM1_FS03_1A">#REF!</definedName>
    <definedName name="CUSTOM1_FS03_1B">#REF!</definedName>
    <definedName name="CUSTOM1_FS03_1C">#REF!</definedName>
    <definedName name="CUSTOM1_FS04">#REF!</definedName>
    <definedName name="CUSTOM1_FS04_1A">#REF!</definedName>
    <definedName name="CUSTOM1_FS04_1B">#REF!</definedName>
    <definedName name="CUSTOM1_FS04_1B1">#REF!</definedName>
    <definedName name="CUSTOM1_FS04_1B2">#REF!</definedName>
    <definedName name="CUSTOM1_FS04_1C">#REF!</definedName>
    <definedName name="CUSTOM1_FS04_1C1">#REF!</definedName>
    <definedName name="CUSTOM1_FS04_1C2">#REF!</definedName>
    <definedName name="CUSTOM1_FS04_Rail">#REF!</definedName>
    <definedName name="CUSTOM1_FS05_1A">#REF!</definedName>
    <definedName name="CUSTOM1_FS05_1A_RF">#REF!</definedName>
    <definedName name="CUSTOM1_FS05_1B">#REF!</definedName>
    <definedName name="CUSTOM1_FS05_1B1">#REF!</definedName>
    <definedName name="CUSTOM1_FS05_1B2">#REF!</definedName>
    <definedName name="CUSTOM1_FS05_1C">#REF!</definedName>
    <definedName name="CUSTOM1_FS05_1C_RF">#REF!</definedName>
    <definedName name="CUSTOM1_FS05_1C1">#REF!</definedName>
    <definedName name="CUSTOM1_FS05_1C2">#REF!</definedName>
    <definedName name="CUSTOM1_FS05_GARDEN">#REF!</definedName>
    <definedName name="CUSTOM1_FS05_GARDEN_1C">#REF!</definedName>
    <definedName name="CUSTOM1_FS05_IB_RF">#REF!</definedName>
    <definedName name="CUSTOM1_FS06_1A">#REF!</definedName>
    <definedName name="CUSTOM1_FS06_1C_RF">#REF!</definedName>
    <definedName name="CUSTOM1_FS06_RF">#REF!</definedName>
    <definedName name="CUSTOM1_FS06_Skybridge">#REF!</definedName>
    <definedName name="CUSTOM1_FS07_1B1">#REF!</definedName>
    <definedName name="CUSTOM1_FS07_1C">#REF!</definedName>
    <definedName name="CUSTOM1_FS11_1B1">#REF!</definedName>
    <definedName name="CUSTOM1_FS11_1B2">#REF!</definedName>
    <definedName name="CUSTOM1_FS11_1C1">#REF!</definedName>
    <definedName name="CUSTOM1_FS11_1C2">#REF!</definedName>
    <definedName name="CUSTOM1_FS12_1C2">#REF!</definedName>
    <definedName name="CUSTOM1_FS12_IC_RF">#REF!</definedName>
    <definedName name="CUSTOM1_FS12_RAIL_1C">#REF!</definedName>
    <definedName name="CUSTOM1_FS12_RAIL_RF">#REF!</definedName>
    <definedName name="CUSTOM1_FS12_RF">#REF!</definedName>
    <definedName name="CUSTOM1_Garage">#REF!</definedName>
    <definedName name="CUSTOM1_Garden">#REF!</definedName>
    <definedName name="CUSTOM1_GF">#REF!</definedName>
    <definedName name="CUSTOM1_GF___BOH____General_areas">#REF!</definedName>
    <definedName name="CUSTOM1_GF___BOH___Admin_Support">#REF!</definedName>
    <definedName name="CUSTOM1_GF___BOH___Boiler_Room">#REF!</definedName>
    <definedName name="CUSTOM1_GF___BOH___Ducts">#REF!</definedName>
    <definedName name="CUSTOM1_GF___BOH___Executive_Offices">#REF!</definedName>
    <definedName name="CUSTOM1_GF___BOH___Fire_Escape_Stairs">#REF!</definedName>
    <definedName name="CUSTOM1_GF___BOH___Front_Desk">#REF!</definedName>
    <definedName name="CUSTOM1_GF___BOH___Front_Office_Devision">#REF!</definedName>
    <definedName name="CUSTOM1_GF___BOH___Guest_Core">#REF!</definedName>
    <definedName name="CUSTOM1_GF___BOH___Guest_Core_ducts">#REF!</definedName>
    <definedName name="CUSTOM1_GF___BOH___Guest_Core_lift_shafts">#REF!</definedName>
    <definedName name="CUSTOM1_GF___BOH___Lobby_Bar_Pantry">#REF!</definedName>
    <definedName name="CUSTOM1_GF___BOH___Luggage">#REF!</definedName>
    <definedName name="CUSTOM1_GF___BOH___Prayer_Rooms">#REF!</definedName>
    <definedName name="CUSTOM1_GF___BOH___Sales_Offices">#REF!</definedName>
    <definedName name="CUSTOM1_GF___BOH___Security_and_Valet">#REF!</definedName>
    <definedName name="CUSTOM1_GF___BOH___Service_Core">#REF!</definedName>
    <definedName name="CUSTOM1_GF___BOH___Service_Core_ducts">#REF!</definedName>
    <definedName name="CUSTOM1_GF___BOH___Staff_Core">#REF!</definedName>
    <definedName name="CUSTOM1_GF___BOH___Staff_Core_lift_shafts">#REF!</definedName>
    <definedName name="CUSTOM1_GF___Double_Volume_internal_Reception">#REF!</definedName>
    <definedName name="CUSTOM1_GF___FOH___Circulation">#REF!</definedName>
    <definedName name="CUSTOM1_GF___FOH___Guest_Circulation">#REF!</definedName>
    <definedName name="CUSTOM1_GF___FOH___Guestroom_Terrace">#REF!</definedName>
    <definedName name="CUSTOM1_GF___FOH___Guestrooms">#REF!</definedName>
    <definedName name="CUSTOM1_GF___FOH___Hotel_Port_Corchere">#REF!</definedName>
    <definedName name="CUSTOM1_GF___FOH___Lobby_Bar___Lounge">#REF!</definedName>
    <definedName name="CUSTOM1_GF___FOH___Lobby_Bar___Lounge_Toilets">#REF!</definedName>
    <definedName name="CUSTOM1_GF___FOH___Reception_and_Lobby_BR_Terrace">#REF!</definedName>
    <definedName name="CUSTOM1_GF___FOH___Reception_Lobby">#REF!</definedName>
    <definedName name="CUSTOM1_GF___FOH___Speciality_Restaurant_01_Roof_Terrace">#REF!</definedName>
    <definedName name="CUSTOM1_GF___FOH___Wind_Lobby">#REF!</definedName>
    <definedName name="CUSTOM1_GF__15mm_dia._CWS_Buried_Underground">#REF!</definedName>
    <definedName name="CUSTOM1_GF__25mm_dia._CWS_20mm_dia_HSW">#REF!</definedName>
    <definedName name="CUSTOM1_GF__32_dia._CWS_Main_Buried_underground">#REF!</definedName>
    <definedName name="CUSTOM1_GF__32mm_dia_BCWS_25mm_dia_HWS">#REF!</definedName>
    <definedName name="CUSTOM1_GF_Bell_Captain">#REF!</definedName>
    <definedName name="CUSTOM1_GF_BOH_Service___Utility_area">#REF!</definedName>
    <definedName name="CUSTOM1_GF_BOH_Staircase">#REF!</definedName>
    <definedName name="CUSTOM1_GF_Business_Center">#REF!</definedName>
    <definedName name="CUSTOM1_GF_Double_Vol._at_Parking_ramp__2.5m_high_">#REF!</definedName>
    <definedName name="CUSTOM1_GF_Double_Volume">#REF!</definedName>
    <definedName name="CUSTOM1_GF_ENT._LOBBY_TO_LUGGAGE_BELL_CAPT">#REF!</definedName>
    <definedName name="CUSTOM1_GF_External_Double_doors__FOH_">#REF!</definedName>
    <definedName name="CUSTOM1_GF_External_Revolving_doors__FOH_">#REF!</definedName>
    <definedName name="CUSTOM1_GF_External_Single_doors__BOH_">#REF!</definedName>
    <definedName name="CUSTOM1_GF_External_Single_doors__FOH_">#REF!</definedName>
    <definedName name="CUSTOM1_GF_FOH_Circulation_Area">#REF!</definedName>
    <definedName name="CUSTOM1_GF_FOH_Staircase">#REF!</definedName>
    <definedName name="CUSTOM1_GF_Front_Office">#REF!</definedName>
    <definedName name="CUSTOM1_GF_Guest_Core">#REF!</definedName>
    <definedName name="CUSTOM1_GF_Guest_Rooms">#REF!</definedName>
    <definedName name="CUSTOM1_GF_HGR_BOH">#REF!</definedName>
    <definedName name="CUSTOM1_GF_HGR_Circulation">#REF!</definedName>
    <definedName name="CUSTOM1_GF_HGR_Covered_Balcony">#REF!</definedName>
    <definedName name="CUSTOM1_GF_HGR_Fire_Staircase">#REF!</definedName>
    <definedName name="CUSTOM1_GF_Internal_Single_doors__BOH_">#REF!</definedName>
    <definedName name="CUSTOM1_GF_Internal_Single_doors__FOH_">#REF!</definedName>
    <definedName name="CUSTOM1_GF_Lift_Shaft">#REF!</definedName>
    <definedName name="CUSTOM1_GF_Lobby_Bar">#REF!</definedName>
    <definedName name="CUSTOM1_GF_Lobby_Lounge">#REF!</definedName>
    <definedName name="CUSTOM1_GF_Lobby_Lounge_pantry">#REF!</definedName>
    <definedName name="CUSTOM1_GF_Luggage_Room">#REF!</definedName>
    <definedName name="CUSTOM1_GF_MEP_Area">#REF!</definedName>
    <definedName name="CUSTOM1_GF_Prayer_Room">#REF!</definedName>
    <definedName name="CUSTOM1_GF_Public_Toilets">#REF!</definedName>
    <definedName name="CUSTOM1_GF_Ramp_B1_to_GF">#REF!</definedName>
    <definedName name="CUSTOM1_GF_Ramp_GF_to_B1">#REF!</definedName>
    <definedName name="CUSTOM1_GF_Reception">#REF!</definedName>
    <definedName name="CUSTOM1_GF_Roller_shutter_doors__BOH_">#REF!</definedName>
    <definedName name="CUSTOM1_GF_Service_Core">#REF!</definedName>
    <definedName name="CUSTOM1_GF_Toilet_cubicle_doors">#REF!</definedName>
    <definedName name="CUSTOM1_GF_Toilet_to_Prayer_rooms">#REF!</definedName>
    <definedName name="CUSTOM1_GF_Voids_Dead_areas">#REF!</definedName>
    <definedName name="CUSTOM1_GFA">#REF!</definedName>
    <definedName name="CUSTOM1_GFA__GF_">#REF!</definedName>
    <definedName name="CUSTOM1_GFA__lvl_1_">#REF!</definedName>
    <definedName name="CUSTOM1_GFA__lvl_2_">#REF!</definedName>
    <definedName name="CUSTOM1_GFA__lvl_3_">#REF!</definedName>
    <definedName name="CUSTOM1_GFA__Podium_1_">#REF!</definedName>
    <definedName name="CUSTOM1_GFA__Podium_2_">#REF!</definedName>
    <definedName name="CUSTOM1_GFA__Roof_">#REF!</definedName>
    <definedName name="CUSTOM1_GIFA">#REF!</definedName>
    <definedName name="CUSTOM1_GIFA__GF_">#REF!</definedName>
    <definedName name="CUSTOM1_GIFA__lvl_1_">#REF!</definedName>
    <definedName name="CUSTOM1_GIFA__lvl_2_">#REF!</definedName>
    <definedName name="CUSTOM1_GIFA__Podium_1_">#REF!</definedName>
    <definedName name="CUSTOM1_GIFA__Podium_2_">#REF!</definedName>
    <definedName name="CUSTOM1_GIFA__Roof_">#REF!</definedName>
    <definedName name="CUSTOM1_Hotel_F_B__GF_">#REF!</definedName>
    <definedName name="CUSTOM1_IA_001mPF_BA_A_U00___lift_lobby">#REF!</definedName>
    <definedName name="CUSTOM1_IA_001mPF_BA_A_U00___lift_shaft">#REF!</definedName>
    <definedName name="CUSTOM1_IA_001mPF_BB_B_U00___double_vol._e.t.s._rm.">#REF!</definedName>
    <definedName name="CUSTOM1_IA_001mPF_BB_B_U00___double_volume">#REF!</definedName>
    <definedName name="CUSTOM1_IA_001mPF_BB_B_U00___electrical_rm.">#REF!</definedName>
    <definedName name="CUSTOM1_IA_001mPF_BB_B_U00___f.e._stairs">#REF!</definedName>
    <definedName name="CUSTOM1_IA_001mPF_BB_B_U00___f.h.c.">#REF!</definedName>
    <definedName name="CUSTOM1_IA_001mPF_BB_B_U00___garbage_rm.">#REF!</definedName>
    <definedName name="CUSTOM1_IA_001mPF_BB_B_U00___services_trans._area">#REF!</definedName>
    <definedName name="CUSTOM1_IA_001mPF_BB_B_U00___shaft">#REF!</definedName>
    <definedName name="CUSTOM1_IA_001mPF_BB_B_U00___stair_3">#REF!</definedName>
    <definedName name="CUSTOM1_IA_001mPF_BB_B_U00___telephone_rm.">#REF!</definedName>
    <definedName name="CUSTOM1_IA_001mPF_BB_B_U00___void">#REF!</definedName>
    <definedName name="CUSTOM1_IA_001mPF_BB_C_U00___driveway">#REF!</definedName>
    <definedName name="CUSTOM1_IA_001mPF_BB_C_U00___driveway_ramp">#REF!</definedName>
    <definedName name="CUSTOM1_IA_001mPF_BB_C_U00___driveway_zebra_lines">#REF!</definedName>
    <definedName name="CUSTOM1_IA_001mPF_BB_C_U00___parking_bay">#REF!</definedName>
    <definedName name="CUSTOM1_IA_001mPF_BB_C_U00___sidewalk">#REF!</definedName>
    <definedName name="CUSTOM1_IA_001mPF_BB_C_U00___sidewalk_ramp">#REF!</definedName>
    <definedName name="CUSTOM1_IA_001PF_BA_A_U00___lift_lobby">#REF!</definedName>
    <definedName name="CUSTOM1_IA_001PF_BA_A_U00___lift_shaft">#REF!</definedName>
    <definedName name="CUSTOM1_IA_001PF_BA_B_U00___electrical_rm.">#REF!</definedName>
    <definedName name="CUSTOM1_IA_001PF_BA_B_U00___f.e._stairs">#REF!</definedName>
    <definedName name="CUSTOM1_IA_001PF_BA_B_U00___f.h.c.">#REF!</definedName>
    <definedName name="CUSTOM1_IA_001PF_BA_B_U00___garbage_rm.">#REF!</definedName>
    <definedName name="CUSTOM1_IA_001PF_BA_B_U00___shaft">#REF!</definedName>
    <definedName name="CUSTOM1_IA_001PF_BA_B_U00___stair_3">#REF!</definedName>
    <definedName name="CUSTOM1_IA_001PF_BA_B_U00___telephone_rm.">#REF!</definedName>
    <definedName name="CUSTOM1_IA_001PF_BA_C_U00___driveway">#REF!</definedName>
    <definedName name="CUSTOM1_IA_001PF_BA_C_U00___driveway_zebra_line">#REF!</definedName>
    <definedName name="CUSTOM1_IA_001PF_BA_C_U00___parking_bay">#REF!</definedName>
    <definedName name="CUSTOM1_IA_001PF_BA_C_U00___sidewalk">#REF!</definedName>
    <definedName name="CUSTOM1_IA_002PF_BA_A_U00___lift_lobby">#REF!</definedName>
    <definedName name="CUSTOM1_IA_002PF_BA_A_U00___lift_shaft">#REF!</definedName>
    <definedName name="CUSTOM1_IA_002PF_BA_B_U00___electrical_rm.">#REF!</definedName>
    <definedName name="CUSTOM1_IA_002PF_BA_B_U00___f.e._stairs">#REF!</definedName>
    <definedName name="CUSTOM1_IA_002PF_BA_B_U00___f.h.c.">#REF!</definedName>
    <definedName name="CUSTOM1_IA_002PF_BA_B_U00___garbage_rm.">#REF!</definedName>
    <definedName name="CUSTOM1_IA_002PF_BA_B_U00___shaft">#REF!</definedName>
    <definedName name="CUSTOM1_IA_002PF_BA_B_U00___stair_3">#REF!</definedName>
    <definedName name="CUSTOM1_IA_002PF_BA_B_U00___telephone_rm.">#REF!</definedName>
    <definedName name="CUSTOM1_IA_002PF_BA_C_U00___driveway">#REF!</definedName>
    <definedName name="CUSTOM1_IA_002PF_BA_C_U00___driveway_zebra_line">#REF!</definedName>
    <definedName name="CUSTOM1_IA_002PF_BA_C_U00___parking_bay">#REF!</definedName>
    <definedName name="CUSTOM1_IA_002PF_BA_C_U00___sidewalk">#REF!</definedName>
    <definedName name="CUSTOM1_IA_003PF_BA_A_U00___lift_lobby">#REF!</definedName>
    <definedName name="CUSTOM1_IA_003PF_BA_A_U00___lift_shaft">#REF!</definedName>
    <definedName name="CUSTOM1_IA_003PF_BA_B_U00___electrical_rm.">#REF!</definedName>
    <definedName name="CUSTOM1_IA_003PF_BA_B_U00___f.e._stairs">#REF!</definedName>
    <definedName name="CUSTOM1_IA_003PF_BA_B_U00___f.h.c.">#REF!</definedName>
    <definedName name="CUSTOM1_IA_003PF_BA_B_U00___garbage_rm.">#REF!</definedName>
    <definedName name="CUSTOM1_IA_003PF_BA_B_U00___plant_rm.">#REF!</definedName>
    <definedName name="CUSTOM1_IA_003PF_BA_B_U00___shaft">#REF!</definedName>
    <definedName name="CUSTOM1_IA_003PF_BA_B_U00___stair_3">#REF!</definedName>
    <definedName name="CUSTOM1_IA_003PF_BA_B_U00___telephone_rm.">#REF!</definedName>
    <definedName name="CUSTOM1_IA_003PF_BA_C_U00___driveway">#REF!</definedName>
    <definedName name="CUSTOM1_IA_003PF_BA_C_U00___driveway_zebra_line">#REF!</definedName>
    <definedName name="CUSTOM1_IA_003PF_BA_C_U00___parking_bay">#REF!</definedName>
    <definedName name="CUSTOM1_IA_003PF_BA_C_U00___sidewalk">#REF!</definedName>
    <definedName name="CUSTOM1_IA_00AF_AB_U00___cafe">#REF!</definedName>
    <definedName name="CUSTOM1_IA_00AF_AB_U00___cafe_pantry">#REF!</definedName>
    <definedName name="CUSTOM1_IA_00AF_AB_U00___corridor">#REF!</definedName>
    <definedName name="CUSTOM1_IA_00AF_AB_U00___game_rm.">#REF!</definedName>
    <definedName name="CUSTOM1_IA_00AF_AB_U00___game_rm._store">#REF!</definedName>
    <definedName name="CUSTOM1_IA_00AF_AB_U00___gym_female">#REF!</definedName>
    <definedName name="CUSTOM1_IA_00AF_AB_U00___gym_female_lobby">#REF!</definedName>
    <definedName name="CUSTOM1_IA_00AF_AB_U00___gym_female_shaft">#REF!</definedName>
    <definedName name="CUSTOM1_IA_00AF_AB_U00___gym_female_store">#REF!</definedName>
    <definedName name="CUSTOM1_IA_00AF_AB_U00___gym_female_void">#REF!</definedName>
    <definedName name="CUSTOM1_IA_00AF_AB_U00___gym_male">#REF!</definedName>
    <definedName name="CUSTOM1_IA_00AF_AB_U00___gym_male_lobby">#REF!</definedName>
    <definedName name="CUSTOM1_IA_00AF_AB_U00___gym_male_shaft">#REF!</definedName>
    <definedName name="CUSTOM1_IA_00AF_AB_U00___gym_male_store">#REF!</definedName>
    <definedName name="CUSTOM1_IA_00AF_AB_U00___gym_male_void">#REF!</definedName>
    <definedName name="CUSTOM1_IA_00AF_AB_U00___handicap_toi._female">#REF!</definedName>
    <definedName name="CUSTOM1_IA_00AF_AB_U00___handicap_toi._male">#REF!</definedName>
    <definedName name="CUSTOM1_IA_00AF_AB_U00___lift_lobby">#REF!</definedName>
    <definedName name="CUSTOM1_IA_00AF_AB_U00___lift_shaft">#REF!</definedName>
    <definedName name="CUSTOM1_IA_00AF_AB_U00___multi_purpose_rm.">#REF!</definedName>
    <definedName name="CUSTOM1_IA_00AF_AB_U00___multi_purpose_shaft">#REF!</definedName>
    <definedName name="CUSTOM1_IA_00AF_AB_U00___multi_purpose_store">#REF!</definedName>
    <definedName name="CUSTOM1_IA_00AF_AB_U00___spa_f._hallway">#REF!</definedName>
    <definedName name="CUSTOM1_IA_00AF_AB_U00___spa_f._heater_rm.">#REF!</definedName>
    <definedName name="CUSTOM1_IA_00AF_AB_U00___spa_f._lobby">#REF!</definedName>
    <definedName name="CUSTOM1_IA_00AF_AB_U00___spa_f._lockers">#REF!</definedName>
    <definedName name="CUSTOM1_IA_00AF_AB_U00___spa_f._massage_rm.">#REF!</definedName>
    <definedName name="CUSTOM1_IA_00AF_AB_U00___spa_f._rec.">#REF!</definedName>
    <definedName name="CUSTOM1_IA_00AF_AB_U00___spa_f._sauna">#REF!</definedName>
    <definedName name="CUSTOM1_IA_00AF_AB_U00___spa_f._shaft">#REF!</definedName>
    <definedName name="CUSTOM1_IA_00AF_AB_U00___spa_f._shower_toilet">#REF!</definedName>
    <definedName name="CUSTOM1_IA_00AF_AB_U00___spa_f._steam_rm.">#REF!</definedName>
    <definedName name="CUSTOM1_IA_00AF_AB_U00___spa_m._hallway">#REF!</definedName>
    <definedName name="CUSTOM1_IA_00AF_AB_U00___spa_m._heater_rm.">#REF!</definedName>
    <definedName name="CUSTOM1_IA_00AF_AB_U00___spa_m._lobby">#REF!</definedName>
    <definedName name="CUSTOM1_IA_00AF_AB_U00___spa_m._lockers">#REF!</definedName>
    <definedName name="CUSTOM1_IA_00AF_AB_U00___spa_m._massage_rm.">#REF!</definedName>
    <definedName name="CUSTOM1_IA_00AF_AB_U00___spa_m._rec.">#REF!</definedName>
    <definedName name="CUSTOM1_IA_00AF_AB_U00___spa_m._sauna">#REF!</definedName>
    <definedName name="CUSTOM1_IA_00AF_AB_U00___spa_m._shaft">#REF!</definedName>
    <definedName name="CUSTOM1_IA_00AF_AB_U00___spa_m._shower_toilet">#REF!</definedName>
    <definedName name="CUSTOM1_IA_00AF_AB_U00___spa_m._steam_rm.">#REF!</definedName>
    <definedName name="CUSTOM1_IA_00AF_AC_U00___electrical_rm.">#REF!</definedName>
    <definedName name="CUSTOM1_IA_00AF_AC_U00___f.e._stair">#REF!</definedName>
    <definedName name="CUSTOM1_IA_00AF_AC_U00___fhc">#REF!</definedName>
    <definedName name="CUSTOM1_IA_00AF_AC_U00___garbage_rm.">#REF!</definedName>
    <definedName name="CUSTOM1_IA_00AF_AC_U00___shaft">#REF!</definedName>
    <definedName name="CUSTOM1_IA_00AF_AC_U00___stair_3">#REF!</definedName>
    <definedName name="CUSTOM1_IA_00AF_AC_U00___store_rm.">#REF!</definedName>
    <definedName name="CUSTOM1_IA_00AF_AC_U00___telephone_rm.">#REF!</definedName>
    <definedName name="CUSTOM1_IA_00B1F_BD_B_U00___double_volume">#REF!</definedName>
    <definedName name="CUSTOM1_IA_00B1F_BD_B_U00___f.e._stairs">#REF!</definedName>
    <definedName name="CUSTOM1_IA_00B1F_BD_B_U00___f.h.c.">#REF!</definedName>
    <definedName name="CUSTOM1_IA_00B1F_BD_B_U00___fire_pump_rm.">#REF!</definedName>
    <definedName name="CUSTOM1_IA_00B1F_BD_B_U00___lobby_rm.">#REF!</definedName>
    <definedName name="CUSTOM1_IA_00B1F_BD_B_U00___lobby_rm._ent.">#REF!</definedName>
    <definedName name="CUSTOM1_IA_00B1F_BD_B_U00___shaft">#REF!</definedName>
    <definedName name="CUSTOM1_IA_00B1F_BD_B_U00___stair_3">#REF!</definedName>
    <definedName name="CUSTOM1_IA_00B1F_BD_B_U00___tech._rm.">#REF!</definedName>
    <definedName name="CUSTOM1_IA_00B1F_BD_C_U00___double_volume">#REF!</definedName>
    <definedName name="CUSTOM1_IA_00B1F_BD_C_U00___driveway">#REF!</definedName>
    <definedName name="CUSTOM1_IA_00B1F_BD_C_U00___driveway_ramp_1">#REF!</definedName>
    <definedName name="CUSTOM1_IA_00B1F_BD_C_U00___driveway_zebra_lines">#REF!</definedName>
    <definedName name="CUSTOM1_IA_00B1F_BD_C_U00___parking_bay">#REF!</definedName>
    <definedName name="CUSTOM1_IA_00B1F_BD_C_U00___sidewalk">#REF!</definedName>
    <definedName name="CUSTOM1_IA_00B1F_BD_C_U00___sidewalk_ramp">#REF!</definedName>
    <definedName name="CUSTOM1_IA_00B1iF_BD_A_U00___lift_lobby">#REF!</definedName>
    <definedName name="CUSTOM1_IA_00B1iF_BD_A_U00___lift_shaft">#REF!</definedName>
    <definedName name="CUSTOM1_IA_00B1iF_BD_B_U00___electrical_rm.">#REF!</definedName>
    <definedName name="CUSTOM1_IA_00B1iF_BD_B_U00___f.e._stairs">#REF!</definedName>
    <definedName name="CUSTOM1_IA_00B1iF_BD_B_U00___f.h.c.">#REF!</definedName>
    <definedName name="CUSTOM1_IA_00B1iF_BD_B_U00___l.v._rm.">#REF!</definedName>
    <definedName name="CUSTOM1_IA_00B1iF_BD_B_U00___main_tel._rm.">#REF!</definedName>
    <definedName name="CUSTOM1_IA_00B1iF_BD_B_U00___shaft">#REF!</definedName>
    <definedName name="CUSTOM1_IA_00B1iF_BD_B_U00___stair_4">#REF!</definedName>
    <definedName name="CUSTOM1_IA_00B1iF_BD_B_U00___storage_1">#REF!</definedName>
    <definedName name="CUSTOM1_IA_00B1iF_BD_B_U00___tech._rm.1">#REF!</definedName>
    <definedName name="CUSTOM1_IA_00B1iF_BD_B_U00___tech._rm.2">#REF!</definedName>
    <definedName name="CUSTOM1_IA_00B1iF_BD_B_U00___tech._rm.3">#REF!</definedName>
    <definedName name="CUSTOM1_IA_00B1iF_BD_B_U00___water_tank_1_double_volume">#REF!</definedName>
    <definedName name="CUSTOM1_IA_00B1iF_BD_B_U00___water_tank_2_double_volume">#REF!</definedName>
    <definedName name="CUSTOM1_IA_00B1iF_BD_B_U00___water_tank_3_double_volume">#REF!</definedName>
    <definedName name="CUSTOM1_IA_00B1iF_BD_B_U00___water_tank_4_double_volume">#REF!</definedName>
    <definedName name="CUSTOM1_IA_00B1iF_BD_C_U00___driveway">#REF!</definedName>
    <definedName name="CUSTOM1_IA_00B1iF_BD_C_U00___driveway_zebra_lines">#REF!</definedName>
    <definedName name="CUSTOM1_IA_00B1iF_BD_C_U00___parking_bay">#REF!</definedName>
    <definedName name="CUSTOM1_IA_00B1iF_BD_C_U00___sidewalk">#REF!</definedName>
    <definedName name="CUSTOM1_IA_00B2F_BD_A_U00___lift_lobby">#REF!</definedName>
    <definedName name="CUSTOM1_IA_00B2F_BD_A_U00___lift_shaft">#REF!</definedName>
    <definedName name="CUSTOM1_IA_00B2F_BD_B_U00___electrical_rm.">#REF!</definedName>
    <definedName name="CUSTOM1_IA_00B2F_BD_B_U00___f.e._stair">#REF!</definedName>
    <definedName name="CUSTOM1_IA_00B2F_BD_B_U00___f.h.c.">#REF!</definedName>
    <definedName name="CUSTOM1_IA_00B2F_BD_B_U00___mechanical_rm.1">#REF!</definedName>
    <definedName name="CUSTOM1_IA_00B2F_BD_B_U00___pump_rm.">#REF!</definedName>
    <definedName name="CUSTOM1_IA_00B2F_BD_B_U00___pump_rm._2">#REF!</definedName>
    <definedName name="CUSTOM1_IA_00B2F_BD_B_U00___shaft">#REF!</definedName>
    <definedName name="CUSTOM1_IA_00B2F_BD_B_U00___stair_4">#REF!</definedName>
    <definedName name="CUSTOM1_IA_00B2F_BD_B_U00___store_rm.1">#REF!</definedName>
    <definedName name="CUSTOM1_IA_00B2F_BD_B_U00___store_rm.2">#REF!</definedName>
    <definedName name="CUSTOM1_IA_00B2F_BD_B_U00___store_rm.3">#REF!</definedName>
    <definedName name="CUSTOM1_IA_00B2F_BD_B_U00___store_rm.4">#REF!</definedName>
    <definedName name="CUSTOM1_IA_00B2F_BD_B_U00___store_rm.5">#REF!</definedName>
    <definedName name="CUSTOM1_IA_00B2F_BD_B_U00___tech_rm.1">#REF!</definedName>
    <definedName name="CUSTOM1_IA_00B2F_BD_B_U00___tech_rm.2">#REF!</definedName>
    <definedName name="CUSTOM1_IA_00B2F_BD_B_U00___tech_rm.3">#REF!</definedName>
    <definedName name="CUSTOM1_IA_00B2F_BD_B_U00___water_tank__1">#REF!</definedName>
    <definedName name="CUSTOM1_IA_00B2F_BD_B_U00___water_tank__2">#REF!</definedName>
    <definedName name="CUSTOM1_IA_00B2F_BD_B_U00___water_tank__3">#REF!</definedName>
    <definedName name="CUSTOM1_IA_00B2F_BD_B_U00___water_tank__4">#REF!</definedName>
    <definedName name="CUSTOM1_IA_00B2F_BD_C_U00___driveway_1">#REF!</definedName>
    <definedName name="CUSTOM1_IA_00B2F_BD_C_U00___driveway_1___zebra_line">#REF!</definedName>
    <definedName name="CUSTOM1_IA_00B2F_BD_C_U00___parking_bay_1">#REF!</definedName>
    <definedName name="CUSTOM1_IA_00B2F_BD_C_U00___sidewalk_1">#REF!</definedName>
    <definedName name="CUSTOM1_IA_00BF_BC_A_U00___entrance_lobby">#REF!</definedName>
    <definedName name="CUSTOM1_IA_00BF_BC_A_U00___lift_lobby">#REF!</definedName>
    <definedName name="CUSTOM1_IA_00BF_BC_A_U00___lift_shaft">#REF!</definedName>
    <definedName name="CUSTOM1_IA_00BF_BC_A_U00___main_entrance">#REF!</definedName>
    <definedName name="CUSTOM1_IA_00BF_BC_B_U00___b.m.s._rm.">#REF!</definedName>
    <definedName name="CUSTOM1_IA_00BF_BC_B_U00___e.t.s_rm.">#REF!</definedName>
    <definedName name="CUSTOM1_IA_00BF_BC_B_U00___e.t.s_rm._hallway">#REF!</definedName>
    <definedName name="CUSTOM1_IA_00BF_BC_B_U00___e.t.s_rm.1">#REF!</definedName>
    <definedName name="CUSTOM1_IA_00BF_BC_B_U00___elect._rm">#REF!</definedName>
    <definedName name="CUSTOM1_IA_00BF_BC_B_U00___elect._rm_1">#REF!</definedName>
    <definedName name="CUSTOM1_IA_00BF_BC_B_U00___f.e._stair">#REF!</definedName>
    <definedName name="CUSTOM1_IA_00BF_BC_B_U00___f.e._stair_corridor">#REF!</definedName>
    <definedName name="CUSTOM1_IA_00BF_BC_B_U00___f.e._stair_corridor_lobby">#REF!</definedName>
    <definedName name="CUSTOM1_IA_00BF_BC_B_U00___f.h.c.">#REF!</definedName>
    <definedName name="CUSTOM1_IA_00BF_BC_B_U00___g.s.m._rm.">#REF!</definedName>
    <definedName name="CUSTOM1_IA_00BF_BC_B_U00___garbage_rm.">#REF!</definedName>
    <definedName name="CUSTOM1_IA_00BF_BC_B_U00___garbage_rm._ramp">#REF!</definedName>
    <definedName name="CUSTOM1_IA_00BF_BC_B_U00___generator_rm.">#REF!</definedName>
    <definedName name="CUSTOM1_IA_00BF_BC_B_U00___guard_rm.">#REF!</definedName>
    <definedName name="CUSTOM1_IA_00BF_BC_B_U00___guard_rm._toilet">#REF!</definedName>
    <definedName name="CUSTOM1_IA_00BF_BC_B_U00___h.v._rm.">#REF!</definedName>
    <definedName name="CUSTOM1_IA_00BF_BC_B_U00___platform">#REF!</definedName>
    <definedName name="CUSTOM1_IA_00BF_BC_B_U00___shaft">#REF!</definedName>
    <definedName name="CUSTOM1_IA_00BF_BC_B_U00___stairs_3">#REF!</definedName>
    <definedName name="CUSTOM1_IA_00BF_BC_B_U00___tech._area_1">#REF!</definedName>
    <definedName name="CUSTOM1_IA_00BF_BC_B_U00___tech._area_2">#REF!</definedName>
    <definedName name="CUSTOM1_IA_00BF_BC_B_U00___tech._area_3">#REF!</definedName>
    <definedName name="CUSTOM1_IA_00BF_BC_B_U00___tech._area_3_lobby">#REF!</definedName>
    <definedName name="CUSTOM1_IA_00BF_BC_B_U00___tel_rm.">#REF!</definedName>
    <definedName name="CUSTOM1_IA_00BF_BC_B_U00___toilet">#REF!</definedName>
    <definedName name="CUSTOM1_IA_00BF_BC_B_U00___toilet_female">#REF!</definedName>
    <definedName name="CUSTOM1_IA_00BF_BC_B_U00___toilet_lobby">#REF!</definedName>
    <definedName name="CUSTOM1_IA_00BF_BC_B_U00___toilet_male">#REF!</definedName>
    <definedName name="CUSTOM1_IA_00BF_BC_B_U00___transformer_rm.">#REF!</definedName>
    <definedName name="CUSTOM1_IA_00BF_BC_C_U00___double_volume">#REF!</definedName>
    <definedName name="CUSTOM1_IA_00BF_BC_C_U00___driveway_1">#REF!</definedName>
    <definedName name="CUSTOM1_IA_00BF_BC_C_U00___driveway_ramp">#REF!</definedName>
    <definedName name="CUSTOM1_IA_00BF_BC_C_U00___driveway_zebra_line">#REF!</definedName>
    <definedName name="CUSTOM1_IA_00BF_BC_C_U00___sidewalk_1">#REF!</definedName>
    <definedName name="CUSTOM1_IA_00BF_BC_C_U00___sidewalk_1_ramp">#REF!</definedName>
    <definedName name="CUSTOM1_IA_00BF_BC_C_U00___void">#REF!</definedName>
    <definedName name="CUSTOM1_IA_01F_AA_U01___BR1_lobby">#REF!</definedName>
    <definedName name="CUSTOM1_IA_01F_AA_U01___BR1_rm.">#REF!</definedName>
    <definedName name="CUSTOM1_IA_01F_AA_U01___BR1_t_b">#REF!</definedName>
    <definedName name="CUSTOM1_IA_01F_AA_U01___BR2_dresser">#REF!</definedName>
    <definedName name="CUSTOM1_IA_01F_AA_U01___BR2_lobby">#REF!</definedName>
    <definedName name="CUSTOM1_IA_01F_AA_U01___BR2_rm.">#REF!</definedName>
    <definedName name="CUSTOM1_IA_01F_AA_U01___BR2_t_b">#REF!</definedName>
    <definedName name="CUSTOM1_IA_01F_AA_U01___corridor">#REF!</definedName>
    <definedName name="CUSTOM1_IA_01F_AA_U01___foyer">#REF!</definedName>
    <definedName name="CUSTOM1_IA_01F_AA_U01___kitchen">#REF!</definedName>
    <definedName name="CUSTOM1_IA_01F_AA_U01___living_dining">#REF!</definedName>
    <definedName name="CUSTOM1_IA_01F_AA_U01___maids_rm.">#REF!</definedName>
    <definedName name="CUSTOM1_IA_01F_AA_U01___maids_toi.">#REF!</definedName>
    <definedName name="CUSTOM1_IA_01F_AA_U01___shaft">#REF!</definedName>
    <definedName name="CUSTOM1_IA_01F_AA_U01___toilet">#REF!</definedName>
    <definedName name="CUSTOM1_IA_01F_AA_U01___utility_rm.">#REF!</definedName>
    <definedName name="CUSTOM1_IA_01F_AA_U01___void">#REF!</definedName>
    <definedName name="CUSTOM1_IA_01F_AA_U02___BR1_dresser">#REF!</definedName>
    <definedName name="CUSTOM1_IA_01F_AA_U02___BR1_rm.">#REF!</definedName>
    <definedName name="CUSTOM1_IA_01F_AA_U02___BR1_t_b">#REF!</definedName>
    <definedName name="CUSTOM1_IA_01F_AA_U02___BR2_lobby">#REF!</definedName>
    <definedName name="CUSTOM1_IA_01F_AA_U02___BR2_rm.">#REF!</definedName>
    <definedName name="CUSTOM1_IA_01F_AA_U02___BR2_t_b">#REF!</definedName>
    <definedName name="CUSTOM1_IA_01F_AA_U02___corridor">#REF!</definedName>
    <definedName name="CUSTOM1_IA_01F_AA_U02___foyer">#REF!</definedName>
    <definedName name="CUSTOM1_IA_01F_AA_U02___kitchen">#REF!</definedName>
    <definedName name="CUSTOM1_IA_01F_AA_U02___living_dining">#REF!</definedName>
    <definedName name="CUSTOM1_IA_01F_AA_U02___maids_rm.">#REF!</definedName>
    <definedName name="CUSTOM1_IA_01F_AA_U02___maids_toi.">#REF!</definedName>
    <definedName name="CUSTOM1_IA_01F_AA_U02___shaft">#REF!</definedName>
    <definedName name="CUSTOM1_IA_01F_AA_U02___toilet">#REF!</definedName>
    <definedName name="CUSTOM1_IA_01F_AA_U02___utility_rm.">#REF!</definedName>
    <definedName name="CUSTOM1_IA_01F_AA_U02___void">#REF!</definedName>
    <definedName name="CUSTOM1_IA_01F_AA_U03___BR1_dresser">#REF!</definedName>
    <definedName name="CUSTOM1_IA_01F_AA_U03___BR1_lobby">#REF!</definedName>
    <definedName name="CUSTOM1_IA_01F_AA_U03___BR1_rm.">#REF!</definedName>
    <definedName name="CUSTOM1_IA_01F_AA_U03___BR1_store">#REF!</definedName>
    <definedName name="CUSTOM1_IA_01F_AA_U03___BR1_t_b">#REF!</definedName>
    <definedName name="CUSTOM1_IA_01F_AA_U03___foyer">#REF!</definedName>
    <definedName name="CUSTOM1_IA_01F_AA_U03___kitchen">#REF!</definedName>
    <definedName name="CUSTOM1_IA_01F_AA_U03___living_dining">#REF!</definedName>
    <definedName name="CUSTOM1_IA_01F_AA_U03___shaft">#REF!</definedName>
    <definedName name="CUSTOM1_IA_01F_AA_U03___storage">#REF!</definedName>
    <definedName name="CUSTOM1_IA_01F_AA_U03___toilet">#REF!</definedName>
    <definedName name="CUSTOM1_IA_01F_AA_U03___utility_rm.">#REF!</definedName>
    <definedName name="CUSTOM1_IA_01F_AA_U03___void">#REF!</definedName>
    <definedName name="CUSTOM1_IA_01F_AA_U04___BR1_dresser">#REF!</definedName>
    <definedName name="CUSTOM1_IA_01F_AA_U04___BR1_lobby">#REF!</definedName>
    <definedName name="CUSTOM1_IA_01F_AA_U04___BR1_rm.">#REF!</definedName>
    <definedName name="CUSTOM1_IA_01F_AA_U04___BR1_store">#REF!</definedName>
    <definedName name="CUSTOM1_IA_01F_AA_U04___BR1_t_b">#REF!</definedName>
    <definedName name="CUSTOM1_IA_01F_AA_U04___foyer">#REF!</definedName>
    <definedName name="CUSTOM1_IA_01F_AA_U04___kitchen">#REF!</definedName>
    <definedName name="CUSTOM1_IA_01F_AA_U04___living_dining">#REF!</definedName>
    <definedName name="CUSTOM1_IA_01F_AA_U04___shaft">#REF!</definedName>
    <definedName name="CUSTOM1_IA_01F_AA_U04___storage">#REF!</definedName>
    <definedName name="CUSTOM1_IA_01F_AA_U04___toilet">#REF!</definedName>
    <definedName name="CUSTOM1_IA_01F_AA_U04___utility_rm.">#REF!</definedName>
    <definedName name="CUSTOM1_IA_01F_AA_U04___void">#REF!</definedName>
    <definedName name="CUSTOM1_IA_01F_AA_U05___corridor">#REF!</definedName>
    <definedName name="CUSTOM1_IA_01F_AA_U05___foyer">#REF!</definedName>
    <definedName name="CUSTOM1_IA_01F_AA_U05___kitchen">#REF!</definedName>
    <definedName name="CUSTOM1_IA_01F_AA_U05___living_dining">#REF!</definedName>
    <definedName name="CUSTOM1_IA_01F_AA_U05___maids_lobby">#REF!</definedName>
    <definedName name="CUSTOM1_IA_01F_AA_U05___maids_rm.">#REF!</definedName>
    <definedName name="CUSTOM1_IA_01F_AA_U05___maids_toi.">#REF!</definedName>
    <definedName name="CUSTOM1_IA_01F_AA_U05___shaft">#REF!</definedName>
    <definedName name="CUSTOM1_IA_01F_AA_U05___stairs">#REF!</definedName>
    <definedName name="CUSTOM1_IA_01F_AA_U05___toilet">#REF!</definedName>
    <definedName name="CUSTOM1_IA_01F_AA_U05___utility_rm.">#REF!</definedName>
    <definedName name="CUSTOM1_IA_01F_AA_U06___BR1_lobby">#REF!</definedName>
    <definedName name="CUSTOM1_IA_01F_AA_U06___BR1_rm.">#REF!</definedName>
    <definedName name="CUSTOM1_IA_01F_AA_U06___BR1_t_b">#REF!</definedName>
    <definedName name="CUSTOM1_IA_01F_AA_U06___BR2_dresser">#REF!</definedName>
    <definedName name="CUSTOM1_IA_01F_AA_U06___BR2_lobby">#REF!</definedName>
    <definedName name="CUSTOM1_IA_01F_AA_U06___BR2_rm.">#REF!</definedName>
    <definedName name="CUSTOM1_IA_01F_AA_U06___BR2_t_b">#REF!</definedName>
    <definedName name="CUSTOM1_IA_01F_AA_U06___BR3_dresser">#REF!</definedName>
    <definedName name="CUSTOM1_IA_01F_AA_U06___BR3_lobby">#REF!</definedName>
    <definedName name="CUSTOM1_IA_01F_AA_U06___BR3_rm.">#REF!</definedName>
    <definedName name="CUSTOM1_IA_01F_AA_U06___BR3_t_b">#REF!</definedName>
    <definedName name="CUSTOM1_IA_01F_AA_U06___corridor">#REF!</definedName>
    <definedName name="CUSTOM1_IA_01F_AA_U06___foyer">#REF!</definedName>
    <definedName name="CUSTOM1_IA_01F_AA_U06___kitchen">#REF!</definedName>
    <definedName name="CUSTOM1_IA_01F_AA_U06___living_dining">#REF!</definedName>
    <definedName name="CUSTOM1_IA_01F_AA_U06___maids_rm.">#REF!</definedName>
    <definedName name="CUSTOM1_IA_01F_AA_U06___maids_toi.">#REF!</definedName>
    <definedName name="CUSTOM1_IA_01F_AA_U06___shaft">#REF!</definedName>
    <definedName name="CUSTOM1_IA_01F_AA_U06___toilet">#REF!</definedName>
    <definedName name="CUSTOM1_IA_01F_AA_U06___utility_rm.">#REF!</definedName>
    <definedName name="CUSTOM1_IA_01F_AB_U00___corridor">#REF!</definedName>
    <definedName name="CUSTOM1_IA_01F_AB_U00___lift_lobby">#REF!</definedName>
    <definedName name="CUSTOM1_IA_01F_AB_U00___lift_shaft">#REF!</definedName>
    <definedName name="CUSTOM1_IA_01F_AC_U00___electrical_rm.">#REF!</definedName>
    <definedName name="CUSTOM1_IA_01F_AC_U00___f.e._stair">#REF!</definedName>
    <definedName name="CUSTOM1_IA_01F_AC_U00___f.h.c.">#REF!</definedName>
    <definedName name="CUSTOM1_IA_01F_AC_U00___garbage_rm.">#REF!</definedName>
    <definedName name="CUSTOM1_IA_01F_AC_U00___shaft">#REF!</definedName>
    <definedName name="CUSTOM1_IA_01F_AC_U00___telephone_rm.">#REF!</definedName>
    <definedName name="CUSTOM1_IA_02F_AA_U01___BR1_lobby">#REF!</definedName>
    <definedName name="CUSTOM1_IA_02F_AA_U01___BR1_rm.">#REF!</definedName>
    <definedName name="CUSTOM1_IA_02F_AA_U01___BR1_t_b">#REF!</definedName>
    <definedName name="CUSTOM1_IA_02F_AA_U01___BR2_dresser">#REF!</definedName>
    <definedName name="CUSTOM1_IA_02F_AA_U01___BR2_lobby">#REF!</definedName>
    <definedName name="CUSTOM1_IA_02F_AA_U01___BR2_rm.">#REF!</definedName>
    <definedName name="CUSTOM1_IA_02F_AA_U01___BR2_t_b">#REF!</definedName>
    <definedName name="CUSTOM1_IA_02F_AA_U01___corridor">#REF!</definedName>
    <definedName name="CUSTOM1_IA_02F_AA_U01___foyer">#REF!</definedName>
    <definedName name="CUSTOM1_IA_02F_AA_U01___kitchen">#REF!</definedName>
    <definedName name="CUSTOM1_IA_02F_AA_U01___living_dining">#REF!</definedName>
    <definedName name="CUSTOM1_IA_02F_AA_U01___maids_rm.">#REF!</definedName>
    <definedName name="CUSTOM1_IA_02F_AA_U01___maids_toi.">#REF!</definedName>
    <definedName name="CUSTOM1_IA_02F_AA_U01___shaft">#REF!</definedName>
    <definedName name="CUSTOM1_IA_02F_AA_U01___toilet">#REF!</definedName>
    <definedName name="CUSTOM1_IA_02F_AA_U01___utility_rm.">#REF!</definedName>
    <definedName name="CUSTOM1_IA_02F_AA_U01___void">#REF!</definedName>
    <definedName name="CUSTOM1_IA_02F_AA_U02___BR1_dresser">#REF!</definedName>
    <definedName name="CUSTOM1_IA_02F_AA_U02___BR1_rm.">#REF!</definedName>
    <definedName name="CUSTOM1_IA_02F_AA_U02___BR1_t_b">#REF!</definedName>
    <definedName name="CUSTOM1_IA_02F_AA_U02___BR2_lobby">#REF!</definedName>
    <definedName name="CUSTOM1_IA_02F_AA_U02___BR2_rm.">#REF!</definedName>
    <definedName name="CUSTOM1_IA_02F_AA_U02___BR2_t_b">#REF!</definedName>
    <definedName name="CUSTOM1_IA_02F_AA_U02___corridor">#REF!</definedName>
    <definedName name="CUSTOM1_IA_02F_AA_U02___foyer">#REF!</definedName>
    <definedName name="CUSTOM1_IA_02F_AA_U02___kitchen">#REF!</definedName>
    <definedName name="CUSTOM1_IA_02F_AA_U02___living_dining">#REF!</definedName>
    <definedName name="CUSTOM1_IA_02F_AA_U02___maids_rm.">#REF!</definedName>
    <definedName name="CUSTOM1_IA_02F_AA_U02___maids_toi.">#REF!</definedName>
    <definedName name="CUSTOM1_IA_02F_AA_U02___shaft">#REF!</definedName>
    <definedName name="CUSTOM1_IA_02F_AA_U02___toilet">#REF!</definedName>
    <definedName name="CUSTOM1_IA_02F_AA_U02___utility_rm.">#REF!</definedName>
    <definedName name="CUSTOM1_IA_02F_AA_U02___void">#REF!</definedName>
    <definedName name="CUSTOM1_IA_02F_AA_U05___BR1_rm.">#REF!</definedName>
    <definedName name="CUSTOM1_IA_02F_AA_U05___BR1_t_b">#REF!</definedName>
    <definedName name="CUSTOM1_IA_02F_AA_U05___BR2_lobby">#REF!</definedName>
    <definedName name="CUSTOM1_IA_02F_AA_U05___BR2_rm.">#REF!</definedName>
    <definedName name="CUSTOM1_IA_02F_AA_U05___BR2_t_b">#REF!</definedName>
    <definedName name="CUSTOM1_IA_02F_AA_U05___double_vol.">#REF!</definedName>
    <definedName name="CUSTOM1_IA_02F_AA_U05___foyer">#REF!</definedName>
    <definedName name="CUSTOM1_IA_02F_AA_U05___living_rm.">#REF!</definedName>
    <definedName name="CUSTOM1_IA_02F_AA_U05___shaft">#REF!</definedName>
    <definedName name="CUSTOM1_IA_02F_AA_U05___stairs">#REF!</definedName>
    <definedName name="CUSTOM1_IA_02F_AA_U05___void">#REF!</definedName>
    <definedName name="CUSTOM1_IA_02F_AA_U06___BR1_lobby">#REF!</definedName>
    <definedName name="CUSTOM1_IA_02F_AA_U06___BR1_rm.">#REF!</definedName>
    <definedName name="CUSTOM1_IA_02F_AA_U06___BR1_t_b">#REF!</definedName>
    <definedName name="CUSTOM1_IA_02F_AA_U06___BR2_dresser">#REF!</definedName>
    <definedName name="CUSTOM1_IA_02F_AA_U06___BR2_lobby">#REF!</definedName>
    <definedName name="CUSTOM1_IA_02F_AA_U06___BR2_rm.">#REF!</definedName>
    <definedName name="CUSTOM1_IA_02F_AA_U06___BR2_t_b">#REF!</definedName>
    <definedName name="CUSTOM1_IA_02F_AA_U06___BR3_dresser">#REF!</definedName>
    <definedName name="CUSTOM1_IA_02F_AA_U06___BR3_lobby">#REF!</definedName>
    <definedName name="CUSTOM1_IA_02F_AA_U06___BR3_rm.">#REF!</definedName>
    <definedName name="CUSTOM1_IA_02F_AA_U06___BR3_t_b">#REF!</definedName>
    <definedName name="CUSTOM1_IA_02F_AA_U06___corridor">#REF!</definedName>
    <definedName name="CUSTOM1_IA_02F_AA_U06___foyer">#REF!</definedName>
    <definedName name="CUSTOM1_IA_02F_AA_U06___kitchen">#REF!</definedName>
    <definedName name="CUSTOM1_IA_02F_AA_U06___living_dining">#REF!</definedName>
    <definedName name="CUSTOM1_IA_02F_AA_U06___maids_rm.">#REF!</definedName>
    <definedName name="CUSTOM1_IA_02F_AA_U06___maids_toi.">#REF!</definedName>
    <definedName name="CUSTOM1_IA_02F_AA_U06___shaft">#REF!</definedName>
    <definedName name="CUSTOM1_IA_02F_AA_U06___toilet">#REF!</definedName>
    <definedName name="CUSTOM1_IA_02F_AA_U06___utility_rm.">#REF!</definedName>
    <definedName name="CUSTOM1_IA_03F_AA_U05___corridor">#REF!</definedName>
    <definedName name="CUSTOM1_IA_03F_AA_U05___foyer">#REF!</definedName>
    <definedName name="CUSTOM1_IA_03F_AA_U05___kitchen">#REF!</definedName>
    <definedName name="CUSTOM1_IA_03F_AA_U05___living_dining">#REF!</definedName>
    <definedName name="CUSTOM1_IA_03F_AA_U05___maids_lobby">#REF!</definedName>
    <definedName name="CUSTOM1_IA_03F_AA_U05___maids_rm.">#REF!</definedName>
    <definedName name="CUSTOM1_IA_03F_AA_U05___maids_toi.">#REF!</definedName>
    <definedName name="CUSTOM1_IA_03F_AA_U05___shaft">#REF!</definedName>
    <definedName name="CUSTOM1_IA_03F_AA_U05___stairs">#REF!</definedName>
    <definedName name="CUSTOM1_IA_03F_AA_U05___toilet">#REF!</definedName>
    <definedName name="CUSTOM1_IA_03F_AA_U05___utility_rm.">#REF!</definedName>
    <definedName name="CUSTOM1_IA_05F_AA_U01___BR1_lobby">#REF!</definedName>
    <definedName name="CUSTOM1_IA_05F_AA_U01___BR1_rm.">#REF!</definedName>
    <definedName name="CUSTOM1_IA_05F_AA_U01___BR1_t_b">#REF!</definedName>
    <definedName name="CUSTOM1_IA_05F_AA_U01___BR2_dresser">#REF!</definedName>
    <definedName name="CUSTOM1_IA_05F_AA_U01___BR2_lobby">#REF!</definedName>
    <definedName name="CUSTOM1_IA_05F_AA_U01___BR2_rm.">#REF!</definedName>
    <definedName name="CUSTOM1_IA_05F_AA_U01___BR2_t_b">#REF!</definedName>
    <definedName name="CUSTOM1_IA_05F_AA_U01___corridor">#REF!</definedName>
    <definedName name="CUSTOM1_IA_05F_AA_U01___foyer">#REF!</definedName>
    <definedName name="CUSTOM1_IA_05F_AA_U01___kitchen">#REF!</definedName>
    <definedName name="CUSTOM1_IA_05F_AA_U01___living_dining">#REF!</definedName>
    <definedName name="CUSTOM1_IA_05F_AA_U01___maids_rm.">#REF!</definedName>
    <definedName name="CUSTOM1_IA_05F_AA_U01___maids_toi.">#REF!</definedName>
    <definedName name="CUSTOM1_IA_05F_AA_U01___shaft">#REF!</definedName>
    <definedName name="CUSTOM1_IA_05F_AA_U01___toilet">#REF!</definedName>
    <definedName name="CUSTOM1_IA_05F_AA_U01___utility_rm.">#REF!</definedName>
    <definedName name="CUSTOM1_IA_05F_AA_U01___void">#REF!</definedName>
    <definedName name="CUSTOM1_IA_05F_AA_U02___BR1_dresser">#REF!</definedName>
    <definedName name="CUSTOM1_IA_05F_AA_U02___BR1_rm.">#REF!</definedName>
    <definedName name="CUSTOM1_IA_05F_AA_U02___BR1_t_b">#REF!</definedName>
    <definedName name="CUSTOM1_IA_05F_AA_U02___BR2_lobby">#REF!</definedName>
    <definedName name="CUSTOM1_IA_05F_AA_U02___BR2_rm.">#REF!</definedName>
    <definedName name="CUSTOM1_IA_05F_AA_U02___BR2_t_b">#REF!</definedName>
    <definedName name="CUSTOM1_IA_05F_AA_U02___corridor">#REF!</definedName>
    <definedName name="CUSTOM1_IA_05F_AA_U02___foyer">#REF!</definedName>
    <definedName name="CUSTOM1_IA_05F_AA_U02___kitchen">#REF!</definedName>
    <definedName name="CUSTOM1_IA_05F_AA_U02___living_dining">#REF!</definedName>
    <definedName name="CUSTOM1_IA_05F_AA_U02___maids_rm.">#REF!</definedName>
    <definedName name="CUSTOM1_IA_05F_AA_U02___maids_toi.">#REF!</definedName>
    <definedName name="CUSTOM1_IA_05F_AA_U02___shaft">#REF!</definedName>
    <definedName name="CUSTOM1_IA_05F_AA_U02___toilet">#REF!</definedName>
    <definedName name="CUSTOM1_IA_05F_AA_U02___utility_rm.">#REF!</definedName>
    <definedName name="CUSTOM1_IA_05F_AA_U02___void">#REF!</definedName>
    <definedName name="CUSTOM1_IA_05F_AA_U05___corridor">#REF!</definedName>
    <definedName name="CUSTOM1_IA_05F_AA_U05___foyer">#REF!</definedName>
    <definedName name="CUSTOM1_IA_05F_AA_U05___kitchen">#REF!</definedName>
    <definedName name="CUSTOM1_IA_05F_AA_U05___living_dining">#REF!</definedName>
    <definedName name="CUSTOM1_IA_05F_AA_U05___maids_lobby">#REF!</definedName>
    <definedName name="CUSTOM1_IA_05F_AA_U05___maids_rm.">#REF!</definedName>
    <definedName name="CUSTOM1_IA_05F_AA_U05___maids_toi.">#REF!</definedName>
    <definedName name="CUSTOM1_IA_05F_AA_U05___shaft">#REF!</definedName>
    <definedName name="CUSTOM1_IA_05F_AA_U05___stairs">#REF!</definedName>
    <definedName name="CUSTOM1_IA_05F_AA_U05___toilet">#REF!</definedName>
    <definedName name="CUSTOM1_IA_05F_AA_U05___utility_rm.">#REF!</definedName>
    <definedName name="CUSTOM1_IA_05F_AA_U06___BR1_lobby">#REF!</definedName>
    <definedName name="CUSTOM1_IA_05F_AA_U06___BR1_rm.">#REF!</definedName>
    <definedName name="CUSTOM1_IA_05F_AA_U06___BR1_t_b">#REF!</definedName>
    <definedName name="CUSTOM1_IA_05F_AA_U06___BR2_dresser">#REF!</definedName>
    <definedName name="CUSTOM1_IA_05F_AA_U06___BR2_lobby">#REF!</definedName>
    <definedName name="CUSTOM1_IA_05F_AA_U06___BR2_rm.">#REF!</definedName>
    <definedName name="CUSTOM1_IA_05F_AA_U06___BR2_t_b">#REF!</definedName>
    <definedName name="CUSTOM1_IA_05F_AA_U06___BR3_dresser">#REF!</definedName>
    <definedName name="CUSTOM1_IA_05F_AA_U06___BR3_lobby">#REF!</definedName>
    <definedName name="CUSTOM1_IA_05F_AA_U06___BR3_rm.">#REF!</definedName>
    <definedName name="CUSTOM1_IA_05F_AA_U06___BR3_t_b">#REF!</definedName>
    <definedName name="CUSTOM1_IA_05F_AA_U06___corridor">#REF!</definedName>
    <definedName name="CUSTOM1_IA_05F_AA_U06___foyer">#REF!</definedName>
    <definedName name="CUSTOM1_IA_05F_AA_U06___kitchen">#REF!</definedName>
    <definedName name="CUSTOM1_IA_05F_AA_U06___living_dining">#REF!</definedName>
    <definedName name="CUSTOM1_IA_05F_AA_U06___maids_rm.">#REF!</definedName>
    <definedName name="CUSTOM1_IA_05F_AA_U06___maids_toi.">#REF!</definedName>
    <definedName name="CUSTOM1_IA_05F_AA_U06___shaft">#REF!</definedName>
    <definedName name="CUSTOM1_IA_05F_AA_U06___toilet">#REF!</definedName>
    <definedName name="CUSTOM1_IA_05F_AA_U06___utility_rm.">#REF!</definedName>
    <definedName name="CUSTOM1_IA_06F_AA_U05___BR1_rm.">#REF!</definedName>
    <definedName name="CUSTOM1_IA_06F_AA_U05___BR1_t_b">#REF!</definedName>
    <definedName name="CUSTOM1_IA_06F_AA_U05___BR2_lobby">#REF!</definedName>
    <definedName name="CUSTOM1_IA_06F_AA_U05___BR2_rm.">#REF!</definedName>
    <definedName name="CUSTOM1_IA_06F_AA_U05___BR2_t_b">#REF!</definedName>
    <definedName name="CUSTOM1_IA_06F_AA_U05___double_vol.">#REF!</definedName>
    <definedName name="CUSTOM1_IA_06F_AA_U05___foyer">#REF!</definedName>
    <definedName name="CUSTOM1_IA_06F_AA_U05___living_rm.">#REF!</definedName>
    <definedName name="CUSTOM1_IA_06F_AA_U05___shaft">#REF!</definedName>
    <definedName name="CUSTOM1_IA_06F_AA_U05___stairs">#REF!</definedName>
    <definedName name="CUSTOM1_IA_06F_AA_U05___void">#REF!</definedName>
    <definedName name="CUSTOM1_IA_06F_AA_U06___BR1_lobby">#REF!</definedName>
    <definedName name="CUSTOM1_IA_06F_AA_U06___BR1_rm.">#REF!</definedName>
    <definedName name="CUSTOM1_IA_06F_AA_U06___BR1_t_b">#REF!</definedName>
    <definedName name="CUSTOM1_IA_06F_AA_U06___BR2_dresser">#REF!</definedName>
    <definedName name="CUSTOM1_IA_06F_AA_U06___BR2_lobby">#REF!</definedName>
    <definedName name="CUSTOM1_IA_06F_AA_U06___BR2_rm.">#REF!</definedName>
    <definedName name="CUSTOM1_IA_06F_AA_U06___BR2_t_b">#REF!</definedName>
    <definedName name="CUSTOM1_IA_06F_AA_U06___BR3_dresser">#REF!</definedName>
    <definedName name="CUSTOM1_IA_06F_AA_U06___BR3_lobby">#REF!</definedName>
    <definedName name="CUSTOM1_IA_06F_AA_U06___BR3_rm.">#REF!</definedName>
    <definedName name="CUSTOM1_IA_06F_AA_U06___BR3_t_b">#REF!</definedName>
    <definedName name="CUSTOM1_IA_06F_AA_U06___corridor">#REF!</definedName>
    <definedName name="CUSTOM1_IA_06F_AA_U06___foyer">#REF!</definedName>
    <definedName name="CUSTOM1_IA_06F_AA_U06___kitchen">#REF!</definedName>
    <definedName name="CUSTOM1_IA_06F_AA_U06___living_dining">#REF!</definedName>
    <definedName name="CUSTOM1_IA_06F_AA_U06___maids_rm.">#REF!</definedName>
    <definedName name="CUSTOM1_IA_06F_AA_U06___maids_toi.">#REF!</definedName>
    <definedName name="CUSTOM1_IA_06F_AA_U06___shaft">#REF!</definedName>
    <definedName name="CUSTOM1_IA_06F_AA_U06___toilet">#REF!</definedName>
    <definedName name="CUSTOM1_IA_06F_AA_U06___utility_rm.">#REF!</definedName>
    <definedName name="CUSTOM1_IA_07F_AA_U03___BR1_dresser">#REF!</definedName>
    <definedName name="CUSTOM1_IA_07F_AA_U03___BR1_lobby">#REF!</definedName>
    <definedName name="CUSTOM1_IA_07F_AA_U03___BR1_rm.">#REF!</definedName>
    <definedName name="CUSTOM1_IA_07F_AA_U03___BR1_store">#REF!</definedName>
    <definedName name="CUSTOM1_IA_07F_AA_U03___BR1_t_b">#REF!</definedName>
    <definedName name="CUSTOM1_IA_07F_AA_U03___foyer">#REF!</definedName>
    <definedName name="CUSTOM1_IA_07F_AA_U03___kitchen">#REF!</definedName>
    <definedName name="CUSTOM1_IA_07F_AA_U03___living_dining">#REF!</definedName>
    <definedName name="CUSTOM1_IA_07F_AA_U03___shaft">#REF!</definedName>
    <definedName name="CUSTOM1_IA_07F_AA_U03___storage">#REF!</definedName>
    <definedName name="CUSTOM1_IA_07F_AA_U03___toilet">#REF!</definedName>
    <definedName name="CUSTOM1_IA_07F_AA_U03___utility_rm.">#REF!</definedName>
    <definedName name="CUSTOM1_IA_07F_AA_U03___void">#REF!</definedName>
    <definedName name="CUSTOM1_IA_07F_AA_U04___BR1_dresser">#REF!</definedName>
    <definedName name="CUSTOM1_IA_07F_AA_U04___BR1_lobby">#REF!</definedName>
    <definedName name="CUSTOM1_IA_07F_AA_U04___BR1_rm.">#REF!</definedName>
    <definedName name="CUSTOM1_IA_07F_AA_U04___BR1_store">#REF!</definedName>
    <definedName name="CUSTOM1_IA_07F_AA_U04___BR1_t_b">#REF!</definedName>
    <definedName name="CUSTOM1_IA_07F_AA_U04___foyer">#REF!</definedName>
    <definedName name="CUSTOM1_IA_07F_AA_U04___kitchen">#REF!</definedName>
    <definedName name="CUSTOM1_IA_07F_AA_U04___living_dining">#REF!</definedName>
    <definedName name="CUSTOM1_IA_07F_AA_U04___shaft">#REF!</definedName>
    <definedName name="CUSTOM1_IA_07F_AA_U04___storage">#REF!</definedName>
    <definedName name="CUSTOM1_IA_07F_AA_U04___toilet">#REF!</definedName>
    <definedName name="CUSTOM1_IA_07F_AA_U04___utility_rm.">#REF!</definedName>
    <definedName name="CUSTOM1_IA_07F_AA_U04___void">#REF!</definedName>
    <definedName name="CUSTOM1_IA_07F_AA_U06___BR1_lobby">#REF!</definedName>
    <definedName name="CUSTOM1_IA_07F_AA_U06___BR1_rm.">#REF!</definedName>
    <definedName name="CUSTOM1_IA_07F_AA_U06___BR1_t_b">#REF!</definedName>
    <definedName name="CUSTOM1_IA_07F_AA_U06___BR2_dresser">#REF!</definedName>
    <definedName name="CUSTOM1_IA_07F_AA_U06___BR2_lobby">#REF!</definedName>
    <definedName name="CUSTOM1_IA_07F_AA_U06___BR2_rm.">#REF!</definedName>
    <definedName name="CUSTOM1_IA_07F_AA_U06___BR2_t_b">#REF!</definedName>
    <definedName name="CUSTOM1_IA_07F_AA_U06___BR3_dresser">#REF!</definedName>
    <definedName name="CUSTOM1_IA_07F_AA_U06___BR3_lobby">#REF!</definedName>
    <definedName name="CUSTOM1_IA_07F_AA_U06___BR3_rm.">#REF!</definedName>
    <definedName name="CUSTOM1_IA_07F_AA_U06___BR3_t_b">#REF!</definedName>
    <definedName name="CUSTOM1_IA_07F_AA_U06___corridor">#REF!</definedName>
    <definedName name="CUSTOM1_IA_07F_AA_U06___foyer">#REF!</definedName>
    <definedName name="CUSTOM1_IA_07F_AA_U06___kitchen">#REF!</definedName>
    <definedName name="CUSTOM1_IA_07F_AA_U06___living_dining">#REF!</definedName>
    <definedName name="CUSTOM1_IA_07F_AA_U06___maids_rm.">#REF!</definedName>
    <definedName name="CUSTOM1_IA_07F_AA_U06___maids_toi.">#REF!</definedName>
    <definedName name="CUSTOM1_IA_07F_AA_U06___shaft">#REF!</definedName>
    <definedName name="CUSTOM1_IA_07F_AA_U06___toilet">#REF!</definedName>
    <definedName name="CUSTOM1_IA_07F_AA_U06___utility_rm.">#REF!</definedName>
    <definedName name="CUSTOM1_IA_08F_AA_U03___BR1_dresser">#REF!</definedName>
    <definedName name="CUSTOM1_IA_08F_AA_U03___BR1_lobby">#REF!</definedName>
    <definedName name="CUSTOM1_IA_08F_AA_U03___BR1_rm.">#REF!</definedName>
    <definedName name="CUSTOM1_IA_08F_AA_U03___BR1_t_b">#REF!</definedName>
    <definedName name="CUSTOM1_IA_08F_AA_U03___foyer">#REF!</definedName>
    <definedName name="CUSTOM1_IA_08F_AA_U03___kitchen">#REF!</definedName>
    <definedName name="CUSTOM1_IA_08F_AA_U03___living_dining">#REF!</definedName>
    <definedName name="CUSTOM1_IA_08F_AA_U03___shaft">#REF!</definedName>
    <definedName name="CUSTOM1_IA_08F_AA_U03___storage">#REF!</definedName>
    <definedName name="CUSTOM1_IA_08F_AA_U03___toilet">#REF!</definedName>
    <definedName name="CUSTOM1_IA_08F_AA_U03___utility_rm.">#REF!</definedName>
    <definedName name="CUSTOM1_IA_08F_AA_U04___BR1_dresser">#REF!</definedName>
    <definedName name="CUSTOM1_IA_08F_AA_U04___BR1_lobby">#REF!</definedName>
    <definedName name="CUSTOM1_IA_08F_AA_U04___BR1_rm.">#REF!</definedName>
    <definedName name="CUSTOM1_IA_08F_AA_U04___BR1_t_b">#REF!</definedName>
    <definedName name="CUSTOM1_IA_08F_AA_U04___foyer">#REF!</definedName>
    <definedName name="CUSTOM1_IA_08F_AA_U04___kitchen">#REF!</definedName>
    <definedName name="CUSTOM1_IA_08F_AA_U04___living_dining">#REF!</definedName>
    <definedName name="CUSTOM1_IA_08F_AA_U04___shaft">#REF!</definedName>
    <definedName name="CUSTOM1_IA_08F_AA_U04___storage">#REF!</definedName>
    <definedName name="CUSTOM1_IA_08F_AA_U04___toilet">#REF!</definedName>
    <definedName name="CUSTOM1_IA_08F_AA_U04___utility_rm.">#REF!</definedName>
    <definedName name="CUSTOM1_IA_08F_AA_U06___BR1_lobby">#REF!</definedName>
    <definedName name="CUSTOM1_IA_08F_AA_U06___BR1_rm.">#REF!</definedName>
    <definedName name="CUSTOM1_IA_08F_AA_U06___BR1_t_b">#REF!</definedName>
    <definedName name="CUSTOM1_IA_08F_AA_U06___BR2_dresser">#REF!</definedName>
    <definedName name="CUSTOM1_IA_08F_AA_U06___BR2_lobby">#REF!</definedName>
    <definedName name="CUSTOM1_IA_08F_AA_U06___BR2_rm.">#REF!</definedName>
    <definedName name="CUSTOM1_IA_08F_AA_U06___BR2_t_b">#REF!</definedName>
    <definedName name="CUSTOM1_IA_08F_AA_U06___BR3_dresser">#REF!</definedName>
    <definedName name="CUSTOM1_IA_08F_AA_U06___BR3_lobby">#REF!</definedName>
    <definedName name="CUSTOM1_IA_08F_AA_U06___BR3_rm.">#REF!</definedName>
    <definedName name="CUSTOM1_IA_08F_AA_U06___BR3_t_b">#REF!</definedName>
    <definedName name="CUSTOM1_IA_08F_AA_U06___corridor">#REF!</definedName>
    <definedName name="CUSTOM1_IA_08F_AA_U06___foyer">#REF!</definedName>
    <definedName name="CUSTOM1_IA_08F_AA_U06___kitchen">#REF!</definedName>
    <definedName name="CUSTOM1_IA_08F_AA_U06___living_dining">#REF!</definedName>
    <definedName name="CUSTOM1_IA_08F_AA_U06___maids_rm.">#REF!</definedName>
    <definedName name="CUSTOM1_IA_08F_AA_U06___maids_toi.">#REF!</definedName>
    <definedName name="CUSTOM1_IA_08F_AA_U06___shaft">#REF!</definedName>
    <definedName name="CUSTOM1_IA_08F_AA_U06___toilet">#REF!</definedName>
    <definedName name="CUSTOM1_IA_08F_AA_U06___utility_rm.">#REF!</definedName>
    <definedName name="CUSTOM1_IA_09F_AA_U06___BR1_lobby">#REF!</definedName>
    <definedName name="CUSTOM1_IA_09F_AA_U06___BR1_rm.">#REF!</definedName>
    <definedName name="CUSTOM1_IA_09F_AA_U06___BR1_t_b">#REF!</definedName>
    <definedName name="CUSTOM1_IA_09F_AA_U06___BR2_dresser">#REF!</definedName>
    <definedName name="CUSTOM1_IA_09F_AA_U06___BR2_lobby">#REF!</definedName>
    <definedName name="CUSTOM1_IA_09F_AA_U06___BR2_rm.">#REF!</definedName>
    <definedName name="CUSTOM1_IA_09F_AA_U06___BR2_t_b">#REF!</definedName>
    <definedName name="CUSTOM1_IA_09F_AA_U06___BR3_dresser">#REF!</definedName>
    <definedName name="CUSTOM1_IA_09F_AA_U06___BR3_lobby">#REF!</definedName>
    <definedName name="CUSTOM1_IA_09F_AA_U06___BR3_rm.">#REF!</definedName>
    <definedName name="CUSTOM1_IA_09F_AA_U06___BR3_t_b">#REF!</definedName>
    <definedName name="CUSTOM1_IA_09F_AA_U06___corridor">#REF!</definedName>
    <definedName name="CUSTOM1_IA_09F_AA_U06___foyer">#REF!</definedName>
    <definedName name="CUSTOM1_IA_09F_AA_U06___kitchen">#REF!</definedName>
    <definedName name="CUSTOM1_IA_09F_AA_U06___living_dining">#REF!</definedName>
    <definedName name="CUSTOM1_IA_09F_AA_U06___maids_rm.">#REF!</definedName>
    <definedName name="CUSTOM1_IA_09F_AA_U06___maids_toi.">#REF!</definedName>
    <definedName name="CUSTOM1_IA_09F_AA_U06___shaft">#REF!</definedName>
    <definedName name="CUSTOM1_IA_09F_AA_U06___toilet">#REF!</definedName>
    <definedName name="CUSTOM1_IA_09F_AA_U06___utility_rm.">#REF!</definedName>
    <definedName name="CUSTOM1_IA_11F_AA_U01___BR1_lobby">#REF!</definedName>
    <definedName name="CUSTOM1_IA_11F_AA_U01___BR1_rm.">#REF!</definedName>
    <definedName name="CUSTOM1_IA_11F_AA_U01___BR1_t_b">#REF!</definedName>
    <definedName name="CUSTOM1_IA_11F_AA_U01___BR2_dresser">#REF!</definedName>
    <definedName name="CUSTOM1_IA_11F_AA_U01___BR2_lobby">#REF!</definedName>
    <definedName name="CUSTOM1_IA_11F_AA_U01___BR2_rm.">#REF!</definedName>
    <definedName name="CUSTOM1_IA_11F_AA_U01___BR2_t_b">#REF!</definedName>
    <definedName name="CUSTOM1_IA_11F_AA_U01___corridor">#REF!</definedName>
    <definedName name="CUSTOM1_IA_11F_AA_U01___foyer">#REF!</definedName>
    <definedName name="CUSTOM1_IA_11F_AA_U01___kitchen">#REF!</definedName>
    <definedName name="CUSTOM1_IA_11F_AA_U01___living_dining">#REF!</definedName>
    <definedName name="CUSTOM1_IA_11F_AA_U01___maids_rm.">#REF!</definedName>
    <definedName name="CUSTOM1_IA_11F_AA_U01___maids_toi.">#REF!</definedName>
    <definedName name="CUSTOM1_IA_11F_AA_U01___shaft">#REF!</definedName>
    <definedName name="CUSTOM1_IA_11F_AA_U01___toilet">#REF!</definedName>
    <definedName name="CUSTOM1_IA_11F_AA_U01___utility_rm.">#REF!</definedName>
    <definedName name="CUSTOM1_IA_11F_AA_U01___void">#REF!</definedName>
    <definedName name="CUSTOM1_IA_11F_AA_U02___BR1_dresser">#REF!</definedName>
    <definedName name="CUSTOM1_IA_11F_AA_U02___BR1_rm.">#REF!</definedName>
    <definedName name="CUSTOM1_IA_11F_AA_U02___BR1_t_b">#REF!</definedName>
    <definedName name="CUSTOM1_IA_11F_AA_U02___BR2_lobby">#REF!</definedName>
    <definedName name="CUSTOM1_IA_11F_AA_U02___BR2_rm.">#REF!</definedName>
    <definedName name="CUSTOM1_IA_11F_AA_U02___BR2_t_b">#REF!</definedName>
    <definedName name="CUSTOM1_IA_11F_AA_U02___corridor">#REF!</definedName>
    <definedName name="CUSTOM1_IA_11F_AA_U02___foyer">#REF!</definedName>
    <definedName name="CUSTOM1_IA_11F_AA_U02___kitchen">#REF!</definedName>
    <definedName name="CUSTOM1_IA_11F_AA_U02___living_dining">#REF!</definedName>
    <definedName name="CUSTOM1_IA_11F_AA_U02___maids_rm.">#REF!</definedName>
    <definedName name="CUSTOM1_IA_11F_AA_U02___maids_toi.">#REF!</definedName>
    <definedName name="CUSTOM1_IA_11F_AA_U02___shaft">#REF!</definedName>
    <definedName name="CUSTOM1_IA_11F_AA_U02___toilet">#REF!</definedName>
    <definedName name="CUSTOM1_IA_11F_AA_U02___utility_rm.">#REF!</definedName>
    <definedName name="CUSTOM1_IA_11F_AA_U02___void">#REF!</definedName>
    <definedName name="CUSTOM1_IA_11F_AA_U03___BR1_dresser">#REF!</definedName>
    <definedName name="CUSTOM1_IA_11F_AA_U03___BR1_lobby">#REF!</definedName>
    <definedName name="CUSTOM1_IA_11F_AA_U03___BR1_rm.">#REF!</definedName>
    <definedName name="CUSTOM1_IA_11F_AA_U03___BR1_t_b">#REF!</definedName>
    <definedName name="CUSTOM1_IA_11F_AA_U03___foyer">#REF!</definedName>
    <definedName name="CUSTOM1_IA_11F_AA_U03___kitchen">#REF!</definedName>
    <definedName name="CUSTOM1_IA_11F_AA_U03___living_dining">#REF!</definedName>
    <definedName name="CUSTOM1_IA_11F_AA_U03___shaft">#REF!</definedName>
    <definedName name="CUSTOM1_IA_11F_AA_U03___storage">#REF!</definedName>
    <definedName name="CUSTOM1_IA_11F_AA_U03___toilet">#REF!</definedName>
    <definedName name="CUSTOM1_IA_11F_AA_U03___utility_rm.">#REF!</definedName>
    <definedName name="CUSTOM1_IA_11F_AA_U04___BR1_dresser">#REF!</definedName>
    <definedName name="CUSTOM1_IA_11F_AA_U04___BR1_lobby">#REF!</definedName>
    <definedName name="CUSTOM1_IA_11F_AA_U04___BR1_rm.">#REF!</definedName>
    <definedName name="CUSTOM1_IA_11F_AA_U04___BR1_t_b">#REF!</definedName>
    <definedName name="CUSTOM1_IA_11F_AA_U04___foyer">#REF!</definedName>
    <definedName name="CUSTOM1_IA_11F_AA_U04___kitchen">#REF!</definedName>
    <definedName name="CUSTOM1_IA_11F_AA_U04___living_dining">#REF!</definedName>
    <definedName name="CUSTOM1_IA_11F_AA_U04___shaft">#REF!</definedName>
    <definedName name="CUSTOM1_IA_11F_AA_U04___storage">#REF!</definedName>
    <definedName name="CUSTOM1_IA_11F_AA_U04___toilet">#REF!</definedName>
    <definedName name="CUSTOM1_IA_11F_AA_U04___utility_rm.">#REF!</definedName>
    <definedName name="CUSTOM1_IA_11F_AA_U06___BR1_lobby">#REF!</definedName>
    <definedName name="CUSTOM1_IA_11F_AA_U06___BR1_rm.">#REF!</definedName>
    <definedName name="CUSTOM1_IA_11F_AA_U06___BR1_t_b">#REF!</definedName>
    <definedName name="CUSTOM1_IA_11F_AA_U06___BR2_dresser">#REF!</definedName>
    <definedName name="CUSTOM1_IA_11F_AA_U06___BR2_lobby">#REF!</definedName>
    <definedName name="CUSTOM1_IA_11F_AA_U06___BR2_rm.">#REF!</definedName>
    <definedName name="CUSTOM1_IA_11F_AA_U06___BR2_t_b">#REF!</definedName>
    <definedName name="CUSTOM1_IA_11F_AA_U06___BR3_dresser">#REF!</definedName>
    <definedName name="CUSTOM1_IA_11F_AA_U06___BR3_lobby">#REF!</definedName>
    <definedName name="CUSTOM1_IA_11F_AA_U06___BR3_rm.">#REF!</definedName>
    <definedName name="CUSTOM1_IA_11F_AA_U06___BR3_t_b">#REF!</definedName>
    <definedName name="CUSTOM1_IA_11F_AA_U06___corridor">#REF!</definedName>
    <definedName name="CUSTOM1_IA_11F_AA_U06___foyer">#REF!</definedName>
    <definedName name="CUSTOM1_IA_11F_AA_U06___kitchen">#REF!</definedName>
    <definedName name="CUSTOM1_IA_11F_AA_U06___living_dining">#REF!</definedName>
    <definedName name="CUSTOM1_IA_11F_AA_U06___maids_rm.">#REF!</definedName>
    <definedName name="CUSTOM1_IA_11F_AA_U06___maids_toi.">#REF!</definedName>
    <definedName name="CUSTOM1_IA_11F_AA_U06___shaft">#REF!</definedName>
    <definedName name="CUSTOM1_IA_11F_AA_U06___toilet">#REF!</definedName>
    <definedName name="CUSTOM1_IA_11F_AA_U06___utility_rm.">#REF!</definedName>
    <definedName name="CUSTOM1_IA_11F_AB_U00___corridor">#REF!</definedName>
    <definedName name="CUSTOM1_IA_11F_AB_U00___lift_lobby">#REF!</definedName>
    <definedName name="CUSTOM1_IA_11F_AB_U00___lift_shaft">#REF!</definedName>
    <definedName name="CUSTOM1_IA_11F_AC_U00___electrical_rm.">#REF!</definedName>
    <definedName name="CUSTOM1_IA_11F_AC_U00___f.e._stair">#REF!</definedName>
    <definedName name="CUSTOM1_IA_11F_AC_U00___f.h.c.">#REF!</definedName>
    <definedName name="CUSTOM1_IA_11F_AC_U00___garbage_rm.">#REF!</definedName>
    <definedName name="CUSTOM1_IA_11F_AC_U00___shaft">#REF!</definedName>
    <definedName name="CUSTOM1_IA_11F_AC_U00___telephone_rm.">#REF!</definedName>
    <definedName name="CUSTOM1_IA_31F_AA_U01___BR1_lobby">#REF!</definedName>
    <definedName name="CUSTOM1_IA_31F_AA_U01___BR1_rm.">#REF!</definedName>
    <definedName name="CUSTOM1_IA_31F_AA_U01___BR1_t_b">#REF!</definedName>
    <definedName name="CUSTOM1_IA_31F_AA_U01___BR2_dresser">#REF!</definedName>
    <definedName name="CUSTOM1_IA_31F_AA_U01___BR2_lobby">#REF!</definedName>
    <definedName name="CUSTOM1_IA_31F_AA_U01___BR2_rm.">#REF!</definedName>
    <definedName name="CUSTOM1_IA_31F_AA_U01___BR2_t_b">#REF!</definedName>
    <definedName name="CUSTOM1_IA_31F_AA_U01___corridor">#REF!</definedName>
    <definedName name="CUSTOM1_IA_31F_AA_U01___foyer">#REF!</definedName>
    <definedName name="CUSTOM1_IA_31F_AA_U01___kitchen">#REF!</definedName>
    <definedName name="CUSTOM1_IA_31F_AA_U01___living_dining">#REF!</definedName>
    <definedName name="CUSTOM1_IA_31F_AA_U01___maids_rm.">#REF!</definedName>
    <definedName name="CUSTOM1_IA_31F_AA_U01___maids_toi.">#REF!</definedName>
    <definedName name="CUSTOM1_IA_31F_AA_U01___shaft">#REF!</definedName>
    <definedName name="CUSTOM1_IA_31F_AA_U01___toilet">#REF!</definedName>
    <definedName name="CUSTOM1_IA_31F_AA_U01___utility_rm.">#REF!</definedName>
    <definedName name="CUSTOM1_IA_31F_AA_U01___void">#REF!</definedName>
    <definedName name="CUSTOM1_IA_31F_AA_U02___BR1_dresser">#REF!</definedName>
    <definedName name="CUSTOM1_IA_31F_AA_U02___BR1_rm.">#REF!</definedName>
    <definedName name="CUSTOM1_IA_31F_AA_U02___BR1_t_b">#REF!</definedName>
    <definedName name="CUSTOM1_IA_31F_AA_U02___BR2_lobby">#REF!</definedName>
    <definedName name="CUSTOM1_IA_31F_AA_U02___BR2_rm.">#REF!</definedName>
    <definedName name="CUSTOM1_IA_31F_AA_U02___BR2_t_b">#REF!</definedName>
    <definedName name="CUSTOM1_IA_31F_AA_U02___corridor">#REF!</definedName>
    <definedName name="CUSTOM1_IA_31F_AA_U02___foyer">#REF!</definedName>
    <definedName name="CUSTOM1_IA_31F_AA_U02___kitchen">#REF!</definedName>
    <definedName name="CUSTOM1_IA_31F_AA_U02___living_dining">#REF!</definedName>
    <definedName name="CUSTOM1_IA_31F_AA_U02___maids_rm.">#REF!</definedName>
    <definedName name="CUSTOM1_IA_31F_AA_U02___maids_toi.">#REF!</definedName>
    <definedName name="CUSTOM1_IA_31F_AA_U02___shaft">#REF!</definedName>
    <definedName name="CUSTOM1_IA_31F_AA_U02___toilet">#REF!</definedName>
    <definedName name="CUSTOM1_IA_31F_AA_U02___utility_rm.">#REF!</definedName>
    <definedName name="CUSTOM1_IA_31F_AA_U02___void">#REF!</definedName>
    <definedName name="CUSTOM1_IA_31F_AA_U03___BR1_dresser">#REF!</definedName>
    <definedName name="CUSTOM1_IA_31F_AA_U03___BR1_lobby">#REF!</definedName>
    <definedName name="CUSTOM1_IA_31F_AA_U03___BR1_rm.">#REF!</definedName>
    <definedName name="CUSTOM1_IA_31F_AA_U03___BR1_t_b">#REF!</definedName>
    <definedName name="CUSTOM1_IA_31F_AA_U03___foyer">#REF!</definedName>
    <definedName name="CUSTOM1_IA_31F_AA_U03___kitchen">#REF!</definedName>
    <definedName name="CUSTOM1_IA_31F_AA_U03___living_dining">#REF!</definedName>
    <definedName name="CUSTOM1_IA_31F_AA_U03___shaft">#REF!</definedName>
    <definedName name="CUSTOM1_IA_31F_AA_U03___storage">#REF!</definedName>
    <definedName name="CUSTOM1_IA_31F_AA_U03___toilet">#REF!</definedName>
    <definedName name="CUSTOM1_IA_31F_AA_U03___utility_rm.">#REF!</definedName>
    <definedName name="CUSTOM1_IA_31F_AA_U04___BR1_dresser">#REF!</definedName>
    <definedName name="CUSTOM1_IA_31F_AA_U04___BR1_lobby">#REF!</definedName>
    <definedName name="CUSTOM1_IA_31F_AA_U04___BR1_rm.">#REF!</definedName>
    <definedName name="CUSTOM1_IA_31F_AA_U04___BR1_t_b">#REF!</definedName>
    <definedName name="CUSTOM1_IA_31F_AA_U04___foyer">#REF!</definedName>
    <definedName name="CUSTOM1_IA_31F_AA_U04___kitchen">#REF!</definedName>
    <definedName name="CUSTOM1_IA_31F_AA_U04___living_dining">#REF!</definedName>
    <definedName name="CUSTOM1_IA_31F_AA_U04___shaft">#REF!</definedName>
    <definedName name="CUSTOM1_IA_31F_AA_U04___storage">#REF!</definedName>
    <definedName name="CUSTOM1_IA_31F_AA_U04___toilet">#REF!</definedName>
    <definedName name="CUSTOM1_IA_31F_AA_U04___utility_rm.">#REF!</definedName>
    <definedName name="CUSTOM1_IA_31F_AA_U05___corridor">#REF!</definedName>
    <definedName name="CUSTOM1_IA_31F_AA_U05___foyer">#REF!</definedName>
    <definedName name="CUSTOM1_IA_31F_AA_U05___kitchen">#REF!</definedName>
    <definedName name="CUSTOM1_IA_31F_AA_U05___living_dining">#REF!</definedName>
    <definedName name="CUSTOM1_IA_31F_AA_U05___maids_lobby">#REF!</definedName>
    <definedName name="CUSTOM1_IA_31F_AA_U05___maids_rm.">#REF!</definedName>
    <definedName name="CUSTOM1_IA_31F_AA_U05___maids_toi.">#REF!</definedName>
    <definedName name="CUSTOM1_IA_31F_AA_U05___shaft">#REF!</definedName>
    <definedName name="CUSTOM1_IA_31F_AA_U05___stairs">#REF!</definedName>
    <definedName name="CUSTOM1_IA_31F_AA_U05___toilet">#REF!</definedName>
    <definedName name="CUSTOM1_IA_31F_AA_U05___utility_rm.">#REF!</definedName>
    <definedName name="CUSTOM1_IA_31F_AA_U06___BR1_lobby">#REF!</definedName>
    <definedName name="CUSTOM1_IA_31F_AA_U06___BR1_rm.">#REF!</definedName>
    <definedName name="CUSTOM1_IA_31F_AA_U06___BR1_t_b">#REF!</definedName>
    <definedName name="CUSTOM1_IA_31F_AA_U06___BR2_dresser">#REF!</definedName>
    <definedName name="CUSTOM1_IA_31F_AA_U06___BR2_lobby">#REF!</definedName>
    <definedName name="CUSTOM1_IA_31F_AA_U06___BR2_rm.">#REF!</definedName>
    <definedName name="CUSTOM1_IA_31F_AA_U06___BR2_t_b">#REF!</definedName>
    <definedName name="CUSTOM1_IA_31F_AA_U06___corridor">#REF!</definedName>
    <definedName name="CUSTOM1_IA_31F_AA_U06___foyer">#REF!</definedName>
    <definedName name="CUSTOM1_IA_31F_AA_U06___kitchen">#REF!</definedName>
    <definedName name="CUSTOM1_IA_31F_AA_U06___living_dining">#REF!</definedName>
    <definedName name="CUSTOM1_IA_31F_AA_U06___maids_rm.">#REF!</definedName>
    <definedName name="CUSTOM1_IA_31F_AA_U06___maids_toi.">#REF!</definedName>
    <definedName name="CUSTOM1_IA_31F_AA_U06___shaft">#REF!</definedName>
    <definedName name="CUSTOM1_IA_31F_AA_U06___solaria">#REF!</definedName>
    <definedName name="CUSTOM1_IA_31F_AA_U06___stair">#REF!</definedName>
    <definedName name="CUSTOM1_IA_31F_AA_U06___toilet">#REF!</definedName>
    <definedName name="CUSTOM1_IA_31F_AA_U06___utility_rm.">#REF!</definedName>
    <definedName name="CUSTOM1_IA_31F_AA_U06___void">#REF!</definedName>
    <definedName name="CUSTOM1_IA_31F_AB_U00___corridor">#REF!</definedName>
    <definedName name="CUSTOM1_IA_31F_AB_U00___lift_lobby">#REF!</definedName>
    <definedName name="CUSTOM1_IA_31F_AB_U00___lift_shaft">#REF!</definedName>
    <definedName name="CUSTOM1_IA_31F_AC_U00___electrical_rm.">#REF!</definedName>
    <definedName name="CUSTOM1_IA_31F_AC_U00___f.e._stair">#REF!</definedName>
    <definedName name="CUSTOM1_IA_31F_AC_U00___f.h.c.">#REF!</definedName>
    <definedName name="CUSTOM1_IA_31F_AC_U00___garbage_rm.">#REF!</definedName>
    <definedName name="CUSTOM1_IA_31F_AC_U00___shaft">#REF!</definedName>
    <definedName name="CUSTOM1_IA_31F_AC_U00___telephone_rm.">#REF!</definedName>
    <definedName name="CUSTOM1_IA_32F_AA_U05___BR1_rm.">#REF!</definedName>
    <definedName name="CUSTOM1_IA_32F_AA_U05___BR1_t_b">#REF!</definedName>
    <definedName name="CUSTOM1_IA_32F_AA_U05___BR2_lobby">#REF!</definedName>
    <definedName name="CUSTOM1_IA_32F_AA_U05___BR2_rm.">#REF!</definedName>
    <definedName name="CUSTOM1_IA_32F_AA_U05___BR2_t_b">#REF!</definedName>
    <definedName name="CUSTOM1_IA_32F_AA_U05___double_vol.">#REF!</definedName>
    <definedName name="CUSTOM1_IA_32F_AA_U05___foyer">#REF!</definedName>
    <definedName name="CUSTOM1_IA_32F_AA_U05___living_rm.">#REF!</definedName>
    <definedName name="CUSTOM1_IA_32F_AA_U05___shaft">#REF!</definedName>
    <definedName name="CUSTOM1_IA_32F_AA_U05___stairs">#REF!</definedName>
    <definedName name="CUSTOM1_IA_32F_AA_U05___void">#REF!</definedName>
    <definedName name="CUSTOM1_IA_32F_AA_U06___BR1_lobby">#REF!</definedName>
    <definedName name="CUSTOM1_IA_32F_AA_U06___BR1_rm.">#REF!</definedName>
    <definedName name="CUSTOM1_IA_32F_AA_U06___BR1_t_b">#REF!</definedName>
    <definedName name="CUSTOM1_IA_32F_AA_U06___BR2_dresser">#REF!</definedName>
    <definedName name="CUSTOM1_IA_32F_AA_U06___BR2_lobby">#REF!</definedName>
    <definedName name="CUSTOM1_IA_32F_AA_U06___BR2_rm.">#REF!</definedName>
    <definedName name="CUSTOM1_IA_32F_AA_U06___BR2_t_b">#REF!</definedName>
    <definedName name="CUSTOM1_IA_32F_AA_U06___corridor">#REF!</definedName>
    <definedName name="CUSTOM1_IA_32F_AA_U06___double_vol.">#REF!</definedName>
    <definedName name="CUSTOM1_IA_32F_AA_U06___jacuzzi_area">#REF!</definedName>
    <definedName name="CUSTOM1_IA_32F_AA_U06___living_foyer">#REF!</definedName>
    <definedName name="CUSTOM1_IA_32F_AA_U06___pantry">#REF!</definedName>
    <definedName name="CUSTOM1_IA_32F_AA_U06___shaft">#REF!</definedName>
    <definedName name="CUSTOM1_IA_32F_AA_U06___stair">#REF!</definedName>
    <definedName name="CUSTOM1_IA_32F_AA_U06___study">#REF!</definedName>
    <definedName name="CUSTOM1_IA_33RF_AC_U00___electrical_rm.">#REF!</definedName>
    <definedName name="CUSTOM1_IA_33RF_AC_U00___f.e._stair">#REF!</definedName>
    <definedName name="CUSTOM1_IA_33RF_AC_U00___g.s.m._rm.">#REF!</definedName>
    <definedName name="CUSTOM1_IA_33RF_AC_U00___lift_shaft">#REF!</definedName>
    <definedName name="CUSTOM1_IA_33RF_AC_U00___shaft">#REF!</definedName>
    <definedName name="CUSTOM1_IA_33RF_AC_U00___tech._rm.">#REF!</definedName>
    <definedName name="CUSTOM1_IA_33RF_AC_U00___telephone_rm.">#REF!</definedName>
    <definedName name="CUSTOM1_IA_33RF_AC_U00___water_tank">#REF!</definedName>
    <definedName name="CUSTOM1_IA_34uRF_AC_U00___machine_rm.">#REF!</definedName>
    <definedName name="CUSTOM1_IA_34uRF_AC_U00___machine_rm._lobby">#REF!</definedName>
    <definedName name="CUSTOM1_IA_34uRF_AC_U00___pump_rm.">#REF!</definedName>
    <definedName name="CUSTOM1_IA_34uRF_AC_U00___r.c._water_tank">#REF!</definedName>
    <definedName name="CUSTOM1_IA_34uRF_AC_U00___shaft">#REF!</definedName>
    <definedName name="CUSTOM1_Intelligent_Water_Meter_by_DEWA">#REF!</definedName>
    <definedName name="CUSTOM1_Internal_Ceiling_Finishes__Bulkhead">#REF!</definedName>
    <definedName name="CUSTOM1_Internal_Ceiling_Finishes__PF01">#REF!</definedName>
    <definedName name="CUSTOM1_Internal_Ceiling_Finishes__PF02">#REF!</definedName>
    <definedName name="CUSTOM1_Internal_Ceiling_Finishes__PH01">#REF!</definedName>
    <definedName name="CUSTOM1_Internal_Doors__D_02">#REF!</definedName>
    <definedName name="CUSTOM1_Internal_Doors__D_03">#REF!</definedName>
    <definedName name="CUSTOM1_Internal_Doors__D_04">#REF!</definedName>
    <definedName name="CUSTOM1_Internal_Doors__D_06">#REF!</definedName>
    <definedName name="CUSTOM1_Internal_Floor_Finishes__FF01">#REF!</definedName>
    <definedName name="CUSTOM1_Internal_Floor_Finishes__FF03">#REF!</definedName>
    <definedName name="CUSTOM1_Internal_Floor_Finishes__FF05">#REF!</definedName>
    <definedName name="CUSTOM1_Internal_Floor_Finishes__Wet_Areas">#REF!</definedName>
    <definedName name="CUSTOM1_Internal_Wall__Blockwork___BW_1">#REF!</definedName>
    <definedName name="CUSTOM1_Internal_Wall__Blockwork___BW_2">#REF!</definedName>
    <definedName name="CUSTOM1_Internal_Wall__Blockwork___BW_3">#REF!</definedName>
    <definedName name="CUSTOM1_Internal_Wall__Threshold">#REF!</definedName>
    <definedName name="CUSTOM1_Internal_Wall_Finishes__PF03">#REF!</definedName>
    <definedName name="CUSTOM1_Internal_Wall_Finishes__PF04">#REF!</definedName>
    <definedName name="CUSTOM1_Internal_Wall_Finishes__Render">#REF!</definedName>
    <definedName name="CUSTOM1_Internal_Wall_Finishes__W01">#REF!</definedName>
    <definedName name="CUSTOM1_Internal_Wall_Finishes__W03">#REF!</definedName>
    <definedName name="CUSTOM1_Internal_Wall_Finishes__WF05">#REF!</definedName>
    <definedName name="CUSTOM1_Internal_Wall_Finishes__WF07">#REF!</definedName>
    <definedName name="CUSTOM1_Isolation_Valve">#REF!</definedName>
    <definedName name="CUSTOM1_L0__TW1_250">#REF!</definedName>
    <definedName name="CUSTOM1_L0__TW2_200">#REF!</definedName>
    <definedName name="CUSTOM1_L0__TW3_300">#REF!</definedName>
    <definedName name="CUSTOM1_L0__TW3_400">#REF!</definedName>
    <definedName name="CUSTOM1_L0__TW4_500">#REF!</definedName>
    <definedName name="CUSTOM1_L0__TW4_600">#REF!</definedName>
    <definedName name="CUSTOM1_L0__W1__300">#REF!</definedName>
    <definedName name="CUSTOM1_L0__W1_300_Door_Overhead">#REF!</definedName>
    <definedName name="CUSTOM1_L0_Beams">#REF!</definedName>
    <definedName name="CUSTOM1_L0_DP1_3000x3000x350">#REF!</definedName>
    <definedName name="CUSTOM1_L0_DP2_3000x1750x350">#REF!</definedName>
    <definedName name="CUSTOM1_L0_DP5_3000x3000x400">#REF!</definedName>
    <definedName name="CUSTOM1_L0_DP6_6500x4000x550">#REF!</definedName>
    <definedName name="CUSTOM1_L0_DP7_3500x1900x400">#REF!</definedName>
    <definedName name="CUSTOM1_L0_Ramp">#REF!</definedName>
    <definedName name="CUSTOM1_L0_Slab_200">#REF!</definedName>
    <definedName name="CUSTOM1_L0_Slab_220">#REF!</definedName>
    <definedName name="CUSTOM1_L0_Slab_240">#REF!</definedName>
    <definedName name="CUSTOM1_L0_Slab_250">#REF!</definedName>
    <definedName name="CUSTOM1_L0_Slab_260">#REF!</definedName>
    <definedName name="CUSTOM1_L0_Slab_400">#REF!</definedName>
    <definedName name="CUSTOM1_L0_Slab_450">#REF!</definedName>
    <definedName name="CUSTOM1_L00__Column_C1">#REF!</definedName>
    <definedName name="CUSTOM1_L00__Column_C10">#REF!</definedName>
    <definedName name="CUSTOM1_L00__Column_C11">#REF!</definedName>
    <definedName name="CUSTOM1_L00__Column_C12">#REF!</definedName>
    <definedName name="CUSTOM1_L00__Column_C2">#REF!</definedName>
    <definedName name="CUSTOM1_L00__Column_C3">#REF!</definedName>
    <definedName name="CUSTOM1_L00__Column_C4">#REF!</definedName>
    <definedName name="CUSTOM1_L00__Column_C5">#REF!</definedName>
    <definedName name="CUSTOM1_L00__Column_C6">#REF!</definedName>
    <definedName name="CUSTOM1_L00__Column_C7">#REF!</definedName>
    <definedName name="CUSTOM1_L00__Column_C8">#REF!</definedName>
    <definedName name="CUSTOM1_L00__Column_C9">#REF!</definedName>
    <definedName name="CUSTOM1_L00__Column_FC1">#REF!</definedName>
    <definedName name="CUSTOM1_L00__Column_TC1">#REF!</definedName>
    <definedName name="CUSTOM1_L00__Column_TC2">#REF!</definedName>
    <definedName name="CUSTOM1_L00__Column_TC3">#REF!</definedName>
    <definedName name="CUSTOM1_L00__Column_TC4">#REF!</definedName>
    <definedName name="CUSTOM1_L00__Column_TC5">#REF!</definedName>
    <definedName name="CUSTOM1_L01__Column_C10">#REF!</definedName>
    <definedName name="CUSTOM1_L01__Column_C6">#REF!</definedName>
    <definedName name="CUSTOM1_L01__Column_C7">#REF!</definedName>
    <definedName name="CUSTOM1_L01__Column_TC1">#REF!</definedName>
    <definedName name="CUSTOM1_L01__Column_TC2">#REF!</definedName>
    <definedName name="CUSTOM1_L01__Column_TC3">#REF!</definedName>
    <definedName name="CUSTOM1_L01__Column_TC4">#REF!</definedName>
    <definedName name="CUSTOM1_L01__Column_TC5">#REF!</definedName>
    <definedName name="CUSTOM1_L02__Column_TC1">#REF!</definedName>
    <definedName name="CUSTOM1_L02__Column_TC2">#REF!</definedName>
    <definedName name="CUSTOM1_L02__Column_TC3">#REF!</definedName>
    <definedName name="CUSTOM1_L02__Column_TC4">#REF!</definedName>
    <definedName name="CUSTOM1_L02__Column_TC5">#REF!</definedName>
    <definedName name="CUSTOM1_L02_to_L03__CORE_Typical">#REF!</definedName>
    <definedName name="CUSTOM1_L03_to_L05__CORE_TYPICAL">#REF!</definedName>
    <definedName name="CUSTOM1_L03_to_L05__Opening">#REF!</definedName>
    <definedName name="CUSTOM1_L05_to_L14__CORE_Typical">#REF!</definedName>
    <definedName name="CUSTOM1_L1__TW1_250">#REF!</definedName>
    <definedName name="CUSTOM1_L1__TW2_200">#REF!</definedName>
    <definedName name="CUSTOM1_L1__TW3_300">#REF!</definedName>
    <definedName name="CUSTOM1_L1__TW4_600">#REF!</definedName>
    <definedName name="CUSTOM1_L1__TW5_300">#REF!</definedName>
    <definedName name="CUSTOM1_L1_Beams">#REF!</definedName>
    <definedName name="CUSTOM1_L1_DP">#REF!</definedName>
    <definedName name="CUSTOM1_L1_DP1_3000x3000x350">#REF!</definedName>
    <definedName name="CUSTOM1_L1_DP11_3250x1750x350">#REF!</definedName>
    <definedName name="CUSTOM1_L1_DP13_3250x1750x600">#REF!</definedName>
    <definedName name="CUSTOM1_L1_DP14_3000x3000x600">#REF!</definedName>
    <definedName name="CUSTOM1_L1_DP15_3500x3500x600">#REF!</definedName>
    <definedName name="CUSTOM1_L1_DP3_3500x1900x350">#REF!</definedName>
    <definedName name="CUSTOM1_L1_DP4_3500x3500x400">#REF!</definedName>
    <definedName name="CUSTOM1_L1_DP8_8000x5500x600">#REF!</definedName>
    <definedName name="CUSTOM1_L1_Slab_200">#REF!</definedName>
    <definedName name="CUSTOM1_L1_Slab_240">#REF!</definedName>
    <definedName name="CUSTOM1_L1_Slab_280">#REF!</definedName>
    <definedName name="CUSTOM1_L1_Slab_360">#REF!</definedName>
    <definedName name="CUSTOM1_L14__COMFLOR_100">#REF!</definedName>
    <definedName name="CUSTOM1_L14__CONC_SLAB">#REF!</definedName>
    <definedName name="CUSTOM1_L14__RC_CORE_VOIDS">#REF!</definedName>
    <definedName name="CUSTOM1_L15__COMFLOR_100">#REF!</definedName>
    <definedName name="CUSTOM1_L15__HEA_320">#REF!</definedName>
    <definedName name="CUSTOM1_L15__HEB_160">#REF!</definedName>
    <definedName name="CUSTOM1_L15__HEM_180">#REF!</definedName>
    <definedName name="CUSTOM1_L15__RHS_400x200x16">#REF!</definedName>
    <definedName name="CUSTOM1_L15__TW1_250">#REF!</definedName>
    <definedName name="CUSTOM1_L15__TW2_200">#REF!</definedName>
    <definedName name="CUSTOM1_L15__TW3_300">#REF!</definedName>
    <definedName name="CUSTOM1_L15__TW4_600">#REF!</definedName>
    <definedName name="CUSTOM1_L15__TW5_300">#REF!</definedName>
    <definedName name="CUSTOM1_L15_Beams">#REF!</definedName>
    <definedName name="CUSTOM1_L15_Slab_250">#REF!</definedName>
    <definedName name="CUSTOM1_L15_Slab_400">#REF!</definedName>
    <definedName name="CUSTOM1_L15_to_L16__CONC_SLAB">#REF!</definedName>
    <definedName name="CUSTOM1_L16__COMFLOR_100">#REF!</definedName>
    <definedName name="CUSTOM1_L16__HEA_320">#REF!</definedName>
    <definedName name="CUSTOM1_L16__HEB_160">#REF!</definedName>
    <definedName name="CUSTOM1_L16__HEM_180">#REF!</definedName>
    <definedName name="CUSTOM1_L16__RHS_400x200x16">#REF!</definedName>
    <definedName name="CUSTOM1_L16__TW1_250">#REF!</definedName>
    <definedName name="CUSTOM1_L16__TW2_200">#REF!</definedName>
    <definedName name="CUSTOM1_L16__TW3_300">#REF!</definedName>
    <definedName name="CUSTOM1_L16__TW4_600">#REF!</definedName>
    <definedName name="CUSTOM1_L16_Beams">#REF!</definedName>
    <definedName name="CUSTOM1_L16_Slab_200">#REF!</definedName>
    <definedName name="CUSTOM1_L16_Slab_240">#REF!</definedName>
    <definedName name="CUSTOM1_L16_Slab_280">#REF!</definedName>
    <definedName name="CUSTOM1_L17__COMFLOR_100">#REF!</definedName>
    <definedName name="CUSTOM1_L17__HEA_320">#REF!</definedName>
    <definedName name="CUSTOM1_L17__HEB_160">#REF!</definedName>
    <definedName name="CUSTOM1_L17__HEM_180">#REF!</definedName>
    <definedName name="CUSTOM1_L17__RHS_400x200x16">#REF!</definedName>
    <definedName name="CUSTOM1_L17__TW1_250">#REF!</definedName>
    <definedName name="CUSTOM1_L17__TW2_200">#REF!</definedName>
    <definedName name="CUSTOM1_L17__TW3_300">#REF!</definedName>
    <definedName name="CUSTOM1_L17__TW4_600">#REF!</definedName>
    <definedName name="CUSTOM1_L17_Beams">#REF!</definedName>
    <definedName name="CUSTOM1_L17_Slab_200">#REF!</definedName>
    <definedName name="CUSTOM1_L17_Slab_240">#REF!</definedName>
    <definedName name="CUSTOM1_L17_Slab_280">#REF!</definedName>
    <definedName name="CUSTOM1_L17_to_L35__CONC_SLAB">#REF!</definedName>
    <definedName name="CUSTOM1_L18__COMFLOR_100">#REF!</definedName>
    <definedName name="CUSTOM1_L18__HEA_320">#REF!</definedName>
    <definedName name="CUSTOM1_L18__HEB_160">#REF!</definedName>
    <definedName name="CUSTOM1_L18__HEM_180">#REF!</definedName>
    <definedName name="CUSTOM1_L18__RC_CORE_VOIDS">#REF!</definedName>
    <definedName name="CUSTOM1_L18__RHS_400x200x16">#REF!</definedName>
    <definedName name="CUSTOM1_L19__COMFLOR_100">#REF!</definedName>
    <definedName name="CUSTOM1_L19__HEA_320">#REF!</definedName>
    <definedName name="CUSTOM1_L19__HEB_160">#REF!</definedName>
    <definedName name="CUSTOM1_L19__HEM_180">#REF!</definedName>
    <definedName name="CUSTOM1_L19__RHS_400x200x16">#REF!</definedName>
    <definedName name="CUSTOM1_L2___1000x1500mm">#REF!</definedName>
    <definedName name="CUSTOM1_L2___1000x1500mm_curved">#REF!</definedName>
    <definedName name="CUSTOM1_L2___1200x1200x1500mm">#REF!</definedName>
    <definedName name="CUSTOM1_L2___1200x1500mm">#REF!</definedName>
    <definedName name="CUSTOM1_L2___1200x3000x1500mm">#REF!</definedName>
    <definedName name="CUSTOM1_L2___1500x1500x1500mm">#REF!</definedName>
    <definedName name="CUSTOM1_L2___1800x1800x1500mm">#REF!</definedName>
    <definedName name="CUSTOM1_L2___1800x4500x1500mm">#REF!</definedName>
    <definedName name="CUSTOM1_L2___400mm_raft_slab">#REF!</definedName>
    <definedName name="CUSTOM1_L2___400mm_Retaining_wall">#REF!</definedName>
    <definedName name="CUSTOM1_L2___400mm_Retaining_wall_curved">#REF!</definedName>
    <definedName name="CUSTOM1_L2___400x1500mm">#REF!</definedName>
    <definedName name="CUSTOM1_L2___500mm_Retaining_wall">#REF!</definedName>
    <definedName name="CUSTOM1_L2___500mm_Retaining_wall_curved">#REF!</definedName>
    <definedName name="CUSTOM1_L2___600mm_diameter">#REF!</definedName>
    <definedName name="CUSTOM1_L2___750mm_diameter">#REF!</definedName>
    <definedName name="CUSTOM1_L2___800x1500mm">#REF!</definedName>
    <definedName name="CUSTOM1_L2___900mm_diameter">#REF!</definedName>
    <definedName name="CUSTOM1_L2___Pilecaps">#REF!</definedName>
    <definedName name="CUSTOM1_L2__Column__550dia__assumed_size_as_per_plan_">#REF!</definedName>
    <definedName name="CUSTOM1_L2__TW1_250">#REF!</definedName>
    <definedName name="CUSTOM1_L2__TW2_200">#REF!</definedName>
    <definedName name="CUSTOM1_L2__TW3_300">#REF!</definedName>
    <definedName name="CUSTOM1_L2__TW4_600">#REF!</definedName>
    <definedName name="CUSTOM1_L2__TW5_300">#REF!</definedName>
    <definedName name="CUSTOM1_L2__Wall__250__assumed_">#REF!</definedName>
    <definedName name="CUSTOM1_L2__Wall__250_curved__assumed_">#REF!</definedName>
    <definedName name="CUSTOM1_L2_Beams">#REF!</definedName>
    <definedName name="CUSTOM1_L2_Slab_200">#REF!</definedName>
    <definedName name="CUSTOM1_L2_Slab_240">#REF!</definedName>
    <definedName name="CUSTOM1_L2_Slab_280">#REF!</definedName>
    <definedName name="CUSTOM1_L20__COMFLOR_100">#REF!</definedName>
    <definedName name="CUSTOM1_L20__HEA_320">#REF!</definedName>
    <definedName name="CUSTOM1_L20__HEB_160">#REF!</definedName>
    <definedName name="CUSTOM1_L20__HEM_180">#REF!</definedName>
    <definedName name="CUSTOM1_L20__RHS_400x400x16">#REF!</definedName>
    <definedName name="CUSTOM1_L21__COMFLOR_100">#REF!</definedName>
    <definedName name="CUSTOM1_L21__HEA_320">#REF!</definedName>
    <definedName name="CUSTOM1_L21__HEB_160">#REF!</definedName>
    <definedName name="CUSTOM1_L21__HEM_180">#REF!</definedName>
    <definedName name="CUSTOM1_L21__RHS_400x400x16">#REF!</definedName>
    <definedName name="CUSTOM1_L22__COMFLOR_100">#REF!</definedName>
    <definedName name="CUSTOM1_L22__HEA_320">#REF!</definedName>
    <definedName name="CUSTOM1_L22__HEB_160">#REF!</definedName>
    <definedName name="CUSTOM1_L22__HEM_180">#REF!</definedName>
    <definedName name="CUSTOM1_L22__RHS_400x400x16">#REF!</definedName>
    <definedName name="CUSTOM1_L23__COMFLOR_100">#REF!</definedName>
    <definedName name="CUSTOM1_L23__HEA_320">#REF!</definedName>
    <definedName name="CUSTOM1_L23__HEB_160">#REF!</definedName>
    <definedName name="CUSTOM1_L23__HEM_180">#REF!</definedName>
    <definedName name="CUSTOM1_L23__RHS_400x400x16">#REF!</definedName>
    <definedName name="CUSTOM1_L24__COMFLOR_100">#REF!</definedName>
    <definedName name="CUSTOM1_L24__HEA_320">#REF!</definedName>
    <definedName name="CUSTOM1_L24__HEB_160">#REF!</definedName>
    <definedName name="CUSTOM1_L24__HEM_180">#REF!</definedName>
    <definedName name="CUSTOM1_L24__RHS_400x400x16">#REF!</definedName>
    <definedName name="CUSTOM1_L25__COMFLOR_100">#REF!</definedName>
    <definedName name="CUSTOM1_L25__HEA_320">#REF!</definedName>
    <definedName name="CUSTOM1_L25__HEB_160">#REF!</definedName>
    <definedName name="CUSTOM1_L25__HEM_180">#REF!</definedName>
    <definedName name="CUSTOM1_L25__RHS_400x200x16">#REF!</definedName>
    <definedName name="CUSTOM1_L26__COMFLOR_100">#REF!</definedName>
    <definedName name="CUSTOM1_L26__HEA_320">#REF!</definedName>
    <definedName name="CUSTOM1_L26__HEB_160">#REF!</definedName>
    <definedName name="CUSTOM1_L26__HEM_180">#REF!</definedName>
    <definedName name="CUSTOM1_L26__RC_CORE_VOIDS">#REF!</definedName>
    <definedName name="CUSTOM1_L26__RHS_400x200x16">#REF!</definedName>
    <definedName name="CUSTOM1_L27__COMFLOR_100">#REF!</definedName>
    <definedName name="CUSTOM1_L27__HEA_320">#REF!</definedName>
    <definedName name="CUSTOM1_L27__HEB_160">#REF!</definedName>
    <definedName name="CUSTOM1_L27__HEM_180">#REF!</definedName>
    <definedName name="CUSTOM1_L27__RHS_400x200x16">#REF!</definedName>
    <definedName name="CUSTOM1_L28__COMFLOR_100">#REF!</definedName>
    <definedName name="CUSTOM1_L28__HEA_320">#REF!</definedName>
    <definedName name="CUSTOM1_L28__HEB_160">#REF!</definedName>
    <definedName name="CUSTOM1_L28__HEM_180">#REF!</definedName>
    <definedName name="CUSTOM1_L28__rHS_400x200x16">#REF!</definedName>
    <definedName name="CUSTOM1_L29__COMFLOR_100">#REF!</definedName>
    <definedName name="CUSTOM1_L29__HEA_320">#REF!</definedName>
    <definedName name="CUSTOM1_L29__HEB_160">#REF!</definedName>
    <definedName name="CUSTOM1_L29__HEM_180">#REF!</definedName>
    <definedName name="CUSTOM1_L29__RHS_400x200x16">#REF!</definedName>
    <definedName name="CUSTOM1_L3___1000x1500mm">#REF!</definedName>
    <definedName name="CUSTOM1_L3___1200x1200x1500mm">#REF!</definedName>
    <definedName name="CUSTOM1_L3___1200x3000x1500mm">#REF!</definedName>
    <definedName name="CUSTOM1_L3___1500x1500mm">#REF!</definedName>
    <definedName name="CUSTOM1_L3___1500x3000x1500mm">#REF!</definedName>
    <definedName name="CUSTOM1_L3___1800x1800x1500mm">#REF!</definedName>
    <definedName name="CUSTOM1_L3___1800x4500x1500mm">#REF!</definedName>
    <definedName name="CUSTOM1_L3___400mm_Retaining_wall">#REF!</definedName>
    <definedName name="CUSTOM1_L3___400mm_Retaining_wall_curved">#REF!</definedName>
    <definedName name="CUSTOM1_L3___500mm_thick_W3_curved">#REF!</definedName>
    <definedName name="CUSTOM1_L3___600mm_diameter">#REF!</definedName>
    <definedName name="CUSTOM1_L3___650mm_thick_W4_curved">#REF!</definedName>
    <definedName name="CUSTOM1_L3___700x1500mm">#REF!</definedName>
    <definedName name="CUSTOM1_L3___700x1500mm_curved">#REF!</definedName>
    <definedName name="CUSTOM1_L3___800x1500mm">#REF!</definedName>
    <definedName name="CUSTOM1_L3___800x1500mm_curved">#REF!</definedName>
    <definedName name="CUSTOM1_L3___900mm_diameter">#REF!</definedName>
    <definedName name="CUSTOM1_L3___Pilecaps">#REF!</definedName>
    <definedName name="CUSTOM1_L3__Beam__1000x800__assumed_">#REF!</definedName>
    <definedName name="CUSTOM1_L3__Beam__1100x800__assumed_">#REF!</definedName>
    <definedName name="CUSTOM1_L3__Beam__1300x800__assumed_">#REF!</definedName>
    <definedName name="CUSTOM1_L3__Beam__700x800__assumed_">#REF!</definedName>
    <definedName name="CUSTOM1_L3__Beam__800x800__assumed_">#REF!</definedName>
    <definedName name="CUSTOM1_L3__C1__800x800">#REF!</definedName>
    <definedName name="CUSTOM1_L3__C10__400x1000">#REF!</definedName>
    <definedName name="CUSTOM1_L3__C2__600x1200__assumed_size_as_per_plan_">#REF!</definedName>
    <definedName name="CUSTOM1_L3__C2__800x800">#REF!</definedName>
    <definedName name="CUSTOM1_L3__C3__800dia">#REF!</definedName>
    <definedName name="CUSTOM1_L3__C4__600x600">#REF!</definedName>
    <definedName name="CUSTOM1_L3__C5__400x400">#REF!</definedName>
    <definedName name="CUSTOM1_L3__C6__600x1200">#REF!</definedName>
    <definedName name="CUSTOM1_L3__C7__600x800">#REF!</definedName>
    <definedName name="CUSTOM1_L3__C8__550dia">#REF!</definedName>
    <definedName name="CUSTOM1_L3__C9__600dia">#REF!</definedName>
    <definedName name="CUSTOM1_L3__Column_Head__3000x3000x400">#REF!</definedName>
    <definedName name="CUSTOM1_L3__TW1_250">#REF!</definedName>
    <definedName name="CUSTOM1_L3__TW2_200">#REF!</definedName>
    <definedName name="CUSTOM1_L3__TW3_300">#REF!</definedName>
    <definedName name="CUSTOM1_L3__TW4_600">#REF!</definedName>
    <definedName name="CUSTOM1_L3__TW5_300">#REF!</definedName>
    <definedName name="CUSTOM1_L3__W1__250">#REF!</definedName>
    <definedName name="CUSTOM1_L3__W1__250_curved">#REF!</definedName>
    <definedName name="CUSTOM1_L3_Beams">#REF!</definedName>
    <definedName name="CUSTOM1_L3_Slab_200">#REF!</definedName>
    <definedName name="CUSTOM1_L3_Slab_240">#REF!</definedName>
    <definedName name="CUSTOM1_L3_Slab_280">#REF!</definedName>
    <definedName name="CUSTOM1_L30__COMFLOR_100">#REF!</definedName>
    <definedName name="CUSTOM1_L30__HEA_320">#REF!</definedName>
    <definedName name="CUSTOM1_L30__HEB_160">#REF!</definedName>
    <definedName name="CUSTOM1_L30__HEM_180">#REF!</definedName>
    <definedName name="CUSTOM1_L30__RHS_400x200x16">#REF!</definedName>
    <definedName name="CUSTOM1_L30__TW1_250">#REF!</definedName>
    <definedName name="CUSTOM1_L30__TW2_200">#REF!</definedName>
    <definedName name="CUSTOM1_L30__TW3_300">#REF!</definedName>
    <definedName name="CUSTOM1_L30__TW4_600">#REF!</definedName>
    <definedName name="CUSTOM1_L30_Beams">#REF!</definedName>
    <definedName name="CUSTOM1_L30_Slab_200">#REF!</definedName>
    <definedName name="CUSTOM1_L30_Slab_240">#REF!</definedName>
    <definedName name="CUSTOM1_L30_Slab_280">#REF!</definedName>
    <definedName name="CUSTOM1_L31__COMFLOR_100">#REF!</definedName>
    <definedName name="CUSTOM1_L31__HEA_320">#REF!</definedName>
    <definedName name="CUSTOM1_L31__HEB_160">#REF!</definedName>
    <definedName name="CUSTOM1_L31__HEM_180">#REF!</definedName>
    <definedName name="CUSTOM1_L31__RHS_400x200x16">#REF!</definedName>
    <definedName name="CUSTOM1_L31__TW1_250">#REF!</definedName>
    <definedName name="CUSTOM1_L31__TW2_200">#REF!</definedName>
    <definedName name="CUSTOM1_L31__TW3_300">#REF!</definedName>
    <definedName name="CUSTOM1_L31__TW4_600">#REF!</definedName>
    <definedName name="CUSTOM1_L31__TW5_300">#REF!</definedName>
    <definedName name="CUSTOM1_L31_Beams">#REF!</definedName>
    <definedName name="CUSTOM1_L31_Slab_200">#REF!</definedName>
    <definedName name="CUSTOM1_L31_Slab_240">#REF!</definedName>
    <definedName name="CUSTOM1_L31_Slab_280">#REF!</definedName>
    <definedName name="CUSTOM1_L32__RC_SLAB_500mm_THICK">#REF!</definedName>
    <definedName name="CUSTOM1_L33__COMFLOR_100">#REF!</definedName>
    <definedName name="CUSTOM1_L33__HEA_320">#REF!</definedName>
    <definedName name="CUSTOM1_L33__HEB_160">#REF!</definedName>
    <definedName name="CUSTOM1_L33__HEM_180">#REF!</definedName>
    <definedName name="CUSTOM1_L33__RHS_400x200x16">#REF!</definedName>
    <definedName name="CUSTOM1_L34__COMFLOR_100">#REF!</definedName>
    <definedName name="CUSTOM1_L34__HEA_320">#REF!</definedName>
    <definedName name="CUSTOM1_L34__HEB_160">#REF!</definedName>
    <definedName name="CUSTOM1_L34__HEM_180">#REF!</definedName>
    <definedName name="CUSTOM1_L34__RHS_400x200x16">#REF!</definedName>
    <definedName name="CUSTOM1_L35__COMFLOR_100">#REF!</definedName>
    <definedName name="CUSTOM1_L35__HEA_320">#REF!</definedName>
    <definedName name="CUSTOM1_L35__HEB_160">#REF!</definedName>
    <definedName name="CUSTOM1_L35__HEM_180">#REF!</definedName>
    <definedName name="CUSTOM1_L35__RHS_400x200x16">#REF!</definedName>
    <definedName name="CUSTOM1_L36__COMFLOR_100">#REF!</definedName>
    <definedName name="CUSTOM1_L36__CONC_SLAB">#REF!</definedName>
    <definedName name="CUSTOM1_L36__HEA_320">#REF!</definedName>
    <definedName name="CUSTOM1_L36__HEB_160">#REF!</definedName>
    <definedName name="CUSTOM1_L36__HEM_180">#REF!</definedName>
    <definedName name="CUSTOM1_L36__RHS_400x200x16">#REF!</definedName>
    <definedName name="CUSTOM1_L36__TW1_250">#REF!</definedName>
    <definedName name="CUSTOM1_L36__TW2_200">#REF!</definedName>
    <definedName name="CUSTOM1_L36__TW3_300">#REF!</definedName>
    <definedName name="CUSTOM1_L36__TW5_300">#REF!</definedName>
    <definedName name="CUSTOM1_L36_Beams">#REF!</definedName>
    <definedName name="CUSTOM1_L36_Slab_200">#REF!</definedName>
    <definedName name="CUSTOM1_L36_Slab_240">#REF!</definedName>
    <definedName name="CUSTOM1_L36_Slab_280">#REF!</definedName>
    <definedName name="CUSTOM1_L36_Slab_500">#REF!</definedName>
    <definedName name="CUSTOM1_L37__COMFLOR_100">#REF!</definedName>
    <definedName name="CUSTOM1_L37__HEA_320">#REF!</definedName>
    <definedName name="CUSTOM1_L37__HEB_160">#REF!</definedName>
    <definedName name="CUSTOM1_L37__HEM_180">#REF!</definedName>
    <definedName name="CUSTOM1_L37__RHS_400x200x16">#REF!</definedName>
    <definedName name="CUSTOM1_L37__TW1_250">#REF!</definedName>
    <definedName name="CUSTOM1_L37__TW2_200">#REF!</definedName>
    <definedName name="CUSTOM1_L37__TW3_300">#REF!</definedName>
    <definedName name="CUSTOM1_L37__TW5_300">#REF!</definedName>
    <definedName name="CUSTOM1_L37_Beams">#REF!</definedName>
    <definedName name="CUSTOM1_L37_Slab_200">#REF!</definedName>
    <definedName name="CUSTOM1_L37_Slab_350">#REF!</definedName>
    <definedName name="CUSTOM1_L38__Bracing_Elemnt_Passing_Lift_Over_Run">#REF!</definedName>
    <definedName name="CUSTOM1_L38__COMFLOR_100">#REF!</definedName>
    <definedName name="CUSTOM1_L38__HEA_320">#REF!</definedName>
    <definedName name="CUSTOM1_L38__HEB_160">#REF!</definedName>
    <definedName name="CUSTOM1_L38__HEM_180">#REF!</definedName>
    <definedName name="CUSTOM1_L38__RHS_400x200x16">#REF!</definedName>
    <definedName name="CUSTOM1_L38__TW1_250">#REF!</definedName>
    <definedName name="CUSTOM1_L38__TW2_200">#REF!</definedName>
    <definedName name="CUSTOM1_L38__TW3_300">#REF!</definedName>
    <definedName name="CUSTOM1_L38__TW5_300">#REF!</definedName>
    <definedName name="CUSTOM1_L38_Beams">#REF!</definedName>
    <definedName name="CUSTOM1_L38_Slab_200">#REF!</definedName>
    <definedName name="CUSTOM1_L38_Slab_350">#REF!</definedName>
    <definedName name="CUSTOM1_L39__2nd_Layer__HEA_320">#REF!</definedName>
    <definedName name="CUSTOM1_L39__2nd_Layer__HEB_160">#REF!</definedName>
    <definedName name="CUSTOM1_L39__2nd_Layer__HEM_180">#REF!</definedName>
    <definedName name="CUSTOM1_L39__2nd_Layer__RHS_400x200x16">#REF!</definedName>
    <definedName name="CUSTOM1_L39__Bracing_Elemnt_Passing_Lift_Over_Run">#REF!</definedName>
    <definedName name="CUSTOM1_L39__COMFLOR_100">#REF!</definedName>
    <definedName name="CUSTOM1_L39__HEA_320">#REF!</definedName>
    <definedName name="CUSTOM1_L39__HEB_160">#REF!</definedName>
    <definedName name="CUSTOM1_L39__HEM_180">#REF!</definedName>
    <definedName name="CUSTOM1_L39__RHS_400x200x16">#REF!</definedName>
    <definedName name="CUSTOM1_L4___1000x1500mm_curved">#REF!</definedName>
    <definedName name="CUSTOM1_L4___1500x1500x1500mm">#REF!</definedName>
    <definedName name="CUSTOM1_L4___600mm_diameter">#REF!</definedName>
    <definedName name="CUSTOM1_L4___750mm_diameter">#REF!</definedName>
    <definedName name="CUSTOM1_L4___800x1500mm">#REF!</definedName>
    <definedName name="CUSTOM1_L4___800x1500mm_curved">#REF!</definedName>
    <definedName name="CUSTOM1_L4__B1__800x600">#REF!</definedName>
    <definedName name="CUSTOM1_L4__B1__800x600_curved">#REF!</definedName>
    <definedName name="CUSTOM1_L4__B2__800x1000">#REF!</definedName>
    <definedName name="CUSTOM1_L4__B2__800x1000_curved">#REF!</definedName>
    <definedName name="CUSTOM1_L4__B3__800x1300">#REF!</definedName>
    <definedName name="CUSTOM1_L4__B3__800x1300_curved">#REF!</definedName>
    <definedName name="CUSTOM1_L4__B4__1500x1600_curved">#REF!</definedName>
    <definedName name="CUSTOM1_L4__Beam__300x600__assumed_">#REF!</definedName>
    <definedName name="CUSTOM1_L4__C3__800dia">#REF!</definedName>
    <definedName name="CUSTOM1_L4__C6__550dia__assumed_size_as_per_plan_">#REF!</definedName>
    <definedName name="CUSTOM1_L4__C9__600dia">#REF!</definedName>
    <definedName name="CUSTOM1_L4__Column_Head__4000x4000x400">#REF!</definedName>
    <definedName name="CUSTOM1_L4__W1__250">#REF!</definedName>
    <definedName name="CUSTOM1_L4__W1__250_curved">#REF!</definedName>
    <definedName name="CUSTOM1_L4__W2__350">#REF!</definedName>
    <definedName name="CUSTOM1_L4__W2__350_curved">#REF!</definedName>
    <definedName name="CUSTOM1_L40__2nd_Layer__RHS_400x200x16">#REF!</definedName>
    <definedName name="CUSTOM1_L40__Bracing_Elemnt_Passing_Lift_Over_Run">#REF!</definedName>
    <definedName name="CUSTOM1_L40__COMFLOR_100">#REF!</definedName>
    <definedName name="CUSTOM1_L40__HEB_320">#REF!</definedName>
    <definedName name="CUSTOM1_L40__RHS_400x200x16">#REF!</definedName>
    <definedName name="CUSTOM1_L40__RHS_450x450x25">#REF!</definedName>
    <definedName name="CUSTOM1_L40__RHS_500x300x20">#REF!</definedName>
    <definedName name="CUSTOM1_L40__Trussing_spanning_column_restrai">#REF!</definedName>
    <definedName name="CUSTOM1_L41__2nd_Layer__RHS_400x200x16">#REF!</definedName>
    <definedName name="CUSTOM1_L41__Bracing_Elemnt_Passing_Lift_Over_Run">#REF!</definedName>
    <definedName name="CUSTOM1_L41__COMFLOR_100">#REF!</definedName>
    <definedName name="CUSTOM1_L41__Flying_Strut">#REF!</definedName>
    <definedName name="CUSTOM1_L41__HEB_320">#REF!</definedName>
    <definedName name="CUSTOM1_L41__RHS_400x200x16">#REF!</definedName>
    <definedName name="CUSTOM1_L41__RHS_450x450x25">#REF!</definedName>
    <definedName name="CUSTOM1_L41__RHS_500x300x20">#REF!</definedName>
    <definedName name="CUSTOM1_L42__2nd_Layer__RHS_400x200x16">#REF!</definedName>
    <definedName name="CUSTOM1_L42__COMFLOR_100">#REF!</definedName>
    <definedName name="CUSTOM1_L42__HEB_320">#REF!</definedName>
    <definedName name="CUSTOM1_L42__RHS_400x420x16">#REF!</definedName>
    <definedName name="CUSTOM1_L42__RHS_450x450x25">#REF!</definedName>
    <definedName name="CUSTOM1_L42__RHS_500x300x20">#REF!</definedName>
    <definedName name="CUSTOM1_L43__COMFLOR_100">#REF!</definedName>
    <definedName name="CUSTOM1_L43__HE_320">#REF!</definedName>
    <definedName name="CUSTOM1_L44__COMFLOR_100">#REF!</definedName>
    <definedName name="CUSTOM1_L44__HEA_320">#REF!</definedName>
    <definedName name="CUSTOM1_L45__COMFLOR_100">#REF!</definedName>
    <definedName name="CUSTOM1_L46__COMFLOR_100">#REF!</definedName>
    <definedName name="CUSTOM1_L47__COMFLOR_100">#REF!</definedName>
    <definedName name="CUSTOM1_L48__RC_SLAB_350mm_THICK">#REF!</definedName>
    <definedName name="CUSTOM1_L49__COMFLOR_100">#REF!</definedName>
    <definedName name="CUSTOM1_L49__HEB_260">#REF!</definedName>
    <definedName name="CUSTOM1_L5___Slab_on_grade">#REF!</definedName>
    <definedName name="CUSTOM1_L5__B1__500x1300_curved">#REF!</definedName>
    <definedName name="CUSTOM1_L5__B2__800x1300">#REF!</definedName>
    <definedName name="CUSTOM1_L5__B2__800x1300_curved">#REF!</definedName>
    <definedName name="CUSTOM1_L5__B3__800x1100">#REF!</definedName>
    <definedName name="CUSTOM1_L5__B3__800x1100_curved">#REF!</definedName>
    <definedName name="CUSTOM1_L5__B4__800x1600">#REF!</definedName>
    <definedName name="CUSTOM1_L5__B5__400x800">#REF!</definedName>
    <definedName name="CUSTOM1_L5__B6__600x1250">#REF!</definedName>
    <definedName name="CUSTOM1_L5__B6__600x1250_curved">#REF!</definedName>
    <definedName name="CUSTOM1_L5__B7__800x1250">#REF!</definedName>
    <definedName name="CUSTOM1_L5__B7__800x1250_curved">#REF!</definedName>
    <definedName name="CUSTOM1_L5__B8__1400x1250_curved">#REF!</definedName>
    <definedName name="CUSTOM1_L5__B9__1800x1250">#REF!</definedName>
    <definedName name="CUSTOM1_L5__B9__1800x1250_curved">#REF!</definedName>
    <definedName name="CUSTOM1_L5__Beam__800x1600_curved__assumed_">#REF!</definedName>
    <definedName name="CUSTOM1_L50__COMFLOR_100">#REF!</definedName>
    <definedName name="CUSTOM1_L50__HEB_260">#REF!</definedName>
    <definedName name="CUSTOM1_L51__COMFLOR_100">#REF!</definedName>
    <definedName name="CUSTOM1_Land_Area">#REF!</definedName>
    <definedName name="CUSTOM1_Lettable_Area__lvl_3_">#REF!</definedName>
    <definedName name="CUSTOM1_Lettable_areas__lvl_2_">#REF!</definedName>
    <definedName name="CUSTOM1_Level_3_balcony_handrails">#REF!</definedName>
    <definedName name="CUSTOM1_Lift_voids__GF_">#REF!</definedName>
    <definedName name="CUSTOM1_Lift_voids__lvl_1_">#REF!</definedName>
    <definedName name="CUSTOM1_Lift_voids__lvl_2_">#REF!</definedName>
    <definedName name="CUSTOM1_Lift_voids__lvl_3_">#REF!</definedName>
    <definedName name="CUSTOM1_Lift_voids__Podium_1_">#REF!</definedName>
    <definedName name="CUSTOM1_Lift_Voids__Podium_2_">#REF!</definedName>
    <definedName name="CUSTOM1_Lift_voids__Roof_">#REF!</definedName>
    <definedName name="CUSTOM1_Louver_1A">#REF!</definedName>
    <definedName name="CUSTOM1_lvl_1__BOH_">#REF!</definedName>
    <definedName name="CUSTOM1_lvl_1__Car_Park_">#REF!</definedName>
    <definedName name="CUSTOM1_lvl_1__Externals_">#REF!</definedName>
    <definedName name="CUSTOM1_lvl_1__FOH_Areas_">#REF!</definedName>
    <definedName name="CUSTOM1_lvl_1__FOH_Circulation_">#REF!</definedName>
    <definedName name="CUSTOM1_lvl_1__GFA_">#REF!</definedName>
    <definedName name="CUSTOM1_lvl_1__GIFA_">#REF!</definedName>
    <definedName name="CUSTOM1_lvl_1__offices_">#REF!</definedName>
    <definedName name="CUSTOM1_lvl_1__Stairs_">#REF!</definedName>
    <definedName name="CUSTOM1_lvl_1__vertical_storage_">#REF!</definedName>
    <definedName name="CUSTOM1_lvl_1__Voids_">#REF!</definedName>
    <definedName name="CUSTOM1_lvl_1__WCs_">#REF!</definedName>
    <definedName name="CUSTOM1_lvl_1_BOH">#REF!</definedName>
    <definedName name="CUSTOM1_lvl_1_Doors_Internal_Double__FOH_">#REF!</definedName>
    <definedName name="CUSTOM1_lvl_1_Doors_Internal_Single__BOH_">#REF!</definedName>
    <definedName name="CUSTOM1_lvl_1_Doors_Internal_Single__FOH_">#REF!</definedName>
    <definedName name="CUSTOM1_lvl_1_External_Double_door__FOH_">#REF!</definedName>
    <definedName name="CUSTOM1_lvl_1_External_double_doors__FOH_">#REF!</definedName>
    <definedName name="CUSTOM1_lvl_1_FOH">#REF!</definedName>
    <definedName name="CUSTOM1_lvl_1_GFA">#REF!</definedName>
    <definedName name="CUSTOM1_lvl_1_GIFA">#REF!</definedName>
    <definedName name="CUSTOM1_lvl_1_Internal_Double_doors__BOH_">#REF!</definedName>
    <definedName name="CUSTOM1_lvl_1_Internal_double_doors__FOH_">#REF!</definedName>
    <definedName name="CUSTOM1_lvl_1_Internal_single_doors__BOH_">#REF!</definedName>
    <definedName name="CUSTOM1_lvl_1_Internal_single_doors__FOH_">#REF!</definedName>
    <definedName name="CUSTOM1_lvl_1_Internal_single_doors__Stairs_">#REF!</definedName>
    <definedName name="CUSTOM1_lvl_1_Offices">#REF!</definedName>
    <definedName name="CUSTOM1_lvl_1_Stairs">#REF!</definedName>
    <definedName name="CUSTOM1_lvl_1_Store">#REF!</definedName>
    <definedName name="CUSTOM1_lvl_1_Voids">#REF!</definedName>
    <definedName name="CUSTOM1_lvl_2__Apartments_">#REF!</definedName>
    <definedName name="CUSTOM1_lvl_2__BOH_">#REF!</definedName>
    <definedName name="CUSTOM1_lvl_2__FOH_Circulation_">#REF!</definedName>
    <definedName name="CUSTOM1_lvl_2__GFA_">#REF!</definedName>
    <definedName name="CUSTOM1_lvl_2__GIFA_">#REF!</definedName>
    <definedName name="CUSTOM1_lvl_2__Stairs_">#REF!</definedName>
    <definedName name="CUSTOM1_lvl_2__Voids_">#REF!</definedName>
    <definedName name="CUSTOM1_lvl_2_External_dble_doors__FOH_">#REF!</definedName>
    <definedName name="CUSTOM1_lvl_2_Internal_dble_doors__Aprt_">#REF!</definedName>
    <definedName name="CUSTOM1_lvl_2_Internal_double_doors__BOH_">#REF!</definedName>
    <definedName name="CUSTOM1_lvl_2_Internal_Single_doors__Apartments_">#REF!</definedName>
    <definedName name="CUSTOM1_lvl_2_Internal_Single_doors__Apartments_Entrances_">#REF!</definedName>
    <definedName name="CUSTOM1_lvl_2_Internal_single_doors__Aprt_">#REF!</definedName>
    <definedName name="CUSTOM1_lvl_2_Internal_single_doors__Aprt_Entrance_">#REF!</definedName>
    <definedName name="CUSTOM1_lvl_2_Internal_Single_doors__BOH_">#REF!</definedName>
    <definedName name="CUSTOM1_lvl_2_Internal_Sliding_doors__Apartments_">#REF!</definedName>
    <definedName name="CUSTOM1_lvl_2_Internal_sliding_doors__Aprt_">#REF!</definedName>
    <definedName name="CUSTOM1_lvl_3__Apartments_">#REF!</definedName>
    <definedName name="CUSTOM1_lvl_3__BOH_">#REF!</definedName>
    <definedName name="CUSTOM1_lvl_3__Car_Park_">#REF!</definedName>
    <definedName name="CUSTOM1_lvl_3__FOH_Circulation_">#REF!</definedName>
    <definedName name="CUSTOM1_lvl_3__GFA_">#REF!</definedName>
    <definedName name="CUSTOM1_lvl_3__GIFA_">#REF!</definedName>
    <definedName name="CUSTOM1_lvl_3__Stairs_">#REF!</definedName>
    <definedName name="CUSTOM1_lvl_3__voids_">#REF!</definedName>
    <definedName name="CUSTOM1_lvl_3_External_balcony_doors__Aprt_">#REF!</definedName>
    <definedName name="CUSTOM1_lvl_3_Internal_dble_doors__Aprt_">#REF!</definedName>
    <definedName name="CUSTOM1_lvl_3_Internal_Double_doors__BOH_">#REF!</definedName>
    <definedName name="CUSTOM1_lvl_3_Internal_Single_doors__Apartment_">#REF!</definedName>
    <definedName name="CUSTOM1_lvl_3_Internal_Single_doors__Apartment_entrances_">#REF!</definedName>
    <definedName name="CUSTOM1_lvl_3_Internal_single_doors__Aprt_">#REF!</definedName>
    <definedName name="CUSTOM1_lvl_3_Internal_single_doors__Aprt_entrance_">#REF!</definedName>
    <definedName name="CUSTOM1_lvl_3_Internal_Single_doors__BOH_">#REF!</definedName>
    <definedName name="CUSTOM1_lvl_3_Internal_Single_doors__FOH_">#REF!</definedName>
    <definedName name="CUSTOM1_lvl_3_Internal_Sliding_doors__Apartment_">#REF!</definedName>
    <definedName name="CUSTOM1_lvl_3_Internal_sliding_doors__Aprt_">#REF!</definedName>
    <definedName name="CUSTOM1_lvl_5__BOH_">#REF!</definedName>
    <definedName name="CUSTOM1_lvl_5__Externals_">#REF!</definedName>
    <definedName name="CUSTOM1_lvl_5__GFA_">#REF!</definedName>
    <definedName name="CUSTOM1_lvl_5__GIFA_">#REF!</definedName>
    <definedName name="CUSTOM1_lvl_5__Stairs_">#REF!</definedName>
    <definedName name="CUSTOM1_lvl_5__voids_">#REF!</definedName>
    <definedName name="CUSTOM1_lvl_5_External_Single_Door__BOH_">#REF!</definedName>
    <definedName name="CUSTOM1_lvl_6__BOH_">#REF!</definedName>
    <definedName name="CUSTOM1_lvl_6__Externals_">#REF!</definedName>
    <definedName name="CUSTOM1_lvl_6__FOH_amenities_">#REF!</definedName>
    <definedName name="CUSTOM1_lvl_6__FOH_Circulation_">#REF!</definedName>
    <definedName name="CUSTOM1_lvl_6__GFA_">#REF!</definedName>
    <definedName name="CUSTOM1_lvl_6__GIFA_">#REF!</definedName>
    <definedName name="CUSTOM1_lvl_6__Pool_">#REF!</definedName>
    <definedName name="CUSTOM1_lvl_6__Roof___Pool_deck_">#REF!</definedName>
    <definedName name="CUSTOM1_lvl_6__Stairs_">#REF!</definedName>
    <definedName name="CUSTOM1_lvl_6__Voids_">#REF!</definedName>
    <definedName name="CUSTOM1_lvl_6_External_double_doors__BOH_">#REF!</definedName>
    <definedName name="CUSTOM1_lvl_6_External_double_doors__FOH_">#REF!</definedName>
    <definedName name="CUSTOM1_lvl_6_External_single_doors__BOH_">#REF!</definedName>
    <definedName name="CUSTOM1_lvl_6_Internal_Single_doors__BOH_">#REF!</definedName>
    <definedName name="CUSTOM1_lvl_6_Internal_Single_doors__FOH_">#REF!</definedName>
    <definedName name="CUSTOM1_M01__Column_C1">#REF!</definedName>
    <definedName name="CUSTOM1_M01__Column_C10">#REF!</definedName>
    <definedName name="CUSTOM1_M01__Column_C11">#REF!</definedName>
    <definedName name="CUSTOM1_M01__Column_C12">#REF!</definedName>
    <definedName name="CUSTOM1_M01__Column_C2">#REF!</definedName>
    <definedName name="CUSTOM1_M01__Column_C3">#REF!</definedName>
    <definedName name="CUSTOM1_M01__Column_C4">#REF!</definedName>
    <definedName name="CUSTOM1_M01__Column_C5">#REF!</definedName>
    <definedName name="CUSTOM1_M01__Column_C6">#REF!</definedName>
    <definedName name="CUSTOM1_M01__Column_C7">#REF!</definedName>
    <definedName name="CUSTOM1_M01__Column_C8">#REF!</definedName>
    <definedName name="CUSTOM1_M01__Column_C9">#REF!</definedName>
    <definedName name="CUSTOM1_M01__Column_FC1">#REF!</definedName>
    <definedName name="CUSTOM1_M01__Column_TC1">#REF!</definedName>
    <definedName name="CUSTOM1_M01__Column_TC2">#REF!</definedName>
    <definedName name="CUSTOM1_M01__Column_TC3">#REF!</definedName>
    <definedName name="CUSTOM1_M01__Column_TC4">#REF!</definedName>
    <definedName name="CUSTOM1_M01__Column_TC5">#REF!</definedName>
    <definedName name="CUSTOM1_M1__TW1_250">#REF!</definedName>
    <definedName name="CUSTOM1_M1__TW2_200">#REF!</definedName>
    <definedName name="CUSTOM1_M1__TW3_300">#REF!</definedName>
    <definedName name="CUSTOM1_M1__TW3_400">#REF!</definedName>
    <definedName name="CUSTOM1_M1__TW4_500">#REF!</definedName>
    <definedName name="CUSTOM1_M1__TW4_600">#REF!</definedName>
    <definedName name="CUSTOM1_M1__TW5_300">#REF!</definedName>
    <definedName name="CUSTOM1_M1_Beams">#REF!</definedName>
    <definedName name="CUSTOM1_M1_DP">#REF!</definedName>
    <definedName name="CUSTOM1_M1_DP1">#REF!</definedName>
    <definedName name="CUSTOM1_M1_DP10">#REF!</definedName>
    <definedName name="CUSTOM1_M1_DP2">#REF!</definedName>
    <definedName name="CUSTOM1_M1_DP3">#REF!</definedName>
    <definedName name="CUSTOM1_M1_DP4">#REF!</definedName>
    <definedName name="CUSTOM1_M1_DP7">#REF!</definedName>
    <definedName name="CUSTOM1_M1_DP8">#REF!</definedName>
    <definedName name="CUSTOM1_M1_DP9">#REF!</definedName>
    <definedName name="CUSTOM1_M1_Ramp">#REF!</definedName>
    <definedName name="CUSTOM1_M1_Slab_200">#REF!</definedName>
    <definedName name="CUSTOM1_M1_Slab_220">#REF!</definedName>
    <definedName name="CUSTOM1_M1_Slab_250">#REF!</definedName>
    <definedName name="CUSTOM1_M1_Slab_280">#REF!</definedName>
    <definedName name="CUSTOM1_Mezz">#REF!</definedName>
    <definedName name="CUSTOM1_Mezzanine___BOH___Admin_Support">#REF!</definedName>
    <definedName name="CUSTOM1_Mezzanine___BOH___Administration_Offices">#REF!</definedName>
    <definedName name="CUSTOM1_Mezzanine___BOH___Administration_Offices_Toilet">#REF!</definedName>
    <definedName name="CUSTOM1_Mezzanine___BOH___Conference___Meeting">#REF!</definedName>
    <definedName name="CUSTOM1_Mezzanine___BOH___Event_Center_Core">#REF!</definedName>
    <definedName name="CUSTOM1_Mezzanine___BOH___Event_Center_Core_lift_shafts">#REF!</definedName>
    <definedName name="CUSTOM1_Mezzanine___BOH___Event_Center_Pantry___Service">#REF!</definedName>
    <definedName name="CUSTOM1_Mezzanine___BOH___Event_Center_Service">#REF!</definedName>
    <definedName name="CUSTOM1_Mezzanine___BOH___Finance___Accounting">#REF!</definedName>
    <definedName name="CUSTOM1_Mezzanine___BOH___Fire_Escape_Stairs">#REF!</definedName>
    <definedName name="CUSTOM1_Mezzanine___BOH___Guest_Core">#REF!</definedName>
    <definedName name="CUSTOM1_Mezzanine___BOH___Guest_Core_lift_shafts">#REF!</definedName>
    <definedName name="CUSTOM1_Mezzanine___BOH___Reservation___PABX">#REF!</definedName>
    <definedName name="CUSTOM1_Mezzanine___BOH___Service_Core">#REF!</definedName>
    <definedName name="CUSTOM1_Mezzanine___BOH___Service_Core_ducts">#REF!</definedName>
    <definedName name="CUSTOM1_Mezzanine___BOH___Service_Core_lift_shafts">#REF!</definedName>
    <definedName name="CUSTOM1_Mezzanine___BOH___Staff_Core">#REF!</definedName>
    <definedName name="CUSTOM1_Mezzanine___BOH___Staff_Core_lift_shafts">#REF!</definedName>
    <definedName name="CUSTOM1_Mezzanine___Double_Volume__Conference___Meeting_">#REF!</definedName>
    <definedName name="CUSTOM1_Mezzanine___Double_Volume__Lobby_Bar_">#REF!</definedName>
    <definedName name="CUSTOM1_Mezzanine___Double_Volume__Reception_Lobby_">#REF!</definedName>
    <definedName name="CUSTOM1_Mezzanine___FOH___Ball_Room">#REF!</definedName>
    <definedName name="CUSTOM1_Mezzanine___FOH___Ball_Room_Pre_Function">#REF!</definedName>
    <definedName name="CUSTOM1_Mezzanine___FOH___Circulation">#REF!</definedName>
    <definedName name="CUSTOM1_Mezzanine___FOH___Guestroom_Terrace">#REF!</definedName>
    <definedName name="CUSTOM1_Mezzanine___FOH___Guestrooms">#REF!</definedName>
    <definedName name="CUSTOM1_MF_Admin._Offices_area">#REF!</definedName>
    <definedName name="CUSTOM1_MF_BOH_Service_and_Utility_area">#REF!</definedName>
    <definedName name="CUSTOM1_MF_BOH_Staircase">#REF!</definedName>
    <definedName name="CUSTOM1_MF_Circulation_Corr._to_Admin._Offices">#REF!</definedName>
    <definedName name="CUSTOM1_MF_Guest_Core">#REF!</definedName>
    <definedName name="CUSTOM1_MF_Guestrooms">#REF!</definedName>
    <definedName name="CUSTOM1_MF_HGR_BOH">#REF!</definedName>
    <definedName name="CUSTOM1_MF_HGR_Circulation">#REF!</definedName>
    <definedName name="CUSTOM1_MF_HGR_Covered_Balcony">#REF!</definedName>
    <definedName name="CUSTOM1_MF_HGR_Fire_Staircase">#REF!</definedName>
    <definedName name="CUSTOM1_MF_Lift_Shaft">#REF!</definedName>
    <definedName name="CUSTOM1_MF_Roof_of_MEP_area">#REF!</definedName>
    <definedName name="CUSTOM1_MF_Services_Core">#REF!</definedName>
    <definedName name="CUSTOM1_MF_Voids___Dead_space">#REF!</definedName>
    <definedName name="CUSTOM1_Non_return_valve">#REF!</definedName>
    <definedName name="CUSTOM1_Open_Terrace___2F">#REF!</definedName>
    <definedName name="CUSTOM1_Open_Terrace___3F">#REF!</definedName>
    <definedName name="CUSTOM1_Open_Terrace___4F">#REF!</definedName>
    <definedName name="CUSTOM1_Option_2A">#REF!</definedName>
    <definedName name="CUSTOM1_Option_2C">#REF!</definedName>
    <definedName name="CUSTOM1_Parapet_capping">#REF!</definedName>
    <definedName name="CUSTOM1_Parapet_capping_1CRF">#REF!</definedName>
    <definedName name="CUSTOM1_Parapet_capping1BRF">#REF!</definedName>
    <definedName name="CUSTOM1_Partion__Blockwork_">#REF!</definedName>
    <definedName name="CUSTOM1_Partition__Dry_Partition_">#REF!</definedName>
    <definedName name="CUSTOM1_Partition__Glazed_">#REF!</definedName>
    <definedName name="CUSTOM1_Partition__Glazed____2C">#REF!</definedName>
    <definedName name="CUSTOM1_Pedestrian_Access">#REF!</definedName>
    <definedName name="CUSTOM1_PLATE___1F">#REF!</definedName>
    <definedName name="CUSTOM1_PLATE___2F">#REF!</definedName>
    <definedName name="CUSTOM1_PLATE___3F">#REF!</definedName>
    <definedName name="CUSTOM1_PLATE___4F">#REF!</definedName>
    <definedName name="CUSTOM1_PLATE___5F">#REF!</definedName>
    <definedName name="CUSTOM1_PLATE___B1">#REF!</definedName>
    <definedName name="CUSTOM1_PLATE___B2">#REF!</definedName>
    <definedName name="CUSTOM1_PLATE___GF">#REF!</definedName>
    <definedName name="CUSTOM1_PLATE___MF">#REF!</definedName>
    <definedName name="CUSTOM1_Plot_Area">#REF!</definedName>
    <definedName name="CUSTOM1_Pod_1_Internal_single_doors__BOH_">#REF!</definedName>
    <definedName name="CUSTOM1_Pod_1_Internal_single_doors__FOH_">#REF!</definedName>
    <definedName name="CUSTOM1_Pod_2___Internal_single_doors__BOH_">#REF!</definedName>
    <definedName name="CUSTOM1_Pod_2___Internal_single_doors__FOH_">#REF!</definedName>
    <definedName name="CUSTOM1_Pond">#REF!</definedName>
    <definedName name="CUSTOM1_Public_Toilets__GF_">#REF!</definedName>
    <definedName name="CUSTOM1_Raft___13800mm_thick_raft">#REF!</definedName>
    <definedName name="CUSTOM1_Rainwater_Drain">#REF!</definedName>
    <definedName name="CUSTOM1_Rainwater_Drain_GF">#REF!</definedName>
    <definedName name="CUSTOM1_Rainwater_Drain_Pipe">#REF!</definedName>
    <definedName name="CUSTOM1_RF__Isolation_Valve">#REF!</definedName>
    <definedName name="CUSTOM1_Roof__Canopies">#REF!</definedName>
    <definedName name="CUSTOM1_Roof__Suspened_Roof">#REF!</definedName>
    <definedName name="CUSTOM1_Roof_External_single_doors__FOH_">#REF!</definedName>
    <definedName name="CUSTOM1_Roof_Internal_Single_doors__BOH_">#REF!</definedName>
    <definedName name="CUSTOM1_Roof_Internal_single_doors__FOH_">#REF!</definedName>
    <definedName name="CUSTOM1_Roof_Terrace___3F">#REF!</definedName>
    <definedName name="CUSTOM1_Roof_Terrace___4F">#REF!</definedName>
    <definedName name="CUSTOM1_Roof_Terrace___5F">#REF!</definedName>
    <definedName name="CUSTOM1_RWO">#REF!</definedName>
    <definedName name="CUSTOM1_Sellable">#REF!</definedName>
    <definedName name="CUSTOM1_Shops__GF_">#REF!</definedName>
    <definedName name="CUSTOM1_Stairs__GF_">#REF!</definedName>
    <definedName name="CUSTOM1_Stairs__lvl_1_">#REF!</definedName>
    <definedName name="CUSTOM1_Stairs__lvl_2_">#REF!</definedName>
    <definedName name="CUSTOM1_Stairs__lvl_3_">#REF!</definedName>
    <definedName name="CUSTOM1_Stairs__Podium_1_">#REF!</definedName>
    <definedName name="CUSTOM1_Stairs__Podium_2_">#REF!</definedName>
    <definedName name="CUSTOM1_Stairs__riser___Ceramic_floor_tile_ff05">#REF!</definedName>
    <definedName name="CUSTOM1_Stairs__Risers_150mm___Ceramic_Floor_tile_FF05___Copy">#REF!</definedName>
    <definedName name="CUSTOM1_stairs__Roof_">#REF!</definedName>
    <definedName name="CUSTOM1_Stairs__Skirting">#REF!</definedName>
    <definedName name="CUSTOM1_Stairs__step_200mm___Ceramic_Floor_tile_FF05">#REF!</definedName>
    <definedName name="CUSTOM1_STRUT_RAFT">#REF!</definedName>
    <definedName name="CUSTOM1_Studio_2_burner_hob">#REF!</definedName>
    <definedName name="CUSTOM1_Studio_balcony">#REF!</definedName>
    <definedName name="CUSTOM1_Studio_bath_tub">#REF!</definedName>
    <definedName name="CUSTOM1_Studio_bath_tub_mixer">#REF!</definedName>
    <definedName name="CUSTOM1_Studio_Bathroom">#REF!</definedName>
    <definedName name="CUSTOM1_Studio_Bedroom">#REF!</definedName>
    <definedName name="CUSTOM1_Studio_kitchen_sink">#REF!</definedName>
    <definedName name="CUSTOM1_Studio_kitchen_sink_mixer">#REF!</definedName>
    <definedName name="CUSTOM1_studio_kitchen_units">#REF!</definedName>
    <definedName name="CUSTOM1_Studio_mirror">#REF!</definedName>
    <definedName name="CUSTOM1_Studio_NIA">#REF!</definedName>
    <definedName name="CUSTOM1_Studio_vanitys">#REF!</definedName>
    <definedName name="CUSTOM1_Studio_wardrobe">#REF!</definedName>
    <definedName name="CUSTOM1_Studio_Wash_basin">#REF!</definedName>
    <definedName name="CUSTOM1_Studio_Wash_basin_mixer">#REF!</definedName>
    <definedName name="CUSTOM1_Studio_Washing_machine">#REF!</definedName>
    <definedName name="CUSTOM1_Studio_WC">#REF!</definedName>
    <definedName name="CUSTOM1_T.C._A_01AF">#REF!</definedName>
    <definedName name="CUSTOM1_T.C._A_01F___U01">#REF!</definedName>
    <definedName name="CUSTOM1_T.C._A_01F___U02">#REF!</definedName>
    <definedName name="CUSTOM1_T.C._A_01F___U03">#REF!</definedName>
    <definedName name="CUSTOM1_T.C._A_01F___U04">#REF!</definedName>
    <definedName name="CUSTOM1_T.C._A_01F___U05">#REF!</definedName>
    <definedName name="CUSTOM1_T.C._A_01F___U06">#REF!</definedName>
    <definedName name="CUSTOM1_T.C._A_02F___04F___U01">#REF!</definedName>
    <definedName name="CUSTOM1_T.C._A_02F___04F___U02">#REF!</definedName>
    <definedName name="CUSTOM1_T.C._A_02F___04F___U03">#REF!</definedName>
    <definedName name="CUSTOM1_T.C._A_02F___04F___U04">#REF!</definedName>
    <definedName name="CUSTOM1_T.C._A_02F___04F___U06">#REF!</definedName>
    <definedName name="CUSTOM1_T.C._A_03F___U01">#REF!</definedName>
    <definedName name="CUSTOM1_T.C._A_03F___U02">#REF!</definedName>
    <definedName name="CUSTOM1_T.C._A_03F___U03">#REF!</definedName>
    <definedName name="CUSTOM1_T.C._A_03F___U04">#REF!</definedName>
    <definedName name="CUSTOM1_T.C._A_03F___U05">#REF!</definedName>
    <definedName name="CUSTOM1_T.C._A_03F___U06">#REF!</definedName>
    <definedName name="CUSTOM1_T.C._A_05F___U01">#REF!</definedName>
    <definedName name="CUSTOM1_T.C._A_05F___U02">#REF!</definedName>
    <definedName name="CUSTOM1_T.C._A_05F___U03">#REF!</definedName>
    <definedName name="CUSTOM1_T.C._A_05F___U04">#REF!</definedName>
    <definedName name="CUSTOM1_T.C._A_05F___U05">#REF!</definedName>
    <definedName name="CUSTOM1_T.C._A_05F___U06">#REF!</definedName>
    <definedName name="CUSTOM1_T.C._A_06F___U01">#REF!</definedName>
    <definedName name="CUSTOM1_T.C._A_06F___U02">#REF!</definedName>
    <definedName name="CUSTOM1_T.C._A_06F___U03">#REF!</definedName>
    <definedName name="CUSTOM1_T.C._A_06F___U04">#REF!</definedName>
    <definedName name="CUSTOM1_T.C._A_06F___U06">#REF!</definedName>
    <definedName name="CUSTOM1_T.C._A_07F___U01">#REF!</definedName>
    <definedName name="CUSTOM1_T.C._A_07F___U02">#REF!</definedName>
    <definedName name="CUSTOM1_T.C._A_07F___U03">#REF!</definedName>
    <definedName name="CUSTOM1_T.C._A_07F___U04">#REF!</definedName>
    <definedName name="CUSTOM1_T.C._A_07F___U05">#REF!</definedName>
    <definedName name="CUSTOM1_T.C._A_07F___U06">#REF!</definedName>
    <definedName name="CUSTOM1_T.C._A_08f___10F___U01">#REF!</definedName>
    <definedName name="CUSTOM1_T.C._A_08f___10F___U02">#REF!</definedName>
    <definedName name="CUSTOM1_T.C._A_08f___10F___U03">#REF!</definedName>
    <definedName name="CUSTOM1_T.C._A_08f___10F___U04">#REF!</definedName>
    <definedName name="CUSTOM1_T.C._A_08f___10F___U06">#REF!</definedName>
    <definedName name="CUSTOM1_T.C._A_09F___U01">#REF!</definedName>
    <definedName name="CUSTOM1_T.C._A_09F___U02">#REF!</definedName>
    <definedName name="CUSTOM1_T.C._A_09F___U03">#REF!</definedName>
    <definedName name="CUSTOM1_T.C._A_09F___U04">#REF!</definedName>
    <definedName name="CUSTOM1_T.C._A_09F___U05">#REF!</definedName>
    <definedName name="CUSTOM1_T.C._A_09F___U06">#REF!</definedName>
    <definedName name="CUSTOM1_T.C._A_11F___U01">#REF!</definedName>
    <definedName name="CUSTOM1_T.C._A_11F___U02">#REF!</definedName>
    <definedName name="CUSTOM1_T.C._A_11F___U03">#REF!</definedName>
    <definedName name="CUSTOM1_T.C._A_11F___U04">#REF!</definedName>
    <definedName name="CUSTOM1_T.C._A_11F___U05">#REF!</definedName>
    <definedName name="CUSTOM1_T.C._A_11F___U06">#REF!</definedName>
    <definedName name="CUSTOM1_T.C._A_12F___U01">#REF!</definedName>
    <definedName name="CUSTOM1_T.C._A_12F___U02">#REF!</definedName>
    <definedName name="CUSTOM1_T.C._A_12F___U03">#REF!</definedName>
    <definedName name="CUSTOM1_T.C._A_12F___U04">#REF!</definedName>
    <definedName name="CUSTOM1_T.C._A_12F___U06">#REF!</definedName>
    <definedName name="CUSTOM1_T.C._A_31F___U01">#REF!</definedName>
    <definedName name="CUSTOM1_T.C._A_31F___U02">#REF!</definedName>
    <definedName name="CUSTOM1_T.C._A_31F___U03">#REF!</definedName>
    <definedName name="CUSTOM1_T.C._A_31F___U04">#REF!</definedName>
    <definedName name="CUSTOM1_T.C._B_GF___main_entrance">#REF!</definedName>
    <definedName name="CUSTOM1_T.C._B_GF___near_escape_corridor">#REF!</definedName>
    <definedName name="CUSTOM1_T.C._B_GF___near_ramp">#REF!</definedName>
    <definedName name="CUSTOM1_T.C._B_GF___near_tech._area">#REF!</definedName>
    <definedName name="CUSTOM1_T.C._B_GF___stair_3">#REF!</definedName>
    <definedName name="CUSTOM1_T.U._A_01AF">#REF!</definedName>
    <definedName name="CUSTOM1_T.U._A_01AF___swimming_pool">#REF!</definedName>
    <definedName name="CUSTOM1_T.U._A_07F___U03">#REF!</definedName>
    <definedName name="CUSTOM1_T.U._A_07F___U04">#REF!</definedName>
    <definedName name="CUSTOM1_T.U._A_31F___U02">#REF!</definedName>
    <definedName name="CUSTOM1_T.U._A_31F___U05">#REF!</definedName>
    <definedName name="CUSTOM1_T.U._A_32F___U01">#REF!</definedName>
    <definedName name="CUSTOM1_T.U._A_32F___U02">#REF!</definedName>
    <definedName name="CUSTOM1_T.U._A_32F___U03">#REF!</definedName>
    <definedName name="CUSTOM1_T.U._A_32F___U04">#REF!</definedName>
    <definedName name="CUSTOM1_T.U._A_33F__">#REF!</definedName>
    <definedName name="CUSTOM1_T.U._A_35uRF__">#REF!</definedName>
    <definedName name="CUSTOM1_T.U._B_GF___external_double_volume">#REF!</definedName>
    <definedName name="CUSTOM1_T.U._B_GF___external_driveway">#REF!</definedName>
    <definedName name="CUSTOM1_T.U._B_GF___external_ramp">#REF!</definedName>
    <definedName name="CUSTOM1_T.U._B_GF___external_sidewalk">#REF!</definedName>
    <definedName name="CUSTOM1_T.U._B_GF___external_stair">#REF!</definedName>
    <definedName name="CUSTOM1_T.U._B_GF___external_stair___ramp">#REF!</definedName>
    <definedName name="CUSTOM1_T.U._B_P2F__waterfall">#REF!</definedName>
    <definedName name="CUSTOM1_Test_Length">#REF!</definedName>
    <definedName name="CUSTOM1_TH__L02__Column_500_x_1000">#REF!</definedName>
    <definedName name="CUSTOM1_TH__L02__Column_500_x_1100">#REF!</definedName>
    <definedName name="CUSTOM1_TH__L02__Column_500_x_1200">#REF!</definedName>
    <definedName name="CUSTOM1_TH__L02__TW1_250">#REF!</definedName>
    <definedName name="CUSTOM1_TH__L03__Column_500_x_1000">#REF!</definedName>
    <definedName name="CUSTOM1_TH__L03__Column_500_x_1100">#REF!</definedName>
    <definedName name="CUSTOM1_TH__L03__Column_500_x_1200">#REF!</definedName>
    <definedName name="CUSTOM1_TH__L03__TW1_250">#REF!</definedName>
    <definedName name="CUSTOM1_TH_L02_Beams">#REF!</definedName>
    <definedName name="CUSTOM1_TH_L02_Slab_200">#REF!</definedName>
    <definedName name="CUSTOM1_TH_L02_Slab_250">#REF!</definedName>
    <definedName name="CUSTOM1_TH_L02_Slab_300">#REF!</definedName>
    <definedName name="CUSTOM1_TH_L03_Beams">#REF!</definedName>
    <definedName name="CUSTOM1_TH_L03_Slab_250">#REF!</definedName>
    <definedName name="CUSTOM1_TH2_V2__Shared_Unit_1_2____1000g_Polystyrene_Sheet_to_Footing">#REF!</definedName>
    <definedName name="CUSTOM1_TH2_V2__Shared_Unit_1_2____200mm_thk_Suitable_Well_Graded_Compacted_Materiall_90__to_footing">#REF!</definedName>
    <definedName name="CUSTOM1_TH2_V2__Shared_Unit_1_2____50mm_thk_PCC_to_Footing">#REF!</definedName>
    <definedName name="CUSTOM1_TH2_V2__Shared_Unit_1_2____Excavation_to_Footing">#REF!</definedName>
    <definedName name="CUSTOM1_TH2_V2__Shared_Unit_1_2____Soil_Compaction_to_Footing">#REF!</definedName>
    <definedName name="CUSTOM1_TH2_V2__Shared_Unit_1_2___Concrete_to_Beams__FF">#REF!</definedName>
    <definedName name="CUSTOM1_TH2_V2__Shared_Unit_1_2___Concrete_to_Beams_GF">#REF!</definedName>
    <definedName name="CUSTOM1_TH2_V2__Shared_Unit_1_2___Concrete_to_Colum_FF">#REF!</definedName>
    <definedName name="CUSTOM1_TH2_V2__Shared_Unit_1_2___Concrete_to_Column_below_grade">#REF!</definedName>
    <definedName name="CUSTOM1_TH2_V2__Shared_Unit_1_2___Concrete_to_Column_GF">#REF!</definedName>
    <definedName name="CUSTOM1_TH2_V2__Shared_Unit_1_2___Concrete_to_Column_RF">#REF!</definedName>
    <definedName name="CUSTOM1_TH2_V2__Shared_Unit_1_2___Concrete_to_Footing">#REF!</definedName>
    <definedName name="CUSTOM1_TH2_V2__Shared_Unit_1_2___Concrete_to_Grade_Beam">#REF!</definedName>
    <definedName name="CUSTOM1_TH2_V2__Shared_Unit_1_2___Concrete_to_ST_Beams">#REF!</definedName>
    <definedName name="CUSTOM1_TH2_V2__Shared_Unit_1_2___Excavation_to_ST_Beam">#REF!</definedName>
    <definedName name="CUSTOM1_TH2_V2__Shared_Unit_1_2___Formworks_to_Sides_of_Beams_FF">#REF!</definedName>
    <definedName name="CUSTOM1_TH2_V2__Shared_Unit_1_2___Formworks_to_Sides_of_Beams_GF">#REF!</definedName>
    <definedName name="CUSTOM1_TH2_V2__Shared_Unit_1_2___Formworks_to_Sides_of_Colum___Copy">#REF!</definedName>
    <definedName name="CUSTOM1_TH2_V2__Shared_Unit_1_2___Formworks_to_Sides_of_Column_GF">#REF!</definedName>
    <definedName name="CUSTOM1_TH2_V2__Shared_Unit_1_2___Formworks_to_Sides_of_Column_RF">#REF!</definedName>
    <definedName name="CUSTOM1_TH2_V2__Shared_Unit_1_2___Formworks_to_Sides_of_Columns">#REF!</definedName>
    <definedName name="CUSTOM1_TH2_V2__Shared_Unit_1_2___Formworks_to_Sides_of_Grade_Beams">#REF!</definedName>
    <definedName name="CUSTOM1_TH2_V2__Shared_Unit_1_2___Formworks_to_Soffit_of_Beams_FF">#REF!</definedName>
    <definedName name="CUSTOM1_TH2_V2__Shared_Unit_1_2___Formworks_to_Soffit_of_Beams_GF">#REF!</definedName>
    <definedName name="CUSTOM1_TH2_V2__Shared_Unit_1_2___Formworks_to_Soffit_of_Grade_Beams">#REF!</definedName>
    <definedName name="CUSTOM1_TH2_V2__Shared_Unit_1_2___Reinforcement_to_Column">#REF!</definedName>
    <definedName name="CUSTOM1_TH2_V2__Shared_Unit_1_2___Reinforcement_to_Footing">#REF!</definedName>
    <definedName name="CUSTOM1_TH2_V2__Unit_1____1000g_polystyrene_Sheet_to_footing">#REF!</definedName>
    <definedName name="CUSTOM1_TH2_V2__Unit_1____200_thk._Suitable_Well_Graded_Compacted_Materials_to_Footing">#REF!</definedName>
    <definedName name="CUSTOM1_TH2_V2__Unit_1____50_mm_thk_PCC_to_footing">#REF!</definedName>
    <definedName name="CUSTOM1_TH2_V2__Unit_1____Excavation_to_Footing">#REF!</definedName>
    <definedName name="CUSTOM1_TH2_V2__Unit_1____Soil_Compaction_to_Footing">#REF!</definedName>
    <definedName name="CUSTOM1_TH2_V2__Unit_1___Compacted_Soil_95__ready_to_receive_pavers">#REF!</definedName>
    <definedName name="CUSTOM1_TH2_V2__Unit_1___Concrete_to_Beams_FF">#REF!</definedName>
    <definedName name="CUSTOM1_TH2_V2__Unit_1___Concrete_to_Beams_GF">#REF!</definedName>
    <definedName name="CUSTOM1_TH2_V2__Unit_1___Concrete_to_Column_below_grade">#REF!</definedName>
    <definedName name="CUSTOM1_TH2_V2__Unit_1___Concrete_to_Column_FF">#REF!</definedName>
    <definedName name="CUSTOM1_TH2_V2__Unit_1___Concrete_to_Column_GF">#REF!</definedName>
    <definedName name="CUSTOM1_TH2_V2__Unit_1___Concrete_to_Column_RF">#REF!</definedName>
    <definedName name="CUSTOM1_TH2_V2__Unit_1___Concrete_to_entry_slabs">#REF!</definedName>
    <definedName name="CUSTOM1_TH2_V2__Unit_1___Concrete_to_Footing">#REF!</definedName>
    <definedName name="CUSTOM1_TH2_V2__Unit_1___Concrete_to_Grade_Beams">#REF!</definedName>
    <definedName name="CUSTOM1_TH2_V2__Unit_1___Concrete_to_Grade_Slab">#REF!</definedName>
    <definedName name="CUSTOM1_TH2_V2__Unit_1___Concrete_to_Roof">#REF!</definedName>
    <definedName name="CUSTOM1_TH2_V2__Unit_1___Concrete_to_Roof_Slab_GF">#REF!</definedName>
    <definedName name="CUSTOM1_TH2_V2__Unit_1___Concrete_to_ST_Beams">#REF!</definedName>
    <definedName name="CUSTOM1_TH2_V2__Unit_1___Concrete_to_steps">#REF!</definedName>
    <definedName name="CUSTOM1_TH2_V2__Unit_1___Concrete_to_Suspended_Slab_GF">#REF!</definedName>
    <definedName name="CUSTOM1_TH2_V2__Unit_1___Concrete_to_Suspended_Slabs_FF">#REF!</definedName>
    <definedName name="CUSTOM1_TH2_V2__Unit_1___Concrete_to_terrace_slabs">#REF!</definedName>
    <definedName name="CUSTOM1_TH2_V2__Unit_1___Excavation_to_Footing">#REF!</definedName>
    <definedName name="CUSTOM1_TH2_V2__Unit_1___Excavation_to_ST_Beams">#REF!</definedName>
    <definedName name="CUSTOM1_TH2_V2__Unit_1___Formworks_to_Roof">#REF!</definedName>
    <definedName name="CUSTOM1_TH2_V2__Unit_1___Formworks_to_Roof_Slab_GF">#REF!</definedName>
    <definedName name="CUSTOM1_TH2_V2__Unit_1___Formworks_to_Sides_Beams_FF">#REF!</definedName>
    <definedName name="CUSTOM1_TH2_V2__Unit_1___Formworks_to_Sides_of_Beams_GF">#REF!</definedName>
    <definedName name="CUSTOM1_TH2_V2__Unit_1___Formworks_to_Sides_of_Column">#REF!</definedName>
    <definedName name="CUSTOM1_TH2_V2__Unit_1___Formworks_to_Sides_of_Column_FF___Copy">#REF!</definedName>
    <definedName name="CUSTOM1_TH2_V2__Unit_1___Formworks_to_Sides_of_Column_RF">#REF!</definedName>
    <definedName name="CUSTOM1_TH2_V2__Unit_1___Formworks_to_Sides_of_Columns_GF">#REF!</definedName>
    <definedName name="CUSTOM1_TH2_V2__Unit_1___Formworks_to_Sides_of_Grade_Beams">#REF!</definedName>
    <definedName name="CUSTOM1_TH2_V2__Unit_1___Formworks_to_Soffit_of_Beams_FF">#REF!</definedName>
    <definedName name="CUSTOM1_TH2_V2__Unit_1___Formworks_to_Soffit_of_Beams_GF">#REF!</definedName>
    <definedName name="CUSTOM1_TH2_V2__Unit_1___Formworks_to_Soffit_of_Grade_Beams">#REF!</definedName>
    <definedName name="CUSTOM1_TH2_V2__Unit_1___Formworks_to_Suspended_Slab__FF">#REF!</definedName>
    <definedName name="CUSTOM1_TH2_V2__Unit_1___Formworks_to_Suspended_Slab_GF">#REF!</definedName>
    <definedName name="CUSTOM1_TH2_V2__Unit_1___Reinforcement_to_Column_below_grade">#REF!</definedName>
    <definedName name="CUSTOM1_TH2_V2__Unit_1___Reinforcement_to_Footing">#REF!</definedName>
    <definedName name="CUSTOM1_TH2_V2__Unit_1___Reinforcement_to_ST_Beams">#REF!</definedName>
    <definedName name="CUSTOM1_TH2_V2__Unit_2____1000g_Polystyrene_to_Footing">#REF!</definedName>
    <definedName name="CUSTOM1_TH2_V2__Unit_2____200_mm_thk_Suitable_Well_Graded_Compacted_Materials_to_Footing">#REF!</definedName>
    <definedName name="CUSTOM1_TH2_V2__Unit_2____50_mm_thk_PCC_to_Footing">#REF!</definedName>
    <definedName name="CUSTOM1_TH2_V2__Unit_2____Excavation_to_Footing">#REF!</definedName>
    <definedName name="CUSTOM1_TH2_V2__Unit_2____Soil_Compaction_to_Footing">#REF!</definedName>
    <definedName name="CUSTOM1_TH2_V2__Unit_2___Compacted_Soil_95__ready_t_o_receive_pavers">#REF!</definedName>
    <definedName name="CUSTOM1_TH2_V2__Unit_2___Concrete_to_Beams_FF">#REF!</definedName>
    <definedName name="CUSTOM1_TH2_V2__Unit_2___Concrete_to_Beams_GF">#REF!</definedName>
    <definedName name="CUSTOM1_TH2_V2__Unit_2___Concrete_to_Column_below_grade">#REF!</definedName>
    <definedName name="CUSTOM1_TH2_V2__Unit_2___Concrete_to_Column_FF">#REF!</definedName>
    <definedName name="CUSTOM1_TH2_V2__Unit_2___Concrete_to_Column_RF">#REF!</definedName>
    <definedName name="CUSTOM1_TH2_V2__Unit_2___Concrete_to_Columns_GF">#REF!</definedName>
    <definedName name="CUSTOM1_TH2_V2__Unit_2___Concrete_to_entry_slabs">#REF!</definedName>
    <definedName name="CUSTOM1_TH2_V2__Unit_2___Concrete_to_Footing">#REF!</definedName>
    <definedName name="CUSTOM1_TH2_V2__UNit_2___Concrete_to_Grade_Beam">#REF!</definedName>
    <definedName name="CUSTOM1_TH2_V2__Unit_2___Concrete_to_Grade_Slab">#REF!</definedName>
    <definedName name="CUSTOM1_TH2_V2__Unit_2___Concrete_to_Roof">#REF!</definedName>
    <definedName name="CUSTOM1_TH2_V2__Unit_2___Concrete_to_Roof_Slab_GF">#REF!</definedName>
    <definedName name="CUSTOM1_TH2_V2__Unit_2___Concrete_to_ST_Beams">#REF!</definedName>
    <definedName name="CUSTOM1_TH2_V2__Unit_2___Concrete_to_steps">#REF!</definedName>
    <definedName name="CUSTOM1_TH2_V2__Unit_2___Concrete_to_Suspended_Slab__FF">#REF!</definedName>
    <definedName name="CUSTOM1_TH2_V2__Unit_2___Concrete_to_Suspended_Slab_GF">#REF!</definedName>
    <definedName name="CUSTOM1_TH2_V2__Unit_2___Concrete_to_terrace_slabs">#REF!</definedName>
    <definedName name="CUSTOM1_TH2_V2__Unit_2___Excavation_to_Footing">#REF!</definedName>
    <definedName name="CUSTOM1_TH2_V2__Unit_2___Excavation_to_ST_Beams">#REF!</definedName>
    <definedName name="CUSTOM1_TH2_V2__Unit_2___Formworks_to_Roof">#REF!</definedName>
    <definedName name="CUSTOM1_TH2_V2__Unit_2___Formworks_to_Roof_Slab_GF">#REF!</definedName>
    <definedName name="CUSTOM1_TH2_V2__Unit_2___Formworks_to_Sides_of_Beams_FF">#REF!</definedName>
    <definedName name="CUSTOM1_TH2_V2__Unit_2___Formworks_to_Sides_of_Beams_GF">#REF!</definedName>
    <definedName name="CUSTOM1_TH2_V2__Unit_2___Formworks_to_Sides_of_Column">#REF!</definedName>
    <definedName name="CUSTOM1_TH2_V2__Unit_2___Formworks_to_Sides_of_Column_FF___Copy">#REF!</definedName>
    <definedName name="CUSTOM1_TH2_V2__Unit_2___Formworks_to_Sides_of_Column_RF">#REF!</definedName>
    <definedName name="CUSTOM1_TH2_V2__Unit_2___Formworks_to_Sides_of_Columns_GF">#REF!</definedName>
    <definedName name="CUSTOM1_TH2_V2__UNit_2___Formworks_to_Sides_of_Grade_Beam">#REF!</definedName>
    <definedName name="CUSTOM1_TH2_V2__Unit_2___Formworks_to_Soffit_of_Beam_FF">#REF!</definedName>
    <definedName name="CUSTOM1_TH2_V2__Unit_2___Formworks_to_Soffit_of_Beams_GF">#REF!</definedName>
    <definedName name="CUSTOM1_TH2_V2__UNit_2___Formworks_to_Soffit_of_Grade_Beam">#REF!</definedName>
    <definedName name="CUSTOM1_TH2_V2__Unit_2___Formworks_to_Suspended_Slab_FF">#REF!</definedName>
    <definedName name="CUSTOM1_TH2_V2__Unit_2___Formworks_to_Suspended_Slab_GF">#REF!</definedName>
    <definedName name="CUSTOM1_TH2_V2__Unit_2___Reinforcement_to_Column_below_grade">#REF!</definedName>
    <definedName name="CUSTOM1_TH2_V2__Unit_2___Reinforcement_to_Footing">#REF!</definedName>
    <definedName name="CUSTOM1_TH2_V2__Unit_2__Reinforcement_to_ST_Beams">#REF!</definedName>
    <definedName name="CUSTOM1_TH2_V2__units_1___Blockworks_100mm_thick">#REF!</definedName>
    <definedName name="CUSTOM1_TH2_V2__units_1___Blockworks_BW_1">#REF!</definedName>
    <definedName name="CUSTOM1_TH2_V2__units_1___Blockworks_BW_2">#REF!</definedName>
    <definedName name="CUSTOM1_TH2_V2__units_1___Blockworks_BW_3">#REF!</definedName>
    <definedName name="CUSTOM1_TH2_V2__units_1___Blockworks_BW_3_External">#REF!</definedName>
    <definedName name="CUSTOM1_TH2_V2__units_1___Blockworks_BW_4">#REF!</definedName>
    <definedName name="CUSTOM1_TH2_V2__units_1___Ceiling_Finishes__390mm_high_BH">#REF!</definedName>
    <definedName name="CUSTOM1_TH2_V2__units_1___Ceiling_Finishes__450mm_high_BH">#REF!</definedName>
    <definedName name="CUSTOM1_TH2_V2__units_1___Ceiling_Finishes__460mm_high_BH">#REF!</definedName>
    <definedName name="CUSTOM1_TH2_V2__units_1___Ceiling_Finishes__490mm_high_BH">#REF!</definedName>
    <definedName name="CUSTOM1_TH2_V2__units_1___Ceiling_Finishes__560mm_high_BH">#REF!</definedName>
    <definedName name="CUSTOM1_TH2_V2__units_1___Ceiling_Finishes_Plaster_w__Paint__Moisture_">#REF!</definedName>
    <definedName name="CUSTOM1_TH2_V2__units_1___Ceiling_Finishes_Plaster_w__Paint_PF01">#REF!</definedName>
    <definedName name="CUSTOM1_TH2_V2__units_1___Ceiling_Finishes_Plasterboard_w__Paint_PF01">#REF!</definedName>
    <definedName name="CUSTOM1_TH2_V2__units_1___Ceiling_Finishes_Plasterboard_w__Paint_PF02">#REF!</definedName>
    <definedName name="CUSTOM1_TH2_V2__units_1___Floor_Finishes_Ceramic_Tiles">#REF!</definedName>
    <definedName name="CUSTOM1_TH2_V2__units_1___Floor_Finishes_FF01">#REF!</definedName>
    <definedName name="CUSTOM1_TH2_V2__units_1___Floor_Finishes_FF03">#REF!</definedName>
    <definedName name="CUSTOM1_TH2_V2__units_1___Floor_Finishes_Interlock">#REF!</definedName>
    <definedName name="CUSTOM1_TH2_V2__units_1___Floor_Finishes_Pavers">#REF!</definedName>
    <definedName name="CUSTOM1_TH2_V2__units_1___Floor_Finishes_Pavers_Kerbs">#REF!</definedName>
    <definedName name="CUSTOM1_TH2_V2__units_1___Floor_Finishes_Screed_only">#REF!</definedName>
    <definedName name="CUSTOM1_TH2_V2__units_1___Handrail__1100mm_high">#REF!</definedName>
    <definedName name="CUSTOM1_TH2_V2__units_1___Roof_Finishes_Precast_Concrete">#REF!</definedName>
    <definedName name="CUSTOM1_TH2_V2__units_1___Roof_Finishes_Waterproofing_w__Paint">#REF!</definedName>
    <definedName name="CUSTOM1_TH2_V2__units_1___Skirting_External">#REF!</definedName>
    <definedName name="CUSTOM1_TH2_V2__units_1___Skirting_FF01">#REF!</definedName>
    <definedName name="CUSTOM1_TH2_V2__units_1___Staircase_Finishes_FF05">#REF!</definedName>
    <definedName name="CUSTOM1_TH2_V2__units_1___Type_AL_01__1000_x_2100mm_high">#REF!</definedName>
    <definedName name="CUSTOM1_TH2_V2__units_1___Type_AL_02__600_x_1350mm_high">#REF!</definedName>
    <definedName name="CUSTOM1_TH2_V2__units_1___Type_AL_03__350_x_1350mm_high">#REF!</definedName>
    <definedName name="CUSTOM1_TH2_V2__units_1___Type_AL_04__800_x_1350mm_high">#REF!</definedName>
    <definedName name="CUSTOM1_TH2_V2__units_1___Type_D_01__1100_x_2400mm_high">#REF!</definedName>
    <definedName name="CUSTOM1_TH2_V2__units_1___Type_D_02__900_x_2200mm_high">#REF!</definedName>
    <definedName name="CUSTOM1_TH2_V2__units_1___Type_D_03__850_x_2200mm_high">#REF!</definedName>
    <definedName name="CUSTOM1_TH2_V2__units_1___Type_D_03__850_x_2200mm_high_Internal">#REF!</definedName>
    <definedName name="CUSTOM1_TH2_V2__units_1___Type_D_04__900_x_2200mm_high">#REF!</definedName>
    <definedName name="CUSTOM1_TH2_V2__units_1___Type_GL_01__750_x_1250mm_high">#REF!</definedName>
    <definedName name="CUSTOM1_TH2_V2__units_1___Type_GL_02__600_x_1250mm_high">#REF!</definedName>
    <definedName name="CUSTOM1_TH2_V2__units_1___Type_GL_03__2225_x_3750mm_high__corner">#REF!</definedName>
    <definedName name="CUSTOM1_TH2_V2__units_1___Type_GL_04__2200_x_2700mm_high">#REF!</definedName>
    <definedName name="CUSTOM1_TH2_V2__units_1___Type_GL_05__2700_x_2550mm_high__corner">#REF!</definedName>
    <definedName name="CUSTOM1_TH2_V2__units_1___Type_GL_06__1400_x_1250mm_high">#REF!</definedName>
    <definedName name="CUSTOM1_TH2_V2__units_1___Type_GL_16__2400_x_2400mm_high__corner">#REF!</definedName>
    <definedName name="CUSTOM1_TH2_V2__units_1___Type_GL_17__750_x_2550mm_high">#REF!</definedName>
    <definedName name="CUSTOM1_TH2_V2__units_1___Type_GL_18__750_x_2100mm_high">#REF!</definedName>
    <definedName name="CUSTOM1_TH2_V2__units_1___Type_GL_19__700_x_1250mm_high">#REF!</definedName>
    <definedName name="CUSTOM1_TH2_V2__units_1___Type_GL_20__2850_x_2400mm_high">#REF!</definedName>
    <definedName name="CUSTOM1_TH2_V2__units_1___Type_GL_21__1400_x_2400mm_high">#REF!</definedName>
    <definedName name="CUSTOM1_TH2_V2__units_1___Type_GL_22__900_x_2200mm_high">#REF!</definedName>
    <definedName name="CUSTOM1_TH2_V2__units_1___Type_GL_23__1900_x_2700mm_high">#REF!</definedName>
    <definedName name="CUSTOM1_TH2_V2__units_1___Wall_Finishes_PF03">#REF!</definedName>
    <definedName name="CUSTOM1_TH2_V2__units_1___Wall_Finishes_PF04">#REF!</definedName>
    <definedName name="CUSTOM1_TH2_V2__units_1___Wall_Finishes_Plaster_w__paint">#REF!</definedName>
    <definedName name="CUSTOM1_TH2_V2__units_1___Wall_Finishes_Plaster_w__paint__dark_">#REF!</definedName>
    <definedName name="CUSTOM1_TH2_V2__units_1___Wall_Finishes_SS">#REF!</definedName>
    <definedName name="CUSTOM1_TH2_V2__units_1___Wall_Finishes_WF01">#REF!</definedName>
    <definedName name="CUSTOM1_TH2_V2__units_1___Wall_Finishes_WF02">#REF!</definedName>
    <definedName name="CUSTOM1_TH2_V2__units_1___Wall_Finishes_WF03">#REF!</definedName>
    <definedName name="CUSTOM1_TH2_V2__units_1___Wall_Finishes_WF04">#REF!</definedName>
    <definedName name="CUSTOM1_TH2_V2__units_1___Wall_Finishes_WF05">#REF!</definedName>
    <definedName name="CUSTOM1_TH2_V2__units_1___Wall_Finishes_WF06">#REF!</definedName>
    <definedName name="CUSTOM1_TH2_V2__units_1___Wall_Finishes_WF07">#REF!</definedName>
    <definedName name="CUSTOM1_TH2_V2__units_1___Wall_Finishes_WF08">#REF!</definedName>
    <definedName name="CUSTOM1_TH2_V2__units_1___Wall_Insulation">#REF!</definedName>
    <definedName name="CUSTOM1_TH2_V2__units_1___Waterproofing_to_walls">#REF!</definedName>
    <definedName name="CUSTOM1_TH2_V2__units_1___Waterproofing_to_wet_areas">#REF!</definedName>
    <definedName name="CUSTOM1_Trees___Around_Perimeter">#REF!</definedName>
    <definedName name="CUSTOM1_Trees___Inside_Plot">#REF!</definedName>
    <definedName name="CUSTOM1_TYPICAL__ADDL_SLAB">#REF!</definedName>
    <definedName name="CUSTOM1_TYPICAL__HEB_100">#REF!</definedName>
    <definedName name="CUSTOM1_TYPICAL__HEB_160">#REF!</definedName>
    <definedName name="CUSTOM1_TYPICAL__L_150x150x15">#REF!</definedName>
    <definedName name="CUSTOM1_TYPICAL__MEP_FLOOR">#REF!</definedName>
    <definedName name="CUSTOM1_Unallocated_Rooms">#REF!</definedName>
    <definedName name="CUSTOM1_uPVC_Sewage_Pipe_1F">#REF!</definedName>
    <definedName name="CUSTOM1_uPVC_Sewage_Pipe_GF">#REF!</definedName>
    <definedName name="CUSTOM1_uPVC_Waste_Pipe_1F">#REF!</definedName>
    <definedName name="CUSTOM1_uPVC_Waste_Pipe_1F_collection">#REF!</definedName>
    <definedName name="CUSTOM1_uPVC_Waste_Pipe_GF">#REF!</definedName>
    <definedName name="CUSTOM1_uPVC_Waste_Pipe_GF_Collection">#REF!</definedName>
    <definedName name="CUSTOM1_Wall_Finish">#REF!</definedName>
    <definedName name="CUSTOM1_Wall_Finish_2C">#REF!</definedName>
    <definedName name="CUSTOM1_Water_Feature">#REF!</definedName>
    <definedName name="CUSTOM1_Water_Hammer_Arrestor">#REF!</definedName>
    <definedName name="CUSTOM1_Water_jets">#REF!</definedName>
    <definedName name="CUSTOM2__C1A__Standard_Guestroom">#REF!</definedName>
    <definedName name="CUSTOM2__C1C__Junior_Suites">#REF!</definedName>
    <definedName name="CUSTOM2__C1D__One_Bedroom_Suites">#REF!</definedName>
    <definedName name="CUSTOM2__C1E__Two_bedroom_Suites">#REF!</definedName>
    <definedName name="CUSTOM2__C1F1__Public_Circulation_Areas">#REF!</definedName>
    <definedName name="CUSTOM2__C1G4__Shafts">#REF!</definedName>
    <definedName name="CUSTOM2__C1G6__Fire_Escape_Stairs">#REF!</definedName>
    <definedName name="CUSTOM2__C1H1__Standard_Guestrooms">#REF!</definedName>
    <definedName name="CUSTOM2__C1H3__Junior_Suites">#REF!</definedName>
    <definedName name="CUSTOM2__C1H4__One_Bedroom_Suites">#REF!</definedName>
    <definedName name="CUSTOM2__C1H5__Two_Bedroom_Suites">#REF!</definedName>
    <definedName name="CUSTOM2__C1H6__One_Bedroom_Suites_Type_2">#REF!</definedName>
    <definedName name="CUSTOM2__C1I__General_Works_Guestrooms">#REF!</definedName>
    <definedName name="CUSTOM2__C1J__One_Bedroom_Suites_Type_2">#REF!</definedName>
    <definedName name="CUSTOM2__C2A2__Arrival_and_Reception_Lobby">#REF!</definedName>
    <definedName name="CUSTOM2__C2A3__Front_Offices___Concierge">#REF!</definedName>
    <definedName name="CUSTOM2__C2A4__Luggage_Scanner">#REF!</definedName>
    <definedName name="CUSTOM2__C2A5__Hotel_Retail">#REF!</definedName>
    <definedName name="CUSTOM2__C2A6__Prayer_Rooms">#REF!</definedName>
    <definedName name="CUSTOM2__C2A7__Kids_Club">#REF!</definedName>
    <definedName name="CUSTOM2__C2A8__Public_Toilets">#REF!</definedName>
    <definedName name="CUSTOM2__C2A9__Changing_Rooms">#REF!</definedName>
    <definedName name="CUSTOM2__C2C1__Hotel_Restaurant">#REF!</definedName>
    <definedName name="CUSTOM2__C2C2__Lobby_Lounge">#REF!</definedName>
    <definedName name="CUSTOM2__C2C3__Lobby_Bar">#REF!</definedName>
    <definedName name="CUSTOM2__C2C4__Lobby_Bar___Covered_Terrace">#REF!</definedName>
    <definedName name="CUSTOM2__C2C5__Speciality_Restaurant__1">#REF!</definedName>
    <definedName name="CUSTOM2__C2C6__Speciality_Restaurant__2">#REF!</definedName>
    <definedName name="CUSTOM2__C2C7__Speciality_Restaurant__2___Covered_Terrace">#REF!</definedName>
    <definedName name="CUSTOM2__C2C8__Pool_Bar___Grill">#REF!</definedName>
    <definedName name="CUSTOM2__C2D2__Gymnasium">#REF!</definedName>
    <definedName name="CUSTOM2__C2G1__Circulation">#REF!</definedName>
    <definedName name="CUSTOM2__C2G2__Outdoor_Lobby">#REF!</definedName>
    <definedName name="CUSTOM2__C3A1__Front_Offices">#REF!</definedName>
    <definedName name="CUSTOM2__C3A2__Administration_Offices">#REF!</definedName>
    <definedName name="CUSTOM2__C3A3__Accounting_Offices">#REF!</definedName>
    <definedName name="CUSTOM2__C3A4__Human_Resources_and_Training">#REF!</definedName>
    <definedName name="CUSTOM2__C3B__IT_Department">#REF!</definedName>
    <definedName name="CUSTOM2__C3C1__Kitchen___Main_Kitchen">#REF!</definedName>
    <definedName name="CUSTOM2__C3C2__Kitchen___Speciality_Restaurant__1">#REF!</definedName>
    <definedName name="CUSTOM2__C3C3__Kitchen___Speciality_Restaurant__2">#REF!</definedName>
    <definedName name="CUSTOM2__C3C5__Pantry___Lobby_Bar">#REF!</definedName>
    <definedName name="CUSTOM2__C3D__Housekeeping_and_Linen">#REF!</definedName>
    <definedName name="CUSTOM2__C3E__Central_Laundry___Dry_Cleaning___Valet_Only">#REF!</definedName>
    <definedName name="CUSTOM2__C3F5__Dining_Room_Seating">#REF!</definedName>
    <definedName name="CUSTOM2__C3F8__Staff_Changing_Rooms">#REF!</definedName>
    <definedName name="CUSTOM2__C3F9__Staff_Prayer_Rooms">#REF!</definedName>
    <definedName name="CUSTOM2__C3G__Maintenance_and_Engineering">#REF!</definedName>
    <definedName name="CUSTOM2__C3H1__Plant_and_Equipment_Rooms">#REF!</definedName>
    <definedName name="CUSTOM2__C3H2__MEP_Shafts">#REF!</definedName>
    <definedName name="CUSTOM2__C3J__Security">#REF!</definedName>
    <definedName name="CUSTOM2__C3K__Purchasing__Goods_Receiving_and_Storage">#REF!</definedName>
    <definedName name="CUSTOM2__C3L__BOH_Circulation_Areas">#REF!</definedName>
    <definedName name="CUSTOM2__C4B__General_Works_Parking">#REF!</definedName>
    <definedName name="CUSTOM2__C5__Unallocated_Rooms">#REF!</definedName>
    <definedName name="CUSTOM2__G1__Conference_Centre">#REF!</definedName>
    <definedName name="CUSTOM2__G1A__Conference_Hall">#REF!</definedName>
    <definedName name="CUSTOM2__G1B__Reception">#REF!</definedName>
    <definedName name="CUSTOM2__G1C__Meeting_Rooms">#REF!</definedName>
    <definedName name="CUSTOM2__G2__Pre_function">#REF!</definedName>
    <definedName name="CUSTOM2__G3__Toilets">#REF!</definedName>
    <definedName name="CUSTOM2__G4__FOH_Circulation">#REF!</definedName>
    <definedName name="CUSTOM2__G5__BOH_Circulation">#REF!</definedName>
    <definedName name="CUSTOM2__G6__Fire_Escape_Stairs">#REF!</definedName>
    <definedName name="CUSTOM2__G7__Plant_and_Equipment_Rooms">#REF!</definedName>
    <definedName name="CUSTOM2__G8__Storage">#REF!</definedName>
    <definedName name="CUSTOM2__G9__Kitchen_and_Service_Area">#REF!</definedName>
    <definedName name="CUSTOM2_1_bed_Balcony_area">#REF!</definedName>
    <definedName name="CUSTOM2_1_bed_bath_screen">#REF!</definedName>
    <definedName name="CUSTOM2_1_bed_bath_shelf">#REF!</definedName>
    <definedName name="CUSTOM2_1_bed_Bath_tub">#REF!</definedName>
    <definedName name="CUSTOM2_1_bed_Bath_tub_mixer">#REF!</definedName>
    <definedName name="CUSTOM2_1_bed_Bathroom_area">#REF!</definedName>
    <definedName name="CUSTOM2_1_bed_Bedroom_area">#REF!</definedName>
    <definedName name="CUSTOM2_1_bed_Cistern_cover">#REF!</definedName>
    <definedName name="CUSTOM2_1_bed_Cooker_hob">#REF!</definedName>
    <definedName name="CUSTOM2_1_bed_Fridge_freezer">#REF!</definedName>
    <definedName name="CUSTOM2_1_bed_Kitchen_sink">#REF!</definedName>
    <definedName name="CUSTOM2_1_bed_Kitchen_sink_mixer">#REF!</definedName>
    <definedName name="CUSTOM2_1_bed_kitchen_units">#REF!</definedName>
    <definedName name="CUSTOM2_1_bed_living_area">#REF!</definedName>
    <definedName name="CUSTOM2_1_bed_mirror">#REF!</definedName>
    <definedName name="CUSTOM2_1_bed_NIA">#REF!</definedName>
    <definedName name="CUSTOM2_1_bed_Oven">#REF!</definedName>
    <definedName name="CUSTOM2_1_bed_shower_mixer">#REF!</definedName>
    <definedName name="CUSTOM2_1_bed_vanitys">#REF!</definedName>
    <definedName name="CUSTOM2_1_bed_Wardrobes">#REF!</definedName>
    <definedName name="CUSTOM2_1_bed_Wash_basin">#REF!</definedName>
    <definedName name="CUSTOM2_1_bed_Wash_basin_mixer">#REF!</definedName>
    <definedName name="CUSTOM2_1_bed_Washing_machine">#REF!</definedName>
    <definedName name="CUSTOM2_1_bed_WC">#REF!</definedName>
    <definedName name="CUSTOM2_110_mm_dia._RWP">#REF!</definedName>
    <definedName name="CUSTOM2_110mm_dia._opening_for_rain_water">#REF!</definedName>
    <definedName name="CUSTOM2_110mm_dia._Rainwater_pipe">#REF!</definedName>
    <definedName name="CUSTOM2_110mm_dia_RWP">#REF!</definedName>
    <definedName name="CUSTOM2_15mm_dia._CWS_Buried_Underground">#REF!</definedName>
    <definedName name="CUSTOM2_15mm_dia_Copper_pipe">#REF!</definedName>
    <definedName name="CUSTOM2_1F__25mm_dia._BCWS_Pipe">#REF!</definedName>
    <definedName name="CUSTOM2_1F__25mm_dia._HWS_Pipe">#REF!</definedName>
    <definedName name="CUSTOM2_1F__Isolation_valve">#REF!</definedName>
    <definedName name="CUSTOM2_1F__Water_Hammer_Arrestor">#REF!</definedName>
    <definedName name="CUSTOM2_1F_BOH_Service_and_Utility_area">#REF!</definedName>
    <definedName name="CUSTOM2_1F_BOH_Staircase">#REF!</definedName>
    <definedName name="CUSTOM2_1F_Guest_Core">#REF!</definedName>
    <definedName name="CUSTOM2_1F_Guestrooms">#REF!</definedName>
    <definedName name="CUSTOM2_1F_HGR_BOH">#REF!</definedName>
    <definedName name="CUSTOM2_1F_HGR_Circulation">#REF!</definedName>
    <definedName name="CUSTOM2_1F_HGR_Covered_Balcony">#REF!</definedName>
    <definedName name="CUSTOM2_1F_HGR_Fire_Staircase">#REF!</definedName>
    <definedName name="CUSTOM2_1F_HGR_Open_Terrace">#REF!</definedName>
    <definedName name="CUSTOM2_1F_Lift_Shaft">#REF!</definedName>
    <definedName name="CUSTOM2_1F_Roof_Terrace">#REF!</definedName>
    <definedName name="CUSTOM2_1F_Services_Core">#REF!</definedName>
    <definedName name="CUSTOM2_1F_Void___Dead_space">#REF!</definedName>
    <definedName name="CUSTOM2_1st_Floor">#REF!</definedName>
    <definedName name="CUSTOM2_1st_Floor___BOH___FIre_Escape_Stairs">#REF!</definedName>
    <definedName name="CUSTOM2_1st_Floor___BOH___Guest_Core">#REF!</definedName>
    <definedName name="CUSTOM2_1st_Floor___BOH___Guest_Core_lifts">#REF!</definedName>
    <definedName name="CUSTOM2_1st_Floor___BOH___Service_Core">#REF!</definedName>
    <definedName name="CUSTOM2_1st_Floor___BOH___Service_Core_ducts">#REF!</definedName>
    <definedName name="CUSTOM2_1st_Floor___BOH___Service_Core_lift_shafts">#REF!</definedName>
    <definedName name="CUSTOM2_1st_Floor___FOH___Guest_Circulation">#REF!</definedName>
    <definedName name="CUSTOM2_1st_Floor___FOH___Guestroom_Terrace">#REF!</definedName>
    <definedName name="CUSTOM2_1st_Floor___FOH___Guestrooms">#REF!</definedName>
    <definedName name="CUSTOM2_1st_Floor___Guest_Core_ducts">#REF!</definedName>
    <definedName name="CUSTOM2_2_bed_2nd_bathroom_area">#REF!</definedName>
    <definedName name="CUSTOM2_2_bed_2nd_bedroom_area">#REF!</definedName>
    <definedName name="CUSTOM2_2_bed_4_burner_hob">#REF!</definedName>
    <definedName name="CUSTOM2_2_bed_Balcony_area">#REF!</definedName>
    <definedName name="CUSTOM2_2_bed_bath_screen">#REF!</definedName>
    <definedName name="CUSTOM2_2_bed_bath_tub">#REF!</definedName>
    <definedName name="CUSTOM2_2_bed_bath_tub_mixer">#REF!</definedName>
    <definedName name="CUSTOM2_2_bed_bidet">#REF!</definedName>
    <definedName name="CUSTOM2_2_bed_cistern_cover">#REF!</definedName>
    <definedName name="CUSTOM2_2_bed_fridge_freezer">#REF!</definedName>
    <definedName name="CUSTOM2_2_bed_kitchen_sink">#REF!</definedName>
    <definedName name="CUSTOM2_2_bed_kitchen_sink_mixer">#REF!</definedName>
    <definedName name="CUSTOM2_2_bed_Kitchen_units">#REF!</definedName>
    <definedName name="CUSTOM2_2_bed_living_area">#REF!</definedName>
    <definedName name="CUSTOM2_2_bed_Master_bathroom_area">#REF!</definedName>
    <definedName name="CUSTOM2_2_bed_Master_bedroom_area">#REF!</definedName>
    <definedName name="CUSTOM2_2_bed_mirror">#REF!</definedName>
    <definedName name="CUSTOM2_2_bed_NIA">#REF!</definedName>
    <definedName name="CUSTOM2_2_bed_shower_mixer_set">#REF!</definedName>
    <definedName name="CUSTOM2_2_bed_shower_partition_inc_door">#REF!</definedName>
    <definedName name="CUSTOM2_2_bed_vanity_unit">#REF!</definedName>
    <definedName name="CUSTOM2_2_bed_wardrobes">#REF!</definedName>
    <definedName name="CUSTOM2_2_bed_wash_basin">#REF!</definedName>
    <definedName name="CUSTOM2_2_bed_wash_basin_mixer">#REF!</definedName>
    <definedName name="CUSTOM2_2_bed_washing_machine">#REF!</definedName>
    <definedName name="CUSTOM2_2_bed_WC">#REF!</definedName>
    <definedName name="CUSTOM2_20mm_dia_Bib_tap">#REF!</definedName>
    <definedName name="CUSTOM2_20mm_dia_HSW_pipe">#REF!</definedName>
    <definedName name="CUSTOM2_25mm_dia_BCWS_pipe">#REF!</definedName>
    <definedName name="CUSTOM2_25mm_dia_HSW_pipe">#REF!</definedName>
    <definedName name="CUSTOM2_2F_BOH_Roof_Terrace">#REF!</definedName>
    <definedName name="CUSTOM2_2F_BOH_Service_and_Utility_area">#REF!</definedName>
    <definedName name="CUSTOM2_2F_BOH_Staircase">#REF!</definedName>
    <definedName name="CUSTOM2_2F_Guest_Core">#REF!</definedName>
    <definedName name="CUSTOM2_2F_Guestrooms">#REF!</definedName>
    <definedName name="CUSTOM2_2F_HGR_BOH">#REF!</definedName>
    <definedName name="CUSTOM2_2F_HGR_Circulation">#REF!</definedName>
    <definedName name="CUSTOM2_2F_HGR_Covered_Balcony">#REF!</definedName>
    <definedName name="CUSTOM2_2F_HGR_Fire_Staircase">#REF!</definedName>
    <definedName name="CUSTOM2_2F_Lift_Shaft">#REF!</definedName>
    <definedName name="CUSTOM2_2F_Services_Core">#REF!</definedName>
    <definedName name="CUSTOM2_2F_Voids___Dead_space">#REF!</definedName>
    <definedName name="CUSTOM2_2nd_Floor">#REF!</definedName>
    <definedName name="CUSTOM2_2nd_Floor___BOH___Event_Center_Core">#REF!</definedName>
    <definedName name="CUSTOM2_2nd_Floor___BOH___Event_Center_Core_lift_shafts">#REF!</definedName>
    <definedName name="CUSTOM2_2nd_Floor___BOH___Event_Center_Service">#REF!</definedName>
    <definedName name="CUSTOM2_2nd_Floor___BOH___Event_Center_Service_lift_shafts">#REF!</definedName>
    <definedName name="CUSTOM2_2nd_Floor___BOH___Fire_Escape_Stairs">#REF!</definedName>
    <definedName name="CUSTOM2_2nd_Floor___BOH___Guest_Core">#REF!</definedName>
    <definedName name="CUSTOM2_2nd_Floor___BOH___Guest_Core_ducts">#REF!</definedName>
    <definedName name="CUSTOM2_2nd_Floor___BOH___Guest_Core_lift_shafts">#REF!</definedName>
    <definedName name="CUSTOM2_2nd_Floor___BOH___Service_Core">#REF!</definedName>
    <definedName name="CUSTOM2_2nd_Floor___BOH___Service_Core_ducts">#REF!</definedName>
    <definedName name="CUSTOM2_2nd_Floor___BOH___Service_Core_lift_shafts">#REF!</definedName>
    <definedName name="CUSTOM2_2nd_Floor___FOH___Guestroom_Circulation">#REF!</definedName>
    <definedName name="CUSTOM2_2nd_Floor___FOH___Guestroom_Terrace">#REF!</definedName>
    <definedName name="CUSTOM2_2nd_Floor___FOH___Guestrooms">#REF!</definedName>
    <definedName name="CUSTOM2_3.1__External_Walls">#REF!</definedName>
    <definedName name="CUSTOM2_32_dia._CWS_Main_Buried_underground">#REF!</definedName>
    <definedName name="CUSTOM2_32mm_dia_BCWS">#REF!</definedName>
    <definedName name="CUSTOM2_32mm_dia_BCWS_pipe">#REF!</definedName>
    <definedName name="CUSTOM2_32mm_dia_BCWS_Riser">#REF!</definedName>
    <definedName name="CUSTOM2_32mm_dia_HSW_pipe">#REF!</definedName>
    <definedName name="CUSTOM2_32mm_dia_HSW_Riser">#REF!</definedName>
    <definedName name="CUSTOM2_3F_BOH_Service___Utility_area">#REF!</definedName>
    <definedName name="CUSTOM2_3F_BOH_Staircase">#REF!</definedName>
    <definedName name="CUSTOM2_3F_Guest_Core">#REF!</definedName>
    <definedName name="CUSTOM2_3F_Guestrooms">#REF!</definedName>
    <definedName name="CUSTOM2_3F_HGR_BOH">#REF!</definedName>
    <definedName name="CUSTOM2_3F_HGR_Circulation">#REF!</definedName>
    <definedName name="CUSTOM2_3F_HGR_Covered_Balcony">#REF!</definedName>
    <definedName name="CUSTOM2_3F_HGR_Fire_Staircase">#REF!</definedName>
    <definedName name="CUSTOM2_3F_Lift_Shaft">#REF!</definedName>
    <definedName name="CUSTOM2_3F_Services_Core">#REF!</definedName>
    <definedName name="CUSTOM2_3F_Voids___Dead_space">#REF!</definedName>
    <definedName name="CUSTOM2_3rd_Floor">#REF!</definedName>
    <definedName name="CUSTOM2_3rd_Floor___BOH___Fire_Escape_Stairs">#REF!</definedName>
    <definedName name="CUSTOM2_3rd_Floor___BOH___Guest_Core">#REF!</definedName>
    <definedName name="CUSTOM2_3rd_Floor___BOH___Guest_Core_ducts">#REF!</definedName>
    <definedName name="CUSTOM2_3rd_Floor___BOH___Guest_Core_lift_shafts">#REF!</definedName>
    <definedName name="CUSTOM2_3rd_Floor___BOH___Service_Core">#REF!</definedName>
    <definedName name="CUSTOM2_3rd_Floor___BOH___Service_Core_ducts">#REF!</definedName>
    <definedName name="CUSTOM2_3rd_Floor___BOH___Service_Core_lift_shafts">#REF!</definedName>
    <definedName name="CUSTOM2_3rd_Floor___FOH___Guest_Circulation">#REF!</definedName>
    <definedName name="CUSTOM2_3rd_Floor___FOH___Guestroom_Terrace">#REF!</definedName>
    <definedName name="CUSTOM2_3rd_Floor___FOH___Guestrooms">#REF!</definedName>
    <definedName name="CUSTOM2_4.2__Skirting___S1">#REF!</definedName>
    <definedName name="CUSTOM2_4F_BOH_Service___Utility_area">#REF!</definedName>
    <definedName name="CUSTOM2_4F_BOH_Staircase">#REF!</definedName>
    <definedName name="CUSTOM2_4F_Guest_Core">#REF!</definedName>
    <definedName name="CUSTOM2_4F_Guestrooms">#REF!</definedName>
    <definedName name="CUSTOM2_4F_HGR_BOH">#REF!</definedName>
    <definedName name="CUSTOM2_4F_HGR_Circulation">#REF!</definedName>
    <definedName name="CUSTOM2_4F_HGR_Covered_Balcony">#REF!</definedName>
    <definedName name="CUSTOM2_4F_HGR_Fire_Staircase">#REF!</definedName>
    <definedName name="CUSTOM2_4F_Lift_Shaft">#REF!</definedName>
    <definedName name="CUSTOM2_4F_Services_Core">#REF!</definedName>
    <definedName name="CUSTOM2_4F_Voids___Dead_space">#REF!</definedName>
    <definedName name="CUSTOM2_4th_Floor___BOH___Fire_Escape_Stairs">#REF!</definedName>
    <definedName name="CUSTOM2_4th_Floor___BOH___Guest_Core">#REF!</definedName>
    <definedName name="CUSTOM2_4th_Floor___BOH___Guest_Core_ducts">#REF!</definedName>
    <definedName name="CUSTOM2_4th_Floor___BOH___Guest_Core_lift_shafts">#REF!</definedName>
    <definedName name="CUSTOM2_4th_Floor___BOH___Service_Core">#REF!</definedName>
    <definedName name="CUSTOM2_4th_Floor___BOH___Service_Core_ducts">#REF!</definedName>
    <definedName name="CUSTOM2_4th_Floor___BOH___Service_Core_lift_shafts">#REF!</definedName>
    <definedName name="CUSTOM2_4th_Floor___FOH___Guestroom_Circulation">#REF!</definedName>
    <definedName name="CUSTOM2_4th_Floor___FOH___Guestroom_Terrace">#REF!</definedName>
    <definedName name="CUSTOM2_4th_Floor___FOH___Guestrooms">#REF!</definedName>
    <definedName name="CUSTOM2_4th_Floor___FOH___Roof_Top_Pantry">#REF!</definedName>
    <definedName name="CUSTOM2_4th_Floor___FOH___Roof_Top_Restaurant">#REF!</definedName>
    <definedName name="CUSTOM2_4th_Floor___FOH___Roof_Top_Toilets">#REF!</definedName>
    <definedName name="CUSTOM2_4th_Floor___Roof_Top_Restaurant_open_terrace">#REF!</definedName>
    <definedName name="CUSTOM2_50mm_dia._Balcony_Drain">#REF!</definedName>
    <definedName name="CUSTOM2_50mm_dia_WP">#REF!</definedName>
    <definedName name="CUSTOM2_5A_CEILING">#REF!</definedName>
    <definedName name="CUSTOM2_5A_FS01">#REF!</definedName>
    <definedName name="CUSTOM2_5A_FS02">#REF!</definedName>
    <definedName name="CUSTOM2_5A_FS02_2F">#REF!</definedName>
    <definedName name="CUSTOM2_5A_FS03">#REF!</definedName>
    <definedName name="CUSTOM2_5A_FS03_AREA">#REF!</definedName>
    <definedName name="CUSTOM2_5A_FS03_GRILL">#REF!</definedName>
    <definedName name="CUSTOM2_5A_FS04">#REF!</definedName>
    <definedName name="CUSTOM2_5A_FS04_1F">#REF!</definedName>
    <definedName name="CUSTOM2_5A_FS04_2F">#REF!</definedName>
    <definedName name="CUSTOM2_5A_FS05">#REF!</definedName>
    <definedName name="CUSTOM2_5A_FS05_RF">#REF!</definedName>
    <definedName name="CUSTOM2_5A_FS07">#REF!</definedName>
    <definedName name="CUSTOM2_5A_FS08">#REF!</definedName>
    <definedName name="CUSTOM2_5A_FS08_RF">#REF!</definedName>
    <definedName name="CUSTOM2_5A_FS12_1F">#REF!</definedName>
    <definedName name="CUSTOM2_5A_FS15_2F">#REF!</definedName>
    <definedName name="CUSTOM2_5A_FS16">#REF!</definedName>
    <definedName name="CUSTOM2_5B_FS01">#REF!</definedName>
    <definedName name="CUSTOM2_5B_FS02_1F">#REF!</definedName>
    <definedName name="CUSTOM2_5B_FS02_RF">#REF!</definedName>
    <definedName name="CUSTOM2_5B_FS03">#REF!</definedName>
    <definedName name="CUSTOM2_5B_FS03_AREA">#REF!</definedName>
    <definedName name="CUSTOM2_5B_FS03_GRILL">#REF!</definedName>
    <definedName name="CUSTOM2_5B_FS03_RF">#REF!</definedName>
    <definedName name="CUSTOM2_5B_FS04_1F">#REF!</definedName>
    <definedName name="CUSTOM2_5B_FS04_2F">#REF!</definedName>
    <definedName name="CUSTOM2_5B_FS04_RF">#REF!</definedName>
    <definedName name="CUSTOM2_5B_FS05">#REF!</definedName>
    <definedName name="CUSTOM2_5B_FS05_GARDEN">#REF!</definedName>
    <definedName name="CUSTOM2_5B_FS05_PARAPET">#REF!</definedName>
    <definedName name="CUSTOM2_5B_FS06">#REF!</definedName>
    <definedName name="CUSTOM2_5B_FS07_1F">#REF!</definedName>
    <definedName name="CUSTOM2_5B_FS08_RF">#REF!</definedName>
    <definedName name="CUSTOM2_5B_FS11_1F">#REF!</definedName>
    <definedName name="CUSTOM2_5B_FS11_2F">#REF!</definedName>
    <definedName name="CUSTOM2_5B_FS12_2F">#REF!</definedName>
    <definedName name="CUSTOM2_5B_FS15_1F">#REF!</definedName>
    <definedName name="CUSTOM2_5B_FS15_2F">#REF!</definedName>
    <definedName name="CUSTOM2_5B_FS15_RF">#REF!</definedName>
    <definedName name="CUSTOM2_5B_FS16">#REF!</definedName>
    <definedName name="CUSTOM2_5B_LOUVRE">#REF!</definedName>
    <definedName name="CUSTOM2_5B_PARAPET_COPING">#REF!</definedName>
    <definedName name="CUSTOM2_5C_FS01">#REF!</definedName>
    <definedName name="CUSTOM2_5C_FS02">#REF!</definedName>
    <definedName name="CUSTOM2_5C_FS02_1F">#REF!</definedName>
    <definedName name="CUSTOM2_5C_FS02_COPING">#REF!</definedName>
    <definedName name="CUSTOM2_5C_FS03">#REF!</definedName>
    <definedName name="CUSTOM2_5C_FS03_GRILL">#REF!</definedName>
    <definedName name="CUSTOM2_5C_FS05_RF">#REF!</definedName>
    <definedName name="CUSTOM2_5C_FS07_RF">#REF!</definedName>
    <definedName name="CUSTOM2_5C_FS08_1F">#REF!</definedName>
    <definedName name="CUSTOM2_5C_FS08_RF">#REF!</definedName>
    <definedName name="CUSTOM2_5C_FS16">#REF!</definedName>
    <definedName name="CUSTOM2_5C_LINK_BRIDGE">#REF!</definedName>
    <definedName name="CUSTOM2_5F_BOH_Circulation">#REF!</definedName>
    <definedName name="CUSTOM2_5F_BOH_Service___Utility_area">#REF!</definedName>
    <definedName name="CUSTOM2_5F_BOH_Staircase">#REF!</definedName>
    <definedName name="CUSTOM2_5F_Lift_Shaft">#REF!</definedName>
    <definedName name="CUSTOM2_5F_MEP">#REF!</definedName>
    <definedName name="CUSTOM2_5F_Services_Core">#REF!</definedName>
    <definedName name="CUSTOM2_5F_Voids___Dead_area">#REF!</definedName>
    <definedName name="CUSTOM2_82mm_dia_Vent_pipe_1F">#REF!</definedName>
    <definedName name="CUSTOM2_82mm_dia_Vent_pipe_GF">#REF!</definedName>
    <definedName name="CUSTOM2_AM_Beams">#REF!</definedName>
    <definedName name="CUSTOM2_AM_Slab_1200">#REF!</definedName>
    <definedName name="CUSTOM2_AM_Slab_300">#REF!</definedName>
    <definedName name="CUSTOM2_Assume_Roof">#REF!</definedName>
    <definedName name="CUSTOM2_Assumed_Stair_Roof">#REF!</definedName>
    <definedName name="CUSTOM2_B1">#REF!</definedName>
    <definedName name="CUSTOM2_B1___BOH____Loading_Unloading">#REF!</definedName>
    <definedName name="CUSTOM2_B1___BOH____Service_Corridor">#REF!</definedName>
    <definedName name="CUSTOM2_B1___BOH___Bulk_Storage">#REF!</definedName>
    <definedName name="CUSTOM2_B1___BOH___Event_Center_Core">#REF!</definedName>
    <definedName name="CUSTOM2_B1___BOH___Event_Center_Core_lift_shafts">#REF!</definedName>
    <definedName name="CUSTOM2_B1___BOH___Event_Center_Kitchen">#REF!</definedName>
    <definedName name="CUSTOM2_B1___BOH___Event_Center_Service">#REF!</definedName>
    <definedName name="CUSTOM2_B1___BOH___Fire_Escape_Stairs">#REF!</definedName>
    <definedName name="CUSTOM2_B1___BOH___Food___Beverage_Dept">#REF!</definedName>
    <definedName name="CUSTOM2_B1___BOH___General_Areas">#REF!</definedName>
    <definedName name="CUSTOM2_B1___BOH___Guest_Core">#REF!</definedName>
    <definedName name="CUSTOM2_B1___BOH___Guest_Core_ducts">#REF!</definedName>
    <definedName name="CUSTOM2_B1___BOH___Guest_Core_lift_shafts">#REF!</definedName>
    <definedName name="CUSTOM2_B1___BOH___Human_Resources">#REF!</definedName>
    <definedName name="CUSTOM2_B1___BOH___Main_Kitchen">#REF!</definedName>
    <definedName name="CUSTOM2_B1___BOH___Pool_Bar___Grill_Pantry">#REF!</definedName>
    <definedName name="CUSTOM2_B1___BOH___Ramp__B1___GF_">#REF!</definedName>
    <definedName name="CUSTOM2_B1___BOH___Ramp_B1_to_B2__loading_unloading_">#REF!</definedName>
    <definedName name="CUSTOM2_B1___BOH___Receiving___Purchasing">#REF!</definedName>
    <definedName name="CUSTOM2_B1___BOH___Service_Core">#REF!</definedName>
    <definedName name="CUSTOM2_B1___BOH___Service_Core_ducts">#REF!</definedName>
    <definedName name="CUSTOM2_B1___BOH___Service_Core_lift_shaft">#REF!</definedName>
    <definedName name="CUSTOM2_B1___BOH___Service_Corridor">#REF!</definedName>
    <definedName name="CUSTOM2_B1___BOH___Speciality_Restaurant_01_Pantry">#REF!</definedName>
    <definedName name="CUSTOM2_B1___BOH___Staff_Core">#REF!</definedName>
    <definedName name="CUSTOM2_B1___BOH___Staff_Core_lift_shafts">#REF!</definedName>
    <definedName name="CUSTOM2_B1___BOH___Staff_Facilities">#REF!</definedName>
    <definedName name="CUSTOM2_B1___BOH___Waste_Management">#REF!</definedName>
    <definedName name="CUSTOM2_B1___Double_Volume_internal_Plant_RM">#REF!</definedName>
    <definedName name="CUSTOM2_B1___FOH____Day_Care_Center">#REF!</definedName>
    <definedName name="CUSTOM2_B1___FOH___All_Day_Dining">#REF!</definedName>
    <definedName name="CUSTOM2_B1___FOH___Circulation">#REF!</definedName>
    <definedName name="CUSTOM2_B1___FOH___Day_Care_Center_Terrace">#REF!</definedName>
    <definedName name="CUSTOM2_B1___FOH___Guest_Circulation">#REF!</definedName>
    <definedName name="CUSTOM2_B1___FOH___Guestroom_Terrace">#REF!</definedName>
    <definedName name="CUSTOM2_B1___FOH___Guestrooms">#REF!</definedName>
    <definedName name="CUSTOM2_B1___FOH___Gym">#REF!</definedName>
    <definedName name="CUSTOM2_B1___FOH___Pool_Bar___Grill">#REF!</definedName>
    <definedName name="CUSTOM2_B1___FOH___Pool_Bar___Grill_Terrace">#REF!</definedName>
    <definedName name="CUSTOM2_B1___FOH___Spa">#REF!</definedName>
    <definedName name="CUSTOM2_B1___FOH___Speciality_Restauarant_02_Toilets">#REF!</definedName>
    <definedName name="CUSTOM2_B1___FOH___Speciality_Restaurant_01">#REF!</definedName>
    <definedName name="CUSTOM2_B1___FOH___Speciality_Restaurant_02">#REF!</definedName>
    <definedName name="CUSTOM2_B1___FOH___Speciality_Restaurant_02_Terrace__covered_terrace_area_">#REF!</definedName>
    <definedName name="CUSTOM2_B1___FOH___Speciality_Restaurant_02_Terrace__open_terrace_area_">#REF!</definedName>
    <definedName name="CUSTOM2_B1___Parking">#REF!</definedName>
    <definedName name="CUSTOM2_B1__BOH_">#REF!</definedName>
    <definedName name="CUSTOM2_B1__Car_Park_">#REF!</definedName>
    <definedName name="CUSTOM2_B1__Column_C1">#REF!</definedName>
    <definedName name="CUSTOM2_B1__Column_C10">#REF!</definedName>
    <definedName name="CUSTOM2_B1__Column_C11">#REF!</definedName>
    <definedName name="CUSTOM2_B1__Column_C12">#REF!</definedName>
    <definedName name="CUSTOM2_B1__Column_C2">#REF!</definedName>
    <definedName name="CUSTOM2_B1__Column_C3">#REF!</definedName>
    <definedName name="CUSTOM2_B1__Column_C4">#REF!</definedName>
    <definedName name="CUSTOM2_B1__Column_C5">#REF!</definedName>
    <definedName name="CUSTOM2_B1__Column_C6">#REF!</definedName>
    <definedName name="CUSTOM2_B1__Column_C7">#REF!</definedName>
    <definedName name="CUSTOM2_B1__Column_C8">#REF!</definedName>
    <definedName name="CUSTOM2_B1__Column_C9">#REF!</definedName>
    <definedName name="CUSTOM2_B1__Column_TC1">#REF!</definedName>
    <definedName name="CUSTOM2_B1__Column_TC2">#REF!</definedName>
    <definedName name="CUSTOM2_B1__Column_TC3">#REF!</definedName>
    <definedName name="CUSTOM2_B1__Column_TC4">#REF!</definedName>
    <definedName name="CUSTOM2_B1__Column_TC5">#REF!</definedName>
    <definedName name="CUSTOM2_B1__FOH_circulation_">#REF!</definedName>
    <definedName name="CUSTOM2_B1__GIFA_">#REF!</definedName>
    <definedName name="CUSTOM2_B1__RW1_400">#REF!</definedName>
    <definedName name="CUSTOM2_B1__RW2_600">#REF!</definedName>
    <definedName name="CUSTOM2_B1__Stairs_">#REF!</definedName>
    <definedName name="CUSTOM2_B1__TW1_250">#REF!</definedName>
    <definedName name="CUSTOM2_B1__TW2_200">#REF!</definedName>
    <definedName name="CUSTOM2_B1__TW3_300">#REF!</definedName>
    <definedName name="CUSTOM2_B1__TW3_400">#REF!</definedName>
    <definedName name="CUSTOM2_B1__TW4_500">#REF!</definedName>
    <definedName name="CUSTOM2_B1__TW4_500_Door_Overhead">#REF!</definedName>
    <definedName name="CUSTOM2_B1__TW4_600">#REF!</definedName>
    <definedName name="CUSTOM2_B1__voids_">#REF!</definedName>
    <definedName name="CUSTOM2_B1__W1__300">#REF!</definedName>
    <definedName name="CUSTOM2_B1__W1_300_Door_Overhead">#REF!</definedName>
    <definedName name="CUSTOM2_B1_Beams">#REF!</definedName>
    <definedName name="CUSTOM2_B1_BOH_Area">#REF!</definedName>
    <definedName name="CUSTOM2_B1_BOH_Service___Utility_area">#REF!</definedName>
    <definedName name="CUSTOM2_B1_Double_Volume_area">#REF!</definedName>
    <definedName name="CUSTOM2_B1_Executive_Club">#REF!</definedName>
    <definedName name="CUSTOM2_B1_FOH_Circulation_area">#REF!</definedName>
    <definedName name="CUSTOM2_B1_FOH_Lobby">#REF!</definedName>
    <definedName name="CUSTOM2_B1_Guest_Core">#REF!</definedName>
    <definedName name="CUSTOM2_B1_Gym">#REF!</definedName>
    <definedName name="CUSTOM2_B1_Gym_Toilets">#REF!</definedName>
    <definedName name="CUSTOM2_B1_Internal_Double_doors__BOH_">#REF!</definedName>
    <definedName name="CUSTOM2_B1_Internal_Double_doors__FOH_">#REF!</definedName>
    <definedName name="CUSTOM2_B1_Internal_Single_doors__BOH_">#REF!</definedName>
    <definedName name="CUSTOM2_B1_Kids_Area">#REF!</definedName>
    <definedName name="CUSTOM2_B1_Kitchen">#REF!</definedName>
    <definedName name="CUSTOM2_B1_Lift_Shaft">#REF!</definedName>
    <definedName name="CUSTOM2_B1_Main_Restaurant">#REF!</definedName>
    <definedName name="CUSTOM2_B1_MEP_Area">#REF!</definedName>
    <definedName name="CUSTOM2_B1_Mezz">#REF!</definedName>
    <definedName name="CUSTOM2_B1_Mezzanine___BOH___Event_Center_Admin">#REF!</definedName>
    <definedName name="CUSTOM2_B1_Mezzanine___BOH___Event_Center_Core">#REF!</definedName>
    <definedName name="CUSTOM2_B1_Mezzanine___BOH___Event_Center_Valet">#REF!</definedName>
    <definedName name="CUSTOM2_B1_Mezzanine___BOH___Event_Service_Core_lift_shafts">#REF!</definedName>
    <definedName name="CUSTOM2_B1_Mezzanine___BOH___Fire_Escape_Stairs">#REF!</definedName>
    <definedName name="CUSTOM2_B1_Mezzanine___BOH___General_Areas">#REF!</definedName>
    <definedName name="CUSTOM2_B1_Mezzanine___BOH___Guest_Core">#REF!</definedName>
    <definedName name="CUSTOM2_B1_Mezzanine___BOH___Guest_Core_ducts">#REF!</definedName>
    <definedName name="CUSTOM2_B1_Mezzanine___BOH___Guest_Core_lift_shafts">#REF!</definedName>
    <definedName name="CUSTOM2_B1_Mezzanine___BOH___RMU">#REF!</definedName>
    <definedName name="CUSTOM2_B1_Mezzanine___BOH___Service_Core">#REF!</definedName>
    <definedName name="CUSTOM2_B1_Mezzanine___BOH___Service_Core_ducts">#REF!</definedName>
    <definedName name="CUSTOM2_B1_Mezzanine___BOH___Service_Core_lift_shafts">#REF!</definedName>
    <definedName name="CUSTOM2_B1_Mezzanine___Double_Volume__left_wing_">#REF!</definedName>
    <definedName name="CUSTOM2_B1_Mezzanine___Double_Volume__left_wing_stairs___">#REF!</definedName>
    <definedName name="CUSTOM2_B1_Mezzanine___Double_Volume__main_hotel___">#REF!</definedName>
    <definedName name="CUSTOM2_B1_Mezzanine___Double_Volume__right_wing_">#REF!</definedName>
    <definedName name="CUSTOM2_B1_Mezzanine___Double_Volume__right_wing_stairs___">#REF!</definedName>
    <definedName name="CUSTOM2_B1_Mezzanine___Double_Volume__Speciality_Restaurant___">#REF!</definedName>
    <definedName name="CUSTOM2_B1_Mezzanine___FOH___Business_Center">#REF!</definedName>
    <definedName name="CUSTOM2_B1_Mezzanine___FOH___Circulation">#REF!</definedName>
    <definedName name="CUSTOM2_B1_Mezzanine___FOH___Event_Center_Core_lift_shafts">#REF!</definedName>
    <definedName name="CUSTOM2_B1_Mezzanine___FOH___Event_Center_Port_Corchere">#REF!</definedName>
    <definedName name="CUSTOM2_B1_Mezzanine___FOH___Event_Center_Reception">#REF!</definedName>
    <definedName name="CUSTOM2_B1_Mezzanine___FOH___Event_Center_Wind_Lobby">#REF!</definedName>
    <definedName name="CUSTOM2_B1_Mezzanine___FOH___Guestroom_Terrace">#REF!</definedName>
    <definedName name="CUSTOM2_B1_Mezzanine___FOH___Guestrooms">#REF!</definedName>
    <definedName name="CUSTOM2_B1_Mezzanine___FOH___Meeting_Prefunction">#REF!</definedName>
    <definedName name="CUSTOM2_B1_Mezzanine___FOH___Meeting_Rooms">#REF!</definedName>
    <definedName name="CUSTOM2_B1_Mezzanine___FOH___Meeting_Rooms_Pantry">#REF!</definedName>
    <definedName name="CUSTOM2_B1_Mezzanine___FOH___Meeting_Rooms_Terrace">#REF!</definedName>
    <definedName name="CUSTOM2_B1_Mezzanine___FOH___Meeting_Rooms_Toilet">#REF!</definedName>
    <definedName name="CUSTOM2_B1_Mezzanine___FOH___Retail">#REF!</definedName>
    <definedName name="CUSTOM2_B1_Parking_area">#REF!</definedName>
    <definedName name="CUSTOM2_B1_Public_Toilets">#REF!</definedName>
    <definedName name="CUSTOM2_B1_Ramp">#REF!</definedName>
    <definedName name="CUSTOM2_B1_Service_Lift_Lobby">#REF!</definedName>
    <definedName name="CUSTOM2_B1_Services_Core">#REF!</definedName>
    <definedName name="CUSTOM2_B1_Slab_200">#REF!</definedName>
    <definedName name="CUSTOM2_B1_Slab_220">#REF!</definedName>
    <definedName name="CUSTOM2_B1_Slab_240">#REF!</definedName>
    <definedName name="CUSTOM2_B1_Slab_260">#REF!</definedName>
    <definedName name="CUSTOM2_B1_Spa">#REF!</definedName>
    <definedName name="CUSTOM2_B1_Speciality_Kitchen">#REF!</definedName>
    <definedName name="CUSTOM2_B1_Speciality_Restaurant">#REF!</definedName>
    <definedName name="CUSTOM2_B1_Staicase_Lobby">#REF!</definedName>
    <definedName name="CUSTOM2_B1_Staircase">#REF!</definedName>
    <definedName name="CUSTOM2_B1_Voids">#REF!</definedName>
    <definedName name="CUSTOM2_B2">#REF!</definedName>
    <definedName name="CUSTOM2_B2___BOH____Tank">#REF!</definedName>
    <definedName name="CUSTOM2_B2___BOH___AHU">#REF!</definedName>
    <definedName name="CUSTOM2_B2___BOH___Engineering___Maintenance">#REF!</definedName>
    <definedName name="CUSTOM2_B2___BOH___Event_Center_Core">#REF!</definedName>
    <definedName name="CUSTOM2_B2___BOH___Event_Center_Core_lift_shafts">#REF!</definedName>
    <definedName name="CUSTOM2_B2___BOH___Fire_Escape_Stairs">#REF!</definedName>
    <definedName name="CUSTOM2_B2___BOH___Guest_Core">#REF!</definedName>
    <definedName name="CUSTOM2_B2___BOH___Guest_Core_lift_shafts">#REF!</definedName>
    <definedName name="CUSTOM2_B2___BOH___Heat_Exchange">#REF!</definedName>
    <definedName name="CUSTOM2_B2___BOH___IT_Department">#REF!</definedName>
    <definedName name="CUSTOM2_B2___BOH___Laundry___Housekeeping">#REF!</definedName>
    <definedName name="CUSTOM2_B2___BOH___LV_Room">#REF!</definedName>
    <definedName name="CUSTOM2_B2___BOH___Plant">#REF!</definedName>
    <definedName name="CUSTOM2_B2___BOH___Pump_Room">#REF!</definedName>
    <definedName name="CUSTOM2_B2___BOH___Ramp_B2_to_B1">#REF!</definedName>
    <definedName name="CUSTOM2_B2___BOH___Ramp_B2_to_B1__loading___unloading_">#REF!</definedName>
    <definedName name="CUSTOM2_B2___BOH___Service_Core">#REF!</definedName>
    <definedName name="CUSTOM2_B2___BOH___Service_Core_duct">#REF!</definedName>
    <definedName name="CUSTOM2_B2___BOH___Service_Core_lift_shafts">#REF!</definedName>
    <definedName name="CUSTOM2_B2___BOH___Service_Corridor">#REF!</definedName>
    <definedName name="CUSTOM2_B2___BOH___Substation">#REF!</definedName>
    <definedName name="CUSTOM2_B2___BOH___Unknown_areas">#REF!</definedName>
    <definedName name="CUSTOM2_B2___FOH___Pool_Toilets">#REF!</definedName>
    <definedName name="CUSTOM2_B2___FOH___Speciality_Restaurant_01_Toilets">#REF!</definedName>
    <definedName name="CUSTOM2_B2___Parking">#REF!</definedName>
    <definedName name="CUSTOM2_B2__BOH_">#REF!</definedName>
    <definedName name="CUSTOM2_B2__Car_Parking_">#REF!</definedName>
    <definedName name="CUSTOM2_B2__Column_C1">#REF!</definedName>
    <definedName name="CUSTOM2_B2__Column_C10">#REF!</definedName>
    <definedName name="CUSTOM2_B2__Column_C11">#REF!</definedName>
    <definedName name="CUSTOM2_B2__Column_C12">#REF!</definedName>
    <definedName name="CUSTOM2_B2__Column_C2">#REF!</definedName>
    <definedName name="CUSTOM2_B2__Column_C3">#REF!</definedName>
    <definedName name="CUSTOM2_B2__Column_C4">#REF!</definedName>
    <definedName name="CUSTOM2_B2__Column_C5">#REF!</definedName>
    <definedName name="CUSTOM2_B2__Column_C6">#REF!</definedName>
    <definedName name="CUSTOM2_B2__Column_C7">#REF!</definedName>
    <definedName name="CUSTOM2_B2__Column_C8">#REF!</definedName>
    <definedName name="CUSTOM2_B2__Column_C9">#REF!</definedName>
    <definedName name="CUSTOM2_B2__Column_TC1">#REF!</definedName>
    <definedName name="CUSTOM2_B2__Column_TC2">#REF!</definedName>
    <definedName name="CUSTOM2_B2__Column_TC3">#REF!</definedName>
    <definedName name="CUSTOM2_B2__Column_TC4">#REF!</definedName>
    <definedName name="CUSTOM2_B2__Column_TC5">#REF!</definedName>
    <definedName name="CUSTOM2_B2__FOH_Circulation_">#REF!</definedName>
    <definedName name="CUSTOM2_B2__GIFA_">#REF!</definedName>
    <definedName name="CUSTOM2_B2__Loading__Unloading_Area">#REF!</definedName>
    <definedName name="CUSTOM2_B2__RW1_400">#REF!</definedName>
    <definedName name="CUSTOM2_B2__RW2_600">#REF!</definedName>
    <definedName name="CUSTOM2_B2__Stairs_">#REF!</definedName>
    <definedName name="CUSTOM2_B2__TW1_250">#REF!</definedName>
    <definedName name="CUSTOM2_B2__TW2_200">#REF!</definedName>
    <definedName name="CUSTOM2_B2__TW3_300">#REF!</definedName>
    <definedName name="CUSTOM2_B2__TW3_400">#REF!</definedName>
    <definedName name="CUSTOM2_B2__TW4_500">#REF!</definedName>
    <definedName name="CUSTOM2_B2__TW4_600">#REF!</definedName>
    <definedName name="CUSTOM2_B2__Voids_">#REF!</definedName>
    <definedName name="CUSTOM2_B2__W1__300">#REF!</definedName>
    <definedName name="CUSTOM2_B2__W1__300_Door_Overhead">#REF!</definedName>
    <definedName name="CUSTOM2_B2_BOH___Services_Area">#REF!</definedName>
    <definedName name="CUSTOM2_B2_BOH_Area">#REF!</definedName>
    <definedName name="CUSTOM2_B2_Dirty_Room">#REF!</definedName>
    <definedName name="CUSTOM2_B2_Kitchen">#REF!</definedName>
    <definedName name="CUSTOM2_B2_Lift_Shaft">#REF!</definedName>
    <definedName name="CUSTOM2_B2_MEP_Area">#REF!</definedName>
    <definedName name="CUSTOM2_B2_Raft_2500">#REF!</definedName>
    <definedName name="CUSTOM2_B2_Raft_600">#REF!</definedName>
    <definedName name="CUSTOM2_B2_Services_Core">#REF!</definedName>
    <definedName name="CUSTOM2_B2_Staircase">#REF!</definedName>
    <definedName name="CUSTOM2_B3_Beams">#REF!</definedName>
    <definedName name="CUSTOM2_B3_Wall">#REF!</definedName>
    <definedName name="CUSTOM2_B3_Wall_Link">#REF!</definedName>
    <definedName name="CUSTOM2_B4_Beams">#REF!</definedName>
    <definedName name="CUSTOM2_B4_Tower_Wall___same_as_B5">#REF!</definedName>
    <definedName name="CUSTOM2_B4_Wall_Length">#REF!</definedName>
    <definedName name="CUSTOM2_B4_Wall_Link">#REF!</definedName>
    <definedName name="CUSTOM2_B5_Beams">#REF!</definedName>
    <definedName name="CUSTOM2_B5_Tower_Wall">#REF!</definedName>
    <definedName name="CUSTOM2_B5_Wall_Length">#REF!</definedName>
    <definedName name="CUSTOM2_B5_Wall_Link">#REF!</definedName>
    <definedName name="CUSTOM2_B6_Beams">#REF!</definedName>
    <definedName name="CUSTOM2_B7_Tower_Wall">#REF!</definedName>
    <definedName name="CUSTOM2_B7_Wall_Length">#REF!</definedName>
    <definedName name="CUSTOM2_B7_Wall_Link">#REF!</definedName>
    <definedName name="CUSTOM2_Balconies_Entry">#REF!</definedName>
    <definedName name="CUSTOM2_Balcony_Drain">#REF!</definedName>
    <definedName name="CUSTOM2_Bib_Tap">#REF!</definedName>
    <definedName name="CUSTOM2_BOH__GF_">#REF!</definedName>
    <definedName name="CUSTOM2_BOH__Podium_1_">#REF!</definedName>
    <definedName name="CUSTOM2_BOH__Podium_2_">#REF!</definedName>
    <definedName name="CUSTOM2_BOH__Roof_">#REF!</definedName>
    <definedName name="CUSTOM2_BOH_areas__lvl_1_">#REF!</definedName>
    <definedName name="CUSTOM2_BOH_areas__lvl_2_">#REF!</definedName>
    <definedName name="CUSTOM2_BOH_areas__lvl_3_">#REF!</definedName>
    <definedName name="CUSTOM2_BUA">#REF!</definedName>
    <definedName name="CUSTOM2_Bypass_Valve__Normally_Closed_">#REF!</definedName>
    <definedName name="CUSTOM2_Cable_Foundation_Length">#REF!</definedName>
    <definedName name="CUSTOM2_Cable_raft">#REF!</definedName>
    <definedName name="CUSTOM2_Cable_Retaining_wall">#REF!</definedName>
    <definedName name="CUSTOM2_Cable_Waterproofing">#REF!</definedName>
    <definedName name="CUSTOM2_capping">#REF!</definedName>
    <definedName name="CUSTOM2_Car_Park__Podium_1_">#REF!</definedName>
    <definedName name="CUSTOM2_Car_Park__Podium_2_">#REF!</definedName>
    <definedName name="CUSTOM2_Car_Parking__lvl_1_">#REF!</definedName>
    <definedName name="CUSTOM2_Conference_Centre">#REF!</definedName>
    <definedName name="CUSTOM2_Counterweight">#REF!</definedName>
    <definedName name="CUSTOM2_DP1_3000x3000x350">#REF!</definedName>
    <definedName name="CUSTOM2_DP11_3250x1750x350">#REF!</definedName>
    <definedName name="CUSTOM2_DP2_3000x1750x350">#REF!</definedName>
    <definedName name="CUSTOM2_DP3_3500x1900x350">#REF!</definedName>
    <definedName name="CUSTOM2_DP5_3000x3000x400">#REF!</definedName>
    <definedName name="CUSTOM2_DP6_6500x4000x550">#REF!</definedName>
    <definedName name="CUSTOM2_DP7_3500x1900x400">#REF!</definedName>
    <definedName name="CUSTOM2_Dry_Lining">#REF!</definedName>
    <definedName name="CUSTOM2_Dry_Lining_2C">#REF!</definedName>
    <definedName name="CUSTOM2_Entrance_lobby__GF_">#REF!</definedName>
    <definedName name="CUSTOM2_External_areas__lvl_2_">#REF!</definedName>
    <definedName name="CUSTOM2_External_areas__Roof_">#REF!</definedName>
    <definedName name="CUSTOM2_External_Doors__AL_01">#REF!</definedName>
    <definedName name="CUSTOM2_External_Doors__AL_02">#REF!</definedName>
    <definedName name="CUSTOM2_External_Doors__AL_03">#REF!</definedName>
    <definedName name="CUSTOM2_External_Doors__AL_04">#REF!</definedName>
    <definedName name="CUSTOM2_External_Doors__AL_05">#REF!</definedName>
    <definedName name="CUSTOM2_External_Doors__D_01">#REF!</definedName>
    <definedName name="CUSTOM2_External_Doors__D_02">#REF!</definedName>
    <definedName name="CUSTOM2_External_Doors__D_05">#REF!</definedName>
    <definedName name="CUSTOM2_External_Doors__Threshold">#REF!</definedName>
    <definedName name="CUSTOM2_External_Floor_Finishes__Interlocking_Paving">#REF!</definedName>
    <definedName name="CUSTOM2_External_Wall__Blockwork___BW_2">#REF!</definedName>
    <definedName name="CUSTOM2_External_Wall__Blockwork___BW_3">#REF!</definedName>
    <definedName name="CUSTOM2_External_Wall__Blockwork___BW_4">#REF!</definedName>
    <definedName name="CUSTOM2_External_Wall_Finishes__50mm_thk_insulation">#REF!</definedName>
    <definedName name="CUSTOM2_External_Wall_finishes__Cast_Aluminium_handrail___Balustrade">#REF!</definedName>
    <definedName name="CUSTOM2_External_Wall_Finishes__Cement_render___Paint">#REF!</definedName>
    <definedName name="CUSTOM2_External_Wall_finishes__Elevation_projection_with_painted_finish">#REF!</definedName>
    <definedName name="CUSTOM2_External_Wall_Finishes__Skirting">#REF!</definedName>
    <definedName name="CUSTOM2_External_Wall_finishes__Soffits">#REF!</definedName>
    <definedName name="CUSTOM2_External_Window__GL_01">#REF!</definedName>
    <definedName name="CUSTOM2_External_Window__GL_02">#REF!</definedName>
    <definedName name="CUSTOM2_External_Window__GL_02_a">#REF!</definedName>
    <definedName name="CUSTOM2_External_Window__GL_03">#REF!</definedName>
    <definedName name="CUSTOM2_External_Window__GL_04">#REF!</definedName>
    <definedName name="CUSTOM2_External_Window__GL_05">#REF!</definedName>
    <definedName name="CUSTOM2_External_Window__GL_06">#REF!</definedName>
    <definedName name="CUSTOM2_External_Window__GL_07">#REF!</definedName>
    <definedName name="CUSTOM2_External_Window__GL_08">#REF!</definedName>
    <definedName name="CUSTOM2_External_Window__GL_16">#REF!</definedName>
    <definedName name="CUSTOM2_External_Window__GL_18">#REF!</definedName>
    <definedName name="CUSTOM2_External_Window__GL_19">#REF!</definedName>
    <definedName name="CUSTOM2_External_Window__GL_19_a">#REF!</definedName>
    <definedName name="CUSTOM2_External_Window__GL_20">#REF!</definedName>
    <definedName name="CUSTOM2_External_Window__GL_21">#REF!</definedName>
    <definedName name="CUSTOM2_External_Window__GL_22">#REF!</definedName>
    <definedName name="CUSTOM2_External_Window__GL_23">#REF!</definedName>
    <definedName name="CUSTOM2_External_Window__GL_24">#REF!</definedName>
    <definedName name="CUSTOM2_External_Window__GL_25">#REF!</definedName>
    <definedName name="CUSTOM2_Fence">#REF!</definedName>
    <definedName name="CUSTOM2_Floor_Area___2A">#REF!</definedName>
    <definedName name="CUSTOM2_Floor_Area___2C.">#REF!</definedName>
    <definedName name="CUSTOM2_Floor_Plate___B1_Mezzanine">#REF!</definedName>
    <definedName name="CUSTOM2_Floor_Plate___Basement_1">#REF!</definedName>
    <definedName name="CUSTOM2_Floor_Plate___Basement_2">#REF!</definedName>
    <definedName name="CUSTOM2_Floor_Plate___First_Floor">#REF!</definedName>
    <definedName name="CUSTOM2_Floor_Plate___Fourth_Floor">#REF!</definedName>
    <definedName name="CUSTOM2_Floor_Plate___Ground_Floor">#REF!</definedName>
    <definedName name="CUSTOM2_Floor_Plate___Mezanine_Floor">#REF!</definedName>
    <definedName name="CUSTOM2_Floor_Plate___Second_Floor">#REF!</definedName>
    <definedName name="CUSTOM2_Floor_Plate___Third_Floor">#REF!</definedName>
    <definedName name="CUSTOM2_FOH_areas__GF_">#REF!</definedName>
    <definedName name="CUSTOM2_FOH_Areas__Roof_">#REF!</definedName>
    <definedName name="CUSTOM2_FOH_Circulation__GF_">#REF!</definedName>
    <definedName name="CUSTOM2_FOH_circulation__lvl_1_">#REF!</definedName>
    <definedName name="CUSTOM2_FOH_circulation__lvl_2_">#REF!</definedName>
    <definedName name="CUSTOM2_FOH_Circulation__lvl_3_">#REF!</definedName>
    <definedName name="CUSTOM2_FOH_Circulation__Podium_1_">#REF!</definedName>
    <definedName name="CUSTOM2_FOH_Circulation__Podium_2_">#REF!</definedName>
    <definedName name="CUSTOM2_FOH_Circulation__Roof_">#REF!</definedName>
    <definedName name="CUSTOM2_Foldable_Door">#REF!</definedName>
    <definedName name="CUSTOM2_FP_A_00AF">#REF!</definedName>
    <definedName name="CUSTOM2_FP_A_01F">#REF!</definedName>
    <definedName name="CUSTOM2_FP_A_02F___4F">#REF!</definedName>
    <definedName name="CUSTOM2_FP_A_03F">#REF!</definedName>
    <definedName name="CUSTOM2_FP_A_05F">#REF!</definedName>
    <definedName name="CUSTOM2_FP_A_06F">#REF!</definedName>
    <definedName name="CUSTOM2_FP_A_07F">#REF!</definedName>
    <definedName name="CUSTOM2_FP_A_08F___10F">#REF!</definedName>
    <definedName name="CUSTOM2_FP_A_09F">#REF!</definedName>
    <definedName name="CUSTOM2_FP_A_11F_to_29F_alt_">#REF!</definedName>
    <definedName name="CUSTOM2_FP_A_12F_to_30F_alt_">#REF!</definedName>
    <definedName name="CUSTOM2_FP_A_31F">#REF!</definedName>
    <definedName name="CUSTOM2_FP_A_32F">#REF!</definedName>
    <definedName name="CUSTOM2_FP_A_33RF__">#REF!</definedName>
    <definedName name="CUSTOM2_FP_A_34uRF__">#REF!</definedName>
    <definedName name="CUSTOM2_FP_A_35uRF__">#REF!</definedName>
    <definedName name="CUSTOM2_FP_B_00BF_1">#REF!</definedName>
    <definedName name="CUSTOM2_FP_B_00BF_1_intermediate">#REF!</definedName>
    <definedName name="CUSTOM2_FP_B_00BF_2">#REF!</definedName>
    <definedName name="CUSTOM2_FP_B_00GF">#REF!</definedName>
    <definedName name="CUSTOM2_FP_B_00MF">#REF!</definedName>
    <definedName name="CUSTOM2_FP_B_00PF___1">#REF!</definedName>
    <definedName name="CUSTOM2_FP_B_00PF___2">#REF!</definedName>
    <definedName name="CUSTOM2_FP_B_00PF___3">#REF!</definedName>
    <definedName name="CUSTOM2_FS01">#REF!</definedName>
    <definedName name="CUSTOM2_FS01_1B">#REF!</definedName>
    <definedName name="CUSTOM2_FS01_1C">#REF!</definedName>
    <definedName name="CUSTOM2_FS012_1B2">#REF!</definedName>
    <definedName name="CUSTOM2_FS02_1A">#REF!</definedName>
    <definedName name="CUSTOM2_FS02_1B">#REF!</definedName>
    <definedName name="CUSTOM2_FS02_1B_RF">#REF!</definedName>
    <definedName name="CUSTOM2_FS02_1B1">#REF!</definedName>
    <definedName name="CUSTOM2_FS02_1C">#REF!</definedName>
    <definedName name="CUSTOM2_FS02_1C1">#REF!</definedName>
    <definedName name="CUSTOM2_FS03_1A">#REF!</definedName>
    <definedName name="CUSTOM2_FS03_1B">#REF!</definedName>
    <definedName name="CUSTOM2_FS03_1C">#REF!</definedName>
    <definedName name="CUSTOM2_FS04">#REF!</definedName>
    <definedName name="CUSTOM2_FS04_1A">#REF!</definedName>
    <definedName name="CUSTOM2_FS04_1B">#REF!</definedName>
    <definedName name="CUSTOM2_FS04_1B1">#REF!</definedName>
    <definedName name="CUSTOM2_FS04_1B2">#REF!</definedName>
    <definedName name="CUSTOM2_FS04_1C">#REF!</definedName>
    <definedName name="CUSTOM2_FS04_1C1">#REF!</definedName>
    <definedName name="CUSTOM2_FS04_1C2">#REF!</definedName>
    <definedName name="CUSTOM2_FS04_Rail">#REF!</definedName>
    <definedName name="CUSTOM2_FS05_1A">#REF!</definedName>
    <definedName name="CUSTOM2_FS05_1A_RF">#REF!</definedName>
    <definedName name="CUSTOM2_FS05_1B">#REF!</definedName>
    <definedName name="CUSTOM2_FS05_1B1">#REF!</definedName>
    <definedName name="CUSTOM2_FS05_1B2">#REF!</definedName>
    <definedName name="CUSTOM2_FS05_1C">#REF!</definedName>
    <definedName name="CUSTOM2_FS05_1C_RF">#REF!</definedName>
    <definedName name="CUSTOM2_FS05_1C1">#REF!</definedName>
    <definedName name="CUSTOM2_FS05_1C2">#REF!</definedName>
    <definedName name="CUSTOM2_FS05_GARDEN">#REF!</definedName>
    <definedName name="CUSTOM2_FS05_GARDEN_1C">#REF!</definedName>
    <definedName name="CUSTOM2_FS05_IB_RF">#REF!</definedName>
    <definedName name="CUSTOM2_FS06_1A">#REF!</definedName>
    <definedName name="CUSTOM2_FS06_1C_RF">#REF!</definedName>
    <definedName name="CUSTOM2_FS06_RF">#REF!</definedName>
    <definedName name="CUSTOM2_FS06_Skybridge">#REF!</definedName>
    <definedName name="CUSTOM2_FS07_1B1">#REF!</definedName>
    <definedName name="CUSTOM2_FS07_1C">#REF!</definedName>
    <definedName name="CUSTOM2_FS11_1B1">#REF!</definedName>
    <definedName name="CUSTOM2_FS11_1B2">#REF!</definedName>
    <definedName name="CUSTOM2_FS11_1C1">#REF!</definedName>
    <definedName name="CUSTOM2_FS11_1C2">#REF!</definedName>
    <definedName name="CUSTOM2_FS12_1C2">#REF!</definedName>
    <definedName name="CUSTOM2_FS12_IC_RF">#REF!</definedName>
    <definedName name="CUSTOM2_FS12_RAIL_1C">#REF!</definedName>
    <definedName name="CUSTOM2_FS12_RAIL_RF">#REF!</definedName>
    <definedName name="CUSTOM2_FS12_RF">#REF!</definedName>
    <definedName name="CUSTOM2_Garage">#REF!</definedName>
    <definedName name="CUSTOM2_Garden">#REF!</definedName>
    <definedName name="CUSTOM2_GF">#REF!</definedName>
    <definedName name="CUSTOM2_GF___BOH____General_areas">#REF!</definedName>
    <definedName name="CUSTOM2_GF___BOH___Admin_Support">#REF!</definedName>
    <definedName name="CUSTOM2_GF___BOH___Boiler_Room">#REF!</definedName>
    <definedName name="CUSTOM2_GF___BOH___Ducts">#REF!</definedName>
    <definedName name="CUSTOM2_GF___BOH___Executive_Offices">#REF!</definedName>
    <definedName name="CUSTOM2_GF___BOH___Fire_Escape_Stairs">#REF!</definedName>
    <definedName name="CUSTOM2_GF___BOH___Front_Desk">#REF!</definedName>
    <definedName name="CUSTOM2_GF___BOH___Front_Office_Devision">#REF!</definedName>
    <definedName name="CUSTOM2_GF___BOH___Guest_Core">#REF!</definedName>
    <definedName name="CUSTOM2_GF___BOH___Guest_Core_ducts">#REF!</definedName>
    <definedName name="CUSTOM2_GF___BOH___Guest_Core_lift_shafts">#REF!</definedName>
    <definedName name="CUSTOM2_GF___BOH___Lobby_Bar_Pantry">#REF!</definedName>
    <definedName name="CUSTOM2_GF___BOH___Luggage">#REF!</definedName>
    <definedName name="CUSTOM2_GF___BOH___Prayer_Rooms">#REF!</definedName>
    <definedName name="CUSTOM2_GF___BOH___Sales_Offices">#REF!</definedName>
    <definedName name="CUSTOM2_GF___BOH___Security_and_Valet">#REF!</definedName>
    <definedName name="CUSTOM2_GF___BOH___Service_Core">#REF!</definedName>
    <definedName name="CUSTOM2_GF___BOH___Service_Core_ducts">#REF!</definedName>
    <definedName name="CUSTOM2_GF___BOH___Staff_Core">#REF!</definedName>
    <definedName name="CUSTOM2_GF___BOH___Staff_Core_lift_shafts">#REF!</definedName>
    <definedName name="CUSTOM2_GF___Double_Volume_internal_Reception">#REF!</definedName>
    <definedName name="CUSTOM2_GF___FOH___Circulation">#REF!</definedName>
    <definedName name="CUSTOM2_GF___FOH___Guest_Circulation">#REF!</definedName>
    <definedName name="CUSTOM2_GF___FOH___Guestroom_Terrace">#REF!</definedName>
    <definedName name="CUSTOM2_GF___FOH___Guestrooms">#REF!</definedName>
    <definedName name="CUSTOM2_GF___FOH___Hotel_Port_Corchere">#REF!</definedName>
    <definedName name="CUSTOM2_GF___FOH___Lobby_Bar___Lounge">#REF!</definedName>
    <definedName name="CUSTOM2_GF___FOH___Lobby_Bar___Lounge_Toilets">#REF!</definedName>
    <definedName name="CUSTOM2_GF___FOH___Reception_and_Lobby_BR_Terrace">#REF!</definedName>
    <definedName name="CUSTOM2_GF___FOH___Reception_Lobby">#REF!</definedName>
    <definedName name="CUSTOM2_GF___FOH___Speciality_Restaurant_01_Roof_Terrace">#REF!</definedName>
    <definedName name="CUSTOM2_GF___FOH___Wind_Lobby">#REF!</definedName>
    <definedName name="CUSTOM2_GF__15mm_dia._CWS_Buried_Underground">#REF!</definedName>
    <definedName name="CUSTOM2_GF__25mm_dia._CWS_20mm_dia_HSW">#REF!</definedName>
    <definedName name="CUSTOM2_GF__32_dia._CWS_Main_Buried_underground">#REF!</definedName>
    <definedName name="CUSTOM2_GF__32mm_dia_BCWS_25mm_dia_HWS">#REF!</definedName>
    <definedName name="CUSTOM2_GF_Bell_Captain">#REF!</definedName>
    <definedName name="CUSTOM2_GF_BOH_Service___Utility_area">#REF!</definedName>
    <definedName name="CUSTOM2_GF_BOH_Staircase">#REF!</definedName>
    <definedName name="CUSTOM2_GF_Business_Center">#REF!</definedName>
    <definedName name="CUSTOM2_GF_Double_Vol._at_Parking_ramp__2.5m_high_">#REF!</definedName>
    <definedName name="CUSTOM2_GF_Double_Volume">#REF!</definedName>
    <definedName name="CUSTOM2_GF_ENT._LOBBY_TO_LUGGAGE_BELL_CAPT">#REF!</definedName>
    <definedName name="CUSTOM2_GF_External_Double_doors__FOH_">#REF!</definedName>
    <definedName name="CUSTOM2_GF_External_Revolving_doors__FOH_">#REF!</definedName>
    <definedName name="CUSTOM2_GF_External_Single_doors__BOH_">#REF!</definedName>
    <definedName name="CUSTOM2_GF_External_Single_doors__FOH_">#REF!</definedName>
    <definedName name="CUSTOM2_GF_FOH_Circulation_Area">#REF!</definedName>
    <definedName name="CUSTOM2_GF_FOH_Staircase">#REF!</definedName>
    <definedName name="CUSTOM2_GF_Front_Office">#REF!</definedName>
    <definedName name="CUSTOM2_GF_Guest_Core">#REF!</definedName>
    <definedName name="CUSTOM2_GF_Guest_Rooms">#REF!</definedName>
    <definedName name="CUSTOM2_GF_HGR_BOH">#REF!</definedName>
    <definedName name="CUSTOM2_GF_HGR_Circulation">#REF!</definedName>
    <definedName name="CUSTOM2_GF_HGR_Covered_Balcony">#REF!</definedName>
    <definedName name="CUSTOM2_GF_HGR_Fire_Staircase">#REF!</definedName>
    <definedName name="CUSTOM2_GF_Internal_Single_doors__BOH_">#REF!</definedName>
    <definedName name="CUSTOM2_GF_Internal_Single_doors__FOH_">#REF!</definedName>
    <definedName name="CUSTOM2_GF_Lift_Shaft">#REF!</definedName>
    <definedName name="CUSTOM2_GF_Lobby_Bar">#REF!</definedName>
    <definedName name="CUSTOM2_GF_Lobby_Lounge">#REF!</definedName>
    <definedName name="CUSTOM2_GF_Lobby_Lounge_pantry">#REF!</definedName>
    <definedName name="CUSTOM2_GF_Luggage_Room">#REF!</definedName>
    <definedName name="CUSTOM2_GF_MEP_Area">#REF!</definedName>
    <definedName name="CUSTOM2_GF_Prayer_Room">#REF!</definedName>
    <definedName name="CUSTOM2_GF_Public_Toilets">#REF!</definedName>
    <definedName name="CUSTOM2_GF_Ramp_B1_to_GF">#REF!</definedName>
    <definedName name="CUSTOM2_GF_Ramp_GF_to_B1">#REF!</definedName>
    <definedName name="CUSTOM2_GF_Reception">#REF!</definedName>
    <definedName name="CUSTOM2_GF_Roller_shutter_doors__BOH_">#REF!</definedName>
    <definedName name="CUSTOM2_GF_Service_Core">#REF!</definedName>
    <definedName name="CUSTOM2_GF_Toilet_cubicle_doors">#REF!</definedName>
    <definedName name="CUSTOM2_GF_Toilet_to_Prayer_rooms">#REF!</definedName>
    <definedName name="CUSTOM2_GF_Voids_Dead_areas">#REF!</definedName>
    <definedName name="CUSTOM2_GFA">#REF!</definedName>
    <definedName name="CUSTOM2_GFA__GF_">#REF!</definedName>
    <definedName name="CUSTOM2_GFA__lvl_1_">#REF!</definedName>
    <definedName name="CUSTOM2_GFA__lvl_2_">#REF!</definedName>
    <definedName name="CUSTOM2_GFA__lvl_3_">#REF!</definedName>
    <definedName name="CUSTOM2_GFA__Podium_1_">#REF!</definedName>
    <definedName name="CUSTOM2_GFA__Podium_2_">#REF!</definedName>
    <definedName name="CUSTOM2_GFA__Roof_">#REF!</definedName>
    <definedName name="CUSTOM2_GIFA">#REF!</definedName>
    <definedName name="CUSTOM2_GIFA__GF_">#REF!</definedName>
    <definedName name="CUSTOM2_GIFA__lvl_1_">#REF!</definedName>
    <definedName name="CUSTOM2_GIFA__lvl_2_">#REF!</definedName>
    <definedName name="CUSTOM2_GIFA__Podium_1_">#REF!</definedName>
    <definedName name="CUSTOM2_GIFA__Podium_2_">#REF!</definedName>
    <definedName name="CUSTOM2_GIFA__Roof_">#REF!</definedName>
    <definedName name="CUSTOM2_Hotel_F_B__GF_">#REF!</definedName>
    <definedName name="CUSTOM2_IA_001mPF_BA_A_U00___lift_lobby">#REF!</definedName>
    <definedName name="CUSTOM2_IA_001mPF_BA_A_U00___lift_shaft">#REF!</definedName>
    <definedName name="CUSTOM2_IA_001mPF_BB_B_U00___double_vol._e.t.s._rm.">#REF!</definedName>
    <definedName name="CUSTOM2_IA_001mPF_BB_B_U00___double_volume">#REF!</definedName>
    <definedName name="CUSTOM2_IA_001mPF_BB_B_U00___electrical_rm.">#REF!</definedName>
    <definedName name="CUSTOM2_IA_001mPF_BB_B_U00___f.e._stairs">#REF!</definedName>
    <definedName name="CUSTOM2_IA_001mPF_BB_B_U00___f.h.c.">#REF!</definedName>
    <definedName name="CUSTOM2_IA_001mPF_BB_B_U00___garbage_rm.">#REF!</definedName>
    <definedName name="CUSTOM2_IA_001mPF_BB_B_U00___services_trans._area">#REF!</definedName>
    <definedName name="CUSTOM2_IA_001mPF_BB_B_U00___shaft">#REF!</definedName>
    <definedName name="CUSTOM2_IA_001mPF_BB_B_U00___stair_3">#REF!</definedName>
    <definedName name="CUSTOM2_IA_001mPF_BB_B_U00___telephone_rm.">#REF!</definedName>
    <definedName name="CUSTOM2_IA_001mPF_BB_B_U00___void">#REF!</definedName>
    <definedName name="CUSTOM2_IA_001mPF_BB_C_U00___driveway">#REF!</definedName>
    <definedName name="CUSTOM2_IA_001mPF_BB_C_U00___driveway_ramp">#REF!</definedName>
    <definedName name="CUSTOM2_IA_001mPF_BB_C_U00___driveway_zebra_lines">#REF!</definedName>
    <definedName name="CUSTOM2_IA_001mPF_BB_C_U00___parking_bay">#REF!</definedName>
    <definedName name="CUSTOM2_IA_001mPF_BB_C_U00___sidewalk">#REF!</definedName>
    <definedName name="CUSTOM2_IA_001mPF_BB_C_U00___sidewalk_ramp">#REF!</definedName>
    <definedName name="CUSTOM2_IA_001PF_BA_A_U00___lift_lobby">#REF!</definedName>
    <definedName name="CUSTOM2_IA_001PF_BA_A_U00___lift_shaft">#REF!</definedName>
    <definedName name="CUSTOM2_IA_001PF_BA_B_U00___electrical_rm.">#REF!</definedName>
    <definedName name="CUSTOM2_IA_001PF_BA_B_U00___f.e._stairs">#REF!</definedName>
    <definedName name="CUSTOM2_IA_001PF_BA_B_U00___f.h.c.">#REF!</definedName>
    <definedName name="CUSTOM2_IA_001PF_BA_B_U00___garbage_rm.">#REF!</definedName>
    <definedName name="CUSTOM2_IA_001PF_BA_B_U00___shaft">#REF!</definedName>
    <definedName name="CUSTOM2_IA_001PF_BA_B_U00___stair_3">#REF!</definedName>
    <definedName name="CUSTOM2_IA_001PF_BA_B_U00___telephone_rm.">#REF!</definedName>
    <definedName name="CUSTOM2_IA_001PF_BA_C_U00___driveway">#REF!</definedName>
    <definedName name="CUSTOM2_IA_001PF_BA_C_U00___driveway_zebra_line">#REF!</definedName>
    <definedName name="CUSTOM2_IA_001PF_BA_C_U00___parking_bay">#REF!</definedName>
    <definedName name="CUSTOM2_IA_001PF_BA_C_U00___sidewalk">#REF!</definedName>
    <definedName name="CUSTOM2_IA_002PF_BA_A_U00___lift_lobby">#REF!</definedName>
    <definedName name="CUSTOM2_IA_002PF_BA_A_U00___lift_shaft">#REF!</definedName>
    <definedName name="CUSTOM2_IA_002PF_BA_B_U00___electrical_rm.">#REF!</definedName>
    <definedName name="CUSTOM2_IA_002PF_BA_B_U00___f.e._stairs">#REF!</definedName>
    <definedName name="CUSTOM2_IA_002PF_BA_B_U00___f.h.c.">#REF!</definedName>
    <definedName name="CUSTOM2_IA_002PF_BA_B_U00___garbage_rm.">#REF!</definedName>
    <definedName name="CUSTOM2_IA_002PF_BA_B_U00___shaft">#REF!</definedName>
    <definedName name="CUSTOM2_IA_002PF_BA_B_U00___stair_3">#REF!</definedName>
    <definedName name="CUSTOM2_IA_002PF_BA_B_U00___telephone_rm.">#REF!</definedName>
    <definedName name="CUSTOM2_IA_002PF_BA_C_U00___driveway">#REF!</definedName>
    <definedName name="CUSTOM2_IA_002PF_BA_C_U00___driveway_zebra_line">#REF!</definedName>
    <definedName name="CUSTOM2_IA_002PF_BA_C_U00___parking_bay">#REF!</definedName>
    <definedName name="CUSTOM2_IA_002PF_BA_C_U00___sidewalk">#REF!</definedName>
    <definedName name="CUSTOM2_IA_003PF_BA_A_U00___lift_lobby">#REF!</definedName>
    <definedName name="CUSTOM2_IA_003PF_BA_A_U00___lift_shaft">#REF!</definedName>
    <definedName name="CUSTOM2_IA_003PF_BA_B_U00___electrical_rm.">#REF!</definedName>
    <definedName name="CUSTOM2_IA_003PF_BA_B_U00___f.e._stairs">#REF!</definedName>
    <definedName name="CUSTOM2_IA_003PF_BA_B_U00___f.h.c.">#REF!</definedName>
    <definedName name="CUSTOM2_IA_003PF_BA_B_U00___garbage_rm.">#REF!</definedName>
    <definedName name="CUSTOM2_IA_003PF_BA_B_U00___plant_rm.">#REF!</definedName>
    <definedName name="CUSTOM2_IA_003PF_BA_B_U00___shaft">#REF!</definedName>
    <definedName name="CUSTOM2_IA_003PF_BA_B_U00___stair_3">#REF!</definedName>
    <definedName name="CUSTOM2_IA_003PF_BA_B_U00___telephone_rm.">#REF!</definedName>
    <definedName name="CUSTOM2_IA_003PF_BA_C_U00___driveway">#REF!</definedName>
    <definedName name="CUSTOM2_IA_003PF_BA_C_U00___driveway_zebra_line">#REF!</definedName>
    <definedName name="CUSTOM2_IA_003PF_BA_C_U00___parking_bay">#REF!</definedName>
    <definedName name="CUSTOM2_IA_003PF_BA_C_U00___sidewalk">#REF!</definedName>
    <definedName name="CUSTOM2_IA_00AF_AB_U00___cafe">#REF!</definedName>
    <definedName name="CUSTOM2_IA_00AF_AB_U00___cafe_pantry">#REF!</definedName>
    <definedName name="CUSTOM2_IA_00AF_AB_U00___corridor">#REF!</definedName>
    <definedName name="CUSTOM2_IA_00AF_AB_U00___game_rm.">#REF!</definedName>
    <definedName name="CUSTOM2_IA_00AF_AB_U00___game_rm._store">#REF!</definedName>
    <definedName name="CUSTOM2_IA_00AF_AB_U00___gym_female">#REF!</definedName>
    <definedName name="CUSTOM2_IA_00AF_AB_U00___gym_female_lobby">#REF!</definedName>
    <definedName name="CUSTOM2_IA_00AF_AB_U00___gym_female_shaft">#REF!</definedName>
    <definedName name="CUSTOM2_IA_00AF_AB_U00___gym_female_store">#REF!</definedName>
    <definedName name="CUSTOM2_IA_00AF_AB_U00___gym_female_void">#REF!</definedName>
    <definedName name="CUSTOM2_IA_00AF_AB_U00___gym_male">#REF!</definedName>
    <definedName name="CUSTOM2_IA_00AF_AB_U00___gym_male_lobby">#REF!</definedName>
    <definedName name="CUSTOM2_IA_00AF_AB_U00___gym_male_shaft">#REF!</definedName>
    <definedName name="CUSTOM2_IA_00AF_AB_U00___gym_male_store">#REF!</definedName>
    <definedName name="CUSTOM2_IA_00AF_AB_U00___gym_male_void">#REF!</definedName>
    <definedName name="CUSTOM2_IA_00AF_AB_U00___handicap_toi._female">#REF!</definedName>
    <definedName name="CUSTOM2_IA_00AF_AB_U00___handicap_toi._male">#REF!</definedName>
    <definedName name="CUSTOM2_IA_00AF_AB_U00___lift_lobby">#REF!</definedName>
    <definedName name="CUSTOM2_IA_00AF_AB_U00___lift_shaft">#REF!</definedName>
    <definedName name="CUSTOM2_IA_00AF_AB_U00___multi_purpose_rm.">#REF!</definedName>
    <definedName name="CUSTOM2_IA_00AF_AB_U00___multi_purpose_shaft">#REF!</definedName>
    <definedName name="CUSTOM2_IA_00AF_AB_U00___multi_purpose_store">#REF!</definedName>
    <definedName name="CUSTOM2_IA_00AF_AB_U00___spa_f._hallway">#REF!</definedName>
    <definedName name="CUSTOM2_IA_00AF_AB_U00___spa_f._heater_rm.">#REF!</definedName>
    <definedName name="CUSTOM2_IA_00AF_AB_U00___spa_f._lobby">#REF!</definedName>
    <definedName name="CUSTOM2_IA_00AF_AB_U00___spa_f._lockers">#REF!</definedName>
    <definedName name="CUSTOM2_IA_00AF_AB_U00___spa_f._massage_rm.">#REF!</definedName>
    <definedName name="CUSTOM2_IA_00AF_AB_U00___spa_f._rec.">#REF!</definedName>
    <definedName name="CUSTOM2_IA_00AF_AB_U00___spa_f._sauna">#REF!</definedName>
    <definedName name="CUSTOM2_IA_00AF_AB_U00___spa_f._shaft">#REF!</definedName>
    <definedName name="CUSTOM2_IA_00AF_AB_U00___spa_f._shower_toilet">#REF!</definedName>
    <definedName name="CUSTOM2_IA_00AF_AB_U00___spa_f._steam_rm.">#REF!</definedName>
    <definedName name="CUSTOM2_IA_00AF_AB_U00___spa_m._hallway">#REF!</definedName>
    <definedName name="CUSTOM2_IA_00AF_AB_U00___spa_m._heater_rm.">#REF!</definedName>
    <definedName name="CUSTOM2_IA_00AF_AB_U00___spa_m._lobby">#REF!</definedName>
    <definedName name="CUSTOM2_IA_00AF_AB_U00___spa_m._lockers">#REF!</definedName>
    <definedName name="CUSTOM2_IA_00AF_AB_U00___spa_m._massage_rm.">#REF!</definedName>
    <definedName name="CUSTOM2_IA_00AF_AB_U00___spa_m._rec.">#REF!</definedName>
    <definedName name="CUSTOM2_IA_00AF_AB_U00___spa_m._sauna">#REF!</definedName>
    <definedName name="CUSTOM2_IA_00AF_AB_U00___spa_m._shaft">#REF!</definedName>
    <definedName name="CUSTOM2_IA_00AF_AB_U00___spa_m._shower_toilet">#REF!</definedName>
    <definedName name="CUSTOM2_IA_00AF_AB_U00___spa_m._steam_rm.">#REF!</definedName>
    <definedName name="CUSTOM2_IA_00AF_AC_U00___electrical_rm.">#REF!</definedName>
    <definedName name="CUSTOM2_IA_00AF_AC_U00___f.e._stair">#REF!</definedName>
    <definedName name="CUSTOM2_IA_00AF_AC_U00___fhc">#REF!</definedName>
    <definedName name="CUSTOM2_IA_00AF_AC_U00___garbage_rm.">#REF!</definedName>
    <definedName name="CUSTOM2_IA_00AF_AC_U00___shaft">#REF!</definedName>
    <definedName name="CUSTOM2_IA_00AF_AC_U00___stair_3">#REF!</definedName>
    <definedName name="CUSTOM2_IA_00AF_AC_U00___store_rm.">#REF!</definedName>
    <definedName name="CUSTOM2_IA_00AF_AC_U00___telephone_rm.">#REF!</definedName>
    <definedName name="CUSTOM2_IA_00B1F_BD_B_U00___double_volume">#REF!</definedName>
    <definedName name="CUSTOM2_IA_00B1F_BD_B_U00___f.e._stairs">#REF!</definedName>
    <definedName name="CUSTOM2_IA_00B1F_BD_B_U00___f.h.c.">#REF!</definedName>
    <definedName name="CUSTOM2_IA_00B1F_BD_B_U00___fire_pump_rm.">#REF!</definedName>
    <definedName name="CUSTOM2_IA_00B1F_BD_B_U00___lobby_rm.">#REF!</definedName>
    <definedName name="CUSTOM2_IA_00B1F_BD_B_U00___lobby_rm._ent.">#REF!</definedName>
    <definedName name="CUSTOM2_IA_00B1F_BD_B_U00___shaft">#REF!</definedName>
    <definedName name="CUSTOM2_IA_00B1F_BD_B_U00___stair_3">#REF!</definedName>
    <definedName name="CUSTOM2_IA_00B1F_BD_B_U00___tech._rm.">#REF!</definedName>
    <definedName name="CUSTOM2_IA_00B1F_BD_C_U00___double_volume">#REF!</definedName>
    <definedName name="CUSTOM2_IA_00B1F_BD_C_U00___driveway">#REF!</definedName>
    <definedName name="CUSTOM2_IA_00B1F_BD_C_U00___driveway_ramp_1">#REF!</definedName>
    <definedName name="CUSTOM2_IA_00B1F_BD_C_U00___driveway_zebra_lines">#REF!</definedName>
    <definedName name="CUSTOM2_IA_00B1F_BD_C_U00___parking_bay">#REF!</definedName>
    <definedName name="CUSTOM2_IA_00B1F_BD_C_U00___sidewalk">#REF!</definedName>
    <definedName name="CUSTOM2_IA_00B1F_BD_C_U00___sidewalk_ramp">#REF!</definedName>
    <definedName name="CUSTOM2_IA_00B1iF_BD_A_U00___lift_lobby">#REF!</definedName>
    <definedName name="CUSTOM2_IA_00B1iF_BD_A_U00___lift_shaft">#REF!</definedName>
    <definedName name="CUSTOM2_IA_00B1iF_BD_B_U00___electrical_rm.">#REF!</definedName>
    <definedName name="CUSTOM2_IA_00B1iF_BD_B_U00___f.e._stairs">#REF!</definedName>
    <definedName name="CUSTOM2_IA_00B1iF_BD_B_U00___f.h.c.">#REF!</definedName>
    <definedName name="CUSTOM2_IA_00B1iF_BD_B_U00___l.v._rm.">#REF!</definedName>
    <definedName name="CUSTOM2_IA_00B1iF_BD_B_U00___main_tel._rm.">#REF!</definedName>
    <definedName name="CUSTOM2_IA_00B1iF_BD_B_U00___shaft">#REF!</definedName>
    <definedName name="CUSTOM2_IA_00B1iF_BD_B_U00___stair_4">#REF!</definedName>
    <definedName name="CUSTOM2_IA_00B1iF_BD_B_U00___storage_1">#REF!</definedName>
    <definedName name="CUSTOM2_IA_00B1iF_BD_B_U00___tech._rm.1">#REF!</definedName>
    <definedName name="CUSTOM2_IA_00B1iF_BD_B_U00___tech._rm.2">#REF!</definedName>
    <definedName name="CUSTOM2_IA_00B1iF_BD_B_U00___tech._rm.3">#REF!</definedName>
    <definedName name="CUSTOM2_IA_00B1iF_BD_B_U00___water_tank_1_double_volume">#REF!</definedName>
    <definedName name="CUSTOM2_IA_00B1iF_BD_B_U00___water_tank_2_double_volume">#REF!</definedName>
    <definedName name="CUSTOM2_IA_00B1iF_BD_B_U00___water_tank_3_double_volume">#REF!</definedName>
    <definedName name="CUSTOM2_IA_00B1iF_BD_B_U00___water_tank_4_double_volume">#REF!</definedName>
    <definedName name="CUSTOM2_IA_00B1iF_BD_C_U00___driveway">#REF!</definedName>
    <definedName name="CUSTOM2_IA_00B1iF_BD_C_U00___driveway_zebra_lines">#REF!</definedName>
    <definedName name="CUSTOM2_IA_00B1iF_BD_C_U00___parking_bay">#REF!</definedName>
    <definedName name="CUSTOM2_IA_00B1iF_BD_C_U00___sidewalk">#REF!</definedName>
    <definedName name="CUSTOM2_IA_00B2F_BD_A_U00___lift_lobby">#REF!</definedName>
    <definedName name="CUSTOM2_IA_00B2F_BD_A_U00___lift_shaft">#REF!</definedName>
    <definedName name="CUSTOM2_IA_00B2F_BD_B_U00___electrical_rm.">#REF!</definedName>
    <definedName name="CUSTOM2_IA_00B2F_BD_B_U00___f.e._stair">#REF!</definedName>
    <definedName name="CUSTOM2_IA_00B2F_BD_B_U00___f.h.c.">#REF!</definedName>
    <definedName name="CUSTOM2_IA_00B2F_BD_B_U00___mechanical_rm.1">#REF!</definedName>
    <definedName name="CUSTOM2_IA_00B2F_BD_B_U00___pump_rm.">#REF!</definedName>
    <definedName name="CUSTOM2_IA_00B2F_BD_B_U00___pump_rm._2">#REF!</definedName>
    <definedName name="CUSTOM2_IA_00B2F_BD_B_U00___shaft">#REF!</definedName>
    <definedName name="CUSTOM2_IA_00B2F_BD_B_U00___stair_4">#REF!</definedName>
    <definedName name="CUSTOM2_IA_00B2F_BD_B_U00___store_rm.1">#REF!</definedName>
    <definedName name="CUSTOM2_IA_00B2F_BD_B_U00___store_rm.2">#REF!</definedName>
    <definedName name="CUSTOM2_IA_00B2F_BD_B_U00___store_rm.3">#REF!</definedName>
    <definedName name="CUSTOM2_IA_00B2F_BD_B_U00___store_rm.4">#REF!</definedName>
    <definedName name="CUSTOM2_IA_00B2F_BD_B_U00___store_rm.5">#REF!</definedName>
    <definedName name="CUSTOM2_IA_00B2F_BD_B_U00___tech_rm.1">#REF!</definedName>
    <definedName name="CUSTOM2_IA_00B2F_BD_B_U00___tech_rm.2">#REF!</definedName>
    <definedName name="CUSTOM2_IA_00B2F_BD_B_U00___tech_rm.3">#REF!</definedName>
    <definedName name="CUSTOM2_IA_00B2F_BD_B_U00___water_tank__1">#REF!</definedName>
    <definedName name="CUSTOM2_IA_00B2F_BD_B_U00___water_tank__2">#REF!</definedName>
    <definedName name="CUSTOM2_IA_00B2F_BD_B_U00___water_tank__3">#REF!</definedName>
    <definedName name="CUSTOM2_IA_00B2F_BD_B_U00___water_tank__4">#REF!</definedName>
    <definedName name="CUSTOM2_IA_00B2F_BD_C_U00___driveway_1">#REF!</definedName>
    <definedName name="CUSTOM2_IA_00B2F_BD_C_U00___driveway_1___zebra_line">#REF!</definedName>
    <definedName name="CUSTOM2_IA_00B2F_BD_C_U00___parking_bay_1">#REF!</definedName>
    <definedName name="CUSTOM2_IA_00B2F_BD_C_U00___sidewalk_1">#REF!</definedName>
    <definedName name="CUSTOM2_IA_00BF_BC_A_U00___entrance_lobby">#REF!</definedName>
    <definedName name="CUSTOM2_IA_00BF_BC_A_U00___lift_lobby">#REF!</definedName>
    <definedName name="CUSTOM2_IA_00BF_BC_A_U00___lift_shaft">#REF!</definedName>
    <definedName name="CUSTOM2_IA_00BF_BC_A_U00___main_entrance">#REF!</definedName>
    <definedName name="CUSTOM2_IA_00BF_BC_B_U00___b.m.s._rm.">#REF!</definedName>
    <definedName name="CUSTOM2_IA_00BF_BC_B_U00___e.t.s_rm.">#REF!</definedName>
    <definedName name="CUSTOM2_IA_00BF_BC_B_U00___e.t.s_rm._hallway">#REF!</definedName>
    <definedName name="CUSTOM2_IA_00BF_BC_B_U00___e.t.s_rm.1">#REF!</definedName>
    <definedName name="CUSTOM2_IA_00BF_BC_B_U00___elect._rm">#REF!</definedName>
    <definedName name="CUSTOM2_IA_00BF_BC_B_U00___elect._rm_1">#REF!</definedName>
    <definedName name="CUSTOM2_IA_00BF_BC_B_U00___f.e._stair">#REF!</definedName>
    <definedName name="CUSTOM2_IA_00BF_BC_B_U00___f.e._stair_corridor">#REF!</definedName>
    <definedName name="CUSTOM2_IA_00BF_BC_B_U00___f.e._stair_corridor_lobby">#REF!</definedName>
    <definedName name="CUSTOM2_IA_00BF_BC_B_U00___f.h.c.">#REF!</definedName>
    <definedName name="CUSTOM2_IA_00BF_BC_B_U00___g.s.m._rm.">#REF!</definedName>
    <definedName name="CUSTOM2_IA_00BF_BC_B_U00___garbage_rm.">#REF!</definedName>
    <definedName name="CUSTOM2_IA_00BF_BC_B_U00___garbage_rm._ramp">#REF!</definedName>
    <definedName name="CUSTOM2_IA_00BF_BC_B_U00___generator_rm.">#REF!</definedName>
    <definedName name="CUSTOM2_IA_00BF_BC_B_U00___guard_rm.">#REF!</definedName>
    <definedName name="CUSTOM2_IA_00BF_BC_B_U00___guard_rm._toilet">#REF!</definedName>
    <definedName name="CUSTOM2_IA_00BF_BC_B_U00___h.v._rm.">#REF!</definedName>
    <definedName name="CUSTOM2_IA_00BF_BC_B_U00___platform">#REF!</definedName>
    <definedName name="CUSTOM2_IA_00BF_BC_B_U00___shaft">#REF!</definedName>
    <definedName name="CUSTOM2_IA_00BF_BC_B_U00___stairs_3">#REF!</definedName>
    <definedName name="CUSTOM2_IA_00BF_BC_B_U00___tech._area_1">#REF!</definedName>
    <definedName name="CUSTOM2_IA_00BF_BC_B_U00___tech._area_2">#REF!</definedName>
    <definedName name="CUSTOM2_IA_00BF_BC_B_U00___tech._area_3">#REF!</definedName>
    <definedName name="CUSTOM2_IA_00BF_BC_B_U00___tech._area_3_lobby">#REF!</definedName>
    <definedName name="CUSTOM2_IA_00BF_BC_B_U00___tel_rm.">#REF!</definedName>
    <definedName name="CUSTOM2_IA_00BF_BC_B_U00___toilet">#REF!</definedName>
    <definedName name="CUSTOM2_IA_00BF_BC_B_U00___toilet_female">#REF!</definedName>
    <definedName name="CUSTOM2_IA_00BF_BC_B_U00___toilet_lobby">#REF!</definedName>
    <definedName name="CUSTOM2_IA_00BF_BC_B_U00___toilet_male">#REF!</definedName>
    <definedName name="CUSTOM2_IA_00BF_BC_B_U00___transformer_rm.">#REF!</definedName>
    <definedName name="CUSTOM2_IA_00BF_BC_C_U00___double_volume">#REF!</definedName>
    <definedName name="CUSTOM2_IA_00BF_BC_C_U00___driveway_1">#REF!</definedName>
    <definedName name="CUSTOM2_IA_00BF_BC_C_U00___driveway_ramp">#REF!</definedName>
    <definedName name="CUSTOM2_IA_00BF_BC_C_U00___driveway_zebra_line">#REF!</definedName>
    <definedName name="CUSTOM2_IA_00BF_BC_C_U00___sidewalk_1">#REF!</definedName>
    <definedName name="CUSTOM2_IA_00BF_BC_C_U00___sidewalk_1_ramp">#REF!</definedName>
    <definedName name="CUSTOM2_IA_00BF_BC_C_U00___void">#REF!</definedName>
    <definedName name="CUSTOM2_IA_01F_AA_U01___BR1_lobby">#REF!</definedName>
    <definedName name="CUSTOM2_IA_01F_AA_U01___BR1_rm.">#REF!</definedName>
    <definedName name="CUSTOM2_IA_01F_AA_U01___BR1_t_b">#REF!</definedName>
    <definedName name="CUSTOM2_IA_01F_AA_U01___BR2_dresser">#REF!</definedName>
    <definedName name="CUSTOM2_IA_01F_AA_U01___BR2_lobby">#REF!</definedName>
    <definedName name="CUSTOM2_IA_01F_AA_U01___BR2_rm.">#REF!</definedName>
    <definedName name="CUSTOM2_IA_01F_AA_U01___BR2_t_b">#REF!</definedName>
    <definedName name="CUSTOM2_IA_01F_AA_U01___corridor">#REF!</definedName>
    <definedName name="CUSTOM2_IA_01F_AA_U01___foyer">#REF!</definedName>
    <definedName name="CUSTOM2_IA_01F_AA_U01___kitchen">#REF!</definedName>
    <definedName name="CUSTOM2_IA_01F_AA_U01___living_dining">#REF!</definedName>
    <definedName name="CUSTOM2_IA_01F_AA_U01___maids_rm.">#REF!</definedName>
    <definedName name="CUSTOM2_IA_01F_AA_U01___maids_toi.">#REF!</definedName>
    <definedName name="CUSTOM2_IA_01F_AA_U01___shaft">#REF!</definedName>
    <definedName name="CUSTOM2_IA_01F_AA_U01___toilet">#REF!</definedName>
    <definedName name="CUSTOM2_IA_01F_AA_U01___utility_rm.">#REF!</definedName>
    <definedName name="CUSTOM2_IA_01F_AA_U01___void">#REF!</definedName>
    <definedName name="CUSTOM2_IA_01F_AA_U02___BR1_dresser">#REF!</definedName>
    <definedName name="CUSTOM2_IA_01F_AA_U02___BR1_rm.">#REF!</definedName>
    <definedName name="CUSTOM2_IA_01F_AA_U02___BR1_t_b">#REF!</definedName>
    <definedName name="CUSTOM2_IA_01F_AA_U02___BR2_lobby">#REF!</definedName>
    <definedName name="CUSTOM2_IA_01F_AA_U02___BR2_rm.">#REF!</definedName>
    <definedName name="CUSTOM2_IA_01F_AA_U02___BR2_t_b">#REF!</definedName>
    <definedName name="CUSTOM2_IA_01F_AA_U02___corridor">#REF!</definedName>
    <definedName name="CUSTOM2_IA_01F_AA_U02___foyer">#REF!</definedName>
    <definedName name="CUSTOM2_IA_01F_AA_U02___kitchen">#REF!</definedName>
    <definedName name="CUSTOM2_IA_01F_AA_U02___living_dining">#REF!</definedName>
    <definedName name="CUSTOM2_IA_01F_AA_U02___maids_rm.">#REF!</definedName>
    <definedName name="CUSTOM2_IA_01F_AA_U02___maids_toi.">#REF!</definedName>
    <definedName name="CUSTOM2_IA_01F_AA_U02___shaft">#REF!</definedName>
    <definedName name="CUSTOM2_IA_01F_AA_U02___toilet">#REF!</definedName>
    <definedName name="CUSTOM2_IA_01F_AA_U02___utility_rm.">#REF!</definedName>
    <definedName name="CUSTOM2_IA_01F_AA_U02___void">#REF!</definedName>
    <definedName name="CUSTOM2_IA_01F_AA_U03___BR1_dresser">#REF!</definedName>
    <definedName name="CUSTOM2_IA_01F_AA_U03___BR1_lobby">#REF!</definedName>
    <definedName name="CUSTOM2_IA_01F_AA_U03___BR1_rm.">#REF!</definedName>
    <definedName name="CUSTOM2_IA_01F_AA_U03___BR1_store">#REF!</definedName>
    <definedName name="CUSTOM2_IA_01F_AA_U03___BR1_t_b">#REF!</definedName>
    <definedName name="CUSTOM2_IA_01F_AA_U03___foyer">#REF!</definedName>
    <definedName name="CUSTOM2_IA_01F_AA_U03___kitchen">#REF!</definedName>
    <definedName name="CUSTOM2_IA_01F_AA_U03___living_dining">#REF!</definedName>
    <definedName name="CUSTOM2_IA_01F_AA_U03___shaft">#REF!</definedName>
    <definedName name="CUSTOM2_IA_01F_AA_U03___storage">#REF!</definedName>
    <definedName name="CUSTOM2_IA_01F_AA_U03___toilet">#REF!</definedName>
    <definedName name="CUSTOM2_IA_01F_AA_U03___utility_rm.">#REF!</definedName>
    <definedName name="CUSTOM2_IA_01F_AA_U03___void">#REF!</definedName>
    <definedName name="CUSTOM2_IA_01F_AA_U04___BR1_dresser">#REF!</definedName>
    <definedName name="CUSTOM2_IA_01F_AA_U04___BR1_lobby">#REF!</definedName>
    <definedName name="CUSTOM2_IA_01F_AA_U04___BR1_rm.">#REF!</definedName>
    <definedName name="CUSTOM2_IA_01F_AA_U04___BR1_store">#REF!</definedName>
    <definedName name="CUSTOM2_IA_01F_AA_U04___BR1_t_b">#REF!</definedName>
    <definedName name="CUSTOM2_IA_01F_AA_U04___foyer">#REF!</definedName>
    <definedName name="CUSTOM2_IA_01F_AA_U04___kitchen">#REF!</definedName>
    <definedName name="CUSTOM2_IA_01F_AA_U04___living_dining">#REF!</definedName>
    <definedName name="CUSTOM2_IA_01F_AA_U04___shaft">#REF!</definedName>
    <definedName name="CUSTOM2_IA_01F_AA_U04___storage">#REF!</definedName>
    <definedName name="CUSTOM2_IA_01F_AA_U04___toilet">#REF!</definedName>
    <definedName name="CUSTOM2_IA_01F_AA_U04___utility_rm.">#REF!</definedName>
    <definedName name="CUSTOM2_IA_01F_AA_U04___void">#REF!</definedName>
    <definedName name="CUSTOM2_IA_01F_AA_U05___corridor">#REF!</definedName>
    <definedName name="CUSTOM2_IA_01F_AA_U05___foyer">#REF!</definedName>
    <definedName name="CUSTOM2_IA_01F_AA_U05___kitchen">#REF!</definedName>
    <definedName name="CUSTOM2_IA_01F_AA_U05___living_dining">#REF!</definedName>
    <definedName name="CUSTOM2_IA_01F_AA_U05___maids_lobby">#REF!</definedName>
    <definedName name="CUSTOM2_IA_01F_AA_U05___maids_rm.">#REF!</definedName>
    <definedName name="CUSTOM2_IA_01F_AA_U05___maids_toi.">#REF!</definedName>
    <definedName name="CUSTOM2_IA_01F_AA_U05___shaft">#REF!</definedName>
    <definedName name="CUSTOM2_IA_01F_AA_U05___stairs">#REF!</definedName>
    <definedName name="CUSTOM2_IA_01F_AA_U05___toilet">#REF!</definedName>
    <definedName name="CUSTOM2_IA_01F_AA_U05___utility_rm.">#REF!</definedName>
    <definedName name="CUSTOM2_IA_01F_AA_U06___BR1_lobby">#REF!</definedName>
    <definedName name="CUSTOM2_IA_01F_AA_U06___BR1_rm.">#REF!</definedName>
    <definedName name="CUSTOM2_IA_01F_AA_U06___BR1_t_b">#REF!</definedName>
    <definedName name="CUSTOM2_IA_01F_AA_U06___BR2_dresser">#REF!</definedName>
    <definedName name="CUSTOM2_IA_01F_AA_U06___BR2_lobby">#REF!</definedName>
    <definedName name="CUSTOM2_IA_01F_AA_U06___BR2_rm.">#REF!</definedName>
    <definedName name="CUSTOM2_IA_01F_AA_U06___BR2_t_b">#REF!</definedName>
    <definedName name="CUSTOM2_IA_01F_AA_U06___BR3_dresser">#REF!</definedName>
    <definedName name="CUSTOM2_IA_01F_AA_U06___BR3_lobby">#REF!</definedName>
    <definedName name="CUSTOM2_IA_01F_AA_U06___BR3_rm.">#REF!</definedName>
    <definedName name="CUSTOM2_IA_01F_AA_U06___BR3_t_b">#REF!</definedName>
    <definedName name="CUSTOM2_IA_01F_AA_U06___corridor">#REF!</definedName>
    <definedName name="CUSTOM2_IA_01F_AA_U06___foyer">#REF!</definedName>
    <definedName name="CUSTOM2_IA_01F_AA_U06___kitchen">#REF!</definedName>
    <definedName name="CUSTOM2_IA_01F_AA_U06___living_dining">#REF!</definedName>
    <definedName name="CUSTOM2_IA_01F_AA_U06___maids_rm.">#REF!</definedName>
    <definedName name="CUSTOM2_IA_01F_AA_U06___maids_toi.">#REF!</definedName>
    <definedName name="CUSTOM2_IA_01F_AA_U06___shaft">#REF!</definedName>
    <definedName name="CUSTOM2_IA_01F_AA_U06___toilet">#REF!</definedName>
    <definedName name="CUSTOM2_IA_01F_AA_U06___utility_rm.">#REF!</definedName>
    <definedName name="CUSTOM2_IA_01F_AB_U00___corridor">#REF!</definedName>
    <definedName name="CUSTOM2_IA_01F_AB_U00___lift_lobby">#REF!</definedName>
    <definedName name="CUSTOM2_IA_01F_AB_U00___lift_shaft">#REF!</definedName>
    <definedName name="CUSTOM2_IA_01F_AC_U00___electrical_rm.">#REF!</definedName>
    <definedName name="CUSTOM2_IA_01F_AC_U00___f.e._stair">#REF!</definedName>
    <definedName name="CUSTOM2_IA_01F_AC_U00___f.h.c.">#REF!</definedName>
    <definedName name="CUSTOM2_IA_01F_AC_U00___garbage_rm.">#REF!</definedName>
    <definedName name="CUSTOM2_IA_01F_AC_U00___shaft">#REF!</definedName>
    <definedName name="CUSTOM2_IA_01F_AC_U00___telephone_rm.">#REF!</definedName>
    <definedName name="CUSTOM2_IA_02F_AA_U01___BR1_lobby">#REF!</definedName>
    <definedName name="CUSTOM2_IA_02F_AA_U01___BR1_rm.">#REF!</definedName>
    <definedName name="CUSTOM2_IA_02F_AA_U01___BR1_t_b">#REF!</definedName>
    <definedName name="CUSTOM2_IA_02F_AA_U01___BR2_dresser">#REF!</definedName>
    <definedName name="CUSTOM2_IA_02F_AA_U01___BR2_lobby">#REF!</definedName>
    <definedName name="CUSTOM2_IA_02F_AA_U01___BR2_rm.">#REF!</definedName>
    <definedName name="CUSTOM2_IA_02F_AA_U01___BR2_t_b">#REF!</definedName>
    <definedName name="CUSTOM2_IA_02F_AA_U01___corridor">#REF!</definedName>
    <definedName name="CUSTOM2_IA_02F_AA_U01___foyer">#REF!</definedName>
    <definedName name="CUSTOM2_IA_02F_AA_U01___kitchen">#REF!</definedName>
    <definedName name="CUSTOM2_IA_02F_AA_U01___living_dining">#REF!</definedName>
    <definedName name="CUSTOM2_IA_02F_AA_U01___maids_rm.">#REF!</definedName>
    <definedName name="CUSTOM2_IA_02F_AA_U01___maids_toi.">#REF!</definedName>
    <definedName name="CUSTOM2_IA_02F_AA_U01___shaft">#REF!</definedName>
    <definedName name="CUSTOM2_IA_02F_AA_U01___toilet">#REF!</definedName>
    <definedName name="CUSTOM2_IA_02F_AA_U01___utility_rm.">#REF!</definedName>
    <definedName name="CUSTOM2_IA_02F_AA_U01___void">#REF!</definedName>
    <definedName name="CUSTOM2_IA_02F_AA_U02___BR1_dresser">#REF!</definedName>
    <definedName name="CUSTOM2_IA_02F_AA_U02___BR1_rm.">#REF!</definedName>
    <definedName name="CUSTOM2_IA_02F_AA_U02___BR1_t_b">#REF!</definedName>
    <definedName name="CUSTOM2_IA_02F_AA_U02___BR2_lobby">#REF!</definedName>
    <definedName name="CUSTOM2_IA_02F_AA_U02___BR2_rm.">#REF!</definedName>
    <definedName name="CUSTOM2_IA_02F_AA_U02___BR2_t_b">#REF!</definedName>
    <definedName name="CUSTOM2_IA_02F_AA_U02___corridor">#REF!</definedName>
    <definedName name="CUSTOM2_IA_02F_AA_U02___foyer">#REF!</definedName>
    <definedName name="CUSTOM2_IA_02F_AA_U02___kitchen">#REF!</definedName>
    <definedName name="CUSTOM2_IA_02F_AA_U02___living_dining">#REF!</definedName>
    <definedName name="CUSTOM2_IA_02F_AA_U02___maids_rm.">#REF!</definedName>
    <definedName name="CUSTOM2_IA_02F_AA_U02___maids_toi.">#REF!</definedName>
    <definedName name="CUSTOM2_IA_02F_AA_U02___shaft">#REF!</definedName>
    <definedName name="CUSTOM2_IA_02F_AA_U02___toilet">#REF!</definedName>
    <definedName name="CUSTOM2_IA_02F_AA_U02___utility_rm.">#REF!</definedName>
    <definedName name="CUSTOM2_IA_02F_AA_U02___void">#REF!</definedName>
    <definedName name="CUSTOM2_IA_02F_AA_U05___BR1_rm.">#REF!</definedName>
    <definedName name="CUSTOM2_IA_02F_AA_U05___BR1_t_b">#REF!</definedName>
    <definedName name="CUSTOM2_IA_02F_AA_U05___BR2_lobby">#REF!</definedName>
    <definedName name="CUSTOM2_IA_02F_AA_U05___BR2_rm.">#REF!</definedName>
    <definedName name="CUSTOM2_IA_02F_AA_U05___BR2_t_b">#REF!</definedName>
    <definedName name="CUSTOM2_IA_02F_AA_U05___double_vol.">#REF!</definedName>
    <definedName name="CUSTOM2_IA_02F_AA_U05___foyer">#REF!</definedName>
    <definedName name="CUSTOM2_IA_02F_AA_U05___living_rm.">#REF!</definedName>
    <definedName name="CUSTOM2_IA_02F_AA_U05___shaft">#REF!</definedName>
    <definedName name="CUSTOM2_IA_02F_AA_U05___stairs">#REF!</definedName>
    <definedName name="CUSTOM2_IA_02F_AA_U05___void">#REF!</definedName>
    <definedName name="CUSTOM2_IA_02F_AA_U06___BR1_lobby">#REF!</definedName>
    <definedName name="CUSTOM2_IA_02F_AA_U06___BR1_rm.">#REF!</definedName>
    <definedName name="CUSTOM2_IA_02F_AA_U06___BR1_t_b">#REF!</definedName>
    <definedName name="CUSTOM2_IA_02F_AA_U06___BR2_dresser">#REF!</definedName>
    <definedName name="CUSTOM2_IA_02F_AA_U06___BR2_lobby">#REF!</definedName>
    <definedName name="CUSTOM2_IA_02F_AA_U06___BR2_rm.">#REF!</definedName>
    <definedName name="CUSTOM2_IA_02F_AA_U06___BR2_t_b">#REF!</definedName>
    <definedName name="CUSTOM2_IA_02F_AA_U06___BR3_dresser">#REF!</definedName>
    <definedName name="CUSTOM2_IA_02F_AA_U06___BR3_lobby">#REF!</definedName>
    <definedName name="CUSTOM2_IA_02F_AA_U06___BR3_rm.">#REF!</definedName>
    <definedName name="CUSTOM2_IA_02F_AA_U06___BR3_t_b">#REF!</definedName>
    <definedName name="CUSTOM2_IA_02F_AA_U06___corridor">#REF!</definedName>
    <definedName name="CUSTOM2_IA_02F_AA_U06___foyer">#REF!</definedName>
    <definedName name="CUSTOM2_IA_02F_AA_U06___kitchen">#REF!</definedName>
    <definedName name="CUSTOM2_IA_02F_AA_U06___living_dining">#REF!</definedName>
    <definedName name="CUSTOM2_IA_02F_AA_U06___maids_rm.">#REF!</definedName>
    <definedName name="CUSTOM2_IA_02F_AA_U06___maids_toi.">#REF!</definedName>
    <definedName name="CUSTOM2_IA_02F_AA_U06___shaft">#REF!</definedName>
    <definedName name="CUSTOM2_IA_02F_AA_U06___toilet">#REF!</definedName>
    <definedName name="CUSTOM2_IA_02F_AA_U06___utility_rm.">#REF!</definedName>
    <definedName name="CUSTOM2_IA_03F_AA_U05___corridor">#REF!</definedName>
    <definedName name="CUSTOM2_IA_03F_AA_U05___foyer">#REF!</definedName>
    <definedName name="CUSTOM2_IA_03F_AA_U05___kitchen">#REF!</definedName>
    <definedName name="CUSTOM2_IA_03F_AA_U05___living_dining">#REF!</definedName>
    <definedName name="CUSTOM2_IA_03F_AA_U05___maids_lobby">#REF!</definedName>
    <definedName name="CUSTOM2_IA_03F_AA_U05___maids_rm.">#REF!</definedName>
    <definedName name="CUSTOM2_IA_03F_AA_U05___maids_toi.">#REF!</definedName>
    <definedName name="CUSTOM2_IA_03F_AA_U05___shaft">#REF!</definedName>
    <definedName name="CUSTOM2_IA_03F_AA_U05___stairs">#REF!</definedName>
    <definedName name="CUSTOM2_IA_03F_AA_U05___toilet">#REF!</definedName>
    <definedName name="CUSTOM2_IA_03F_AA_U05___utility_rm.">#REF!</definedName>
    <definedName name="CUSTOM2_IA_05F_AA_U01___BR1_lobby">#REF!</definedName>
    <definedName name="CUSTOM2_IA_05F_AA_U01___BR1_rm.">#REF!</definedName>
    <definedName name="CUSTOM2_IA_05F_AA_U01___BR1_t_b">#REF!</definedName>
    <definedName name="CUSTOM2_IA_05F_AA_U01___BR2_dresser">#REF!</definedName>
    <definedName name="CUSTOM2_IA_05F_AA_U01___BR2_lobby">#REF!</definedName>
    <definedName name="CUSTOM2_IA_05F_AA_U01___BR2_rm.">#REF!</definedName>
    <definedName name="CUSTOM2_IA_05F_AA_U01___BR2_t_b">#REF!</definedName>
    <definedName name="CUSTOM2_IA_05F_AA_U01___corridor">#REF!</definedName>
    <definedName name="CUSTOM2_IA_05F_AA_U01___foyer">#REF!</definedName>
    <definedName name="CUSTOM2_IA_05F_AA_U01___kitchen">#REF!</definedName>
    <definedName name="CUSTOM2_IA_05F_AA_U01___living_dining">#REF!</definedName>
    <definedName name="CUSTOM2_IA_05F_AA_U01___maids_rm.">#REF!</definedName>
    <definedName name="CUSTOM2_IA_05F_AA_U01___maids_toi.">#REF!</definedName>
    <definedName name="CUSTOM2_IA_05F_AA_U01___shaft">#REF!</definedName>
    <definedName name="CUSTOM2_IA_05F_AA_U01___toilet">#REF!</definedName>
    <definedName name="CUSTOM2_IA_05F_AA_U01___utility_rm.">#REF!</definedName>
    <definedName name="CUSTOM2_IA_05F_AA_U01___void">#REF!</definedName>
    <definedName name="CUSTOM2_IA_05F_AA_U02___BR1_dresser">#REF!</definedName>
    <definedName name="CUSTOM2_IA_05F_AA_U02___BR1_rm.">#REF!</definedName>
    <definedName name="CUSTOM2_IA_05F_AA_U02___BR1_t_b">#REF!</definedName>
    <definedName name="CUSTOM2_IA_05F_AA_U02___BR2_lobby">#REF!</definedName>
    <definedName name="CUSTOM2_IA_05F_AA_U02___BR2_rm.">#REF!</definedName>
    <definedName name="CUSTOM2_IA_05F_AA_U02___BR2_t_b">#REF!</definedName>
    <definedName name="CUSTOM2_IA_05F_AA_U02___corridor">#REF!</definedName>
    <definedName name="CUSTOM2_IA_05F_AA_U02___foyer">#REF!</definedName>
    <definedName name="CUSTOM2_IA_05F_AA_U02___kitchen">#REF!</definedName>
    <definedName name="CUSTOM2_IA_05F_AA_U02___living_dining">#REF!</definedName>
    <definedName name="CUSTOM2_IA_05F_AA_U02___maids_rm.">#REF!</definedName>
    <definedName name="CUSTOM2_IA_05F_AA_U02___maids_toi.">#REF!</definedName>
    <definedName name="CUSTOM2_IA_05F_AA_U02___shaft">#REF!</definedName>
    <definedName name="CUSTOM2_IA_05F_AA_U02___toilet">#REF!</definedName>
    <definedName name="CUSTOM2_IA_05F_AA_U02___utility_rm.">#REF!</definedName>
    <definedName name="CUSTOM2_IA_05F_AA_U02___void">#REF!</definedName>
    <definedName name="CUSTOM2_IA_05F_AA_U05___corridor">#REF!</definedName>
    <definedName name="CUSTOM2_IA_05F_AA_U05___foyer">#REF!</definedName>
    <definedName name="CUSTOM2_IA_05F_AA_U05___kitchen">#REF!</definedName>
    <definedName name="CUSTOM2_IA_05F_AA_U05___living_dining">#REF!</definedName>
    <definedName name="CUSTOM2_IA_05F_AA_U05___maids_lobby">#REF!</definedName>
    <definedName name="CUSTOM2_IA_05F_AA_U05___maids_rm.">#REF!</definedName>
    <definedName name="CUSTOM2_IA_05F_AA_U05___maids_toi.">#REF!</definedName>
    <definedName name="CUSTOM2_IA_05F_AA_U05___shaft">#REF!</definedName>
    <definedName name="CUSTOM2_IA_05F_AA_U05___stairs">#REF!</definedName>
    <definedName name="CUSTOM2_IA_05F_AA_U05___toilet">#REF!</definedName>
    <definedName name="CUSTOM2_IA_05F_AA_U05___utility_rm.">#REF!</definedName>
    <definedName name="CUSTOM2_IA_05F_AA_U06___BR1_lobby">#REF!</definedName>
    <definedName name="CUSTOM2_IA_05F_AA_U06___BR1_rm.">#REF!</definedName>
    <definedName name="CUSTOM2_IA_05F_AA_U06___BR1_t_b">#REF!</definedName>
    <definedName name="CUSTOM2_IA_05F_AA_U06___BR2_dresser">#REF!</definedName>
    <definedName name="CUSTOM2_IA_05F_AA_U06___BR2_lobby">#REF!</definedName>
    <definedName name="CUSTOM2_IA_05F_AA_U06___BR2_rm.">#REF!</definedName>
    <definedName name="CUSTOM2_IA_05F_AA_U06___BR2_t_b">#REF!</definedName>
    <definedName name="CUSTOM2_IA_05F_AA_U06___BR3_dresser">#REF!</definedName>
    <definedName name="CUSTOM2_IA_05F_AA_U06___BR3_lobby">#REF!</definedName>
    <definedName name="CUSTOM2_IA_05F_AA_U06___BR3_rm.">#REF!</definedName>
    <definedName name="CUSTOM2_IA_05F_AA_U06___BR3_t_b">#REF!</definedName>
    <definedName name="CUSTOM2_IA_05F_AA_U06___corridor">#REF!</definedName>
    <definedName name="CUSTOM2_IA_05F_AA_U06___foyer">#REF!</definedName>
    <definedName name="CUSTOM2_IA_05F_AA_U06___kitchen">#REF!</definedName>
    <definedName name="CUSTOM2_IA_05F_AA_U06___living_dining">#REF!</definedName>
    <definedName name="CUSTOM2_IA_05F_AA_U06___maids_rm.">#REF!</definedName>
    <definedName name="CUSTOM2_IA_05F_AA_U06___maids_toi.">#REF!</definedName>
    <definedName name="CUSTOM2_IA_05F_AA_U06___shaft">#REF!</definedName>
    <definedName name="CUSTOM2_IA_05F_AA_U06___toilet">#REF!</definedName>
    <definedName name="CUSTOM2_IA_05F_AA_U06___utility_rm.">#REF!</definedName>
    <definedName name="CUSTOM2_IA_06F_AA_U05___BR1_rm.">#REF!</definedName>
    <definedName name="CUSTOM2_IA_06F_AA_U05___BR1_t_b">#REF!</definedName>
    <definedName name="CUSTOM2_IA_06F_AA_U05___BR2_lobby">#REF!</definedName>
    <definedName name="CUSTOM2_IA_06F_AA_U05___BR2_rm.">#REF!</definedName>
    <definedName name="CUSTOM2_IA_06F_AA_U05___BR2_t_b">#REF!</definedName>
    <definedName name="CUSTOM2_IA_06F_AA_U05___double_vol.">#REF!</definedName>
    <definedName name="CUSTOM2_IA_06F_AA_U05___foyer">#REF!</definedName>
    <definedName name="CUSTOM2_IA_06F_AA_U05___living_rm.">#REF!</definedName>
    <definedName name="CUSTOM2_IA_06F_AA_U05___shaft">#REF!</definedName>
    <definedName name="CUSTOM2_IA_06F_AA_U05___stairs">#REF!</definedName>
    <definedName name="CUSTOM2_IA_06F_AA_U05___void">#REF!</definedName>
    <definedName name="CUSTOM2_IA_06F_AA_U06___BR1_lobby">#REF!</definedName>
    <definedName name="CUSTOM2_IA_06F_AA_U06___BR1_rm.">#REF!</definedName>
    <definedName name="CUSTOM2_IA_06F_AA_U06___BR1_t_b">#REF!</definedName>
    <definedName name="CUSTOM2_IA_06F_AA_U06___BR2_dresser">#REF!</definedName>
    <definedName name="CUSTOM2_IA_06F_AA_U06___BR2_lobby">#REF!</definedName>
    <definedName name="CUSTOM2_IA_06F_AA_U06___BR2_rm.">#REF!</definedName>
    <definedName name="CUSTOM2_IA_06F_AA_U06___BR2_t_b">#REF!</definedName>
    <definedName name="CUSTOM2_IA_06F_AA_U06___BR3_dresser">#REF!</definedName>
    <definedName name="CUSTOM2_IA_06F_AA_U06___BR3_lobby">#REF!</definedName>
    <definedName name="CUSTOM2_IA_06F_AA_U06___BR3_rm.">#REF!</definedName>
    <definedName name="CUSTOM2_IA_06F_AA_U06___BR3_t_b">#REF!</definedName>
    <definedName name="CUSTOM2_IA_06F_AA_U06___corridor">#REF!</definedName>
    <definedName name="CUSTOM2_IA_06F_AA_U06___foyer">#REF!</definedName>
    <definedName name="CUSTOM2_IA_06F_AA_U06___kitchen">#REF!</definedName>
    <definedName name="CUSTOM2_IA_06F_AA_U06___living_dining">#REF!</definedName>
    <definedName name="CUSTOM2_IA_06F_AA_U06___maids_rm.">#REF!</definedName>
    <definedName name="CUSTOM2_IA_06F_AA_U06___maids_toi.">#REF!</definedName>
    <definedName name="CUSTOM2_IA_06F_AA_U06___shaft">#REF!</definedName>
    <definedName name="CUSTOM2_IA_06F_AA_U06___toilet">#REF!</definedName>
    <definedName name="CUSTOM2_IA_06F_AA_U06___utility_rm.">#REF!</definedName>
    <definedName name="CUSTOM2_IA_07F_AA_U03___BR1_dresser">#REF!</definedName>
    <definedName name="CUSTOM2_IA_07F_AA_U03___BR1_lobby">#REF!</definedName>
    <definedName name="CUSTOM2_IA_07F_AA_U03___BR1_rm.">#REF!</definedName>
    <definedName name="CUSTOM2_IA_07F_AA_U03___BR1_store">#REF!</definedName>
    <definedName name="CUSTOM2_IA_07F_AA_U03___BR1_t_b">#REF!</definedName>
    <definedName name="CUSTOM2_IA_07F_AA_U03___foyer">#REF!</definedName>
    <definedName name="CUSTOM2_IA_07F_AA_U03___kitchen">#REF!</definedName>
    <definedName name="CUSTOM2_IA_07F_AA_U03___living_dining">#REF!</definedName>
    <definedName name="CUSTOM2_IA_07F_AA_U03___shaft">#REF!</definedName>
    <definedName name="CUSTOM2_IA_07F_AA_U03___storage">#REF!</definedName>
    <definedName name="CUSTOM2_IA_07F_AA_U03___toilet">#REF!</definedName>
    <definedName name="CUSTOM2_IA_07F_AA_U03___utility_rm.">#REF!</definedName>
    <definedName name="CUSTOM2_IA_07F_AA_U03___void">#REF!</definedName>
    <definedName name="CUSTOM2_IA_07F_AA_U04___BR1_dresser">#REF!</definedName>
    <definedName name="CUSTOM2_IA_07F_AA_U04___BR1_lobby">#REF!</definedName>
    <definedName name="CUSTOM2_IA_07F_AA_U04___BR1_rm.">#REF!</definedName>
    <definedName name="CUSTOM2_IA_07F_AA_U04___BR1_store">#REF!</definedName>
    <definedName name="CUSTOM2_IA_07F_AA_U04___BR1_t_b">#REF!</definedName>
    <definedName name="CUSTOM2_IA_07F_AA_U04___foyer">#REF!</definedName>
    <definedName name="CUSTOM2_IA_07F_AA_U04___kitchen">#REF!</definedName>
    <definedName name="CUSTOM2_IA_07F_AA_U04___living_dining">#REF!</definedName>
    <definedName name="CUSTOM2_IA_07F_AA_U04___shaft">#REF!</definedName>
    <definedName name="CUSTOM2_IA_07F_AA_U04___storage">#REF!</definedName>
    <definedName name="CUSTOM2_IA_07F_AA_U04___toilet">#REF!</definedName>
    <definedName name="CUSTOM2_IA_07F_AA_U04___utility_rm.">#REF!</definedName>
    <definedName name="CUSTOM2_IA_07F_AA_U04___void">#REF!</definedName>
    <definedName name="CUSTOM2_IA_07F_AA_U06___BR1_lobby">#REF!</definedName>
    <definedName name="CUSTOM2_IA_07F_AA_U06___BR1_rm.">#REF!</definedName>
    <definedName name="CUSTOM2_IA_07F_AA_U06___BR1_t_b">#REF!</definedName>
    <definedName name="CUSTOM2_IA_07F_AA_U06___BR2_dresser">#REF!</definedName>
    <definedName name="CUSTOM2_IA_07F_AA_U06___BR2_lobby">#REF!</definedName>
    <definedName name="CUSTOM2_IA_07F_AA_U06___BR2_rm.">#REF!</definedName>
    <definedName name="CUSTOM2_IA_07F_AA_U06___BR2_t_b">#REF!</definedName>
    <definedName name="CUSTOM2_IA_07F_AA_U06___BR3_dresser">#REF!</definedName>
    <definedName name="CUSTOM2_IA_07F_AA_U06___BR3_lobby">#REF!</definedName>
    <definedName name="CUSTOM2_IA_07F_AA_U06___BR3_rm.">#REF!</definedName>
    <definedName name="CUSTOM2_IA_07F_AA_U06___BR3_t_b">#REF!</definedName>
    <definedName name="CUSTOM2_IA_07F_AA_U06___corridor">#REF!</definedName>
    <definedName name="CUSTOM2_IA_07F_AA_U06___foyer">#REF!</definedName>
    <definedName name="CUSTOM2_IA_07F_AA_U06___kitchen">#REF!</definedName>
    <definedName name="CUSTOM2_IA_07F_AA_U06___living_dining">#REF!</definedName>
    <definedName name="CUSTOM2_IA_07F_AA_U06___maids_rm.">#REF!</definedName>
    <definedName name="CUSTOM2_IA_07F_AA_U06___maids_toi.">#REF!</definedName>
    <definedName name="CUSTOM2_IA_07F_AA_U06___shaft">#REF!</definedName>
    <definedName name="CUSTOM2_IA_07F_AA_U06___toilet">#REF!</definedName>
    <definedName name="CUSTOM2_IA_07F_AA_U06___utility_rm.">#REF!</definedName>
    <definedName name="CUSTOM2_IA_08F_AA_U03___BR1_dresser">#REF!</definedName>
    <definedName name="CUSTOM2_IA_08F_AA_U03___BR1_lobby">#REF!</definedName>
    <definedName name="CUSTOM2_IA_08F_AA_U03___BR1_rm.">#REF!</definedName>
    <definedName name="CUSTOM2_IA_08F_AA_U03___BR1_t_b">#REF!</definedName>
    <definedName name="CUSTOM2_IA_08F_AA_U03___foyer">#REF!</definedName>
    <definedName name="CUSTOM2_IA_08F_AA_U03___kitchen">#REF!</definedName>
    <definedName name="CUSTOM2_IA_08F_AA_U03___living_dining">#REF!</definedName>
    <definedName name="CUSTOM2_IA_08F_AA_U03___shaft">#REF!</definedName>
    <definedName name="CUSTOM2_IA_08F_AA_U03___storage">#REF!</definedName>
    <definedName name="CUSTOM2_IA_08F_AA_U03___toilet">#REF!</definedName>
    <definedName name="CUSTOM2_IA_08F_AA_U03___utility_rm.">#REF!</definedName>
    <definedName name="CUSTOM2_IA_08F_AA_U04___BR1_dresser">#REF!</definedName>
    <definedName name="CUSTOM2_IA_08F_AA_U04___BR1_lobby">#REF!</definedName>
    <definedName name="CUSTOM2_IA_08F_AA_U04___BR1_rm.">#REF!</definedName>
    <definedName name="CUSTOM2_IA_08F_AA_U04___BR1_t_b">#REF!</definedName>
    <definedName name="CUSTOM2_IA_08F_AA_U04___foyer">#REF!</definedName>
    <definedName name="CUSTOM2_IA_08F_AA_U04___kitchen">#REF!</definedName>
    <definedName name="CUSTOM2_IA_08F_AA_U04___living_dining">#REF!</definedName>
    <definedName name="CUSTOM2_IA_08F_AA_U04___shaft">#REF!</definedName>
    <definedName name="CUSTOM2_IA_08F_AA_U04___storage">#REF!</definedName>
    <definedName name="CUSTOM2_IA_08F_AA_U04___toilet">#REF!</definedName>
    <definedName name="CUSTOM2_IA_08F_AA_U04___utility_rm.">#REF!</definedName>
    <definedName name="CUSTOM2_IA_08F_AA_U06___BR1_lobby">#REF!</definedName>
    <definedName name="CUSTOM2_IA_08F_AA_U06___BR1_rm.">#REF!</definedName>
    <definedName name="CUSTOM2_IA_08F_AA_U06___BR1_t_b">#REF!</definedName>
    <definedName name="CUSTOM2_IA_08F_AA_U06___BR2_dresser">#REF!</definedName>
    <definedName name="CUSTOM2_IA_08F_AA_U06___BR2_lobby">#REF!</definedName>
    <definedName name="CUSTOM2_IA_08F_AA_U06___BR2_rm.">#REF!</definedName>
    <definedName name="CUSTOM2_IA_08F_AA_U06___BR2_t_b">#REF!</definedName>
    <definedName name="CUSTOM2_IA_08F_AA_U06___BR3_dresser">#REF!</definedName>
    <definedName name="CUSTOM2_IA_08F_AA_U06___BR3_lobby">#REF!</definedName>
    <definedName name="CUSTOM2_IA_08F_AA_U06___BR3_rm.">#REF!</definedName>
    <definedName name="CUSTOM2_IA_08F_AA_U06___BR3_t_b">#REF!</definedName>
    <definedName name="CUSTOM2_IA_08F_AA_U06___corridor">#REF!</definedName>
    <definedName name="CUSTOM2_IA_08F_AA_U06___foyer">#REF!</definedName>
    <definedName name="CUSTOM2_IA_08F_AA_U06___kitchen">#REF!</definedName>
    <definedName name="CUSTOM2_IA_08F_AA_U06___living_dining">#REF!</definedName>
    <definedName name="CUSTOM2_IA_08F_AA_U06___maids_rm.">#REF!</definedName>
    <definedName name="CUSTOM2_IA_08F_AA_U06___maids_toi.">#REF!</definedName>
    <definedName name="CUSTOM2_IA_08F_AA_U06___shaft">#REF!</definedName>
    <definedName name="CUSTOM2_IA_08F_AA_U06___toilet">#REF!</definedName>
    <definedName name="CUSTOM2_IA_08F_AA_U06___utility_rm.">#REF!</definedName>
    <definedName name="CUSTOM2_IA_09F_AA_U06___BR1_lobby">#REF!</definedName>
    <definedName name="CUSTOM2_IA_09F_AA_U06___BR1_rm.">#REF!</definedName>
    <definedName name="CUSTOM2_IA_09F_AA_U06___BR1_t_b">#REF!</definedName>
    <definedName name="CUSTOM2_IA_09F_AA_U06___BR2_dresser">#REF!</definedName>
    <definedName name="CUSTOM2_IA_09F_AA_U06___BR2_lobby">#REF!</definedName>
    <definedName name="CUSTOM2_IA_09F_AA_U06___BR2_rm.">#REF!</definedName>
    <definedName name="CUSTOM2_IA_09F_AA_U06___BR2_t_b">#REF!</definedName>
    <definedName name="CUSTOM2_IA_09F_AA_U06___BR3_dresser">#REF!</definedName>
    <definedName name="CUSTOM2_IA_09F_AA_U06___BR3_lobby">#REF!</definedName>
    <definedName name="CUSTOM2_IA_09F_AA_U06___BR3_rm.">#REF!</definedName>
    <definedName name="CUSTOM2_IA_09F_AA_U06___BR3_t_b">#REF!</definedName>
    <definedName name="CUSTOM2_IA_09F_AA_U06___corridor">#REF!</definedName>
    <definedName name="CUSTOM2_IA_09F_AA_U06___foyer">#REF!</definedName>
    <definedName name="CUSTOM2_IA_09F_AA_U06___kitchen">#REF!</definedName>
    <definedName name="CUSTOM2_IA_09F_AA_U06___living_dining">#REF!</definedName>
    <definedName name="CUSTOM2_IA_09F_AA_U06___maids_rm.">#REF!</definedName>
    <definedName name="CUSTOM2_IA_09F_AA_U06___maids_toi.">#REF!</definedName>
    <definedName name="CUSTOM2_IA_09F_AA_U06___shaft">#REF!</definedName>
    <definedName name="CUSTOM2_IA_09F_AA_U06___toilet">#REF!</definedName>
    <definedName name="CUSTOM2_IA_09F_AA_U06___utility_rm.">#REF!</definedName>
    <definedName name="CUSTOM2_IA_11F_AA_U01___BR1_lobby">#REF!</definedName>
    <definedName name="CUSTOM2_IA_11F_AA_U01___BR1_rm.">#REF!</definedName>
    <definedName name="CUSTOM2_IA_11F_AA_U01___BR1_t_b">#REF!</definedName>
    <definedName name="CUSTOM2_IA_11F_AA_U01___BR2_dresser">#REF!</definedName>
    <definedName name="CUSTOM2_IA_11F_AA_U01___BR2_lobby">#REF!</definedName>
    <definedName name="CUSTOM2_IA_11F_AA_U01___BR2_rm.">#REF!</definedName>
    <definedName name="CUSTOM2_IA_11F_AA_U01___BR2_t_b">#REF!</definedName>
    <definedName name="CUSTOM2_IA_11F_AA_U01___corridor">#REF!</definedName>
    <definedName name="CUSTOM2_IA_11F_AA_U01___foyer">#REF!</definedName>
    <definedName name="CUSTOM2_IA_11F_AA_U01___kitchen">#REF!</definedName>
    <definedName name="CUSTOM2_IA_11F_AA_U01___living_dining">#REF!</definedName>
    <definedName name="CUSTOM2_IA_11F_AA_U01___maids_rm.">#REF!</definedName>
    <definedName name="CUSTOM2_IA_11F_AA_U01___maids_toi.">#REF!</definedName>
    <definedName name="CUSTOM2_IA_11F_AA_U01___shaft">#REF!</definedName>
    <definedName name="CUSTOM2_IA_11F_AA_U01___toilet">#REF!</definedName>
    <definedName name="CUSTOM2_IA_11F_AA_U01___utility_rm.">#REF!</definedName>
    <definedName name="CUSTOM2_IA_11F_AA_U01___void">#REF!</definedName>
    <definedName name="CUSTOM2_IA_11F_AA_U02___BR1_dresser">#REF!</definedName>
    <definedName name="CUSTOM2_IA_11F_AA_U02___BR1_rm.">#REF!</definedName>
    <definedName name="CUSTOM2_IA_11F_AA_U02___BR1_t_b">#REF!</definedName>
    <definedName name="CUSTOM2_IA_11F_AA_U02___BR2_lobby">#REF!</definedName>
    <definedName name="CUSTOM2_IA_11F_AA_U02___BR2_rm.">#REF!</definedName>
    <definedName name="CUSTOM2_IA_11F_AA_U02___BR2_t_b">#REF!</definedName>
    <definedName name="CUSTOM2_IA_11F_AA_U02___corridor">#REF!</definedName>
    <definedName name="CUSTOM2_IA_11F_AA_U02___foyer">#REF!</definedName>
    <definedName name="CUSTOM2_IA_11F_AA_U02___kitchen">#REF!</definedName>
    <definedName name="CUSTOM2_IA_11F_AA_U02___living_dining">#REF!</definedName>
    <definedName name="CUSTOM2_IA_11F_AA_U02___maids_rm.">#REF!</definedName>
    <definedName name="CUSTOM2_IA_11F_AA_U02___maids_toi.">#REF!</definedName>
    <definedName name="CUSTOM2_IA_11F_AA_U02___shaft">#REF!</definedName>
    <definedName name="CUSTOM2_IA_11F_AA_U02___toilet">#REF!</definedName>
    <definedName name="CUSTOM2_IA_11F_AA_U02___utility_rm.">#REF!</definedName>
    <definedName name="CUSTOM2_IA_11F_AA_U02___void">#REF!</definedName>
    <definedName name="CUSTOM2_IA_11F_AA_U03___BR1_dresser">#REF!</definedName>
    <definedName name="CUSTOM2_IA_11F_AA_U03___BR1_lobby">#REF!</definedName>
    <definedName name="CUSTOM2_IA_11F_AA_U03___BR1_rm.">#REF!</definedName>
    <definedName name="CUSTOM2_IA_11F_AA_U03___BR1_t_b">#REF!</definedName>
    <definedName name="CUSTOM2_IA_11F_AA_U03___foyer">#REF!</definedName>
    <definedName name="CUSTOM2_IA_11F_AA_U03___kitchen">#REF!</definedName>
    <definedName name="CUSTOM2_IA_11F_AA_U03___living_dining">#REF!</definedName>
    <definedName name="CUSTOM2_IA_11F_AA_U03___shaft">#REF!</definedName>
    <definedName name="CUSTOM2_IA_11F_AA_U03___storage">#REF!</definedName>
    <definedName name="CUSTOM2_IA_11F_AA_U03___toilet">#REF!</definedName>
    <definedName name="CUSTOM2_IA_11F_AA_U03___utility_rm.">#REF!</definedName>
    <definedName name="CUSTOM2_IA_11F_AA_U04___BR1_dresser">#REF!</definedName>
    <definedName name="CUSTOM2_IA_11F_AA_U04___BR1_lobby">#REF!</definedName>
    <definedName name="CUSTOM2_IA_11F_AA_U04___BR1_rm.">#REF!</definedName>
    <definedName name="CUSTOM2_IA_11F_AA_U04___BR1_t_b">#REF!</definedName>
    <definedName name="CUSTOM2_IA_11F_AA_U04___foyer">#REF!</definedName>
    <definedName name="CUSTOM2_IA_11F_AA_U04___kitchen">#REF!</definedName>
    <definedName name="CUSTOM2_IA_11F_AA_U04___living_dining">#REF!</definedName>
    <definedName name="CUSTOM2_IA_11F_AA_U04___shaft">#REF!</definedName>
    <definedName name="CUSTOM2_IA_11F_AA_U04___storage">#REF!</definedName>
    <definedName name="CUSTOM2_IA_11F_AA_U04___toilet">#REF!</definedName>
    <definedName name="CUSTOM2_IA_11F_AA_U04___utility_rm.">#REF!</definedName>
    <definedName name="CUSTOM2_IA_11F_AA_U06___BR1_lobby">#REF!</definedName>
    <definedName name="CUSTOM2_IA_11F_AA_U06___BR1_rm.">#REF!</definedName>
    <definedName name="CUSTOM2_IA_11F_AA_U06___BR1_t_b">#REF!</definedName>
    <definedName name="CUSTOM2_IA_11F_AA_U06___BR2_dresser">#REF!</definedName>
    <definedName name="CUSTOM2_IA_11F_AA_U06___BR2_lobby">#REF!</definedName>
    <definedName name="CUSTOM2_IA_11F_AA_U06___BR2_rm.">#REF!</definedName>
    <definedName name="CUSTOM2_IA_11F_AA_U06___BR2_t_b">#REF!</definedName>
    <definedName name="CUSTOM2_IA_11F_AA_U06___BR3_dresser">#REF!</definedName>
    <definedName name="CUSTOM2_IA_11F_AA_U06___BR3_lobby">#REF!</definedName>
    <definedName name="CUSTOM2_IA_11F_AA_U06___BR3_rm.">#REF!</definedName>
    <definedName name="CUSTOM2_IA_11F_AA_U06___BR3_t_b">#REF!</definedName>
    <definedName name="CUSTOM2_IA_11F_AA_U06___corridor">#REF!</definedName>
    <definedName name="CUSTOM2_IA_11F_AA_U06___foyer">#REF!</definedName>
    <definedName name="CUSTOM2_IA_11F_AA_U06___kitchen">#REF!</definedName>
    <definedName name="CUSTOM2_IA_11F_AA_U06___living_dining">#REF!</definedName>
    <definedName name="CUSTOM2_IA_11F_AA_U06___maids_rm.">#REF!</definedName>
    <definedName name="CUSTOM2_IA_11F_AA_U06___maids_toi.">#REF!</definedName>
    <definedName name="CUSTOM2_IA_11F_AA_U06___shaft">#REF!</definedName>
    <definedName name="CUSTOM2_IA_11F_AA_U06___toilet">#REF!</definedName>
    <definedName name="CUSTOM2_IA_11F_AA_U06___utility_rm.">#REF!</definedName>
    <definedName name="CUSTOM2_IA_11F_AB_U00___corridor">#REF!</definedName>
    <definedName name="CUSTOM2_IA_11F_AB_U00___lift_lobby">#REF!</definedName>
    <definedName name="CUSTOM2_IA_11F_AB_U00___lift_shaft">#REF!</definedName>
    <definedName name="CUSTOM2_IA_11F_AC_U00___electrical_rm.">#REF!</definedName>
    <definedName name="CUSTOM2_IA_11F_AC_U00___f.e._stair">#REF!</definedName>
    <definedName name="CUSTOM2_IA_11F_AC_U00___f.h.c.">#REF!</definedName>
    <definedName name="CUSTOM2_IA_11F_AC_U00___garbage_rm.">#REF!</definedName>
    <definedName name="CUSTOM2_IA_11F_AC_U00___shaft">#REF!</definedName>
    <definedName name="CUSTOM2_IA_11F_AC_U00___telephone_rm.">#REF!</definedName>
    <definedName name="CUSTOM2_IA_31F_AA_U01___BR1_lobby">#REF!</definedName>
    <definedName name="CUSTOM2_IA_31F_AA_U01___BR1_rm.">#REF!</definedName>
    <definedName name="CUSTOM2_IA_31F_AA_U01___BR1_t_b">#REF!</definedName>
    <definedName name="CUSTOM2_IA_31F_AA_U01___BR2_dresser">#REF!</definedName>
    <definedName name="CUSTOM2_IA_31F_AA_U01___BR2_lobby">#REF!</definedName>
    <definedName name="CUSTOM2_IA_31F_AA_U01___BR2_rm.">#REF!</definedName>
    <definedName name="CUSTOM2_IA_31F_AA_U01___BR2_t_b">#REF!</definedName>
    <definedName name="CUSTOM2_IA_31F_AA_U01___corridor">#REF!</definedName>
    <definedName name="CUSTOM2_IA_31F_AA_U01___foyer">#REF!</definedName>
    <definedName name="CUSTOM2_IA_31F_AA_U01___kitchen">#REF!</definedName>
    <definedName name="CUSTOM2_IA_31F_AA_U01___living_dining">#REF!</definedName>
    <definedName name="CUSTOM2_IA_31F_AA_U01___maids_rm.">#REF!</definedName>
    <definedName name="CUSTOM2_IA_31F_AA_U01___maids_toi.">#REF!</definedName>
    <definedName name="CUSTOM2_IA_31F_AA_U01___shaft">#REF!</definedName>
    <definedName name="CUSTOM2_IA_31F_AA_U01___toilet">#REF!</definedName>
    <definedName name="CUSTOM2_IA_31F_AA_U01___utility_rm.">#REF!</definedName>
    <definedName name="CUSTOM2_IA_31F_AA_U01___void">#REF!</definedName>
    <definedName name="CUSTOM2_IA_31F_AA_U02___BR1_dresser">#REF!</definedName>
    <definedName name="CUSTOM2_IA_31F_AA_U02___BR1_rm.">#REF!</definedName>
    <definedName name="CUSTOM2_IA_31F_AA_U02___BR1_t_b">#REF!</definedName>
    <definedName name="CUSTOM2_IA_31F_AA_U02___BR2_lobby">#REF!</definedName>
    <definedName name="CUSTOM2_IA_31F_AA_U02___BR2_rm.">#REF!</definedName>
    <definedName name="CUSTOM2_IA_31F_AA_U02___BR2_t_b">#REF!</definedName>
    <definedName name="CUSTOM2_IA_31F_AA_U02___corridor">#REF!</definedName>
    <definedName name="CUSTOM2_IA_31F_AA_U02___foyer">#REF!</definedName>
    <definedName name="CUSTOM2_IA_31F_AA_U02___kitchen">#REF!</definedName>
    <definedName name="CUSTOM2_IA_31F_AA_U02___living_dining">#REF!</definedName>
    <definedName name="CUSTOM2_IA_31F_AA_U02___maids_rm.">#REF!</definedName>
    <definedName name="CUSTOM2_IA_31F_AA_U02___maids_toi.">#REF!</definedName>
    <definedName name="CUSTOM2_IA_31F_AA_U02___shaft">#REF!</definedName>
    <definedName name="CUSTOM2_IA_31F_AA_U02___toilet">#REF!</definedName>
    <definedName name="CUSTOM2_IA_31F_AA_U02___utility_rm.">#REF!</definedName>
    <definedName name="CUSTOM2_IA_31F_AA_U02___void">#REF!</definedName>
    <definedName name="CUSTOM2_IA_31F_AA_U03___BR1_dresser">#REF!</definedName>
    <definedName name="CUSTOM2_IA_31F_AA_U03___BR1_lobby">#REF!</definedName>
    <definedName name="CUSTOM2_IA_31F_AA_U03___BR1_rm.">#REF!</definedName>
    <definedName name="CUSTOM2_IA_31F_AA_U03___BR1_t_b">#REF!</definedName>
    <definedName name="CUSTOM2_IA_31F_AA_U03___foyer">#REF!</definedName>
    <definedName name="CUSTOM2_IA_31F_AA_U03___kitchen">#REF!</definedName>
    <definedName name="CUSTOM2_IA_31F_AA_U03___living_dining">#REF!</definedName>
    <definedName name="CUSTOM2_IA_31F_AA_U03___shaft">#REF!</definedName>
    <definedName name="CUSTOM2_IA_31F_AA_U03___storage">#REF!</definedName>
    <definedName name="CUSTOM2_IA_31F_AA_U03___toilet">#REF!</definedName>
    <definedName name="CUSTOM2_IA_31F_AA_U03___utility_rm.">#REF!</definedName>
    <definedName name="CUSTOM2_IA_31F_AA_U04___BR1_dresser">#REF!</definedName>
    <definedName name="CUSTOM2_IA_31F_AA_U04___BR1_lobby">#REF!</definedName>
    <definedName name="CUSTOM2_IA_31F_AA_U04___BR1_rm.">#REF!</definedName>
    <definedName name="CUSTOM2_IA_31F_AA_U04___BR1_t_b">#REF!</definedName>
    <definedName name="CUSTOM2_IA_31F_AA_U04___foyer">#REF!</definedName>
    <definedName name="CUSTOM2_IA_31F_AA_U04___kitchen">#REF!</definedName>
    <definedName name="CUSTOM2_IA_31F_AA_U04___living_dining">#REF!</definedName>
    <definedName name="CUSTOM2_IA_31F_AA_U04___shaft">#REF!</definedName>
    <definedName name="CUSTOM2_IA_31F_AA_U04___storage">#REF!</definedName>
    <definedName name="CUSTOM2_IA_31F_AA_U04___toilet">#REF!</definedName>
    <definedName name="CUSTOM2_IA_31F_AA_U04___utility_rm.">#REF!</definedName>
    <definedName name="CUSTOM2_IA_31F_AA_U05___corridor">#REF!</definedName>
    <definedName name="CUSTOM2_IA_31F_AA_U05___foyer">#REF!</definedName>
    <definedName name="CUSTOM2_IA_31F_AA_U05___kitchen">#REF!</definedName>
    <definedName name="CUSTOM2_IA_31F_AA_U05___living_dining">#REF!</definedName>
    <definedName name="CUSTOM2_IA_31F_AA_U05___maids_lobby">#REF!</definedName>
    <definedName name="CUSTOM2_IA_31F_AA_U05___maids_rm.">#REF!</definedName>
    <definedName name="CUSTOM2_IA_31F_AA_U05___maids_toi.">#REF!</definedName>
    <definedName name="CUSTOM2_IA_31F_AA_U05___shaft">#REF!</definedName>
    <definedName name="CUSTOM2_IA_31F_AA_U05___stairs">#REF!</definedName>
    <definedName name="CUSTOM2_IA_31F_AA_U05___toilet">#REF!</definedName>
    <definedName name="CUSTOM2_IA_31F_AA_U05___utility_rm.">#REF!</definedName>
    <definedName name="CUSTOM2_IA_31F_AA_U06___BR1_lobby">#REF!</definedName>
    <definedName name="CUSTOM2_IA_31F_AA_U06___BR1_rm.">#REF!</definedName>
    <definedName name="CUSTOM2_IA_31F_AA_U06___BR1_t_b">#REF!</definedName>
    <definedName name="CUSTOM2_IA_31F_AA_U06___BR2_dresser">#REF!</definedName>
    <definedName name="CUSTOM2_IA_31F_AA_U06___BR2_lobby">#REF!</definedName>
    <definedName name="CUSTOM2_IA_31F_AA_U06___BR2_rm.">#REF!</definedName>
    <definedName name="CUSTOM2_IA_31F_AA_U06___BR2_t_b">#REF!</definedName>
    <definedName name="CUSTOM2_IA_31F_AA_U06___corridor">#REF!</definedName>
    <definedName name="CUSTOM2_IA_31F_AA_U06___foyer">#REF!</definedName>
    <definedName name="CUSTOM2_IA_31F_AA_U06___kitchen">#REF!</definedName>
    <definedName name="CUSTOM2_IA_31F_AA_U06___living_dining">#REF!</definedName>
    <definedName name="CUSTOM2_IA_31F_AA_U06___maids_rm.">#REF!</definedName>
    <definedName name="CUSTOM2_IA_31F_AA_U06___maids_toi.">#REF!</definedName>
    <definedName name="CUSTOM2_IA_31F_AA_U06___shaft">#REF!</definedName>
    <definedName name="CUSTOM2_IA_31F_AA_U06___solaria">#REF!</definedName>
    <definedName name="CUSTOM2_IA_31F_AA_U06___stair">#REF!</definedName>
    <definedName name="CUSTOM2_IA_31F_AA_U06___toilet">#REF!</definedName>
    <definedName name="CUSTOM2_IA_31F_AA_U06___utility_rm.">#REF!</definedName>
    <definedName name="CUSTOM2_IA_31F_AA_U06___void">#REF!</definedName>
    <definedName name="CUSTOM2_IA_31F_AB_U00___corridor">#REF!</definedName>
    <definedName name="CUSTOM2_IA_31F_AB_U00___lift_lobby">#REF!</definedName>
    <definedName name="CUSTOM2_IA_31F_AB_U00___lift_shaft">#REF!</definedName>
    <definedName name="CUSTOM2_IA_31F_AC_U00___electrical_rm.">#REF!</definedName>
    <definedName name="CUSTOM2_IA_31F_AC_U00___f.e._stair">#REF!</definedName>
    <definedName name="CUSTOM2_IA_31F_AC_U00___f.h.c.">#REF!</definedName>
    <definedName name="CUSTOM2_IA_31F_AC_U00___garbage_rm.">#REF!</definedName>
    <definedName name="CUSTOM2_IA_31F_AC_U00___shaft">#REF!</definedName>
    <definedName name="CUSTOM2_IA_31F_AC_U00___telephone_rm.">#REF!</definedName>
    <definedName name="CUSTOM2_IA_32F_AA_U05___BR1_rm.">#REF!</definedName>
    <definedName name="CUSTOM2_IA_32F_AA_U05___BR1_t_b">#REF!</definedName>
    <definedName name="CUSTOM2_IA_32F_AA_U05___BR2_lobby">#REF!</definedName>
    <definedName name="CUSTOM2_IA_32F_AA_U05___BR2_rm.">#REF!</definedName>
    <definedName name="CUSTOM2_IA_32F_AA_U05___BR2_t_b">#REF!</definedName>
    <definedName name="CUSTOM2_IA_32F_AA_U05___double_vol.">#REF!</definedName>
    <definedName name="CUSTOM2_IA_32F_AA_U05___foyer">#REF!</definedName>
    <definedName name="CUSTOM2_IA_32F_AA_U05___living_rm.">#REF!</definedName>
    <definedName name="CUSTOM2_IA_32F_AA_U05___shaft">#REF!</definedName>
    <definedName name="CUSTOM2_IA_32F_AA_U05___stairs">#REF!</definedName>
    <definedName name="CUSTOM2_IA_32F_AA_U05___void">#REF!</definedName>
    <definedName name="CUSTOM2_IA_32F_AA_U06___BR1_lobby">#REF!</definedName>
    <definedName name="CUSTOM2_IA_32F_AA_U06___BR1_rm.">#REF!</definedName>
    <definedName name="CUSTOM2_IA_32F_AA_U06___BR1_t_b">#REF!</definedName>
    <definedName name="CUSTOM2_IA_32F_AA_U06___BR2_dresser">#REF!</definedName>
    <definedName name="CUSTOM2_IA_32F_AA_U06___BR2_lobby">#REF!</definedName>
    <definedName name="CUSTOM2_IA_32F_AA_U06___BR2_rm.">#REF!</definedName>
    <definedName name="CUSTOM2_IA_32F_AA_U06___BR2_t_b">#REF!</definedName>
    <definedName name="CUSTOM2_IA_32F_AA_U06___corridor">#REF!</definedName>
    <definedName name="CUSTOM2_IA_32F_AA_U06___double_vol.">#REF!</definedName>
    <definedName name="CUSTOM2_IA_32F_AA_U06___jacuzzi_area">#REF!</definedName>
    <definedName name="CUSTOM2_IA_32F_AA_U06___living_foyer">#REF!</definedName>
    <definedName name="CUSTOM2_IA_32F_AA_U06___pantry">#REF!</definedName>
    <definedName name="CUSTOM2_IA_32F_AA_U06___shaft">#REF!</definedName>
    <definedName name="CUSTOM2_IA_32F_AA_U06___stair">#REF!</definedName>
    <definedName name="CUSTOM2_IA_32F_AA_U06___study">#REF!</definedName>
    <definedName name="CUSTOM2_IA_33RF_AC_U00___electrical_rm.">#REF!</definedName>
    <definedName name="CUSTOM2_IA_33RF_AC_U00___f.e._stair">#REF!</definedName>
    <definedName name="CUSTOM2_IA_33RF_AC_U00___g.s.m._rm.">#REF!</definedName>
    <definedName name="CUSTOM2_IA_33RF_AC_U00___lift_shaft">#REF!</definedName>
    <definedName name="CUSTOM2_IA_33RF_AC_U00___shaft">#REF!</definedName>
    <definedName name="CUSTOM2_IA_33RF_AC_U00___tech._rm.">#REF!</definedName>
    <definedName name="CUSTOM2_IA_33RF_AC_U00___telephone_rm.">#REF!</definedName>
    <definedName name="CUSTOM2_IA_33RF_AC_U00___water_tank">#REF!</definedName>
    <definedName name="CUSTOM2_IA_34uRF_AC_U00___machine_rm.">#REF!</definedName>
    <definedName name="CUSTOM2_IA_34uRF_AC_U00___machine_rm._lobby">#REF!</definedName>
    <definedName name="CUSTOM2_IA_34uRF_AC_U00___pump_rm.">#REF!</definedName>
    <definedName name="CUSTOM2_IA_34uRF_AC_U00___r.c._water_tank">#REF!</definedName>
    <definedName name="CUSTOM2_IA_34uRF_AC_U00___shaft">#REF!</definedName>
    <definedName name="CUSTOM2_Intelligent_Water_Meter_by_DEWA">#REF!</definedName>
    <definedName name="CUSTOM2_Internal_Ceiling_Finishes__Bulkhead">#REF!</definedName>
    <definedName name="CUSTOM2_Internal_Ceiling_Finishes__PF01">#REF!</definedName>
    <definedName name="CUSTOM2_Internal_Ceiling_Finishes__PF02">#REF!</definedName>
    <definedName name="CUSTOM2_Internal_Ceiling_Finishes__PH01">#REF!</definedName>
    <definedName name="CUSTOM2_Internal_Doors__D_02">#REF!</definedName>
    <definedName name="CUSTOM2_Internal_Doors__D_03">#REF!</definedName>
    <definedName name="CUSTOM2_Internal_Doors__D_04">#REF!</definedName>
    <definedName name="CUSTOM2_Internal_Doors__D_06">#REF!</definedName>
    <definedName name="CUSTOM2_Internal_Floor_Finishes__FF01">#REF!</definedName>
    <definedName name="CUSTOM2_Internal_Floor_Finishes__FF03">#REF!</definedName>
    <definedName name="CUSTOM2_Internal_Floor_Finishes__FF05">#REF!</definedName>
    <definedName name="CUSTOM2_Internal_Floor_Finishes__Wet_Areas">#REF!</definedName>
    <definedName name="CUSTOM2_Internal_Wall__Blockwork___BW_1">#REF!</definedName>
    <definedName name="CUSTOM2_Internal_Wall__Blockwork___BW_2">#REF!</definedName>
    <definedName name="CUSTOM2_Internal_Wall__Blockwork___BW_3">#REF!</definedName>
    <definedName name="CUSTOM2_Internal_Wall__Threshold">#REF!</definedName>
    <definedName name="CUSTOM2_Internal_Wall_Finishes__PF03">#REF!</definedName>
    <definedName name="CUSTOM2_Internal_Wall_Finishes__PF04">#REF!</definedName>
    <definedName name="CUSTOM2_Internal_Wall_Finishes__Render">#REF!</definedName>
    <definedName name="CUSTOM2_Internal_Wall_Finishes__W01">#REF!</definedName>
    <definedName name="CUSTOM2_Internal_Wall_Finishes__W03">#REF!</definedName>
    <definedName name="CUSTOM2_Internal_Wall_Finishes__WF05">#REF!</definedName>
    <definedName name="CUSTOM2_Internal_Wall_Finishes__WF07">#REF!</definedName>
    <definedName name="CUSTOM2_Isolation_Valve">#REF!</definedName>
    <definedName name="CUSTOM2_L0__TW1_250">#REF!</definedName>
    <definedName name="CUSTOM2_L0__TW2_200">#REF!</definedName>
    <definedName name="CUSTOM2_L0__TW3_300">#REF!</definedName>
    <definedName name="CUSTOM2_L0__TW3_400">#REF!</definedName>
    <definedName name="CUSTOM2_L0__TW4_500">#REF!</definedName>
    <definedName name="CUSTOM2_L0__TW4_600">#REF!</definedName>
    <definedName name="CUSTOM2_L0__W1__300">#REF!</definedName>
    <definedName name="CUSTOM2_L0__W1_300_Door_Overhead">#REF!</definedName>
    <definedName name="CUSTOM2_L0_Beams">#REF!</definedName>
    <definedName name="CUSTOM2_L0_DP1_3000x3000x350">#REF!</definedName>
    <definedName name="CUSTOM2_L0_DP2_3000x1750x350">#REF!</definedName>
    <definedName name="CUSTOM2_L0_DP5_3000x3000x400">#REF!</definedName>
    <definedName name="CUSTOM2_L0_DP6_6500x4000x550">#REF!</definedName>
    <definedName name="CUSTOM2_L0_DP7_3500x1900x400">#REF!</definedName>
    <definedName name="CUSTOM2_L0_Ramp">#REF!</definedName>
    <definedName name="CUSTOM2_L0_Slab_200">#REF!</definedName>
    <definedName name="CUSTOM2_L0_Slab_220">#REF!</definedName>
    <definedName name="CUSTOM2_L0_Slab_240">#REF!</definedName>
    <definedName name="CUSTOM2_L0_Slab_250">#REF!</definedName>
    <definedName name="CUSTOM2_L0_Slab_260">#REF!</definedName>
    <definedName name="CUSTOM2_L0_Slab_400">#REF!</definedName>
    <definedName name="CUSTOM2_L0_Slab_450">#REF!</definedName>
    <definedName name="CUSTOM2_L00__Column_C1">#REF!</definedName>
    <definedName name="CUSTOM2_L00__Column_C10">#REF!</definedName>
    <definedName name="CUSTOM2_L00__Column_C11">#REF!</definedName>
    <definedName name="CUSTOM2_L00__Column_C12">#REF!</definedName>
    <definedName name="CUSTOM2_L00__Column_C2">#REF!</definedName>
    <definedName name="CUSTOM2_L00__Column_C3">#REF!</definedName>
    <definedName name="CUSTOM2_L00__Column_C4">#REF!</definedName>
    <definedName name="CUSTOM2_L00__Column_C5">#REF!</definedName>
    <definedName name="CUSTOM2_L00__Column_C6">#REF!</definedName>
    <definedName name="CUSTOM2_L00__Column_C7">#REF!</definedName>
    <definedName name="CUSTOM2_L00__Column_C8">#REF!</definedName>
    <definedName name="CUSTOM2_L00__Column_C9">#REF!</definedName>
    <definedName name="CUSTOM2_L00__Column_FC1">#REF!</definedName>
    <definedName name="CUSTOM2_L00__Column_TC1">#REF!</definedName>
    <definedName name="CUSTOM2_L00__Column_TC2">#REF!</definedName>
    <definedName name="CUSTOM2_L00__Column_TC3">#REF!</definedName>
    <definedName name="CUSTOM2_L00__Column_TC4">#REF!</definedName>
    <definedName name="CUSTOM2_L00__Column_TC5">#REF!</definedName>
    <definedName name="CUSTOM2_L01__Column_C10">#REF!</definedName>
    <definedName name="CUSTOM2_L01__Column_C6">#REF!</definedName>
    <definedName name="CUSTOM2_L01__Column_C7">#REF!</definedName>
    <definedName name="CUSTOM2_L01__Column_TC1">#REF!</definedName>
    <definedName name="CUSTOM2_L01__Column_TC2">#REF!</definedName>
    <definedName name="CUSTOM2_L01__Column_TC3">#REF!</definedName>
    <definedName name="CUSTOM2_L01__Column_TC4">#REF!</definedName>
    <definedName name="CUSTOM2_L01__Column_TC5">#REF!</definedName>
    <definedName name="CUSTOM2_L02__Column_TC1">#REF!</definedName>
    <definedName name="CUSTOM2_L02__Column_TC2">#REF!</definedName>
    <definedName name="CUSTOM2_L02__Column_TC3">#REF!</definedName>
    <definedName name="CUSTOM2_L02__Column_TC4">#REF!</definedName>
    <definedName name="CUSTOM2_L02__Column_TC5">#REF!</definedName>
    <definedName name="CUSTOM2_L02_to_L03__CORE_Typical">#REF!</definedName>
    <definedName name="CUSTOM2_L03_to_L05__CORE_TYPICAL">#REF!</definedName>
    <definedName name="CUSTOM2_L03_to_L05__Opening">#REF!</definedName>
    <definedName name="CUSTOM2_L05_to_L14__CORE_Typical">#REF!</definedName>
    <definedName name="CUSTOM2_L1__TW1_250">#REF!</definedName>
    <definedName name="CUSTOM2_L1__TW2_200">#REF!</definedName>
    <definedName name="CUSTOM2_L1__TW3_300">#REF!</definedName>
    <definedName name="CUSTOM2_L1__TW4_600">#REF!</definedName>
    <definedName name="CUSTOM2_L1__TW5_300">#REF!</definedName>
    <definedName name="CUSTOM2_L1_Beams">#REF!</definedName>
    <definedName name="CUSTOM2_L1_DP">#REF!</definedName>
    <definedName name="CUSTOM2_L1_DP1_3000x3000x350">#REF!</definedName>
    <definedName name="CUSTOM2_L1_DP11_3250x1750x350">#REF!</definedName>
    <definedName name="CUSTOM2_L1_DP13_3250x1750x600">#REF!</definedName>
    <definedName name="CUSTOM2_L1_DP14_3000x3000x600">#REF!</definedName>
    <definedName name="CUSTOM2_L1_DP15_3500x3500x600">#REF!</definedName>
    <definedName name="CUSTOM2_L1_DP3_3500x1900x350">#REF!</definedName>
    <definedName name="CUSTOM2_L1_DP4_3500x3500x400">#REF!</definedName>
    <definedName name="CUSTOM2_L1_DP8_8000x5500x600">#REF!</definedName>
    <definedName name="CUSTOM2_L1_Slab_200">#REF!</definedName>
    <definedName name="CUSTOM2_L1_Slab_240">#REF!</definedName>
    <definedName name="CUSTOM2_L1_Slab_280">#REF!</definedName>
    <definedName name="CUSTOM2_L1_Slab_360">#REF!</definedName>
    <definedName name="CUSTOM2_L14__COMFLOR_100">#REF!</definedName>
    <definedName name="CUSTOM2_L14__CONC_SLAB">#REF!</definedName>
    <definedName name="CUSTOM2_L14__RC_CORE_VOIDS">#REF!</definedName>
    <definedName name="CUSTOM2_L15__COMFLOR_100">#REF!</definedName>
    <definedName name="CUSTOM2_L15__HEA_320">#REF!</definedName>
    <definedName name="CUSTOM2_L15__HEB_160">#REF!</definedName>
    <definedName name="CUSTOM2_L15__HEM_180">#REF!</definedName>
    <definedName name="CUSTOM2_L15__RHS_400x200x16">#REF!</definedName>
    <definedName name="CUSTOM2_L15__TW1_250">#REF!</definedName>
    <definedName name="CUSTOM2_L15__TW2_200">#REF!</definedName>
    <definedName name="CUSTOM2_L15__TW3_300">#REF!</definedName>
    <definedName name="CUSTOM2_L15__TW4_600">#REF!</definedName>
    <definedName name="CUSTOM2_L15__TW5_300">#REF!</definedName>
    <definedName name="CUSTOM2_L15_Beams">#REF!</definedName>
    <definedName name="CUSTOM2_L15_Slab_250">#REF!</definedName>
    <definedName name="CUSTOM2_L15_Slab_400">#REF!</definedName>
    <definedName name="CUSTOM2_L15_to_L16__CONC_SLAB">#REF!</definedName>
    <definedName name="CUSTOM2_L16__COMFLOR_100">#REF!</definedName>
    <definedName name="CUSTOM2_L16__HEA_320">#REF!</definedName>
    <definedName name="CUSTOM2_L16__HEB_160">#REF!</definedName>
    <definedName name="CUSTOM2_L16__HEM_180">#REF!</definedName>
    <definedName name="CUSTOM2_L16__RHS_400x200x16">#REF!</definedName>
    <definedName name="CUSTOM2_L16__TW1_250">#REF!</definedName>
    <definedName name="CUSTOM2_L16__TW2_200">#REF!</definedName>
    <definedName name="CUSTOM2_L16__TW3_300">#REF!</definedName>
    <definedName name="CUSTOM2_L16__TW4_600">#REF!</definedName>
    <definedName name="CUSTOM2_L16_Beams">#REF!</definedName>
    <definedName name="CUSTOM2_L16_Slab_200">#REF!</definedName>
    <definedName name="CUSTOM2_L16_Slab_240">#REF!</definedName>
    <definedName name="CUSTOM2_L16_Slab_280">#REF!</definedName>
    <definedName name="CUSTOM2_L17__COMFLOR_100">#REF!</definedName>
    <definedName name="CUSTOM2_L17__HEA_320">#REF!</definedName>
    <definedName name="CUSTOM2_L17__HEB_160">#REF!</definedName>
    <definedName name="CUSTOM2_L17__HEM_180">#REF!</definedName>
    <definedName name="CUSTOM2_L17__RHS_400x200x16">#REF!</definedName>
    <definedName name="CUSTOM2_L17__TW1_250">#REF!</definedName>
    <definedName name="CUSTOM2_L17__TW2_200">#REF!</definedName>
    <definedName name="CUSTOM2_L17__TW3_300">#REF!</definedName>
    <definedName name="CUSTOM2_L17__TW4_600">#REF!</definedName>
    <definedName name="CUSTOM2_L17_Beams">#REF!</definedName>
    <definedName name="CUSTOM2_L17_Slab_200">#REF!</definedName>
    <definedName name="CUSTOM2_L17_Slab_240">#REF!</definedName>
    <definedName name="CUSTOM2_L17_Slab_280">#REF!</definedName>
    <definedName name="CUSTOM2_L17_to_L35__CONC_SLAB">#REF!</definedName>
    <definedName name="CUSTOM2_L18__COMFLOR_100">#REF!</definedName>
    <definedName name="CUSTOM2_L18__HEA_320">#REF!</definedName>
    <definedName name="CUSTOM2_L18__HEB_160">#REF!</definedName>
    <definedName name="CUSTOM2_L18__HEM_180">#REF!</definedName>
    <definedName name="CUSTOM2_L18__RC_CORE_VOIDS">#REF!</definedName>
    <definedName name="CUSTOM2_L18__RHS_400x200x16">#REF!</definedName>
    <definedName name="CUSTOM2_L19__COMFLOR_100">#REF!</definedName>
    <definedName name="CUSTOM2_L19__HEA_320">#REF!</definedName>
    <definedName name="CUSTOM2_L19__HEB_160">#REF!</definedName>
    <definedName name="CUSTOM2_L19__HEM_180">#REF!</definedName>
    <definedName name="CUSTOM2_L19__RHS_400x200x16">#REF!</definedName>
    <definedName name="CUSTOM2_L2___1000x1500mm">#REF!</definedName>
    <definedName name="CUSTOM2_L2___1000x1500mm_curved">#REF!</definedName>
    <definedName name="CUSTOM2_L2___1200x1200x1500mm">#REF!</definedName>
    <definedName name="CUSTOM2_L2___1200x1500mm">#REF!</definedName>
    <definedName name="CUSTOM2_L2___1200x3000x1500mm">#REF!</definedName>
    <definedName name="CUSTOM2_L2___1500x1500x1500mm">#REF!</definedName>
    <definedName name="CUSTOM2_L2___1800x1800x1500mm">#REF!</definedName>
    <definedName name="CUSTOM2_L2___1800x4500x1500mm">#REF!</definedName>
    <definedName name="CUSTOM2_L2___400mm_raft_slab">#REF!</definedName>
    <definedName name="CUSTOM2_L2___400mm_Retaining_wall">#REF!</definedName>
    <definedName name="CUSTOM2_L2___400mm_Retaining_wall_curved">#REF!</definedName>
    <definedName name="CUSTOM2_L2___400x1500mm">#REF!</definedName>
    <definedName name="CUSTOM2_L2___500mm_Retaining_wall">#REF!</definedName>
    <definedName name="CUSTOM2_L2___500mm_Retaining_wall_curved">#REF!</definedName>
    <definedName name="CUSTOM2_L2___600mm_diameter">#REF!</definedName>
    <definedName name="CUSTOM2_L2___750mm_diameter">#REF!</definedName>
    <definedName name="CUSTOM2_L2___800x1500mm">#REF!</definedName>
    <definedName name="CUSTOM2_L2___900mm_diameter">#REF!</definedName>
    <definedName name="CUSTOM2_L2___Pilecaps">#REF!</definedName>
    <definedName name="CUSTOM2_L2__Column__550dia__assumed_size_as_per_plan_">#REF!</definedName>
    <definedName name="CUSTOM2_L2__TW1_250">#REF!</definedName>
    <definedName name="CUSTOM2_L2__TW2_200">#REF!</definedName>
    <definedName name="CUSTOM2_L2__TW3_300">#REF!</definedName>
    <definedName name="CUSTOM2_L2__TW4_600">#REF!</definedName>
    <definedName name="CUSTOM2_L2__TW5_300">#REF!</definedName>
    <definedName name="CUSTOM2_L2__Wall__250__assumed_">#REF!</definedName>
    <definedName name="CUSTOM2_L2__Wall__250_curved__assumed_">#REF!</definedName>
    <definedName name="CUSTOM2_L2_Beams">#REF!</definedName>
    <definedName name="CUSTOM2_L2_Slab_200">#REF!</definedName>
    <definedName name="CUSTOM2_L2_Slab_240">#REF!</definedName>
    <definedName name="CUSTOM2_L2_Slab_280">#REF!</definedName>
    <definedName name="CUSTOM2_L20__COMFLOR_100">#REF!</definedName>
    <definedName name="CUSTOM2_L20__HEA_320">#REF!</definedName>
    <definedName name="CUSTOM2_L20__HEB_160">#REF!</definedName>
    <definedName name="CUSTOM2_L20__HEM_180">#REF!</definedName>
    <definedName name="CUSTOM2_L20__RHS_400x400x16">#REF!</definedName>
    <definedName name="CUSTOM2_L21__COMFLOR_100">#REF!</definedName>
    <definedName name="CUSTOM2_L21__HEA_320">#REF!</definedName>
    <definedName name="CUSTOM2_L21__HEB_160">#REF!</definedName>
    <definedName name="CUSTOM2_L21__HEM_180">#REF!</definedName>
    <definedName name="CUSTOM2_L21__RHS_400x400x16">#REF!</definedName>
    <definedName name="CUSTOM2_L22__COMFLOR_100">#REF!</definedName>
    <definedName name="CUSTOM2_L22__HEA_320">#REF!</definedName>
    <definedName name="CUSTOM2_L22__HEB_160">#REF!</definedName>
    <definedName name="CUSTOM2_L22__HEM_180">#REF!</definedName>
    <definedName name="CUSTOM2_L22__RHS_400x400x16">#REF!</definedName>
    <definedName name="CUSTOM2_L23__COMFLOR_100">#REF!</definedName>
    <definedName name="CUSTOM2_L23__HEA_320">#REF!</definedName>
    <definedName name="CUSTOM2_L23__HEB_160">#REF!</definedName>
    <definedName name="CUSTOM2_L23__HEM_180">#REF!</definedName>
    <definedName name="CUSTOM2_L23__RHS_400x400x16">#REF!</definedName>
    <definedName name="CUSTOM2_L24__COMFLOR_100">#REF!</definedName>
    <definedName name="CUSTOM2_L24__HEA_320">#REF!</definedName>
    <definedName name="CUSTOM2_L24__HEB_160">#REF!</definedName>
    <definedName name="CUSTOM2_L24__HEM_180">#REF!</definedName>
    <definedName name="CUSTOM2_L24__RHS_400x400x16">#REF!</definedName>
    <definedName name="CUSTOM2_L25__COMFLOR_100">#REF!</definedName>
    <definedName name="CUSTOM2_L25__HEA_320">#REF!</definedName>
    <definedName name="CUSTOM2_L25__HEB_160">#REF!</definedName>
    <definedName name="CUSTOM2_L25__HEM_180">#REF!</definedName>
    <definedName name="CUSTOM2_L25__RHS_400x200x16">#REF!</definedName>
    <definedName name="CUSTOM2_L26__COMFLOR_100">#REF!</definedName>
    <definedName name="CUSTOM2_L26__HEA_320">#REF!</definedName>
    <definedName name="CUSTOM2_L26__HEB_160">#REF!</definedName>
    <definedName name="CUSTOM2_L26__HEM_180">#REF!</definedName>
    <definedName name="CUSTOM2_L26__RC_CORE_VOIDS">#REF!</definedName>
    <definedName name="CUSTOM2_L26__RHS_400x200x16">#REF!</definedName>
    <definedName name="CUSTOM2_L27__COMFLOR_100">#REF!</definedName>
    <definedName name="CUSTOM2_L27__HEA_320">#REF!</definedName>
    <definedName name="CUSTOM2_L27__HEB_160">#REF!</definedName>
    <definedName name="CUSTOM2_L27__HEM_180">#REF!</definedName>
    <definedName name="CUSTOM2_L27__RHS_400x200x16">#REF!</definedName>
    <definedName name="CUSTOM2_L28__COMFLOR_100">#REF!</definedName>
    <definedName name="CUSTOM2_L28__HEA_320">#REF!</definedName>
    <definedName name="CUSTOM2_L28__HEB_160">#REF!</definedName>
    <definedName name="CUSTOM2_L28__HEM_180">#REF!</definedName>
    <definedName name="CUSTOM2_L28__rHS_400x200x16">#REF!</definedName>
    <definedName name="CUSTOM2_L29__COMFLOR_100">#REF!</definedName>
    <definedName name="CUSTOM2_L29__HEA_320">#REF!</definedName>
    <definedName name="CUSTOM2_L29__HEB_160">#REF!</definedName>
    <definedName name="CUSTOM2_L29__HEM_180">#REF!</definedName>
    <definedName name="CUSTOM2_L29__RHS_400x200x16">#REF!</definedName>
    <definedName name="CUSTOM2_L3___1000x1500mm">#REF!</definedName>
    <definedName name="CUSTOM2_L3___1200x1200x1500mm">#REF!</definedName>
    <definedName name="CUSTOM2_L3___1200x3000x1500mm">#REF!</definedName>
    <definedName name="CUSTOM2_L3___1500x1500mm">#REF!</definedName>
    <definedName name="CUSTOM2_L3___1500x3000x1500mm">#REF!</definedName>
    <definedName name="CUSTOM2_L3___1800x1800x1500mm">#REF!</definedName>
    <definedName name="CUSTOM2_L3___1800x4500x1500mm">#REF!</definedName>
    <definedName name="CUSTOM2_L3___400mm_Retaining_wall">#REF!</definedName>
    <definedName name="CUSTOM2_L3___400mm_Retaining_wall_curved">#REF!</definedName>
    <definedName name="CUSTOM2_L3___500mm_thick_W3_curved">#REF!</definedName>
    <definedName name="CUSTOM2_L3___600mm_diameter">#REF!</definedName>
    <definedName name="CUSTOM2_L3___650mm_thick_W4_curved">#REF!</definedName>
    <definedName name="CUSTOM2_L3___700x1500mm">#REF!</definedName>
    <definedName name="CUSTOM2_L3___700x1500mm_curved">#REF!</definedName>
    <definedName name="CUSTOM2_L3___800x1500mm">#REF!</definedName>
    <definedName name="CUSTOM2_L3___800x1500mm_curved">#REF!</definedName>
    <definedName name="CUSTOM2_L3___900mm_diameter">#REF!</definedName>
    <definedName name="CUSTOM2_L3___Pilecaps">#REF!</definedName>
    <definedName name="CUSTOM2_L3__Beam__1000x800__assumed_">#REF!</definedName>
    <definedName name="CUSTOM2_L3__Beam__1100x800__assumed_">#REF!</definedName>
    <definedName name="CUSTOM2_L3__Beam__1300x800__assumed_">#REF!</definedName>
    <definedName name="CUSTOM2_L3__Beam__700x800__assumed_">#REF!</definedName>
    <definedName name="CUSTOM2_L3__Beam__800x800__assumed_">#REF!</definedName>
    <definedName name="CUSTOM2_L3__C1__800x800">#REF!</definedName>
    <definedName name="CUSTOM2_L3__C10__400x1000">#REF!</definedName>
    <definedName name="CUSTOM2_L3__C2__600x1200__assumed_size_as_per_plan_">#REF!</definedName>
    <definedName name="CUSTOM2_L3__C2__800x800">#REF!</definedName>
    <definedName name="CUSTOM2_L3__C3__800dia">#REF!</definedName>
    <definedName name="CUSTOM2_L3__C4__600x600">#REF!</definedName>
    <definedName name="CUSTOM2_L3__C5__400x400">#REF!</definedName>
    <definedName name="CUSTOM2_L3__C6__600x1200">#REF!</definedName>
    <definedName name="CUSTOM2_L3__C7__600x800">#REF!</definedName>
    <definedName name="CUSTOM2_L3__C8__550dia">#REF!</definedName>
    <definedName name="CUSTOM2_L3__C9__600dia">#REF!</definedName>
    <definedName name="CUSTOM2_L3__Column_Head__3000x3000x400">#REF!</definedName>
    <definedName name="CUSTOM2_L3__TW1_250">#REF!</definedName>
    <definedName name="CUSTOM2_L3__TW2_200">#REF!</definedName>
    <definedName name="CUSTOM2_L3__TW3_300">#REF!</definedName>
    <definedName name="CUSTOM2_L3__TW4_600">#REF!</definedName>
    <definedName name="CUSTOM2_L3__TW5_300">#REF!</definedName>
    <definedName name="CUSTOM2_L3__W1__250">#REF!</definedName>
    <definedName name="CUSTOM2_L3__W1__250_curved">#REF!</definedName>
    <definedName name="CUSTOM2_L3_Beams">#REF!</definedName>
    <definedName name="CUSTOM2_L3_Slab_200">#REF!</definedName>
    <definedName name="CUSTOM2_L3_Slab_240">#REF!</definedName>
    <definedName name="CUSTOM2_L3_Slab_280">#REF!</definedName>
    <definedName name="CUSTOM2_L30__COMFLOR_100">#REF!</definedName>
    <definedName name="CUSTOM2_L30__HEA_320">#REF!</definedName>
    <definedName name="CUSTOM2_L30__HEB_160">#REF!</definedName>
    <definedName name="CUSTOM2_L30__HEM_180">#REF!</definedName>
    <definedName name="CUSTOM2_L30__RHS_400x200x16">#REF!</definedName>
    <definedName name="CUSTOM2_L30__TW1_250">#REF!</definedName>
    <definedName name="CUSTOM2_L30__TW2_200">#REF!</definedName>
    <definedName name="CUSTOM2_L30__TW3_300">#REF!</definedName>
    <definedName name="CUSTOM2_L30__TW4_600">#REF!</definedName>
    <definedName name="CUSTOM2_L30_Beams">#REF!</definedName>
    <definedName name="CUSTOM2_L30_Slab_200">#REF!</definedName>
    <definedName name="CUSTOM2_L30_Slab_240">#REF!</definedName>
    <definedName name="CUSTOM2_L30_Slab_280">#REF!</definedName>
    <definedName name="CUSTOM2_L31__COMFLOR_100">#REF!</definedName>
    <definedName name="CUSTOM2_L31__HEA_320">#REF!</definedName>
    <definedName name="CUSTOM2_L31__HEB_160">#REF!</definedName>
    <definedName name="CUSTOM2_L31__HEM_180">#REF!</definedName>
    <definedName name="CUSTOM2_L31__RHS_400x200x16">#REF!</definedName>
    <definedName name="CUSTOM2_L31__TW1_250">#REF!</definedName>
    <definedName name="CUSTOM2_L31__TW2_200">#REF!</definedName>
    <definedName name="CUSTOM2_L31__TW3_300">#REF!</definedName>
    <definedName name="CUSTOM2_L31__TW4_600">#REF!</definedName>
    <definedName name="CUSTOM2_L31__TW5_300">#REF!</definedName>
    <definedName name="CUSTOM2_L31_Beams">#REF!</definedName>
    <definedName name="CUSTOM2_L31_Slab_200">#REF!</definedName>
    <definedName name="CUSTOM2_L31_Slab_240">#REF!</definedName>
    <definedName name="CUSTOM2_L31_Slab_280">#REF!</definedName>
    <definedName name="CUSTOM2_L32__RC_SLAB_500mm_THICK">#REF!</definedName>
    <definedName name="CUSTOM2_L33__COMFLOR_100">#REF!</definedName>
    <definedName name="CUSTOM2_L33__HEA_320">#REF!</definedName>
    <definedName name="CUSTOM2_L33__HEB_160">#REF!</definedName>
    <definedName name="CUSTOM2_L33__HEM_180">#REF!</definedName>
    <definedName name="CUSTOM2_L33__RHS_400x200x16">#REF!</definedName>
    <definedName name="CUSTOM2_L34__COMFLOR_100">#REF!</definedName>
    <definedName name="CUSTOM2_L34__HEA_320">#REF!</definedName>
    <definedName name="CUSTOM2_L34__HEB_160">#REF!</definedName>
    <definedName name="CUSTOM2_L34__HEM_180">#REF!</definedName>
    <definedName name="CUSTOM2_L34__RHS_400x200x16">#REF!</definedName>
    <definedName name="CUSTOM2_L35__COMFLOR_100">#REF!</definedName>
    <definedName name="CUSTOM2_L35__HEA_320">#REF!</definedName>
    <definedName name="CUSTOM2_L35__HEB_160">#REF!</definedName>
    <definedName name="CUSTOM2_L35__HEM_180">#REF!</definedName>
    <definedName name="CUSTOM2_L35__RHS_400x200x16">#REF!</definedName>
    <definedName name="CUSTOM2_L36__COMFLOR_100">#REF!</definedName>
    <definedName name="CUSTOM2_L36__CONC_SLAB">#REF!</definedName>
    <definedName name="CUSTOM2_L36__HEA_320">#REF!</definedName>
    <definedName name="CUSTOM2_L36__HEB_160">#REF!</definedName>
    <definedName name="CUSTOM2_L36__HEM_180">#REF!</definedName>
    <definedName name="CUSTOM2_L36__RHS_400x200x16">#REF!</definedName>
    <definedName name="CUSTOM2_L36__TW1_250">#REF!</definedName>
    <definedName name="CUSTOM2_L36__TW2_200">#REF!</definedName>
    <definedName name="CUSTOM2_L36__TW3_300">#REF!</definedName>
    <definedName name="CUSTOM2_L36__TW5_300">#REF!</definedName>
    <definedName name="CUSTOM2_L36_Beams">#REF!</definedName>
    <definedName name="CUSTOM2_L36_Slab_200">#REF!</definedName>
    <definedName name="CUSTOM2_L36_Slab_240">#REF!</definedName>
    <definedName name="CUSTOM2_L36_Slab_280">#REF!</definedName>
    <definedName name="CUSTOM2_L36_Slab_500">#REF!</definedName>
    <definedName name="CUSTOM2_L37__COMFLOR_100">#REF!</definedName>
    <definedName name="CUSTOM2_L37__HEA_320">#REF!</definedName>
    <definedName name="CUSTOM2_L37__HEB_160">#REF!</definedName>
    <definedName name="CUSTOM2_L37__HEM_180">#REF!</definedName>
    <definedName name="CUSTOM2_L37__RHS_400x200x16">#REF!</definedName>
    <definedName name="CUSTOM2_L37__TW1_250">#REF!</definedName>
    <definedName name="CUSTOM2_L37__TW2_200">#REF!</definedName>
    <definedName name="CUSTOM2_L37__TW3_300">#REF!</definedName>
    <definedName name="CUSTOM2_L37__TW5_300">#REF!</definedName>
    <definedName name="CUSTOM2_L37_Beams">#REF!</definedName>
    <definedName name="CUSTOM2_L37_Slab_200">#REF!</definedName>
    <definedName name="CUSTOM2_L37_Slab_350">#REF!</definedName>
    <definedName name="CUSTOM2_L38__Bracing_Elemnt_Passing_Lift_Over_Run">#REF!</definedName>
    <definedName name="CUSTOM2_L38__COMFLOR_100">#REF!</definedName>
    <definedName name="CUSTOM2_L38__HEA_320">#REF!</definedName>
    <definedName name="CUSTOM2_L38__HEB_160">#REF!</definedName>
    <definedName name="CUSTOM2_L38__HEM_180">#REF!</definedName>
    <definedName name="CUSTOM2_L38__RHS_400x200x16">#REF!</definedName>
    <definedName name="CUSTOM2_L38__TW1_250">#REF!</definedName>
    <definedName name="CUSTOM2_L38__TW2_200">#REF!</definedName>
    <definedName name="CUSTOM2_L38__TW3_300">#REF!</definedName>
    <definedName name="CUSTOM2_L38__TW5_300">#REF!</definedName>
    <definedName name="CUSTOM2_L38_Beams">#REF!</definedName>
    <definedName name="CUSTOM2_L38_Slab_200">#REF!</definedName>
    <definedName name="CUSTOM2_L38_Slab_350">#REF!</definedName>
    <definedName name="CUSTOM2_L39__2nd_Layer__HEA_320">#REF!</definedName>
    <definedName name="CUSTOM2_L39__2nd_Layer__HEB_160">#REF!</definedName>
    <definedName name="CUSTOM2_L39__2nd_Layer__HEM_180">#REF!</definedName>
    <definedName name="CUSTOM2_L39__2nd_Layer__RHS_400x200x16">#REF!</definedName>
    <definedName name="CUSTOM2_L39__Bracing_Elemnt_Passing_Lift_Over_Run">#REF!</definedName>
    <definedName name="CUSTOM2_L39__COMFLOR_100">#REF!</definedName>
    <definedName name="CUSTOM2_L39__HEA_320">#REF!</definedName>
    <definedName name="CUSTOM2_L39__HEB_160">#REF!</definedName>
    <definedName name="CUSTOM2_L39__HEM_180">#REF!</definedName>
    <definedName name="CUSTOM2_L39__RHS_400x200x16">#REF!</definedName>
    <definedName name="CUSTOM2_L4___1000x1500mm_curved">#REF!</definedName>
    <definedName name="CUSTOM2_L4___1500x1500x1500mm">#REF!</definedName>
    <definedName name="CUSTOM2_L4___600mm_diameter">#REF!</definedName>
    <definedName name="CUSTOM2_L4___750mm_diameter">#REF!</definedName>
    <definedName name="CUSTOM2_L4___800x1500mm">#REF!</definedName>
    <definedName name="CUSTOM2_L4___800x1500mm_curved">#REF!</definedName>
    <definedName name="CUSTOM2_L4__B1__800x600">#REF!</definedName>
    <definedName name="CUSTOM2_L4__B1__800x600_curved">#REF!</definedName>
    <definedName name="CUSTOM2_L4__B2__800x1000">#REF!</definedName>
    <definedName name="CUSTOM2_L4__B2__800x1000_curved">#REF!</definedName>
    <definedName name="CUSTOM2_L4__B3__800x1300">#REF!</definedName>
    <definedName name="CUSTOM2_L4__B3__800x1300_curved">#REF!</definedName>
    <definedName name="CUSTOM2_L4__B4__1500x1600_curved">#REF!</definedName>
    <definedName name="CUSTOM2_L4__Beam__300x600__assumed_">#REF!</definedName>
    <definedName name="CUSTOM2_L4__C3__800dia">#REF!</definedName>
    <definedName name="CUSTOM2_L4__C6__550dia__assumed_size_as_per_plan_">#REF!</definedName>
    <definedName name="CUSTOM2_L4__C9__600dia">#REF!</definedName>
    <definedName name="CUSTOM2_L4__Column_Head__4000x4000x400">#REF!</definedName>
    <definedName name="CUSTOM2_L4__W1__250">#REF!</definedName>
    <definedName name="CUSTOM2_L4__W1__250_curved">#REF!</definedName>
    <definedName name="CUSTOM2_L4__W2__350">#REF!</definedName>
    <definedName name="CUSTOM2_L4__W2__350_curved">#REF!</definedName>
    <definedName name="CUSTOM2_L40__2nd_Layer__RHS_400x200x16">#REF!</definedName>
    <definedName name="CUSTOM2_L40__Bracing_Elemnt_Passing_Lift_Over_Run">#REF!</definedName>
    <definedName name="CUSTOM2_L40__COMFLOR_100">#REF!</definedName>
    <definedName name="CUSTOM2_L40__HEB_320">#REF!</definedName>
    <definedName name="CUSTOM2_L40__RHS_400x200x16">#REF!</definedName>
    <definedName name="CUSTOM2_L40__RHS_450x450x25">#REF!</definedName>
    <definedName name="CUSTOM2_L40__RHS_500x300x20">#REF!</definedName>
    <definedName name="CUSTOM2_L40__Trussing_spanning_column_restrai">#REF!</definedName>
    <definedName name="CUSTOM2_L41__2nd_Layer__RHS_400x200x16">#REF!</definedName>
    <definedName name="CUSTOM2_L41__Bracing_Elemnt_Passing_Lift_Over_Run">#REF!</definedName>
    <definedName name="CUSTOM2_L41__COMFLOR_100">#REF!</definedName>
    <definedName name="CUSTOM2_L41__Flying_Strut">#REF!</definedName>
    <definedName name="CUSTOM2_L41__HEB_320">#REF!</definedName>
    <definedName name="CUSTOM2_L41__RHS_400x200x16">#REF!</definedName>
    <definedName name="CUSTOM2_L41__RHS_450x450x25">#REF!</definedName>
    <definedName name="CUSTOM2_L41__RHS_500x300x20">#REF!</definedName>
    <definedName name="CUSTOM2_L42__2nd_Layer__RHS_400x200x16">#REF!</definedName>
    <definedName name="CUSTOM2_L42__COMFLOR_100">#REF!</definedName>
    <definedName name="CUSTOM2_L42__HEB_320">#REF!</definedName>
    <definedName name="CUSTOM2_L42__RHS_400x420x16">#REF!</definedName>
    <definedName name="CUSTOM2_L42__RHS_450x450x25">#REF!</definedName>
    <definedName name="CUSTOM2_L42__RHS_500x300x20">#REF!</definedName>
    <definedName name="CUSTOM2_L43__COMFLOR_100">#REF!</definedName>
    <definedName name="CUSTOM2_L43__HE_320">#REF!</definedName>
    <definedName name="CUSTOM2_L44__COMFLOR_100">#REF!</definedName>
    <definedName name="CUSTOM2_L44__HEA_320">#REF!</definedName>
    <definedName name="CUSTOM2_L45__COMFLOR_100">#REF!</definedName>
    <definedName name="CUSTOM2_L46__COMFLOR_100">#REF!</definedName>
    <definedName name="CUSTOM2_L47__COMFLOR_100">#REF!</definedName>
    <definedName name="CUSTOM2_L48__RC_SLAB_350mm_THICK">#REF!</definedName>
    <definedName name="CUSTOM2_L49__COMFLOR_100">#REF!</definedName>
    <definedName name="CUSTOM2_L49__HEB_260">#REF!</definedName>
    <definedName name="CUSTOM2_L5___Slab_on_grade">#REF!</definedName>
    <definedName name="CUSTOM2_L5__B1__500x1300_curved">#REF!</definedName>
    <definedName name="CUSTOM2_L5__B2__800x1300">#REF!</definedName>
    <definedName name="CUSTOM2_L5__B2__800x1300_curved">#REF!</definedName>
    <definedName name="CUSTOM2_L5__B3__800x1100">#REF!</definedName>
    <definedName name="CUSTOM2_L5__B3__800x1100_curved">#REF!</definedName>
    <definedName name="CUSTOM2_L5__B4__800x1600">#REF!</definedName>
    <definedName name="CUSTOM2_L5__B5__400x800">#REF!</definedName>
    <definedName name="CUSTOM2_L5__B6__600x1250">#REF!</definedName>
    <definedName name="CUSTOM2_L5__B6__600x1250_curved">#REF!</definedName>
    <definedName name="CUSTOM2_L5__B7__800x1250">#REF!</definedName>
    <definedName name="CUSTOM2_L5__B7__800x1250_curved">#REF!</definedName>
    <definedName name="CUSTOM2_L5__B8__1400x1250_curved">#REF!</definedName>
    <definedName name="CUSTOM2_L5__B9__1800x1250">#REF!</definedName>
    <definedName name="CUSTOM2_L5__B9__1800x1250_curved">#REF!</definedName>
    <definedName name="CUSTOM2_L5__Beam__800x1600_curved__assumed_">#REF!</definedName>
    <definedName name="CUSTOM2_L50__COMFLOR_100">#REF!</definedName>
    <definedName name="CUSTOM2_L50__HEB_260">#REF!</definedName>
    <definedName name="CUSTOM2_L51__COMFLOR_100">#REF!</definedName>
    <definedName name="CUSTOM2_Land_Area">#REF!</definedName>
    <definedName name="CUSTOM2_Lettable_Area__lvl_3_">#REF!</definedName>
    <definedName name="CUSTOM2_Lettable_areas__lvl_2_">#REF!</definedName>
    <definedName name="CUSTOM2_Level_3_balcony_handrails">#REF!</definedName>
    <definedName name="CUSTOM2_Lift_voids__GF_">#REF!</definedName>
    <definedName name="CUSTOM2_Lift_voids__lvl_1_">#REF!</definedName>
    <definedName name="CUSTOM2_Lift_voids__lvl_2_">#REF!</definedName>
    <definedName name="CUSTOM2_Lift_voids__lvl_3_">#REF!</definedName>
    <definedName name="CUSTOM2_Lift_voids__Podium_1_">#REF!</definedName>
    <definedName name="CUSTOM2_Lift_Voids__Podium_2_">#REF!</definedName>
    <definedName name="CUSTOM2_Lift_voids__Roof_">#REF!</definedName>
    <definedName name="CUSTOM2_Louver_1A">#REF!</definedName>
    <definedName name="CUSTOM2_lvl_1__BOH_">#REF!</definedName>
    <definedName name="CUSTOM2_lvl_1__Car_Park_">#REF!</definedName>
    <definedName name="CUSTOM2_lvl_1__Externals_">#REF!</definedName>
    <definedName name="CUSTOM2_lvl_1__FOH_Areas_">#REF!</definedName>
    <definedName name="CUSTOM2_lvl_1__FOH_Circulation_">#REF!</definedName>
    <definedName name="CUSTOM2_lvl_1__GFA_">#REF!</definedName>
    <definedName name="CUSTOM2_lvl_1__GIFA_">#REF!</definedName>
    <definedName name="CUSTOM2_lvl_1__offices_">#REF!</definedName>
    <definedName name="CUSTOM2_lvl_1__Stairs_">#REF!</definedName>
    <definedName name="CUSTOM2_lvl_1__vertical_storage_">#REF!</definedName>
    <definedName name="CUSTOM2_lvl_1__Voids_">#REF!</definedName>
    <definedName name="CUSTOM2_lvl_1__WCs_">#REF!</definedName>
    <definedName name="CUSTOM2_lvl_1_BOH">#REF!</definedName>
    <definedName name="CUSTOM2_lvl_1_Doors_Internal_Double__FOH_">#REF!</definedName>
    <definedName name="CUSTOM2_lvl_1_Doors_Internal_Single__BOH_">#REF!</definedName>
    <definedName name="CUSTOM2_lvl_1_Doors_Internal_Single__FOH_">#REF!</definedName>
    <definedName name="CUSTOM2_lvl_1_External_Double_door__FOH_">#REF!</definedName>
    <definedName name="CUSTOM2_lvl_1_External_double_doors__FOH_">#REF!</definedName>
    <definedName name="CUSTOM2_lvl_1_FOH">#REF!</definedName>
    <definedName name="CUSTOM2_lvl_1_GFA">#REF!</definedName>
    <definedName name="CUSTOM2_lvl_1_GIFA">#REF!</definedName>
    <definedName name="CUSTOM2_lvl_1_Internal_Double_doors__BOH_">#REF!</definedName>
    <definedName name="CUSTOM2_lvl_1_Internal_double_doors__FOH_">#REF!</definedName>
    <definedName name="CUSTOM2_lvl_1_Internal_single_doors__BOH_">#REF!</definedName>
    <definedName name="CUSTOM2_lvl_1_Internal_single_doors__FOH_">#REF!</definedName>
    <definedName name="CUSTOM2_lvl_1_Internal_single_doors__Stairs_">#REF!</definedName>
    <definedName name="CUSTOM2_lvl_1_Offices">#REF!</definedName>
    <definedName name="CUSTOM2_lvl_1_Stairs">#REF!</definedName>
    <definedName name="CUSTOM2_lvl_1_Store">#REF!</definedName>
    <definedName name="CUSTOM2_lvl_1_Voids">#REF!</definedName>
    <definedName name="CUSTOM2_lvl_2__Apartments_">#REF!</definedName>
    <definedName name="CUSTOM2_lvl_2__BOH_">#REF!</definedName>
    <definedName name="CUSTOM2_lvl_2__FOH_Circulation_">#REF!</definedName>
    <definedName name="CUSTOM2_lvl_2__GFA_">#REF!</definedName>
    <definedName name="CUSTOM2_lvl_2__GIFA_">#REF!</definedName>
    <definedName name="CUSTOM2_lvl_2__Stairs_">#REF!</definedName>
    <definedName name="CUSTOM2_lvl_2__Voids_">#REF!</definedName>
    <definedName name="CUSTOM2_lvl_2_External_dble_doors__FOH_">#REF!</definedName>
    <definedName name="CUSTOM2_lvl_2_Internal_dble_doors__Aprt_">#REF!</definedName>
    <definedName name="CUSTOM2_lvl_2_Internal_double_doors__BOH_">#REF!</definedName>
    <definedName name="CUSTOM2_lvl_2_Internal_Single_doors__Apartments_">#REF!</definedName>
    <definedName name="CUSTOM2_lvl_2_Internal_Single_doors__Apartments_Entrances_">#REF!</definedName>
    <definedName name="CUSTOM2_lvl_2_Internal_single_doors__Aprt_">#REF!</definedName>
    <definedName name="CUSTOM2_lvl_2_Internal_single_doors__Aprt_Entrance_">#REF!</definedName>
    <definedName name="CUSTOM2_lvl_2_Internal_Single_doors__BOH_">#REF!</definedName>
    <definedName name="CUSTOM2_lvl_2_Internal_Sliding_doors__Apartments_">#REF!</definedName>
    <definedName name="CUSTOM2_lvl_2_Internal_sliding_doors__Aprt_">#REF!</definedName>
    <definedName name="CUSTOM2_lvl_3__Apartments_">#REF!</definedName>
    <definedName name="CUSTOM2_lvl_3__BOH_">#REF!</definedName>
    <definedName name="CUSTOM2_lvl_3__Car_Park_">#REF!</definedName>
    <definedName name="CUSTOM2_lvl_3__FOH_Circulation_">#REF!</definedName>
    <definedName name="CUSTOM2_lvl_3__GFA_">#REF!</definedName>
    <definedName name="CUSTOM2_lvl_3__GIFA_">#REF!</definedName>
    <definedName name="CUSTOM2_lvl_3__Stairs_">#REF!</definedName>
    <definedName name="CUSTOM2_lvl_3__voids_">#REF!</definedName>
    <definedName name="CUSTOM2_lvl_3_External_balcony_doors__Aprt_">#REF!</definedName>
    <definedName name="CUSTOM2_lvl_3_Internal_dble_doors__Aprt_">#REF!</definedName>
    <definedName name="CUSTOM2_lvl_3_Internal_Double_doors__BOH_">#REF!</definedName>
    <definedName name="CUSTOM2_lvl_3_Internal_Single_doors__Apartment_">#REF!</definedName>
    <definedName name="CUSTOM2_lvl_3_Internal_Single_doors__Apartment_entrances_">#REF!</definedName>
    <definedName name="CUSTOM2_lvl_3_Internal_single_doors__Aprt_">#REF!</definedName>
    <definedName name="CUSTOM2_lvl_3_Internal_single_doors__Aprt_entrance_">#REF!</definedName>
    <definedName name="CUSTOM2_lvl_3_Internal_Single_doors__BOH_">#REF!</definedName>
    <definedName name="CUSTOM2_lvl_3_Internal_Single_doors__FOH_">#REF!</definedName>
    <definedName name="CUSTOM2_lvl_3_Internal_Sliding_doors__Apartment_">#REF!</definedName>
    <definedName name="CUSTOM2_lvl_3_Internal_sliding_doors__Aprt_">#REF!</definedName>
    <definedName name="CUSTOM2_lvl_5__BOH_">#REF!</definedName>
    <definedName name="CUSTOM2_lvl_5__Externals_">#REF!</definedName>
    <definedName name="CUSTOM2_lvl_5__GFA_">#REF!</definedName>
    <definedName name="CUSTOM2_lvl_5__GIFA_">#REF!</definedName>
    <definedName name="CUSTOM2_lvl_5__Stairs_">#REF!</definedName>
    <definedName name="CUSTOM2_lvl_5__voids_">#REF!</definedName>
    <definedName name="CUSTOM2_lvl_5_External_Single_Door__BOH_">#REF!</definedName>
    <definedName name="CUSTOM2_lvl_6__BOH_">#REF!</definedName>
    <definedName name="CUSTOM2_lvl_6__Externals_">#REF!</definedName>
    <definedName name="CUSTOM2_lvl_6__FOH_amenities_">#REF!</definedName>
    <definedName name="CUSTOM2_lvl_6__FOH_Circulation_">#REF!</definedName>
    <definedName name="CUSTOM2_lvl_6__GFA_">#REF!</definedName>
    <definedName name="CUSTOM2_lvl_6__GIFA_">#REF!</definedName>
    <definedName name="CUSTOM2_lvl_6__Pool_">#REF!</definedName>
    <definedName name="CUSTOM2_lvl_6__Roof___Pool_deck_">#REF!</definedName>
    <definedName name="CUSTOM2_lvl_6__Stairs_">#REF!</definedName>
    <definedName name="CUSTOM2_lvl_6__Voids_">#REF!</definedName>
    <definedName name="CUSTOM2_lvl_6_External_double_doors__BOH_">#REF!</definedName>
    <definedName name="CUSTOM2_lvl_6_External_double_doors__FOH_">#REF!</definedName>
    <definedName name="CUSTOM2_lvl_6_External_single_doors__BOH_">#REF!</definedName>
    <definedName name="CUSTOM2_lvl_6_Internal_Single_doors__BOH_">#REF!</definedName>
    <definedName name="CUSTOM2_lvl_6_Internal_Single_doors__FOH_">#REF!</definedName>
    <definedName name="CUSTOM2_M01__Column_C1">#REF!</definedName>
    <definedName name="CUSTOM2_M01__Column_C10">#REF!</definedName>
    <definedName name="CUSTOM2_M01__Column_C11">#REF!</definedName>
    <definedName name="CUSTOM2_M01__Column_C12">#REF!</definedName>
    <definedName name="CUSTOM2_M01__Column_C2">#REF!</definedName>
    <definedName name="CUSTOM2_M01__Column_C3">#REF!</definedName>
    <definedName name="CUSTOM2_M01__Column_C4">#REF!</definedName>
    <definedName name="CUSTOM2_M01__Column_C5">#REF!</definedName>
    <definedName name="CUSTOM2_M01__Column_C6">#REF!</definedName>
    <definedName name="CUSTOM2_M01__Column_C7">#REF!</definedName>
    <definedName name="CUSTOM2_M01__Column_C8">#REF!</definedName>
    <definedName name="CUSTOM2_M01__Column_C9">#REF!</definedName>
    <definedName name="CUSTOM2_M01__Column_FC1">#REF!</definedName>
    <definedName name="CUSTOM2_M01__Column_TC1">#REF!</definedName>
    <definedName name="CUSTOM2_M01__Column_TC2">#REF!</definedName>
    <definedName name="CUSTOM2_M01__Column_TC3">#REF!</definedName>
    <definedName name="CUSTOM2_M01__Column_TC4">#REF!</definedName>
    <definedName name="CUSTOM2_M01__Column_TC5">#REF!</definedName>
    <definedName name="CUSTOM2_M1__TW1_250">#REF!</definedName>
    <definedName name="CUSTOM2_M1__TW2_200">#REF!</definedName>
    <definedName name="CUSTOM2_M1__TW3_300">#REF!</definedName>
    <definedName name="CUSTOM2_M1__TW3_400">#REF!</definedName>
    <definedName name="CUSTOM2_M1__TW4_500">#REF!</definedName>
    <definedName name="CUSTOM2_M1__TW4_600">#REF!</definedName>
    <definedName name="CUSTOM2_M1__TW5_300">#REF!</definedName>
    <definedName name="CUSTOM2_M1_Beams">#REF!</definedName>
    <definedName name="CUSTOM2_M1_DP">#REF!</definedName>
    <definedName name="CUSTOM2_M1_DP1">#REF!</definedName>
    <definedName name="CUSTOM2_M1_DP10">#REF!</definedName>
    <definedName name="CUSTOM2_M1_DP2">#REF!</definedName>
    <definedName name="CUSTOM2_M1_DP3">#REF!</definedName>
    <definedName name="CUSTOM2_M1_DP4">#REF!</definedName>
    <definedName name="CUSTOM2_M1_DP7">#REF!</definedName>
    <definedName name="CUSTOM2_M1_DP8">#REF!</definedName>
    <definedName name="CUSTOM2_M1_DP9">#REF!</definedName>
    <definedName name="CUSTOM2_M1_Ramp">#REF!</definedName>
    <definedName name="CUSTOM2_M1_Slab_200">#REF!</definedName>
    <definedName name="CUSTOM2_M1_Slab_220">#REF!</definedName>
    <definedName name="CUSTOM2_M1_Slab_250">#REF!</definedName>
    <definedName name="CUSTOM2_M1_Slab_280">#REF!</definedName>
    <definedName name="CUSTOM2_Mezz">#REF!</definedName>
    <definedName name="CUSTOM2_Mezzanine___BOH___Admin_Support">#REF!</definedName>
    <definedName name="CUSTOM2_Mezzanine___BOH___Administration_Offices">#REF!</definedName>
    <definedName name="CUSTOM2_Mezzanine___BOH___Administration_Offices_Toilet">#REF!</definedName>
    <definedName name="CUSTOM2_Mezzanine___BOH___Conference___Meeting">#REF!</definedName>
    <definedName name="CUSTOM2_Mezzanine___BOH___Event_Center_Core">#REF!</definedName>
    <definedName name="CUSTOM2_Mezzanine___BOH___Event_Center_Core_lift_shafts">#REF!</definedName>
    <definedName name="CUSTOM2_Mezzanine___BOH___Event_Center_Pantry___Service">#REF!</definedName>
    <definedName name="CUSTOM2_Mezzanine___BOH___Event_Center_Service">#REF!</definedName>
    <definedName name="CUSTOM2_Mezzanine___BOH___Finance___Accounting">#REF!</definedName>
    <definedName name="CUSTOM2_Mezzanine___BOH___Fire_Escape_Stairs">#REF!</definedName>
    <definedName name="CUSTOM2_Mezzanine___BOH___Guest_Core">#REF!</definedName>
    <definedName name="CUSTOM2_Mezzanine___BOH___Guest_Core_lift_shafts">#REF!</definedName>
    <definedName name="CUSTOM2_Mezzanine___BOH___Reservation___PABX">#REF!</definedName>
    <definedName name="CUSTOM2_Mezzanine___BOH___Service_Core">#REF!</definedName>
    <definedName name="CUSTOM2_Mezzanine___BOH___Service_Core_ducts">#REF!</definedName>
    <definedName name="CUSTOM2_Mezzanine___BOH___Service_Core_lift_shafts">#REF!</definedName>
    <definedName name="CUSTOM2_Mezzanine___BOH___Staff_Core">#REF!</definedName>
    <definedName name="CUSTOM2_Mezzanine___BOH___Staff_Core_lift_shafts">#REF!</definedName>
    <definedName name="CUSTOM2_Mezzanine___Double_Volume__Conference___Meeting_">#REF!</definedName>
    <definedName name="CUSTOM2_Mezzanine___Double_Volume__Lobby_Bar_">#REF!</definedName>
    <definedName name="CUSTOM2_Mezzanine___Double_Volume__Reception_Lobby_">#REF!</definedName>
    <definedName name="CUSTOM2_Mezzanine___FOH___Ball_Room">#REF!</definedName>
    <definedName name="CUSTOM2_Mezzanine___FOH___Ball_Room_Pre_Function">#REF!</definedName>
    <definedName name="CUSTOM2_Mezzanine___FOH___Circulation">#REF!</definedName>
    <definedName name="CUSTOM2_Mezzanine___FOH___Guestroom_Terrace">#REF!</definedName>
    <definedName name="CUSTOM2_Mezzanine___FOH___Guestrooms">#REF!</definedName>
    <definedName name="CUSTOM2_MF_Admin._Offices_area">#REF!</definedName>
    <definedName name="CUSTOM2_MF_BOH_Service_and_Utility_area">#REF!</definedName>
    <definedName name="CUSTOM2_MF_BOH_Staircase">#REF!</definedName>
    <definedName name="CUSTOM2_MF_Circulation_Corr._to_Admin._Offices">#REF!</definedName>
    <definedName name="CUSTOM2_MF_Guest_Core">#REF!</definedName>
    <definedName name="CUSTOM2_MF_Guestrooms">#REF!</definedName>
    <definedName name="CUSTOM2_MF_HGR_BOH">#REF!</definedName>
    <definedName name="CUSTOM2_MF_HGR_Circulation">#REF!</definedName>
    <definedName name="CUSTOM2_MF_HGR_Covered_Balcony">#REF!</definedName>
    <definedName name="CUSTOM2_MF_HGR_Fire_Staircase">#REF!</definedName>
    <definedName name="CUSTOM2_MF_Lift_Shaft">#REF!</definedName>
    <definedName name="CUSTOM2_MF_Roof_of_MEP_area">#REF!</definedName>
    <definedName name="CUSTOM2_MF_Services_Core">#REF!</definedName>
    <definedName name="CUSTOM2_MF_Voids___Dead_space">#REF!</definedName>
    <definedName name="CUSTOM2_Non_return_valve">#REF!</definedName>
    <definedName name="CUSTOM2_Open_Terrace___2F">#REF!</definedName>
    <definedName name="CUSTOM2_Open_Terrace___3F">#REF!</definedName>
    <definedName name="CUSTOM2_Open_Terrace___4F">#REF!</definedName>
    <definedName name="CUSTOM2_Option_2A">#REF!</definedName>
    <definedName name="CUSTOM2_Option_2C">#REF!</definedName>
    <definedName name="CUSTOM2_Parapet_capping">#REF!</definedName>
    <definedName name="CUSTOM2_Parapet_capping_1CRF">#REF!</definedName>
    <definedName name="CUSTOM2_Parapet_capping1BRF">#REF!</definedName>
    <definedName name="CUSTOM2_Partion__Blockwork_">#REF!</definedName>
    <definedName name="CUSTOM2_Partition__Dry_Partition_">#REF!</definedName>
    <definedName name="CUSTOM2_Partition__Glazed_">#REF!</definedName>
    <definedName name="CUSTOM2_Partition__Glazed____2C">#REF!</definedName>
    <definedName name="CUSTOM2_Pedestrian_Access">#REF!</definedName>
    <definedName name="CUSTOM2_PLATE___1F">#REF!</definedName>
    <definedName name="CUSTOM2_PLATE___2F">#REF!</definedName>
    <definedName name="CUSTOM2_PLATE___3F">#REF!</definedName>
    <definedName name="CUSTOM2_PLATE___4F">#REF!</definedName>
    <definedName name="CUSTOM2_PLATE___5F">#REF!</definedName>
    <definedName name="CUSTOM2_PLATE___B1">#REF!</definedName>
    <definedName name="CUSTOM2_PLATE___B2">#REF!</definedName>
    <definedName name="CUSTOM2_PLATE___GF">#REF!</definedName>
    <definedName name="CUSTOM2_PLATE___MF">#REF!</definedName>
    <definedName name="CUSTOM2_Plot_Area">#REF!</definedName>
    <definedName name="CUSTOM2_Pod_1_Internal_single_doors__BOH_">#REF!</definedName>
    <definedName name="CUSTOM2_Pod_1_Internal_single_doors__FOH_">#REF!</definedName>
    <definedName name="CUSTOM2_Pod_2___Internal_single_doors__BOH_">#REF!</definedName>
    <definedName name="CUSTOM2_Pod_2___Internal_single_doors__FOH_">#REF!</definedName>
    <definedName name="CUSTOM2_Pond">#REF!</definedName>
    <definedName name="CUSTOM2_Public_Toilets__GF_">#REF!</definedName>
    <definedName name="CUSTOM2_Raft___13800mm_thick_raft">#REF!</definedName>
    <definedName name="CUSTOM2_Rainwater_Drain">#REF!</definedName>
    <definedName name="CUSTOM2_Rainwater_Drain_GF">#REF!</definedName>
    <definedName name="CUSTOM2_Rainwater_Drain_Pipe">#REF!</definedName>
    <definedName name="CUSTOM2_RF__Isolation_Valve">#REF!</definedName>
    <definedName name="CUSTOM2_Roof__Canopies">#REF!</definedName>
    <definedName name="CUSTOM2_Roof__Suspened_Roof">#REF!</definedName>
    <definedName name="CUSTOM2_Roof_External_single_doors__FOH_">#REF!</definedName>
    <definedName name="CUSTOM2_Roof_Internal_Single_doors__BOH_">#REF!</definedName>
    <definedName name="CUSTOM2_Roof_Internal_single_doors__FOH_">#REF!</definedName>
    <definedName name="CUSTOM2_Roof_Terrace___3F">#REF!</definedName>
    <definedName name="CUSTOM2_Roof_Terrace___4F">#REF!</definedName>
    <definedName name="CUSTOM2_Roof_Terrace___5F">#REF!</definedName>
    <definedName name="CUSTOM2_RWO">#REF!</definedName>
    <definedName name="CUSTOM2_Sellable">#REF!</definedName>
    <definedName name="CUSTOM2_Shops__GF_">#REF!</definedName>
    <definedName name="CUSTOM2_Stairs__GF_">#REF!</definedName>
    <definedName name="CUSTOM2_Stairs__lvl_1_">#REF!</definedName>
    <definedName name="CUSTOM2_Stairs__lvl_2_">#REF!</definedName>
    <definedName name="CUSTOM2_Stairs__lvl_3_">#REF!</definedName>
    <definedName name="CUSTOM2_Stairs__Podium_1_">#REF!</definedName>
    <definedName name="CUSTOM2_Stairs__Podium_2_">#REF!</definedName>
    <definedName name="CUSTOM2_Stairs__riser___Ceramic_floor_tile_ff05">#REF!</definedName>
    <definedName name="CUSTOM2_Stairs__Risers_150mm___Ceramic_Floor_tile_FF05___Copy">#REF!</definedName>
    <definedName name="CUSTOM2_stairs__Roof_">#REF!</definedName>
    <definedName name="CUSTOM2_Stairs__Skirting">#REF!</definedName>
    <definedName name="CUSTOM2_Stairs__step_200mm___Ceramic_Floor_tile_FF05">#REF!</definedName>
    <definedName name="CUSTOM2_STRUT_RAFT">#REF!</definedName>
    <definedName name="CUSTOM2_Studio_2_burner_hob">#REF!</definedName>
    <definedName name="CUSTOM2_Studio_balcony">#REF!</definedName>
    <definedName name="CUSTOM2_Studio_bath_tub">#REF!</definedName>
    <definedName name="CUSTOM2_Studio_bath_tub_mixer">#REF!</definedName>
    <definedName name="CUSTOM2_Studio_Bathroom">#REF!</definedName>
    <definedName name="CUSTOM2_Studio_Bedroom">#REF!</definedName>
    <definedName name="CUSTOM2_Studio_kitchen_sink">#REF!</definedName>
    <definedName name="CUSTOM2_Studio_kitchen_sink_mixer">#REF!</definedName>
    <definedName name="CUSTOM2_studio_kitchen_units">#REF!</definedName>
    <definedName name="CUSTOM2_Studio_mirror">#REF!</definedName>
    <definedName name="CUSTOM2_Studio_NIA">#REF!</definedName>
    <definedName name="CUSTOM2_Studio_vanitys">#REF!</definedName>
    <definedName name="CUSTOM2_Studio_wardrobe">#REF!</definedName>
    <definedName name="CUSTOM2_Studio_Wash_basin">#REF!</definedName>
    <definedName name="CUSTOM2_Studio_Wash_basin_mixer">#REF!</definedName>
    <definedName name="CUSTOM2_Studio_Washing_machine">#REF!</definedName>
    <definedName name="CUSTOM2_Studio_WC">#REF!</definedName>
    <definedName name="CUSTOM2_T.C._A_01AF">#REF!</definedName>
    <definedName name="CUSTOM2_T.C._A_01F___U01">#REF!</definedName>
    <definedName name="CUSTOM2_T.C._A_01F___U02">#REF!</definedName>
    <definedName name="CUSTOM2_T.C._A_01F___U03">#REF!</definedName>
    <definedName name="CUSTOM2_T.C._A_01F___U04">#REF!</definedName>
    <definedName name="CUSTOM2_T.C._A_01F___U05">#REF!</definedName>
    <definedName name="CUSTOM2_T.C._A_01F___U06">#REF!</definedName>
    <definedName name="CUSTOM2_T.C._A_02F___04F___U01">#REF!</definedName>
    <definedName name="CUSTOM2_T.C._A_02F___04F___U02">#REF!</definedName>
    <definedName name="CUSTOM2_T.C._A_02F___04F___U03">#REF!</definedName>
    <definedName name="CUSTOM2_T.C._A_02F___04F___U04">#REF!</definedName>
    <definedName name="CUSTOM2_T.C._A_02F___04F___U06">#REF!</definedName>
    <definedName name="CUSTOM2_T.C._A_03F___U01">#REF!</definedName>
    <definedName name="CUSTOM2_T.C._A_03F___U02">#REF!</definedName>
    <definedName name="CUSTOM2_T.C._A_03F___U03">#REF!</definedName>
    <definedName name="CUSTOM2_T.C._A_03F___U04">#REF!</definedName>
    <definedName name="CUSTOM2_T.C._A_03F___U05">#REF!</definedName>
    <definedName name="CUSTOM2_T.C._A_03F___U06">#REF!</definedName>
    <definedName name="CUSTOM2_T.C._A_05F___U01">#REF!</definedName>
    <definedName name="CUSTOM2_T.C._A_05F___U02">#REF!</definedName>
    <definedName name="CUSTOM2_T.C._A_05F___U03">#REF!</definedName>
    <definedName name="CUSTOM2_T.C._A_05F___U04">#REF!</definedName>
    <definedName name="CUSTOM2_T.C._A_05F___U05">#REF!</definedName>
    <definedName name="CUSTOM2_T.C._A_05F___U06">#REF!</definedName>
    <definedName name="CUSTOM2_T.C._A_06F___U01">#REF!</definedName>
    <definedName name="CUSTOM2_T.C._A_06F___U02">#REF!</definedName>
    <definedName name="CUSTOM2_T.C._A_06F___U03">#REF!</definedName>
    <definedName name="CUSTOM2_T.C._A_06F___U04">#REF!</definedName>
    <definedName name="CUSTOM2_T.C._A_06F___U06">#REF!</definedName>
    <definedName name="CUSTOM2_T.C._A_07F___U01">#REF!</definedName>
    <definedName name="CUSTOM2_T.C._A_07F___U02">#REF!</definedName>
    <definedName name="CUSTOM2_T.C._A_07F___U03">#REF!</definedName>
    <definedName name="CUSTOM2_T.C._A_07F___U04">#REF!</definedName>
    <definedName name="CUSTOM2_T.C._A_07F___U05">#REF!</definedName>
    <definedName name="CUSTOM2_T.C._A_07F___U06">#REF!</definedName>
    <definedName name="CUSTOM2_T.C._A_08f___10F___U01">#REF!</definedName>
    <definedName name="CUSTOM2_T.C._A_08f___10F___U02">#REF!</definedName>
    <definedName name="CUSTOM2_T.C._A_08f___10F___U03">#REF!</definedName>
    <definedName name="CUSTOM2_T.C._A_08f___10F___U04">#REF!</definedName>
    <definedName name="CUSTOM2_T.C._A_08f___10F___U06">#REF!</definedName>
    <definedName name="CUSTOM2_T.C._A_09F___U01">#REF!</definedName>
    <definedName name="CUSTOM2_T.C._A_09F___U02">#REF!</definedName>
    <definedName name="CUSTOM2_T.C._A_09F___U03">#REF!</definedName>
    <definedName name="CUSTOM2_T.C._A_09F___U04">#REF!</definedName>
    <definedName name="CUSTOM2_T.C._A_09F___U05">#REF!</definedName>
    <definedName name="CUSTOM2_T.C._A_09F___U06">#REF!</definedName>
    <definedName name="CUSTOM2_T.C._A_11F___U01">#REF!</definedName>
    <definedName name="CUSTOM2_T.C._A_11F___U02">#REF!</definedName>
    <definedName name="CUSTOM2_T.C._A_11F___U03">#REF!</definedName>
    <definedName name="CUSTOM2_T.C._A_11F___U04">#REF!</definedName>
    <definedName name="CUSTOM2_T.C._A_11F___U05">#REF!</definedName>
    <definedName name="CUSTOM2_T.C._A_11F___U06">#REF!</definedName>
    <definedName name="CUSTOM2_T.C._A_12F___U01">#REF!</definedName>
    <definedName name="CUSTOM2_T.C._A_12F___U02">#REF!</definedName>
    <definedName name="CUSTOM2_T.C._A_12F___U03">#REF!</definedName>
    <definedName name="CUSTOM2_T.C._A_12F___U04">#REF!</definedName>
    <definedName name="CUSTOM2_T.C._A_12F___U06">#REF!</definedName>
    <definedName name="CUSTOM2_T.C._A_31F___U01">#REF!</definedName>
    <definedName name="CUSTOM2_T.C._A_31F___U02">#REF!</definedName>
    <definedName name="CUSTOM2_T.C._A_31F___U03">#REF!</definedName>
    <definedName name="CUSTOM2_T.C._A_31F___U04">#REF!</definedName>
    <definedName name="CUSTOM2_T.C._B_GF___main_entrance">#REF!</definedName>
    <definedName name="CUSTOM2_T.C._B_GF___near_escape_corridor">#REF!</definedName>
    <definedName name="CUSTOM2_T.C._B_GF___near_ramp">#REF!</definedName>
    <definedName name="CUSTOM2_T.C._B_GF___near_tech._area">#REF!</definedName>
    <definedName name="CUSTOM2_T.C._B_GF___stair_3">#REF!</definedName>
    <definedName name="CUSTOM2_T.U._A_01AF">#REF!</definedName>
    <definedName name="CUSTOM2_T.U._A_01AF___swimming_pool">#REF!</definedName>
    <definedName name="CUSTOM2_T.U._A_07F___U03">#REF!</definedName>
    <definedName name="CUSTOM2_T.U._A_07F___U04">#REF!</definedName>
    <definedName name="CUSTOM2_T.U._A_31F___U02">#REF!</definedName>
    <definedName name="CUSTOM2_T.U._A_31F___U05">#REF!</definedName>
    <definedName name="CUSTOM2_T.U._A_32F___U01">#REF!</definedName>
    <definedName name="CUSTOM2_T.U._A_32F___U02">#REF!</definedName>
    <definedName name="CUSTOM2_T.U._A_32F___U03">#REF!</definedName>
    <definedName name="CUSTOM2_T.U._A_32F___U04">#REF!</definedName>
    <definedName name="CUSTOM2_T.U._A_33F__">#REF!</definedName>
    <definedName name="CUSTOM2_T.U._A_35uRF__">#REF!</definedName>
    <definedName name="CUSTOM2_T.U._B_GF___external_double_volume">#REF!</definedName>
    <definedName name="CUSTOM2_T.U._B_GF___external_driveway">#REF!</definedName>
    <definedName name="CUSTOM2_T.U._B_GF___external_ramp">#REF!</definedName>
    <definedName name="CUSTOM2_T.U._B_GF___external_sidewalk">#REF!</definedName>
    <definedName name="CUSTOM2_T.U._B_GF___external_stair">#REF!</definedName>
    <definedName name="CUSTOM2_T.U._B_GF___external_stair___ramp">#REF!</definedName>
    <definedName name="CUSTOM2_T.U._B_P2F__waterfall">#REF!</definedName>
    <definedName name="CUSTOM2_Test_Length">#REF!</definedName>
    <definedName name="CUSTOM2_TH__L02__Column_500_x_1000">#REF!</definedName>
    <definedName name="CUSTOM2_TH__L02__Column_500_x_1100">#REF!</definedName>
    <definedName name="CUSTOM2_TH__L02__Column_500_x_1200">#REF!</definedName>
    <definedName name="CUSTOM2_TH__L02__TW1_250">#REF!</definedName>
    <definedName name="CUSTOM2_TH__L03__Column_500_x_1000">#REF!</definedName>
    <definedName name="CUSTOM2_TH__L03__Column_500_x_1100">#REF!</definedName>
    <definedName name="CUSTOM2_TH__L03__Column_500_x_1200">#REF!</definedName>
    <definedName name="CUSTOM2_TH__L03__TW1_250">#REF!</definedName>
    <definedName name="CUSTOM2_TH_L02_Beams">#REF!</definedName>
    <definedName name="CUSTOM2_TH_L02_Slab_200">#REF!</definedName>
    <definedName name="CUSTOM2_TH_L02_Slab_250">#REF!</definedName>
    <definedName name="CUSTOM2_TH_L02_Slab_300">#REF!</definedName>
    <definedName name="CUSTOM2_TH_L03_Beams">#REF!</definedName>
    <definedName name="CUSTOM2_TH_L03_Slab_250">#REF!</definedName>
    <definedName name="CUSTOM2_TH2_V2__Shared_Unit_1_2____1000g_Polystyrene_Sheet_to_Footing">#REF!</definedName>
    <definedName name="CUSTOM2_TH2_V2__Shared_Unit_1_2____200mm_thk_Suitable_Well_Graded_Compacted_Materiall_90__to_footing">#REF!</definedName>
    <definedName name="CUSTOM2_TH2_V2__Shared_Unit_1_2____50mm_thk_PCC_to_Footing">#REF!</definedName>
    <definedName name="CUSTOM2_TH2_V2__Shared_Unit_1_2____Excavation_to_Footing">#REF!</definedName>
    <definedName name="CUSTOM2_TH2_V2__Shared_Unit_1_2____Soil_Compaction_to_Footing">#REF!</definedName>
    <definedName name="CUSTOM2_TH2_V2__Shared_Unit_1_2___Concrete_to_Beams__FF">#REF!</definedName>
    <definedName name="CUSTOM2_TH2_V2__Shared_Unit_1_2___Concrete_to_Beams_GF">#REF!</definedName>
    <definedName name="CUSTOM2_TH2_V2__Shared_Unit_1_2___Concrete_to_Colum_FF">#REF!</definedName>
    <definedName name="CUSTOM2_TH2_V2__Shared_Unit_1_2___Concrete_to_Column_below_grade">#REF!</definedName>
    <definedName name="CUSTOM2_TH2_V2__Shared_Unit_1_2___Concrete_to_Column_GF">#REF!</definedName>
    <definedName name="CUSTOM2_TH2_V2__Shared_Unit_1_2___Concrete_to_Column_RF">#REF!</definedName>
    <definedName name="CUSTOM2_TH2_V2__Shared_Unit_1_2___Concrete_to_Footing">#REF!</definedName>
    <definedName name="CUSTOM2_TH2_V2__Shared_Unit_1_2___Concrete_to_Grade_Beam">#REF!</definedName>
    <definedName name="CUSTOM2_TH2_V2__Shared_Unit_1_2___Concrete_to_ST_Beams">#REF!</definedName>
    <definedName name="CUSTOM2_TH2_V2__Shared_Unit_1_2___Excavation_to_ST_Beam">#REF!</definedName>
    <definedName name="CUSTOM2_TH2_V2__Shared_Unit_1_2___Formworks_to_Sides_of_Beams_FF">#REF!</definedName>
    <definedName name="CUSTOM2_TH2_V2__Shared_Unit_1_2___Formworks_to_Sides_of_Beams_GF">#REF!</definedName>
    <definedName name="CUSTOM2_TH2_V2__Shared_Unit_1_2___Formworks_to_Sides_of_Colum___Copy">#REF!</definedName>
    <definedName name="CUSTOM2_TH2_V2__Shared_Unit_1_2___Formworks_to_Sides_of_Column_GF">#REF!</definedName>
    <definedName name="CUSTOM2_TH2_V2__Shared_Unit_1_2___Formworks_to_Sides_of_Column_RF">#REF!</definedName>
    <definedName name="CUSTOM2_TH2_V2__Shared_Unit_1_2___Formworks_to_Sides_of_Columns">#REF!</definedName>
    <definedName name="CUSTOM2_TH2_V2__Shared_Unit_1_2___Formworks_to_Sides_of_Grade_Beams">#REF!</definedName>
    <definedName name="CUSTOM2_TH2_V2__Shared_Unit_1_2___Formworks_to_Soffit_of_Beams_FF">#REF!</definedName>
    <definedName name="CUSTOM2_TH2_V2__Shared_Unit_1_2___Formworks_to_Soffit_of_Beams_GF">#REF!</definedName>
    <definedName name="CUSTOM2_TH2_V2__Shared_Unit_1_2___Formworks_to_Soffit_of_Grade_Beams">#REF!</definedName>
    <definedName name="CUSTOM2_TH2_V2__Shared_Unit_1_2___Reinforcement_to_Column">#REF!</definedName>
    <definedName name="CUSTOM2_TH2_V2__Shared_Unit_1_2___Reinforcement_to_Footing">#REF!</definedName>
    <definedName name="CUSTOM2_TH2_V2__Unit_1____1000g_polystyrene_Sheet_to_footing">#REF!</definedName>
    <definedName name="CUSTOM2_TH2_V2__Unit_1____200_thk._Suitable_Well_Graded_Compacted_Materials_to_Footing">#REF!</definedName>
    <definedName name="CUSTOM2_TH2_V2__Unit_1____50_mm_thk_PCC_to_footing">#REF!</definedName>
    <definedName name="CUSTOM2_TH2_V2__Unit_1____Excavation_to_Footing">#REF!</definedName>
    <definedName name="CUSTOM2_TH2_V2__Unit_1____Soil_Compaction_to_Footing">#REF!</definedName>
    <definedName name="CUSTOM2_TH2_V2__Unit_1___Compacted_Soil_95__ready_to_receive_pavers">#REF!</definedName>
    <definedName name="CUSTOM2_TH2_V2__Unit_1___Concrete_to_Beams_FF">#REF!</definedName>
    <definedName name="CUSTOM2_TH2_V2__Unit_1___Concrete_to_Beams_GF">#REF!</definedName>
    <definedName name="CUSTOM2_TH2_V2__Unit_1___Concrete_to_Column_below_grade">#REF!</definedName>
    <definedName name="CUSTOM2_TH2_V2__Unit_1___Concrete_to_Column_FF">#REF!</definedName>
    <definedName name="CUSTOM2_TH2_V2__Unit_1___Concrete_to_Column_GF">#REF!</definedName>
    <definedName name="CUSTOM2_TH2_V2__Unit_1___Concrete_to_Column_RF">#REF!</definedName>
    <definedName name="CUSTOM2_TH2_V2__Unit_1___Concrete_to_entry_slabs">#REF!</definedName>
    <definedName name="CUSTOM2_TH2_V2__Unit_1___Concrete_to_Footing">#REF!</definedName>
    <definedName name="CUSTOM2_TH2_V2__Unit_1___Concrete_to_Grade_Beams">#REF!</definedName>
    <definedName name="CUSTOM2_TH2_V2__Unit_1___Concrete_to_Grade_Slab">#REF!</definedName>
    <definedName name="CUSTOM2_TH2_V2__Unit_1___Concrete_to_Roof">#REF!</definedName>
    <definedName name="CUSTOM2_TH2_V2__Unit_1___Concrete_to_Roof_Slab_GF">#REF!</definedName>
    <definedName name="CUSTOM2_TH2_V2__Unit_1___Concrete_to_ST_Beams">#REF!</definedName>
    <definedName name="CUSTOM2_TH2_V2__Unit_1___Concrete_to_steps">#REF!</definedName>
    <definedName name="CUSTOM2_TH2_V2__Unit_1___Concrete_to_Suspended_Slab_GF">#REF!</definedName>
    <definedName name="CUSTOM2_TH2_V2__Unit_1___Concrete_to_Suspended_Slabs_FF">#REF!</definedName>
    <definedName name="CUSTOM2_TH2_V2__Unit_1___Concrete_to_terrace_slabs">#REF!</definedName>
    <definedName name="CUSTOM2_TH2_V2__Unit_1___Excavation_to_Footing">#REF!</definedName>
    <definedName name="CUSTOM2_TH2_V2__Unit_1___Excavation_to_ST_Beams">#REF!</definedName>
    <definedName name="CUSTOM2_TH2_V2__Unit_1___Formworks_to_Roof">#REF!</definedName>
    <definedName name="CUSTOM2_TH2_V2__Unit_1___Formworks_to_Roof_Slab_GF">#REF!</definedName>
    <definedName name="CUSTOM2_TH2_V2__Unit_1___Formworks_to_Sides_Beams_FF">#REF!</definedName>
    <definedName name="CUSTOM2_TH2_V2__Unit_1___Formworks_to_Sides_of_Beams_GF">#REF!</definedName>
    <definedName name="CUSTOM2_TH2_V2__Unit_1___Formworks_to_Sides_of_Column">#REF!</definedName>
    <definedName name="CUSTOM2_TH2_V2__Unit_1___Formworks_to_Sides_of_Column_FF___Copy">#REF!</definedName>
    <definedName name="CUSTOM2_TH2_V2__Unit_1___Formworks_to_Sides_of_Column_RF">#REF!</definedName>
    <definedName name="CUSTOM2_TH2_V2__Unit_1___Formworks_to_Sides_of_Columns_GF">#REF!</definedName>
    <definedName name="CUSTOM2_TH2_V2__Unit_1___Formworks_to_Sides_of_Grade_Beams">#REF!</definedName>
    <definedName name="CUSTOM2_TH2_V2__Unit_1___Formworks_to_Soffit_of_Beams_FF">#REF!</definedName>
    <definedName name="CUSTOM2_TH2_V2__Unit_1___Formworks_to_Soffit_of_Beams_GF">#REF!</definedName>
    <definedName name="CUSTOM2_TH2_V2__Unit_1___Formworks_to_Soffit_of_Grade_Beams">#REF!</definedName>
    <definedName name="CUSTOM2_TH2_V2__Unit_1___Formworks_to_Suspended_Slab__FF">#REF!</definedName>
    <definedName name="CUSTOM2_TH2_V2__Unit_1___Formworks_to_Suspended_Slab_GF">#REF!</definedName>
    <definedName name="CUSTOM2_TH2_V2__Unit_1___Reinforcement_to_Column_below_grade">#REF!</definedName>
    <definedName name="CUSTOM2_TH2_V2__Unit_1___Reinforcement_to_Footing">#REF!</definedName>
    <definedName name="CUSTOM2_TH2_V2__Unit_1___Reinforcement_to_ST_Beams">#REF!</definedName>
    <definedName name="CUSTOM2_TH2_V2__Unit_2____1000g_Polystyrene_to_Footing">#REF!</definedName>
    <definedName name="CUSTOM2_TH2_V2__Unit_2____200_mm_thk_Suitable_Well_Graded_Compacted_Materials_to_Footing">#REF!</definedName>
    <definedName name="CUSTOM2_TH2_V2__Unit_2____50_mm_thk_PCC_to_Footing">#REF!</definedName>
    <definedName name="CUSTOM2_TH2_V2__Unit_2____Excavation_to_Footing">#REF!</definedName>
    <definedName name="CUSTOM2_TH2_V2__Unit_2____Soil_Compaction_to_Footing">#REF!</definedName>
    <definedName name="CUSTOM2_TH2_V2__Unit_2___Compacted_Soil_95__ready_t_o_receive_pavers">#REF!</definedName>
    <definedName name="CUSTOM2_TH2_V2__Unit_2___Concrete_to_Beams_FF">#REF!</definedName>
    <definedName name="CUSTOM2_TH2_V2__Unit_2___Concrete_to_Beams_GF">#REF!</definedName>
    <definedName name="CUSTOM2_TH2_V2__Unit_2___Concrete_to_Column_below_grade">#REF!</definedName>
    <definedName name="CUSTOM2_TH2_V2__Unit_2___Concrete_to_Column_FF">#REF!</definedName>
    <definedName name="CUSTOM2_TH2_V2__Unit_2___Concrete_to_Column_RF">#REF!</definedName>
    <definedName name="CUSTOM2_TH2_V2__Unit_2___Concrete_to_Columns_GF">#REF!</definedName>
    <definedName name="CUSTOM2_TH2_V2__Unit_2___Concrete_to_entry_slabs">#REF!</definedName>
    <definedName name="CUSTOM2_TH2_V2__Unit_2___Concrete_to_Footing">#REF!</definedName>
    <definedName name="CUSTOM2_TH2_V2__UNit_2___Concrete_to_Grade_Beam">#REF!</definedName>
    <definedName name="CUSTOM2_TH2_V2__Unit_2___Concrete_to_Grade_Slab">#REF!</definedName>
    <definedName name="CUSTOM2_TH2_V2__Unit_2___Concrete_to_Roof">#REF!</definedName>
    <definedName name="CUSTOM2_TH2_V2__Unit_2___Concrete_to_Roof_Slab_GF">#REF!</definedName>
    <definedName name="CUSTOM2_TH2_V2__Unit_2___Concrete_to_ST_Beams">#REF!</definedName>
    <definedName name="CUSTOM2_TH2_V2__Unit_2___Concrete_to_steps">#REF!</definedName>
    <definedName name="CUSTOM2_TH2_V2__Unit_2___Concrete_to_Suspended_Slab__FF">#REF!</definedName>
    <definedName name="CUSTOM2_TH2_V2__Unit_2___Concrete_to_Suspended_Slab_GF">#REF!</definedName>
    <definedName name="CUSTOM2_TH2_V2__Unit_2___Concrete_to_terrace_slabs">#REF!</definedName>
    <definedName name="CUSTOM2_TH2_V2__Unit_2___Excavation_to_Footing">#REF!</definedName>
    <definedName name="CUSTOM2_TH2_V2__Unit_2___Excavation_to_ST_Beams">#REF!</definedName>
    <definedName name="CUSTOM2_TH2_V2__Unit_2___Formworks_to_Roof">#REF!</definedName>
    <definedName name="CUSTOM2_TH2_V2__Unit_2___Formworks_to_Roof_Slab_GF">#REF!</definedName>
    <definedName name="CUSTOM2_TH2_V2__Unit_2___Formworks_to_Sides_of_Beams_FF">#REF!</definedName>
    <definedName name="CUSTOM2_TH2_V2__Unit_2___Formworks_to_Sides_of_Beams_GF">#REF!</definedName>
    <definedName name="CUSTOM2_TH2_V2__Unit_2___Formworks_to_Sides_of_Column">#REF!</definedName>
    <definedName name="CUSTOM2_TH2_V2__Unit_2___Formworks_to_Sides_of_Column_FF___Copy">#REF!</definedName>
    <definedName name="CUSTOM2_TH2_V2__Unit_2___Formworks_to_Sides_of_Column_RF">#REF!</definedName>
    <definedName name="CUSTOM2_TH2_V2__Unit_2___Formworks_to_Sides_of_Columns_GF">#REF!</definedName>
    <definedName name="CUSTOM2_TH2_V2__UNit_2___Formworks_to_Sides_of_Grade_Beam">#REF!</definedName>
    <definedName name="CUSTOM2_TH2_V2__Unit_2___Formworks_to_Soffit_of_Beam_FF">#REF!</definedName>
    <definedName name="CUSTOM2_TH2_V2__Unit_2___Formworks_to_Soffit_of_Beams_GF">#REF!</definedName>
    <definedName name="CUSTOM2_TH2_V2__UNit_2___Formworks_to_Soffit_of_Grade_Beam">#REF!</definedName>
    <definedName name="CUSTOM2_TH2_V2__Unit_2___Formworks_to_Suspended_Slab_FF">#REF!</definedName>
    <definedName name="CUSTOM2_TH2_V2__Unit_2___Formworks_to_Suspended_Slab_GF">#REF!</definedName>
    <definedName name="CUSTOM2_TH2_V2__Unit_2___Reinforcement_to_Column_below_grade">#REF!</definedName>
    <definedName name="CUSTOM2_TH2_V2__Unit_2___Reinforcement_to_Footing">#REF!</definedName>
    <definedName name="CUSTOM2_TH2_V2__Unit_2__Reinforcement_to_ST_Beams">#REF!</definedName>
    <definedName name="CUSTOM2_TH2_V2__units_1___Blockworks_100mm_thick">#REF!</definedName>
    <definedName name="CUSTOM2_TH2_V2__units_1___Blockworks_BW_1">#REF!</definedName>
    <definedName name="CUSTOM2_TH2_V2__units_1___Blockworks_BW_2">#REF!</definedName>
    <definedName name="CUSTOM2_TH2_V2__units_1___Blockworks_BW_3">#REF!</definedName>
    <definedName name="CUSTOM2_TH2_V2__units_1___Blockworks_BW_3_External">#REF!</definedName>
    <definedName name="CUSTOM2_TH2_V2__units_1___Blockworks_BW_4">#REF!</definedName>
    <definedName name="CUSTOM2_TH2_V2__units_1___Ceiling_Finishes__390mm_high_BH">#REF!</definedName>
    <definedName name="CUSTOM2_TH2_V2__units_1___Ceiling_Finishes__450mm_high_BH">#REF!</definedName>
    <definedName name="CUSTOM2_TH2_V2__units_1___Ceiling_Finishes__460mm_high_BH">#REF!</definedName>
    <definedName name="CUSTOM2_TH2_V2__units_1___Ceiling_Finishes__490mm_high_BH">#REF!</definedName>
    <definedName name="CUSTOM2_TH2_V2__units_1___Ceiling_Finishes__560mm_high_BH">#REF!</definedName>
    <definedName name="CUSTOM2_TH2_V2__units_1___Ceiling_Finishes_Plaster_w__Paint__Moisture_">#REF!</definedName>
    <definedName name="CUSTOM2_TH2_V2__units_1___Ceiling_Finishes_Plaster_w__Paint_PF01">#REF!</definedName>
    <definedName name="CUSTOM2_TH2_V2__units_1___Ceiling_Finishes_Plasterboard_w__Paint_PF01">#REF!</definedName>
    <definedName name="CUSTOM2_TH2_V2__units_1___Ceiling_Finishes_Plasterboard_w__Paint_PF02">#REF!</definedName>
    <definedName name="CUSTOM2_TH2_V2__units_1___Floor_Finishes_Ceramic_Tiles">#REF!</definedName>
    <definedName name="CUSTOM2_TH2_V2__units_1___Floor_Finishes_FF01">#REF!</definedName>
    <definedName name="CUSTOM2_TH2_V2__units_1___Floor_Finishes_FF03">#REF!</definedName>
    <definedName name="CUSTOM2_TH2_V2__units_1___Floor_Finishes_Interlock">#REF!</definedName>
    <definedName name="CUSTOM2_TH2_V2__units_1___Floor_Finishes_Pavers">#REF!</definedName>
    <definedName name="CUSTOM2_TH2_V2__units_1___Floor_Finishes_Pavers_Kerbs">#REF!</definedName>
    <definedName name="CUSTOM2_TH2_V2__units_1___Floor_Finishes_Screed_only">#REF!</definedName>
    <definedName name="CUSTOM2_TH2_V2__units_1___Handrail__1100mm_high">#REF!</definedName>
    <definedName name="CUSTOM2_TH2_V2__units_1___Roof_Finishes_Precast_Concrete">#REF!</definedName>
    <definedName name="CUSTOM2_TH2_V2__units_1___Roof_Finishes_Waterproofing_w__Paint">#REF!</definedName>
    <definedName name="CUSTOM2_TH2_V2__units_1___Skirting_External">#REF!</definedName>
    <definedName name="CUSTOM2_TH2_V2__units_1___Skirting_FF01">#REF!</definedName>
    <definedName name="CUSTOM2_TH2_V2__units_1___Staircase_Finishes_FF05">#REF!</definedName>
    <definedName name="CUSTOM2_TH2_V2__units_1___Type_AL_01__1000_x_2100mm_high">#REF!</definedName>
    <definedName name="CUSTOM2_TH2_V2__units_1___Type_AL_02__600_x_1350mm_high">#REF!</definedName>
    <definedName name="CUSTOM2_TH2_V2__units_1___Type_AL_03__350_x_1350mm_high">#REF!</definedName>
    <definedName name="CUSTOM2_TH2_V2__units_1___Type_AL_04__800_x_1350mm_high">#REF!</definedName>
    <definedName name="CUSTOM2_TH2_V2__units_1___Type_D_01__1100_x_2400mm_high">#REF!</definedName>
    <definedName name="CUSTOM2_TH2_V2__units_1___Type_D_02__900_x_2200mm_high">#REF!</definedName>
    <definedName name="CUSTOM2_TH2_V2__units_1___Type_D_03__850_x_2200mm_high">#REF!</definedName>
    <definedName name="CUSTOM2_TH2_V2__units_1___Type_D_03__850_x_2200mm_high_Internal">#REF!</definedName>
    <definedName name="CUSTOM2_TH2_V2__units_1___Type_D_04__900_x_2200mm_high">#REF!</definedName>
    <definedName name="CUSTOM2_TH2_V2__units_1___Type_GL_01__750_x_1250mm_high">#REF!</definedName>
    <definedName name="CUSTOM2_TH2_V2__units_1___Type_GL_02__600_x_1250mm_high">#REF!</definedName>
    <definedName name="CUSTOM2_TH2_V2__units_1___Type_GL_03__2225_x_3750mm_high__corner">#REF!</definedName>
    <definedName name="CUSTOM2_TH2_V2__units_1___Type_GL_04__2200_x_2700mm_high">#REF!</definedName>
    <definedName name="CUSTOM2_TH2_V2__units_1___Type_GL_05__2700_x_2550mm_high__corner">#REF!</definedName>
    <definedName name="CUSTOM2_TH2_V2__units_1___Type_GL_06__1400_x_1250mm_high">#REF!</definedName>
    <definedName name="CUSTOM2_TH2_V2__units_1___Type_GL_16__2400_x_2400mm_high__corner">#REF!</definedName>
    <definedName name="CUSTOM2_TH2_V2__units_1___Type_GL_17__750_x_2550mm_high">#REF!</definedName>
    <definedName name="CUSTOM2_TH2_V2__units_1___Type_GL_18__750_x_2100mm_high">#REF!</definedName>
    <definedName name="CUSTOM2_TH2_V2__units_1___Type_GL_19__700_x_1250mm_high">#REF!</definedName>
    <definedName name="CUSTOM2_TH2_V2__units_1___Type_GL_20__2850_x_2400mm_high">#REF!</definedName>
    <definedName name="CUSTOM2_TH2_V2__units_1___Type_GL_21__1400_x_2400mm_high">#REF!</definedName>
    <definedName name="CUSTOM2_TH2_V2__units_1___Type_GL_22__900_x_2200mm_high">#REF!</definedName>
    <definedName name="CUSTOM2_TH2_V2__units_1___Type_GL_23__1900_x_2700mm_high">#REF!</definedName>
    <definedName name="CUSTOM2_TH2_V2__units_1___Wall_Finishes_PF03">#REF!</definedName>
    <definedName name="CUSTOM2_TH2_V2__units_1___Wall_Finishes_PF04">#REF!</definedName>
    <definedName name="CUSTOM2_TH2_V2__units_1___Wall_Finishes_Plaster_w__paint">#REF!</definedName>
    <definedName name="CUSTOM2_TH2_V2__units_1___Wall_Finishes_Plaster_w__paint__dark_">#REF!</definedName>
    <definedName name="CUSTOM2_TH2_V2__units_1___Wall_Finishes_SS">#REF!</definedName>
    <definedName name="CUSTOM2_TH2_V2__units_1___Wall_Finishes_WF01">#REF!</definedName>
    <definedName name="CUSTOM2_TH2_V2__units_1___Wall_Finishes_WF02">#REF!</definedName>
    <definedName name="CUSTOM2_TH2_V2__units_1___Wall_Finishes_WF03">#REF!</definedName>
    <definedName name="CUSTOM2_TH2_V2__units_1___Wall_Finishes_WF04">#REF!</definedName>
    <definedName name="CUSTOM2_TH2_V2__units_1___Wall_Finishes_WF05">#REF!</definedName>
    <definedName name="CUSTOM2_TH2_V2__units_1___Wall_Finishes_WF06">#REF!</definedName>
    <definedName name="CUSTOM2_TH2_V2__units_1___Wall_Finishes_WF07">#REF!</definedName>
    <definedName name="CUSTOM2_TH2_V2__units_1___Wall_Finishes_WF08">#REF!</definedName>
    <definedName name="CUSTOM2_TH2_V2__units_1___Wall_Insulation">#REF!</definedName>
    <definedName name="CUSTOM2_TH2_V2__units_1___Waterproofing_to_walls">#REF!</definedName>
    <definedName name="CUSTOM2_TH2_V2__units_1___Waterproofing_to_wet_areas">#REF!</definedName>
    <definedName name="CUSTOM2_Trees___Around_Perimeter">#REF!</definedName>
    <definedName name="CUSTOM2_Trees___Inside_Plot">#REF!</definedName>
    <definedName name="CUSTOM2_TYPICAL__ADDL_SLAB">#REF!</definedName>
    <definedName name="CUSTOM2_TYPICAL__HEB_100">#REF!</definedName>
    <definedName name="CUSTOM2_TYPICAL__HEB_160">#REF!</definedName>
    <definedName name="CUSTOM2_TYPICAL__L_150x150x15">#REF!</definedName>
    <definedName name="CUSTOM2_TYPICAL__MEP_FLOOR">#REF!</definedName>
    <definedName name="CUSTOM2_Unallocated_Rooms">#REF!</definedName>
    <definedName name="CUSTOM2_uPVC_Sewage_Pipe_1F">#REF!</definedName>
    <definedName name="CUSTOM2_uPVC_Sewage_Pipe_GF">#REF!</definedName>
    <definedName name="CUSTOM2_uPVC_Waste_Pipe_1F">#REF!</definedName>
    <definedName name="CUSTOM2_uPVC_Waste_Pipe_1F_collection">#REF!</definedName>
    <definedName name="CUSTOM2_uPVC_Waste_Pipe_GF">#REF!</definedName>
    <definedName name="CUSTOM2_uPVC_Waste_Pipe_GF_Collection">#REF!</definedName>
    <definedName name="CUSTOM2_Wall_Finish">#REF!</definedName>
    <definedName name="CUSTOM2_Wall_Finish_2C">#REF!</definedName>
    <definedName name="CUSTOM2_Water_Feature">#REF!</definedName>
    <definedName name="CUSTOM2_Water_Hammer_Arrestor">#REF!</definedName>
    <definedName name="CUSTOM2_Water_jets">#REF!</definedName>
    <definedName name="CUSTOM3__C1A__Standard_Guestroom">#REF!</definedName>
    <definedName name="CUSTOM3__C1C__Junior_Suites">#REF!</definedName>
    <definedName name="CUSTOM3__C1D__One_Bedroom_Suites">#REF!</definedName>
    <definedName name="CUSTOM3__C1E__Two_bedroom_Suites">#REF!</definedName>
    <definedName name="CUSTOM3__C1F1__Public_Circulation_Areas">#REF!</definedName>
    <definedName name="CUSTOM3__C1G4__Shafts">#REF!</definedName>
    <definedName name="CUSTOM3__C1G6__Fire_Escape_Stairs">#REF!</definedName>
    <definedName name="CUSTOM3__C1H1__Standard_Guestrooms">#REF!</definedName>
    <definedName name="CUSTOM3__C1H3__Junior_Suites">#REF!</definedName>
    <definedName name="CUSTOM3__C1H4__One_Bedroom_Suites">#REF!</definedName>
    <definedName name="CUSTOM3__C1H5__Two_Bedroom_Suites">#REF!</definedName>
    <definedName name="CUSTOM3__C1H6__One_Bedroom_Suites_Type_2">#REF!</definedName>
    <definedName name="CUSTOM3__C1I__General_Works_Guestrooms">#REF!</definedName>
    <definedName name="CUSTOM3__C1J__One_Bedroom_Suites_Type_2">#REF!</definedName>
    <definedName name="CUSTOM3__C2A2__Arrival_and_Reception_Lobby">#REF!</definedName>
    <definedName name="CUSTOM3__C2A3__Front_Offices___Concierge">#REF!</definedName>
    <definedName name="CUSTOM3__C2A4__Luggage_Scanner">#REF!</definedName>
    <definedName name="CUSTOM3__C2A5__Hotel_Retail">#REF!</definedName>
    <definedName name="CUSTOM3__C2A6__Prayer_Rooms">#REF!</definedName>
    <definedName name="CUSTOM3__C2A7__Kids_Club">#REF!</definedName>
    <definedName name="CUSTOM3__C2A8__Public_Toilets">#REF!</definedName>
    <definedName name="CUSTOM3__C2A9__Changing_Rooms">#REF!</definedName>
    <definedName name="CUSTOM3__C2C1__Hotel_Restaurant">#REF!</definedName>
    <definedName name="CUSTOM3__C2C2__Lobby_Lounge">#REF!</definedName>
    <definedName name="CUSTOM3__C2C3__Lobby_Bar">#REF!</definedName>
    <definedName name="CUSTOM3__C2C4__Lobby_Bar___Covered_Terrace">#REF!</definedName>
    <definedName name="CUSTOM3__C2C5__Speciality_Restaurant__1">#REF!</definedName>
    <definedName name="CUSTOM3__C2C6__Speciality_Restaurant__2">#REF!</definedName>
    <definedName name="CUSTOM3__C2C7__Speciality_Restaurant__2___Covered_Terrace">#REF!</definedName>
    <definedName name="CUSTOM3__C2C8__Pool_Bar___Grill">#REF!</definedName>
    <definedName name="CUSTOM3__C2D2__Gymnasium">#REF!</definedName>
    <definedName name="CUSTOM3__C2G1__Circulation">#REF!</definedName>
    <definedName name="CUSTOM3__C2G2__Outdoor_Lobby">#REF!</definedName>
    <definedName name="CUSTOM3__C3A1__Front_Offices">#REF!</definedName>
    <definedName name="CUSTOM3__C3A2__Administration_Offices">#REF!</definedName>
    <definedName name="CUSTOM3__C3A3__Accounting_Offices">#REF!</definedName>
    <definedName name="CUSTOM3__C3A4__Human_Resources_and_Training">#REF!</definedName>
    <definedName name="CUSTOM3__C3B__IT_Department">#REF!</definedName>
    <definedName name="CUSTOM3__C3C1__Kitchen___Main_Kitchen">#REF!</definedName>
    <definedName name="CUSTOM3__C3C2__Kitchen___Speciality_Restaurant__1">#REF!</definedName>
    <definedName name="CUSTOM3__C3C3__Kitchen___Speciality_Restaurant__2">#REF!</definedName>
    <definedName name="CUSTOM3__C3C5__Pantry___Lobby_Bar">#REF!</definedName>
    <definedName name="CUSTOM3__C3D__Housekeeping_and_Linen">#REF!</definedName>
    <definedName name="CUSTOM3__C3E__Central_Laundry___Dry_Cleaning___Valet_Only">#REF!</definedName>
    <definedName name="CUSTOM3__C3F5__Dining_Room_Seating">#REF!</definedName>
    <definedName name="CUSTOM3__C3F8__Staff_Changing_Rooms">#REF!</definedName>
    <definedName name="CUSTOM3__C3F9__Staff_Prayer_Rooms">#REF!</definedName>
    <definedName name="CUSTOM3__C3G__Maintenance_and_Engineering">#REF!</definedName>
    <definedName name="CUSTOM3__C3H1__Plant_and_Equipment_Rooms">#REF!</definedName>
    <definedName name="CUSTOM3__C3H2__MEP_Shafts">#REF!</definedName>
    <definedName name="CUSTOM3__C3J__Security">#REF!</definedName>
    <definedName name="CUSTOM3__C3K__Purchasing__Goods_Receiving_and_Storage">#REF!</definedName>
    <definedName name="CUSTOM3__C3L__BOH_Circulation_Areas">#REF!</definedName>
    <definedName name="CUSTOM3__C4B__General_Works_Parking">#REF!</definedName>
    <definedName name="CUSTOM3__C5__Unallocated_Rooms">#REF!</definedName>
    <definedName name="CUSTOM3__G1__Conference_Centre">#REF!</definedName>
    <definedName name="CUSTOM3__G1A__Conference_Hall">#REF!</definedName>
    <definedName name="CUSTOM3__G1B__Reception">#REF!</definedName>
    <definedName name="CUSTOM3__G1C__Meeting_Rooms">#REF!</definedName>
    <definedName name="CUSTOM3__G2__Pre_function">#REF!</definedName>
    <definedName name="CUSTOM3__G3__Toilets">#REF!</definedName>
    <definedName name="CUSTOM3__G4__FOH_Circulation">#REF!</definedName>
    <definedName name="CUSTOM3__G5__BOH_Circulation">#REF!</definedName>
    <definedName name="CUSTOM3__G6__Fire_Escape_Stairs">#REF!</definedName>
    <definedName name="CUSTOM3__G7__Plant_and_Equipment_Rooms">#REF!</definedName>
    <definedName name="CUSTOM3__G8__Storage">#REF!</definedName>
    <definedName name="CUSTOM3__G9__Kitchen_and_Service_Area">#REF!</definedName>
    <definedName name="CUSTOM3_1_bed_Balcony_area">#REF!</definedName>
    <definedName name="CUSTOM3_1_bed_bath_screen">#REF!</definedName>
    <definedName name="CUSTOM3_1_bed_bath_shelf">#REF!</definedName>
    <definedName name="CUSTOM3_1_bed_Bath_tub">#REF!</definedName>
    <definedName name="CUSTOM3_1_bed_Bath_tub_mixer">#REF!</definedName>
    <definedName name="CUSTOM3_1_bed_Bathroom_area">#REF!</definedName>
    <definedName name="CUSTOM3_1_bed_Bedroom_area">#REF!</definedName>
    <definedName name="CUSTOM3_1_bed_Cistern_cover">#REF!</definedName>
    <definedName name="CUSTOM3_1_bed_Cooker_hob">#REF!</definedName>
    <definedName name="CUSTOM3_1_bed_Fridge_freezer">#REF!</definedName>
    <definedName name="CUSTOM3_1_bed_Kitchen_sink">#REF!</definedName>
    <definedName name="CUSTOM3_1_bed_Kitchen_sink_mixer">#REF!</definedName>
    <definedName name="CUSTOM3_1_bed_kitchen_units">#REF!</definedName>
    <definedName name="CUSTOM3_1_bed_living_area">#REF!</definedName>
    <definedName name="CUSTOM3_1_bed_mirror">#REF!</definedName>
    <definedName name="CUSTOM3_1_bed_NIA">#REF!</definedName>
    <definedName name="CUSTOM3_1_bed_Oven">#REF!</definedName>
    <definedName name="CUSTOM3_1_bed_shower_mixer">#REF!</definedName>
    <definedName name="CUSTOM3_1_bed_vanitys">#REF!</definedName>
    <definedName name="CUSTOM3_1_bed_Wardrobes">#REF!</definedName>
    <definedName name="CUSTOM3_1_bed_Wash_basin">#REF!</definedName>
    <definedName name="CUSTOM3_1_bed_Wash_basin_mixer">#REF!</definedName>
    <definedName name="CUSTOM3_1_bed_Washing_machine">#REF!</definedName>
    <definedName name="CUSTOM3_1_bed_WC">#REF!</definedName>
    <definedName name="CUSTOM3_110_mm_dia._RWP">#REF!</definedName>
    <definedName name="CUSTOM3_110mm_dia._opening_for_rain_water">#REF!</definedName>
    <definedName name="CUSTOM3_110mm_dia._Rainwater_pipe">#REF!</definedName>
    <definedName name="CUSTOM3_110mm_dia_RWP">#REF!</definedName>
    <definedName name="CUSTOM3_15mm_dia._CWS_Buried_Underground">#REF!</definedName>
    <definedName name="CUSTOM3_15mm_dia_Copper_pipe">#REF!</definedName>
    <definedName name="CUSTOM3_1F__25mm_dia._BCWS_Pipe">#REF!</definedName>
    <definedName name="CUSTOM3_1F__25mm_dia._HWS_Pipe">#REF!</definedName>
    <definedName name="CUSTOM3_1F__Isolation_valve">#REF!</definedName>
    <definedName name="CUSTOM3_1F__Water_Hammer_Arrestor">#REF!</definedName>
    <definedName name="CUSTOM3_1F_BOH_Service_and_Utility_area">#REF!</definedName>
    <definedName name="CUSTOM3_1F_BOH_Staircase">#REF!</definedName>
    <definedName name="CUSTOM3_1F_Guest_Core">#REF!</definedName>
    <definedName name="CUSTOM3_1F_Guestrooms">#REF!</definedName>
    <definedName name="CUSTOM3_1F_HGR_BOH">#REF!</definedName>
    <definedName name="CUSTOM3_1F_HGR_Circulation">#REF!</definedName>
    <definedName name="CUSTOM3_1F_HGR_Covered_Balcony">#REF!</definedName>
    <definedName name="CUSTOM3_1F_HGR_Fire_Staircase">#REF!</definedName>
    <definedName name="CUSTOM3_1F_HGR_Open_Terrace">#REF!</definedName>
    <definedName name="CUSTOM3_1F_Lift_Shaft">#REF!</definedName>
    <definedName name="CUSTOM3_1F_Roof_Terrace">#REF!</definedName>
    <definedName name="CUSTOM3_1F_Services_Core">#REF!</definedName>
    <definedName name="CUSTOM3_1F_Void___Dead_space">#REF!</definedName>
    <definedName name="CUSTOM3_1st_Floor">#REF!</definedName>
    <definedName name="CUSTOM3_1st_Floor___BOH___FIre_Escape_Stairs">#REF!</definedName>
    <definedName name="CUSTOM3_1st_Floor___BOH___Guest_Core">#REF!</definedName>
    <definedName name="CUSTOM3_1st_Floor___BOH___Guest_Core_lifts">#REF!</definedName>
    <definedName name="CUSTOM3_1st_Floor___BOH___Service_Core">#REF!</definedName>
    <definedName name="CUSTOM3_1st_Floor___BOH___Service_Core_ducts">#REF!</definedName>
    <definedName name="CUSTOM3_1st_Floor___BOH___Service_Core_lift_shafts">#REF!</definedName>
    <definedName name="CUSTOM3_1st_Floor___FOH___Guest_Circulation">#REF!</definedName>
    <definedName name="CUSTOM3_1st_Floor___FOH___Guestroom_Terrace">#REF!</definedName>
    <definedName name="CUSTOM3_1st_Floor___FOH___Guestrooms">#REF!</definedName>
    <definedName name="CUSTOM3_1st_Floor___Guest_Core_ducts">#REF!</definedName>
    <definedName name="CUSTOM3_2_bed_2nd_bathroom_area">#REF!</definedName>
    <definedName name="CUSTOM3_2_bed_2nd_bedroom_area">#REF!</definedName>
    <definedName name="CUSTOM3_2_bed_4_burner_hob">#REF!</definedName>
    <definedName name="CUSTOM3_2_bed_Balcony_area">#REF!</definedName>
    <definedName name="CUSTOM3_2_bed_bath_screen">#REF!</definedName>
    <definedName name="CUSTOM3_2_bed_bath_tub">#REF!</definedName>
    <definedName name="CUSTOM3_2_bed_bath_tub_mixer">#REF!</definedName>
    <definedName name="CUSTOM3_2_bed_bidet">#REF!</definedName>
    <definedName name="CUSTOM3_2_bed_cistern_cover">#REF!</definedName>
    <definedName name="CUSTOM3_2_bed_fridge_freezer">#REF!</definedName>
    <definedName name="CUSTOM3_2_bed_kitchen_sink">#REF!</definedName>
    <definedName name="CUSTOM3_2_bed_kitchen_sink_mixer">#REF!</definedName>
    <definedName name="CUSTOM3_2_bed_Kitchen_units">#REF!</definedName>
    <definedName name="CUSTOM3_2_bed_living_area">#REF!</definedName>
    <definedName name="CUSTOM3_2_bed_Master_bathroom_area">#REF!</definedName>
    <definedName name="CUSTOM3_2_bed_Master_bedroom_area">#REF!</definedName>
    <definedName name="CUSTOM3_2_bed_mirror">#REF!</definedName>
    <definedName name="CUSTOM3_2_bed_NIA">#REF!</definedName>
    <definedName name="CUSTOM3_2_bed_shower_mixer_set">#REF!</definedName>
    <definedName name="CUSTOM3_2_bed_shower_partition_inc_door">#REF!</definedName>
    <definedName name="CUSTOM3_2_bed_vanity_unit">#REF!</definedName>
    <definedName name="CUSTOM3_2_bed_wardrobes">#REF!</definedName>
    <definedName name="CUSTOM3_2_bed_wash_basin">#REF!</definedName>
    <definedName name="CUSTOM3_2_bed_wash_basin_mixer">#REF!</definedName>
    <definedName name="CUSTOM3_2_bed_washing_machine">#REF!</definedName>
    <definedName name="CUSTOM3_2_bed_WC">#REF!</definedName>
    <definedName name="CUSTOM3_20mm_dia_Bib_tap">#REF!</definedName>
    <definedName name="CUSTOM3_20mm_dia_HSW_pipe">#REF!</definedName>
    <definedName name="CUSTOM3_25mm_dia_BCWS_pipe">#REF!</definedName>
    <definedName name="CUSTOM3_25mm_dia_HSW_pipe">#REF!</definedName>
    <definedName name="CUSTOM3_2F_BOH_Roof_Terrace">#REF!</definedName>
    <definedName name="CUSTOM3_2F_BOH_Service_and_Utility_area">#REF!</definedName>
    <definedName name="CUSTOM3_2F_BOH_Staircase">#REF!</definedName>
    <definedName name="CUSTOM3_2F_Guest_Core">#REF!</definedName>
    <definedName name="CUSTOM3_2F_Guestrooms">#REF!</definedName>
    <definedName name="CUSTOM3_2F_HGR_BOH">#REF!</definedName>
    <definedName name="CUSTOM3_2F_HGR_Circulation">#REF!</definedName>
    <definedName name="CUSTOM3_2F_HGR_Covered_Balcony">#REF!</definedName>
    <definedName name="CUSTOM3_2F_HGR_Fire_Staircase">#REF!</definedName>
    <definedName name="CUSTOM3_2F_Lift_Shaft">#REF!</definedName>
    <definedName name="CUSTOM3_2F_Services_Core">#REF!</definedName>
    <definedName name="CUSTOM3_2F_Voids___Dead_space">#REF!</definedName>
    <definedName name="CUSTOM3_2nd_Floor">#REF!</definedName>
    <definedName name="CUSTOM3_2nd_Floor___BOH___Event_Center_Core">#REF!</definedName>
    <definedName name="CUSTOM3_2nd_Floor___BOH___Event_Center_Core_lift_shafts">#REF!</definedName>
    <definedName name="CUSTOM3_2nd_Floor___BOH___Event_Center_Service">#REF!</definedName>
    <definedName name="CUSTOM3_2nd_Floor___BOH___Event_Center_Service_lift_shafts">#REF!</definedName>
    <definedName name="CUSTOM3_2nd_Floor___BOH___Fire_Escape_Stairs">#REF!</definedName>
    <definedName name="CUSTOM3_2nd_Floor___BOH___Guest_Core">#REF!</definedName>
    <definedName name="CUSTOM3_2nd_Floor___BOH___Guest_Core_ducts">#REF!</definedName>
    <definedName name="CUSTOM3_2nd_Floor___BOH___Guest_Core_lift_shafts">#REF!</definedName>
    <definedName name="CUSTOM3_2nd_Floor___BOH___Service_Core">#REF!</definedName>
    <definedName name="CUSTOM3_2nd_Floor___BOH___Service_Core_ducts">#REF!</definedName>
    <definedName name="CUSTOM3_2nd_Floor___BOH___Service_Core_lift_shafts">#REF!</definedName>
    <definedName name="CUSTOM3_2nd_Floor___FOH___Guestroom_Circulation">#REF!</definedName>
    <definedName name="CUSTOM3_2nd_Floor___FOH___Guestroom_Terrace">#REF!</definedName>
    <definedName name="CUSTOM3_2nd_Floor___FOH___Guestrooms">#REF!</definedName>
    <definedName name="CUSTOM3_3.1__External_Walls">#REF!</definedName>
    <definedName name="CUSTOM3_32_dia._CWS_Main_Buried_underground">#REF!</definedName>
    <definedName name="CUSTOM3_32mm_dia_BCWS">#REF!</definedName>
    <definedName name="CUSTOM3_32mm_dia_BCWS_pipe">#REF!</definedName>
    <definedName name="CUSTOM3_32mm_dia_BCWS_Riser">#REF!</definedName>
    <definedName name="CUSTOM3_32mm_dia_HSW_pipe">#REF!</definedName>
    <definedName name="CUSTOM3_32mm_dia_HSW_Riser">#REF!</definedName>
    <definedName name="CUSTOM3_3F_BOH_Service___Utility_area">#REF!</definedName>
    <definedName name="CUSTOM3_3F_BOH_Staircase">#REF!</definedName>
    <definedName name="CUSTOM3_3F_Guest_Core">#REF!</definedName>
    <definedName name="CUSTOM3_3F_Guestrooms">#REF!</definedName>
    <definedName name="CUSTOM3_3F_HGR_BOH">#REF!</definedName>
    <definedName name="CUSTOM3_3F_HGR_Circulation">#REF!</definedName>
    <definedName name="CUSTOM3_3F_HGR_Covered_Balcony">#REF!</definedName>
    <definedName name="CUSTOM3_3F_HGR_Fire_Staircase">#REF!</definedName>
    <definedName name="CUSTOM3_3F_Lift_Shaft">#REF!</definedName>
    <definedName name="CUSTOM3_3F_Services_Core">#REF!</definedName>
    <definedName name="CUSTOM3_3F_Voids___Dead_space">#REF!</definedName>
    <definedName name="CUSTOM3_3rd_Floor">#REF!</definedName>
    <definedName name="CUSTOM3_3rd_Floor___BOH___Fire_Escape_Stairs">#REF!</definedName>
    <definedName name="CUSTOM3_3rd_Floor___BOH___Guest_Core">#REF!</definedName>
    <definedName name="CUSTOM3_3rd_Floor___BOH___Guest_Core_ducts">#REF!</definedName>
    <definedName name="CUSTOM3_3rd_Floor___BOH___Guest_Core_lift_shafts">#REF!</definedName>
    <definedName name="CUSTOM3_3rd_Floor___BOH___Service_Core">#REF!</definedName>
    <definedName name="CUSTOM3_3rd_Floor___BOH___Service_Core_ducts">#REF!</definedName>
    <definedName name="CUSTOM3_3rd_Floor___BOH___Service_Core_lift_shafts">#REF!</definedName>
    <definedName name="CUSTOM3_3rd_Floor___FOH___Guest_Circulation">#REF!</definedName>
    <definedName name="CUSTOM3_3rd_Floor___FOH___Guestroom_Terrace">#REF!</definedName>
    <definedName name="CUSTOM3_3rd_Floor___FOH___Guestrooms">#REF!</definedName>
    <definedName name="CUSTOM3_4.2__Skirting___S1">#REF!</definedName>
    <definedName name="CUSTOM3_4F_BOH_Service___Utility_area">#REF!</definedName>
    <definedName name="CUSTOM3_4F_BOH_Staircase">#REF!</definedName>
    <definedName name="CUSTOM3_4F_Guest_Core">#REF!</definedName>
    <definedName name="CUSTOM3_4F_Guestrooms">#REF!</definedName>
    <definedName name="CUSTOM3_4F_HGR_BOH">#REF!</definedName>
    <definedName name="CUSTOM3_4F_HGR_Circulation">#REF!</definedName>
    <definedName name="CUSTOM3_4F_HGR_Covered_Balcony">#REF!</definedName>
    <definedName name="CUSTOM3_4F_HGR_Fire_Staircase">#REF!</definedName>
    <definedName name="CUSTOM3_4F_Lift_Shaft">#REF!</definedName>
    <definedName name="CUSTOM3_4F_Services_Core">#REF!</definedName>
    <definedName name="CUSTOM3_4F_Voids___Dead_space">#REF!</definedName>
    <definedName name="CUSTOM3_4th_Floor___BOH___Fire_Escape_Stairs">#REF!</definedName>
    <definedName name="CUSTOM3_4th_Floor___BOH___Guest_Core">#REF!</definedName>
    <definedName name="CUSTOM3_4th_Floor___BOH___Guest_Core_ducts">#REF!</definedName>
    <definedName name="CUSTOM3_4th_Floor___BOH___Guest_Core_lift_shafts">#REF!</definedName>
    <definedName name="CUSTOM3_4th_Floor___BOH___Service_Core">#REF!</definedName>
    <definedName name="CUSTOM3_4th_Floor___BOH___Service_Core_ducts">#REF!</definedName>
    <definedName name="CUSTOM3_4th_Floor___BOH___Service_Core_lift_shafts">#REF!</definedName>
    <definedName name="CUSTOM3_4th_Floor___FOH___Guestroom_Circulation">#REF!</definedName>
    <definedName name="CUSTOM3_4th_Floor___FOH___Guestroom_Terrace">#REF!</definedName>
    <definedName name="CUSTOM3_4th_Floor___FOH___Guestrooms">#REF!</definedName>
    <definedName name="CUSTOM3_4th_Floor___FOH___Roof_Top_Pantry">#REF!</definedName>
    <definedName name="CUSTOM3_4th_Floor___FOH___Roof_Top_Restaurant">#REF!</definedName>
    <definedName name="CUSTOM3_4th_Floor___FOH___Roof_Top_Toilets">#REF!</definedName>
    <definedName name="CUSTOM3_4th_Floor___Roof_Top_Restaurant_open_terrace">#REF!</definedName>
    <definedName name="CUSTOM3_50mm_dia._Balcony_Drain">#REF!</definedName>
    <definedName name="CUSTOM3_50mm_dia_WP">#REF!</definedName>
    <definedName name="CUSTOM3_5A_CEILING">#REF!</definedName>
    <definedName name="CUSTOM3_5A_FS01">#REF!</definedName>
    <definedName name="CUSTOM3_5A_FS02">#REF!</definedName>
    <definedName name="CUSTOM3_5A_FS02_2F">#REF!</definedName>
    <definedName name="CUSTOM3_5A_FS03">#REF!</definedName>
    <definedName name="CUSTOM3_5A_FS03_AREA">#REF!</definedName>
    <definedName name="CUSTOM3_5A_FS03_GRILL">#REF!</definedName>
    <definedName name="CUSTOM3_5A_FS04">#REF!</definedName>
    <definedName name="CUSTOM3_5A_FS04_1F">#REF!</definedName>
    <definedName name="CUSTOM3_5A_FS04_2F">#REF!</definedName>
    <definedName name="CUSTOM3_5A_FS05">#REF!</definedName>
    <definedName name="CUSTOM3_5A_FS05_RF">#REF!</definedName>
    <definedName name="CUSTOM3_5A_FS07">#REF!</definedName>
    <definedName name="CUSTOM3_5A_FS08">#REF!</definedName>
    <definedName name="CUSTOM3_5A_FS08_RF">#REF!</definedName>
    <definedName name="CUSTOM3_5A_FS12_1F">#REF!</definedName>
    <definedName name="CUSTOM3_5A_FS15_2F">#REF!</definedName>
    <definedName name="CUSTOM3_5A_FS16">#REF!</definedName>
    <definedName name="CUSTOM3_5B_FS01">#REF!</definedName>
    <definedName name="CUSTOM3_5B_FS02_1F">#REF!</definedName>
    <definedName name="CUSTOM3_5B_FS02_RF">#REF!</definedName>
    <definedName name="CUSTOM3_5B_FS03">#REF!</definedName>
    <definedName name="CUSTOM3_5B_FS03_AREA">#REF!</definedName>
    <definedName name="CUSTOM3_5B_FS03_GRILL">#REF!</definedName>
    <definedName name="CUSTOM3_5B_FS03_RF">#REF!</definedName>
    <definedName name="CUSTOM3_5B_FS04_1F">#REF!</definedName>
    <definedName name="CUSTOM3_5B_FS04_2F">#REF!</definedName>
    <definedName name="CUSTOM3_5B_FS04_RF">#REF!</definedName>
    <definedName name="CUSTOM3_5B_FS05">#REF!</definedName>
    <definedName name="CUSTOM3_5B_FS05_GARDEN">#REF!</definedName>
    <definedName name="CUSTOM3_5B_FS05_PARAPET">#REF!</definedName>
    <definedName name="CUSTOM3_5B_FS06">#REF!</definedName>
    <definedName name="CUSTOM3_5B_FS07_1F">#REF!</definedName>
    <definedName name="CUSTOM3_5B_FS08_RF">#REF!</definedName>
    <definedName name="CUSTOM3_5B_FS11_1F">#REF!</definedName>
    <definedName name="CUSTOM3_5B_FS11_2F">#REF!</definedName>
    <definedName name="CUSTOM3_5B_FS12_2F">#REF!</definedName>
    <definedName name="CUSTOM3_5B_FS15_1F">#REF!</definedName>
    <definedName name="CUSTOM3_5B_FS15_2F">#REF!</definedName>
    <definedName name="CUSTOM3_5B_FS15_RF">#REF!</definedName>
    <definedName name="CUSTOM3_5B_FS16">#REF!</definedName>
    <definedName name="CUSTOM3_5B_LOUVRE">#REF!</definedName>
    <definedName name="CUSTOM3_5B_PARAPET_COPING">#REF!</definedName>
    <definedName name="CUSTOM3_5C_FS01">#REF!</definedName>
    <definedName name="CUSTOM3_5C_FS02">#REF!</definedName>
    <definedName name="CUSTOM3_5C_FS02_1F">#REF!</definedName>
    <definedName name="CUSTOM3_5C_FS02_COPING">#REF!</definedName>
    <definedName name="CUSTOM3_5C_FS03">#REF!</definedName>
    <definedName name="CUSTOM3_5C_FS03_GRILL">#REF!</definedName>
    <definedName name="CUSTOM3_5C_FS05_RF">#REF!</definedName>
    <definedName name="CUSTOM3_5C_FS07_RF">#REF!</definedName>
    <definedName name="CUSTOM3_5C_FS08_1F">#REF!</definedName>
    <definedName name="CUSTOM3_5C_FS08_RF">#REF!</definedName>
    <definedName name="CUSTOM3_5C_FS16">#REF!</definedName>
    <definedName name="CUSTOM3_5C_LINK_BRIDGE">#REF!</definedName>
    <definedName name="CUSTOM3_5F_BOH_Circulation">#REF!</definedName>
    <definedName name="CUSTOM3_5F_BOH_Service___Utility_area">#REF!</definedName>
    <definedName name="CUSTOM3_5F_BOH_Staircase">#REF!</definedName>
    <definedName name="CUSTOM3_5F_Lift_Shaft">#REF!</definedName>
    <definedName name="CUSTOM3_5F_MEP">#REF!</definedName>
    <definedName name="CUSTOM3_5F_Services_Core">#REF!</definedName>
    <definedName name="CUSTOM3_5F_Voids___Dead_area">#REF!</definedName>
    <definedName name="CUSTOM3_82mm_dia_Vent_pipe_1F">#REF!</definedName>
    <definedName name="CUSTOM3_82mm_dia_Vent_pipe_GF">#REF!</definedName>
    <definedName name="CUSTOM3_AM_Beams">#REF!</definedName>
    <definedName name="CUSTOM3_AM_Slab_1200">#REF!</definedName>
    <definedName name="CUSTOM3_AM_Slab_300">#REF!</definedName>
    <definedName name="CUSTOM3_Assume_Roof">#REF!</definedName>
    <definedName name="CUSTOM3_Assumed_Stair_Roof">#REF!</definedName>
    <definedName name="CUSTOM3_B1">#REF!</definedName>
    <definedName name="CUSTOM3_B1___BOH____Loading_Unloading">#REF!</definedName>
    <definedName name="CUSTOM3_B1___BOH____Service_Corridor">#REF!</definedName>
    <definedName name="CUSTOM3_B1___BOH___Bulk_Storage">#REF!</definedName>
    <definedName name="CUSTOM3_B1___BOH___Event_Center_Core">#REF!</definedName>
    <definedName name="CUSTOM3_B1___BOH___Event_Center_Core_lift_shafts">#REF!</definedName>
    <definedName name="CUSTOM3_B1___BOH___Event_Center_Kitchen">#REF!</definedName>
    <definedName name="CUSTOM3_B1___BOH___Event_Center_Service">#REF!</definedName>
    <definedName name="CUSTOM3_B1___BOH___Fire_Escape_Stairs">#REF!</definedName>
    <definedName name="CUSTOM3_B1___BOH___Food___Beverage_Dept">#REF!</definedName>
    <definedName name="CUSTOM3_B1___BOH___General_Areas">#REF!</definedName>
    <definedName name="CUSTOM3_B1___BOH___Guest_Core">#REF!</definedName>
    <definedName name="CUSTOM3_B1___BOH___Guest_Core_ducts">#REF!</definedName>
    <definedName name="CUSTOM3_B1___BOH___Guest_Core_lift_shafts">#REF!</definedName>
    <definedName name="CUSTOM3_B1___BOH___Human_Resources">#REF!</definedName>
    <definedName name="CUSTOM3_B1___BOH___Main_Kitchen">#REF!</definedName>
    <definedName name="CUSTOM3_B1___BOH___Pool_Bar___Grill_Pantry">#REF!</definedName>
    <definedName name="CUSTOM3_B1___BOH___Ramp__B1___GF_">#REF!</definedName>
    <definedName name="CUSTOM3_B1___BOH___Ramp_B1_to_B2__loading_unloading_">#REF!</definedName>
    <definedName name="CUSTOM3_B1___BOH___Receiving___Purchasing">#REF!</definedName>
    <definedName name="CUSTOM3_B1___BOH___Service_Core">#REF!</definedName>
    <definedName name="CUSTOM3_B1___BOH___Service_Core_ducts">#REF!</definedName>
    <definedName name="CUSTOM3_B1___BOH___Service_Core_lift_shaft">#REF!</definedName>
    <definedName name="CUSTOM3_B1___BOH___Service_Corridor">#REF!</definedName>
    <definedName name="CUSTOM3_B1___BOH___Speciality_Restaurant_01_Pantry">#REF!</definedName>
    <definedName name="CUSTOM3_B1___BOH___Staff_Core">#REF!</definedName>
    <definedName name="CUSTOM3_B1___BOH___Staff_Core_lift_shafts">#REF!</definedName>
    <definedName name="CUSTOM3_B1___BOH___Staff_Facilities">#REF!</definedName>
    <definedName name="CUSTOM3_B1___BOH___Waste_Management">#REF!</definedName>
    <definedName name="CUSTOM3_B1___Double_Volume_internal_Plant_RM">#REF!</definedName>
    <definedName name="CUSTOM3_B1___FOH____Day_Care_Center">#REF!</definedName>
    <definedName name="CUSTOM3_B1___FOH___All_Day_Dining">#REF!</definedName>
    <definedName name="CUSTOM3_B1___FOH___Circulation">#REF!</definedName>
    <definedName name="CUSTOM3_B1___FOH___Day_Care_Center_Terrace">#REF!</definedName>
    <definedName name="CUSTOM3_B1___FOH___Guest_Circulation">#REF!</definedName>
    <definedName name="CUSTOM3_B1___FOH___Guestroom_Terrace">#REF!</definedName>
    <definedName name="CUSTOM3_B1___FOH___Guestrooms">#REF!</definedName>
    <definedName name="CUSTOM3_B1___FOH___Gym">#REF!</definedName>
    <definedName name="CUSTOM3_B1___FOH___Pool_Bar___Grill">#REF!</definedName>
    <definedName name="CUSTOM3_B1___FOH___Pool_Bar___Grill_Terrace">#REF!</definedName>
    <definedName name="CUSTOM3_B1___FOH___Spa">#REF!</definedName>
    <definedName name="CUSTOM3_B1___FOH___Speciality_Restauarant_02_Toilets">#REF!</definedName>
    <definedName name="CUSTOM3_B1___FOH___Speciality_Restaurant_01">#REF!</definedName>
    <definedName name="CUSTOM3_B1___FOH___Speciality_Restaurant_02">#REF!</definedName>
    <definedName name="CUSTOM3_B1___FOH___Speciality_Restaurant_02_Terrace__covered_terrace_area_">#REF!</definedName>
    <definedName name="CUSTOM3_B1___FOH___Speciality_Restaurant_02_Terrace__open_terrace_area_">#REF!</definedName>
    <definedName name="CUSTOM3_B1___Parking">#REF!</definedName>
    <definedName name="CUSTOM3_B1__BOH_">#REF!</definedName>
    <definedName name="CUSTOM3_B1__Car_Park_">#REF!</definedName>
    <definedName name="CUSTOM3_B1__Column_C1">#REF!</definedName>
    <definedName name="CUSTOM3_B1__Column_C10">#REF!</definedName>
    <definedName name="CUSTOM3_B1__Column_C11">#REF!</definedName>
    <definedName name="CUSTOM3_B1__Column_C12">#REF!</definedName>
    <definedName name="CUSTOM3_B1__Column_C2">#REF!</definedName>
    <definedName name="CUSTOM3_B1__Column_C3">#REF!</definedName>
    <definedName name="CUSTOM3_B1__Column_C4">#REF!</definedName>
    <definedName name="CUSTOM3_B1__Column_C5">#REF!</definedName>
    <definedName name="CUSTOM3_B1__Column_C6">#REF!</definedName>
    <definedName name="CUSTOM3_B1__Column_C7">#REF!</definedName>
    <definedName name="CUSTOM3_B1__Column_C8">#REF!</definedName>
    <definedName name="CUSTOM3_B1__Column_C9">#REF!</definedName>
    <definedName name="CUSTOM3_B1__Column_TC1">#REF!</definedName>
    <definedName name="CUSTOM3_B1__Column_TC2">#REF!</definedName>
    <definedName name="CUSTOM3_B1__Column_TC3">#REF!</definedName>
    <definedName name="CUSTOM3_B1__Column_TC4">#REF!</definedName>
    <definedName name="CUSTOM3_B1__Column_TC5">#REF!</definedName>
    <definedName name="CUSTOM3_B1__FOH_circulation_">#REF!</definedName>
    <definedName name="CUSTOM3_B1__GIFA_">#REF!</definedName>
    <definedName name="CUSTOM3_B1__RW1_400">#REF!</definedName>
    <definedName name="CUSTOM3_B1__RW2_600">#REF!</definedName>
    <definedName name="CUSTOM3_B1__Stairs_">#REF!</definedName>
    <definedName name="CUSTOM3_B1__TW1_250">#REF!</definedName>
    <definedName name="CUSTOM3_B1__TW2_200">#REF!</definedName>
    <definedName name="CUSTOM3_B1__TW3_300">#REF!</definedName>
    <definedName name="CUSTOM3_B1__TW3_400">#REF!</definedName>
    <definedName name="CUSTOM3_B1__TW4_500">#REF!</definedName>
    <definedName name="CUSTOM3_B1__TW4_500_Door_Overhead">#REF!</definedName>
    <definedName name="CUSTOM3_B1__TW4_600">#REF!</definedName>
    <definedName name="CUSTOM3_B1__voids_">#REF!</definedName>
    <definedName name="CUSTOM3_B1__W1__300">#REF!</definedName>
    <definedName name="CUSTOM3_B1__W1_300_Door_Overhead">#REF!</definedName>
    <definedName name="CUSTOM3_B1_Beams">#REF!</definedName>
    <definedName name="CUSTOM3_B1_BOH_Area">#REF!</definedName>
    <definedName name="CUSTOM3_B1_BOH_Service___Utility_area">#REF!</definedName>
    <definedName name="CUSTOM3_B1_Double_Volume_area">#REF!</definedName>
    <definedName name="CUSTOM3_B1_Executive_Club">#REF!</definedName>
    <definedName name="CUSTOM3_B1_FOH_Circulation_area">#REF!</definedName>
    <definedName name="CUSTOM3_B1_FOH_Lobby">#REF!</definedName>
    <definedName name="CUSTOM3_B1_Guest_Core">#REF!</definedName>
    <definedName name="CUSTOM3_B1_Gym">#REF!</definedName>
    <definedName name="CUSTOM3_B1_Gym_Toilets">#REF!</definedName>
    <definedName name="CUSTOM3_B1_Internal_Double_doors__BOH_">#REF!</definedName>
    <definedName name="CUSTOM3_B1_Internal_Double_doors__FOH_">#REF!</definedName>
    <definedName name="CUSTOM3_B1_Internal_Single_doors__BOH_">#REF!</definedName>
    <definedName name="CUSTOM3_B1_Kids_Area">#REF!</definedName>
    <definedName name="CUSTOM3_B1_Kitchen">#REF!</definedName>
    <definedName name="CUSTOM3_B1_Lift_Shaft">#REF!</definedName>
    <definedName name="CUSTOM3_B1_Main_Restaurant">#REF!</definedName>
    <definedName name="CUSTOM3_B1_MEP_Area">#REF!</definedName>
    <definedName name="CUSTOM3_B1_Mezz">#REF!</definedName>
    <definedName name="CUSTOM3_B1_Mezzanine___BOH___Event_Center_Admin">#REF!</definedName>
    <definedName name="CUSTOM3_B1_Mezzanine___BOH___Event_Center_Core">#REF!</definedName>
    <definedName name="CUSTOM3_B1_Mezzanine___BOH___Event_Center_Valet">#REF!</definedName>
    <definedName name="CUSTOM3_B1_Mezzanine___BOH___Event_Service_Core_lift_shafts">#REF!</definedName>
    <definedName name="CUSTOM3_B1_Mezzanine___BOH___Fire_Escape_Stairs">#REF!</definedName>
    <definedName name="CUSTOM3_B1_Mezzanine___BOH___General_Areas">#REF!</definedName>
    <definedName name="CUSTOM3_B1_Mezzanine___BOH___Guest_Core">#REF!</definedName>
    <definedName name="CUSTOM3_B1_Mezzanine___BOH___Guest_Core_ducts">#REF!</definedName>
    <definedName name="CUSTOM3_B1_Mezzanine___BOH___Guest_Core_lift_shafts">#REF!</definedName>
    <definedName name="CUSTOM3_B1_Mezzanine___BOH___RMU">#REF!</definedName>
    <definedName name="CUSTOM3_B1_Mezzanine___BOH___Service_Core">#REF!</definedName>
    <definedName name="CUSTOM3_B1_Mezzanine___BOH___Service_Core_ducts">#REF!</definedName>
    <definedName name="CUSTOM3_B1_Mezzanine___BOH___Service_Core_lift_shafts">#REF!</definedName>
    <definedName name="CUSTOM3_B1_Mezzanine___Double_Volume__left_wing_">#REF!</definedName>
    <definedName name="CUSTOM3_B1_Mezzanine___Double_Volume__left_wing_stairs___">#REF!</definedName>
    <definedName name="CUSTOM3_B1_Mezzanine___Double_Volume__main_hotel___">#REF!</definedName>
    <definedName name="CUSTOM3_B1_Mezzanine___Double_Volume__right_wing_">#REF!</definedName>
    <definedName name="CUSTOM3_B1_Mezzanine___Double_Volume__right_wing_stairs___">#REF!</definedName>
    <definedName name="CUSTOM3_B1_Mezzanine___Double_Volume__Speciality_Restaurant___">#REF!</definedName>
    <definedName name="CUSTOM3_B1_Mezzanine___FOH___Business_Center">#REF!</definedName>
    <definedName name="CUSTOM3_B1_Mezzanine___FOH___Circulation">#REF!</definedName>
    <definedName name="CUSTOM3_B1_Mezzanine___FOH___Event_Center_Core_lift_shafts">#REF!</definedName>
    <definedName name="CUSTOM3_B1_Mezzanine___FOH___Event_Center_Port_Corchere">#REF!</definedName>
    <definedName name="CUSTOM3_B1_Mezzanine___FOH___Event_Center_Reception">#REF!</definedName>
    <definedName name="CUSTOM3_B1_Mezzanine___FOH___Event_Center_Wind_Lobby">#REF!</definedName>
    <definedName name="CUSTOM3_B1_Mezzanine___FOH___Guestroom_Terrace">#REF!</definedName>
    <definedName name="CUSTOM3_B1_Mezzanine___FOH___Guestrooms">#REF!</definedName>
    <definedName name="CUSTOM3_B1_Mezzanine___FOH___Meeting_Prefunction">#REF!</definedName>
    <definedName name="CUSTOM3_B1_Mezzanine___FOH___Meeting_Rooms">#REF!</definedName>
    <definedName name="CUSTOM3_B1_Mezzanine___FOH___Meeting_Rooms_Pantry">#REF!</definedName>
    <definedName name="CUSTOM3_B1_Mezzanine___FOH___Meeting_Rooms_Terrace">#REF!</definedName>
    <definedName name="CUSTOM3_B1_Mezzanine___FOH___Meeting_Rooms_Toilet">#REF!</definedName>
    <definedName name="CUSTOM3_B1_Mezzanine___FOH___Retail">#REF!</definedName>
    <definedName name="CUSTOM3_B1_Parking_area">#REF!</definedName>
    <definedName name="CUSTOM3_B1_Public_Toilets">#REF!</definedName>
    <definedName name="CUSTOM3_B1_Ramp">#REF!</definedName>
    <definedName name="CUSTOM3_B1_Service_Lift_Lobby">#REF!</definedName>
    <definedName name="CUSTOM3_B1_Services_Core">#REF!</definedName>
    <definedName name="CUSTOM3_B1_Slab_200">#REF!</definedName>
    <definedName name="CUSTOM3_B1_Slab_220">#REF!</definedName>
    <definedName name="CUSTOM3_B1_Slab_240">#REF!</definedName>
    <definedName name="CUSTOM3_B1_Slab_260">#REF!</definedName>
    <definedName name="CUSTOM3_B1_Spa">#REF!</definedName>
    <definedName name="CUSTOM3_B1_Speciality_Kitchen">#REF!</definedName>
    <definedName name="CUSTOM3_B1_Speciality_Restaurant">#REF!</definedName>
    <definedName name="CUSTOM3_B1_Staicase_Lobby">#REF!</definedName>
    <definedName name="CUSTOM3_B1_Staircase">#REF!</definedName>
    <definedName name="CUSTOM3_B1_Voids">#REF!</definedName>
    <definedName name="CUSTOM3_B2">#REF!</definedName>
    <definedName name="CUSTOM3_B2___BOH____Tank">#REF!</definedName>
    <definedName name="CUSTOM3_B2___BOH___AHU">#REF!</definedName>
    <definedName name="CUSTOM3_B2___BOH___Engineering___Maintenance">#REF!</definedName>
    <definedName name="CUSTOM3_B2___BOH___Event_Center_Core">#REF!</definedName>
    <definedName name="CUSTOM3_B2___BOH___Event_Center_Core_lift_shafts">#REF!</definedName>
    <definedName name="CUSTOM3_B2___BOH___Fire_Escape_Stairs">#REF!</definedName>
    <definedName name="CUSTOM3_B2___BOH___Guest_Core">#REF!</definedName>
    <definedName name="CUSTOM3_B2___BOH___Guest_Core_lift_shafts">#REF!</definedName>
    <definedName name="CUSTOM3_B2___BOH___Heat_Exchange">#REF!</definedName>
    <definedName name="CUSTOM3_B2___BOH___IT_Department">#REF!</definedName>
    <definedName name="CUSTOM3_B2___BOH___Laundry___Housekeeping">#REF!</definedName>
    <definedName name="CUSTOM3_B2___BOH___LV_Room">#REF!</definedName>
    <definedName name="CUSTOM3_B2___BOH___Plant">#REF!</definedName>
    <definedName name="CUSTOM3_B2___BOH___Pump_Room">#REF!</definedName>
    <definedName name="CUSTOM3_B2___BOH___Ramp_B2_to_B1">#REF!</definedName>
    <definedName name="CUSTOM3_B2___BOH___Ramp_B2_to_B1__loading___unloading_">#REF!</definedName>
    <definedName name="CUSTOM3_B2___BOH___Service_Core">#REF!</definedName>
    <definedName name="CUSTOM3_B2___BOH___Service_Core_duct">#REF!</definedName>
    <definedName name="CUSTOM3_B2___BOH___Service_Core_lift_shafts">#REF!</definedName>
    <definedName name="CUSTOM3_B2___BOH___Service_Corridor">#REF!</definedName>
    <definedName name="CUSTOM3_B2___BOH___Substation">#REF!</definedName>
    <definedName name="CUSTOM3_B2___BOH___Unknown_areas">#REF!</definedName>
    <definedName name="CUSTOM3_B2___FOH___Pool_Toilets">#REF!</definedName>
    <definedName name="CUSTOM3_B2___FOH___Speciality_Restaurant_01_Toilets">#REF!</definedName>
    <definedName name="CUSTOM3_B2___Parking">#REF!</definedName>
    <definedName name="CUSTOM3_B2__BOH_">#REF!</definedName>
    <definedName name="CUSTOM3_B2__Car_Parking_">#REF!</definedName>
    <definedName name="CUSTOM3_B2__Column_C1">#REF!</definedName>
    <definedName name="CUSTOM3_B2__Column_C10">#REF!</definedName>
    <definedName name="CUSTOM3_B2__Column_C11">#REF!</definedName>
    <definedName name="CUSTOM3_B2__Column_C12">#REF!</definedName>
    <definedName name="CUSTOM3_B2__Column_C2">#REF!</definedName>
    <definedName name="CUSTOM3_B2__Column_C3">#REF!</definedName>
    <definedName name="CUSTOM3_B2__Column_C4">#REF!</definedName>
    <definedName name="CUSTOM3_B2__Column_C5">#REF!</definedName>
    <definedName name="CUSTOM3_B2__Column_C6">#REF!</definedName>
    <definedName name="CUSTOM3_B2__Column_C7">#REF!</definedName>
    <definedName name="CUSTOM3_B2__Column_C8">#REF!</definedName>
    <definedName name="CUSTOM3_B2__Column_C9">#REF!</definedName>
    <definedName name="CUSTOM3_B2__Column_TC1">#REF!</definedName>
    <definedName name="CUSTOM3_B2__Column_TC2">#REF!</definedName>
    <definedName name="CUSTOM3_B2__Column_TC3">#REF!</definedName>
    <definedName name="CUSTOM3_B2__Column_TC4">#REF!</definedName>
    <definedName name="CUSTOM3_B2__Column_TC5">#REF!</definedName>
    <definedName name="CUSTOM3_B2__FOH_Circulation_">#REF!</definedName>
    <definedName name="CUSTOM3_B2__GIFA_">#REF!</definedName>
    <definedName name="CUSTOM3_B2__Loading__Unloading_Area">#REF!</definedName>
    <definedName name="CUSTOM3_B2__RW1_400">#REF!</definedName>
    <definedName name="CUSTOM3_B2__RW2_600">#REF!</definedName>
    <definedName name="CUSTOM3_B2__Stairs_">#REF!</definedName>
    <definedName name="CUSTOM3_B2__TW1_250">#REF!</definedName>
    <definedName name="CUSTOM3_B2__TW2_200">#REF!</definedName>
    <definedName name="CUSTOM3_B2__TW3_300">#REF!</definedName>
    <definedName name="CUSTOM3_B2__TW3_400">#REF!</definedName>
    <definedName name="CUSTOM3_B2__TW4_500">#REF!</definedName>
    <definedName name="CUSTOM3_B2__TW4_600">#REF!</definedName>
    <definedName name="CUSTOM3_B2__Voids_">#REF!</definedName>
    <definedName name="CUSTOM3_B2__W1__300">#REF!</definedName>
    <definedName name="CUSTOM3_B2__W1__300_Door_Overhead">#REF!</definedName>
    <definedName name="CUSTOM3_B2_BOH___Services_Area">#REF!</definedName>
    <definedName name="CUSTOM3_B2_BOH_Area">#REF!</definedName>
    <definedName name="CUSTOM3_B2_Dirty_Room">#REF!</definedName>
    <definedName name="CUSTOM3_B2_Kitchen">#REF!</definedName>
    <definedName name="CUSTOM3_B2_Lift_Shaft">#REF!</definedName>
    <definedName name="CUSTOM3_B2_MEP_Area">#REF!</definedName>
    <definedName name="CUSTOM3_B2_Raft_2500">#REF!</definedName>
    <definedName name="CUSTOM3_B2_Raft_600">#REF!</definedName>
    <definedName name="CUSTOM3_B2_Services_Core">#REF!</definedName>
    <definedName name="CUSTOM3_B2_Staircase">#REF!</definedName>
    <definedName name="CUSTOM3_B3_Beams">#REF!</definedName>
    <definedName name="CUSTOM3_B3_Wall">#REF!</definedName>
    <definedName name="CUSTOM3_B3_Wall_Link">#REF!</definedName>
    <definedName name="CUSTOM3_B4_Beams">#REF!</definedName>
    <definedName name="CUSTOM3_B4_Tower_Wall___same_as_B5">#REF!</definedName>
    <definedName name="CUSTOM3_B4_Wall_Length">#REF!</definedName>
    <definedName name="CUSTOM3_B4_Wall_Link">#REF!</definedName>
    <definedName name="CUSTOM3_B5_Beams">#REF!</definedName>
    <definedName name="CUSTOM3_B5_Tower_Wall">#REF!</definedName>
    <definedName name="CUSTOM3_B5_Wall_Length">#REF!</definedName>
    <definedName name="CUSTOM3_B5_Wall_Link">#REF!</definedName>
    <definedName name="CUSTOM3_B6_Beams">#REF!</definedName>
    <definedName name="CUSTOM3_B7_Tower_Wall">#REF!</definedName>
    <definedName name="CUSTOM3_B7_Wall_Length">#REF!</definedName>
    <definedName name="CUSTOM3_B7_Wall_Link">#REF!</definedName>
    <definedName name="CUSTOM3_Balconies_Entry">#REF!</definedName>
    <definedName name="CUSTOM3_Balcony_Drain">#REF!</definedName>
    <definedName name="CUSTOM3_Bib_Tap">#REF!</definedName>
    <definedName name="CUSTOM3_BOH__GF_">#REF!</definedName>
    <definedName name="CUSTOM3_BOH__Podium_1_">#REF!</definedName>
    <definedName name="CUSTOM3_BOH__Podium_2_">#REF!</definedName>
    <definedName name="CUSTOM3_BOH__Roof_">#REF!</definedName>
    <definedName name="CUSTOM3_BOH_areas__lvl_1_">#REF!</definedName>
    <definedName name="CUSTOM3_BOH_areas__lvl_2_">#REF!</definedName>
    <definedName name="CUSTOM3_BOH_areas__lvl_3_">#REF!</definedName>
    <definedName name="CUSTOM3_BUA">#REF!</definedName>
    <definedName name="CUSTOM3_Bypass_Valve__Normally_Closed_">#REF!</definedName>
    <definedName name="CUSTOM3_Cable_Foundation_Length">#REF!</definedName>
    <definedName name="CUSTOM3_Cable_raft">#REF!</definedName>
    <definedName name="CUSTOM3_Cable_Retaining_wall">#REF!</definedName>
    <definedName name="CUSTOM3_Cable_Waterproofing">#REF!</definedName>
    <definedName name="CUSTOM3_capping">#REF!</definedName>
    <definedName name="CUSTOM3_Car_Park__Podium_1_">#REF!</definedName>
    <definedName name="CUSTOM3_Car_Park__Podium_2_">#REF!</definedName>
    <definedName name="CUSTOM3_Car_Parking__lvl_1_">#REF!</definedName>
    <definedName name="CUSTOM3_Conference_Centre">#REF!</definedName>
    <definedName name="CUSTOM3_Counterweight">#REF!</definedName>
    <definedName name="CUSTOM3_DP1_3000x3000x350">#REF!</definedName>
    <definedName name="CUSTOM3_DP11_3250x1750x350">#REF!</definedName>
    <definedName name="CUSTOM3_DP2_3000x1750x350">#REF!</definedName>
    <definedName name="CUSTOM3_DP3_3500x1900x350">#REF!</definedName>
    <definedName name="CUSTOM3_DP5_3000x3000x400">#REF!</definedName>
    <definedName name="CUSTOM3_DP6_6500x4000x550">#REF!</definedName>
    <definedName name="CUSTOM3_DP7_3500x1900x400">#REF!</definedName>
    <definedName name="CUSTOM3_Dry_Lining">#REF!</definedName>
    <definedName name="CUSTOM3_Dry_Lining_2C">#REF!</definedName>
    <definedName name="CUSTOM3_Entrance_lobby__GF_">#REF!</definedName>
    <definedName name="CUSTOM3_External_areas__lvl_2_">#REF!</definedName>
    <definedName name="CUSTOM3_External_areas__Roof_">#REF!</definedName>
    <definedName name="CUSTOM3_External_Doors__AL_01">#REF!</definedName>
    <definedName name="CUSTOM3_External_Doors__AL_02">#REF!</definedName>
    <definedName name="CUSTOM3_External_Doors__AL_03">#REF!</definedName>
    <definedName name="CUSTOM3_External_Doors__AL_04">#REF!</definedName>
    <definedName name="CUSTOM3_External_Doors__AL_05">#REF!</definedName>
    <definedName name="CUSTOM3_External_Doors__D_01">#REF!</definedName>
    <definedName name="CUSTOM3_External_Doors__D_02">#REF!</definedName>
    <definedName name="CUSTOM3_External_Doors__D_05">#REF!</definedName>
    <definedName name="CUSTOM3_External_Doors__Threshold">#REF!</definedName>
    <definedName name="CUSTOM3_External_Floor_Finishes__Interlocking_Paving">#REF!</definedName>
    <definedName name="CUSTOM3_External_Wall__Blockwork___BW_2">#REF!</definedName>
    <definedName name="CUSTOM3_External_Wall__Blockwork___BW_3">#REF!</definedName>
    <definedName name="CUSTOM3_External_Wall__Blockwork___BW_4">#REF!</definedName>
    <definedName name="CUSTOM3_External_Wall_Finishes__50mm_thk_insulation">#REF!</definedName>
    <definedName name="CUSTOM3_External_Wall_finishes__Cast_Aluminium_handrail___Balustrade">#REF!</definedName>
    <definedName name="CUSTOM3_External_Wall_Finishes__Cement_render___Paint">#REF!</definedName>
    <definedName name="CUSTOM3_External_Wall_finishes__Elevation_projection_with_painted_finish">#REF!</definedName>
    <definedName name="CUSTOM3_External_Wall_Finishes__Skirting">#REF!</definedName>
    <definedName name="CUSTOM3_External_Wall_finishes__Soffits">#REF!</definedName>
    <definedName name="CUSTOM3_External_Window__GL_01">#REF!</definedName>
    <definedName name="CUSTOM3_External_Window__GL_02">#REF!</definedName>
    <definedName name="CUSTOM3_External_Window__GL_02_a">#REF!</definedName>
    <definedName name="CUSTOM3_External_Window__GL_03">#REF!</definedName>
    <definedName name="CUSTOM3_External_Window__GL_04">#REF!</definedName>
    <definedName name="CUSTOM3_External_Window__GL_05">#REF!</definedName>
    <definedName name="CUSTOM3_External_Window__GL_06">#REF!</definedName>
    <definedName name="CUSTOM3_External_Window__GL_07">#REF!</definedName>
    <definedName name="CUSTOM3_External_Window__GL_08">#REF!</definedName>
    <definedName name="CUSTOM3_External_Window__GL_16">#REF!</definedName>
    <definedName name="CUSTOM3_External_Window__GL_18">#REF!</definedName>
    <definedName name="CUSTOM3_External_Window__GL_19">#REF!</definedName>
    <definedName name="CUSTOM3_External_Window__GL_19_a">#REF!</definedName>
    <definedName name="CUSTOM3_External_Window__GL_20">#REF!</definedName>
    <definedName name="CUSTOM3_External_Window__GL_21">#REF!</definedName>
    <definedName name="CUSTOM3_External_Window__GL_22">#REF!</definedName>
    <definedName name="CUSTOM3_External_Window__GL_23">#REF!</definedName>
    <definedName name="CUSTOM3_External_Window__GL_24">#REF!</definedName>
    <definedName name="CUSTOM3_External_Window__GL_25">#REF!</definedName>
    <definedName name="CUSTOM3_Fence">#REF!</definedName>
    <definedName name="CUSTOM3_Floor_Area___2A">#REF!</definedName>
    <definedName name="CUSTOM3_Floor_Area___2C.">#REF!</definedName>
    <definedName name="CUSTOM3_Floor_Plate___B1_Mezzanine">#REF!</definedName>
    <definedName name="CUSTOM3_Floor_Plate___Basement_1">#REF!</definedName>
    <definedName name="CUSTOM3_Floor_Plate___Basement_2">#REF!</definedName>
    <definedName name="CUSTOM3_Floor_Plate___First_Floor">#REF!</definedName>
    <definedName name="CUSTOM3_Floor_Plate___Fourth_Floor">#REF!</definedName>
    <definedName name="CUSTOM3_Floor_Plate___Ground_Floor">#REF!</definedName>
    <definedName name="CUSTOM3_Floor_Plate___Mezanine_Floor">#REF!</definedName>
    <definedName name="CUSTOM3_Floor_Plate___Second_Floor">#REF!</definedName>
    <definedName name="CUSTOM3_Floor_Plate___Third_Floor">#REF!</definedName>
    <definedName name="CUSTOM3_FOH_areas__GF_">#REF!</definedName>
    <definedName name="CUSTOM3_FOH_Areas__Roof_">#REF!</definedName>
    <definedName name="CUSTOM3_FOH_Circulation__GF_">#REF!</definedName>
    <definedName name="CUSTOM3_FOH_circulation__lvl_1_">#REF!</definedName>
    <definedName name="CUSTOM3_FOH_circulation__lvl_2_">#REF!</definedName>
    <definedName name="CUSTOM3_FOH_Circulation__lvl_3_">#REF!</definedName>
    <definedName name="CUSTOM3_FOH_Circulation__Podium_1_">#REF!</definedName>
    <definedName name="CUSTOM3_FOH_Circulation__Podium_2_">#REF!</definedName>
    <definedName name="CUSTOM3_FOH_Circulation__Roof_">#REF!</definedName>
    <definedName name="CUSTOM3_Foldable_Door">#REF!</definedName>
    <definedName name="CUSTOM3_FP_A_00AF">#REF!</definedName>
    <definedName name="CUSTOM3_FP_A_01F">#REF!</definedName>
    <definedName name="CUSTOM3_FP_A_02F___4F">#REF!</definedName>
    <definedName name="CUSTOM3_FP_A_03F">#REF!</definedName>
    <definedName name="CUSTOM3_FP_A_05F">#REF!</definedName>
    <definedName name="CUSTOM3_FP_A_06F">#REF!</definedName>
    <definedName name="CUSTOM3_FP_A_07F">#REF!</definedName>
    <definedName name="CUSTOM3_FP_A_08F___10F">#REF!</definedName>
    <definedName name="CUSTOM3_FP_A_09F">#REF!</definedName>
    <definedName name="CUSTOM3_FP_A_11F_to_29F_alt_">#REF!</definedName>
    <definedName name="CUSTOM3_FP_A_12F_to_30F_alt_">#REF!</definedName>
    <definedName name="CUSTOM3_FP_A_31F">#REF!</definedName>
    <definedName name="CUSTOM3_FP_A_32F">#REF!</definedName>
    <definedName name="CUSTOM3_FP_A_33RF__">#REF!</definedName>
    <definedName name="CUSTOM3_FP_A_34uRF__">#REF!</definedName>
    <definedName name="CUSTOM3_FP_A_35uRF__">#REF!</definedName>
    <definedName name="CUSTOM3_FP_B_00BF_1">#REF!</definedName>
    <definedName name="CUSTOM3_FP_B_00BF_1_intermediate">#REF!</definedName>
    <definedName name="CUSTOM3_FP_B_00BF_2">#REF!</definedName>
    <definedName name="CUSTOM3_FP_B_00GF">#REF!</definedName>
    <definedName name="CUSTOM3_FP_B_00MF">#REF!</definedName>
    <definedName name="CUSTOM3_FP_B_00PF___1">#REF!</definedName>
    <definedName name="CUSTOM3_FP_B_00PF___2">#REF!</definedName>
    <definedName name="CUSTOM3_FP_B_00PF___3">#REF!</definedName>
    <definedName name="CUSTOM3_FS01">#REF!</definedName>
    <definedName name="CUSTOM3_FS01_1B">#REF!</definedName>
    <definedName name="CUSTOM3_FS01_1C">#REF!</definedName>
    <definedName name="CUSTOM3_FS012_1B2">#REF!</definedName>
    <definedName name="CUSTOM3_FS02_1A">#REF!</definedName>
    <definedName name="CUSTOM3_FS02_1B">#REF!</definedName>
    <definedName name="CUSTOM3_FS02_1B_RF">#REF!</definedName>
    <definedName name="CUSTOM3_FS02_1B1">#REF!</definedName>
    <definedName name="CUSTOM3_FS02_1C">#REF!</definedName>
    <definedName name="CUSTOM3_FS02_1C1">#REF!</definedName>
    <definedName name="CUSTOM3_FS03_1A">#REF!</definedName>
    <definedName name="CUSTOM3_FS03_1B">#REF!</definedName>
    <definedName name="CUSTOM3_FS03_1C">#REF!</definedName>
    <definedName name="CUSTOM3_FS04">#REF!</definedName>
    <definedName name="CUSTOM3_FS04_1A">#REF!</definedName>
    <definedName name="CUSTOM3_FS04_1B">#REF!</definedName>
    <definedName name="CUSTOM3_FS04_1B1">#REF!</definedName>
    <definedName name="CUSTOM3_FS04_1B2">#REF!</definedName>
    <definedName name="CUSTOM3_FS04_1C">#REF!</definedName>
    <definedName name="CUSTOM3_FS04_1C1">#REF!</definedName>
    <definedName name="CUSTOM3_FS04_1C2">#REF!</definedName>
    <definedName name="CUSTOM3_FS04_Rail">#REF!</definedName>
    <definedName name="CUSTOM3_FS05_1A">#REF!</definedName>
    <definedName name="CUSTOM3_FS05_1A_RF">#REF!</definedName>
    <definedName name="CUSTOM3_FS05_1B">#REF!</definedName>
    <definedName name="CUSTOM3_FS05_1B1">#REF!</definedName>
    <definedName name="CUSTOM3_FS05_1B2">#REF!</definedName>
    <definedName name="CUSTOM3_FS05_1C">#REF!</definedName>
    <definedName name="CUSTOM3_FS05_1C_RF">#REF!</definedName>
    <definedName name="CUSTOM3_FS05_1C1">#REF!</definedName>
    <definedName name="CUSTOM3_FS05_1C2">#REF!</definedName>
    <definedName name="CUSTOM3_FS05_GARDEN">#REF!</definedName>
    <definedName name="CUSTOM3_FS05_GARDEN_1C">#REF!</definedName>
    <definedName name="CUSTOM3_FS05_IB_RF">#REF!</definedName>
    <definedName name="CUSTOM3_FS06_1A">#REF!</definedName>
    <definedName name="CUSTOM3_FS06_1C_RF">#REF!</definedName>
    <definedName name="CUSTOM3_FS06_RF">#REF!</definedName>
    <definedName name="CUSTOM3_FS06_Skybridge">#REF!</definedName>
    <definedName name="CUSTOM3_FS07_1B1">#REF!</definedName>
    <definedName name="CUSTOM3_FS07_1C">#REF!</definedName>
    <definedName name="CUSTOM3_FS11_1B1">#REF!</definedName>
    <definedName name="CUSTOM3_FS11_1B2">#REF!</definedName>
    <definedName name="CUSTOM3_FS11_1C1">#REF!</definedName>
    <definedName name="CUSTOM3_FS11_1C2">#REF!</definedName>
    <definedName name="CUSTOM3_FS12_1C2">#REF!</definedName>
    <definedName name="CUSTOM3_FS12_IC_RF">#REF!</definedName>
    <definedName name="CUSTOM3_FS12_RAIL_1C">#REF!</definedName>
    <definedName name="CUSTOM3_FS12_RAIL_RF">#REF!</definedName>
    <definedName name="CUSTOM3_FS12_RF">#REF!</definedName>
    <definedName name="CUSTOM3_Garage">#REF!</definedName>
    <definedName name="CUSTOM3_Garden">#REF!</definedName>
    <definedName name="CUSTOM3_GF">#REF!</definedName>
    <definedName name="CUSTOM3_GF___BOH____General_areas">#REF!</definedName>
    <definedName name="CUSTOM3_GF___BOH___Admin_Support">#REF!</definedName>
    <definedName name="CUSTOM3_GF___BOH___Boiler_Room">#REF!</definedName>
    <definedName name="CUSTOM3_GF___BOH___Ducts">#REF!</definedName>
    <definedName name="CUSTOM3_GF___BOH___Executive_Offices">#REF!</definedName>
    <definedName name="CUSTOM3_GF___BOH___Fire_Escape_Stairs">#REF!</definedName>
    <definedName name="CUSTOM3_GF___BOH___Front_Desk">#REF!</definedName>
    <definedName name="CUSTOM3_GF___BOH___Front_Office_Devision">#REF!</definedName>
    <definedName name="CUSTOM3_GF___BOH___Guest_Core">#REF!</definedName>
    <definedName name="CUSTOM3_GF___BOH___Guest_Core_ducts">#REF!</definedName>
    <definedName name="CUSTOM3_GF___BOH___Guest_Core_lift_shafts">#REF!</definedName>
    <definedName name="CUSTOM3_GF___BOH___Lobby_Bar_Pantry">#REF!</definedName>
    <definedName name="CUSTOM3_GF___BOH___Luggage">#REF!</definedName>
    <definedName name="CUSTOM3_GF___BOH___Prayer_Rooms">#REF!</definedName>
    <definedName name="CUSTOM3_GF___BOH___Sales_Offices">#REF!</definedName>
    <definedName name="CUSTOM3_GF___BOH___Security_and_Valet">#REF!</definedName>
    <definedName name="CUSTOM3_GF___BOH___Service_Core">#REF!</definedName>
    <definedName name="CUSTOM3_GF___BOH___Service_Core_ducts">#REF!</definedName>
    <definedName name="CUSTOM3_GF___BOH___Staff_Core">#REF!</definedName>
    <definedName name="CUSTOM3_GF___BOH___Staff_Core_lift_shafts">#REF!</definedName>
    <definedName name="CUSTOM3_GF___Double_Volume_internal_Reception">#REF!</definedName>
    <definedName name="CUSTOM3_GF___FOH___Circulation">#REF!</definedName>
    <definedName name="CUSTOM3_GF___FOH___Guest_Circulation">#REF!</definedName>
    <definedName name="CUSTOM3_GF___FOH___Guestroom_Terrace">#REF!</definedName>
    <definedName name="CUSTOM3_GF___FOH___Guestrooms">#REF!</definedName>
    <definedName name="CUSTOM3_GF___FOH___Hotel_Port_Corchere">#REF!</definedName>
    <definedName name="CUSTOM3_GF___FOH___Lobby_Bar___Lounge">#REF!</definedName>
    <definedName name="CUSTOM3_GF___FOH___Lobby_Bar___Lounge_Toilets">#REF!</definedName>
    <definedName name="CUSTOM3_GF___FOH___Reception_and_Lobby_BR_Terrace">#REF!</definedName>
    <definedName name="CUSTOM3_GF___FOH___Reception_Lobby">#REF!</definedName>
    <definedName name="CUSTOM3_GF___FOH___Speciality_Restaurant_01_Roof_Terrace">#REF!</definedName>
    <definedName name="CUSTOM3_GF___FOH___Wind_Lobby">#REF!</definedName>
    <definedName name="CUSTOM3_GF__15mm_dia._CWS_Buried_Underground">#REF!</definedName>
    <definedName name="CUSTOM3_GF__25mm_dia._CWS_20mm_dia_HSW">#REF!</definedName>
    <definedName name="CUSTOM3_GF__32_dia._CWS_Main_Buried_underground">#REF!</definedName>
    <definedName name="CUSTOM3_GF__32mm_dia_BCWS_25mm_dia_HWS">#REF!</definedName>
    <definedName name="CUSTOM3_GF_Bell_Captain">#REF!</definedName>
    <definedName name="CUSTOM3_GF_BOH_Service___Utility_area">#REF!</definedName>
    <definedName name="CUSTOM3_GF_BOH_Staircase">#REF!</definedName>
    <definedName name="CUSTOM3_GF_Business_Center">#REF!</definedName>
    <definedName name="CUSTOM3_GF_Double_Vol._at_Parking_ramp__2.5m_high_">#REF!</definedName>
    <definedName name="CUSTOM3_GF_Double_Volume">#REF!</definedName>
    <definedName name="CUSTOM3_GF_ENT._LOBBY_TO_LUGGAGE_BELL_CAPT">#REF!</definedName>
    <definedName name="CUSTOM3_GF_External_Double_doors__FOH_">#REF!</definedName>
    <definedName name="CUSTOM3_GF_External_Revolving_doors__FOH_">#REF!</definedName>
    <definedName name="CUSTOM3_GF_External_Single_doors__BOH_">#REF!</definedName>
    <definedName name="CUSTOM3_GF_External_Single_doors__FOH_">#REF!</definedName>
    <definedName name="CUSTOM3_GF_FOH_Circulation_Area">#REF!</definedName>
    <definedName name="CUSTOM3_GF_FOH_Staircase">#REF!</definedName>
    <definedName name="CUSTOM3_GF_Front_Office">#REF!</definedName>
    <definedName name="CUSTOM3_GF_Guest_Core">#REF!</definedName>
    <definedName name="CUSTOM3_GF_Guest_Rooms">#REF!</definedName>
    <definedName name="CUSTOM3_GF_HGR_BOH">#REF!</definedName>
    <definedName name="CUSTOM3_GF_HGR_Circulation">#REF!</definedName>
    <definedName name="CUSTOM3_GF_HGR_Covered_Balcony">#REF!</definedName>
    <definedName name="CUSTOM3_GF_HGR_Fire_Staircase">#REF!</definedName>
    <definedName name="CUSTOM3_GF_Internal_Single_doors__BOH_">#REF!</definedName>
    <definedName name="CUSTOM3_GF_Internal_Single_doors__FOH_">#REF!</definedName>
    <definedName name="CUSTOM3_GF_Lift_Shaft">#REF!</definedName>
    <definedName name="CUSTOM3_GF_Lobby_Bar">#REF!</definedName>
    <definedName name="CUSTOM3_GF_Lobby_Lounge">#REF!</definedName>
    <definedName name="CUSTOM3_GF_Lobby_Lounge_pantry">#REF!</definedName>
    <definedName name="CUSTOM3_GF_Luggage_Room">#REF!</definedName>
    <definedName name="CUSTOM3_GF_MEP_Area">#REF!</definedName>
    <definedName name="CUSTOM3_GF_Prayer_Room">#REF!</definedName>
    <definedName name="CUSTOM3_GF_Public_Toilets">#REF!</definedName>
    <definedName name="CUSTOM3_GF_Ramp_B1_to_GF">#REF!</definedName>
    <definedName name="CUSTOM3_GF_Ramp_GF_to_B1">#REF!</definedName>
    <definedName name="CUSTOM3_GF_Reception">#REF!</definedName>
    <definedName name="CUSTOM3_GF_Roller_shutter_doors__BOH_">#REF!</definedName>
    <definedName name="CUSTOM3_GF_Service_Core">#REF!</definedName>
    <definedName name="CUSTOM3_GF_Toilet_cubicle_doors">#REF!</definedName>
    <definedName name="CUSTOM3_GF_Toilet_to_Prayer_rooms">#REF!</definedName>
    <definedName name="CUSTOM3_GF_Voids_Dead_areas">#REF!</definedName>
    <definedName name="CUSTOM3_GFA">#REF!</definedName>
    <definedName name="CUSTOM3_GFA__GF_">#REF!</definedName>
    <definedName name="CUSTOM3_GFA__lvl_1_">#REF!</definedName>
    <definedName name="CUSTOM3_GFA__lvl_2_">#REF!</definedName>
    <definedName name="CUSTOM3_GFA__lvl_3_">#REF!</definedName>
    <definedName name="CUSTOM3_GFA__Podium_1_">#REF!</definedName>
    <definedName name="CUSTOM3_GFA__Podium_2_">#REF!</definedName>
    <definedName name="CUSTOM3_GFA__Roof_">#REF!</definedName>
    <definedName name="CUSTOM3_GIFA">#REF!</definedName>
    <definedName name="CUSTOM3_GIFA__GF_">#REF!</definedName>
    <definedName name="CUSTOM3_GIFA__lvl_1_">#REF!</definedName>
    <definedName name="CUSTOM3_GIFA__lvl_2_">#REF!</definedName>
    <definedName name="CUSTOM3_GIFA__Podium_1_">#REF!</definedName>
    <definedName name="CUSTOM3_GIFA__Podium_2_">#REF!</definedName>
    <definedName name="CUSTOM3_GIFA__Roof_">#REF!</definedName>
    <definedName name="CUSTOM3_Hotel_F_B__GF_">#REF!</definedName>
    <definedName name="CUSTOM3_IA_001mPF_BA_A_U00___lift_lobby">#REF!</definedName>
    <definedName name="CUSTOM3_IA_001mPF_BA_A_U00___lift_shaft">#REF!</definedName>
    <definedName name="CUSTOM3_IA_001mPF_BB_B_U00___double_vol._e.t.s._rm.">#REF!</definedName>
    <definedName name="CUSTOM3_IA_001mPF_BB_B_U00___double_volume">#REF!</definedName>
    <definedName name="CUSTOM3_IA_001mPF_BB_B_U00___electrical_rm.">#REF!</definedName>
    <definedName name="CUSTOM3_IA_001mPF_BB_B_U00___f.e._stairs">#REF!</definedName>
    <definedName name="CUSTOM3_IA_001mPF_BB_B_U00___f.h.c.">#REF!</definedName>
    <definedName name="CUSTOM3_IA_001mPF_BB_B_U00___garbage_rm.">#REF!</definedName>
    <definedName name="CUSTOM3_IA_001mPF_BB_B_U00___services_trans._area">#REF!</definedName>
    <definedName name="CUSTOM3_IA_001mPF_BB_B_U00___shaft">#REF!</definedName>
    <definedName name="CUSTOM3_IA_001mPF_BB_B_U00___stair_3">#REF!</definedName>
    <definedName name="CUSTOM3_IA_001mPF_BB_B_U00___telephone_rm.">#REF!</definedName>
    <definedName name="CUSTOM3_IA_001mPF_BB_B_U00___void">#REF!</definedName>
    <definedName name="CUSTOM3_IA_001mPF_BB_C_U00___driveway">#REF!</definedName>
    <definedName name="CUSTOM3_IA_001mPF_BB_C_U00___driveway_ramp">#REF!</definedName>
    <definedName name="CUSTOM3_IA_001mPF_BB_C_U00___driveway_zebra_lines">#REF!</definedName>
    <definedName name="CUSTOM3_IA_001mPF_BB_C_U00___parking_bay">#REF!</definedName>
    <definedName name="CUSTOM3_IA_001mPF_BB_C_U00___sidewalk">#REF!</definedName>
    <definedName name="CUSTOM3_IA_001mPF_BB_C_U00___sidewalk_ramp">#REF!</definedName>
    <definedName name="CUSTOM3_IA_001PF_BA_A_U00___lift_lobby">#REF!</definedName>
    <definedName name="CUSTOM3_IA_001PF_BA_A_U00___lift_shaft">#REF!</definedName>
    <definedName name="CUSTOM3_IA_001PF_BA_B_U00___electrical_rm.">#REF!</definedName>
    <definedName name="CUSTOM3_IA_001PF_BA_B_U00___f.e._stairs">#REF!</definedName>
    <definedName name="CUSTOM3_IA_001PF_BA_B_U00___f.h.c.">#REF!</definedName>
    <definedName name="CUSTOM3_IA_001PF_BA_B_U00___garbage_rm.">#REF!</definedName>
    <definedName name="CUSTOM3_IA_001PF_BA_B_U00___shaft">#REF!</definedName>
    <definedName name="CUSTOM3_IA_001PF_BA_B_U00___stair_3">#REF!</definedName>
    <definedName name="CUSTOM3_IA_001PF_BA_B_U00___telephone_rm.">#REF!</definedName>
    <definedName name="CUSTOM3_IA_001PF_BA_C_U00___driveway">#REF!</definedName>
    <definedName name="CUSTOM3_IA_001PF_BA_C_U00___driveway_zebra_line">#REF!</definedName>
    <definedName name="CUSTOM3_IA_001PF_BA_C_U00___parking_bay">#REF!</definedName>
    <definedName name="CUSTOM3_IA_001PF_BA_C_U00___sidewalk">#REF!</definedName>
    <definedName name="CUSTOM3_IA_002PF_BA_A_U00___lift_lobby">#REF!</definedName>
    <definedName name="CUSTOM3_IA_002PF_BA_A_U00___lift_shaft">#REF!</definedName>
    <definedName name="CUSTOM3_IA_002PF_BA_B_U00___electrical_rm.">#REF!</definedName>
    <definedName name="CUSTOM3_IA_002PF_BA_B_U00___f.e._stairs">#REF!</definedName>
    <definedName name="CUSTOM3_IA_002PF_BA_B_U00___f.h.c.">#REF!</definedName>
    <definedName name="CUSTOM3_IA_002PF_BA_B_U00___garbage_rm.">#REF!</definedName>
    <definedName name="CUSTOM3_IA_002PF_BA_B_U00___shaft">#REF!</definedName>
    <definedName name="CUSTOM3_IA_002PF_BA_B_U00___stair_3">#REF!</definedName>
    <definedName name="CUSTOM3_IA_002PF_BA_B_U00___telephone_rm.">#REF!</definedName>
    <definedName name="CUSTOM3_IA_002PF_BA_C_U00___driveway">#REF!</definedName>
    <definedName name="CUSTOM3_IA_002PF_BA_C_U00___driveway_zebra_line">#REF!</definedName>
    <definedName name="CUSTOM3_IA_002PF_BA_C_U00___parking_bay">#REF!</definedName>
    <definedName name="CUSTOM3_IA_002PF_BA_C_U00___sidewalk">#REF!</definedName>
    <definedName name="CUSTOM3_IA_003PF_BA_A_U00___lift_lobby">#REF!</definedName>
    <definedName name="CUSTOM3_IA_003PF_BA_A_U00___lift_shaft">#REF!</definedName>
    <definedName name="CUSTOM3_IA_003PF_BA_B_U00___electrical_rm.">#REF!</definedName>
    <definedName name="CUSTOM3_IA_003PF_BA_B_U00___f.e._stairs">#REF!</definedName>
    <definedName name="CUSTOM3_IA_003PF_BA_B_U00___f.h.c.">#REF!</definedName>
    <definedName name="CUSTOM3_IA_003PF_BA_B_U00___garbage_rm.">#REF!</definedName>
    <definedName name="CUSTOM3_IA_003PF_BA_B_U00___plant_rm.">#REF!</definedName>
    <definedName name="CUSTOM3_IA_003PF_BA_B_U00___shaft">#REF!</definedName>
    <definedName name="CUSTOM3_IA_003PF_BA_B_U00___stair_3">#REF!</definedName>
    <definedName name="CUSTOM3_IA_003PF_BA_B_U00___telephone_rm.">#REF!</definedName>
    <definedName name="CUSTOM3_IA_003PF_BA_C_U00___driveway">#REF!</definedName>
    <definedName name="CUSTOM3_IA_003PF_BA_C_U00___driveway_zebra_line">#REF!</definedName>
    <definedName name="CUSTOM3_IA_003PF_BA_C_U00___parking_bay">#REF!</definedName>
    <definedName name="CUSTOM3_IA_003PF_BA_C_U00___sidewalk">#REF!</definedName>
    <definedName name="CUSTOM3_IA_00AF_AB_U00___cafe">#REF!</definedName>
    <definedName name="CUSTOM3_IA_00AF_AB_U00___cafe_pantry">#REF!</definedName>
    <definedName name="CUSTOM3_IA_00AF_AB_U00___corridor">#REF!</definedName>
    <definedName name="CUSTOM3_IA_00AF_AB_U00___game_rm.">#REF!</definedName>
    <definedName name="CUSTOM3_IA_00AF_AB_U00___game_rm._store">#REF!</definedName>
    <definedName name="CUSTOM3_IA_00AF_AB_U00___gym_female">#REF!</definedName>
    <definedName name="CUSTOM3_IA_00AF_AB_U00___gym_female_lobby">#REF!</definedName>
    <definedName name="CUSTOM3_IA_00AF_AB_U00___gym_female_shaft">#REF!</definedName>
    <definedName name="CUSTOM3_IA_00AF_AB_U00___gym_female_store">#REF!</definedName>
    <definedName name="CUSTOM3_IA_00AF_AB_U00___gym_female_void">#REF!</definedName>
    <definedName name="CUSTOM3_IA_00AF_AB_U00___gym_male">#REF!</definedName>
    <definedName name="CUSTOM3_IA_00AF_AB_U00___gym_male_lobby">#REF!</definedName>
    <definedName name="CUSTOM3_IA_00AF_AB_U00___gym_male_shaft">#REF!</definedName>
    <definedName name="CUSTOM3_IA_00AF_AB_U00___gym_male_store">#REF!</definedName>
    <definedName name="CUSTOM3_IA_00AF_AB_U00___gym_male_void">#REF!</definedName>
    <definedName name="CUSTOM3_IA_00AF_AB_U00___handicap_toi._female">#REF!</definedName>
    <definedName name="CUSTOM3_IA_00AF_AB_U00___handicap_toi._male">#REF!</definedName>
    <definedName name="CUSTOM3_IA_00AF_AB_U00___lift_lobby">#REF!</definedName>
    <definedName name="CUSTOM3_IA_00AF_AB_U00___lift_shaft">#REF!</definedName>
    <definedName name="CUSTOM3_IA_00AF_AB_U00___multi_purpose_rm.">#REF!</definedName>
    <definedName name="CUSTOM3_IA_00AF_AB_U00___multi_purpose_shaft">#REF!</definedName>
    <definedName name="CUSTOM3_IA_00AF_AB_U00___multi_purpose_store">#REF!</definedName>
    <definedName name="CUSTOM3_IA_00AF_AB_U00___spa_f._hallway">#REF!</definedName>
    <definedName name="CUSTOM3_IA_00AF_AB_U00___spa_f._heater_rm.">#REF!</definedName>
    <definedName name="CUSTOM3_IA_00AF_AB_U00___spa_f._lobby">#REF!</definedName>
    <definedName name="CUSTOM3_IA_00AF_AB_U00___spa_f._lockers">#REF!</definedName>
    <definedName name="CUSTOM3_IA_00AF_AB_U00___spa_f._massage_rm.">#REF!</definedName>
    <definedName name="CUSTOM3_IA_00AF_AB_U00___spa_f._rec.">#REF!</definedName>
    <definedName name="CUSTOM3_IA_00AF_AB_U00___spa_f._sauna">#REF!</definedName>
    <definedName name="CUSTOM3_IA_00AF_AB_U00___spa_f._shaft">#REF!</definedName>
    <definedName name="CUSTOM3_IA_00AF_AB_U00___spa_f._shower_toilet">#REF!</definedName>
    <definedName name="CUSTOM3_IA_00AF_AB_U00___spa_f._steam_rm.">#REF!</definedName>
    <definedName name="CUSTOM3_IA_00AF_AB_U00___spa_m._hallway">#REF!</definedName>
    <definedName name="CUSTOM3_IA_00AF_AB_U00___spa_m._heater_rm.">#REF!</definedName>
    <definedName name="CUSTOM3_IA_00AF_AB_U00___spa_m._lobby">#REF!</definedName>
    <definedName name="CUSTOM3_IA_00AF_AB_U00___spa_m._lockers">#REF!</definedName>
    <definedName name="CUSTOM3_IA_00AF_AB_U00___spa_m._massage_rm.">#REF!</definedName>
    <definedName name="CUSTOM3_IA_00AF_AB_U00___spa_m._rec.">#REF!</definedName>
    <definedName name="CUSTOM3_IA_00AF_AB_U00___spa_m._sauna">#REF!</definedName>
    <definedName name="CUSTOM3_IA_00AF_AB_U00___spa_m._shaft">#REF!</definedName>
    <definedName name="CUSTOM3_IA_00AF_AB_U00___spa_m._shower_toilet">#REF!</definedName>
    <definedName name="CUSTOM3_IA_00AF_AB_U00___spa_m._steam_rm.">#REF!</definedName>
    <definedName name="CUSTOM3_IA_00AF_AC_U00___electrical_rm.">#REF!</definedName>
    <definedName name="CUSTOM3_IA_00AF_AC_U00___f.e._stair">#REF!</definedName>
    <definedName name="CUSTOM3_IA_00AF_AC_U00___fhc">#REF!</definedName>
    <definedName name="CUSTOM3_IA_00AF_AC_U00___garbage_rm.">#REF!</definedName>
    <definedName name="CUSTOM3_IA_00AF_AC_U00___shaft">#REF!</definedName>
    <definedName name="CUSTOM3_IA_00AF_AC_U00___stair_3">#REF!</definedName>
    <definedName name="CUSTOM3_IA_00AF_AC_U00___store_rm.">#REF!</definedName>
    <definedName name="CUSTOM3_IA_00AF_AC_U00___telephone_rm.">#REF!</definedName>
    <definedName name="CUSTOM3_IA_00B1F_BD_B_U00___double_volume">#REF!</definedName>
    <definedName name="CUSTOM3_IA_00B1F_BD_B_U00___f.e._stairs">#REF!</definedName>
    <definedName name="CUSTOM3_IA_00B1F_BD_B_U00___f.h.c.">#REF!</definedName>
    <definedName name="CUSTOM3_IA_00B1F_BD_B_U00___fire_pump_rm.">#REF!</definedName>
    <definedName name="CUSTOM3_IA_00B1F_BD_B_U00___lobby_rm.">#REF!</definedName>
    <definedName name="CUSTOM3_IA_00B1F_BD_B_U00___lobby_rm._ent.">#REF!</definedName>
    <definedName name="CUSTOM3_IA_00B1F_BD_B_U00___shaft">#REF!</definedName>
    <definedName name="CUSTOM3_IA_00B1F_BD_B_U00___stair_3">#REF!</definedName>
    <definedName name="CUSTOM3_IA_00B1F_BD_B_U00___tech._rm.">#REF!</definedName>
    <definedName name="CUSTOM3_IA_00B1F_BD_C_U00___double_volume">#REF!</definedName>
    <definedName name="CUSTOM3_IA_00B1F_BD_C_U00___driveway">#REF!</definedName>
    <definedName name="CUSTOM3_IA_00B1F_BD_C_U00___driveway_ramp_1">#REF!</definedName>
    <definedName name="CUSTOM3_IA_00B1F_BD_C_U00___driveway_zebra_lines">#REF!</definedName>
    <definedName name="CUSTOM3_IA_00B1F_BD_C_U00___parking_bay">#REF!</definedName>
    <definedName name="CUSTOM3_IA_00B1F_BD_C_U00___sidewalk">#REF!</definedName>
    <definedName name="CUSTOM3_IA_00B1F_BD_C_U00___sidewalk_ramp">#REF!</definedName>
    <definedName name="CUSTOM3_IA_00B1iF_BD_A_U00___lift_lobby">#REF!</definedName>
    <definedName name="CUSTOM3_IA_00B1iF_BD_A_U00___lift_shaft">#REF!</definedName>
    <definedName name="CUSTOM3_IA_00B1iF_BD_B_U00___electrical_rm.">#REF!</definedName>
    <definedName name="CUSTOM3_IA_00B1iF_BD_B_U00___f.e._stairs">#REF!</definedName>
    <definedName name="CUSTOM3_IA_00B1iF_BD_B_U00___f.h.c.">#REF!</definedName>
    <definedName name="CUSTOM3_IA_00B1iF_BD_B_U00___l.v._rm.">#REF!</definedName>
    <definedName name="CUSTOM3_IA_00B1iF_BD_B_U00___main_tel._rm.">#REF!</definedName>
    <definedName name="CUSTOM3_IA_00B1iF_BD_B_U00___shaft">#REF!</definedName>
    <definedName name="CUSTOM3_IA_00B1iF_BD_B_U00___stair_4">#REF!</definedName>
    <definedName name="CUSTOM3_IA_00B1iF_BD_B_U00___storage_1">#REF!</definedName>
    <definedName name="CUSTOM3_IA_00B1iF_BD_B_U00___tech._rm.1">#REF!</definedName>
    <definedName name="CUSTOM3_IA_00B1iF_BD_B_U00___tech._rm.2">#REF!</definedName>
    <definedName name="CUSTOM3_IA_00B1iF_BD_B_U00___tech._rm.3">#REF!</definedName>
    <definedName name="CUSTOM3_IA_00B1iF_BD_B_U00___water_tank_1_double_volume">#REF!</definedName>
    <definedName name="CUSTOM3_IA_00B1iF_BD_B_U00___water_tank_2_double_volume">#REF!</definedName>
    <definedName name="CUSTOM3_IA_00B1iF_BD_B_U00___water_tank_3_double_volume">#REF!</definedName>
    <definedName name="CUSTOM3_IA_00B1iF_BD_B_U00___water_tank_4_double_volume">#REF!</definedName>
    <definedName name="CUSTOM3_IA_00B1iF_BD_C_U00___driveway">#REF!</definedName>
    <definedName name="CUSTOM3_IA_00B1iF_BD_C_U00___driveway_zebra_lines">#REF!</definedName>
    <definedName name="CUSTOM3_IA_00B1iF_BD_C_U00___parking_bay">#REF!</definedName>
    <definedName name="CUSTOM3_IA_00B1iF_BD_C_U00___sidewalk">#REF!</definedName>
    <definedName name="CUSTOM3_IA_00B2F_BD_A_U00___lift_lobby">#REF!</definedName>
    <definedName name="CUSTOM3_IA_00B2F_BD_A_U00___lift_shaft">#REF!</definedName>
    <definedName name="CUSTOM3_IA_00B2F_BD_B_U00___electrical_rm.">#REF!</definedName>
    <definedName name="CUSTOM3_IA_00B2F_BD_B_U00___f.e._stair">#REF!</definedName>
    <definedName name="CUSTOM3_IA_00B2F_BD_B_U00___f.h.c.">#REF!</definedName>
    <definedName name="CUSTOM3_IA_00B2F_BD_B_U00___mechanical_rm.1">#REF!</definedName>
    <definedName name="CUSTOM3_IA_00B2F_BD_B_U00___pump_rm.">#REF!</definedName>
    <definedName name="CUSTOM3_IA_00B2F_BD_B_U00___pump_rm._2">#REF!</definedName>
    <definedName name="CUSTOM3_IA_00B2F_BD_B_U00___shaft">#REF!</definedName>
    <definedName name="CUSTOM3_IA_00B2F_BD_B_U00___stair_4">#REF!</definedName>
    <definedName name="CUSTOM3_IA_00B2F_BD_B_U00___store_rm.1">#REF!</definedName>
    <definedName name="CUSTOM3_IA_00B2F_BD_B_U00___store_rm.2">#REF!</definedName>
    <definedName name="CUSTOM3_IA_00B2F_BD_B_U00___store_rm.3">#REF!</definedName>
    <definedName name="CUSTOM3_IA_00B2F_BD_B_U00___store_rm.4">#REF!</definedName>
    <definedName name="CUSTOM3_IA_00B2F_BD_B_U00___store_rm.5">#REF!</definedName>
    <definedName name="CUSTOM3_IA_00B2F_BD_B_U00___tech_rm.1">#REF!</definedName>
    <definedName name="CUSTOM3_IA_00B2F_BD_B_U00___tech_rm.2">#REF!</definedName>
    <definedName name="CUSTOM3_IA_00B2F_BD_B_U00___tech_rm.3">#REF!</definedName>
    <definedName name="CUSTOM3_IA_00B2F_BD_B_U00___water_tank__1">#REF!</definedName>
    <definedName name="CUSTOM3_IA_00B2F_BD_B_U00___water_tank__2">#REF!</definedName>
    <definedName name="CUSTOM3_IA_00B2F_BD_B_U00___water_tank__3">#REF!</definedName>
    <definedName name="CUSTOM3_IA_00B2F_BD_B_U00___water_tank__4">#REF!</definedName>
    <definedName name="CUSTOM3_IA_00B2F_BD_C_U00___driveway_1">#REF!</definedName>
    <definedName name="CUSTOM3_IA_00B2F_BD_C_U00___driveway_1___zebra_line">#REF!</definedName>
    <definedName name="CUSTOM3_IA_00B2F_BD_C_U00___parking_bay_1">#REF!</definedName>
    <definedName name="CUSTOM3_IA_00B2F_BD_C_U00___sidewalk_1">#REF!</definedName>
    <definedName name="CUSTOM3_IA_00BF_BC_A_U00___entrance_lobby">#REF!</definedName>
    <definedName name="CUSTOM3_IA_00BF_BC_A_U00___lift_lobby">#REF!</definedName>
    <definedName name="CUSTOM3_IA_00BF_BC_A_U00___lift_shaft">#REF!</definedName>
    <definedName name="CUSTOM3_IA_00BF_BC_A_U00___main_entrance">#REF!</definedName>
    <definedName name="CUSTOM3_IA_00BF_BC_B_U00___b.m.s._rm.">#REF!</definedName>
    <definedName name="CUSTOM3_IA_00BF_BC_B_U00___e.t.s_rm.">#REF!</definedName>
    <definedName name="CUSTOM3_IA_00BF_BC_B_U00___e.t.s_rm._hallway">#REF!</definedName>
    <definedName name="CUSTOM3_IA_00BF_BC_B_U00___e.t.s_rm.1">#REF!</definedName>
    <definedName name="CUSTOM3_IA_00BF_BC_B_U00___elect._rm">#REF!</definedName>
    <definedName name="CUSTOM3_IA_00BF_BC_B_U00___elect._rm_1">#REF!</definedName>
    <definedName name="CUSTOM3_IA_00BF_BC_B_U00___f.e._stair">#REF!</definedName>
    <definedName name="CUSTOM3_IA_00BF_BC_B_U00___f.e._stair_corridor">#REF!</definedName>
    <definedName name="CUSTOM3_IA_00BF_BC_B_U00___f.e._stair_corridor_lobby">#REF!</definedName>
    <definedName name="CUSTOM3_IA_00BF_BC_B_U00___f.h.c.">#REF!</definedName>
    <definedName name="CUSTOM3_IA_00BF_BC_B_U00___g.s.m._rm.">#REF!</definedName>
    <definedName name="CUSTOM3_IA_00BF_BC_B_U00___garbage_rm.">#REF!</definedName>
    <definedName name="CUSTOM3_IA_00BF_BC_B_U00___garbage_rm._ramp">#REF!</definedName>
    <definedName name="CUSTOM3_IA_00BF_BC_B_U00___generator_rm.">#REF!</definedName>
    <definedName name="CUSTOM3_IA_00BF_BC_B_U00___guard_rm.">#REF!</definedName>
    <definedName name="CUSTOM3_IA_00BF_BC_B_U00___guard_rm._toilet">#REF!</definedName>
    <definedName name="CUSTOM3_IA_00BF_BC_B_U00___h.v._rm.">#REF!</definedName>
    <definedName name="CUSTOM3_IA_00BF_BC_B_U00___platform">#REF!</definedName>
    <definedName name="CUSTOM3_IA_00BF_BC_B_U00___shaft">#REF!</definedName>
    <definedName name="CUSTOM3_IA_00BF_BC_B_U00___stairs_3">#REF!</definedName>
    <definedName name="CUSTOM3_IA_00BF_BC_B_U00___tech._area_1">#REF!</definedName>
    <definedName name="CUSTOM3_IA_00BF_BC_B_U00___tech._area_2">#REF!</definedName>
    <definedName name="CUSTOM3_IA_00BF_BC_B_U00___tech._area_3">#REF!</definedName>
    <definedName name="CUSTOM3_IA_00BF_BC_B_U00___tech._area_3_lobby">#REF!</definedName>
    <definedName name="CUSTOM3_IA_00BF_BC_B_U00___tel_rm.">#REF!</definedName>
    <definedName name="CUSTOM3_IA_00BF_BC_B_U00___toilet">#REF!</definedName>
    <definedName name="CUSTOM3_IA_00BF_BC_B_U00___toilet_female">#REF!</definedName>
    <definedName name="CUSTOM3_IA_00BF_BC_B_U00___toilet_lobby">#REF!</definedName>
    <definedName name="CUSTOM3_IA_00BF_BC_B_U00___toilet_male">#REF!</definedName>
    <definedName name="CUSTOM3_IA_00BF_BC_B_U00___transformer_rm.">#REF!</definedName>
    <definedName name="CUSTOM3_IA_00BF_BC_C_U00___double_volume">#REF!</definedName>
    <definedName name="CUSTOM3_IA_00BF_BC_C_U00___driveway_1">#REF!</definedName>
    <definedName name="CUSTOM3_IA_00BF_BC_C_U00___driveway_ramp">#REF!</definedName>
    <definedName name="CUSTOM3_IA_00BF_BC_C_U00___driveway_zebra_line">#REF!</definedName>
    <definedName name="CUSTOM3_IA_00BF_BC_C_U00___sidewalk_1">#REF!</definedName>
    <definedName name="CUSTOM3_IA_00BF_BC_C_U00___sidewalk_1_ramp">#REF!</definedName>
    <definedName name="CUSTOM3_IA_00BF_BC_C_U00___void">#REF!</definedName>
    <definedName name="CUSTOM3_IA_01F_AA_U01___BR1_lobby">#REF!</definedName>
    <definedName name="CUSTOM3_IA_01F_AA_U01___BR1_rm.">#REF!</definedName>
    <definedName name="CUSTOM3_IA_01F_AA_U01___BR1_t_b">#REF!</definedName>
    <definedName name="CUSTOM3_IA_01F_AA_U01___BR2_dresser">#REF!</definedName>
    <definedName name="CUSTOM3_IA_01F_AA_U01___BR2_lobby">#REF!</definedName>
    <definedName name="CUSTOM3_IA_01F_AA_U01___BR2_rm.">#REF!</definedName>
    <definedName name="CUSTOM3_IA_01F_AA_U01___BR2_t_b">#REF!</definedName>
    <definedName name="CUSTOM3_IA_01F_AA_U01___corridor">#REF!</definedName>
    <definedName name="CUSTOM3_IA_01F_AA_U01___foyer">#REF!</definedName>
    <definedName name="CUSTOM3_IA_01F_AA_U01___kitchen">#REF!</definedName>
    <definedName name="CUSTOM3_IA_01F_AA_U01___living_dining">#REF!</definedName>
    <definedName name="CUSTOM3_IA_01F_AA_U01___maids_rm.">#REF!</definedName>
    <definedName name="CUSTOM3_IA_01F_AA_U01___maids_toi.">#REF!</definedName>
    <definedName name="CUSTOM3_IA_01F_AA_U01___shaft">#REF!</definedName>
    <definedName name="CUSTOM3_IA_01F_AA_U01___toilet">#REF!</definedName>
    <definedName name="CUSTOM3_IA_01F_AA_U01___utility_rm.">#REF!</definedName>
    <definedName name="CUSTOM3_IA_01F_AA_U01___void">#REF!</definedName>
    <definedName name="CUSTOM3_IA_01F_AA_U02___BR1_dresser">#REF!</definedName>
    <definedName name="CUSTOM3_IA_01F_AA_U02___BR1_rm.">#REF!</definedName>
    <definedName name="CUSTOM3_IA_01F_AA_U02___BR1_t_b">#REF!</definedName>
    <definedName name="CUSTOM3_IA_01F_AA_U02___BR2_lobby">#REF!</definedName>
    <definedName name="CUSTOM3_IA_01F_AA_U02___BR2_rm.">#REF!</definedName>
    <definedName name="CUSTOM3_IA_01F_AA_U02___BR2_t_b">#REF!</definedName>
    <definedName name="CUSTOM3_IA_01F_AA_U02___corridor">#REF!</definedName>
    <definedName name="CUSTOM3_IA_01F_AA_U02___foyer">#REF!</definedName>
    <definedName name="CUSTOM3_IA_01F_AA_U02___kitchen">#REF!</definedName>
    <definedName name="CUSTOM3_IA_01F_AA_U02___living_dining">#REF!</definedName>
    <definedName name="CUSTOM3_IA_01F_AA_U02___maids_rm.">#REF!</definedName>
    <definedName name="CUSTOM3_IA_01F_AA_U02___maids_toi.">#REF!</definedName>
    <definedName name="CUSTOM3_IA_01F_AA_U02___shaft">#REF!</definedName>
    <definedName name="CUSTOM3_IA_01F_AA_U02___toilet">#REF!</definedName>
    <definedName name="CUSTOM3_IA_01F_AA_U02___utility_rm.">#REF!</definedName>
    <definedName name="CUSTOM3_IA_01F_AA_U02___void">#REF!</definedName>
    <definedName name="CUSTOM3_IA_01F_AA_U03___BR1_dresser">#REF!</definedName>
    <definedName name="CUSTOM3_IA_01F_AA_U03___BR1_lobby">#REF!</definedName>
    <definedName name="CUSTOM3_IA_01F_AA_U03___BR1_rm.">#REF!</definedName>
    <definedName name="CUSTOM3_IA_01F_AA_U03___BR1_store">#REF!</definedName>
    <definedName name="CUSTOM3_IA_01F_AA_U03___BR1_t_b">#REF!</definedName>
    <definedName name="CUSTOM3_IA_01F_AA_U03___foyer">#REF!</definedName>
    <definedName name="CUSTOM3_IA_01F_AA_U03___kitchen">#REF!</definedName>
    <definedName name="CUSTOM3_IA_01F_AA_U03___living_dining">#REF!</definedName>
    <definedName name="CUSTOM3_IA_01F_AA_U03___shaft">#REF!</definedName>
    <definedName name="CUSTOM3_IA_01F_AA_U03___storage">#REF!</definedName>
    <definedName name="CUSTOM3_IA_01F_AA_U03___toilet">#REF!</definedName>
    <definedName name="CUSTOM3_IA_01F_AA_U03___utility_rm.">#REF!</definedName>
    <definedName name="CUSTOM3_IA_01F_AA_U03___void">#REF!</definedName>
    <definedName name="CUSTOM3_IA_01F_AA_U04___BR1_dresser">#REF!</definedName>
    <definedName name="CUSTOM3_IA_01F_AA_U04___BR1_lobby">#REF!</definedName>
    <definedName name="CUSTOM3_IA_01F_AA_U04___BR1_rm.">#REF!</definedName>
    <definedName name="CUSTOM3_IA_01F_AA_U04___BR1_store">#REF!</definedName>
    <definedName name="CUSTOM3_IA_01F_AA_U04___BR1_t_b">#REF!</definedName>
    <definedName name="CUSTOM3_IA_01F_AA_U04___foyer">#REF!</definedName>
    <definedName name="CUSTOM3_IA_01F_AA_U04___kitchen">#REF!</definedName>
    <definedName name="CUSTOM3_IA_01F_AA_U04___living_dining">#REF!</definedName>
    <definedName name="CUSTOM3_IA_01F_AA_U04___shaft">#REF!</definedName>
    <definedName name="CUSTOM3_IA_01F_AA_U04___storage">#REF!</definedName>
    <definedName name="CUSTOM3_IA_01F_AA_U04___toilet">#REF!</definedName>
    <definedName name="CUSTOM3_IA_01F_AA_U04___utility_rm.">#REF!</definedName>
    <definedName name="CUSTOM3_IA_01F_AA_U04___void">#REF!</definedName>
    <definedName name="CUSTOM3_IA_01F_AA_U05___corridor">#REF!</definedName>
    <definedName name="CUSTOM3_IA_01F_AA_U05___foyer">#REF!</definedName>
    <definedName name="CUSTOM3_IA_01F_AA_U05___kitchen">#REF!</definedName>
    <definedName name="CUSTOM3_IA_01F_AA_U05___living_dining">#REF!</definedName>
    <definedName name="CUSTOM3_IA_01F_AA_U05___maids_lobby">#REF!</definedName>
    <definedName name="CUSTOM3_IA_01F_AA_U05___maids_rm.">#REF!</definedName>
    <definedName name="CUSTOM3_IA_01F_AA_U05___maids_toi.">#REF!</definedName>
    <definedName name="CUSTOM3_IA_01F_AA_U05___shaft">#REF!</definedName>
    <definedName name="CUSTOM3_IA_01F_AA_U05___stairs">#REF!</definedName>
    <definedName name="CUSTOM3_IA_01F_AA_U05___toilet">#REF!</definedName>
    <definedName name="CUSTOM3_IA_01F_AA_U05___utility_rm.">#REF!</definedName>
    <definedName name="CUSTOM3_IA_01F_AA_U06___BR1_lobby">#REF!</definedName>
    <definedName name="CUSTOM3_IA_01F_AA_U06___BR1_rm.">#REF!</definedName>
    <definedName name="CUSTOM3_IA_01F_AA_U06___BR1_t_b">#REF!</definedName>
    <definedName name="CUSTOM3_IA_01F_AA_U06___BR2_dresser">#REF!</definedName>
    <definedName name="CUSTOM3_IA_01F_AA_U06___BR2_lobby">#REF!</definedName>
    <definedName name="CUSTOM3_IA_01F_AA_U06___BR2_rm.">#REF!</definedName>
    <definedName name="CUSTOM3_IA_01F_AA_U06___BR2_t_b">#REF!</definedName>
    <definedName name="CUSTOM3_IA_01F_AA_U06___BR3_dresser">#REF!</definedName>
    <definedName name="CUSTOM3_IA_01F_AA_U06___BR3_lobby">#REF!</definedName>
    <definedName name="CUSTOM3_IA_01F_AA_U06___BR3_rm.">#REF!</definedName>
    <definedName name="CUSTOM3_IA_01F_AA_U06___BR3_t_b">#REF!</definedName>
    <definedName name="CUSTOM3_IA_01F_AA_U06___corridor">#REF!</definedName>
    <definedName name="CUSTOM3_IA_01F_AA_U06___foyer">#REF!</definedName>
    <definedName name="CUSTOM3_IA_01F_AA_U06___kitchen">#REF!</definedName>
    <definedName name="CUSTOM3_IA_01F_AA_U06___living_dining">#REF!</definedName>
    <definedName name="CUSTOM3_IA_01F_AA_U06___maids_rm.">#REF!</definedName>
    <definedName name="CUSTOM3_IA_01F_AA_U06___maids_toi.">#REF!</definedName>
    <definedName name="CUSTOM3_IA_01F_AA_U06___shaft">#REF!</definedName>
    <definedName name="CUSTOM3_IA_01F_AA_U06___toilet">#REF!</definedName>
    <definedName name="CUSTOM3_IA_01F_AA_U06___utility_rm.">#REF!</definedName>
    <definedName name="CUSTOM3_IA_01F_AB_U00___corridor">#REF!</definedName>
    <definedName name="CUSTOM3_IA_01F_AB_U00___lift_lobby">#REF!</definedName>
    <definedName name="CUSTOM3_IA_01F_AB_U00___lift_shaft">#REF!</definedName>
    <definedName name="CUSTOM3_IA_01F_AC_U00___electrical_rm.">#REF!</definedName>
    <definedName name="CUSTOM3_IA_01F_AC_U00___f.e._stair">#REF!</definedName>
    <definedName name="CUSTOM3_IA_01F_AC_U00___f.h.c.">#REF!</definedName>
    <definedName name="CUSTOM3_IA_01F_AC_U00___garbage_rm.">#REF!</definedName>
    <definedName name="CUSTOM3_IA_01F_AC_U00___shaft">#REF!</definedName>
    <definedName name="CUSTOM3_IA_01F_AC_U00___telephone_rm.">#REF!</definedName>
    <definedName name="CUSTOM3_IA_02F_AA_U01___BR1_lobby">#REF!</definedName>
    <definedName name="CUSTOM3_IA_02F_AA_U01___BR1_rm.">#REF!</definedName>
    <definedName name="CUSTOM3_IA_02F_AA_U01___BR1_t_b">#REF!</definedName>
    <definedName name="CUSTOM3_IA_02F_AA_U01___BR2_dresser">#REF!</definedName>
    <definedName name="CUSTOM3_IA_02F_AA_U01___BR2_lobby">#REF!</definedName>
    <definedName name="CUSTOM3_IA_02F_AA_U01___BR2_rm.">#REF!</definedName>
    <definedName name="CUSTOM3_IA_02F_AA_U01___BR2_t_b">#REF!</definedName>
    <definedName name="CUSTOM3_IA_02F_AA_U01___corridor">#REF!</definedName>
    <definedName name="CUSTOM3_IA_02F_AA_U01___foyer">#REF!</definedName>
    <definedName name="CUSTOM3_IA_02F_AA_U01___kitchen">#REF!</definedName>
    <definedName name="CUSTOM3_IA_02F_AA_U01___living_dining">#REF!</definedName>
    <definedName name="CUSTOM3_IA_02F_AA_U01___maids_rm.">#REF!</definedName>
    <definedName name="CUSTOM3_IA_02F_AA_U01___maids_toi.">#REF!</definedName>
    <definedName name="CUSTOM3_IA_02F_AA_U01___shaft">#REF!</definedName>
    <definedName name="CUSTOM3_IA_02F_AA_U01___toilet">#REF!</definedName>
    <definedName name="CUSTOM3_IA_02F_AA_U01___utility_rm.">#REF!</definedName>
    <definedName name="CUSTOM3_IA_02F_AA_U01___void">#REF!</definedName>
    <definedName name="CUSTOM3_IA_02F_AA_U02___BR1_dresser">#REF!</definedName>
    <definedName name="CUSTOM3_IA_02F_AA_U02___BR1_rm.">#REF!</definedName>
    <definedName name="CUSTOM3_IA_02F_AA_U02___BR1_t_b">#REF!</definedName>
    <definedName name="CUSTOM3_IA_02F_AA_U02___BR2_lobby">#REF!</definedName>
    <definedName name="CUSTOM3_IA_02F_AA_U02___BR2_rm.">#REF!</definedName>
    <definedName name="CUSTOM3_IA_02F_AA_U02___BR2_t_b">#REF!</definedName>
    <definedName name="CUSTOM3_IA_02F_AA_U02___corridor">#REF!</definedName>
    <definedName name="CUSTOM3_IA_02F_AA_U02___foyer">#REF!</definedName>
    <definedName name="CUSTOM3_IA_02F_AA_U02___kitchen">#REF!</definedName>
    <definedName name="CUSTOM3_IA_02F_AA_U02___living_dining">#REF!</definedName>
    <definedName name="CUSTOM3_IA_02F_AA_U02___maids_rm.">#REF!</definedName>
    <definedName name="CUSTOM3_IA_02F_AA_U02___maids_toi.">#REF!</definedName>
    <definedName name="CUSTOM3_IA_02F_AA_U02___shaft">#REF!</definedName>
    <definedName name="CUSTOM3_IA_02F_AA_U02___toilet">#REF!</definedName>
    <definedName name="CUSTOM3_IA_02F_AA_U02___utility_rm.">#REF!</definedName>
    <definedName name="CUSTOM3_IA_02F_AA_U02___void">#REF!</definedName>
    <definedName name="CUSTOM3_IA_02F_AA_U05___BR1_rm.">#REF!</definedName>
    <definedName name="CUSTOM3_IA_02F_AA_U05___BR1_t_b">#REF!</definedName>
    <definedName name="CUSTOM3_IA_02F_AA_U05___BR2_lobby">#REF!</definedName>
    <definedName name="CUSTOM3_IA_02F_AA_U05___BR2_rm.">#REF!</definedName>
    <definedName name="CUSTOM3_IA_02F_AA_U05___BR2_t_b">#REF!</definedName>
    <definedName name="CUSTOM3_IA_02F_AA_U05___double_vol.">#REF!</definedName>
    <definedName name="CUSTOM3_IA_02F_AA_U05___foyer">#REF!</definedName>
    <definedName name="CUSTOM3_IA_02F_AA_U05___living_rm.">#REF!</definedName>
    <definedName name="CUSTOM3_IA_02F_AA_U05___shaft">#REF!</definedName>
    <definedName name="CUSTOM3_IA_02F_AA_U05___stairs">#REF!</definedName>
    <definedName name="CUSTOM3_IA_02F_AA_U05___void">#REF!</definedName>
    <definedName name="CUSTOM3_IA_02F_AA_U06___BR1_lobby">#REF!</definedName>
    <definedName name="CUSTOM3_IA_02F_AA_U06___BR1_rm.">#REF!</definedName>
    <definedName name="CUSTOM3_IA_02F_AA_U06___BR1_t_b">#REF!</definedName>
    <definedName name="CUSTOM3_IA_02F_AA_U06___BR2_dresser">#REF!</definedName>
    <definedName name="CUSTOM3_IA_02F_AA_U06___BR2_lobby">#REF!</definedName>
    <definedName name="CUSTOM3_IA_02F_AA_U06___BR2_rm.">#REF!</definedName>
    <definedName name="CUSTOM3_IA_02F_AA_U06___BR2_t_b">#REF!</definedName>
    <definedName name="CUSTOM3_IA_02F_AA_U06___BR3_dresser">#REF!</definedName>
    <definedName name="CUSTOM3_IA_02F_AA_U06___BR3_lobby">#REF!</definedName>
    <definedName name="CUSTOM3_IA_02F_AA_U06___BR3_rm.">#REF!</definedName>
    <definedName name="CUSTOM3_IA_02F_AA_U06___BR3_t_b">#REF!</definedName>
    <definedName name="CUSTOM3_IA_02F_AA_U06___corridor">#REF!</definedName>
    <definedName name="CUSTOM3_IA_02F_AA_U06___foyer">#REF!</definedName>
    <definedName name="CUSTOM3_IA_02F_AA_U06___kitchen">#REF!</definedName>
    <definedName name="CUSTOM3_IA_02F_AA_U06___living_dining">#REF!</definedName>
    <definedName name="CUSTOM3_IA_02F_AA_U06___maids_rm.">#REF!</definedName>
    <definedName name="CUSTOM3_IA_02F_AA_U06___maids_toi.">#REF!</definedName>
    <definedName name="CUSTOM3_IA_02F_AA_U06___shaft">#REF!</definedName>
    <definedName name="CUSTOM3_IA_02F_AA_U06___toilet">#REF!</definedName>
    <definedName name="CUSTOM3_IA_02F_AA_U06___utility_rm.">#REF!</definedName>
    <definedName name="CUSTOM3_IA_03F_AA_U05___corridor">#REF!</definedName>
    <definedName name="CUSTOM3_IA_03F_AA_U05___foyer">#REF!</definedName>
    <definedName name="CUSTOM3_IA_03F_AA_U05___kitchen">#REF!</definedName>
    <definedName name="CUSTOM3_IA_03F_AA_U05___living_dining">#REF!</definedName>
    <definedName name="CUSTOM3_IA_03F_AA_U05___maids_lobby">#REF!</definedName>
    <definedName name="CUSTOM3_IA_03F_AA_U05___maids_rm.">#REF!</definedName>
    <definedName name="CUSTOM3_IA_03F_AA_U05___maids_toi.">#REF!</definedName>
    <definedName name="CUSTOM3_IA_03F_AA_U05___shaft">#REF!</definedName>
    <definedName name="CUSTOM3_IA_03F_AA_U05___stairs">#REF!</definedName>
    <definedName name="CUSTOM3_IA_03F_AA_U05___toilet">#REF!</definedName>
    <definedName name="CUSTOM3_IA_03F_AA_U05___utility_rm.">#REF!</definedName>
    <definedName name="CUSTOM3_IA_05F_AA_U01___BR1_lobby">#REF!</definedName>
    <definedName name="CUSTOM3_IA_05F_AA_U01___BR1_rm.">#REF!</definedName>
    <definedName name="CUSTOM3_IA_05F_AA_U01___BR1_t_b">#REF!</definedName>
    <definedName name="CUSTOM3_IA_05F_AA_U01___BR2_dresser">#REF!</definedName>
    <definedName name="CUSTOM3_IA_05F_AA_U01___BR2_lobby">#REF!</definedName>
    <definedName name="CUSTOM3_IA_05F_AA_U01___BR2_rm.">#REF!</definedName>
    <definedName name="CUSTOM3_IA_05F_AA_U01___BR2_t_b">#REF!</definedName>
    <definedName name="CUSTOM3_IA_05F_AA_U01___corridor">#REF!</definedName>
    <definedName name="CUSTOM3_IA_05F_AA_U01___foyer">#REF!</definedName>
    <definedName name="CUSTOM3_IA_05F_AA_U01___kitchen">#REF!</definedName>
    <definedName name="CUSTOM3_IA_05F_AA_U01___living_dining">#REF!</definedName>
    <definedName name="CUSTOM3_IA_05F_AA_U01___maids_rm.">#REF!</definedName>
    <definedName name="CUSTOM3_IA_05F_AA_U01___maids_toi.">#REF!</definedName>
    <definedName name="CUSTOM3_IA_05F_AA_U01___shaft">#REF!</definedName>
    <definedName name="CUSTOM3_IA_05F_AA_U01___toilet">#REF!</definedName>
    <definedName name="CUSTOM3_IA_05F_AA_U01___utility_rm.">#REF!</definedName>
    <definedName name="CUSTOM3_IA_05F_AA_U01___void">#REF!</definedName>
    <definedName name="CUSTOM3_IA_05F_AA_U02___BR1_dresser">#REF!</definedName>
    <definedName name="CUSTOM3_IA_05F_AA_U02___BR1_rm.">#REF!</definedName>
    <definedName name="CUSTOM3_IA_05F_AA_U02___BR1_t_b">#REF!</definedName>
    <definedName name="CUSTOM3_IA_05F_AA_U02___BR2_lobby">#REF!</definedName>
    <definedName name="CUSTOM3_IA_05F_AA_U02___BR2_rm.">#REF!</definedName>
    <definedName name="CUSTOM3_IA_05F_AA_U02___BR2_t_b">#REF!</definedName>
    <definedName name="CUSTOM3_IA_05F_AA_U02___corridor">#REF!</definedName>
    <definedName name="CUSTOM3_IA_05F_AA_U02___foyer">#REF!</definedName>
    <definedName name="CUSTOM3_IA_05F_AA_U02___kitchen">#REF!</definedName>
    <definedName name="CUSTOM3_IA_05F_AA_U02___living_dining">#REF!</definedName>
    <definedName name="CUSTOM3_IA_05F_AA_U02___maids_rm.">#REF!</definedName>
    <definedName name="CUSTOM3_IA_05F_AA_U02___maids_toi.">#REF!</definedName>
    <definedName name="CUSTOM3_IA_05F_AA_U02___shaft">#REF!</definedName>
    <definedName name="CUSTOM3_IA_05F_AA_U02___toilet">#REF!</definedName>
    <definedName name="CUSTOM3_IA_05F_AA_U02___utility_rm.">#REF!</definedName>
    <definedName name="CUSTOM3_IA_05F_AA_U02___void">#REF!</definedName>
    <definedName name="CUSTOM3_IA_05F_AA_U05___corridor">#REF!</definedName>
    <definedName name="CUSTOM3_IA_05F_AA_U05___foyer">#REF!</definedName>
    <definedName name="CUSTOM3_IA_05F_AA_U05___kitchen">#REF!</definedName>
    <definedName name="CUSTOM3_IA_05F_AA_U05___living_dining">#REF!</definedName>
    <definedName name="CUSTOM3_IA_05F_AA_U05___maids_lobby">#REF!</definedName>
    <definedName name="CUSTOM3_IA_05F_AA_U05___maids_rm.">#REF!</definedName>
    <definedName name="CUSTOM3_IA_05F_AA_U05___maids_toi.">#REF!</definedName>
    <definedName name="CUSTOM3_IA_05F_AA_U05___shaft">#REF!</definedName>
    <definedName name="CUSTOM3_IA_05F_AA_U05___stairs">#REF!</definedName>
    <definedName name="CUSTOM3_IA_05F_AA_U05___toilet">#REF!</definedName>
    <definedName name="CUSTOM3_IA_05F_AA_U05___utility_rm.">#REF!</definedName>
    <definedName name="CUSTOM3_IA_05F_AA_U06___BR1_lobby">#REF!</definedName>
    <definedName name="CUSTOM3_IA_05F_AA_U06___BR1_rm.">#REF!</definedName>
    <definedName name="CUSTOM3_IA_05F_AA_U06___BR1_t_b">#REF!</definedName>
    <definedName name="CUSTOM3_IA_05F_AA_U06___BR2_dresser">#REF!</definedName>
    <definedName name="CUSTOM3_IA_05F_AA_U06___BR2_lobby">#REF!</definedName>
    <definedName name="CUSTOM3_IA_05F_AA_U06___BR2_rm.">#REF!</definedName>
    <definedName name="CUSTOM3_IA_05F_AA_U06___BR2_t_b">#REF!</definedName>
    <definedName name="CUSTOM3_IA_05F_AA_U06___BR3_dresser">#REF!</definedName>
    <definedName name="CUSTOM3_IA_05F_AA_U06___BR3_lobby">#REF!</definedName>
    <definedName name="CUSTOM3_IA_05F_AA_U06___BR3_rm.">#REF!</definedName>
    <definedName name="CUSTOM3_IA_05F_AA_U06___BR3_t_b">#REF!</definedName>
    <definedName name="CUSTOM3_IA_05F_AA_U06___corridor">#REF!</definedName>
    <definedName name="CUSTOM3_IA_05F_AA_U06___foyer">#REF!</definedName>
    <definedName name="CUSTOM3_IA_05F_AA_U06___kitchen">#REF!</definedName>
    <definedName name="CUSTOM3_IA_05F_AA_U06___living_dining">#REF!</definedName>
    <definedName name="CUSTOM3_IA_05F_AA_U06___maids_rm.">#REF!</definedName>
    <definedName name="CUSTOM3_IA_05F_AA_U06___maids_toi.">#REF!</definedName>
    <definedName name="CUSTOM3_IA_05F_AA_U06___shaft">#REF!</definedName>
    <definedName name="CUSTOM3_IA_05F_AA_U06___toilet">#REF!</definedName>
    <definedName name="CUSTOM3_IA_05F_AA_U06___utility_rm.">#REF!</definedName>
    <definedName name="CUSTOM3_IA_06F_AA_U05___BR1_rm.">#REF!</definedName>
    <definedName name="CUSTOM3_IA_06F_AA_U05___BR1_t_b">#REF!</definedName>
    <definedName name="CUSTOM3_IA_06F_AA_U05___BR2_lobby">#REF!</definedName>
    <definedName name="CUSTOM3_IA_06F_AA_U05___BR2_rm.">#REF!</definedName>
    <definedName name="CUSTOM3_IA_06F_AA_U05___BR2_t_b">#REF!</definedName>
    <definedName name="CUSTOM3_IA_06F_AA_U05___double_vol.">#REF!</definedName>
    <definedName name="CUSTOM3_IA_06F_AA_U05___foyer">#REF!</definedName>
    <definedName name="CUSTOM3_IA_06F_AA_U05___living_rm.">#REF!</definedName>
    <definedName name="CUSTOM3_IA_06F_AA_U05___shaft">#REF!</definedName>
    <definedName name="CUSTOM3_IA_06F_AA_U05___stairs">#REF!</definedName>
    <definedName name="CUSTOM3_IA_06F_AA_U05___void">#REF!</definedName>
    <definedName name="CUSTOM3_IA_06F_AA_U06___BR1_lobby">#REF!</definedName>
    <definedName name="CUSTOM3_IA_06F_AA_U06___BR1_rm.">#REF!</definedName>
    <definedName name="CUSTOM3_IA_06F_AA_U06___BR1_t_b">#REF!</definedName>
    <definedName name="CUSTOM3_IA_06F_AA_U06___BR2_dresser">#REF!</definedName>
    <definedName name="CUSTOM3_IA_06F_AA_U06___BR2_lobby">#REF!</definedName>
    <definedName name="CUSTOM3_IA_06F_AA_U06___BR2_rm.">#REF!</definedName>
    <definedName name="CUSTOM3_IA_06F_AA_U06___BR2_t_b">#REF!</definedName>
    <definedName name="CUSTOM3_IA_06F_AA_U06___BR3_dresser">#REF!</definedName>
    <definedName name="CUSTOM3_IA_06F_AA_U06___BR3_lobby">#REF!</definedName>
    <definedName name="CUSTOM3_IA_06F_AA_U06___BR3_rm.">#REF!</definedName>
    <definedName name="CUSTOM3_IA_06F_AA_U06___BR3_t_b">#REF!</definedName>
    <definedName name="CUSTOM3_IA_06F_AA_U06___corridor">#REF!</definedName>
    <definedName name="CUSTOM3_IA_06F_AA_U06___foyer">#REF!</definedName>
    <definedName name="CUSTOM3_IA_06F_AA_U06___kitchen">#REF!</definedName>
    <definedName name="CUSTOM3_IA_06F_AA_U06___living_dining">#REF!</definedName>
    <definedName name="CUSTOM3_IA_06F_AA_U06___maids_rm.">#REF!</definedName>
    <definedName name="CUSTOM3_IA_06F_AA_U06___maids_toi.">#REF!</definedName>
    <definedName name="CUSTOM3_IA_06F_AA_U06___shaft">#REF!</definedName>
    <definedName name="CUSTOM3_IA_06F_AA_U06___toilet">#REF!</definedName>
    <definedName name="CUSTOM3_IA_06F_AA_U06___utility_rm.">#REF!</definedName>
    <definedName name="CUSTOM3_IA_07F_AA_U03___BR1_dresser">#REF!</definedName>
    <definedName name="CUSTOM3_IA_07F_AA_U03___BR1_lobby">#REF!</definedName>
    <definedName name="CUSTOM3_IA_07F_AA_U03___BR1_rm.">#REF!</definedName>
    <definedName name="CUSTOM3_IA_07F_AA_U03___BR1_store">#REF!</definedName>
    <definedName name="CUSTOM3_IA_07F_AA_U03___BR1_t_b">#REF!</definedName>
    <definedName name="CUSTOM3_IA_07F_AA_U03___foyer">#REF!</definedName>
    <definedName name="CUSTOM3_IA_07F_AA_U03___kitchen">#REF!</definedName>
    <definedName name="CUSTOM3_IA_07F_AA_U03___living_dining">#REF!</definedName>
    <definedName name="CUSTOM3_IA_07F_AA_U03___shaft">#REF!</definedName>
    <definedName name="CUSTOM3_IA_07F_AA_U03___storage">#REF!</definedName>
    <definedName name="CUSTOM3_IA_07F_AA_U03___toilet">#REF!</definedName>
    <definedName name="CUSTOM3_IA_07F_AA_U03___utility_rm.">#REF!</definedName>
    <definedName name="CUSTOM3_IA_07F_AA_U03___void">#REF!</definedName>
    <definedName name="CUSTOM3_IA_07F_AA_U04___BR1_dresser">#REF!</definedName>
    <definedName name="CUSTOM3_IA_07F_AA_U04___BR1_lobby">#REF!</definedName>
    <definedName name="CUSTOM3_IA_07F_AA_U04___BR1_rm.">#REF!</definedName>
    <definedName name="CUSTOM3_IA_07F_AA_U04___BR1_store">#REF!</definedName>
    <definedName name="CUSTOM3_IA_07F_AA_U04___BR1_t_b">#REF!</definedName>
    <definedName name="CUSTOM3_IA_07F_AA_U04___foyer">#REF!</definedName>
    <definedName name="CUSTOM3_IA_07F_AA_U04___kitchen">#REF!</definedName>
    <definedName name="CUSTOM3_IA_07F_AA_U04___living_dining">#REF!</definedName>
    <definedName name="CUSTOM3_IA_07F_AA_U04___shaft">#REF!</definedName>
    <definedName name="CUSTOM3_IA_07F_AA_U04___storage">#REF!</definedName>
    <definedName name="CUSTOM3_IA_07F_AA_U04___toilet">#REF!</definedName>
    <definedName name="CUSTOM3_IA_07F_AA_U04___utility_rm.">#REF!</definedName>
    <definedName name="CUSTOM3_IA_07F_AA_U04___void">#REF!</definedName>
    <definedName name="CUSTOM3_IA_07F_AA_U06___BR1_lobby">#REF!</definedName>
    <definedName name="CUSTOM3_IA_07F_AA_U06___BR1_rm.">#REF!</definedName>
    <definedName name="CUSTOM3_IA_07F_AA_U06___BR1_t_b">#REF!</definedName>
    <definedName name="CUSTOM3_IA_07F_AA_U06___BR2_dresser">#REF!</definedName>
    <definedName name="CUSTOM3_IA_07F_AA_U06___BR2_lobby">#REF!</definedName>
    <definedName name="CUSTOM3_IA_07F_AA_U06___BR2_rm.">#REF!</definedName>
    <definedName name="CUSTOM3_IA_07F_AA_U06___BR2_t_b">#REF!</definedName>
    <definedName name="CUSTOM3_IA_07F_AA_U06___BR3_dresser">#REF!</definedName>
    <definedName name="CUSTOM3_IA_07F_AA_U06___BR3_lobby">#REF!</definedName>
    <definedName name="CUSTOM3_IA_07F_AA_U06___BR3_rm.">#REF!</definedName>
    <definedName name="CUSTOM3_IA_07F_AA_U06___BR3_t_b">#REF!</definedName>
    <definedName name="CUSTOM3_IA_07F_AA_U06___corridor">#REF!</definedName>
    <definedName name="CUSTOM3_IA_07F_AA_U06___foyer">#REF!</definedName>
    <definedName name="CUSTOM3_IA_07F_AA_U06___kitchen">#REF!</definedName>
    <definedName name="CUSTOM3_IA_07F_AA_U06___living_dining">#REF!</definedName>
    <definedName name="CUSTOM3_IA_07F_AA_U06___maids_rm.">#REF!</definedName>
    <definedName name="CUSTOM3_IA_07F_AA_U06___maids_toi.">#REF!</definedName>
    <definedName name="CUSTOM3_IA_07F_AA_U06___shaft">#REF!</definedName>
    <definedName name="CUSTOM3_IA_07F_AA_U06___toilet">#REF!</definedName>
    <definedName name="CUSTOM3_IA_07F_AA_U06___utility_rm.">#REF!</definedName>
    <definedName name="CUSTOM3_IA_08F_AA_U03___BR1_dresser">#REF!</definedName>
    <definedName name="CUSTOM3_IA_08F_AA_U03___BR1_lobby">#REF!</definedName>
    <definedName name="CUSTOM3_IA_08F_AA_U03___BR1_rm.">#REF!</definedName>
    <definedName name="CUSTOM3_IA_08F_AA_U03___BR1_t_b">#REF!</definedName>
    <definedName name="CUSTOM3_IA_08F_AA_U03___foyer">#REF!</definedName>
    <definedName name="CUSTOM3_IA_08F_AA_U03___kitchen">#REF!</definedName>
    <definedName name="CUSTOM3_IA_08F_AA_U03___living_dining">#REF!</definedName>
    <definedName name="CUSTOM3_IA_08F_AA_U03___shaft">#REF!</definedName>
    <definedName name="CUSTOM3_IA_08F_AA_U03___storage">#REF!</definedName>
    <definedName name="CUSTOM3_IA_08F_AA_U03___toilet">#REF!</definedName>
    <definedName name="CUSTOM3_IA_08F_AA_U03___utility_rm.">#REF!</definedName>
    <definedName name="CUSTOM3_IA_08F_AA_U04___BR1_dresser">#REF!</definedName>
    <definedName name="CUSTOM3_IA_08F_AA_U04___BR1_lobby">#REF!</definedName>
    <definedName name="CUSTOM3_IA_08F_AA_U04___BR1_rm.">#REF!</definedName>
    <definedName name="CUSTOM3_IA_08F_AA_U04___BR1_t_b">#REF!</definedName>
    <definedName name="CUSTOM3_IA_08F_AA_U04___foyer">#REF!</definedName>
    <definedName name="CUSTOM3_IA_08F_AA_U04___kitchen">#REF!</definedName>
    <definedName name="CUSTOM3_IA_08F_AA_U04___living_dining">#REF!</definedName>
    <definedName name="CUSTOM3_IA_08F_AA_U04___shaft">#REF!</definedName>
    <definedName name="CUSTOM3_IA_08F_AA_U04___storage">#REF!</definedName>
    <definedName name="CUSTOM3_IA_08F_AA_U04___toilet">#REF!</definedName>
    <definedName name="CUSTOM3_IA_08F_AA_U04___utility_rm.">#REF!</definedName>
    <definedName name="CUSTOM3_IA_08F_AA_U06___BR1_lobby">#REF!</definedName>
    <definedName name="CUSTOM3_IA_08F_AA_U06___BR1_rm.">#REF!</definedName>
    <definedName name="CUSTOM3_IA_08F_AA_U06___BR1_t_b">#REF!</definedName>
    <definedName name="CUSTOM3_IA_08F_AA_U06___BR2_dresser">#REF!</definedName>
    <definedName name="CUSTOM3_IA_08F_AA_U06___BR2_lobby">#REF!</definedName>
    <definedName name="CUSTOM3_IA_08F_AA_U06___BR2_rm.">#REF!</definedName>
    <definedName name="CUSTOM3_IA_08F_AA_U06___BR2_t_b">#REF!</definedName>
    <definedName name="CUSTOM3_IA_08F_AA_U06___BR3_dresser">#REF!</definedName>
    <definedName name="CUSTOM3_IA_08F_AA_U06___BR3_lobby">#REF!</definedName>
    <definedName name="CUSTOM3_IA_08F_AA_U06___BR3_rm.">#REF!</definedName>
    <definedName name="CUSTOM3_IA_08F_AA_U06___BR3_t_b">#REF!</definedName>
    <definedName name="CUSTOM3_IA_08F_AA_U06___corridor">#REF!</definedName>
    <definedName name="CUSTOM3_IA_08F_AA_U06___foyer">#REF!</definedName>
    <definedName name="CUSTOM3_IA_08F_AA_U06___kitchen">#REF!</definedName>
    <definedName name="CUSTOM3_IA_08F_AA_U06___living_dining">#REF!</definedName>
    <definedName name="CUSTOM3_IA_08F_AA_U06___maids_rm.">#REF!</definedName>
    <definedName name="CUSTOM3_IA_08F_AA_U06___maids_toi.">#REF!</definedName>
    <definedName name="CUSTOM3_IA_08F_AA_U06___shaft">#REF!</definedName>
    <definedName name="CUSTOM3_IA_08F_AA_U06___toilet">#REF!</definedName>
    <definedName name="CUSTOM3_IA_08F_AA_U06___utility_rm.">#REF!</definedName>
    <definedName name="CUSTOM3_IA_09F_AA_U06___BR1_lobby">#REF!</definedName>
    <definedName name="CUSTOM3_IA_09F_AA_U06___BR1_rm.">#REF!</definedName>
    <definedName name="CUSTOM3_IA_09F_AA_U06___BR1_t_b">#REF!</definedName>
    <definedName name="CUSTOM3_IA_09F_AA_U06___BR2_dresser">#REF!</definedName>
    <definedName name="CUSTOM3_IA_09F_AA_U06___BR2_lobby">#REF!</definedName>
    <definedName name="CUSTOM3_IA_09F_AA_U06___BR2_rm.">#REF!</definedName>
    <definedName name="CUSTOM3_IA_09F_AA_U06___BR2_t_b">#REF!</definedName>
    <definedName name="CUSTOM3_IA_09F_AA_U06___BR3_dresser">#REF!</definedName>
    <definedName name="CUSTOM3_IA_09F_AA_U06___BR3_lobby">#REF!</definedName>
    <definedName name="CUSTOM3_IA_09F_AA_U06___BR3_rm.">#REF!</definedName>
    <definedName name="CUSTOM3_IA_09F_AA_U06___BR3_t_b">#REF!</definedName>
    <definedName name="CUSTOM3_IA_09F_AA_U06___corridor">#REF!</definedName>
    <definedName name="CUSTOM3_IA_09F_AA_U06___foyer">#REF!</definedName>
    <definedName name="CUSTOM3_IA_09F_AA_U06___kitchen">#REF!</definedName>
    <definedName name="CUSTOM3_IA_09F_AA_U06___living_dining">#REF!</definedName>
    <definedName name="CUSTOM3_IA_09F_AA_U06___maids_rm.">#REF!</definedName>
    <definedName name="CUSTOM3_IA_09F_AA_U06___maids_toi.">#REF!</definedName>
    <definedName name="CUSTOM3_IA_09F_AA_U06___shaft">#REF!</definedName>
    <definedName name="CUSTOM3_IA_09F_AA_U06___toilet">#REF!</definedName>
    <definedName name="CUSTOM3_IA_09F_AA_U06___utility_rm.">#REF!</definedName>
    <definedName name="CUSTOM3_IA_11F_AA_U01___BR1_lobby">#REF!</definedName>
    <definedName name="CUSTOM3_IA_11F_AA_U01___BR1_rm.">#REF!</definedName>
    <definedName name="CUSTOM3_IA_11F_AA_U01___BR1_t_b">#REF!</definedName>
    <definedName name="CUSTOM3_IA_11F_AA_U01___BR2_dresser">#REF!</definedName>
    <definedName name="CUSTOM3_IA_11F_AA_U01___BR2_lobby">#REF!</definedName>
    <definedName name="CUSTOM3_IA_11F_AA_U01___BR2_rm.">#REF!</definedName>
    <definedName name="CUSTOM3_IA_11F_AA_U01___BR2_t_b">#REF!</definedName>
    <definedName name="CUSTOM3_IA_11F_AA_U01___corridor">#REF!</definedName>
    <definedName name="CUSTOM3_IA_11F_AA_U01___foyer">#REF!</definedName>
    <definedName name="CUSTOM3_IA_11F_AA_U01___kitchen">#REF!</definedName>
    <definedName name="CUSTOM3_IA_11F_AA_U01___living_dining">#REF!</definedName>
    <definedName name="CUSTOM3_IA_11F_AA_U01___maids_rm.">#REF!</definedName>
    <definedName name="CUSTOM3_IA_11F_AA_U01___maids_toi.">#REF!</definedName>
    <definedName name="CUSTOM3_IA_11F_AA_U01___shaft">#REF!</definedName>
    <definedName name="CUSTOM3_IA_11F_AA_U01___toilet">#REF!</definedName>
    <definedName name="CUSTOM3_IA_11F_AA_U01___utility_rm.">#REF!</definedName>
    <definedName name="CUSTOM3_IA_11F_AA_U01___void">#REF!</definedName>
    <definedName name="CUSTOM3_IA_11F_AA_U02___BR1_dresser">#REF!</definedName>
    <definedName name="CUSTOM3_IA_11F_AA_U02___BR1_rm.">#REF!</definedName>
    <definedName name="CUSTOM3_IA_11F_AA_U02___BR1_t_b">#REF!</definedName>
    <definedName name="CUSTOM3_IA_11F_AA_U02___BR2_lobby">#REF!</definedName>
    <definedName name="CUSTOM3_IA_11F_AA_U02___BR2_rm.">#REF!</definedName>
    <definedName name="CUSTOM3_IA_11F_AA_U02___BR2_t_b">#REF!</definedName>
    <definedName name="CUSTOM3_IA_11F_AA_U02___corridor">#REF!</definedName>
    <definedName name="CUSTOM3_IA_11F_AA_U02___foyer">#REF!</definedName>
    <definedName name="CUSTOM3_IA_11F_AA_U02___kitchen">#REF!</definedName>
    <definedName name="CUSTOM3_IA_11F_AA_U02___living_dining">#REF!</definedName>
    <definedName name="CUSTOM3_IA_11F_AA_U02___maids_rm.">#REF!</definedName>
    <definedName name="CUSTOM3_IA_11F_AA_U02___maids_toi.">#REF!</definedName>
    <definedName name="CUSTOM3_IA_11F_AA_U02___shaft">#REF!</definedName>
    <definedName name="CUSTOM3_IA_11F_AA_U02___toilet">#REF!</definedName>
    <definedName name="CUSTOM3_IA_11F_AA_U02___utility_rm.">#REF!</definedName>
    <definedName name="CUSTOM3_IA_11F_AA_U02___void">#REF!</definedName>
    <definedName name="CUSTOM3_IA_11F_AA_U03___BR1_dresser">#REF!</definedName>
    <definedName name="CUSTOM3_IA_11F_AA_U03___BR1_lobby">#REF!</definedName>
    <definedName name="CUSTOM3_IA_11F_AA_U03___BR1_rm.">#REF!</definedName>
    <definedName name="CUSTOM3_IA_11F_AA_U03___BR1_t_b">#REF!</definedName>
    <definedName name="CUSTOM3_IA_11F_AA_U03___foyer">#REF!</definedName>
    <definedName name="CUSTOM3_IA_11F_AA_U03___kitchen">#REF!</definedName>
    <definedName name="CUSTOM3_IA_11F_AA_U03___living_dining">#REF!</definedName>
    <definedName name="CUSTOM3_IA_11F_AA_U03___shaft">#REF!</definedName>
    <definedName name="CUSTOM3_IA_11F_AA_U03___storage">#REF!</definedName>
    <definedName name="CUSTOM3_IA_11F_AA_U03___toilet">#REF!</definedName>
    <definedName name="CUSTOM3_IA_11F_AA_U03___utility_rm.">#REF!</definedName>
    <definedName name="CUSTOM3_IA_11F_AA_U04___BR1_dresser">#REF!</definedName>
    <definedName name="CUSTOM3_IA_11F_AA_U04___BR1_lobby">#REF!</definedName>
    <definedName name="CUSTOM3_IA_11F_AA_U04___BR1_rm.">#REF!</definedName>
    <definedName name="CUSTOM3_IA_11F_AA_U04___BR1_t_b">#REF!</definedName>
    <definedName name="CUSTOM3_IA_11F_AA_U04___foyer">#REF!</definedName>
    <definedName name="CUSTOM3_IA_11F_AA_U04___kitchen">#REF!</definedName>
    <definedName name="CUSTOM3_IA_11F_AA_U04___living_dining">#REF!</definedName>
    <definedName name="CUSTOM3_IA_11F_AA_U04___shaft">#REF!</definedName>
    <definedName name="CUSTOM3_IA_11F_AA_U04___storage">#REF!</definedName>
    <definedName name="CUSTOM3_IA_11F_AA_U04___toilet">#REF!</definedName>
    <definedName name="CUSTOM3_IA_11F_AA_U04___utility_rm.">#REF!</definedName>
    <definedName name="CUSTOM3_IA_11F_AA_U06___BR1_lobby">#REF!</definedName>
    <definedName name="CUSTOM3_IA_11F_AA_U06___BR1_rm.">#REF!</definedName>
    <definedName name="CUSTOM3_IA_11F_AA_U06___BR1_t_b">#REF!</definedName>
    <definedName name="CUSTOM3_IA_11F_AA_U06___BR2_dresser">#REF!</definedName>
    <definedName name="CUSTOM3_IA_11F_AA_U06___BR2_lobby">#REF!</definedName>
    <definedName name="CUSTOM3_IA_11F_AA_U06___BR2_rm.">#REF!</definedName>
    <definedName name="CUSTOM3_IA_11F_AA_U06___BR2_t_b">#REF!</definedName>
    <definedName name="CUSTOM3_IA_11F_AA_U06___BR3_dresser">#REF!</definedName>
    <definedName name="CUSTOM3_IA_11F_AA_U06___BR3_lobby">#REF!</definedName>
    <definedName name="CUSTOM3_IA_11F_AA_U06___BR3_rm.">#REF!</definedName>
    <definedName name="CUSTOM3_IA_11F_AA_U06___BR3_t_b">#REF!</definedName>
    <definedName name="CUSTOM3_IA_11F_AA_U06___corridor">#REF!</definedName>
    <definedName name="CUSTOM3_IA_11F_AA_U06___foyer">#REF!</definedName>
    <definedName name="CUSTOM3_IA_11F_AA_U06___kitchen">#REF!</definedName>
    <definedName name="CUSTOM3_IA_11F_AA_U06___living_dining">#REF!</definedName>
    <definedName name="CUSTOM3_IA_11F_AA_U06___maids_rm.">#REF!</definedName>
    <definedName name="CUSTOM3_IA_11F_AA_U06___maids_toi.">#REF!</definedName>
    <definedName name="CUSTOM3_IA_11F_AA_U06___shaft">#REF!</definedName>
    <definedName name="CUSTOM3_IA_11F_AA_U06___toilet">#REF!</definedName>
    <definedName name="CUSTOM3_IA_11F_AA_U06___utility_rm.">#REF!</definedName>
    <definedName name="CUSTOM3_IA_11F_AB_U00___corridor">#REF!</definedName>
    <definedName name="CUSTOM3_IA_11F_AB_U00___lift_lobby">#REF!</definedName>
    <definedName name="CUSTOM3_IA_11F_AB_U00___lift_shaft">#REF!</definedName>
    <definedName name="CUSTOM3_IA_11F_AC_U00___electrical_rm.">#REF!</definedName>
    <definedName name="CUSTOM3_IA_11F_AC_U00___f.e._stair">#REF!</definedName>
    <definedName name="CUSTOM3_IA_11F_AC_U00___f.h.c.">#REF!</definedName>
    <definedName name="CUSTOM3_IA_11F_AC_U00___garbage_rm.">#REF!</definedName>
    <definedName name="CUSTOM3_IA_11F_AC_U00___shaft">#REF!</definedName>
    <definedName name="CUSTOM3_IA_11F_AC_U00___telephone_rm.">#REF!</definedName>
    <definedName name="CUSTOM3_IA_31F_AA_U01___BR1_lobby">#REF!</definedName>
    <definedName name="CUSTOM3_IA_31F_AA_U01___BR1_rm.">#REF!</definedName>
    <definedName name="CUSTOM3_IA_31F_AA_U01___BR1_t_b">#REF!</definedName>
    <definedName name="CUSTOM3_IA_31F_AA_U01___BR2_dresser">#REF!</definedName>
    <definedName name="CUSTOM3_IA_31F_AA_U01___BR2_lobby">#REF!</definedName>
    <definedName name="CUSTOM3_IA_31F_AA_U01___BR2_rm.">#REF!</definedName>
    <definedName name="CUSTOM3_IA_31F_AA_U01___BR2_t_b">#REF!</definedName>
    <definedName name="CUSTOM3_IA_31F_AA_U01___corridor">#REF!</definedName>
    <definedName name="CUSTOM3_IA_31F_AA_U01___foyer">#REF!</definedName>
    <definedName name="CUSTOM3_IA_31F_AA_U01___kitchen">#REF!</definedName>
    <definedName name="CUSTOM3_IA_31F_AA_U01___living_dining">#REF!</definedName>
    <definedName name="CUSTOM3_IA_31F_AA_U01___maids_rm.">#REF!</definedName>
    <definedName name="CUSTOM3_IA_31F_AA_U01___maids_toi.">#REF!</definedName>
    <definedName name="CUSTOM3_IA_31F_AA_U01___shaft">#REF!</definedName>
    <definedName name="CUSTOM3_IA_31F_AA_U01___toilet">#REF!</definedName>
    <definedName name="CUSTOM3_IA_31F_AA_U01___utility_rm.">#REF!</definedName>
    <definedName name="CUSTOM3_IA_31F_AA_U01___void">#REF!</definedName>
    <definedName name="CUSTOM3_IA_31F_AA_U02___BR1_dresser">#REF!</definedName>
    <definedName name="CUSTOM3_IA_31F_AA_U02___BR1_rm.">#REF!</definedName>
    <definedName name="CUSTOM3_IA_31F_AA_U02___BR1_t_b">#REF!</definedName>
    <definedName name="CUSTOM3_IA_31F_AA_U02___BR2_lobby">#REF!</definedName>
    <definedName name="CUSTOM3_IA_31F_AA_U02___BR2_rm.">#REF!</definedName>
    <definedName name="CUSTOM3_IA_31F_AA_U02___BR2_t_b">#REF!</definedName>
    <definedName name="CUSTOM3_IA_31F_AA_U02___corridor">#REF!</definedName>
    <definedName name="CUSTOM3_IA_31F_AA_U02___foyer">#REF!</definedName>
    <definedName name="CUSTOM3_IA_31F_AA_U02___kitchen">#REF!</definedName>
    <definedName name="CUSTOM3_IA_31F_AA_U02___living_dining">#REF!</definedName>
    <definedName name="CUSTOM3_IA_31F_AA_U02___maids_rm.">#REF!</definedName>
    <definedName name="CUSTOM3_IA_31F_AA_U02___maids_toi.">#REF!</definedName>
    <definedName name="CUSTOM3_IA_31F_AA_U02___shaft">#REF!</definedName>
    <definedName name="CUSTOM3_IA_31F_AA_U02___toilet">#REF!</definedName>
    <definedName name="CUSTOM3_IA_31F_AA_U02___utility_rm.">#REF!</definedName>
    <definedName name="CUSTOM3_IA_31F_AA_U02___void">#REF!</definedName>
    <definedName name="CUSTOM3_IA_31F_AA_U03___BR1_dresser">#REF!</definedName>
    <definedName name="CUSTOM3_IA_31F_AA_U03___BR1_lobby">#REF!</definedName>
    <definedName name="CUSTOM3_IA_31F_AA_U03___BR1_rm.">#REF!</definedName>
    <definedName name="CUSTOM3_IA_31F_AA_U03___BR1_t_b">#REF!</definedName>
    <definedName name="CUSTOM3_IA_31F_AA_U03___foyer">#REF!</definedName>
    <definedName name="CUSTOM3_IA_31F_AA_U03___kitchen">#REF!</definedName>
    <definedName name="CUSTOM3_IA_31F_AA_U03___living_dining">#REF!</definedName>
    <definedName name="CUSTOM3_IA_31F_AA_U03___shaft">#REF!</definedName>
    <definedName name="CUSTOM3_IA_31F_AA_U03___storage">#REF!</definedName>
    <definedName name="CUSTOM3_IA_31F_AA_U03___toilet">#REF!</definedName>
    <definedName name="CUSTOM3_IA_31F_AA_U03___utility_rm.">#REF!</definedName>
    <definedName name="CUSTOM3_IA_31F_AA_U04___BR1_dresser">#REF!</definedName>
    <definedName name="CUSTOM3_IA_31F_AA_U04___BR1_lobby">#REF!</definedName>
    <definedName name="CUSTOM3_IA_31F_AA_U04___BR1_rm.">#REF!</definedName>
    <definedName name="CUSTOM3_IA_31F_AA_U04___BR1_t_b">#REF!</definedName>
    <definedName name="CUSTOM3_IA_31F_AA_U04___foyer">#REF!</definedName>
    <definedName name="CUSTOM3_IA_31F_AA_U04___kitchen">#REF!</definedName>
    <definedName name="CUSTOM3_IA_31F_AA_U04___living_dining">#REF!</definedName>
    <definedName name="CUSTOM3_IA_31F_AA_U04___shaft">#REF!</definedName>
    <definedName name="CUSTOM3_IA_31F_AA_U04___storage">#REF!</definedName>
    <definedName name="CUSTOM3_IA_31F_AA_U04___toilet">#REF!</definedName>
    <definedName name="CUSTOM3_IA_31F_AA_U04___utility_rm.">#REF!</definedName>
    <definedName name="CUSTOM3_IA_31F_AA_U05___corridor">#REF!</definedName>
    <definedName name="CUSTOM3_IA_31F_AA_U05___foyer">#REF!</definedName>
    <definedName name="CUSTOM3_IA_31F_AA_U05___kitchen">#REF!</definedName>
    <definedName name="CUSTOM3_IA_31F_AA_U05___living_dining">#REF!</definedName>
    <definedName name="CUSTOM3_IA_31F_AA_U05___maids_lobby">#REF!</definedName>
    <definedName name="CUSTOM3_IA_31F_AA_U05___maids_rm.">#REF!</definedName>
    <definedName name="CUSTOM3_IA_31F_AA_U05___maids_toi.">#REF!</definedName>
    <definedName name="CUSTOM3_IA_31F_AA_U05___shaft">#REF!</definedName>
    <definedName name="CUSTOM3_IA_31F_AA_U05___stairs">#REF!</definedName>
    <definedName name="CUSTOM3_IA_31F_AA_U05___toilet">#REF!</definedName>
    <definedName name="CUSTOM3_IA_31F_AA_U05___utility_rm.">#REF!</definedName>
    <definedName name="CUSTOM3_IA_31F_AA_U06___BR1_lobby">#REF!</definedName>
    <definedName name="CUSTOM3_IA_31F_AA_U06___BR1_rm.">#REF!</definedName>
    <definedName name="CUSTOM3_IA_31F_AA_U06___BR1_t_b">#REF!</definedName>
    <definedName name="CUSTOM3_IA_31F_AA_U06___BR2_dresser">#REF!</definedName>
    <definedName name="CUSTOM3_IA_31F_AA_U06___BR2_lobby">#REF!</definedName>
    <definedName name="CUSTOM3_IA_31F_AA_U06___BR2_rm.">#REF!</definedName>
    <definedName name="CUSTOM3_IA_31F_AA_U06___BR2_t_b">#REF!</definedName>
    <definedName name="CUSTOM3_IA_31F_AA_U06___corridor">#REF!</definedName>
    <definedName name="CUSTOM3_IA_31F_AA_U06___foyer">#REF!</definedName>
    <definedName name="CUSTOM3_IA_31F_AA_U06___kitchen">#REF!</definedName>
    <definedName name="CUSTOM3_IA_31F_AA_U06___living_dining">#REF!</definedName>
    <definedName name="CUSTOM3_IA_31F_AA_U06___maids_rm.">#REF!</definedName>
    <definedName name="CUSTOM3_IA_31F_AA_U06___maids_toi.">#REF!</definedName>
    <definedName name="CUSTOM3_IA_31F_AA_U06___shaft">#REF!</definedName>
    <definedName name="CUSTOM3_IA_31F_AA_U06___solaria">#REF!</definedName>
    <definedName name="CUSTOM3_IA_31F_AA_U06___stair">#REF!</definedName>
    <definedName name="CUSTOM3_IA_31F_AA_U06___toilet">#REF!</definedName>
    <definedName name="CUSTOM3_IA_31F_AA_U06___utility_rm.">#REF!</definedName>
    <definedName name="CUSTOM3_IA_31F_AA_U06___void">#REF!</definedName>
    <definedName name="CUSTOM3_IA_31F_AB_U00___corridor">#REF!</definedName>
    <definedName name="CUSTOM3_IA_31F_AB_U00___lift_lobby">#REF!</definedName>
    <definedName name="CUSTOM3_IA_31F_AB_U00___lift_shaft">#REF!</definedName>
    <definedName name="CUSTOM3_IA_31F_AC_U00___electrical_rm.">#REF!</definedName>
    <definedName name="CUSTOM3_IA_31F_AC_U00___f.e._stair">#REF!</definedName>
    <definedName name="CUSTOM3_IA_31F_AC_U00___f.h.c.">#REF!</definedName>
    <definedName name="CUSTOM3_IA_31F_AC_U00___garbage_rm.">#REF!</definedName>
    <definedName name="CUSTOM3_IA_31F_AC_U00___shaft">#REF!</definedName>
    <definedName name="CUSTOM3_IA_31F_AC_U00___telephone_rm.">#REF!</definedName>
    <definedName name="CUSTOM3_IA_32F_AA_U05___BR1_rm.">#REF!</definedName>
    <definedName name="CUSTOM3_IA_32F_AA_U05___BR1_t_b">#REF!</definedName>
    <definedName name="CUSTOM3_IA_32F_AA_U05___BR2_lobby">#REF!</definedName>
    <definedName name="CUSTOM3_IA_32F_AA_U05___BR2_rm.">#REF!</definedName>
    <definedName name="CUSTOM3_IA_32F_AA_U05___BR2_t_b">#REF!</definedName>
    <definedName name="CUSTOM3_IA_32F_AA_U05___double_vol.">#REF!</definedName>
    <definedName name="CUSTOM3_IA_32F_AA_U05___foyer">#REF!</definedName>
    <definedName name="CUSTOM3_IA_32F_AA_U05___living_rm.">#REF!</definedName>
    <definedName name="CUSTOM3_IA_32F_AA_U05___shaft">#REF!</definedName>
    <definedName name="CUSTOM3_IA_32F_AA_U05___stairs">#REF!</definedName>
    <definedName name="CUSTOM3_IA_32F_AA_U05___void">#REF!</definedName>
    <definedName name="CUSTOM3_IA_32F_AA_U06___BR1_lobby">#REF!</definedName>
    <definedName name="CUSTOM3_IA_32F_AA_U06___BR1_rm.">#REF!</definedName>
    <definedName name="CUSTOM3_IA_32F_AA_U06___BR1_t_b">#REF!</definedName>
    <definedName name="CUSTOM3_IA_32F_AA_U06___BR2_dresser">#REF!</definedName>
    <definedName name="CUSTOM3_IA_32F_AA_U06___BR2_lobby">#REF!</definedName>
    <definedName name="CUSTOM3_IA_32F_AA_U06___BR2_rm.">#REF!</definedName>
    <definedName name="CUSTOM3_IA_32F_AA_U06___BR2_t_b">#REF!</definedName>
    <definedName name="CUSTOM3_IA_32F_AA_U06___corridor">#REF!</definedName>
    <definedName name="CUSTOM3_IA_32F_AA_U06___double_vol.">#REF!</definedName>
    <definedName name="CUSTOM3_IA_32F_AA_U06___jacuzzi_area">#REF!</definedName>
    <definedName name="CUSTOM3_IA_32F_AA_U06___living_foyer">#REF!</definedName>
    <definedName name="CUSTOM3_IA_32F_AA_U06___pantry">#REF!</definedName>
    <definedName name="CUSTOM3_IA_32F_AA_U06___shaft">#REF!</definedName>
    <definedName name="CUSTOM3_IA_32F_AA_U06___stair">#REF!</definedName>
    <definedName name="CUSTOM3_IA_32F_AA_U06___study">#REF!</definedName>
    <definedName name="CUSTOM3_IA_33RF_AC_U00___electrical_rm.">#REF!</definedName>
    <definedName name="CUSTOM3_IA_33RF_AC_U00___f.e._stair">#REF!</definedName>
    <definedName name="CUSTOM3_IA_33RF_AC_U00___g.s.m._rm.">#REF!</definedName>
    <definedName name="CUSTOM3_IA_33RF_AC_U00___lift_shaft">#REF!</definedName>
    <definedName name="CUSTOM3_IA_33RF_AC_U00___shaft">#REF!</definedName>
    <definedName name="CUSTOM3_IA_33RF_AC_U00___tech._rm.">#REF!</definedName>
    <definedName name="CUSTOM3_IA_33RF_AC_U00___telephone_rm.">#REF!</definedName>
    <definedName name="CUSTOM3_IA_33RF_AC_U00___water_tank">#REF!</definedName>
    <definedName name="CUSTOM3_IA_34uRF_AC_U00___machine_rm.">#REF!</definedName>
    <definedName name="CUSTOM3_IA_34uRF_AC_U00___machine_rm._lobby">#REF!</definedName>
    <definedName name="CUSTOM3_IA_34uRF_AC_U00___pump_rm.">#REF!</definedName>
    <definedName name="CUSTOM3_IA_34uRF_AC_U00___r.c._water_tank">#REF!</definedName>
    <definedName name="CUSTOM3_IA_34uRF_AC_U00___shaft">#REF!</definedName>
    <definedName name="CUSTOM3_Intelligent_Water_Meter_by_DEWA">#REF!</definedName>
    <definedName name="CUSTOM3_Internal_Ceiling_Finishes__Bulkhead">#REF!</definedName>
    <definedName name="CUSTOM3_Internal_Ceiling_Finishes__PF01">#REF!</definedName>
    <definedName name="CUSTOM3_Internal_Ceiling_Finishes__PF02">#REF!</definedName>
    <definedName name="CUSTOM3_Internal_Ceiling_Finishes__PH01">#REF!</definedName>
    <definedName name="CUSTOM3_Internal_Doors__D_02">#REF!</definedName>
    <definedName name="CUSTOM3_Internal_Doors__D_03">#REF!</definedName>
    <definedName name="CUSTOM3_Internal_Doors__D_04">#REF!</definedName>
    <definedName name="CUSTOM3_Internal_Doors__D_06">#REF!</definedName>
    <definedName name="CUSTOM3_Internal_Floor_Finishes__FF01">#REF!</definedName>
    <definedName name="CUSTOM3_Internal_Floor_Finishes__FF03">#REF!</definedName>
    <definedName name="CUSTOM3_Internal_Floor_Finishes__FF05">#REF!</definedName>
    <definedName name="CUSTOM3_Internal_Floor_Finishes__Wet_Areas">#REF!</definedName>
    <definedName name="CUSTOM3_Internal_Wall__Blockwork___BW_1">#REF!</definedName>
    <definedName name="CUSTOM3_Internal_Wall__Blockwork___BW_2">#REF!</definedName>
    <definedName name="CUSTOM3_Internal_Wall__Blockwork___BW_3">#REF!</definedName>
    <definedName name="CUSTOM3_Internal_Wall__Threshold">#REF!</definedName>
    <definedName name="CUSTOM3_Internal_Wall_Finishes__PF03">#REF!</definedName>
    <definedName name="CUSTOM3_Internal_Wall_Finishes__PF04">#REF!</definedName>
    <definedName name="CUSTOM3_Internal_Wall_Finishes__Render">#REF!</definedName>
    <definedName name="CUSTOM3_Internal_Wall_Finishes__W01">#REF!</definedName>
    <definedName name="CUSTOM3_Internal_Wall_Finishes__W03">#REF!</definedName>
    <definedName name="CUSTOM3_Internal_Wall_Finishes__WF05">#REF!</definedName>
    <definedName name="CUSTOM3_Internal_Wall_Finishes__WF07">#REF!</definedName>
    <definedName name="CUSTOM3_Isolation_Valve">#REF!</definedName>
    <definedName name="CUSTOM3_L0__TW1_250">#REF!</definedName>
    <definedName name="CUSTOM3_L0__TW2_200">#REF!</definedName>
    <definedName name="CUSTOM3_L0__TW3_300">#REF!</definedName>
    <definedName name="CUSTOM3_L0__TW3_400">#REF!</definedName>
    <definedName name="CUSTOM3_L0__TW4_500">#REF!</definedName>
    <definedName name="CUSTOM3_L0__TW4_600">#REF!</definedName>
    <definedName name="CUSTOM3_L0__W1__300">#REF!</definedName>
    <definedName name="CUSTOM3_L0__W1_300_Door_Overhead">#REF!</definedName>
    <definedName name="CUSTOM3_L0_Beams">#REF!</definedName>
    <definedName name="CUSTOM3_L0_DP1_3000x3000x350">#REF!</definedName>
    <definedName name="CUSTOM3_L0_DP2_3000x1750x350">#REF!</definedName>
    <definedName name="CUSTOM3_L0_DP5_3000x3000x400">#REF!</definedName>
    <definedName name="CUSTOM3_L0_DP6_6500x4000x550">#REF!</definedName>
    <definedName name="CUSTOM3_L0_DP7_3500x1900x400">#REF!</definedName>
    <definedName name="CUSTOM3_L0_Ramp">#REF!</definedName>
    <definedName name="CUSTOM3_L0_Slab_200">#REF!</definedName>
    <definedName name="CUSTOM3_L0_Slab_220">#REF!</definedName>
    <definedName name="CUSTOM3_L0_Slab_240">#REF!</definedName>
    <definedName name="CUSTOM3_L0_Slab_250">#REF!</definedName>
    <definedName name="CUSTOM3_L0_Slab_260">#REF!</definedName>
    <definedName name="CUSTOM3_L0_Slab_400">#REF!</definedName>
    <definedName name="CUSTOM3_L0_Slab_450">#REF!</definedName>
    <definedName name="CUSTOM3_L00__Column_C1">#REF!</definedName>
    <definedName name="CUSTOM3_L00__Column_C10">#REF!</definedName>
    <definedName name="CUSTOM3_L00__Column_C11">#REF!</definedName>
    <definedName name="CUSTOM3_L00__Column_C12">#REF!</definedName>
    <definedName name="CUSTOM3_L00__Column_C2">#REF!</definedName>
    <definedName name="CUSTOM3_L00__Column_C3">#REF!</definedName>
    <definedName name="CUSTOM3_L00__Column_C4">#REF!</definedName>
    <definedName name="CUSTOM3_L00__Column_C5">#REF!</definedName>
    <definedName name="CUSTOM3_L00__Column_C6">#REF!</definedName>
    <definedName name="CUSTOM3_L00__Column_C7">#REF!</definedName>
    <definedName name="CUSTOM3_L00__Column_C8">#REF!</definedName>
    <definedName name="CUSTOM3_L00__Column_C9">#REF!</definedName>
    <definedName name="CUSTOM3_L00__Column_FC1">#REF!</definedName>
    <definedName name="CUSTOM3_L00__Column_TC1">#REF!</definedName>
    <definedName name="CUSTOM3_L00__Column_TC2">#REF!</definedName>
    <definedName name="CUSTOM3_L00__Column_TC3">#REF!</definedName>
    <definedName name="CUSTOM3_L00__Column_TC4">#REF!</definedName>
    <definedName name="CUSTOM3_L00__Column_TC5">#REF!</definedName>
    <definedName name="CUSTOM3_L01__Column_C10">#REF!</definedName>
    <definedName name="CUSTOM3_L01__Column_C6">#REF!</definedName>
    <definedName name="CUSTOM3_L01__Column_C7">#REF!</definedName>
    <definedName name="CUSTOM3_L01__Column_TC1">#REF!</definedName>
    <definedName name="CUSTOM3_L01__Column_TC2">#REF!</definedName>
    <definedName name="CUSTOM3_L01__Column_TC3">#REF!</definedName>
    <definedName name="CUSTOM3_L01__Column_TC4">#REF!</definedName>
    <definedName name="CUSTOM3_L01__Column_TC5">#REF!</definedName>
    <definedName name="CUSTOM3_L02__Column_TC1">#REF!</definedName>
    <definedName name="CUSTOM3_L02__Column_TC2">#REF!</definedName>
    <definedName name="CUSTOM3_L02__Column_TC3">#REF!</definedName>
    <definedName name="CUSTOM3_L02__Column_TC4">#REF!</definedName>
    <definedName name="CUSTOM3_L02__Column_TC5">#REF!</definedName>
    <definedName name="CUSTOM3_L02_to_L03__CORE_Typical">#REF!</definedName>
    <definedName name="CUSTOM3_L03_to_L05__CORE_TYPICAL">#REF!</definedName>
    <definedName name="CUSTOM3_L03_to_L05__Opening">#REF!</definedName>
    <definedName name="CUSTOM3_L05_to_L14__CORE_Typical">#REF!</definedName>
    <definedName name="CUSTOM3_L1__TW1_250">#REF!</definedName>
    <definedName name="CUSTOM3_L1__TW2_200">#REF!</definedName>
    <definedName name="CUSTOM3_L1__TW3_300">#REF!</definedName>
    <definedName name="CUSTOM3_L1__TW4_600">#REF!</definedName>
    <definedName name="CUSTOM3_L1__TW5_300">#REF!</definedName>
    <definedName name="CUSTOM3_L1_Beams">#REF!</definedName>
    <definedName name="CUSTOM3_L1_DP">#REF!</definedName>
    <definedName name="CUSTOM3_L1_DP1_3000x3000x350">#REF!</definedName>
    <definedName name="CUSTOM3_L1_DP11_3250x1750x350">#REF!</definedName>
    <definedName name="CUSTOM3_L1_DP13_3250x1750x600">#REF!</definedName>
    <definedName name="CUSTOM3_L1_DP14_3000x3000x600">#REF!</definedName>
    <definedName name="CUSTOM3_L1_DP15_3500x3500x600">#REF!</definedName>
    <definedName name="CUSTOM3_L1_DP3_3500x1900x350">#REF!</definedName>
    <definedName name="CUSTOM3_L1_DP4_3500x3500x400">#REF!</definedName>
    <definedName name="CUSTOM3_L1_DP8_8000x5500x600">#REF!</definedName>
    <definedName name="CUSTOM3_L1_Slab_200">#REF!</definedName>
    <definedName name="CUSTOM3_L1_Slab_240">#REF!</definedName>
    <definedName name="CUSTOM3_L1_Slab_280">#REF!</definedName>
    <definedName name="CUSTOM3_L1_Slab_360">#REF!</definedName>
    <definedName name="CUSTOM3_L14__COMFLOR_100">#REF!</definedName>
    <definedName name="CUSTOM3_L14__CONC_SLAB">#REF!</definedName>
    <definedName name="CUSTOM3_L14__RC_CORE_VOIDS">#REF!</definedName>
    <definedName name="CUSTOM3_L15__COMFLOR_100">#REF!</definedName>
    <definedName name="CUSTOM3_L15__HEA_320">#REF!</definedName>
    <definedName name="CUSTOM3_L15__HEB_160">#REF!</definedName>
    <definedName name="CUSTOM3_L15__HEM_180">#REF!</definedName>
    <definedName name="CUSTOM3_L15__RHS_400x200x16">#REF!</definedName>
    <definedName name="CUSTOM3_L15__TW1_250">#REF!</definedName>
    <definedName name="CUSTOM3_L15__TW2_200">#REF!</definedName>
    <definedName name="CUSTOM3_L15__TW3_300">#REF!</definedName>
    <definedName name="CUSTOM3_L15__TW4_600">#REF!</definedName>
    <definedName name="CUSTOM3_L15__TW5_300">#REF!</definedName>
    <definedName name="CUSTOM3_L15_Beams">#REF!</definedName>
    <definedName name="CUSTOM3_L15_Slab_250">#REF!</definedName>
    <definedName name="CUSTOM3_L15_Slab_400">#REF!</definedName>
    <definedName name="CUSTOM3_L15_to_L16__CONC_SLAB">#REF!</definedName>
    <definedName name="CUSTOM3_L16__COMFLOR_100">#REF!</definedName>
    <definedName name="CUSTOM3_L16__HEA_320">#REF!</definedName>
    <definedName name="CUSTOM3_L16__HEB_160">#REF!</definedName>
    <definedName name="CUSTOM3_L16__HEM_180">#REF!</definedName>
    <definedName name="CUSTOM3_L16__RHS_400x200x16">#REF!</definedName>
    <definedName name="CUSTOM3_L16__TW1_250">#REF!</definedName>
    <definedName name="CUSTOM3_L16__TW2_200">#REF!</definedName>
    <definedName name="CUSTOM3_L16__TW3_300">#REF!</definedName>
    <definedName name="CUSTOM3_L16__TW4_600">#REF!</definedName>
    <definedName name="CUSTOM3_L16_Beams">#REF!</definedName>
    <definedName name="CUSTOM3_L16_Slab_200">#REF!</definedName>
    <definedName name="CUSTOM3_L16_Slab_240">#REF!</definedName>
    <definedName name="CUSTOM3_L16_Slab_280">#REF!</definedName>
    <definedName name="CUSTOM3_L17__COMFLOR_100">#REF!</definedName>
    <definedName name="CUSTOM3_L17__HEA_320">#REF!</definedName>
    <definedName name="CUSTOM3_L17__HEB_160">#REF!</definedName>
    <definedName name="CUSTOM3_L17__HEM_180">#REF!</definedName>
    <definedName name="CUSTOM3_L17__RHS_400x200x16">#REF!</definedName>
    <definedName name="CUSTOM3_L17__TW1_250">#REF!</definedName>
    <definedName name="CUSTOM3_L17__TW2_200">#REF!</definedName>
    <definedName name="CUSTOM3_L17__TW3_300">#REF!</definedName>
    <definedName name="CUSTOM3_L17__TW4_600">#REF!</definedName>
    <definedName name="CUSTOM3_L17_Beams">#REF!</definedName>
    <definedName name="CUSTOM3_L17_Slab_200">#REF!</definedName>
    <definedName name="CUSTOM3_L17_Slab_240">#REF!</definedName>
    <definedName name="CUSTOM3_L17_Slab_280">#REF!</definedName>
    <definedName name="CUSTOM3_L17_to_L35__CONC_SLAB">#REF!</definedName>
    <definedName name="CUSTOM3_L18__COMFLOR_100">#REF!</definedName>
    <definedName name="CUSTOM3_L18__HEA_320">#REF!</definedName>
    <definedName name="CUSTOM3_L18__HEB_160">#REF!</definedName>
    <definedName name="CUSTOM3_L18__HEM_180">#REF!</definedName>
    <definedName name="CUSTOM3_L18__RC_CORE_VOIDS">#REF!</definedName>
    <definedName name="CUSTOM3_L18__RHS_400x200x16">#REF!</definedName>
    <definedName name="CUSTOM3_L19__COMFLOR_100">#REF!</definedName>
    <definedName name="CUSTOM3_L19__HEA_320">#REF!</definedName>
    <definedName name="CUSTOM3_L19__HEB_160">#REF!</definedName>
    <definedName name="CUSTOM3_L19__HEM_180">#REF!</definedName>
    <definedName name="CUSTOM3_L19__RHS_400x200x16">#REF!</definedName>
    <definedName name="CUSTOM3_L2___1000x1500mm">#REF!</definedName>
    <definedName name="CUSTOM3_L2___1000x1500mm_curved">#REF!</definedName>
    <definedName name="CUSTOM3_L2___1200x1200x1500mm">#REF!</definedName>
    <definedName name="CUSTOM3_L2___1200x1500mm">#REF!</definedName>
    <definedName name="CUSTOM3_L2___1200x3000x1500mm">#REF!</definedName>
    <definedName name="CUSTOM3_L2___1500x1500x1500mm">#REF!</definedName>
    <definedName name="CUSTOM3_L2___1800x1800x1500mm">#REF!</definedName>
    <definedName name="CUSTOM3_L2___1800x4500x1500mm">#REF!</definedName>
    <definedName name="CUSTOM3_L2___400mm_raft_slab">#REF!</definedName>
    <definedName name="CUSTOM3_L2___400mm_Retaining_wall">#REF!</definedName>
    <definedName name="CUSTOM3_L2___400mm_Retaining_wall_curved">#REF!</definedName>
    <definedName name="CUSTOM3_L2___400x1500mm">#REF!</definedName>
    <definedName name="CUSTOM3_L2___500mm_Retaining_wall">#REF!</definedName>
    <definedName name="CUSTOM3_L2___500mm_Retaining_wall_curved">#REF!</definedName>
    <definedName name="CUSTOM3_L2___600mm_diameter">#REF!</definedName>
    <definedName name="CUSTOM3_L2___750mm_diameter">#REF!</definedName>
    <definedName name="CUSTOM3_L2___800x1500mm">#REF!</definedName>
    <definedName name="CUSTOM3_L2___900mm_diameter">#REF!</definedName>
    <definedName name="CUSTOM3_L2___Pilecaps">#REF!</definedName>
    <definedName name="CUSTOM3_L2__Column__550dia__assumed_size_as_per_plan_">#REF!</definedName>
    <definedName name="CUSTOM3_L2__TW1_250">#REF!</definedName>
    <definedName name="CUSTOM3_L2__TW2_200">#REF!</definedName>
    <definedName name="CUSTOM3_L2__TW3_300">#REF!</definedName>
    <definedName name="CUSTOM3_L2__TW4_600">#REF!</definedName>
    <definedName name="CUSTOM3_L2__TW5_300">#REF!</definedName>
    <definedName name="CUSTOM3_L2__Wall__250__assumed_">#REF!</definedName>
    <definedName name="CUSTOM3_L2__Wall__250_curved__assumed_">#REF!</definedName>
    <definedName name="CUSTOM3_L2_Beams">#REF!</definedName>
    <definedName name="CUSTOM3_L2_Slab_200">#REF!</definedName>
    <definedName name="CUSTOM3_L2_Slab_240">#REF!</definedName>
    <definedName name="CUSTOM3_L2_Slab_280">#REF!</definedName>
    <definedName name="CUSTOM3_L20__COMFLOR_100">#REF!</definedName>
    <definedName name="CUSTOM3_L20__HEA_320">#REF!</definedName>
    <definedName name="CUSTOM3_L20__HEB_160">#REF!</definedName>
    <definedName name="CUSTOM3_L20__HEM_180">#REF!</definedName>
    <definedName name="CUSTOM3_L20__RHS_400x400x16">#REF!</definedName>
    <definedName name="CUSTOM3_L21__COMFLOR_100">#REF!</definedName>
    <definedName name="CUSTOM3_L21__HEA_320">#REF!</definedName>
    <definedName name="CUSTOM3_L21__HEB_160">#REF!</definedName>
    <definedName name="CUSTOM3_L21__HEM_180">#REF!</definedName>
    <definedName name="CUSTOM3_L21__RHS_400x400x16">#REF!</definedName>
    <definedName name="CUSTOM3_L22__COMFLOR_100">#REF!</definedName>
    <definedName name="CUSTOM3_L22__HEA_320">#REF!</definedName>
    <definedName name="CUSTOM3_L22__HEB_160">#REF!</definedName>
    <definedName name="CUSTOM3_L22__HEM_180">#REF!</definedName>
    <definedName name="CUSTOM3_L22__RHS_400x400x16">#REF!</definedName>
    <definedName name="CUSTOM3_L23__COMFLOR_100">#REF!</definedName>
    <definedName name="CUSTOM3_L23__HEA_320">#REF!</definedName>
    <definedName name="CUSTOM3_L23__HEB_160">#REF!</definedName>
    <definedName name="CUSTOM3_L23__HEM_180">#REF!</definedName>
    <definedName name="CUSTOM3_L23__RHS_400x400x16">#REF!</definedName>
    <definedName name="CUSTOM3_L24__COMFLOR_100">#REF!</definedName>
    <definedName name="CUSTOM3_L24__HEA_320">#REF!</definedName>
    <definedName name="CUSTOM3_L24__HEB_160">#REF!</definedName>
    <definedName name="CUSTOM3_L24__HEM_180">#REF!</definedName>
    <definedName name="CUSTOM3_L24__RHS_400x400x16">#REF!</definedName>
    <definedName name="CUSTOM3_L25__COMFLOR_100">#REF!</definedName>
    <definedName name="CUSTOM3_L25__HEA_320">#REF!</definedName>
    <definedName name="CUSTOM3_L25__HEB_160">#REF!</definedName>
    <definedName name="CUSTOM3_L25__HEM_180">#REF!</definedName>
    <definedName name="CUSTOM3_L25__RHS_400x200x16">#REF!</definedName>
    <definedName name="CUSTOM3_L26__COMFLOR_100">#REF!</definedName>
    <definedName name="CUSTOM3_L26__HEA_320">#REF!</definedName>
    <definedName name="CUSTOM3_L26__HEB_160">#REF!</definedName>
    <definedName name="CUSTOM3_L26__HEM_180">#REF!</definedName>
    <definedName name="CUSTOM3_L26__RC_CORE_VOIDS">#REF!</definedName>
    <definedName name="CUSTOM3_L26__RHS_400x200x16">#REF!</definedName>
    <definedName name="CUSTOM3_L27__COMFLOR_100">#REF!</definedName>
    <definedName name="CUSTOM3_L27__HEA_320">#REF!</definedName>
    <definedName name="CUSTOM3_L27__HEB_160">#REF!</definedName>
    <definedName name="CUSTOM3_L27__HEM_180">#REF!</definedName>
    <definedName name="CUSTOM3_L27__RHS_400x200x16">#REF!</definedName>
    <definedName name="CUSTOM3_L28__COMFLOR_100">#REF!</definedName>
    <definedName name="CUSTOM3_L28__HEA_320">#REF!</definedName>
    <definedName name="CUSTOM3_L28__HEB_160">#REF!</definedName>
    <definedName name="CUSTOM3_L28__HEM_180">#REF!</definedName>
    <definedName name="CUSTOM3_L28__rHS_400x200x16">#REF!</definedName>
    <definedName name="CUSTOM3_L29__COMFLOR_100">#REF!</definedName>
    <definedName name="CUSTOM3_L29__HEA_320">#REF!</definedName>
    <definedName name="CUSTOM3_L29__HEB_160">#REF!</definedName>
    <definedName name="CUSTOM3_L29__HEM_180">#REF!</definedName>
    <definedName name="CUSTOM3_L29__RHS_400x200x16">#REF!</definedName>
    <definedName name="CUSTOM3_L3___1000x1500mm">#REF!</definedName>
    <definedName name="CUSTOM3_L3___1200x1200x1500mm">#REF!</definedName>
    <definedName name="CUSTOM3_L3___1200x3000x1500mm">#REF!</definedName>
    <definedName name="CUSTOM3_L3___1500x1500mm">#REF!</definedName>
    <definedName name="CUSTOM3_L3___1500x3000x1500mm">#REF!</definedName>
    <definedName name="CUSTOM3_L3___1800x1800x1500mm">#REF!</definedName>
    <definedName name="CUSTOM3_L3___1800x4500x1500mm">#REF!</definedName>
    <definedName name="CUSTOM3_L3___400mm_Retaining_wall">#REF!</definedName>
    <definedName name="CUSTOM3_L3___400mm_Retaining_wall_curved">#REF!</definedName>
    <definedName name="CUSTOM3_L3___500mm_thick_W3_curved">#REF!</definedName>
    <definedName name="CUSTOM3_L3___600mm_diameter">#REF!</definedName>
    <definedName name="CUSTOM3_L3___650mm_thick_W4_curved">#REF!</definedName>
    <definedName name="CUSTOM3_L3___700x1500mm">#REF!</definedName>
    <definedName name="CUSTOM3_L3___700x1500mm_curved">#REF!</definedName>
    <definedName name="CUSTOM3_L3___800x1500mm">#REF!</definedName>
    <definedName name="CUSTOM3_L3___800x1500mm_curved">#REF!</definedName>
    <definedName name="CUSTOM3_L3___900mm_diameter">#REF!</definedName>
    <definedName name="CUSTOM3_L3___Pilecaps">#REF!</definedName>
    <definedName name="CUSTOM3_L3__Beam__1000x800__assumed_">#REF!</definedName>
    <definedName name="CUSTOM3_L3__Beam__1100x800__assumed_">#REF!</definedName>
    <definedName name="CUSTOM3_L3__Beam__1300x800__assumed_">#REF!</definedName>
    <definedName name="CUSTOM3_L3__Beam__700x800__assumed_">#REF!</definedName>
    <definedName name="CUSTOM3_L3__Beam__800x800__assumed_">#REF!</definedName>
    <definedName name="CUSTOM3_L3__C1__800x800">#REF!</definedName>
    <definedName name="CUSTOM3_L3__C10__400x1000">#REF!</definedName>
    <definedName name="CUSTOM3_L3__C2__600x1200__assumed_size_as_per_plan_">#REF!</definedName>
    <definedName name="CUSTOM3_L3__C2__800x800">#REF!</definedName>
    <definedName name="CUSTOM3_L3__C3__800dia">#REF!</definedName>
    <definedName name="CUSTOM3_L3__C4__600x600">#REF!</definedName>
    <definedName name="CUSTOM3_L3__C5__400x400">#REF!</definedName>
    <definedName name="CUSTOM3_L3__C6__600x1200">#REF!</definedName>
    <definedName name="CUSTOM3_L3__C7__600x800">#REF!</definedName>
    <definedName name="CUSTOM3_L3__C8__550dia">#REF!</definedName>
    <definedName name="CUSTOM3_L3__C9__600dia">#REF!</definedName>
    <definedName name="CUSTOM3_L3__Column_Head__3000x3000x400">#REF!</definedName>
    <definedName name="CUSTOM3_L3__TW1_250">#REF!</definedName>
    <definedName name="CUSTOM3_L3__TW2_200">#REF!</definedName>
    <definedName name="CUSTOM3_L3__TW3_300">#REF!</definedName>
    <definedName name="CUSTOM3_L3__TW4_600">#REF!</definedName>
    <definedName name="CUSTOM3_L3__TW5_300">#REF!</definedName>
    <definedName name="CUSTOM3_L3__W1__250">#REF!</definedName>
    <definedName name="CUSTOM3_L3__W1__250_curved">#REF!</definedName>
    <definedName name="CUSTOM3_L3_Beams">#REF!</definedName>
    <definedName name="CUSTOM3_L3_Slab_200">#REF!</definedName>
    <definedName name="CUSTOM3_L3_Slab_240">#REF!</definedName>
    <definedName name="CUSTOM3_L3_Slab_280">#REF!</definedName>
    <definedName name="CUSTOM3_L30__COMFLOR_100">#REF!</definedName>
    <definedName name="CUSTOM3_L30__HEA_320">#REF!</definedName>
    <definedName name="CUSTOM3_L30__HEB_160">#REF!</definedName>
    <definedName name="CUSTOM3_L30__HEM_180">#REF!</definedName>
    <definedName name="CUSTOM3_L30__RHS_400x200x16">#REF!</definedName>
    <definedName name="CUSTOM3_L30__TW1_250">#REF!</definedName>
    <definedName name="CUSTOM3_L30__TW2_200">#REF!</definedName>
    <definedName name="CUSTOM3_L30__TW3_300">#REF!</definedName>
    <definedName name="CUSTOM3_L30__TW4_600">#REF!</definedName>
    <definedName name="CUSTOM3_L30_Beams">#REF!</definedName>
    <definedName name="CUSTOM3_L30_Slab_200">#REF!</definedName>
    <definedName name="CUSTOM3_L30_Slab_240">#REF!</definedName>
    <definedName name="CUSTOM3_L30_Slab_280">#REF!</definedName>
    <definedName name="CUSTOM3_L31__COMFLOR_100">#REF!</definedName>
    <definedName name="CUSTOM3_L31__HEA_320">#REF!</definedName>
    <definedName name="CUSTOM3_L31__HEB_160">#REF!</definedName>
    <definedName name="CUSTOM3_L31__HEM_180">#REF!</definedName>
    <definedName name="CUSTOM3_L31__RHS_400x200x16">#REF!</definedName>
    <definedName name="CUSTOM3_L31__TW1_250">#REF!</definedName>
    <definedName name="CUSTOM3_L31__TW2_200">#REF!</definedName>
    <definedName name="CUSTOM3_L31__TW3_300">#REF!</definedName>
    <definedName name="CUSTOM3_L31__TW4_600">#REF!</definedName>
    <definedName name="CUSTOM3_L31__TW5_300">#REF!</definedName>
    <definedName name="CUSTOM3_L31_Beams">#REF!</definedName>
    <definedName name="CUSTOM3_L31_Slab_200">#REF!</definedName>
    <definedName name="CUSTOM3_L31_Slab_240">#REF!</definedName>
    <definedName name="CUSTOM3_L31_Slab_280">#REF!</definedName>
    <definedName name="CUSTOM3_L32__RC_SLAB_500mm_THICK">#REF!</definedName>
    <definedName name="CUSTOM3_L33__COMFLOR_100">#REF!</definedName>
    <definedName name="CUSTOM3_L33__HEA_320">#REF!</definedName>
    <definedName name="CUSTOM3_L33__HEB_160">#REF!</definedName>
    <definedName name="CUSTOM3_L33__HEM_180">#REF!</definedName>
    <definedName name="CUSTOM3_L33__RHS_400x200x16">#REF!</definedName>
    <definedName name="CUSTOM3_L34__COMFLOR_100">#REF!</definedName>
    <definedName name="CUSTOM3_L34__HEA_320">#REF!</definedName>
    <definedName name="CUSTOM3_L34__HEB_160">#REF!</definedName>
    <definedName name="CUSTOM3_L34__HEM_180">#REF!</definedName>
    <definedName name="CUSTOM3_L34__RHS_400x200x16">#REF!</definedName>
    <definedName name="CUSTOM3_L35__COMFLOR_100">#REF!</definedName>
    <definedName name="CUSTOM3_L35__HEA_320">#REF!</definedName>
    <definedName name="CUSTOM3_L35__HEB_160">#REF!</definedName>
    <definedName name="CUSTOM3_L35__HEM_180">#REF!</definedName>
    <definedName name="CUSTOM3_L35__RHS_400x200x16">#REF!</definedName>
    <definedName name="CUSTOM3_L36__COMFLOR_100">#REF!</definedName>
    <definedName name="CUSTOM3_L36__CONC_SLAB">#REF!</definedName>
    <definedName name="CUSTOM3_L36__HEA_320">#REF!</definedName>
    <definedName name="CUSTOM3_L36__HEB_160">#REF!</definedName>
    <definedName name="CUSTOM3_L36__HEM_180">#REF!</definedName>
    <definedName name="CUSTOM3_L36__RHS_400x200x16">#REF!</definedName>
    <definedName name="CUSTOM3_L36__TW1_250">#REF!</definedName>
    <definedName name="CUSTOM3_L36__TW2_200">#REF!</definedName>
    <definedName name="CUSTOM3_L36__TW3_300">#REF!</definedName>
    <definedName name="CUSTOM3_L36__TW5_300">#REF!</definedName>
    <definedName name="CUSTOM3_L36_Beams">#REF!</definedName>
    <definedName name="CUSTOM3_L36_Slab_200">#REF!</definedName>
    <definedName name="CUSTOM3_L36_Slab_240">#REF!</definedName>
    <definedName name="CUSTOM3_L36_Slab_280">#REF!</definedName>
    <definedName name="CUSTOM3_L36_Slab_500">#REF!</definedName>
    <definedName name="CUSTOM3_L37__COMFLOR_100">#REF!</definedName>
    <definedName name="CUSTOM3_L37__HEA_320">#REF!</definedName>
    <definedName name="CUSTOM3_L37__HEB_160">#REF!</definedName>
    <definedName name="CUSTOM3_L37__HEM_180">#REF!</definedName>
    <definedName name="CUSTOM3_L37__RHS_400x200x16">#REF!</definedName>
    <definedName name="CUSTOM3_L37__TW1_250">#REF!</definedName>
    <definedName name="CUSTOM3_L37__TW2_200">#REF!</definedName>
    <definedName name="CUSTOM3_L37__TW3_300">#REF!</definedName>
    <definedName name="CUSTOM3_L37__TW5_300">#REF!</definedName>
    <definedName name="CUSTOM3_L37_Beams">#REF!</definedName>
    <definedName name="CUSTOM3_L37_Slab_200">#REF!</definedName>
    <definedName name="CUSTOM3_L37_Slab_350">#REF!</definedName>
    <definedName name="CUSTOM3_L38__Bracing_Elemnt_Passing_Lift_Over_Run">#REF!</definedName>
    <definedName name="CUSTOM3_L38__COMFLOR_100">#REF!</definedName>
    <definedName name="CUSTOM3_L38__HEA_320">#REF!</definedName>
    <definedName name="CUSTOM3_L38__HEB_160">#REF!</definedName>
    <definedName name="CUSTOM3_L38__HEM_180">#REF!</definedName>
    <definedName name="CUSTOM3_L38__RHS_400x200x16">#REF!</definedName>
    <definedName name="CUSTOM3_L38__TW1_250">#REF!</definedName>
    <definedName name="CUSTOM3_L38__TW2_200">#REF!</definedName>
    <definedName name="CUSTOM3_L38__TW3_300">#REF!</definedName>
    <definedName name="CUSTOM3_L38__TW5_300">#REF!</definedName>
    <definedName name="CUSTOM3_L38_Beams">#REF!</definedName>
    <definedName name="CUSTOM3_L38_Slab_200">#REF!</definedName>
    <definedName name="CUSTOM3_L38_Slab_350">#REF!</definedName>
    <definedName name="CUSTOM3_L39__2nd_Layer__HEA_320">#REF!</definedName>
    <definedName name="CUSTOM3_L39__2nd_Layer__HEB_160">#REF!</definedName>
    <definedName name="CUSTOM3_L39__2nd_Layer__HEM_180">#REF!</definedName>
    <definedName name="CUSTOM3_L39__2nd_Layer__RHS_400x200x16">#REF!</definedName>
    <definedName name="CUSTOM3_L39__Bracing_Elemnt_Passing_Lift_Over_Run">#REF!</definedName>
    <definedName name="CUSTOM3_L39__COMFLOR_100">#REF!</definedName>
    <definedName name="CUSTOM3_L39__HEA_320">#REF!</definedName>
    <definedName name="CUSTOM3_L39__HEB_160">#REF!</definedName>
    <definedName name="CUSTOM3_L39__HEM_180">#REF!</definedName>
    <definedName name="CUSTOM3_L39__RHS_400x200x16">#REF!</definedName>
    <definedName name="CUSTOM3_L4___1000x1500mm_curved">#REF!</definedName>
    <definedName name="CUSTOM3_L4___1500x1500x1500mm">#REF!</definedName>
    <definedName name="CUSTOM3_L4___600mm_diameter">#REF!</definedName>
    <definedName name="CUSTOM3_L4___750mm_diameter">#REF!</definedName>
    <definedName name="CUSTOM3_L4___800x1500mm">#REF!</definedName>
    <definedName name="CUSTOM3_L4___800x1500mm_curved">#REF!</definedName>
    <definedName name="CUSTOM3_L4__B1__800x600">#REF!</definedName>
    <definedName name="CUSTOM3_L4__B1__800x600_curved">#REF!</definedName>
    <definedName name="CUSTOM3_L4__B2__800x1000">#REF!</definedName>
    <definedName name="CUSTOM3_L4__B2__800x1000_curved">#REF!</definedName>
    <definedName name="CUSTOM3_L4__B3__800x1300">#REF!</definedName>
    <definedName name="CUSTOM3_L4__B3__800x1300_curved">#REF!</definedName>
    <definedName name="CUSTOM3_L4__B4__1500x1600_curved">#REF!</definedName>
    <definedName name="CUSTOM3_L4__Beam__300x600__assumed_">#REF!</definedName>
    <definedName name="CUSTOM3_L4__C3__800dia">#REF!</definedName>
    <definedName name="CUSTOM3_L4__C6__550dia__assumed_size_as_per_plan_">#REF!</definedName>
    <definedName name="CUSTOM3_L4__C9__600dia">#REF!</definedName>
    <definedName name="CUSTOM3_L4__Column_Head__4000x4000x400">#REF!</definedName>
    <definedName name="CUSTOM3_L4__W1__250">#REF!</definedName>
    <definedName name="CUSTOM3_L4__W1__250_curved">#REF!</definedName>
    <definedName name="CUSTOM3_L4__W2__350">#REF!</definedName>
    <definedName name="CUSTOM3_L4__W2__350_curved">#REF!</definedName>
    <definedName name="CUSTOM3_L40__2nd_Layer__RHS_400x200x16">#REF!</definedName>
    <definedName name="CUSTOM3_L40__Bracing_Elemnt_Passing_Lift_Over_Run">#REF!</definedName>
    <definedName name="CUSTOM3_L40__COMFLOR_100">#REF!</definedName>
    <definedName name="CUSTOM3_L40__HEB_320">#REF!</definedName>
    <definedName name="CUSTOM3_L40__RHS_400x200x16">#REF!</definedName>
    <definedName name="CUSTOM3_L40__RHS_450x450x25">#REF!</definedName>
    <definedName name="CUSTOM3_L40__RHS_500x300x20">#REF!</definedName>
    <definedName name="CUSTOM3_L40__Trussing_spanning_column_restrai">#REF!</definedName>
    <definedName name="CUSTOM3_L41__2nd_Layer__RHS_400x200x16">#REF!</definedName>
    <definedName name="CUSTOM3_L41__Bracing_Elemnt_Passing_Lift_Over_Run">#REF!</definedName>
    <definedName name="CUSTOM3_L41__COMFLOR_100">#REF!</definedName>
    <definedName name="CUSTOM3_L41__Flying_Strut">#REF!</definedName>
    <definedName name="CUSTOM3_L41__HEB_320">#REF!</definedName>
    <definedName name="CUSTOM3_L41__RHS_400x200x16">#REF!</definedName>
    <definedName name="CUSTOM3_L41__RHS_450x450x25">#REF!</definedName>
    <definedName name="CUSTOM3_L41__RHS_500x300x20">#REF!</definedName>
    <definedName name="CUSTOM3_L42__2nd_Layer__RHS_400x200x16">#REF!</definedName>
    <definedName name="CUSTOM3_L42__COMFLOR_100">#REF!</definedName>
    <definedName name="CUSTOM3_L42__HEB_320">#REF!</definedName>
    <definedName name="CUSTOM3_L42__RHS_400x420x16">#REF!</definedName>
    <definedName name="CUSTOM3_L42__RHS_450x450x25">#REF!</definedName>
    <definedName name="CUSTOM3_L42__RHS_500x300x20">#REF!</definedName>
    <definedName name="CUSTOM3_L43__COMFLOR_100">#REF!</definedName>
    <definedName name="CUSTOM3_L43__HE_320">#REF!</definedName>
    <definedName name="CUSTOM3_L44__COMFLOR_100">#REF!</definedName>
    <definedName name="CUSTOM3_L44__HEA_320">#REF!</definedName>
    <definedName name="CUSTOM3_L45__COMFLOR_100">#REF!</definedName>
    <definedName name="CUSTOM3_L46__COMFLOR_100">#REF!</definedName>
    <definedName name="CUSTOM3_L47__COMFLOR_100">#REF!</definedName>
    <definedName name="CUSTOM3_L48__RC_SLAB_350mm_THICK">#REF!</definedName>
    <definedName name="CUSTOM3_L49__COMFLOR_100">#REF!</definedName>
    <definedName name="CUSTOM3_L49__HEB_260">#REF!</definedName>
    <definedName name="CUSTOM3_L5___Slab_on_grade">#REF!</definedName>
    <definedName name="CUSTOM3_L5__B1__500x1300_curved">#REF!</definedName>
    <definedName name="CUSTOM3_L5__B2__800x1300">#REF!</definedName>
    <definedName name="CUSTOM3_L5__B2__800x1300_curved">#REF!</definedName>
    <definedName name="CUSTOM3_L5__B3__800x1100">#REF!</definedName>
    <definedName name="CUSTOM3_L5__B3__800x1100_curved">#REF!</definedName>
    <definedName name="CUSTOM3_L5__B4__800x1600">#REF!</definedName>
    <definedName name="CUSTOM3_L5__B5__400x800">#REF!</definedName>
    <definedName name="CUSTOM3_L5__B6__600x1250">#REF!</definedName>
    <definedName name="CUSTOM3_L5__B6__600x1250_curved">#REF!</definedName>
    <definedName name="CUSTOM3_L5__B7__800x1250">#REF!</definedName>
    <definedName name="CUSTOM3_L5__B7__800x1250_curved">#REF!</definedName>
    <definedName name="CUSTOM3_L5__B8__1400x1250_curved">#REF!</definedName>
    <definedName name="CUSTOM3_L5__B9__1800x1250">#REF!</definedName>
    <definedName name="CUSTOM3_L5__B9__1800x1250_curved">#REF!</definedName>
    <definedName name="CUSTOM3_L5__Beam__800x1600_curved__assumed_">#REF!</definedName>
    <definedName name="CUSTOM3_L50__COMFLOR_100">#REF!</definedName>
    <definedName name="CUSTOM3_L50__HEB_260">#REF!</definedName>
    <definedName name="CUSTOM3_L51__COMFLOR_100">#REF!</definedName>
    <definedName name="CUSTOM3_Land_Area">#REF!</definedName>
    <definedName name="CUSTOM3_Lettable_Area__lvl_3_">#REF!</definedName>
    <definedName name="CUSTOM3_Lettable_areas__lvl_2_">#REF!</definedName>
    <definedName name="CUSTOM3_Level_3_balcony_handrails">#REF!</definedName>
    <definedName name="CUSTOM3_Lift_voids__GF_">#REF!</definedName>
    <definedName name="CUSTOM3_Lift_voids__lvl_1_">#REF!</definedName>
    <definedName name="CUSTOM3_Lift_voids__lvl_2_">#REF!</definedName>
    <definedName name="CUSTOM3_Lift_voids__lvl_3_">#REF!</definedName>
    <definedName name="CUSTOM3_Lift_voids__Podium_1_">#REF!</definedName>
    <definedName name="CUSTOM3_Lift_Voids__Podium_2_">#REF!</definedName>
    <definedName name="CUSTOM3_Lift_voids__Roof_">#REF!</definedName>
    <definedName name="CUSTOM3_Louver_1A">#REF!</definedName>
    <definedName name="CUSTOM3_lvl_1__BOH_">#REF!</definedName>
    <definedName name="CUSTOM3_lvl_1__Car_Park_">#REF!</definedName>
    <definedName name="CUSTOM3_lvl_1__Externals_">#REF!</definedName>
    <definedName name="CUSTOM3_lvl_1__FOH_Areas_">#REF!</definedName>
    <definedName name="CUSTOM3_lvl_1__FOH_Circulation_">#REF!</definedName>
    <definedName name="CUSTOM3_lvl_1__GFA_">#REF!</definedName>
    <definedName name="CUSTOM3_lvl_1__GIFA_">#REF!</definedName>
    <definedName name="CUSTOM3_lvl_1__offices_">#REF!</definedName>
    <definedName name="CUSTOM3_lvl_1__Stairs_">#REF!</definedName>
    <definedName name="CUSTOM3_lvl_1__vertical_storage_">#REF!</definedName>
    <definedName name="CUSTOM3_lvl_1__Voids_">#REF!</definedName>
    <definedName name="CUSTOM3_lvl_1__WCs_">#REF!</definedName>
    <definedName name="CUSTOM3_lvl_1_BOH">#REF!</definedName>
    <definedName name="CUSTOM3_lvl_1_Doors_Internal_Double__FOH_">#REF!</definedName>
    <definedName name="CUSTOM3_lvl_1_Doors_Internal_Single__BOH_">#REF!</definedName>
    <definedName name="CUSTOM3_lvl_1_Doors_Internal_Single__FOH_">#REF!</definedName>
    <definedName name="CUSTOM3_lvl_1_External_Double_door__FOH_">#REF!</definedName>
    <definedName name="CUSTOM3_lvl_1_External_double_doors__FOH_">#REF!</definedName>
    <definedName name="CUSTOM3_lvl_1_FOH">#REF!</definedName>
    <definedName name="CUSTOM3_lvl_1_GFA">#REF!</definedName>
    <definedName name="CUSTOM3_lvl_1_GIFA">#REF!</definedName>
    <definedName name="CUSTOM3_lvl_1_Internal_Double_doors__BOH_">#REF!</definedName>
    <definedName name="CUSTOM3_lvl_1_Internal_double_doors__FOH_">#REF!</definedName>
    <definedName name="CUSTOM3_lvl_1_Internal_single_doors__BOH_">#REF!</definedName>
    <definedName name="CUSTOM3_lvl_1_Internal_single_doors__FOH_">#REF!</definedName>
    <definedName name="CUSTOM3_lvl_1_Internal_single_doors__Stairs_">#REF!</definedName>
    <definedName name="CUSTOM3_lvl_1_Offices">#REF!</definedName>
    <definedName name="CUSTOM3_lvl_1_Stairs">#REF!</definedName>
    <definedName name="CUSTOM3_lvl_1_Store">#REF!</definedName>
    <definedName name="CUSTOM3_lvl_1_Voids">#REF!</definedName>
    <definedName name="CUSTOM3_lvl_2__Apartments_">#REF!</definedName>
    <definedName name="CUSTOM3_lvl_2__BOH_">#REF!</definedName>
    <definedName name="CUSTOM3_lvl_2__FOH_Circulation_">#REF!</definedName>
    <definedName name="CUSTOM3_lvl_2__GFA_">#REF!</definedName>
    <definedName name="CUSTOM3_lvl_2__GIFA_">#REF!</definedName>
    <definedName name="CUSTOM3_lvl_2__Stairs_">#REF!</definedName>
    <definedName name="CUSTOM3_lvl_2__Voids_">#REF!</definedName>
    <definedName name="CUSTOM3_lvl_2_External_dble_doors__FOH_">#REF!</definedName>
    <definedName name="CUSTOM3_lvl_2_Internal_dble_doors__Aprt_">#REF!</definedName>
    <definedName name="CUSTOM3_lvl_2_Internal_double_doors__BOH_">#REF!</definedName>
    <definedName name="CUSTOM3_lvl_2_Internal_Single_doors__Apartments_">#REF!</definedName>
    <definedName name="CUSTOM3_lvl_2_Internal_Single_doors__Apartments_Entrances_">#REF!</definedName>
    <definedName name="CUSTOM3_lvl_2_Internal_single_doors__Aprt_">#REF!</definedName>
    <definedName name="CUSTOM3_lvl_2_Internal_single_doors__Aprt_Entrance_">#REF!</definedName>
    <definedName name="CUSTOM3_lvl_2_Internal_Single_doors__BOH_">#REF!</definedName>
    <definedName name="CUSTOM3_lvl_2_Internal_Sliding_doors__Apartments_">#REF!</definedName>
    <definedName name="CUSTOM3_lvl_2_Internal_sliding_doors__Aprt_">#REF!</definedName>
    <definedName name="CUSTOM3_lvl_3__Apartments_">#REF!</definedName>
    <definedName name="CUSTOM3_lvl_3__BOH_">#REF!</definedName>
    <definedName name="CUSTOM3_lvl_3__Car_Park_">#REF!</definedName>
    <definedName name="CUSTOM3_lvl_3__FOH_Circulation_">#REF!</definedName>
    <definedName name="CUSTOM3_lvl_3__GFA_">#REF!</definedName>
    <definedName name="CUSTOM3_lvl_3__GIFA_">#REF!</definedName>
    <definedName name="CUSTOM3_lvl_3__Stairs_">#REF!</definedName>
    <definedName name="CUSTOM3_lvl_3__voids_">#REF!</definedName>
    <definedName name="CUSTOM3_lvl_3_External_balcony_doors__Aprt_">#REF!</definedName>
    <definedName name="CUSTOM3_lvl_3_Internal_dble_doors__Aprt_">#REF!</definedName>
    <definedName name="CUSTOM3_lvl_3_Internal_Double_doors__BOH_">#REF!</definedName>
    <definedName name="CUSTOM3_lvl_3_Internal_Single_doors__Apartment_">#REF!</definedName>
    <definedName name="CUSTOM3_lvl_3_Internal_Single_doors__Apartment_entrances_">#REF!</definedName>
    <definedName name="CUSTOM3_lvl_3_Internal_single_doors__Aprt_">#REF!</definedName>
    <definedName name="CUSTOM3_lvl_3_Internal_single_doors__Aprt_entrance_">#REF!</definedName>
    <definedName name="CUSTOM3_lvl_3_Internal_Single_doors__BOH_">#REF!</definedName>
    <definedName name="CUSTOM3_lvl_3_Internal_Single_doors__FOH_">#REF!</definedName>
    <definedName name="CUSTOM3_lvl_3_Internal_Sliding_doors__Apartment_">#REF!</definedName>
    <definedName name="CUSTOM3_lvl_3_Internal_sliding_doors__Aprt_">#REF!</definedName>
    <definedName name="CUSTOM3_lvl_5__BOH_">#REF!</definedName>
    <definedName name="CUSTOM3_lvl_5__Externals_">#REF!</definedName>
    <definedName name="CUSTOM3_lvl_5__GFA_">#REF!</definedName>
    <definedName name="CUSTOM3_lvl_5__GIFA_">#REF!</definedName>
    <definedName name="CUSTOM3_lvl_5__Stairs_">#REF!</definedName>
    <definedName name="CUSTOM3_lvl_5__voids_">#REF!</definedName>
    <definedName name="CUSTOM3_lvl_5_External_Single_Door__BOH_">#REF!</definedName>
    <definedName name="CUSTOM3_lvl_6__BOH_">#REF!</definedName>
    <definedName name="CUSTOM3_lvl_6__Externals_">#REF!</definedName>
    <definedName name="CUSTOM3_lvl_6__FOH_amenities_">#REF!</definedName>
    <definedName name="CUSTOM3_lvl_6__FOH_Circulation_">#REF!</definedName>
    <definedName name="CUSTOM3_lvl_6__GFA_">#REF!</definedName>
    <definedName name="CUSTOM3_lvl_6__GIFA_">#REF!</definedName>
    <definedName name="CUSTOM3_lvl_6__Pool_">#REF!</definedName>
    <definedName name="CUSTOM3_lvl_6__Roof___Pool_deck_">#REF!</definedName>
    <definedName name="CUSTOM3_lvl_6__Stairs_">#REF!</definedName>
    <definedName name="CUSTOM3_lvl_6__Voids_">#REF!</definedName>
    <definedName name="CUSTOM3_lvl_6_External_double_doors__BOH_">#REF!</definedName>
    <definedName name="CUSTOM3_lvl_6_External_double_doors__FOH_">#REF!</definedName>
    <definedName name="CUSTOM3_lvl_6_External_single_doors__BOH_">#REF!</definedName>
    <definedName name="CUSTOM3_lvl_6_Internal_Single_doors__BOH_">#REF!</definedName>
    <definedName name="CUSTOM3_lvl_6_Internal_Single_doors__FOH_">#REF!</definedName>
    <definedName name="CUSTOM3_M01__Column_C1">#REF!</definedName>
    <definedName name="CUSTOM3_M01__Column_C10">#REF!</definedName>
    <definedName name="CUSTOM3_M01__Column_C11">#REF!</definedName>
    <definedName name="CUSTOM3_M01__Column_C12">#REF!</definedName>
    <definedName name="CUSTOM3_M01__Column_C2">#REF!</definedName>
    <definedName name="CUSTOM3_M01__Column_C3">#REF!</definedName>
    <definedName name="CUSTOM3_M01__Column_C4">#REF!</definedName>
    <definedName name="CUSTOM3_M01__Column_C5">#REF!</definedName>
    <definedName name="CUSTOM3_M01__Column_C6">#REF!</definedName>
    <definedName name="CUSTOM3_M01__Column_C7">#REF!</definedName>
    <definedName name="CUSTOM3_M01__Column_C8">#REF!</definedName>
    <definedName name="CUSTOM3_M01__Column_C9">#REF!</definedName>
    <definedName name="CUSTOM3_M01__Column_FC1">#REF!</definedName>
    <definedName name="CUSTOM3_M01__Column_TC1">#REF!</definedName>
    <definedName name="CUSTOM3_M01__Column_TC2">#REF!</definedName>
    <definedName name="CUSTOM3_M01__Column_TC3">#REF!</definedName>
    <definedName name="CUSTOM3_M01__Column_TC4">#REF!</definedName>
    <definedName name="CUSTOM3_M01__Column_TC5">#REF!</definedName>
    <definedName name="CUSTOM3_M1__TW1_250">#REF!</definedName>
    <definedName name="CUSTOM3_M1__TW2_200">#REF!</definedName>
    <definedName name="CUSTOM3_M1__TW3_300">#REF!</definedName>
    <definedName name="CUSTOM3_M1__TW3_400">#REF!</definedName>
    <definedName name="CUSTOM3_M1__TW4_500">#REF!</definedName>
    <definedName name="CUSTOM3_M1__TW4_600">#REF!</definedName>
    <definedName name="CUSTOM3_M1__TW5_300">#REF!</definedName>
    <definedName name="CUSTOM3_M1_Beams">#REF!</definedName>
    <definedName name="CUSTOM3_M1_DP">#REF!</definedName>
    <definedName name="CUSTOM3_M1_DP1">#REF!</definedName>
    <definedName name="CUSTOM3_M1_DP10">#REF!</definedName>
    <definedName name="CUSTOM3_M1_DP2">#REF!</definedName>
    <definedName name="CUSTOM3_M1_DP3">#REF!</definedName>
    <definedName name="CUSTOM3_M1_DP4">#REF!</definedName>
    <definedName name="CUSTOM3_M1_DP7">#REF!</definedName>
    <definedName name="CUSTOM3_M1_DP8">#REF!</definedName>
    <definedName name="CUSTOM3_M1_DP9">#REF!</definedName>
    <definedName name="CUSTOM3_M1_Ramp">#REF!</definedName>
    <definedName name="CUSTOM3_M1_Slab_200">#REF!</definedName>
    <definedName name="CUSTOM3_M1_Slab_220">#REF!</definedName>
    <definedName name="CUSTOM3_M1_Slab_250">#REF!</definedName>
    <definedName name="CUSTOM3_M1_Slab_280">#REF!</definedName>
    <definedName name="CUSTOM3_Mezz">#REF!</definedName>
    <definedName name="CUSTOM3_Mezzanine___BOH___Admin_Support">#REF!</definedName>
    <definedName name="CUSTOM3_Mezzanine___BOH___Administration_Offices">#REF!</definedName>
    <definedName name="CUSTOM3_Mezzanine___BOH___Administration_Offices_Toilet">#REF!</definedName>
    <definedName name="CUSTOM3_Mezzanine___BOH___Conference___Meeting">#REF!</definedName>
    <definedName name="CUSTOM3_Mezzanine___BOH___Event_Center_Core">#REF!</definedName>
    <definedName name="CUSTOM3_Mezzanine___BOH___Event_Center_Core_lift_shafts">#REF!</definedName>
    <definedName name="CUSTOM3_Mezzanine___BOH___Event_Center_Pantry___Service">#REF!</definedName>
    <definedName name="CUSTOM3_Mezzanine___BOH___Event_Center_Service">#REF!</definedName>
    <definedName name="CUSTOM3_Mezzanine___BOH___Finance___Accounting">#REF!</definedName>
    <definedName name="CUSTOM3_Mezzanine___BOH___Fire_Escape_Stairs">#REF!</definedName>
    <definedName name="CUSTOM3_Mezzanine___BOH___Guest_Core">#REF!</definedName>
    <definedName name="CUSTOM3_Mezzanine___BOH___Guest_Core_lift_shafts">#REF!</definedName>
    <definedName name="CUSTOM3_Mezzanine___BOH___Reservation___PABX">#REF!</definedName>
    <definedName name="CUSTOM3_Mezzanine___BOH___Service_Core">#REF!</definedName>
    <definedName name="CUSTOM3_Mezzanine___BOH___Service_Core_ducts">#REF!</definedName>
    <definedName name="CUSTOM3_Mezzanine___BOH___Service_Core_lift_shafts">#REF!</definedName>
    <definedName name="CUSTOM3_Mezzanine___BOH___Staff_Core">#REF!</definedName>
    <definedName name="CUSTOM3_Mezzanine___BOH___Staff_Core_lift_shafts">#REF!</definedName>
    <definedName name="CUSTOM3_Mezzanine___Double_Volume__Conference___Meeting_">#REF!</definedName>
    <definedName name="CUSTOM3_Mezzanine___Double_Volume__Lobby_Bar_">#REF!</definedName>
    <definedName name="CUSTOM3_Mezzanine___Double_Volume__Reception_Lobby_">#REF!</definedName>
    <definedName name="CUSTOM3_Mezzanine___FOH___Ball_Room">#REF!</definedName>
    <definedName name="CUSTOM3_Mezzanine___FOH___Ball_Room_Pre_Function">#REF!</definedName>
    <definedName name="CUSTOM3_Mezzanine___FOH___Circulation">#REF!</definedName>
    <definedName name="CUSTOM3_Mezzanine___FOH___Guestroom_Terrace">#REF!</definedName>
    <definedName name="CUSTOM3_Mezzanine___FOH___Guestrooms">#REF!</definedName>
    <definedName name="CUSTOM3_MF_Admin._Offices_area">#REF!</definedName>
    <definedName name="CUSTOM3_MF_BOH_Service_and_Utility_area">#REF!</definedName>
    <definedName name="CUSTOM3_MF_BOH_Staircase">#REF!</definedName>
    <definedName name="CUSTOM3_MF_Circulation_Corr._to_Admin._Offices">#REF!</definedName>
    <definedName name="CUSTOM3_MF_Guest_Core">#REF!</definedName>
    <definedName name="CUSTOM3_MF_Guestrooms">#REF!</definedName>
    <definedName name="CUSTOM3_MF_HGR_BOH">#REF!</definedName>
    <definedName name="CUSTOM3_MF_HGR_Circulation">#REF!</definedName>
    <definedName name="CUSTOM3_MF_HGR_Covered_Balcony">#REF!</definedName>
    <definedName name="CUSTOM3_MF_HGR_Fire_Staircase">#REF!</definedName>
    <definedName name="CUSTOM3_MF_Lift_Shaft">#REF!</definedName>
    <definedName name="CUSTOM3_MF_Roof_of_MEP_area">#REF!</definedName>
    <definedName name="CUSTOM3_MF_Services_Core">#REF!</definedName>
    <definedName name="CUSTOM3_MF_Voids___Dead_space">#REF!</definedName>
    <definedName name="CUSTOM3_Non_return_valve">#REF!</definedName>
    <definedName name="CUSTOM3_Open_Terrace___2F">#REF!</definedName>
    <definedName name="CUSTOM3_Open_Terrace___3F">#REF!</definedName>
    <definedName name="CUSTOM3_Open_Terrace___4F">#REF!</definedName>
    <definedName name="CUSTOM3_Option_2A">#REF!</definedName>
    <definedName name="CUSTOM3_Option_2C">#REF!</definedName>
    <definedName name="CUSTOM3_Parapet_capping">#REF!</definedName>
    <definedName name="CUSTOM3_Parapet_capping_1CRF">#REF!</definedName>
    <definedName name="CUSTOM3_Parapet_capping1BRF">#REF!</definedName>
    <definedName name="CUSTOM3_Partion__Blockwork_">#REF!</definedName>
    <definedName name="CUSTOM3_Partition__Dry_Partition_">#REF!</definedName>
    <definedName name="CUSTOM3_Partition__Glazed_">#REF!</definedName>
    <definedName name="CUSTOM3_Partition__Glazed____2C">#REF!</definedName>
    <definedName name="CUSTOM3_Pedestrian_Access">#REF!</definedName>
    <definedName name="CUSTOM3_PLATE___1F">#REF!</definedName>
    <definedName name="CUSTOM3_PLATE___2F">#REF!</definedName>
    <definedName name="CUSTOM3_PLATE___3F">#REF!</definedName>
    <definedName name="CUSTOM3_PLATE___4F">#REF!</definedName>
    <definedName name="CUSTOM3_PLATE___5F">#REF!</definedName>
    <definedName name="CUSTOM3_PLATE___B1">#REF!</definedName>
    <definedName name="CUSTOM3_PLATE___B2">#REF!</definedName>
    <definedName name="CUSTOM3_PLATE___GF">#REF!</definedName>
    <definedName name="CUSTOM3_PLATE___MF">#REF!</definedName>
    <definedName name="CUSTOM3_Plot_Area">#REF!</definedName>
    <definedName name="CUSTOM3_Pod_1_Internal_single_doors__BOH_">#REF!</definedName>
    <definedName name="CUSTOM3_Pod_1_Internal_single_doors__FOH_">#REF!</definedName>
    <definedName name="CUSTOM3_Pod_2___Internal_single_doors__BOH_">#REF!</definedName>
    <definedName name="CUSTOM3_Pod_2___Internal_single_doors__FOH_">#REF!</definedName>
    <definedName name="CUSTOM3_Pond">#REF!</definedName>
    <definedName name="CUSTOM3_Public_Toilets__GF_">#REF!</definedName>
    <definedName name="CUSTOM3_Raft___13800mm_thick_raft">#REF!</definedName>
    <definedName name="CUSTOM3_Rainwater_Drain">#REF!</definedName>
    <definedName name="CUSTOM3_Rainwater_Drain_GF">#REF!</definedName>
    <definedName name="CUSTOM3_Rainwater_Drain_Pipe">#REF!</definedName>
    <definedName name="CUSTOM3_RF__Isolation_Valve">#REF!</definedName>
    <definedName name="CUSTOM3_Roof__Canopies">#REF!</definedName>
    <definedName name="CUSTOM3_Roof__Suspened_Roof">#REF!</definedName>
    <definedName name="CUSTOM3_Roof_External_single_doors__FOH_">#REF!</definedName>
    <definedName name="CUSTOM3_Roof_Internal_Single_doors__BOH_">#REF!</definedName>
    <definedName name="CUSTOM3_Roof_Internal_single_doors__FOH_">#REF!</definedName>
    <definedName name="CUSTOM3_Roof_Terrace___3F">#REF!</definedName>
    <definedName name="CUSTOM3_Roof_Terrace___4F">#REF!</definedName>
    <definedName name="CUSTOM3_Roof_Terrace___5F">#REF!</definedName>
    <definedName name="CUSTOM3_RWO">#REF!</definedName>
    <definedName name="CUSTOM3_Sellable">#REF!</definedName>
    <definedName name="CUSTOM3_Shops__GF_">#REF!</definedName>
    <definedName name="CUSTOM3_Stairs__GF_">#REF!</definedName>
    <definedName name="CUSTOM3_Stairs__lvl_1_">#REF!</definedName>
    <definedName name="CUSTOM3_Stairs__lvl_2_">#REF!</definedName>
    <definedName name="CUSTOM3_Stairs__lvl_3_">#REF!</definedName>
    <definedName name="CUSTOM3_Stairs__Podium_1_">#REF!</definedName>
    <definedName name="CUSTOM3_Stairs__Podium_2_">#REF!</definedName>
    <definedName name="CUSTOM3_Stairs__riser___Ceramic_floor_tile_ff05">#REF!</definedName>
    <definedName name="CUSTOM3_Stairs__Risers_150mm___Ceramic_Floor_tile_FF05___Copy">#REF!</definedName>
    <definedName name="CUSTOM3_stairs__Roof_">#REF!</definedName>
    <definedName name="CUSTOM3_Stairs__Skirting">#REF!</definedName>
    <definedName name="CUSTOM3_Stairs__step_200mm___Ceramic_Floor_tile_FF05">#REF!</definedName>
    <definedName name="CUSTOM3_STRUT_RAFT">#REF!</definedName>
    <definedName name="CUSTOM3_Studio_2_burner_hob">#REF!</definedName>
    <definedName name="CUSTOM3_Studio_balcony">#REF!</definedName>
    <definedName name="CUSTOM3_Studio_bath_tub">#REF!</definedName>
    <definedName name="CUSTOM3_Studio_bath_tub_mixer">#REF!</definedName>
    <definedName name="CUSTOM3_Studio_Bathroom">#REF!</definedName>
    <definedName name="CUSTOM3_Studio_Bedroom">#REF!</definedName>
    <definedName name="CUSTOM3_Studio_kitchen_sink">#REF!</definedName>
    <definedName name="CUSTOM3_Studio_kitchen_sink_mixer">#REF!</definedName>
    <definedName name="CUSTOM3_studio_kitchen_units">#REF!</definedName>
    <definedName name="CUSTOM3_Studio_mirror">#REF!</definedName>
    <definedName name="CUSTOM3_Studio_NIA">#REF!</definedName>
    <definedName name="CUSTOM3_Studio_vanitys">#REF!</definedName>
    <definedName name="CUSTOM3_Studio_wardrobe">#REF!</definedName>
    <definedName name="CUSTOM3_Studio_Wash_basin">#REF!</definedName>
    <definedName name="CUSTOM3_Studio_Wash_basin_mixer">#REF!</definedName>
    <definedName name="CUSTOM3_Studio_Washing_machine">#REF!</definedName>
    <definedName name="CUSTOM3_Studio_WC">#REF!</definedName>
    <definedName name="CUSTOM3_T.C._A_01AF">#REF!</definedName>
    <definedName name="CUSTOM3_T.C._A_01F___U01">#REF!</definedName>
    <definedName name="CUSTOM3_T.C._A_01F___U02">#REF!</definedName>
    <definedName name="CUSTOM3_T.C._A_01F___U03">#REF!</definedName>
    <definedName name="CUSTOM3_T.C._A_01F___U04">#REF!</definedName>
    <definedName name="CUSTOM3_T.C._A_01F___U05">#REF!</definedName>
    <definedName name="CUSTOM3_T.C._A_01F___U06">#REF!</definedName>
    <definedName name="CUSTOM3_T.C._A_02F___04F___U01">#REF!</definedName>
    <definedName name="CUSTOM3_T.C._A_02F___04F___U02">#REF!</definedName>
    <definedName name="CUSTOM3_T.C._A_02F___04F___U03">#REF!</definedName>
    <definedName name="CUSTOM3_T.C._A_02F___04F___U04">#REF!</definedName>
    <definedName name="CUSTOM3_T.C._A_02F___04F___U06">#REF!</definedName>
    <definedName name="CUSTOM3_T.C._A_03F___U01">#REF!</definedName>
    <definedName name="CUSTOM3_T.C._A_03F___U02">#REF!</definedName>
    <definedName name="CUSTOM3_T.C._A_03F___U03">#REF!</definedName>
    <definedName name="CUSTOM3_T.C._A_03F___U04">#REF!</definedName>
    <definedName name="CUSTOM3_T.C._A_03F___U05">#REF!</definedName>
    <definedName name="CUSTOM3_T.C._A_03F___U06">#REF!</definedName>
    <definedName name="CUSTOM3_T.C._A_05F___U01">#REF!</definedName>
    <definedName name="CUSTOM3_T.C._A_05F___U02">#REF!</definedName>
    <definedName name="CUSTOM3_T.C._A_05F___U03">#REF!</definedName>
    <definedName name="CUSTOM3_T.C._A_05F___U04">#REF!</definedName>
    <definedName name="CUSTOM3_T.C._A_05F___U05">#REF!</definedName>
    <definedName name="CUSTOM3_T.C._A_05F___U06">#REF!</definedName>
    <definedName name="CUSTOM3_T.C._A_06F___U01">#REF!</definedName>
    <definedName name="CUSTOM3_T.C._A_06F___U02">#REF!</definedName>
    <definedName name="CUSTOM3_T.C._A_06F___U03">#REF!</definedName>
    <definedName name="CUSTOM3_T.C._A_06F___U04">#REF!</definedName>
    <definedName name="CUSTOM3_T.C._A_06F___U06">#REF!</definedName>
    <definedName name="CUSTOM3_T.C._A_07F___U01">#REF!</definedName>
    <definedName name="CUSTOM3_T.C._A_07F___U02">#REF!</definedName>
    <definedName name="CUSTOM3_T.C._A_07F___U03">#REF!</definedName>
    <definedName name="CUSTOM3_T.C._A_07F___U04">#REF!</definedName>
    <definedName name="CUSTOM3_T.C._A_07F___U05">#REF!</definedName>
    <definedName name="CUSTOM3_T.C._A_07F___U06">#REF!</definedName>
    <definedName name="CUSTOM3_T.C._A_08f___10F___U01">#REF!</definedName>
    <definedName name="CUSTOM3_T.C._A_08f___10F___U02">#REF!</definedName>
    <definedName name="CUSTOM3_T.C._A_08f___10F___U03">#REF!</definedName>
    <definedName name="CUSTOM3_T.C._A_08f___10F___U04">#REF!</definedName>
    <definedName name="CUSTOM3_T.C._A_08f___10F___U06">#REF!</definedName>
    <definedName name="CUSTOM3_T.C._A_09F___U01">#REF!</definedName>
    <definedName name="CUSTOM3_T.C._A_09F___U02">#REF!</definedName>
    <definedName name="CUSTOM3_T.C._A_09F___U03">#REF!</definedName>
    <definedName name="CUSTOM3_T.C._A_09F___U04">#REF!</definedName>
    <definedName name="CUSTOM3_T.C._A_09F___U05">#REF!</definedName>
    <definedName name="CUSTOM3_T.C._A_09F___U06">#REF!</definedName>
    <definedName name="CUSTOM3_T.C._A_11F___U01">#REF!</definedName>
    <definedName name="CUSTOM3_T.C._A_11F___U02">#REF!</definedName>
    <definedName name="CUSTOM3_T.C._A_11F___U03">#REF!</definedName>
    <definedName name="CUSTOM3_T.C._A_11F___U04">#REF!</definedName>
    <definedName name="CUSTOM3_T.C._A_11F___U05">#REF!</definedName>
    <definedName name="CUSTOM3_T.C._A_11F___U06">#REF!</definedName>
    <definedName name="CUSTOM3_T.C._A_12F___U01">#REF!</definedName>
    <definedName name="CUSTOM3_T.C._A_12F___U02">#REF!</definedName>
    <definedName name="CUSTOM3_T.C._A_12F___U03">#REF!</definedName>
    <definedName name="CUSTOM3_T.C._A_12F___U04">#REF!</definedName>
    <definedName name="CUSTOM3_T.C._A_12F___U06">#REF!</definedName>
    <definedName name="CUSTOM3_T.C._A_31F___U01">#REF!</definedName>
    <definedName name="CUSTOM3_T.C._A_31F___U02">#REF!</definedName>
    <definedName name="CUSTOM3_T.C._A_31F___U03">#REF!</definedName>
    <definedName name="CUSTOM3_T.C._A_31F___U04">#REF!</definedName>
    <definedName name="CUSTOM3_T.C._B_GF___main_entrance">#REF!</definedName>
    <definedName name="CUSTOM3_T.C._B_GF___near_escape_corridor">#REF!</definedName>
    <definedName name="CUSTOM3_T.C._B_GF___near_ramp">#REF!</definedName>
    <definedName name="CUSTOM3_T.C._B_GF___near_tech._area">#REF!</definedName>
    <definedName name="CUSTOM3_T.C._B_GF___stair_3">#REF!</definedName>
    <definedName name="CUSTOM3_T.U._A_01AF">#REF!</definedName>
    <definedName name="CUSTOM3_T.U._A_01AF___swimming_pool">#REF!</definedName>
    <definedName name="CUSTOM3_T.U._A_07F___U03">#REF!</definedName>
    <definedName name="CUSTOM3_T.U._A_07F___U04">#REF!</definedName>
    <definedName name="CUSTOM3_T.U._A_31F___U02">#REF!</definedName>
    <definedName name="CUSTOM3_T.U._A_31F___U05">#REF!</definedName>
    <definedName name="CUSTOM3_T.U._A_32F___U01">#REF!</definedName>
    <definedName name="CUSTOM3_T.U._A_32F___U02">#REF!</definedName>
    <definedName name="CUSTOM3_T.U._A_32F___U03">#REF!</definedName>
    <definedName name="CUSTOM3_T.U._A_32F___U04">#REF!</definedName>
    <definedName name="CUSTOM3_T.U._A_33F__">#REF!</definedName>
    <definedName name="CUSTOM3_T.U._A_35uRF__">#REF!</definedName>
    <definedName name="CUSTOM3_T.U._B_GF___external_double_volume">#REF!</definedName>
    <definedName name="CUSTOM3_T.U._B_GF___external_driveway">#REF!</definedName>
    <definedName name="CUSTOM3_T.U._B_GF___external_ramp">#REF!</definedName>
    <definedName name="CUSTOM3_T.U._B_GF___external_sidewalk">#REF!</definedName>
    <definedName name="CUSTOM3_T.U._B_GF___external_stair">#REF!</definedName>
    <definedName name="CUSTOM3_T.U._B_GF___external_stair___ramp">#REF!</definedName>
    <definedName name="CUSTOM3_T.U._B_P2F__waterfall">#REF!</definedName>
    <definedName name="CUSTOM3_Test_Length">#REF!</definedName>
    <definedName name="CUSTOM3_TH__L02__Column_500_x_1000">#REF!</definedName>
    <definedName name="CUSTOM3_TH__L02__Column_500_x_1100">#REF!</definedName>
    <definedName name="CUSTOM3_TH__L02__Column_500_x_1200">#REF!</definedName>
    <definedName name="CUSTOM3_TH__L02__TW1_250">#REF!</definedName>
    <definedName name="CUSTOM3_TH__L03__Column_500_x_1000">#REF!</definedName>
    <definedName name="CUSTOM3_TH__L03__Column_500_x_1100">#REF!</definedName>
    <definedName name="CUSTOM3_TH__L03__Column_500_x_1200">#REF!</definedName>
    <definedName name="CUSTOM3_TH__L03__TW1_250">#REF!</definedName>
    <definedName name="CUSTOM3_TH_L02_Beams">#REF!</definedName>
    <definedName name="CUSTOM3_TH_L02_Slab_200">#REF!</definedName>
    <definedName name="CUSTOM3_TH_L02_Slab_250">#REF!</definedName>
    <definedName name="CUSTOM3_TH_L02_Slab_300">#REF!</definedName>
    <definedName name="CUSTOM3_TH_L03_Beams">#REF!</definedName>
    <definedName name="CUSTOM3_TH_L03_Slab_250">#REF!</definedName>
    <definedName name="CUSTOM3_TH2_V2__Shared_Unit_1_2____1000g_Polystyrene_Sheet_to_Footing">#REF!</definedName>
    <definedName name="CUSTOM3_TH2_V2__Shared_Unit_1_2____200mm_thk_Suitable_Well_Graded_Compacted_Materiall_90__to_footing">#REF!</definedName>
    <definedName name="CUSTOM3_TH2_V2__Shared_Unit_1_2____50mm_thk_PCC_to_Footing">#REF!</definedName>
    <definedName name="CUSTOM3_TH2_V2__Shared_Unit_1_2____Excavation_to_Footing">#REF!</definedName>
    <definedName name="CUSTOM3_TH2_V2__Shared_Unit_1_2____Soil_Compaction_to_Footing">#REF!</definedName>
    <definedName name="CUSTOM3_TH2_V2__Shared_Unit_1_2___Concrete_to_Beams__FF">#REF!</definedName>
    <definedName name="CUSTOM3_TH2_V2__Shared_Unit_1_2___Concrete_to_Beams_GF">#REF!</definedName>
    <definedName name="CUSTOM3_TH2_V2__Shared_Unit_1_2___Concrete_to_Colum_FF">#REF!</definedName>
    <definedName name="CUSTOM3_TH2_V2__Shared_Unit_1_2___Concrete_to_Column_below_grade">#REF!</definedName>
    <definedName name="CUSTOM3_TH2_V2__Shared_Unit_1_2___Concrete_to_Column_GF">#REF!</definedName>
    <definedName name="CUSTOM3_TH2_V2__Shared_Unit_1_2___Concrete_to_Column_RF">#REF!</definedName>
    <definedName name="CUSTOM3_TH2_V2__Shared_Unit_1_2___Concrete_to_Footing">#REF!</definedName>
    <definedName name="CUSTOM3_TH2_V2__Shared_Unit_1_2___Concrete_to_Grade_Beam">#REF!</definedName>
    <definedName name="CUSTOM3_TH2_V2__Shared_Unit_1_2___Concrete_to_ST_Beams">#REF!</definedName>
    <definedName name="CUSTOM3_TH2_V2__Shared_Unit_1_2___Excavation_to_ST_Beam">#REF!</definedName>
    <definedName name="CUSTOM3_TH2_V2__Shared_Unit_1_2___Formworks_to_Sides_of_Beams_FF">#REF!</definedName>
    <definedName name="CUSTOM3_TH2_V2__Shared_Unit_1_2___Formworks_to_Sides_of_Beams_GF">#REF!</definedName>
    <definedName name="CUSTOM3_TH2_V2__Shared_Unit_1_2___Formworks_to_Sides_of_Colum___Copy">#REF!</definedName>
    <definedName name="CUSTOM3_TH2_V2__Shared_Unit_1_2___Formworks_to_Sides_of_Column_GF">#REF!</definedName>
    <definedName name="CUSTOM3_TH2_V2__Shared_Unit_1_2___Formworks_to_Sides_of_Column_RF">#REF!</definedName>
    <definedName name="CUSTOM3_TH2_V2__Shared_Unit_1_2___Formworks_to_Sides_of_Columns">#REF!</definedName>
    <definedName name="CUSTOM3_TH2_V2__Shared_Unit_1_2___Formworks_to_Sides_of_Grade_Beams">#REF!</definedName>
    <definedName name="CUSTOM3_TH2_V2__Shared_Unit_1_2___Formworks_to_Soffit_of_Beams_FF">#REF!</definedName>
    <definedName name="CUSTOM3_TH2_V2__Shared_Unit_1_2___Formworks_to_Soffit_of_Beams_GF">#REF!</definedName>
    <definedName name="CUSTOM3_TH2_V2__Shared_Unit_1_2___Formworks_to_Soffit_of_Grade_Beams">#REF!</definedName>
    <definedName name="CUSTOM3_TH2_V2__Shared_Unit_1_2___Reinforcement_to_Column">#REF!</definedName>
    <definedName name="CUSTOM3_TH2_V2__Shared_Unit_1_2___Reinforcement_to_Footing">#REF!</definedName>
    <definedName name="CUSTOM3_TH2_V2__Unit_1____1000g_polystyrene_Sheet_to_footing">#REF!</definedName>
    <definedName name="CUSTOM3_TH2_V2__Unit_1____200_thk._Suitable_Well_Graded_Compacted_Materials_to_Footing">#REF!</definedName>
    <definedName name="CUSTOM3_TH2_V2__Unit_1____50_mm_thk_PCC_to_footing">#REF!</definedName>
    <definedName name="CUSTOM3_TH2_V2__Unit_1____Excavation_to_Footing">#REF!</definedName>
    <definedName name="CUSTOM3_TH2_V2__Unit_1____Soil_Compaction_to_Footing">#REF!</definedName>
    <definedName name="CUSTOM3_TH2_V2__Unit_1___Compacted_Soil_95__ready_to_receive_pavers">#REF!</definedName>
    <definedName name="CUSTOM3_TH2_V2__Unit_1___Concrete_to_Beams_FF">#REF!</definedName>
    <definedName name="CUSTOM3_TH2_V2__Unit_1___Concrete_to_Beams_GF">#REF!</definedName>
    <definedName name="CUSTOM3_TH2_V2__Unit_1___Concrete_to_Column_below_grade">#REF!</definedName>
    <definedName name="CUSTOM3_TH2_V2__Unit_1___Concrete_to_Column_FF">#REF!</definedName>
    <definedName name="CUSTOM3_TH2_V2__Unit_1___Concrete_to_Column_GF">#REF!</definedName>
    <definedName name="CUSTOM3_TH2_V2__Unit_1___Concrete_to_Column_RF">#REF!</definedName>
    <definedName name="CUSTOM3_TH2_V2__Unit_1___Concrete_to_entry_slabs">#REF!</definedName>
    <definedName name="CUSTOM3_TH2_V2__Unit_1___Concrete_to_Footing">#REF!</definedName>
    <definedName name="CUSTOM3_TH2_V2__Unit_1___Concrete_to_Grade_Beams">#REF!</definedName>
    <definedName name="CUSTOM3_TH2_V2__Unit_1___Concrete_to_Grade_Slab">#REF!</definedName>
    <definedName name="CUSTOM3_TH2_V2__Unit_1___Concrete_to_Roof">#REF!</definedName>
    <definedName name="CUSTOM3_TH2_V2__Unit_1___Concrete_to_Roof_Slab_GF">#REF!</definedName>
    <definedName name="CUSTOM3_TH2_V2__Unit_1___Concrete_to_ST_Beams">#REF!</definedName>
    <definedName name="CUSTOM3_TH2_V2__Unit_1___Concrete_to_steps">#REF!</definedName>
    <definedName name="CUSTOM3_TH2_V2__Unit_1___Concrete_to_Suspended_Slab_GF">#REF!</definedName>
    <definedName name="CUSTOM3_TH2_V2__Unit_1___Concrete_to_Suspended_Slabs_FF">#REF!</definedName>
    <definedName name="CUSTOM3_TH2_V2__Unit_1___Concrete_to_terrace_slabs">#REF!</definedName>
    <definedName name="CUSTOM3_TH2_V2__Unit_1___Excavation_to_Footing">#REF!</definedName>
    <definedName name="CUSTOM3_TH2_V2__Unit_1___Excavation_to_ST_Beams">#REF!</definedName>
    <definedName name="CUSTOM3_TH2_V2__Unit_1___Formworks_to_Roof">#REF!</definedName>
    <definedName name="CUSTOM3_TH2_V2__Unit_1___Formworks_to_Roof_Slab_GF">#REF!</definedName>
    <definedName name="CUSTOM3_TH2_V2__Unit_1___Formworks_to_Sides_Beams_FF">#REF!</definedName>
    <definedName name="CUSTOM3_TH2_V2__Unit_1___Formworks_to_Sides_of_Beams_GF">#REF!</definedName>
    <definedName name="CUSTOM3_TH2_V2__Unit_1___Formworks_to_Sides_of_Column">#REF!</definedName>
    <definedName name="CUSTOM3_TH2_V2__Unit_1___Formworks_to_Sides_of_Column_FF___Copy">#REF!</definedName>
    <definedName name="CUSTOM3_TH2_V2__Unit_1___Formworks_to_Sides_of_Column_RF">#REF!</definedName>
    <definedName name="CUSTOM3_TH2_V2__Unit_1___Formworks_to_Sides_of_Columns_GF">#REF!</definedName>
    <definedName name="CUSTOM3_TH2_V2__Unit_1___Formworks_to_Sides_of_Grade_Beams">#REF!</definedName>
    <definedName name="CUSTOM3_TH2_V2__Unit_1___Formworks_to_Soffit_of_Beams_FF">#REF!</definedName>
    <definedName name="CUSTOM3_TH2_V2__Unit_1___Formworks_to_Soffit_of_Beams_GF">#REF!</definedName>
    <definedName name="CUSTOM3_TH2_V2__Unit_1___Formworks_to_Soffit_of_Grade_Beams">#REF!</definedName>
    <definedName name="CUSTOM3_TH2_V2__Unit_1___Formworks_to_Suspended_Slab__FF">#REF!</definedName>
    <definedName name="CUSTOM3_TH2_V2__Unit_1___Formworks_to_Suspended_Slab_GF">#REF!</definedName>
    <definedName name="CUSTOM3_TH2_V2__Unit_1___Reinforcement_to_Column_below_grade">#REF!</definedName>
    <definedName name="CUSTOM3_TH2_V2__Unit_1___Reinforcement_to_Footing">#REF!</definedName>
    <definedName name="CUSTOM3_TH2_V2__Unit_1___Reinforcement_to_ST_Beams">#REF!</definedName>
    <definedName name="CUSTOM3_TH2_V2__Unit_2____1000g_Polystyrene_to_Footing">#REF!</definedName>
    <definedName name="CUSTOM3_TH2_V2__Unit_2____200_mm_thk_Suitable_Well_Graded_Compacted_Materials_to_Footing">#REF!</definedName>
    <definedName name="CUSTOM3_TH2_V2__Unit_2____50_mm_thk_PCC_to_Footing">#REF!</definedName>
    <definedName name="CUSTOM3_TH2_V2__Unit_2____Excavation_to_Footing">#REF!</definedName>
    <definedName name="CUSTOM3_TH2_V2__Unit_2____Soil_Compaction_to_Footing">#REF!</definedName>
    <definedName name="CUSTOM3_TH2_V2__Unit_2___Compacted_Soil_95__ready_t_o_receive_pavers">#REF!</definedName>
    <definedName name="CUSTOM3_TH2_V2__Unit_2___Concrete_to_Beams_FF">#REF!</definedName>
    <definedName name="CUSTOM3_TH2_V2__Unit_2___Concrete_to_Beams_GF">#REF!</definedName>
    <definedName name="CUSTOM3_TH2_V2__Unit_2___Concrete_to_Column_below_grade">#REF!</definedName>
    <definedName name="CUSTOM3_TH2_V2__Unit_2___Concrete_to_Column_FF">#REF!</definedName>
    <definedName name="CUSTOM3_TH2_V2__Unit_2___Concrete_to_Column_RF">#REF!</definedName>
    <definedName name="CUSTOM3_TH2_V2__Unit_2___Concrete_to_Columns_GF">#REF!</definedName>
    <definedName name="CUSTOM3_TH2_V2__Unit_2___Concrete_to_entry_slabs">#REF!</definedName>
    <definedName name="CUSTOM3_TH2_V2__Unit_2___Concrete_to_Footing">#REF!</definedName>
    <definedName name="CUSTOM3_TH2_V2__UNit_2___Concrete_to_Grade_Beam">#REF!</definedName>
    <definedName name="CUSTOM3_TH2_V2__Unit_2___Concrete_to_Grade_Slab">#REF!</definedName>
    <definedName name="CUSTOM3_TH2_V2__Unit_2___Concrete_to_Roof">#REF!</definedName>
    <definedName name="CUSTOM3_TH2_V2__Unit_2___Concrete_to_Roof_Slab_GF">#REF!</definedName>
    <definedName name="CUSTOM3_TH2_V2__Unit_2___Concrete_to_ST_Beams">#REF!</definedName>
    <definedName name="CUSTOM3_TH2_V2__Unit_2___Concrete_to_steps">#REF!</definedName>
    <definedName name="CUSTOM3_TH2_V2__Unit_2___Concrete_to_Suspended_Slab__FF">#REF!</definedName>
    <definedName name="CUSTOM3_TH2_V2__Unit_2___Concrete_to_Suspended_Slab_GF">#REF!</definedName>
    <definedName name="CUSTOM3_TH2_V2__Unit_2___Concrete_to_terrace_slabs">#REF!</definedName>
    <definedName name="CUSTOM3_TH2_V2__Unit_2___Excavation_to_Footing">#REF!</definedName>
    <definedName name="CUSTOM3_TH2_V2__Unit_2___Excavation_to_ST_Beams">#REF!</definedName>
    <definedName name="CUSTOM3_TH2_V2__Unit_2___Formworks_to_Roof">#REF!</definedName>
    <definedName name="CUSTOM3_TH2_V2__Unit_2___Formworks_to_Roof_Slab_GF">#REF!</definedName>
    <definedName name="CUSTOM3_TH2_V2__Unit_2___Formworks_to_Sides_of_Beams_FF">#REF!</definedName>
    <definedName name="CUSTOM3_TH2_V2__Unit_2___Formworks_to_Sides_of_Beams_GF">#REF!</definedName>
    <definedName name="CUSTOM3_TH2_V2__Unit_2___Formworks_to_Sides_of_Column">#REF!</definedName>
    <definedName name="CUSTOM3_TH2_V2__Unit_2___Formworks_to_Sides_of_Column_FF___Copy">#REF!</definedName>
    <definedName name="CUSTOM3_TH2_V2__Unit_2___Formworks_to_Sides_of_Column_RF">#REF!</definedName>
    <definedName name="CUSTOM3_TH2_V2__Unit_2___Formworks_to_Sides_of_Columns_GF">#REF!</definedName>
    <definedName name="CUSTOM3_TH2_V2__UNit_2___Formworks_to_Sides_of_Grade_Beam">#REF!</definedName>
    <definedName name="CUSTOM3_TH2_V2__Unit_2___Formworks_to_Soffit_of_Beam_FF">#REF!</definedName>
    <definedName name="CUSTOM3_TH2_V2__Unit_2___Formworks_to_Soffit_of_Beams_GF">#REF!</definedName>
    <definedName name="CUSTOM3_TH2_V2__UNit_2___Formworks_to_Soffit_of_Grade_Beam">#REF!</definedName>
    <definedName name="CUSTOM3_TH2_V2__Unit_2___Formworks_to_Suspended_Slab_FF">#REF!</definedName>
    <definedName name="CUSTOM3_TH2_V2__Unit_2___Formworks_to_Suspended_Slab_GF">#REF!</definedName>
    <definedName name="CUSTOM3_TH2_V2__Unit_2___Reinforcement_to_Column_below_grade">#REF!</definedName>
    <definedName name="CUSTOM3_TH2_V2__Unit_2___Reinforcement_to_Footing">#REF!</definedName>
    <definedName name="CUSTOM3_TH2_V2__Unit_2__Reinforcement_to_ST_Beams">#REF!</definedName>
    <definedName name="CUSTOM3_TH2_V2__units_1___Blockworks_100mm_thick">#REF!</definedName>
    <definedName name="CUSTOM3_TH2_V2__units_1___Blockworks_BW_1">#REF!</definedName>
    <definedName name="CUSTOM3_TH2_V2__units_1___Blockworks_BW_2">#REF!</definedName>
    <definedName name="CUSTOM3_TH2_V2__units_1___Blockworks_BW_3">#REF!</definedName>
    <definedName name="CUSTOM3_TH2_V2__units_1___Blockworks_BW_3_External">#REF!</definedName>
    <definedName name="CUSTOM3_TH2_V2__units_1___Blockworks_BW_4">#REF!</definedName>
    <definedName name="CUSTOM3_TH2_V2__units_1___Ceiling_Finishes__390mm_high_BH">#REF!</definedName>
    <definedName name="CUSTOM3_TH2_V2__units_1___Ceiling_Finishes__450mm_high_BH">#REF!</definedName>
    <definedName name="CUSTOM3_TH2_V2__units_1___Ceiling_Finishes__460mm_high_BH">#REF!</definedName>
    <definedName name="CUSTOM3_TH2_V2__units_1___Ceiling_Finishes__490mm_high_BH">#REF!</definedName>
    <definedName name="CUSTOM3_TH2_V2__units_1___Ceiling_Finishes__560mm_high_BH">#REF!</definedName>
    <definedName name="CUSTOM3_TH2_V2__units_1___Ceiling_Finishes_Plaster_w__Paint__Moisture_">#REF!</definedName>
    <definedName name="CUSTOM3_TH2_V2__units_1___Ceiling_Finishes_Plaster_w__Paint_PF01">#REF!</definedName>
    <definedName name="CUSTOM3_TH2_V2__units_1___Ceiling_Finishes_Plasterboard_w__Paint_PF01">#REF!</definedName>
    <definedName name="CUSTOM3_TH2_V2__units_1___Ceiling_Finishes_Plasterboard_w__Paint_PF02">#REF!</definedName>
    <definedName name="CUSTOM3_TH2_V2__units_1___Floor_Finishes_Ceramic_Tiles">#REF!</definedName>
    <definedName name="CUSTOM3_TH2_V2__units_1___Floor_Finishes_FF01">#REF!</definedName>
    <definedName name="CUSTOM3_TH2_V2__units_1___Floor_Finishes_FF03">#REF!</definedName>
    <definedName name="CUSTOM3_TH2_V2__units_1___Floor_Finishes_Interlock">#REF!</definedName>
    <definedName name="CUSTOM3_TH2_V2__units_1___Floor_Finishes_Pavers">#REF!</definedName>
    <definedName name="CUSTOM3_TH2_V2__units_1___Floor_Finishes_Pavers_Kerbs">#REF!</definedName>
    <definedName name="CUSTOM3_TH2_V2__units_1___Floor_Finishes_Screed_only">#REF!</definedName>
    <definedName name="CUSTOM3_TH2_V2__units_1___Handrail__1100mm_high">#REF!</definedName>
    <definedName name="CUSTOM3_TH2_V2__units_1___Roof_Finishes_Precast_Concrete">#REF!</definedName>
    <definedName name="CUSTOM3_TH2_V2__units_1___Roof_Finishes_Waterproofing_w__Paint">#REF!</definedName>
    <definedName name="CUSTOM3_TH2_V2__units_1___Skirting_External">#REF!</definedName>
    <definedName name="CUSTOM3_TH2_V2__units_1___Skirting_FF01">#REF!</definedName>
    <definedName name="CUSTOM3_TH2_V2__units_1___Staircase_Finishes_FF05">#REF!</definedName>
    <definedName name="CUSTOM3_TH2_V2__units_1___Type_AL_01__1000_x_2100mm_high">#REF!</definedName>
    <definedName name="CUSTOM3_TH2_V2__units_1___Type_AL_02__600_x_1350mm_high">#REF!</definedName>
    <definedName name="CUSTOM3_TH2_V2__units_1___Type_AL_03__350_x_1350mm_high">#REF!</definedName>
    <definedName name="CUSTOM3_TH2_V2__units_1___Type_AL_04__800_x_1350mm_high">#REF!</definedName>
    <definedName name="CUSTOM3_TH2_V2__units_1___Type_D_01__1100_x_2400mm_high">#REF!</definedName>
    <definedName name="CUSTOM3_TH2_V2__units_1___Type_D_02__900_x_2200mm_high">#REF!</definedName>
    <definedName name="CUSTOM3_TH2_V2__units_1___Type_D_03__850_x_2200mm_high">#REF!</definedName>
    <definedName name="CUSTOM3_TH2_V2__units_1___Type_D_03__850_x_2200mm_high_Internal">#REF!</definedName>
    <definedName name="CUSTOM3_TH2_V2__units_1___Type_D_04__900_x_2200mm_high">#REF!</definedName>
    <definedName name="CUSTOM3_TH2_V2__units_1___Type_GL_01__750_x_1250mm_high">#REF!</definedName>
    <definedName name="CUSTOM3_TH2_V2__units_1___Type_GL_02__600_x_1250mm_high">#REF!</definedName>
    <definedName name="CUSTOM3_TH2_V2__units_1___Type_GL_03__2225_x_3750mm_high__corner">#REF!</definedName>
    <definedName name="CUSTOM3_TH2_V2__units_1___Type_GL_04__2200_x_2700mm_high">#REF!</definedName>
    <definedName name="CUSTOM3_TH2_V2__units_1___Type_GL_05__2700_x_2550mm_high__corner">#REF!</definedName>
    <definedName name="CUSTOM3_TH2_V2__units_1___Type_GL_06__1400_x_1250mm_high">#REF!</definedName>
    <definedName name="CUSTOM3_TH2_V2__units_1___Type_GL_16__2400_x_2400mm_high__corner">#REF!</definedName>
    <definedName name="CUSTOM3_TH2_V2__units_1___Type_GL_17__750_x_2550mm_high">#REF!</definedName>
    <definedName name="CUSTOM3_TH2_V2__units_1___Type_GL_18__750_x_2100mm_high">#REF!</definedName>
    <definedName name="CUSTOM3_TH2_V2__units_1___Type_GL_19__700_x_1250mm_high">#REF!</definedName>
    <definedName name="CUSTOM3_TH2_V2__units_1___Type_GL_20__2850_x_2400mm_high">#REF!</definedName>
    <definedName name="CUSTOM3_TH2_V2__units_1___Type_GL_21__1400_x_2400mm_high">#REF!</definedName>
    <definedName name="CUSTOM3_TH2_V2__units_1___Type_GL_22__900_x_2200mm_high">#REF!</definedName>
    <definedName name="CUSTOM3_TH2_V2__units_1___Type_GL_23__1900_x_2700mm_high">#REF!</definedName>
    <definedName name="CUSTOM3_TH2_V2__units_1___Wall_Finishes_PF03">#REF!</definedName>
    <definedName name="CUSTOM3_TH2_V2__units_1___Wall_Finishes_PF04">#REF!</definedName>
    <definedName name="CUSTOM3_TH2_V2__units_1___Wall_Finishes_Plaster_w__paint">#REF!</definedName>
    <definedName name="CUSTOM3_TH2_V2__units_1___Wall_Finishes_Plaster_w__paint__dark_">#REF!</definedName>
    <definedName name="CUSTOM3_TH2_V2__units_1___Wall_Finishes_SS">#REF!</definedName>
    <definedName name="CUSTOM3_TH2_V2__units_1___Wall_Finishes_WF01">#REF!</definedName>
    <definedName name="CUSTOM3_TH2_V2__units_1___Wall_Finishes_WF02">#REF!</definedName>
    <definedName name="CUSTOM3_TH2_V2__units_1___Wall_Finishes_WF03">#REF!</definedName>
    <definedName name="CUSTOM3_TH2_V2__units_1___Wall_Finishes_WF04">#REF!</definedName>
    <definedName name="CUSTOM3_TH2_V2__units_1___Wall_Finishes_WF05">#REF!</definedName>
    <definedName name="CUSTOM3_TH2_V2__units_1___Wall_Finishes_WF06">#REF!</definedName>
    <definedName name="CUSTOM3_TH2_V2__units_1___Wall_Finishes_WF07">#REF!</definedName>
    <definedName name="CUSTOM3_TH2_V2__units_1___Wall_Finishes_WF08">#REF!</definedName>
    <definedName name="CUSTOM3_TH2_V2__units_1___Wall_Insulation">#REF!</definedName>
    <definedName name="CUSTOM3_TH2_V2__units_1___Waterproofing_to_walls">#REF!</definedName>
    <definedName name="CUSTOM3_TH2_V2__units_1___Waterproofing_to_wet_areas">#REF!</definedName>
    <definedName name="CUSTOM3_Trees___Around_Perimeter">#REF!</definedName>
    <definedName name="CUSTOM3_Trees___Inside_Plot">#REF!</definedName>
    <definedName name="CUSTOM3_TYPICAL__ADDL_SLAB">#REF!</definedName>
    <definedName name="CUSTOM3_TYPICAL__HEB_100">#REF!</definedName>
    <definedName name="CUSTOM3_TYPICAL__HEB_160">#REF!</definedName>
    <definedName name="CUSTOM3_TYPICAL__L_150x150x15">#REF!</definedName>
    <definedName name="CUSTOM3_TYPICAL__MEP_FLOOR">#REF!</definedName>
    <definedName name="CUSTOM3_Unallocated_Rooms">#REF!</definedName>
    <definedName name="CUSTOM3_uPVC_Sewage_Pipe_1F">#REF!</definedName>
    <definedName name="CUSTOM3_uPVC_Sewage_Pipe_GF">#REF!</definedName>
    <definedName name="CUSTOM3_uPVC_Waste_Pipe_1F">#REF!</definedName>
    <definedName name="CUSTOM3_uPVC_Waste_Pipe_1F_collection">#REF!</definedName>
    <definedName name="CUSTOM3_uPVC_Waste_Pipe_GF">#REF!</definedName>
    <definedName name="CUSTOM3_uPVC_Waste_Pipe_GF_Collection">#REF!</definedName>
    <definedName name="CUSTOM3_Wall_Finish">#REF!</definedName>
    <definedName name="CUSTOM3_Wall_Finish_2C">#REF!</definedName>
    <definedName name="CUSTOM3_Water_Feature">#REF!</definedName>
    <definedName name="CUSTOM3_Water_Hammer_Arrestor">#REF!</definedName>
    <definedName name="CUSTOM3_Water_jets">#REF!</definedName>
    <definedName name="Customer_Settlement">#REF!</definedName>
    <definedName name="customs">#REF!</definedName>
    <definedName name="cUtilityAlloc">#REF!</definedName>
    <definedName name="cUtilityPhasing">#REF!</definedName>
    <definedName name="cutoutArea">#REF!</definedName>
    <definedName name="cutoutPerimeter">#REF!</definedName>
    <definedName name="cuv">#REF!</definedName>
    <definedName name="CV" hidden="1">#NAME?</definedName>
    <definedName name="cvb" localSheetId="4" hidden="1">{#N/A,#N/A,TRUE,"Cover";#N/A,#N/A,TRUE,"Conts";#N/A,#N/A,TRUE,"VOS";#N/A,#N/A,TRUE,"Warrington";#N/A,#N/A,TRUE,"Widnes"}</definedName>
    <definedName name="cvb" localSheetId="18" hidden="1">{#N/A,#N/A,TRUE,"Cover";#N/A,#N/A,TRUE,"Conts";#N/A,#N/A,TRUE,"VOS";#N/A,#N/A,TRUE,"Warrington";#N/A,#N/A,TRUE,"Widnes"}</definedName>
    <definedName name="cvb" localSheetId="10" hidden="1">{#N/A,#N/A,TRUE,"Cover";#N/A,#N/A,TRUE,"Conts";#N/A,#N/A,TRUE,"VOS";#N/A,#N/A,TRUE,"Warrington";#N/A,#N/A,TRUE,"Widnes"}</definedName>
    <definedName name="cvb" hidden="1">{#N/A,#N/A,TRUE,"Cover";#N/A,#N/A,TRUE,"Conts";#N/A,#N/A,TRUE,"VOS";#N/A,#N/A,TRUE,"Warrington";#N/A,#N/A,TRUE,"Widnes"}</definedName>
    <definedName name="CVBGHNNJ"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GHNN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bh">"Page "&amp;IF(ISNA(MATCH(ROW(),RowAfterpgbrk,1)),1,MATCH(ROW(),RowAfterpgbrk,1)+1)&amp;" of " &amp; TotPageCount + 0*NOW()</definedName>
    <definedName name="CVC" hidden="1">#REF!</definedName>
    <definedName name="cvcad">#N/A</definedName>
    <definedName name="cvcd">#N/A</definedName>
    <definedName name="cvdf">#REF!</definedName>
    <definedName name="cvfgty" localSheetId="18" hidden="1">{"'Break down'!$A$4"}</definedName>
    <definedName name="cvfgty" hidden="1">{"'Break down'!$A$4"}</definedName>
    <definedName name="cvggg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VGYU" localSheetId="4" hidden="1">{#N/A,#N/A,TRUE,"Cover";#N/A,#N/A,TRUE,"Conts";#N/A,#N/A,TRUE,"VOS";#N/A,#N/A,TRUE,"Warrington";#N/A,#N/A,TRUE,"Widnes"}</definedName>
    <definedName name="CVGYU" localSheetId="18" hidden="1">{#N/A,#N/A,TRUE,"Cover";#N/A,#N/A,TRUE,"Conts";#N/A,#N/A,TRUE,"VOS";#N/A,#N/A,TRUE,"Warrington";#N/A,#N/A,TRUE,"Widnes"}</definedName>
    <definedName name="CVGYU" localSheetId="10" hidden="1">{#N/A,#N/A,TRUE,"Cover";#N/A,#N/A,TRUE,"Conts";#N/A,#N/A,TRUE,"VOS";#N/A,#N/A,TRUE,"Warrington";#N/A,#N/A,TRUE,"Widnes"}</definedName>
    <definedName name="CVGYU" hidden="1">{#N/A,#N/A,TRUE,"Cover";#N/A,#N/A,TRUE,"Conts";#N/A,#N/A,TRUE,"VOS";#N/A,#N/A,TRUE,"Warrington";#N/A,#N/A,TRUE,"Widnes"}</definedName>
    <definedName name="CVL_FAC">#REF!</definedName>
    <definedName name="CVSA">#REF!</definedName>
    <definedName name="cwaervgtbhynjoiuyhjtgvcf">#REF!</definedName>
    <definedName name="CWAmt">#REF!</definedName>
    <definedName name="cwd" localSheetId="18" hidden="1">{#N/A,#N/A,FALSE,"Header P";#N/A,#N/A,FALSE,"Summary";#N/A,#N/A,FALSE,"CONTRACT WORKS";#N/A,#N/A,FALSE,"Variations";#N/A,#N/A,FALSE,"Dwk"}</definedName>
    <definedName name="cwd" hidden="1">{#N/A,#N/A,FALSE,"Header P";#N/A,#N/A,FALSE,"Summary";#N/A,#N/A,FALSE,"CONTRACT WORKS";#N/A,#N/A,FALSE,"Variations";#N/A,#N/A,FALSE,"Dwk"}</definedName>
    <definedName name="cwe">"Page "&amp;IF(ISNA(MATCH(ROW(),RowAfterpgbrk,1)),1,MATCH(ROW(),RowAfterpgbrk,1)+1)&amp;" of " &amp; TotPageCount + 0*NOW()</definedName>
    <definedName name="cx">#REF!</definedName>
    <definedName name="cxcdsd">#N/A</definedName>
    <definedName name="cxcxcxcx">#N/A</definedName>
    <definedName name="cxcxxcx">#N/A</definedName>
    <definedName name="cxn">#REF!</definedName>
    <definedName name="cxv">#REF!</definedName>
    <definedName name="CXVBGFHH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VBGFHH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xxhgxvc">#REF!</definedName>
    <definedName name="cxz" localSheetId="18" hidden="1">{#N/A,#N/A,FALSE,"Header P";#N/A,#N/A,FALSE,"Summary";#N/A,#N/A,FALSE,"CONTRACT WORKS";#N/A,#N/A,FALSE,"Variations";#N/A,#N/A,FALSE,"Dwk"}</definedName>
    <definedName name="cxz" hidden="1">{#N/A,#N/A,FALSE,"Header P";#N/A,#N/A,FALSE,"Summary";#N/A,#N/A,FALSE,"CONTRACT WORKS";#N/A,#N/A,FALSE,"Variations";#N/A,#N/A,FALSE,"Dwk"}</definedName>
    <definedName name="cy">#REF!</definedName>
    <definedName name="CY_1999">#REF!</definedName>
    <definedName name="CY_2000">#REF!</definedName>
    <definedName name="CY_2001">#REF!</definedName>
    <definedName name="CY_2002">#REF!</definedName>
    <definedName name="Cyprus">#REF!</definedName>
    <definedName name="CYYTDCol">7</definedName>
    <definedName name="czfgbhnd">#REF!</definedName>
    <definedName name="czvbxjnkm">#REF!</definedName>
    <definedName name="d" localSheetId="18" hidden="1">{#N/A,#N/A,TRUE,"Cover";#N/A,#N/A,TRUE,"Conts";#N/A,#N/A,TRUE,"VOS";#N/A,#N/A,TRUE,"Warrington";#N/A,#N/A,TRUE,"Widnes"}</definedName>
    <definedName name="D" localSheetId="6">#REF!</definedName>
    <definedName name="D" localSheetId="1">#REF!</definedName>
    <definedName name="D" localSheetId="10">#REF!</definedName>
    <definedName name="d" hidden="1">{#N/A,#N/A,TRUE,"Cover";#N/A,#N/A,TRUE,"Conts";#N/A,#N/A,TRUE,"VOS";#N/A,#N/A,TRUE,"Warrington";#N/A,#N/A,TRUE,"Widnes"}</definedName>
    <definedName name="D.2">#N/A</definedName>
    <definedName name="D.C">#REF!</definedName>
    <definedName name="D_____MASONRY___PLASTER_WORKS">#REF!</definedName>
    <definedName name="d___0">#REF!</definedName>
    <definedName name="d___0___0">"$#REF!.$#REF!$#REF!"</definedName>
    <definedName name="d___0___3">"$#REF!.$#REF!$#REF!"</definedName>
    <definedName name="d___0___4">"$#REF!.$#REF!$#REF!"</definedName>
    <definedName name="d___13">#REF!</definedName>
    <definedName name="d___2">#REF!</definedName>
    <definedName name="d___2___0">"$#REF!.$#REF!$#REF!"</definedName>
    <definedName name="d___2___3">"$#REF!.$#REF!$#REF!"</definedName>
    <definedName name="d___3">#REF!</definedName>
    <definedName name="d___3___0">"$#REF!.$#REF!$#REF!"</definedName>
    <definedName name="d___3___3">"$#REF!.$#REF!$#REF!"</definedName>
    <definedName name="d___3___4">"$#REF!.$#REF!$#REF!"</definedName>
    <definedName name="d___4">#REF!</definedName>
    <definedName name="d___4___0">"$#REF!.$#REF!$#REF!"</definedName>
    <definedName name="d___4___3">"$#REF!.$#REF!$#REF!"</definedName>
    <definedName name="d___7">"$#REF!.$#REF!$#REF!"</definedName>
    <definedName name="d_1" localSheetId="18" hidden="1">{#N/A,#N/A,FALSE,"SumD";#N/A,#N/A,FALSE,"ElecD";#N/A,#N/A,FALSE,"MechD";#N/A,#N/A,FALSE,"GeotD";#N/A,#N/A,FALSE,"PrcsD";#N/A,#N/A,FALSE,"TunnD";#N/A,#N/A,FALSE,"CivlD";#N/A,#N/A,FALSE,"NtwkD";#N/A,#N/A,FALSE,"EstgD";#N/A,#N/A,FALSE,"PEngD"}</definedName>
    <definedName name="d_1" hidden="1">{#N/A,#N/A,FALSE,"SumD";#N/A,#N/A,FALSE,"ElecD";#N/A,#N/A,FALSE,"MechD";#N/A,#N/A,FALSE,"GeotD";#N/A,#N/A,FALSE,"PrcsD";#N/A,#N/A,FALSE,"TunnD";#N/A,#N/A,FALSE,"CivlD";#N/A,#N/A,FALSE,"NtwkD";#N/A,#N/A,FALSE,"EstgD";#N/A,#N/A,FALSE,"PEngD"}</definedName>
    <definedName name="D_22">#REF!</definedName>
    <definedName name="D_7101A_B">#REF!</definedName>
    <definedName name="D_9" hidden="1">{#N/A,#N/A,FALSE,"Final Output"}</definedName>
    <definedName name="D_AHD">#REF!</definedName>
    <definedName name="D_BHD">#REF!</definedName>
    <definedName name="D_COLEMAN_GARDENING_SERVICES">#REF!</definedName>
    <definedName name="D_Concrete">#REF!</definedName>
    <definedName name="D_CONSTR2">#REF!</definedName>
    <definedName name="D_DISC">#REF!</definedName>
    <definedName name="D_ENGR">#REF!</definedName>
    <definedName name="d_IncenseRoadMarket">#REF!</definedName>
    <definedName name="D_INCR">#REF!</definedName>
    <definedName name="d_jp" localSheetId="18" hidden="1">{"'Sheet1'!$A$4386:$N$4591"}</definedName>
    <definedName name="d_jp" localSheetId="6" hidden="1">{"'Sheet1'!$A$4386:$N$4591"}</definedName>
    <definedName name="d_jp" hidden="1">{"'Sheet1'!$A$4386:$N$4591"}</definedName>
    <definedName name="D_LABEL">#REF!</definedName>
    <definedName name="D_LM">#REF!</definedName>
    <definedName name="D_Masonry">#REF!</definedName>
    <definedName name="D_P1">#REF!</definedName>
    <definedName name="D_P2">#REF!</definedName>
    <definedName name="D_PERF">#REF!</definedName>
    <definedName name="D_PROGRESS">#REF!</definedName>
    <definedName name="D_STATUS_DRGS">#REF!</definedName>
    <definedName name="D_STATUS_NO">#REF!</definedName>
    <definedName name="D_STATUS_NUMBER">#REF!</definedName>
    <definedName name="D_TGO">#REF!</definedName>
    <definedName name="D_TIME">#REF!</definedName>
    <definedName name="D_TYPE1">#REF!</definedName>
    <definedName name="D0">#REF!</definedName>
    <definedName name="d10fas">#REF!</definedName>
    <definedName name="d10fls">#REF!</definedName>
    <definedName name="d10sec">#REF!</definedName>
    <definedName name="d10spr">#REF!</definedName>
    <definedName name="D12_">#N/A</definedName>
    <definedName name="d14fas">#REF!</definedName>
    <definedName name="d14FLS">#REF!</definedName>
    <definedName name="d14sec">#REF!</definedName>
    <definedName name="d14spr">#REF!</definedName>
    <definedName name="D20_">#N/A</definedName>
    <definedName name="d21fas">#REF!</definedName>
    <definedName name="d21fls">#REF!</definedName>
    <definedName name="d21sec">#REF!</definedName>
    <definedName name="d21spr">#REF!</definedName>
    <definedName name="d23afas">#REF!</definedName>
    <definedName name="d23afls">#REF!</definedName>
    <definedName name="d23asec">#REF!</definedName>
    <definedName name="d23aspr">#REF!</definedName>
    <definedName name="d23fas">#REF!</definedName>
    <definedName name="d23fls">#REF!</definedName>
    <definedName name="d23sec">#REF!</definedName>
    <definedName name="d23spr">#REF!</definedName>
    <definedName name="d26afas">#REF!</definedName>
    <definedName name="d26afls">#REF!</definedName>
    <definedName name="d26asec">#REF!</definedName>
    <definedName name="d26aspr">#REF!</definedName>
    <definedName name="d26bfas">#REF!</definedName>
    <definedName name="d26bfls">#REF!</definedName>
    <definedName name="d26bsec">#REF!</definedName>
    <definedName name="d26bspr">#REF!</definedName>
    <definedName name="d26cfas">#REF!</definedName>
    <definedName name="d26cfls">#REF!</definedName>
    <definedName name="d26csec">#REF!</definedName>
    <definedName name="d26cspr">#REF!</definedName>
    <definedName name="d26fas">#REF!</definedName>
    <definedName name="d26fls">#REF!</definedName>
    <definedName name="d26sec">#REF!</definedName>
    <definedName name="d26spr">#REF!</definedName>
    <definedName name="d27bfas">#REF!</definedName>
    <definedName name="d27bfls">#REF!</definedName>
    <definedName name="d27bsec">#REF!</definedName>
    <definedName name="d27bspr">#REF!</definedName>
    <definedName name="d27cfas">#REF!</definedName>
    <definedName name="d27cfls">#REF!</definedName>
    <definedName name="d27csec">#REF!</definedName>
    <definedName name="d27cspr">#REF!</definedName>
    <definedName name="d27fas">#REF!</definedName>
    <definedName name="d27fls">#REF!</definedName>
    <definedName name="d27sec">#REF!</definedName>
    <definedName name="d27spr">#REF!</definedName>
    <definedName name="d28afas">#REF!</definedName>
    <definedName name="d28afls">#REF!</definedName>
    <definedName name="d28asec">#REF!</definedName>
    <definedName name="d28aspr">#REF!</definedName>
    <definedName name="d28fas">#REF!</definedName>
    <definedName name="d28fls">#REF!</definedName>
    <definedName name="d28sec">#REF!</definedName>
    <definedName name="d28spr">#REF!</definedName>
    <definedName name="D2E">1/E2D</definedName>
    <definedName name="d2fas">#REF!</definedName>
    <definedName name="d2fls">#REF!</definedName>
    <definedName name="d2sec">#REF!</definedName>
    <definedName name="d2spr">#REF!</definedName>
    <definedName name="d31fas">#REF!</definedName>
    <definedName name="d31fls">#REF!</definedName>
    <definedName name="d31sec">#REF!</definedName>
    <definedName name="d31spr">#REF!</definedName>
    <definedName name="d33fas">#REF!</definedName>
    <definedName name="d33fls">#REF!</definedName>
    <definedName name="d33sec">#REF!</definedName>
    <definedName name="d33spr">#REF!</definedName>
    <definedName name="d3fas">#REF!</definedName>
    <definedName name="d3fls">#REF!</definedName>
    <definedName name="d3sec">#REF!</definedName>
    <definedName name="d3spr">#REF!</definedName>
    <definedName name="d4fas">#REF!</definedName>
    <definedName name="d4fls">#REF!</definedName>
    <definedName name="d4sec">#REF!</definedName>
    <definedName name="d4spr">#REF!</definedName>
    <definedName name="d5fas">#REF!</definedName>
    <definedName name="d5fls">#REF!</definedName>
    <definedName name="d5sec">#REF!</definedName>
    <definedName name="d5spr">#REF!</definedName>
    <definedName name="D6_">#REF!</definedName>
    <definedName name="d7fas">#REF!</definedName>
    <definedName name="d7fls">#REF!</definedName>
    <definedName name="d7sec">#REF!</definedName>
    <definedName name="d7spr">#REF!</definedName>
    <definedName name="d8fas">#REF!</definedName>
    <definedName name="d8fls">#REF!</definedName>
    <definedName name="d8sec">#REF!</definedName>
    <definedName name="d8spr">#REF!</definedName>
    <definedName name="d9fas">#REF!</definedName>
    <definedName name="d9fls">#REF!</definedName>
    <definedName name="d9sec">#REF!</definedName>
    <definedName name="d9spr">#REF!</definedName>
    <definedName name="da" localSheetId="18" hidden="1">{#N/A,#N/A,FALSE,"CCTV"}</definedName>
    <definedName name="DA" localSheetId="6">#REF!</definedName>
    <definedName name="DA" localSheetId="10" hidden="1">{"'Break down'!$A$4"}</definedName>
    <definedName name="da" hidden="1">{#N/A,#N/A,FALSE,"CCTV"}</definedName>
    <definedName name="DACF" hidden="1">{"mgmt forecast",#N/A,FALSE,"Mgmt Forecast";"dcf table",#N/A,FALSE,"Mgmt Forecast";"sensitivity",#N/A,FALSE,"Mgmt Forecast";"table inputs",#N/A,FALSE,"Mgmt Forecast";"calculations",#N/A,FALSE,"Mgmt Forecast"}</definedName>
    <definedName name="dActiveScheme">#REF!</definedName>
    <definedName name="Dad" localSheetId="4" hidden="1">{#N/A,#N/A,FALSE,"MARCH"}</definedName>
    <definedName name="dad" hidden="1">#REF!</definedName>
    <definedName name="dad_1">0</definedName>
    <definedName name="dada" localSheetId="18" hidden="1">{#N/A,#N/A,TRUE,"Cover";#N/A,#N/A,TRUE,"Conts";#N/A,#N/A,TRUE,"VOS";#N/A,#N/A,TRUE,"Warrington";#N/A,#N/A,TRUE,"Widnes"}</definedName>
    <definedName name="dada" hidden="1">{#N/A,#N/A,TRUE,"Cover";#N/A,#N/A,TRUE,"Conts";#N/A,#N/A,TRUE,"VOS";#N/A,#N/A,TRUE,"Warrington";#N/A,#N/A,TRUE,"Widnes"}</definedName>
    <definedName name="dada_1" localSheetId="18" hidden="1">{#N/A,#N/A,TRUE,"Cover";#N/A,#N/A,TRUE,"Conts";#N/A,#N/A,TRUE,"VOS";#N/A,#N/A,TRUE,"Warrington";#N/A,#N/A,TRUE,"Widnes"}</definedName>
    <definedName name="dada_1" hidden="1">{#N/A,#N/A,TRUE,"Cover";#N/A,#N/A,TRUE,"Conts";#N/A,#N/A,TRUE,"VOS";#N/A,#N/A,TRUE,"Warrington";#N/A,#N/A,TRUE,"Widnes"}</definedName>
    <definedName name="DAdsaD" hidden="1">#REF!</definedName>
    <definedName name="dadwtgwgw">#REF!</definedName>
    <definedName name="DAFAD" hidden="1">{"cap_structure",#N/A,FALSE,"Graph-Mkt Cap";"price",#N/A,FALSE,"Graph-Price";"ebit",#N/A,FALSE,"Graph-EBITDA";"ebitda",#N/A,FALSE,"Graph-EBITDA"}</definedName>
    <definedName name="Daff">#REF!</definedName>
    <definedName name="Daily_Traffic__1">#REF!</definedName>
    <definedName name="Daily_Traffic__2001">#REF!</definedName>
    <definedName name="DailyLabourReturns">#REF!</definedName>
    <definedName name="dailyrates">#REF!</definedName>
    <definedName name="DALL">#REF!</definedName>
    <definedName name="DALLAYA">#REF!</definedName>
    <definedName name="DALLP">#REF!</definedName>
    <definedName name="DAMAGE">#REF!</definedName>
    <definedName name="dana" localSheetId="18" hidden="1">{#N/A,#N/A,TRUE,"Cover";#N/A,#N/A,TRUE,"Conts";#N/A,#N/A,TRUE,"VOS";#N/A,#N/A,TRUE,"Warrington";#N/A,#N/A,TRUE,"Widnes"}</definedName>
    <definedName name="dana" hidden="1">{#N/A,#N/A,TRUE,"Cover";#N/A,#N/A,TRUE,"Conts";#N/A,#N/A,TRUE,"VOS";#N/A,#N/A,TRUE,"Warrington";#N/A,#N/A,TRUE,"Widnes"}</definedName>
    <definedName name="DANGA">#REF!</definedName>
    <definedName name="DANGA_1">"$#REF!.$AG$9:$AG$97"</definedName>
    <definedName name="daniel" localSheetId="1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aniel"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aniel"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AppraisalLTC">#REF!</definedName>
    <definedName name="Daralhansha">#REF!</definedName>
    <definedName name="DAS">#N/A</definedName>
    <definedName name="dasd" localSheetId="18" hidden="1">{"'Bill No. 7'!$A$1:$G$32"}</definedName>
    <definedName name="dasd" localSheetId="6" hidden="1">{"'Bill No. 7'!$A$1:$G$32"}</definedName>
    <definedName name="dasd" hidden="1">{"'Bill No. 7'!$A$1:$G$32"}</definedName>
    <definedName name="dasdas" localSheetId="18" hidden="1">{#N/A,#N/A,FALSE,"GS";#N/A,#N/A,FALSE,"Cost Code Summary";#N/A,#N/A,FALSE,"VO";#N/A,#N/A,FALSE,"CUM FLUCT";#N/A,#N/A,FALSE,"Fluct";#N/A,#N/A,FALSE,"Bill 3";#N/A,#N/A,FALSE,"Bill 4";#N/A,#N/A,FALSE,"bill 5";#N/A,#N/A,FALSE,"Bill 7";#N/A,#N/A,FALSE,"Bill 8";#N/A,#N/A,FALSE,"Bill 10";#N/A,#N/A,FALSE,"Bill 12"}</definedName>
    <definedName name="dasdas" hidden="1">{#N/A,#N/A,FALSE,"GS";#N/A,#N/A,FALSE,"Cost Code Summary";#N/A,#N/A,FALSE,"VO";#N/A,#N/A,FALSE,"CUM FLUCT";#N/A,#N/A,FALSE,"Fluct";#N/A,#N/A,FALSE,"Bill 3";#N/A,#N/A,FALSE,"Bill 4";#N/A,#N/A,FALSE,"bill 5";#N/A,#N/A,FALSE,"Bill 7";#N/A,#N/A,FALSE,"Bill 8";#N/A,#N/A,FALSE,"Bill 10";#N/A,#N/A,FALSE,"Bill 12"}</definedName>
    <definedName name="dasdasd" hidden="1">#REF!</definedName>
    <definedName name="dasdfa">#REF!</definedName>
    <definedName name="dasf" localSheetId="18" hidden="1">{#N/A,#N/A,FALSE,"구조2"}</definedName>
    <definedName name="dasf" hidden="1">{#N/A,#N/A,FALSE,"구조2"}</definedName>
    <definedName name="DAT">#REF!</definedName>
    <definedName name="Data">#REF!</definedName>
    <definedName name="Data.Dump" localSheetId="10" hidden="1">OFFSET(#REF!,1,0)</definedName>
    <definedName name="Data.Dump" hidden="1">OFFSET(#REF!,1,0)</definedName>
    <definedName name="DATA_01" hidden="1">#REF!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CENTER">#REF!</definedName>
    <definedName name="DATA_CONT">#REF!</definedName>
    <definedName name="Data_Date">#REF!</definedName>
    <definedName name="DATA_ESC">#REF!</definedName>
    <definedName name="DATA_FAC">#REF!</definedName>
    <definedName name="DATA_FEE">#REF!</definedName>
    <definedName name="DATA_MANAGEMENT">#REF!</definedName>
    <definedName name="DATA_SALES">#REF!</definedName>
    <definedName name="data_v">#REF!</definedName>
    <definedName name="data_variance">#REF!</definedName>
    <definedName name="data1" hidden="1">#REF!</definedName>
    <definedName name="data10">#REF!</definedName>
    <definedName name="data100">#REF!</definedName>
    <definedName name="data101">#REF!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dataa">#REF!</definedName>
    <definedName name="dataaa">#REF!</definedName>
    <definedName name="dataaaaa">#REF!</definedName>
    <definedName name="DataArea">#REF!</definedName>
    <definedName name="_xlnm.Database">#REF!</definedName>
    <definedName name="Database.File" hidden="1">#REF!</definedName>
    <definedName name="DATABASE1">#REF!</definedName>
    <definedName name="Database2">#N/A</definedName>
    <definedName name="DATACHECKED_ELBK">#REF!</definedName>
    <definedName name="DATACHECKED_ELEQ">#REF!</definedName>
    <definedName name="DATACHECKED_INSTR">#REF!</definedName>
    <definedName name="DataDump">#REF!</definedName>
    <definedName name="DATAFILL">#REF!</definedName>
    <definedName name="DataFilter">#REF!</definedName>
    <definedName name="datalist">#REF!</definedName>
    <definedName name="DataProcessing">#REF!</definedName>
    <definedName name="DataProcessing_99">#REF!</definedName>
    <definedName name="datareturns1">#REF!</definedName>
    <definedName name="DataSort">#REF!</definedName>
    <definedName name="DataWorks">#REF!</definedName>
    <definedName name="dataww" hidden="1">#REF!</definedName>
    <definedName name="DATDAO">#REF!</definedName>
    <definedName name="Date">#REF!</definedName>
    <definedName name="Date_Bidding">#REF!</definedName>
    <definedName name="Date_lookup">#REF!</definedName>
    <definedName name="Date_Sort">#REF!</definedName>
    <definedName name="Date_Table">#REF!</definedName>
    <definedName name="Date_Table2">#REF!</definedName>
    <definedName name="Date_To?">#REF!</definedName>
    <definedName name="Date1">#REF!</definedName>
    <definedName name="DATECHECKED_ELBK">#REF!</definedName>
    <definedName name="DATECHECKED_ELEQ">#REF!</definedName>
    <definedName name="DATECHECKED_INSTR">#REF!</definedName>
    <definedName name="DateRange">#REF!</definedName>
    <definedName name="Dates">#REF!</definedName>
    <definedName name="dates2">#REF!</definedName>
    <definedName name="DateTable">#REF!</definedName>
    <definedName name="Datetoday">#REF!</definedName>
    <definedName name="Datum">#REF!</definedName>
    <definedName name="DAVID">#REF!</definedName>
    <definedName name="daw" hidden="1">#REF!</definedName>
    <definedName name="dawf\">#REF!</definedName>
    <definedName name="DAWJKFSJKFBWSUILFBIKNSEOL">#REF!</definedName>
    <definedName name="dax_adj.contract.sum">#REF!</definedName>
    <definedName name="dax_con.bal">#REF!</definedName>
    <definedName name="dax_cont.r">#REF!</definedName>
    <definedName name="dax_final.sum">#REF!</definedName>
    <definedName name="dax_org.contract">#REF!</definedName>
    <definedName name="dax_rev.sum">#REF!</definedName>
    <definedName name="dax_uncommit">#REF!</definedName>
    <definedName name="dax_vo.app">#REF!</definedName>
    <definedName name="dax_vo.pend">#REF!</definedName>
    <definedName name="dax_vo.total">#REF!</definedName>
    <definedName name="dax_work.complete">#REF!</definedName>
    <definedName name="DAY">#REF!</definedName>
    <definedName name="DAYS_NEXT_MONTH">#REF!</definedName>
    <definedName name="DaysHistYear1">#REF!</definedName>
    <definedName name="DaysHistYear2">#REF!</definedName>
    <definedName name="DaysHistYear3">#REF!</definedName>
    <definedName name="Daywk">#REF!</definedName>
    <definedName name="daywork">#REF!</definedName>
    <definedName name="Daywork1" localSheetId="4" hidden="1">{#N/A,#N/A,FALSE,"MARCH"}</definedName>
    <definedName name="Daywork1" localSheetId="18" hidden="1">{#N/A,#N/A,FALSE,"MARCH"}</definedName>
    <definedName name="Daywork1" localSheetId="6" hidden="1">{#N/A,#N/A,FALSE,"MARCH"}</definedName>
    <definedName name="Daywork1" localSheetId="10" hidden="1">{#N/A,#N/A,FALSE,"MARCH"}</definedName>
    <definedName name="Daywork1" hidden="1">{#N/A,#N/A,FALSE,"MARCH"}</definedName>
    <definedName name="Daywork1_1" localSheetId="18" hidden="1">{#N/A,#N/A,FALSE,"MARCH"}</definedName>
    <definedName name="Daywork1_1" localSheetId="6" hidden="1">{#N/A,#N/A,FALSE,"MARCH"}</definedName>
    <definedName name="Daywork1_1" hidden="1">{#N/A,#N/A,FALSE,"MARCH"}</definedName>
    <definedName name="Dayworks">#REF!</definedName>
    <definedName name="db">#REF!</definedName>
    <definedName name="db___0">#REF!</definedName>
    <definedName name="db___13">#REF!</definedName>
    <definedName name="DB_LABELS">#REF!</definedName>
    <definedName name="DB_Loc">#REF!</definedName>
    <definedName name="DB_PRICING">#REF!</definedName>
    <definedName name="Db1_chk">#REF!</definedName>
    <definedName name="Db2_chk">#REF!</definedName>
    <definedName name="Db3_chk">#REF!</definedName>
    <definedName name="DBASE">#REF!</definedName>
    <definedName name="DBASE1">#REF!</definedName>
    <definedName name="DBASEP">#REF!</definedName>
    <definedName name="DBB" localSheetId="18" hidden="1">{#N/A,#N/A,TRUE,"Basic";#N/A,#N/A,TRUE,"EXT-TABLE";#N/A,#N/A,TRUE,"STEEL";#N/A,#N/A,TRUE,"INT-Table";#N/A,#N/A,TRUE,"STEEL";#N/A,#N/A,TRUE,"Door"}</definedName>
    <definedName name="DBB" hidden="1">{#N/A,#N/A,TRUE,"Basic";#N/A,#N/A,TRUE,"EXT-TABLE";#N/A,#N/A,TRUE,"STEEL";#N/A,#N/A,TRUE,"INT-Table";#N/A,#N/A,TRUE,"STEEL";#N/A,#N/A,TRUE,"Door"}</definedName>
    <definedName name="DbBaseDate">#REF!</definedName>
    <definedName name="DbIndex">#REF!</definedName>
    <definedName name="Dbl_Tough">#REF!</definedName>
    <definedName name="dblhdbrd">#REF!</definedName>
    <definedName name="DbLocation">#REF!</definedName>
    <definedName name="dBorrowPurchCosts">#REF!</definedName>
    <definedName name="dbs">#REF!</definedName>
    <definedName name="DbS_chk">#REF!</definedName>
    <definedName name="dbs1z">#REF!</definedName>
    <definedName name="dbs76z">#REF!</definedName>
    <definedName name="dbsz">#REF!</definedName>
    <definedName name="dBuildComplete">#REF!</definedName>
    <definedName name="dBuildDuration">#REF!</definedName>
    <definedName name="dBuildings">#REF!</definedName>
    <definedName name="dBuildPhase">#REF!</definedName>
    <definedName name="dBuildStart">#REF!</definedName>
    <definedName name="dBuildTypes">#REF!</definedName>
    <definedName name="DC" localSheetId="10">3.68</definedName>
    <definedName name="DC">#REF!</definedName>
    <definedName name="DC_Profile">#REF!</definedName>
    <definedName name="DC_Summary">#REF!</definedName>
    <definedName name="DC7per" hidden="1">#REF!</definedName>
    <definedName name="DCA_List">#REF!</definedName>
    <definedName name="DCAA">#REF!</definedName>
    <definedName name="DCCont">#REF!</definedName>
    <definedName name="dcebmtfggjm" localSheetId="18" hidden="1">{#N/A,#N/A,TRUE,"Front";#N/A,#N/A,TRUE,"Simple Letter";#N/A,#N/A,TRUE,"Inside";#N/A,#N/A,TRUE,"Contents";#N/A,#N/A,TRUE,"Basis";#N/A,#N/A,TRUE,"Inclusions";#N/A,#N/A,TRUE,"Exclusions";#N/A,#N/A,TRUE,"Areas";#N/A,#N/A,TRUE,"Summary";#N/A,#N/A,TRUE,"Detail"}</definedName>
    <definedName name="dcebmtfggjm" hidden="1">{#N/A,#N/A,TRUE,"Front";#N/A,#N/A,TRUE,"Simple Letter";#N/A,#N/A,TRUE,"Inside";#N/A,#N/A,TRUE,"Contents";#N/A,#N/A,TRUE,"Basis";#N/A,#N/A,TRUE,"Inclusions";#N/A,#N/A,TRUE,"Exclusions";#N/A,#N/A,TRUE,"Areas";#N/A,#N/A,TRUE,"Summary";#N/A,#N/A,TRUE,"Detail"}</definedName>
    <definedName name="DCest">#REF!</definedName>
    <definedName name="dcf">#REF!</definedName>
    <definedName name="DCFBGYY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BGYY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CFInputs">#REF!,#REF!,#REF!,#REF!,#REF!,#REF!</definedName>
    <definedName name="DCHRes">#REF!</definedName>
    <definedName name="DCI" localSheetId="4" hidden="1">{#N/A,#N/A,TRUE,"Front";#N/A,#N/A,TRUE,"Simple Letter";#N/A,#N/A,TRUE,"Inside";#N/A,#N/A,TRUE,"Contents";#N/A,#N/A,TRUE,"Basis";#N/A,#N/A,TRUE,"Inclusions";#N/A,#N/A,TRUE,"Exclusions";#N/A,#N/A,TRUE,"Areas";#N/A,#N/A,TRUE,"Summary";#N/A,#N/A,TRUE,"Detail"}</definedName>
    <definedName name="DCI" localSheetId="18" hidden="1">{#N/A,#N/A,TRUE,"Front";#N/A,#N/A,TRUE,"Simple Letter";#N/A,#N/A,TRUE,"Inside";#N/A,#N/A,TRUE,"Contents";#N/A,#N/A,TRUE,"Basis";#N/A,#N/A,TRUE,"Inclusions";#N/A,#N/A,TRUE,"Exclusions";#N/A,#N/A,TRUE,"Areas";#N/A,#N/A,TRUE,"Summary";#N/A,#N/A,TRUE,"Detail"}</definedName>
    <definedName name="DCI" localSheetId="6" hidden="1">{#N/A,#N/A,TRUE,"Front";#N/A,#N/A,TRUE,"Simple Letter";#N/A,#N/A,TRUE,"Inside";#N/A,#N/A,TRUE,"Contents";#N/A,#N/A,TRUE,"Basis";#N/A,#N/A,TRUE,"Inclusions";#N/A,#N/A,TRUE,"Exclusions";#N/A,#N/A,TRUE,"Areas";#N/A,#N/A,TRUE,"Summary";#N/A,#N/A,TRUE,"Detail"}</definedName>
    <definedName name="DCI" localSheetId="10"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it" localSheetId="18"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localSheetId="18"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18"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onstContingency">#REF!</definedName>
    <definedName name="dConstructDuration">#REF!</definedName>
    <definedName name="dConstructStart">#REF!</definedName>
    <definedName name="dConstTiming">#REF!</definedName>
    <definedName name="DCR">#REF!</definedName>
    <definedName name="DCS_SYS">#REF!</definedName>
    <definedName name="dcsyhg">#REF!</definedName>
    <definedName name="DCVVVVV" hidden="1">#REF!</definedName>
    <definedName name="dcx" localSheetId="18" hidden="1">{#N/A,#N/A,FALSE,"Projects";#N/A,#N/A,FALSE,"Cashflow Summary";#N/A,#N/A,FALSE,"P&amp;L summary";#N/A,#N/A,FALSE,"BS";#N/A,#N/A,FALSE,"Cashflow Summary";#N/A,#N/A,FALSE,"Capital Summary";#N/A,#N/A,FALSE,"Cashflow";#N/A,#N/A,FALSE,"Payments";#N/A,#N/A,FALSE,"Revenue"}</definedName>
    <definedName name="dcx" hidden="1">{#N/A,#N/A,FALSE,"Projects";#N/A,#N/A,FALSE,"Cashflow Summary";#N/A,#N/A,FALSE,"P&amp;L summary";#N/A,#N/A,FALSE,"BS";#N/A,#N/A,FALSE,"Cashflow Summary";#N/A,#N/A,FALSE,"Capital Summary";#N/A,#N/A,FALSE,"Cashflow";#N/A,#N/A,FALSE,"Payments";#N/A,#N/A,FALSE,"Revenue"}</definedName>
    <definedName name="dd" localSheetId="18" hidden="1">{#N/A,#N/A,TRUE,"Cover";#N/A,#N/A,TRUE,"Conts";#N/A,#N/A,TRUE,"VOS";#N/A,#N/A,TRUE,"Warrington";#N/A,#N/A,TRUE,"Widnes"}</definedName>
    <definedName name="DD" localSheetId="10">#REF!</definedName>
    <definedName name="dd" hidden="1">{#N/A,#N/A,TRUE,"Cover";#N/A,#N/A,TRUE,"Conts";#N/A,#N/A,TRUE,"VOS";#N/A,#N/A,TRUE,"Warrington";#N/A,#N/A,TRUE,"Widnes"}</definedName>
    <definedName name="DD_1">0</definedName>
    <definedName name="DD_22">#REF!</definedName>
    <definedName name="DD_Fee">#REF!</definedName>
    <definedName name="dDashDelay">#REF!</definedName>
    <definedName name="dDashEntryVal">#REF!</definedName>
    <definedName name="dDashIDs">#REF!</definedName>
    <definedName name="dDashInclude">#REF!</definedName>
    <definedName name="dDashSizeAdj">#REF!</definedName>
    <definedName name="dDateStart">#REF!</definedName>
    <definedName name="ddd" localSheetId="4" hidden="1">{#N/A,#N/A,TRUE,"Cover Memo";"Complete Sys. Estimate",#N/A,TRUE,"Change Summary";"Complete Sys. Estimate",#N/A,TRUE,"Estimate Summary";"Complete Sys. Estimate",#N/A,TRUE,"Dept. Summary";"Complete Sys. Estimate",#N/A,TRUE,"DOW Detail"}</definedName>
    <definedName name="ddd">#REF!</definedName>
    <definedName name="DDD_1">0</definedName>
    <definedName name="DDDD">#REF!</definedName>
    <definedName name="ddddd" localSheetId="4" hidden="1">{#N/A,#N/A,FALSE,"SumD";#N/A,#N/A,FALSE,"ElecD";#N/A,#N/A,FALSE,"MechD";#N/A,#N/A,FALSE,"GeotD";#N/A,#N/A,FALSE,"PrcsD";#N/A,#N/A,FALSE,"TunnD";#N/A,#N/A,FALSE,"CivlD";#N/A,#N/A,FALSE,"NtwkD";#N/A,#N/A,FALSE,"EstgD";#N/A,#N/A,FALSE,"PEngD"}</definedName>
    <definedName name="dddd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6" hidden="1">{#N/A,#N/A,TRUE,"Cover";#N/A,#N/A,TRUE,"Conts";#N/A,#N/A,TRUE,"VOS";#N/A,#N/A,TRUE,"Warrington";#N/A,#N/A,TRUE,"Widnes"}</definedName>
    <definedName name="ddddd" localSheetId="11" hidden="1">{#N/A,#N/A,TRUE,"Cover";#N/A,#N/A,TRUE,"Conts";#N/A,#N/A,TRUE,"VOS";#N/A,#N/A,TRUE,"Warrington";#N/A,#N/A,TRUE,"Widnes"}</definedName>
    <definedName name="ddddd" localSheetId="10" hidden="1">{#N/A,#N/A,FALSE,"SumD";#N/A,#N/A,FALSE,"ElecD";#N/A,#N/A,FALSE,"MechD";#N/A,#N/A,FALSE,"GeotD";#N/A,#N/A,FALSE,"PrcsD";#N/A,#N/A,FALSE,"TunnD";#N/A,#N/A,FALSE,"CivlD";#N/A,#N/A,FALSE,"NtwkD";#N/A,#N/A,FALSE,"EstgD";#N/A,#N/A,FALSE,"PEngD"}</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_1" localSheetId="18" hidden="1">{#N/A,#N/A,TRUE,"Basic";#N/A,#N/A,TRUE,"EXT-TABLE";#N/A,#N/A,TRUE,"STEEL";#N/A,#N/A,TRUE,"INT-Table";#N/A,#N/A,TRUE,"STEEL";#N/A,#N/A,TRUE,"Door"}</definedName>
    <definedName name="ddddd_1" localSheetId="6" hidden="1">{#N/A,#N/A,TRUE,"Cover";#N/A,#N/A,TRUE,"Conts";#N/A,#N/A,TRUE,"VOS";#N/A,#N/A,TRUE,"Warrington";#N/A,#N/A,TRUE,"Widnes"}</definedName>
    <definedName name="ddddd_1" localSheetId="10" hidden="1">{#N/A,#N/A,TRUE,"Cover";#N/A,#N/A,TRUE,"Conts";#N/A,#N/A,TRUE,"VOS";#N/A,#N/A,TRUE,"Warrington";#N/A,#N/A,TRUE,"Widnes"}</definedName>
    <definedName name="ddddd_1" hidden="1">{#N/A,#N/A,TRUE,"Basic";#N/A,#N/A,TRUE,"EXT-TABLE";#N/A,#N/A,TRUE,"STEEL";#N/A,#N/A,TRUE,"INT-Table";#N/A,#N/A,TRUE,"STEEL";#N/A,#N/A,TRUE,"Door"}</definedName>
    <definedName name="ddddd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1" localSheetId="18" hidden="1">{#N/A,#N/A,FALSE,"SumD";#N/A,#N/A,FALSE,"ElecD";#N/A,#N/A,FALSE,"MechD";#N/A,#N/A,FALSE,"GeotD";#N/A,#N/A,FALSE,"PrcsD";#N/A,#N/A,FALSE,"TunnD";#N/A,#N/A,FALSE,"CivlD";#N/A,#N/A,FALSE,"NtwkD";#N/A,#N/A,FALSE,"EstgD";#N/A,#N/A,FALSE,"PEngD"}</definedName>
    <definedName name="ddddd1" hidden="1">{#N/A,#N/A,FALSE,"SumD";#N/A,#N/A,FALSE,"ElecD";#N/A,#N/A,FALSE,"MechD";#N/A,#N/A,FALSE,"GeotD";#N/A,#N/A,FALSE,"PrcsD";#N/A,#N/A,FALSE,"TunnD";#N/A,#N/A,FALSE,"CivlD";#N/A,#N/A,FALSE,"NtwkD";#N/A,#N/A,FALSE,"EstgD";#N/A,#N/A,FALSE,"PEngD"}</definedName>
    <definedName name="dddddd" localSheetId="4" hidden="1">{#N/A,#N/A,FALSE,"SumG";#N/A,#N/A,FALSE,"ElecG";#N/A,#N/A,FALSE,"MechG";#N/A,#N/A,FALSE,"GeotG";#N/A,#N/A,FALSE,"PrcsG";#N/A,#N/A,FALSE,"TunnG";#N/A,#N/A,FALSE,"CivlG";#N/A,#N/A,FALSE,"NtwkG";#N/A,#N/A,FALSE,"EstgG";#N/A,#N/A,FALSE,"PEngG"}</definedName>
    <definedName name="dddddd">#REF!</definedName>
    <definedName name="ddddddd" localSheetId="18" hidden="1">{#N/A,#N/A,FALSE,"TABLE"}</definedName>
    <definedName name="ddddddd" localSheetId="10">#REF!</definedName>
    <definedName name="ddddddd" hidden="1">{#N/A,#N/A,FALSE,"TABLE"}</definedName>
    <definedName name="dddddddd">#REF!</definedName>
    <definedName name="ddddddddddd">#REF!</definedName>
    <definedName name="DDDDDDDDDDDDD" localSheetId="18" hidden="1">{#N/A,#N/A,TRUE,"Basic";#N/A,#N/A,TRUE,"EXT-TABLE";#N/A,#N/A,TRUE,"STEEL";#N/A,#N/A,TRUE,"INT-Table";#N/A,#N/A,TRUE,"STEEL";#N/A,#N/A,TRUE,"Door"}</definedName>
    <definedName name="DDDDDDDDDDDDD" hidden="1">{#N/A,#N/A,TRUE,"Basic";#N/A,#N/A,TRUE,"EXT-TABLE";#N/A,#N/A,TRUE,"STEEL";#N/A,#N/A,TRUE,"INT-Table";#N/A,#N/A,TRUE,"STEEL";#N/A,#N/A,TRUE,"Door"}</definedName>
    <definedName name="dddddddddddddd" localSheetId="18" hidden="1">{#N/A,#N/A,TRUE,"Basic";#N/A,#N/A,TRUE,"EXT-TABLE";#N/A,#N/A,TRUE,"STEEL";#N/A,#N/A,TRUE,"INT-Table";#N/A,#N/A,TRUE,"STEEL";#N/A,#N/A,TRUE,"Door"}</definedName>
    <definedName name="dddddddddddddd" hidden="1">{#N/A,#N/A,TRUE,"Basic";#N/A,#N/A,TRUE,"EXT-TABLE";#N/A,#N/A,TRUE,"STEEL";#N/A,#N/A,TRUE,"INT-Table";#N/A,#N/A,TRUE,"STEEL";#N/A,#N/A,TRUE,"Door"}</definedName>
    <definedName name="dddddddddddddd_1" localSheetId="18" hidden="1">{#N/A,#N/A,TRUE,"Basic";#N/A,#N/A,TRUE,"EXT-TABLE";#N/A,#N/A,TRUE,"STEEL";#N/A,#N/A,TRUE,"INT-Table";#N/A,#N/A,TRUE,"STEEL";#N/A,#N/A,TRUE,"Door"}</definedName>
    <definedName name="dddddddddddddd_1" hidden="1">{#N/A,#N/A,TRUE,"Basic";#N/A,#N/A,TRUE,"EXT-TABLE";#N/A,#N/A,TRUE,"STEEL";#N/A,#N/A,TRUE,"INT-Table";#N/A,#N/A,TRUE,"STEEL";#N/A,#N/A,TRUE,"Door"}</definedName>
    <definedName name="dddddddddddddd_2" localSheetId="18" hidden="1">{#N/A,#N/A,TRUE,"Basic";#N/A,#N/A,TRUE,"EXT-TABLE";#N/A,#N/A,TRUE,"STEEL";#N/A,#N/A,TRUE,"INT-Table";#N/A,#N/A,TRUE,"STEEL";#N/A,#N/A,TRUE,"Door"}</definedName>
    <definedName name="dddddddddddddd_2" hidden="1">{#N/A,#N/A,TRUE,"Basic";#N/A,#N/A,TRUE,"EXT-TABLE";#N/A,#N/A,TRUE,"STEEL";#N/A,#N/A,TRUE,"INT-Table";#N/A,#N/A,TRUE,"STEEL";#N/A,#N/A,TRUE,"Door"}</definedName>
    <definedName name="ddddddddddddddddd">#REF!</definedName>
    <definedName name="dddddddddddddddddddd" hidden="1">#REF!</definedName>
    <definedName name="ddddddddddddddddddddddddddddd" localSheetId="18" hidden="1">{#N/A,#N/A,TRUE,"Front";#N/A,#N/A,TRUE,"Simple Letter";#N/A,#N/A,TRUE,"Inside";#N/A,#N/A,TRUE,"Contents";#N/A,#N/A,TRUE,"Basis";#N/A,#N/A,TRUE,"Inclusions";#N/A,#N/A,TRUE,"Exclusions";#N/A,#N/A,TRUE,"Areas";#N/A,#N/A,TRUE,"Summary";#N/A,#N/A,TRUE,"Detail"}</definedName>
    <definedName name="ddddddddddddddddddddddddddddd" hidden="1">{#N/A,#N/A,TRUE,"Front";#N/A,#N/A,TRUE,"Simple Letter";#N/A,#N/A,TRUE,"Inside";#N/A,#N/A,TRUE,"Contents";#N/A,#N/A,TRUE,"Basis";#N/A,#N/A,TRUE,"Inclusions";#N/A,#N/A,TRUE,"Exclusions";#N/A,#N/A,TRUE,"Areas";#N/A,#N/A,TRUE,"Summary";#N/A,#N/A,TRUE,"Detail"}</definedName>
    <definedName name="dddddz" localSheetId="4" hidden="1">{#N/A,#N/A,FALSE,"SumD";#N/A,#N/A,FALSE,"ElecD";#N/A,#N/A,FALSE,"MechD";#N/A,#N/A,FALSE,"GeotD";#N/A,#N/A,FALSE,"PrcsD";#N/A,#N/A,FALSE,"TunnD";#N/A,#N/A,FALSE,"CivlD";#N/A,#N/A,FALSE,"NtwkD";#N/A,#N/A,FALSE,"EstgD";#N/A,#N/A,FALSE,"PEngD"}</definedName>
    <definedName name="dddddz" hidden="1">{#N/A,#N/A,FALSE,"SumD";#N/A,#N/A,FALSE,"ElecD";#N/A,#N/A,FALSE,"MechD";#N/A,#N/A,FALSE,"GeotD";#N/A,#N/A,FALSE,"PrcsD";#N/A,#N/A,FALSE,"TunnD";#N/A,#N/A,FALSE,"CivlD";#N/A,#N/A,FALSE,"NtwkD";#N/A,#N/A,FALSE,"EstgD";#N/A,#N/A,FALSE,"PEngD"}</definedName>
    <definedName name="DDDDFDF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FDF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f" localSheetId="18" hidden="1">{"'장비'!$A$3:$M$12"}</definedName>
    <definedName name="dddf" localSheetId="10">BlankMacro1</definedName>
    <definedName name="dddf" hidden="1">{"'장비'!$A$3:$M$12"}</definedName>
    <definedName name="dddf_1" localSheetId="18" hidden="1">{"'장비'!$A$3:$M$12"}</definedName>
    <definedName name="dddf_1" hidden="1">{"'장비'!$A$3:$M$12"}</definedName>
    <definedName name="dddf_2" localSheetId="18" hidden="1">{"'장비'!$A$3:$M$12"}</definedName>
    <definedName name="dddf_2" hidden="1">{"'장비'!$A$3:$M$12"}</definedName>
    <definedName name="ddds">BlankMacro1</definedName>
    <definedName name="dddt" localSheetId="4" hidden="1">{"'Break down'!$A$4"}</definedName>
    <definedName name="dddt" localSheetId="18" hidden="1">{"'Break down'!$A$4"}</definedName>
    <definedName name="dddt" localSheetId="6" hidden="1">{"'Break down'!$A$4"}</definedName>
    <definedName name="dddt" localSheetId="10">{"'Break down'!$A$4"}</definedName>
    <definedName name="dddt" hidden="1">{"'Break down'!$A$4"}</definedName>
    <definedName name="dddt_1" localSheetId="6" hidden="1">{"'Break down'!$A$4"}</definedName>
    <definedName name="dddt_1">{"'Break down'!$A$4"}</definedName>
    <definedName name="dddvdb" localSheetId="18" hidden="1">{#N/A,#N/A,FALSE,"Calculator"}</definedName>
    <definedName name="dddvdb" hidden="1">{#N/A,#N/A,FALSE,"Calculator"}</definedName>
    <definedName name="ddeeewe">#REF!</definedName>
    <definedName name="dDefaultInput1">#REF!</definedName>
    <definedName name="dDefaultInput2">#REF!</definedName>
    <definedName name="dDevCostAmount">#REF!</definedName>
    <definedName name="dDevDescription">#REF!</definedName>
    <definedName name="dDevGrossNet">#REF!</definedName>
    <definedName name="dDevIDs">#REF!</definedName>
    <definedName name="dDevInclude">#REF!</definedName>
    <definedName name="dDevManFee">#REF!</definedName>
    <definedName name="dDevNotes">#REF!</definedName>
    <definedName name="dDevRate">#REF!</definedName>
    <definedName name="dDevScheme">#REF!</definedName>
    <definedName name="dDevSector">#REF!</definedName>
    <definedName name="ddf" localSheetId="4" hidden="1">{#N/A,#N/A,TRUE,"Cover";#N/A,#N/A,TRUE,"Conts";#N/A,#N/A,TRUE,"VOS";#N/A,#N/A,TRUE,"Warrington";#N/A,#N/A,TRUE,"Widnes"}</definedName>
    <definedName name="ddf" localSheetId="18" hidden="1">{#N/A,#N/A,TRUE,"Cover";#N/A,#N/A,TRUE,"Conts";#N/A,#N/A,TRUE,"VOS";#N/A,#N/A,TRUE,"Warrington";#N/A,#N/A,TRUE,"Widnes"}</definedName>
    <definedName name="ddf" hidden="1">{#N/A,#N/A,TRUE,"Cover";#N/A,#N/A,TRUE,"Conts";#N/A,#N/A,TRUE,"VOS";#N/A,#N/A,TRUE,"Warrington";#N/A,#N/A,TRUE,"Widnes"}</definedName>
    <definedName name="DDFD" localSheetId="18" hidden="1">{#N/A,#N/A,FALSE,"CCTV"}</definedName>
    <definedName name="DDFD" hidden="1">{#N/A,#N/A,FALSE,"CCTV"}</definedName>
    <definedName name="DDFD_1" localSheetId="18" hidden="1">{#N/A,#N/A,FALSE,"CCTV"}</definedName>
    <definedName name="DDFD_1" hidden="1">{#N/A,#N/A,FALSE,"CCTV"}</definedName>
    <definedName name="DDFD_2" localSheetId="18" hidden="1">{#N/A,#N/A,FALSE,"CCTV"}</definedName>
    <definedName name="DDFD_2" hidden="1">{#N/A,#N/A,FALSE,"CCTV"}</definedName>
    <definedName name="ddfdd">#N/A</definedName>
    <definedName name="DDFDF" hidden="1">#REF!</definedName>
    <definedName name="ddgh">BlankMacro1</definedName>
    <definedName name="ddh" hidden="1">#REF!</definedName>
    <definedName name="DDHTHT">#N/A</definedName>
    <definedName name="dDiscountRate">#REF!</definedName>
    <definedName name="DDK">#REF!</definedName>
    <definedName name="ddrl1">#REF!</definedName>
    <definedName name="ddsa" localSheetId="4" hidden="1">{#N/A,#N/A,TRUE,"Cover";#N/A,#N/A,TRUE,"Conts";#N/A,#N/A,TRUE,"VOS";#N/A,#N/A,TRUE,"Warrington";#N/A,#N/A,TRUE,"Widnes"}</definedName>
    <definedName name="ddsa" localSheetId="18" hidden="1">{#N/A,#N/A,TRUE,"Cover";#N/A,#N/A,TRUE,"Conts";#N/A,#N/A,TRUE,"VOS";#N/A,#N/A,TRUE,"Warrington";#N/A,#N/A,TRUE,"Widnes"}</definedName>
    <definedName name="ddsa" localSheetId="10" hidden="1">{#N/A,#N/A,TRUE,"Cover";#N/A,#N/A,TRUE,"Conts";#N/A,#N/A,TRUE,"VOS";#N/A,#N/A,TRUE,"Warrington";#N/A,#N/A,TRUE,"Widnes"}</definedName>
    <definedName name="ddsa" hidden="1">{#N/A,#N/A,TRUE,"Cover";#N/A,#N/A,TRUE,"Conts";#N/A,#N/A,TRUE,"VOS";#N/A,#N/A,TRUE,"Warrington";#N/A,#N/A,TRUE,"Widnes"}</definedName>
    <definedName name="DDSD" localSheetId="4" hidden="1">{#N/A,#N/A,TRUE,"Cover";#N/A,#N/A,TRUE,"Conts";#N/A,#N/A,TRUE,"VOS";#N/A,#N/A,TRUE,"Warrington";#N/A,#N/A,TRUE,"Widnes"}</definedName>
    <definedName name="DDSD" localSheetId="18" hidden="1">{#N/A,#N/A,TRUE,"Cover";#N/A,#N/A,TRUE,"Conts";#N/A,#N/A,TRUE,"VOS";#N/A,#N/A,TRUE,"Warrington";#N/A,#N/A,TRUE,"Widnes"}</definedName>
    <definedName name="DDSD" localSheetId="10" hidden="1">{#N/A,#N/A,TRUE,"Cover";#N/A,#N/A,TRUE,"Conts";#N/A,#N/A,TRUE,"VOS";#N/A,#N/A,TRUE,"Warrington";#N/A,#N/A,TRUE,"Widnes"}</definedName>
    <definedName name="DDSD" hidden="1">{#N/A,#N/A,TRUE,"Cover";#N/A,#N/A,TRUE,"Conts";#N/A,#N/A,TRUE,"VOS";#N/A,#N/A,TRUE,"Warrington";#N/A,#N/A,TRUE,"Widnes"}</definedName>
    <definedName name="Ddt_H_Screed">#REF!</definedName>
    <definedName name="Ddt_H_Screed_AC">#REF!</definedName>
    <definedName name="DE">#REF!</definedName>
    <definedName name="De."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EA">#REF!</definedName>
    <definedName name="deal1">#REF!</definedName>
    <definedName name="DealData">#REF!</definedName>
    <definedName name="dear" hidden="1">{#N/A,#N/A,TRUE,"Front";#N/A,#N/A,TRUE,"Simple Letter";#N/A,#N/A,TRUE,"Inside";#N/A,#N/A,TRUE,"Contents";#N/A,#N/A,TRUE,"Basis";#N/A,#N/A,TRUE,"Inclusions";#N/A,#N/A,TRUE,"Exclusions";#N/A,#N/A,TRUE,"Areas";#N/A,#N/A,TRUE,"Summary";#N/A,#N/A,TRUE,"Detail"}</definedName>
    <definedName name="Debt_Coverage_Ratio">#REF!</definedName>
    <definedName name="Debt_finance">#REF!</definedName>
    <definedName name="DEC_19" localSheetId="18" hidden="1">{#N/A,#N/A,TRUE,"arnitower";#N/A,#N/A,TRUE,"arnigarage "}</definedName>
    <definedName name="DEC_19" hidden="1">{#N/A,#N/A,TRUE,"arnitower";#N/A,#N/A,TRUE,"arnigarage "}</definedName>
    <definedName name="dec_25" localSheetId="18" hidden="1">{#N/A,#N/A,TRUE,"arnitower";#N/A,#N/A,TRUE,"arnigarage "}</definedName>
    <definedName name="dec_25" hidden="1">{#N/A,#N/A,TRUE,"arnitower";#N/A,#N/A,TRUE,"arnigarage "}</definedName>
    <definedName name="Dec99_Ln">#REF!</definedName>
    <definedName name="Dec99_Nas">#REF!</definedName>
    <definedName name="Dec99_NY">#REF!</definedName>
    <definedName name="deck">#REF!</definedName>
    <definedName name="Deck_boxes">#REF!</definedName>
    <definedName name="Deco_EggshellMasonary">#REF!</definedName>
    <definedName name="Deco_EggshellPlaster">#REF!</definedName>
    <definedName name="Deco_EnviroguardM620">#REF!</definedName>
    <definedName name="Deco_GlossConcrete">#REF!</definedName>
    <definedName name="Deco_GlossGlazedTimberExternal">#REF!</definedName>
    <definedName name="Deco_GlossGlazedTimberInternal">#REF!</definedName>
    <definedName name="Deco_GlossMetal">#REF!</definedName>
    <definedName name="Deco_GlossTimberExternal">#REF!</definedName>
    <definedName name="Deco_GlossTimberInternal">#REF!</definedName>
    <definedName name="Deco_GlossTimberInternalne300mm">#REF!</definedName>
    <definedName name="Deco_intumescentLacquerGlazed">#REF!</definedName>
    <definedName name="Deco_IntumescentLacquerInternal">#REF!</definedName>
    <definedName name="Deco_MattEmulsionMasonary">#REF!</definedName>
    <definedName name="Deco_MattEmulsionPlaster">#REF!</definedName>
    <definedName name="Deco_MattEmulsionRender">#REF!</definedName>
    <definedName name="Deco_ResistexMetalCeiling">#REF!</definedName>
    <definedName name="Deco_ResistexStructuralSteelwork">#REF!</definedName>
    <definedName name="Deco_SilkEmulsion">#REF!</definedName>
    <definedName name="Deco_StainGlazedTimberInternal">#REF!</definedName>
    <definedName name="Deco_StainTimberInternal">#REF!</definedName>
    <definedName name="Deco_StericeptGeneral">#REF!</definedName>
    <definedName name="Deco_StericeptTimber">#REF!</definedName>
    <definedName name="Deco_SteriseptMasonary">#REF!</definedName>
    <definedName name="Deco_SterisheenPlaster">#REF!</definedName>
    <definedName name="Deco_VarnishGlazedTimberInternal">#REF!</definedName>
    <definedName name="Deco_VarnishTimberInternal">#REF!</definedName>
    <definedName name="Deco_VarnishTimberInternal300">#REF!</definedName>
    <definedName name="deco16">#REF!</definedName>
    <definedName name="deco20">#REF!</definedName>
    <definedName name="deco25">#REF!</definedName>
    <definedName name="deco32">#REF!</definedName>
    <definedName name="deco40">#REF!</definedName>
    <definedName name="deco50">#REF!</definedName>
    <definedName name="DECS">#REF!</definedName>
    <definedName name="decs1">#REF!</definedName>
    <definedName name="decs10">#REF!</definedName>
    <definedName name="decs11">#REF!</definedName>
    <definedName name="decs12">#REF!</definedName>
    <definedName name="decs13">#REF!</definedName>
    <definedName name="decs14">#REF!</definedName>
    <definedName name="decs15">#REF!</definedName>
    <definedName name="decs16">#REF!</definedName>
    <definedName name="decs17">#REF!</definedName>
    <definedName name="decs18">#REF!</definedName>
    <definedName name="decs19">#REF!</definedName>
    <definedName name="decs2">#REF!</definedName>
    <definedName name="decs20">#REF!</definedName>
    <definedName name="decs21">#REF!</definedName>
    <definedName name="decs22">#REF!</definedName>
    <definedName name="decs23">#REF!</definedName>
    <definedName name="decs24">#REF!</definedName>
    <definedName name="decs25">#REF!</definedName>
    <definedName name="decs3">#REF!</definedName>
    <definedName name="decs4">#REF!</definedName>
    <definedName name="decs5">#REF!</definedName>
    <definedName name="decs6">#REF!</definedName>
    <definedName name="decs7">#REF!</definedName>
    <definedName name="decs8">#REF!</definedName>
    <definedName name="decs9">#REF!</definedName>
    <definedName name="decsallowance">#REF!</definedName>
    <definedName name="deddd">#REF!</definedName>
    <definedName name="DEDU">#REF!</definedName>
    <definedName name="deee">#N/A</definedName>
    <definedName name="deep" hidden="1">{"Bsheet",#N/A,FALSE,"Details";"P&amp;L",#N/A,FALSE,"Details";"Schedule",#N/A,FALSE,"Details";"Details",#N/A,FALSE,"Details"}</definedName>
    <definedName name="def" hidden="1">#REF!</definedName>
    <definedName name="Default_Form">#REF!</definedName>
    <definedName name="Default_FormP">#REF!</definedName>
    <definedName name="DEFECT_LIABILITY_PERIOD">#REF!</definedName>
    <definedName name="defe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eferredgsf">#REF!</definedName>
    <definedName name="DEFWERFWER">#N/A</definedName>
    <definedName name="Deg_of_Inf">#REF!</definedName>
    <definedName name="Degree_day_names">#REF!</definedName>
    <definedName name="Degree_Days">#REF!</definedName>
    <definedName name="Dehumidifiers">#REF!</definedName>
    <definedName name="Delay_pctg">#REF!</definedName>
    <definedName name="delete" localSheetId="18" hidden="1">{#N/A,#N/A,TRUE,"Inflation";#N/A,#N/A,TRUE,"HCA Summary";#N/A,#N/A,TRUE,"Operating ratio graphs";#N/A,#N/A,TRUE,"HCA";#N/A,#N/A,TRUE,"Revenue";#N/A,#N/A,TRUE,"Opex";#N/A,#N/A,TRUE,"Fixed assets";#N/A,#N/A,TRUE,"Reserves"}</definedName>
    <definedName name="delete" localSheetId="6" hidden="1">{#N/A,#N/A,TRUE,"Inflation";#N/A,#N/A,TRUE,"HCA Summary";#N/A,#N/A,TRUE,"Operating ratio graphs";#N/A,#N/A,TRUE,"HCA";#N/A,#N/A,TRUE,"Revenue";#N/A,#N/A,TRUE,"Opex";#N/A,#N/A,TRUE,"Fixed assets";#N/A,#N/A,TRUE,"Reserves"}</definedName>
    <definedName name="delete" hidden="1">{#N/A,#N/A,TRUE,"Inflation";#N/A,#N/A,TRUE,"HCA Summary";#N/A,#N/A,TRUE,"Operating ratio graphs";#N/A,#N/A,TRUE,"HCA";#N/A,#N/A,TRUE,"Revenue";#N/A,#N/A,TRUE,"Opex";#N/A,#N/A,TRUE,"Fixed assets";#N/A,#N/A,TRUE,"Reserves"}</definedName>
    <definedName name="DELETE_D">#REF!</definedName>
    <definedName name="DELETE_U">#REF!</definedName>
    <definedName name="delete1" localSheetId="6" hidden="1">{#N/A,#N/A,TRUE,"FA 1 &amp; 2";#N/A,#N/A,TRUE,"FA 3 &amp; 4";#N/A,#N/A,TRUE,"FA 5 &amp; 6";#N/A,#N/A,TRUE,"FA 7 &amp; 8";#N/A,#N/A,TRUE,"FA 9 &amp; 10";#N/A,#N/A,TRUE,"FA 11";#N/A,#N/A,TRUE,"FA 12";#N/A,#N/A,TRUE,"FA 13";#N/A,#N/A,TRUE,"FA 14 &amp; 15"}</definedName>
    <definedName name="delete1" localSheetId="10" hidden="1">{#N/A,#N/A,TRUE,"FA 1 &amp; 2";#N/A,#N/A,TRUE,"FA 3 &amp; 4";#N/A,#N/A,TRUE,"FA 5 &amp; 6";#N/A,#N/A,TRUE,"FA 7 &amp; 8";#N/A,#N/A,TRUE,"FA 9 &amp; 10";#N/A,#N/A,TRUE,"FA 11";#N/A,#N/A,TRUE,"FA 12";#N/A,#N/A,TRUE,"FA 13";#N/A,#N/A,TRUE,"FA 14 &amp; 15"}</definedName>
    <definedName name="Delete1">#REF!</definedName>
    <definedName name="delete2"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delete2" localSheetId="10"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Delete2">#REF!</definedName>
    <definedName name="delete3" localSheetId="18" hidden="1">{"outturn",#N/A,TRUE,"HCA";#N/A,#N/A,TRUE,"HCA Summary";#N/A,#N/A,TRUE,"Operating ratio graphs";"Profit and loss",#N/A,TRUE,"HCA"}</definedName>
    <definedName name="delete3" localSheetId="6" hidden="1">{"outturn",#N/A,TRUE,"HCA";#N/A,#N/A,TRUE,"HCA Summary";#N/A,#N/A,TRUE,"Operating ratio graphs";"Profit and loss",#N/A,TRUE,"HCA"}</definedName>
    <definedName name="delete3" hidden="1">{"outturn",#N/A,TRUE,"HCA";#N/A,#N/A,TRUE,"HCA Summary";#N/A,#N/A,TRUE,"Operating ratio graphs";"Profit and loss",#N/A,TRUE,"HCA"}</definedName>
    <definedName name="delete4" localSheetId="18" hidden="1">{#N/A,#N/A,FALSE,"HCA";#N/A,#N/A,FALSE,"Revenue";#N/A,#N/A,FALSE,"Opex";#N/A,#N/A,FALSE,"AMP"}</definedName>
    <definedName name="delete4" localSheetId="6" hidden="1">{#N/A,#N/A,FALSE,"HCA";#N/A,#N/A,FALSE,"Revenue";#N/A,#N/A,FALSE,"Opex";#N/A,#N/A,FALSE,"AMP"}</definedName>
    <definedName name="delete4" hidden="1">{#N/A,#N/A,FALSE,"HCA";#N/A,#N/A,FALSE,"Revenue";#N/A,#N/A,FALSE,"Opex";#N/A,#N/A,FALSE,"AMP"}</definedName>
    <definedName name="delete5" localSheetId="18" hidden="1">{#N/A,#N/A,TRUE,"Provisions and pensions";#N/A,#N/A,TRUE,"AMP";#N/A,#N/A,TRUE,"Debt";#N/A,#N/A,TRUE,"WC";#N/A,#N/A,TRUE,"Cash";#N/A,#N/A,TRUE,"Divis";#N/A,#N/A,TRUE,"Tax";#N/A,#N/A,TRUE,"Losses and ACT";#N/A,#N/A,TRUE,"Profit uplifts";#N/A,#N/A,TRUE,"Enhancement data"}</definedName>
    <definedName name="delete5" localSheetId="6" hidden="1">{#N/A,#N/A,TRUE,"Provisions and pensions";#N/A,#N/A,TRUE,"AMP";#N/A,#N/A,TRUE,"Debt";#N/A,#N/A,TRUE,"WC";#N/A,#N/A,TRUE,"Cash";#N/A,#N/A,TRUE,"Divis";#N/A,#N/A,TRUE,"Tax";#N/A,#N/A,TRUE,"Losses and ACT";#N/A,#N/A,TRUE,"Profit uplifts";#N/A,#N/A,TRUE,"Enhancement data"}</definedName>
    <definedName name="delete5" hidden="1">{#N/A,#N/A,TRUE,"Provisions and pensions";#N/A,#N/A,TRUE,"AMP";#N/A,#N/A,TRUE,"Debt";#N/A,#N/A,TRUE,"WC";#N/A,#N/A,TRUE,"Cash";#N/A,#N/A,TRUE,"Divis";#N/A,#N/A,TRUE,"Tax";#N/A,#N/A,TRUE,"Losses and ACT";#N/A,#N/A,TRUE,"Profit uplifts";#N/A,#N/A,TRUE,"Enhancement data"}</definedName>
    <definedName name="delete6" localSheetId="18" hidden="1">{#N/A,#N/A,TRUE,"HCA";#N/A,#N/A,TRUE,"Tax";#N/A,#N/A,TRUE,"Losses and ACT";#N/A,#N/A,TRUE,"Divis";#N/A,#N/A,TRUE,"Reserves";#N/A,#N/A,TRUE,"Enhancement data"}</definedName>
    <definedName name="delete6" localSheetId="6" hidden="1">{#N/A,#N/A,TRUE,"HCA";#N/A,#N/A,TRUE,"Tax";#N/A,#N/A,TRUE,"Losses and ACT";#N/A,#N/A,TRUE,"Divis";#N/A,#N/A,TRUE,"Reserves";#N/A,#N/A,TRUE,"Enhancement data"}</definedName>
    <definedName name="delete6" hidden="1">{#N/A,#N/A,TRUE,"HCA";#N/A,#N/A,TRUE,"Tax";#N/A,#N/A,TRUE,"Losses and ACT";#N/A,#N/A,TRUE,"Divis";#N/A,#N/A,TRUE,"Reserves";#N/A,#N/A,TRUE,"Enhancement data"}</definedName>
    <definedName name="delete7">#REF!,#REF!,#REF!</definedName>
    <definedName name="Delete8">#REF!,#REF!,#REF!</definedName>
    <definedName name="Delete9">#REF!,#REF!,#REF!,#REF!,#REF!,#REF!</definedName>
    <definedName name="deleted" hidden="1">#REF!</definedName>
    <definedName name="DELfeb09" hidden="1">#REF!</definedName>
    <definedName name="Deliovery_Stage">#REF!</definedName>
    <definedName name="Deliv">#REF!</definedName>
    <definedName name="Delivbasis">#REF!</definedName>
    <definedName name="delivcode">#REF!</definedName>
    <definedName name="Delivery">#REF!</definedName>
    <definedName name="Delivery_Stage">#REF!</definedName>
    <definedName name="delivtype">#REF!</definedName>
    <definedName name="deloitte">#REF!</definedName>
    <definedName name="Delshan" localSheetId="4" hidden="1">{#N/A,#N/A,FALSE,"VCR"}</definedName>
    <definedName name="Delshan" localSheetId="18" hidden="1">{#N/A,#N/A,FALSE,"VCR"}</definedName>
    <definedName name="Delshan" localSheetId="10" hidden="1">{#N/A,#N/A,FALSE,"VCR"}</definedName>
    <definedName name="Delshan" hidden="1">{#N/A,#N/A,FALSE,"VCR"}</definedName>
    <definedName name="DELTA20">#REF!</definedName>
    <definedName name="DELTA20___0">#REF!</definedName>
    <definedName name="DELTA20___13">#REF!</definedName>
    <definedName name="Delux" hidden="1">#REF!</definedName>
    <definedName name="DeluxeArea">#REF!</definedName>
    <definedName name="DeluxePerimeter">#REF!</definedName>
    <definedName name="DEM">#REF!</definedName>
    <definedName name="demand">#REF!</definedName>
    <definedName name="Demand_Driver_1">#REF!</definedName>
    <definedName name="Demand_Driver_2">#REF!</definedName>
    <definedName name="Demand_Driver_3">#REF!</definedName>
    <definedName name="Demand_Driver_4">#REF!</definedName>
    <definedName name="DemandCaptureSP">#REF!</definedName>
    <definedName name="DemandGrowth">#REF!</definedName>
    <definedName name="DemandSumm">#REF!</definedName>
    <definedName name="DEMeXToEUR" hidden="1">#N/A</definedName>
    <definedName name="DEMI1">#N/A</definedName>
    <definedName name="DEMI2">#N/A</definedName>
    <definedName name="DEMO">#REF!</definedName>
    <definedName name="DEMOdetail">#REF!</definedName>
    <definedName name="DEMOEST">#REF!</definedName>
    <definedName name="DEMOfactors">#REF!</definedName>
    <definedName name="DEMOforecast">#REF!</definedName>
    <definedName name="Demolition">#REF!</definedName>
    <definedName name="DEMOROWS">#REF!</definedName>
    <definedName name="Dep._Non_Direct_Cost">#REF!</definedName>
    <definedName name="Dep_Scaff">#REF!</definedName>
    <definedName name="depart" localSheetId="18" hidden="1">{"'Sheet1'!$A$4386:$N$4591"}</definedName>
    <definedName name="depart" localSheetId="6" hidden="1">{"'Sheet1'!$A$4386:$N$4591"}</definedName>
    <definedName name="depart" hidden="1">{"'Sheet1'!$A$4386:$N$4591"}</definedName>
    <definedName name="Depereciation" localSheetId="18" hidden="1">{"'Furniture&amp; O.E'!$A$4:$D$27"}</definedName>
    <definedName name="Depereciation" localSheetId="6" hidden="1">{"'Furniture&amp; O.E'!$A$4:$D$27"}</definedName>
    <definedName name="Depereciation" hidden="1">{"'Furniture&amp; O.E'!$A$4:$D$27"}</definedName>
    <definedName name="Depn">#REF!</definedName>
    <definedName name="Depn_PMEScaff">#REF!</definedName>
    <definedName name="Depn_Props">#REF!</definedName>
    <definedName name="DEPREC">#REF!</definedName>
    <definedName name="DEPRECASSUM">#REF!</definedName>
    <definedName name="Depreciation">#REF!</definedName>
    <definedName name="Depreciation__Non_direct">#REF!</definedName>
    <definedName name="Depreciation_Adjustment">#REF!</definedName>
    <definedName name="DepreciationandAmortization">#REF!</definedName>
    <definedName name="DepreciationandAmortization_99">#REF!</definedName>
    <definedName name="dept">#REF!</definedName>
    <definedName name="dept1">#REF!</definedName>
    <definedName name="dept2">#REF!</definedName>
    <definedName name="Depth">#REF!</definedName>
    <definedName name="DeptList">#REF!</definedName>
    <definedName name="Depts">#REF!</definedName>
    <definedName name="DEQ">#N/A</definedName>
    <definedName name="der">#REF!</definedName>
    <definedName name="DERE">#REF!</definedName>
    <definedName name="deree">#REF!</definedName>
    <definedName name="derf">IF(ISNA(MATCH(ROW(),RowAfterpgbrk,1)),1,MATCH(ROW(),RowAfterpgbrk,1)+1)&lt;&gt;IF(ISNA(MATCH(ROW()+1,RowAfterpgbrk,1)),1,MATCH(ROW()+1,RowAfterpgbrk,1)+1)</definedName>
    <definedName name="derfty" hidden="1">{#N/A,#N/A,FALSE,"BALLY COSTS";#N/A,#N/A,FALSE,"FF&amp;E";#N/A,#N/A,FALSE,"FEES";#N/A,#N/A,FALSE,"CONTINGENCY";#N/A,#N/A,FALSE,"SOFT COSTS";#N/A,#N/A,FALSE,"DETAIL";#N/A,#N/A,FALSE,"sum12-3"}</definedName>
    <definedName name="dERV">#REF!</definedName>
    <definedName name="DES">#REF!</definedName>
    <definedName name="Des_Pkg">#REF!</definedName>
    <definedName name="desa">"Page "&amp;IF(ISNA(MATCH(ROW(),RowAfterpgbrk,1)),1,MATCH(ROW(),RowAfterpgbrk,1)+1)&amp;" of " &amp; TotPageCount + 0*NOW()</definedName>
    <definedName name="DESAF">#N/A</definedName>
    <definedName name="desc">#REF!</definedName>
    <definedName name="Desc_Cntl_Valves" localSheetId="4">IF(VLOOKUP(#REF!,CNTL_VALVE_PRICE,2,FALSE)=0,0,VLOOKUP(#REF!,CNTL_VALVE_PRICE,2,FALSE))</definedName>
    <definedName name="Desc_Cntl_Valves">#N/A</definedName>
    <definedName name="Desc_Conduit" localSheetId="4">IF(VLOOKUP(#REF!,COND_PRICING,2,FALSE)=0,0,VLOOKUP(#REF!,COND_PRICING,2,FALSE))</definedName>
    <definedName name="Desc_Conduit">#N/A</definedName>
    <definedName name="Desc_DB" localSheetId="4">IF(VLOOKUP(#REF!,DB_PRICING,2,FALSE)=0,0,VLOOKUP(#REF!,DB_PRICING,2,FALSE))</definedName>
    <definedName name="Desc_DB">#N/A</definedName>
    <definedName name="Desc_DB1" localSheetId="4">IF(VLOOKUP(#REF!,DB_PRICING,3,FALSE)=0,0,VLOOKUP(#REF!,DB_PRICING,3,FALSE))</definedName>
    <definedName name="Desc_DB1">#N/A</definedName>
    <definedName name="Desc_DC">#N/A</definedName>
    <definedName name="Desc_MV_Cable" localSheetId="4">IF(VLOOKUP(#REF!,CABLE_PRICING,3,FALSE)=0,0,VLOOKUP(#REF!,CABLE_PRICING,3,FALSE))</definedName>
    <definedName name="Desc_MV_Cable">#N/A</definedName>
    <definedName name="Desc_Other" localSheetId="4">IF(VLOOKUP(#REF!,OTHER_PRICING,2,FALSE)=0,0,VLOOKUP(#REF!,OTHER_PRICING,2,FALSE))</definedName>
    <definedName name="Desc_Other">IF(VLOOKUP(#REF!,OTHER_PRICING,2,FALSE)=0,0,VLOOKUP(#REF!,OTHER_PRICING,2,FALSE))</definedName>
    <definedName name="Desc_Par1_Conduit" localSheetId="4">IF(VLOOKUP(#REF!,COND_PRICING,3,FALSE)=0,0,VLOOKUP(#REF!,COND_PRICING,3,FALSE))</definedName>
    <definedName name="Desc_Par1_Conduit">#N/A</definedName>
    <definedName name="Desc_Par1_DB" localSheetId="4">IF(VLOOKUP(#REF!,DB_PRICING,5,FALSE)=0,0,VLOOKUP(#REF!,DB_PRICING,5,FALSE))</definedName>
    <definedName name="Desc_Par1_DB">#N/A</definedName>
    <definedName name="Desc_Par2_Conduit" localSheetId="4">IF(VLOOKUP(#REF!,COND_PRICING,4,FALSE)=0,0,VLOOKUP(#REF!,COND_PRICING,4,FALSE))</definedName>
    <definedName name="Desc_Par2_Conduit">#N/A</definedName>
    <definedName name="Desc_Par3_DB" localSheetId="4">IF(VLOOKUP(#REF!,DB_PRICING,6,FALSE)=0,0,VLOOKUP(#REF!,DB_PRICING,6,FALSE))</definedName>
    <definedName name="Desc_Par3_DB">#N/A</definedName>
    <definedName name="Desc_Par6_DB" localSheetId="4">IF(VLOOKUP(#REF!,DB_PRICING,7,FALSE)=0,0,VLOOKUP(#REF!,DB_PRICING,7,FALSE))</definedName>
    <definedName name="Desc_Par6_DB">#N/A</definedName>
    <definedName name="Desc_Tray" localSheetId="4">IF(VLOOKUP(#REF!,TRAY_PRICING,3,FALSE)=0,0,VLOOKUP(#REF!,TRAY_PRICING,3,FALSE))</definedName>
    <definedName name="Desc_Tray">IF(VLOOKUP(#REF!,TRAY_PRICING,3,FALSE)=0,0,VLOOKUP(#REF!,TRAY_PRICING,3,FALSE))</definedName>
    <definedName name="Desc01">#REF!</definedName>
    <definedName name="Desc02">#REF!</definedName>
    <definedName name="Desc1_Conduit">#N/A</definedName>
    <definedName name="Desc1_MV_Cable">#N/A</definedName>
    <definedName name="Desc1_Other">#N/A</definedName>
    <definedName name="Desc1_Par1_Conduit">#N/A</definedName>
    <definedName name="Desc1_Tray">#N/A</definedName>
    <definedName name="Desc2_MV_Cable">#N/A</definedName>
    <definedName name="Desc2_Par2_Conduit">#N/A</definedName>
    <definedName name="DESCRIP">#REF!</definedName>
    <definedName name="DESCRIPTION">"B1"</definedName>
    <definedName name="Description_1">"B1"</definedName>
    <definedName name="DESCRIPTION2">#REF!,#REF!,#REF!,#REF!,#REF!,#REF!,#REF!</definedName>
    <definedName name="Descriptions">#REF!</definedName>
    <definedName name="DesDev">#REF!</definedName>
    <definedName name="Desert_Landscape_Company_LLC">#REF!</definedName>
    <definedName name="Desert_Turfcare_LLC">#REF!</definedName>
    <definedName name="design">#REF!</definedName>
    <definedName name="DESIGN_CONST">#REF!,#REF!,#REF!,#REF!,#REF!,#REF!,#REF!,#REF!,#REF!,#REF!,#REF!,#REF!,#REF!,#REF!,#REF!,#REF!,#REF!,#REF!,#REF!,#REF!,#REF!,#REF!,#REF!,#REF!,#REF!,#REF!,#REF!</definedName>
    <definedName name="Design_Ext">#REF!</definedName>
    <definedName name="Design_Int">#REF!</definedName>
    <definedName name="Design_speed_kph">#REF!</definedName>
    <definedName name="designed">#REF!</definedName>
    <definedName name="DesignReserve">#REF!</definedName>
    <definedName name="DESIGNS">#REF!</definedName>
    <definedName name="DESIGNS07">#REF!</definedName>
    <definedName name="DESIGNS12">#REF!</definedName>
    <definedName name="DESIGNS21">#REF!</definedName>
    <definedName name="DESIGNS22">#REF!</definedName>
    <definedName name="DESIGNS31">#REF!</definedName>
    <definedName name="DESIGNS33">#REF!</definedName>
    <definedName name="DESIGNS34">#REF!</definedName>
    <definedName name="DESIGNS35">#REF!</definedName>
    <definedName name="DESIGNS36">#REF!</definedName>
    <definedName name="DESIGNS39">#REF!</definedName>
    <definedName name="DESIGNS42">#REF!</definedName>
    <definedName name="DESIGNS43">#REF!</definedName>
    <definedName name="DESIGNS45">#REF!</definedName>
    <definedName name="DESIGNS46">#REF!</definedName>
    <definedName name="DESIGNS48">#REF!</definedName>
    <definedName name="DESIGNS49">#REF!</definedName>
    <definedName name="DESIGNS52">#REF!</definedName>
    <definedName name="DESIGNS53">#REF!</definedName>
    <definedName name="DESIGNS54">#REF!</definedName>
    <definedName name="DESIGNS55">#REF!</definedName>
    <definedName name="DESIGNS82">#REF!</definedName>
    <definedName name="DESIGNS84">#REF!</definedName>
    <definedName name="DesRatio">#REF!</definedName>
    <definedName name="DEST">#REF!</definedName>
    <definedName name="Desteam">#N/A</definedName>
    <definedName name="DESUP_HTRS">#REF!</definedName>
    <definedName name="DETAC">#REF!</definedName>
    <definedName name="DETAIL">#REF!</definedName>
    <definedName name="DETAIL_TOT">#REF!</definedName>
    <definedName name="DETBORDER">#REF!</definedName>
    <definedName name="DETEST">#REF!</definedName>
    <definedName name="DETHEADER">#REF!</definedName>
    <definedName name="DETL">#REF!</definedName>
    <definedName name="dev">#REF!</definedName>
    <definedName name="Dev_Costs">#REF!</definedName>
    <definedName name="Dev_Fee_Yes_No">#REF!</definedName>
    <definedName name="Dev_Opt">#REF!</definedName>
    <definedName name="devaccount" localSheetId="1">#REF!</definedName>
    <definedName name="devaccount">#REF!</definedName>
    <definedName name="DevelopConsultFeeCfW">#REF!</definedName>
    <definedName name="DEVELOPER_SERVICES">#REF!</definedName>
    <definedName name="Development_Costs">#REF!</definedName>
    <definedName name="Development_Phasing">#REF!</definedName>
    <definedName name="DevelopmentCost">#REF!</definedName>
    <definedName name="DevelopmentCosts">#REF!</definedName>
    <definedName name="developments">#REF!</definedName>
    <definedName name="DevelopMgmtFeeCfW">#REF!</definedName>
    <definedName name="Developproforma">#REF!</definedName>
    <definedName name="DevFee">#REF!</definedName>
    <definedName name="devise">#REF!</definedName>
    <definedName name="devman">#REF!</definedName>
    <definedName name="DevMgt">#REF!</definedName>
    <definedName name="devprefreturn">#REF!</definedName>
    <definedName name="DEWA">#REF!</definedName>
    <definedName name="Dewatering_Shoring">#REF!</definedName>
    <definedName name="dewghjuyidu">#REF!</definedName>
    <definedName name="dExitYieldOverride">#REF!</definedName>
    <definedName name="df" localSheetId="4">City&amp;" "&amp;[1]!State</definedName>
    <definedName name="Df">#REF!</definedName>
    <definedName name="dfa" localSheetId="18" hidden="1">{#N/A,#N/A,FALSE,"CCTV"}</definedName>
    <definedName name="dfa" hidden="1">{#N/A,#N/A,FALSE,"CCTV"}</definedName>
    <definedName name="dFactor">1</definedName>
    <definedName name="dfadfd">#REF!</definedName>
    <definedName name="dfaf" localSheetId="18" hidden="1">{"'장비'!$A$3:$M$12"}</definedName>
    <definedName name="dfaf" hidden="1">{"'장비'!$A$3:$M$12"}</definedName>
    <definedName name="dfaf_1" localSheetId="18" hidden="1">{"'장비'!$A$3:$M$12"}</definedName>
    <definedName name="dfaf_1" hidden="1">{"'장비'!$A$3:$M$12"}</definedName>
    <definedName name="dfaf_2" localSheetId="18" hidden="1">{"'장비'!$A$3:$M$12"}</definedName>
    <definedName name="dfaf_2" hidden="1">{"'장비'!$A$3:$M$12"}</definedName>
    <definedName name="dfafdasdf">#REF!</definedName>
    <definedName name="dfagfee" localSheetId="18" hidden="1">{#N/A,#N/A,FALSE,"CCTV"}</definedName>
    <definedName name="dfagfee" hidden="1">{#N/A,#N/A,FALSE,"CCTV"}</definedName>
    <definedName name="DFARES">#REF!</definedName>
    <definedName name="DFARES98">#REF!</definedName>
    <definedName name="DFASDFDA">#REF!</definedName>
    <definedName name="dfbd" localSheetId="18" hidden="1">{#N/A,#N/A,FALSE,"Calculator"}</definedName>
    <definedName name="dfbd" hidden="1">{#N/A,#N/A,FALSE,"Calculator"}</definedName>
    <definedName name="dfbdb" localSheetId="18" hidden="1">{#N/A,#N/A,FALSE,"Calculator"}</definedName>
    <definedName name="dfbdb" hidden="1">{#N/A,#N/A,FALSE,"Calculator"}</definedName>
    <definedName name="dfbdfb" localSheetId="18" hidden="1">{"year1",#N/A,FALSE,"IZT";"year2",#N/A,FALSE,"IZT"}</definedName>
    <definedName name="dfbdfb" localSheetId="6" hidden="1">{"year1",#N/A,FALSE,"IZT";"year2",#N/A,FALSE,"IZT"}</definedName>
    <definedName name="dfbdfb" hidden="1">{"year1",#N/A,FALSE,"IZT";"year2",#N/A,FALSE,"IZT"}</definedName>
    <definedName name="dfbdfbd" localSheetId="18" hidden="1">{"year1",#N/A,FALSE,"IZT";"year2",#N/A,FALSE,"IZT"}</definedName>
    <definedName name="dfbdfbd" localSheetId="6" hidden="1">{"year1",#N/A,FALSE,"IZT";"year2",#N/A,FALSE,"IZT"}</definedName>
    <definedName name="dfbdfbd" hidden="1">{"year1",#N/A,FALSE,"IZT";"year2",#N/A,FALSE,"IZT"}</definedName>
    <definedName name="dfbg">#REF!</definedName>
    <definedName name="dfbgdfsgbg">#REF!</definedName>
    <definedName name="dfbgsdfgd">#REF!</definedName>
    <definedName name="DFC">#REF!</definedName>
    <definedName name="dfcc">BlankMacro1</definedName>
    <definedName name="dfcvddddds" hidden="1">#REF!</definedName>
    <definedName name="DFCVGGG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CVGGG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D" localSheetId="18" hidden="1">{#N/A,#N/A,FALSE,"명세표"}</definedName>
    <definedName name="dfd" localSheetId="10">#REF!</definedName>
    <definedName name="DFD" hidden="1">{#N/A,#N/A,FALSE,"명세표"}</definedName>
    <definedName name="DFD_1" localSheetId="18" hidden="1">{#N/A,#N/A,FALSE,"명세표"}</definedName>
    <definedName name="DFD_1" hidden="1">{#N/A,#N/A,FALSE,"명세표"}</definedName>
    <definedName name="DFD_2" localSheetId="18" hidden="1">{#N/A,#N/A,FALSE,"명세표"}</definedName>
    <definedName name="DFD_2" hidden="1">{#N/A,#N/A,FALSE,"명세표"}</definedName>
    <definedName name="dfdddd">#REF!</definedName>
    <definedName name="dfddfdfdfdf">#N/A</definedName>
    <definedName name="dfdf" localSheetId="18" hidden="1">{"'장비'!$A$3:$M$12"}</definedName>
    <definedName name="dfdf" localSheetId="10">#REF!</definedName>
    <definedName name="dfdf" hidden="1">{"'장비'!$A$3:$M$12"}</definedName>
    <definedName name="dfdf_1" localSheetId="18" hidden="1">{"'장비'!$A$3:$M$12"}</definedName>
    <definedName name="dfdf_1" hidden="1">{"'장비'!$A$3:$M$12"}</definedName>
    <definedName name="dfdf_2" localSheetId="18" hidden="1">{"'장비'!$A$3:$M$12"}</definedName>
    <definedName name="dfdf_2" hidden="1">{"'장비'!$A$3:$M$12"}</definedName>
    <definedName name="dfdfd" localSheetId="4" hidden="1">{#N/A,#N/A,TRUE,"Cover";#N/A,#N/A,TRUE,"Conts";#N/A,#N/A,TRUE,"VOS";#N/A,#N/A,TRUE,"Warrington";#N/A,#N/A,TRUE,"Widnes"}</definedName>
    <definedName name="dfdfd" localSheetId="18" hidden="1">{#N/A,#N/A,TRUE,"Cover";#N/A,#N/A,TRUE,"Conts";#N/A,#N/A,TRUE,"VOS";#N/A,#N/A,TRUE,"Warrington";#N/A,#N/A,TRUE,"Widnes"}</definedName>
    <definedName name="dfdfd" localSheetId="10" hidden="1">{#N/A,#N/A,TRUE,"Cover";#N/A,#N/A,TRUE,"Conts";#N/A,#N/A,TRUE,"VOS";#N/A,#N/A,TRUE,"Warrington";#N/A,#N/A,TRUE,"Widnes"}</definedName>
    <definedName name="dfdfd" hidden="1">{#N/A,#N/A,TRUE,"Cover";#N/A,#N/A,TRUE,"Conts";#N/A,#N/A,TRUE,"VOS";#N/A,#N/A,TRUE,"Warrington";#N/A,#N/A,TRUE,"Widnes"}</definedName>
    <definedName name="dfdfdf" localSheetId="18" hidden="1">{#N/A,#N/A,FALSE,"Tower &amp; Car Park"}</definedName>
    <definedName name="dfdfdf" hidden="1">{#N/A,#N/A,FALSE,"Tower &amp; Car Park"}</definedName>
    <definedName name="dfdfdfdfdfdfd">#N/A</definedName>
    <definedName name="DFDFF">#REF!</definedName>
    <definedName name="dfdffd">#REF!</definedName>
    <definedName name="dfdffdgg">#REF!</definedName>
    <definedName name="DFDFG">#REF!</definedName>
    <definedName name="DFDFQDFSD">#N/A</definedName>
    <definedName name="dfdfs" localSheetId="18" hidden="1">{"'Sheet1'!$A$4386:$N$4591"}</definedName>
    <definedName name="dfdfs" localSheetId="6" hidden="1">{"'Sheet1'!$A$4386:$N$4591"}</definedName>
    <definedName name="dfdfs" hidden="1">{"'Sheet1'!$A$4386:$N$4591"}</definedName>
    <definedName name="DFDPROG">#REF!</definedName>
    <definedName name="DFDPROGHEADER">#REF!</definedName>
    <definedName name="DFDPROGTITLE">#REF!</definedName>
    <definedName name="DFDSCORE">#REF!</definedName>
    <definedName name="dfdsf">#REF!</definedName>
    <definedName name="dfdwew">#N/A</definedName>
    <definedName name="dfe">#REF!</definedName>
    <definedName name="dferttfr">#REF!</definedName>
    <definedName name="Dff">#REF!</definedName>
    <definedName name="dffd" localSheetId="18" hidden="1">{#N/A,#N/A,FALSE,"MARCH"}</definedName>
    <definedName name="dffd" hidden="1">{#N/A,#N/A,FALSE,"MARCH"}</definedName>
    <definedName name="dffddf" localSheetId="4" hidden="1">{"'Break down'!$A$4"}</definedName>
    <definedName name="dffddf" localSheetId="18" hidden="1">{"'Break down'!$A$4"}</definedName>
    <definedName name="dffddf" localSheetId="6" hidden="1">{"'Break down'!$A$4"}</definedName>
    <definedName name="dffddf" localSheetId="10">{"'Break down'!$A$4"}</definedName>
    <definedName name="dffddf" hidden="1">{"'Break down'!$A$4"}</definedName>
    <definedName name="dffddf_1" localSheetId="6" hidden="1">{"'Break down'!$A$4"}</definedName>
    <definedName name="dffddf_1">{"'Break down'!$A$4"}</definedName>
    <definedName name="dffds" localSheetId="4" hidden="1">{#N/A,#N/A,TRUE,"Front";#N/A,#N/A,TRUE,"Simple Letter";#N/A,#N/A,TRUE,"Inside";#N/A,#N/A,TRUE,"Contents";#N/A,#N/A,TRUE,"Basis";#N/A,#N/A,TRUE,"Inclusions";#N/A,#N/A,TRUE,"Exclusions";#N/A,#N/A,TRUE,"Areas";#N/A,#N/A,TRUE,"Summary";#N/A,#N/A,TRUE,"Detail"}</definedName>
    <definedName name="dffds" localSheetId="18" hidden="1">{#N/A,#N/A,TRUE,"Front";#N/A,#N/A,TRUE,"Simple Letter";#N/A,#N/A,TRUE,"Inside";#N/A,#N/A,TRUE,"Contents";#N/A,#N/A,TRUE,"Basis";#N/A,#N/A,TRUE,"Inclusions";#N/A,#N/A,TRUE,"Exclusions";#N/A,#N/A,TRUE,"Areas";#N/A,#N/A,TRUE,"Summary";#N/A,#N/A,TRUE,"Detail"}</definedName>
    <definedName name="dffds" localSheetId="10" hidden="1">{#N/A,#N/A,TRUE,"Front";#N/A,#N/A,TRUE,"Simple Letter";#N/A,#N/A,TRUE,"Inside";#N/A,#N/A,TRUE,"Contents";#N/A,#N/A,TRUE,"Basis";#N/A,#N/A,TRUE,"Inclusions";#N/A,#N/A,TRUE,"Exclusions";#N/A,#N/A,TRUE,"Areas";#N/A,#N/A,TRUE,"Summary";#N/A,#N/A,TRUE,"Detail"}</definedName>
    <definedName name="dffds" hidden="1">{#N/A,#N/A,TRUE,"Front";#N/A,#N/A,TRUE,"Simple Letter";#N/A,#N/A,TRUE,"Inside";#N/A,#N/A,TRUE,"Contents";#N/A,#N/A,TRUE,"Basis";#N/A,#N/A,TRUE,"Inclusions";#N/A,#N/A,TRUE,"Exclusions";#N/A,#N/A,TRUE,"Areas";#N/A,#N/A,TRUE,"Summary";#N/A,#N/A,TRUE,"Detail"}</definedName>
    <definedName name="DFFF">#REF!</definedName>
    <definedName name="dfffff" localSheetId="4"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localSheetId="6"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ffff_1" localSheetId="18" hidden="1">{#N/A,#N/A,FALSE,"SumG";#N/A,#N/A,FALSE,"ElecG";#N/A,#N/A,FALSE,"MechG";#N/A,#N/A,FALSE,"GeotG";#N/A,#N/A,FALSE,"PrcsG";#N/A,#N/A,FALSE,"TunnG";#N/A,#N/A,FALSE,"CivlG";#N/A,#N/A,FALSE,"NtwkG";#N/A,#N/A,FALSE,"EstgG";#N/A,#N/A,FALSE,"PEngG"}</definedName>
    <definedName name="dfffff_1" localSheetId="6" hidden="1">{#N/A,#N/A,FALSE,"SumG";#N/A,#N/A,FALSE,"ElecG";#N/A,#N/A,FALSE,"MechG";#N/A,#N/A,FALSE,"GeotG";#N/A,#N/A,FALSE,"PrcsG";#N/A,#N/A,FALSE,"TunnG";#N/A,#N/A,FALSE,"CivlG";#N/A,#N/A,FALSE,"NtwkG";#N/A,#N/A,FALSE,"EstgG";#N/A,#N/A,FALSE,"PEngG"}</definedName>
    <definedName name="dfffff_1" hidden="1">{#N/A,#N/A,FALSE,"SumG";#N/A,#N/A,FALSE,"ElecG";#N/A,#N/A,FALSE,"MechG";#N/A,#N/A,FALSE,"GeotG";#N/A,#N/A,FALSE,"PrcsG";#N/A,#N/A,FALSE,"TunnG";#N/A,#N/A,FALSE,"CivlG";#N/A,#N/A,FALSE,"NtwkG";#N/A,#N/A,FALSE,"EstgG";#N/A,#N/A,FALSE,"PEngG"}</definedName>
    <definedName name="dfffffz" localSheetId="4" hidden="1">{#N/A,#N/A,FALSE,"SumG";#N/A,#N/A,FALSE,"ElecG";#N/A,#N/A,FALSE,"MechG";#N/A,#N/A,FALSE,"GeotG";#N/A,#N/A,FALSE,"PrcsG";#N/A,#N/A,FALSE,"TunnG";#N/A,#N/A,FALSE,"CivlG";#N/A,#N/A,FALSE,"NtwkG";#N/A,#N/A,FALSE,"EstgG";#N/A,#N/A,FALSE,"PEngG"}</definedName>
    <definedName name="dfffffz" hidden="1">{#N/A,#N/A,FALSE,"SumG";#N/A,#N/A,FALSE,"ElecG";#N/A,#N/A,FALSE,"MechG";#N/A,#N/A,FALSE,"GeotG";#N/A,#N/A,FALSE,"PrcsG";#N/A,#N/A,FALSE,"TunnG";#N/A,#N/A,FALSE,"CivlG";#N/A,#N/A,FALSE,"NtwkG";#N/A,#N/A,FALSE,"EstgG";#N/A,#N/A,FALSE,"PEngG"}</definedName>
    <definedName name="dfg" localSheetId="6" hidden="1">{#N/A,#N/A,FALSE,"gc (2)"}</definedName>
    <definedName name="dfg">"Page "&amp;IF(ISNA(MATCH(ROW(),RowAfterpgbrk,1)),1,MATCH(ROW(),RowAfterpgbrk,1)+1)&amp;" of " &amp; TotPageCount + 0*NOW()</definedName>
    <definedName name="DFGBJH">#N/A</definedName>
    <definedName name="dfgd" localSheetId="4" hidden="1">{#N/A,#N/A,TRUE,"Cover";#N/A,#N/A,TRUE,"Conts";#N/A,#N/A,TRUE,"VOS";#N/A,#N/A,TRUE,"Warrington";#N/A,#N/A,TRUE,"Widnes"}</definedName>
    <definedName name="dfgd" localSheetId="18" hidden="1">{#N/A,#N/A,TRUE,"Cover";#N/A,#N/A,TRUE,"Conts";#N/A,#N/A,TRUE,"VOS";#N/A,#N/A,TRUE,"Warrington";#N/A,#N/A,TRUE,"Widnes"}</definedName>
    <definedName name="dfgd" localSheetId="6" hidden="1">{#N/A,#N/A,TRUE,"Cover";#N/A,#N/A,TRUE,"Conts";#N/A,#N/A,TRUE,"VOS";#N/A,#N/A,TRUE,"Warrington";#N/A,#N/A,TRUE,"Widnes"}</definedName>
    <definedName name="dfgd" localSheetId="11" hidden="1">{#N/A,#N/A,TRUE,"Cover";#N/A,#N/A,TRUE,"Conts";#N/A,#N/A,TRUE,"VOS";#N/A,#N/A,TRUE,"Warrington";#N/A,#N/A,TRUE,"Widnes"}</definedName>
    <definedName name="dfgd" localSheetId="10" hidden="1">{#N/A,#N/A,TRUE,"Cover";#N/A,#N/A,TRUE,"Conts";#N/A,#N/A,TRUE,"VOS";#N/A,#N/A,TRUE,"Warrington";#N/A,#N/A,TRUE,"Widnes"}</definedName>
    <definedName name="dfgd" hidden="1">{#N/A,#N/A,TRUE,"Cover";#N/A,#N/A,TRUE,"Conts";#N/A,#N/A,TRUE,"VOS";#N/A,#N/A,TRUE,"Warrington";#N/A,#N/A,TRUE,"Widnes"}</definedName>
    <definedName name="DFGDF">#REF!</definedName>
    <definedName name="dfgdz" localSheetId="18" hidden="1">{#N/A,#N/A,FALSE,"VARIATIONS";#N/A,#N/A,FALSE,"BUDGET";#N/A,#N/A,FALSE,"CIVIL QNTY VAR";#N/A,#N/A,FALSE,"SUMMARY";#N/A,#N/A,FALSE,"MATERIAL VAR"}</definedName>
    <definedName name="dfgdz" hidden="1">{#N/A,#N/A,FALSE,"VARIATIONS";#N/A,#N/A,FALSE,"BUDGET";#N/A,#N/A,FALSE,"CIVIL QNTY VAR";#N/A,#N/A,FALSE,"SUMMARY";#N/A,#N/A,FALSE,"MATERIAL VAR"}</definedName>
    <definedName name="dfgfd" localSheetId="18" hidden="1">{#N/A,#N/A,TRUE,"Front";#N/A,#N/A,TRUE,"Simple Letter";#N/A,#N/A,TRUE,"Inside";#N/A,#N/A,TRUE,"Contents";#N/A,#N/A,TRUE,"Basis";#N/A,#N/A,TRUE,"Inclusions";#N/A,#N/A,TRUE,"Exclusions";#N/A,#N/A,TRUE,"Areas";#N/A,#N/A,TRUE,"Summary";#N/A,#N/A,TRUE,"Detail"}</definedName>
    <definedName name="dfgfd" hidden="1">{#N/A,#N/A,TRUE,"Front";#N/A,#N/A,TRUE,"Simple Letter";#N/A,#N/A,TRUE,"Inside";#N/A,#N/A,TRUE,"Contents";#N/A,#N/A,TRUE,"Basis";#N/A,#N/A,TRUE,"Inclusions";#N/A,#N/A,TRUE,"Exclusions";#N/A,#N/A,TRUE,"Areas";#N/A,#N/A,TRUE,"Summary";#N/A,#N/A,TRUE,"Detail"}</definedName>
    <definedName name="dfgg" localSheetId="18" hidden="1">{#N/A,#N/A,FALSE,"gc (2)"}</definedName>
    <definedName name="dfgg" localSheetId="6" hidden="1">{#N/A,#N/A,FALSE,"gc (2)"}</definedName>
    <definedName name="dfgg" hidden="1">{#N/A,#N/A,FALSE,"gc (2)"}</definedName>
    <definedName name="dfgh" localSheetId="18" hidden="1">{#N/A,#N/A,TRUE,"LOADCOVE";#N/A,#N/A,TRUE,"PAGE001";#N/A,#N/A,TRUE,"PAGE002";#N/A,#N/A,TRUE,"PAGE003";#N/A,#N/A,TRUE,"PAGE004";#N/A,#N/A,TRUE,"PAGE005";#N/A,#N/A,TRUE,"PAGE006";#N/A,#N/A,TRUE,"PAGE007";#N/A,#N/A,TRUE,"PAGE008";#N/A,#N/A,TRUE,"PAGE009";#N/A,#N/A,TRUE,"PAGE010";#N/A,#N/A,TRUE,"PAGE011";#N/A,#N/A,TRUE,"PAGE012";#N/A,#N/A,TRUE,"PAGE013"}</definedName>
    <definedName name="dfgh" localSheetId="10">"Page "&amp;IF(ISNA(MATCH(ROW(),RowAfterpgbrk,1)),1,MATCH(ROW(),RowAfterpgbrk,1)+1)&amp;" of " &amp; TotPageCount + 0*NOW()</definedName>
    <definedName name="dfgh" hidden="1">{#N/A,#N/A,TRUE,"LOADCOVE";#N/A,#N/A,TRUE,"PAGE001";#N/A,#N/A,TRUE,"PAGE002";#N/A,#N/A,TRUE,"PAGE003";#N/A,#N/A,TRUE,"PAGE004";#N/A,#N/A,TRUE,"PAGE005";#N/A,#N/A,TRUE,"PAGE006";#N/A,#N/A,TRUE,"PAGE007";#N/A,#N/A,TRUE,"PAGE008";#N/A,#N/A,TRUE,"PAGE009";#N/A,#N/A,TRUE,"PAGE010";#N/A,#N/A,TRUE,"PAGE011";#N/A,#N/A,TRUE,"PAGE012";#N/A,#N/A,TRUE,"PAGE013"}</definedName>
    <definedName name="DFGHGJ">#N/A</definedName>
    <definedName name="dfgrgqr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rgq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gs" localSheetId="18" hidden="1">{#N/A,#N/A,FALSE,"Header P";#N/A,#N/A,FALSE,"Summary";#N/A,#N/A,FALSE,"CONTRACT WORKS";#N/A,#N/A,FALSE,"Variations";#N/A,#N/A,FALSE,"Dwk"}</definedName>
    <definedName name="dfgs" hidden="1">{#N/A,#N/A,FALSE,"Header P";#N/A,#N/A,FALSE,"Summary";#N/A,#N/A,FALSE,"CONTRACT WORKS";#N/A,#N/A,FALSE,"Variations";#N/A,#N/A,FALSE,"Dwk"}</definedName>
    <definedName name="dfgsda" localSheetId="18" hidden="1">{#N/A,#N/A,TRUE,"LOADCOVE";#N/A,#N/A,TRUE,"PAGE001";#N/A,#N/A,TRUE,"PAGE002";#N/A,#N/A,TRUE,"PAGE003";#N/A,#N/A,TRUE,"PAGE004";#N/A,#N/A,TRUE,"PAGE005";#N/A,#N/A,TRUE,"PAGE006";#N/A,#N/A,TRUE,"PAGE007";#N/A,#N/A,TRUE,"PAGE008";#N/A,#N/A,TRUE,"PAGE009";#N/A,#N/A,TRUE,"PAGE010";#N/A,#N/A,TRUE,"PAGE011";#N/A,#N/A,TRUE,"PAGE012";#N/A,#N/A,TRUE,"PAGE013"}</definedName>
    <definedName name="dfgsda" hidden="1">{#N/A,#N/A,TRUE,"LOADCOVE";#N/A,#N/A,TRUE,"PAGE001";#N/A,#N/A,TRUE,"PAGE002";#N/A,#N/A,TRUE,"PAGE003";#N/A,#N/A,TRUE,"PAGE004";#N/A,#N/A,TRUE,"PAGE005";#N/A,#N/A,TRUE,"PAGE006";#N/A,#N/A,TRUE,"PAGE007";#N/A,#N/A,TRUE,"PAGE008";#N/A,#N/A,TRUE,"PAGE009";#N/A,#N/A,TRUE,"PAGE010";#N/A,#N/A,TRUE,"PAGE011";#N/A,#N/A,TRUE,"PAGE012";#N/A,#N/A,TRUE,"PAGE013"}</definedName>
    <definedName name="dfgsdfg" localSheetId="4" hidden="1">{#N/A,#N/A,FALSE,"SumD";#N/A,#N/A,FALSE,"ElecD";#N/A,#N/A,FALSE,"MechD";#N/A,#N/A,FALSE,"GeotD";#N/A,#N/A,FALSE,"PrcsD";#N/A,#N/A,FALSE,"TunnD";#N/A,#N/A,FALSE,"CivlD";#N/A,#N/A,FALSE,"NtwkD";#N/A,#N/A,FALSE,"EstgD";#N/A,#N/A,FALSE,"PEngD"}</definedName>
    <definedName name="dfgsdfg" hidden="1">{#N/A,#N/A,FALSE,"SumD";#N/A,#N/A,FALSE,"ElecD";#N/A,#N/A,FALSE,"MechD";#N/A,#N/A,FALSE,"GeotD";#N/A,#N/A,FALSE,"PrcsD";#N/A,#N/A,FALSE,"TunnD";#N/A,#N/A,FALSE,"CivlD";#N/A,#N/A,FALSE,"NtwkD";#N/A,#N/A,FALSE,"EstgD";#N/A,#N/A,FALSE,"PEngD"}</definedName>
    <definedName name="DFGSDFGSDGSD" localSheetId="18" hidden="1">{"'장비'!$A$3:$M$12"}</definedName>
    <definedName name="DFGSDFGSDGSD" hidden="1">{"'장비'!$A$3:$M$12"}</definedName>
    <definedName name="dfgszrghdfxh">#N/A</definedName>
    <definedName name="DFGTAETETYER" localSheetId="18" hidden="1">{"'Break down'!$A$4"}</definedName>
    <definedName name="DFGTAETETYER" localSheetId="6" hidden="1">{"'Break down'!$A$4"}</definedName>
    <definedName name="DFGTAETETYER" localSheetId="10" hidden="1">{"'Break down'!$A$4"}</definedName>
    <definedName name="DFGTAETETYER" hidden="1">{"'Break down'!$A$4"}</definedName>
    <definedName name="dfguj" localSheetId="18" hidden="1">{#N/A,#N/A,FALSE,"VARIATIONS";#N/A,#N/A,FALSE,"BUDGET";#N/A,#N/A,FALSE,"CIVIL QNTY VAR";#N/A,#N/A,FALSE,"SUMMARY";#N/A,#N/A,FALSE,"MATERIAL VAR"}</definedName>
    <definedName name="dfguj" hidden="1">{#N/A,#N/A,FALSE,"VARIATIONS";#N/A,#N/A,FALSE,"BUDGET";#N/A,#N/A,FALSE,"CIVIL QNTY VAR";#N/A,#N/A,FALSE,"SUMMARY";#N/A,#N/A,FALSE,"MATERIAL VAR"}</definedName>
    <definedName name="DFGVDFVGDZGV">#N/A</definedName>
    <definedName name="DFGWSDGFSDGSGDSDG">#REF!</definedName>
    <definedName name="DFH" localSheetId="4" hidden="1">{#N/A,#N/A,FALSE,"III-1 Sum.Dem";#N/A,#N/A,FALSE,"III-2 RER.Dem.Pop";#N/A,#N/A,FALSE,"III-3 RER.Cap.Pop";#N/A,#N/A,FALSE,"III-4 RER.Dem.TCSS";#N/A,#N/A,FALSE,"III-5 RER.Cap.TCSS";#N/A,#N/A,FALSE,"III-6 Pow.Center.Dem";#N/A,#N/A,FALSE,"III-7 Off.Demand";#N/A,#N/A,FALSE,"III-8 Htl.Dem"}</definedName>
    <definedName name="dfh" localSheetId="18" hidden="1">{#N/A,#N/A,TRUE,"LOADCOVE";#N/A,#N/A,TRUE,"PAGE001";#N/A,#N/A,TRUE,"PAGE002";#N/A,#N/A,TRUE,"PAGE003";#N/A,#N/A,TRUE,"PAGE004";#N/A,#N/A,TRUE,"PAGE005";#N/A,#N/A,TRUE,"PAGE006";#N/A,#N/A,TRUE,"PAGE007";#N/A,#N/A,TRUE,"PAGE008";#N/A,#N/A,TRUE,"PAGE009";#N/A,#N/A,TRUE,"PAGE010";#N/A,#N/A,TRUE,"PAGE011";#N/A,#N/A,TRUE,"PAGE012";#N/A,#N/A,TRUE,"PAGE013"}</definedName>
    <definedName name="dfh" hidden="1">{#N/A,#N/A,TRUE,"LOADCOVE";#N/A,#N/A,TRUE,"PAGE001";#N/A,#N/A,TRUE,"PAGE002";#N/A,#N/A,TRUE,"PAGE003";#N/A,#N/A,TRUE,"PAGE004";#N/A,#N/A,TRUE,"PAGE005";#N/A,#N/A,TRUE,"PAGE006";#N/A,#N/A,TRUE,"PAGE007";#N/A,#N/A,TRUE,"PAGE008";#N/A,#N/A,TRUE,"PAGE009";#N/A,#N/A,TRUE,"PAGE010";#N/A,#N/A,TRUE,"PAGE011";#N/A,#N/A,TRUE,"PAGE012";#N/A,#N/A,TRUE,"PAGE013"}</definedName>
    <definedName name="DFHADAWEHYWER3WYEHRQH">#REF!</definedName>
    <definedName name="dfhb" localSheetId="18" hidden="1">{"year1",#N/A,FALSE,"IZT";"year2",#N/A,FALSE,"IZT"}</definedName>
    <definedName name="dfhb" localSheetId="6" hidden="1">{"year1",#N/A,FALSE,"IZT";"year2",#N/A,FALSE,"IZT"}</definedName>
    <definedName name="dfhb" hidden="1">{"year1",#N/A,FALSE,"IZT";"year2",#N/A,FALSE,"IZT"}</definedName>
    <definedName name="DFHDFHRE" localSheetId="18" hidden="1">{#N/A,#N/A,FALSE,"속도"}</definedName>
    <definedName name="DFHDFHRE" hidden="1">{#N/A,#N/A,FALSE,"속도"}</definedName>
    <definedName name="DFHDFHRE_1" localSheetId="18" hidden="1">{#N/A,#N/A,FALSE,"속도"}</definedName>
    <definedName name="DFHDFHRE_1" hidden="1">{#N/A,#N/A,FALSE,"속도"}</definedName>
    <definedName name="DFHDFHRE_2" localSheetId="18" hidden="1">{#N/A,#N/A,FALSE,"속도"}</definedName>
    <definedName name="DFHDFHRE_2" hidden="1">{#N/A,#N/A,FALSE,"속도"}</definedName>
    <definedName name="dfhfh" localSheetId="18" hidden="1">{#N/A,#N/A,TRUE,"Front";#N/A,#N/A,TRUE,"Simple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fhfj">#REF!</definedName>
    <definedName name="dfhhhhhhhhh" hidden="1">#REF!</definedName>
    <definedName name="dfhnfdh">#REF!</definedName>
    <definedName name="dFinStart">#REF!</definedName>
    <definedName name="DFJLKDSKF" localSheetId="18" hidden="1">{#N/A,#N/A,FALSE,"골재소요량";#N/A,#N/A,FALSE,"골재소요량"}</definedName>
    <definedName name="DFJLKDSKF" hidden="1">{#N/A,#N/A,FALSE,"골재소요량";#N/A,#N/A,FALSE,"골재소요량"}</definedName>
    <definedName name="DFL">#REF!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fmlksfasn" localSheetId="18" hidden="1">{#N/A,#N/A,TRUE,"Front";#N/A,#N/A,TRUE,"Simple Letter";#N/A,#N/A,TRUE,"Inside";#N/A,#N/A,TRUE,"Contents";#N/A,#N/A,TRUE,"Basis";#N/A,#N/A,TRUE,"Inclusions";#N/A,#N/A,TRUE,"Exclusions";#N/A,#N/A,TRUE,"Areas";#N/A,#N/A,TRUE,"Summary";#N/A,#N/A,TRUE,"Detail"}</definedName>
    <definedName name="dfmlksfasn" hidden="1">{#N/A,#N/A,TRUE,"Front";#N/A,#N/A,TRUE,"Simple Letter";#N/A,#N/A,TRUE,"Inside";#N/A,#N/A,TRUE,"Contents";#N/A,#N/A,TRUE,"Basis";#N/A,#N/A,TRUE,"Inclusions";#N/A,#N/A,TRUE,"Exclusions";#N/A,#N/A,TRUE,"Areas";#N/A,#N/A,TRUE,"Summary";#N/A,#N/A,TRUE,"Detail"}</definedName>
    <definedName name="DFR">#N/A</definedName>
    <definedName name="dfre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e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frgthyyy" hidden="1">#REF!</definedName>
    <definedName name="dfs" localSheetId="6" hidden="1">{"'FF'!$B$57:$B$58"}</definedName>
    <definedName name="dfs" hidden="1">#REF!</definedName>
    <definedName name="DFSAFSAFD" hidden="1">#REF!</definedName>
    <definedName name="dfsafwefwewff">#N/A</definedName>
    <definedName name="dfsdf" hidden="1">#REF!</definedName>
    <definedName name="dfsdfds">#REF!</definedName>
    <definedName name="dfsdfs">#REF!</definedName>
    <definedName name="dfsdfs_1">0</definedName>
    <definedName name="dfsefs" localSheetId="18" hidden="1">{#N/A,#N/A,TRUE,"Basic";#N/A,#N/A,TRUE,"EXT-TABLE";#N/A,#N/A,TRUE,"STEEL";#N/A,#N/A,TRUE,"INT-Table";#N/A,#N/A,TRUE,"STEEL";#N/A,#N/A,TRUE,"Door"}</definedName>
    <definedName name="dfsefs" hidden="1">{#N/A,#N/A,TRUE,"Basic";#N/A,#N/A,TRUE,"EXT-TABLE";#N/A,#N/A,TRUE,"STEEL";#N/A,#N/A,TRUE,"INT-Table";#N/A,#N/A,TRUE,"STEEL";#N/A,#N/A,TRUE,"Door"}</definedName>
    <definedName name="DFSF" hidden="1">#REF!</definedName>
    <definedName name="dfsg" localSheetId="18" hidden="1">{#N/A,#N/A,FALSE,"估價單  (3)"}</definedName>
    <definedName name="dfsg" hidden="1">{#N/A,#N/A,FALSE,"估價單  (3)"}</definedName>
    <definedName name="dfshdfhdfhsdfhsdfh">#REF!</definedName>
    <definedName name="dftktdukt">IF(ISNA(MATCH(ROW(),RowAfterpgbrk,1)),1,MATCH(ROW(),RowAfterpgbrk,1)+1)&lt;&gt;IF(ISNA(MATCH(ROW()+1,RowAfterpgbrk,1)),1,MATCH(ROW()+1,RowAfterpgbrk,1)+1)</definedName>
    <definedName name="dfv">"Page "&amp;IF(ISNA(MATCH(ROW(),RowAfterpgbrk,1)),1,MATCH(ROW(),RowAfterpgbrk,1)+1)&amp;" of " &amp; TotPageCount + 0*NOW()</definedName>
    <definedName name="dfvb">#REF!</definedName>
    <definedName name="DG" localSheetId="4" hidden="1">{#N/A,#N/A,FALSE,"II-2 POP.HH";#N/A,#N/A,FALSE,"II-3 AGE.DIST";#N/A,#N/A,FALSE,"II-4 HH.DIST";#N/A,#N/A,FALSE,"II-5 EMP.INDUS"}</definedName>
    <definedName name="dg">#REF!</definedName>
    <definedName name="dgagd" localSheetId="18" hidden="1">{#N/A,#N/A,TRUE,"Basic";#N/A,#N/A,TRUE,"EXT-TABLE";#N/A,#N/A,TRUE,"STEEL";#N/A,#N/A,TRUE,"INT-Table";#N/A,#N/A,TRUE,"STEEL";#N/A,#N/A,TRUE,"Door"}</definedName>
    <definedName name="dgagd" hidden="1">{#N/A,#N/A,TRUE,"Basic";#N/A,#N/A,TRUE,"EXT-TABLE";#N/A,#N/A,TRUE,"STEEL";#N/A,#N/A,TRUE,"INT-Table";#N/A,#N/A,TRUE,"STEEL";#N/A,#N/A,TRUE,"Door"}</definedName>
    <definedName name="dgagd_1" localSheetId="18" hidden="1">{#N/A,#N/A,TRUE,"Basic";#N/A,#N/A,TRUE,"EXT-TABLE";#N/A,#N/A,TRUE,"STEEL";#N/A,#N/A,TRUE,"INT-Table";#N/A,#N/A,TRUE,"STEEL";#N/A,#N/A,TRUE,"Door"}</definedName>
    <definedName name="dgagd_1" hidden="1">{#N/A,#N/A,TRUE,"Basic";#N/A,#N/A,TRUE,"EXT-TABLE";#N/A,#N/A,TRUE,"STEEL";#N/A,#N/A,TRUE,"INT-Table";#N/A,#N/A,TRUE,"STEEL";#N/A,#N/A,TRUE,"Door"}</definedName>
    <definedName name="dgagd_2" localSheetId="18" hidden="1">{#N/A,#N/A,TRUE,"Basic";#N/A,#N/A,TRUE,"EXT-TABLE";#N/A,#N/A,TRUE,"STEEL";#N/A,#N/A,TRUE,"INT-Table";#N/A,#N/A,TRUE,"STEEL";#N/A,#N/A,TRUE,"Door"}</definedName>
    <definedName name="dgagd_2" hidden="1">{#N/A,#N/A,TRUE,"Basic";#N/A,#N/A,TRUE,"EXT-TABLE";#N/A,#N/A,TRUE,"STEEL";#N/A,#N/A,TRUE,"INT-Table";#N/A,#N/A,TRUE,"STEEL";#N/A,#N/A,TRUE,"Door"}</definedName>
    <definedName name="DG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0" hidden="1">{#N/A,#N/A,FALSE,"Calculator"}</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#REF!</definedName>
    <definedName name="DGDFG">#REF!</definedName>
    <definedName name="dgdfh">#REF!</definedName>
    <definedName name="dGenContingency">#REF!</definedName>
    <definedName name="dgf">#REF!</definedName>
    <definedName name="dgfd" localSheetId="4"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localSheetId="6"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fd_1" localSheetId="18" hidden="1">{#N/A,#N/A,FALSE,"SumG";#N/A,#N/A,FALSE,"ElecG";#N/A,#N/A,FALSE,"MechG";#N/A,#N/A,FALSE,"GeotG";#N/A,#N/A,FALSE,"PrcsG";#N/A,#N/A,FALSE,"TunnG";#N/A,#N/A,FALSE,"CivlG";#N/A,#N/A,FALSE,"NtwkG";#N/A,#N/A,FALSE,"EstgG";#N/A,#N/A,FALSE,"PEngG"}</definedName>
    <definedName name="dgfd_1" localSheetId="6" hidden="1">{#N/A,#N/A,FALSE,"SumG";#N/A,#N/A,FALSE,"ElecG";#N/A,#N/A,FALSE,"MechG";#N/A,#N/A,FALSE,"GeotG";#N/A,#N/A,FALSE,"PrcsG";#N/A,#N/A,FALSE,"TunnG";#N/A,#N/A,FALSE,"CivlG";#N/A,#N/A,FALSE,"NtwkG";#N/A,#N/A,FALSE,"EstgG";#N/A,#N/A,FALSE,"PEngG"}</definedName>
    <definedName name="dgfd_1" hidden="1">{#N/A,#N/A,FALSE,"SumG";#N/A,#N/A,FALSE,"ElecG";#N/A,#N/A,FALSE,"MechG";#N/A,#N/A,FALSE,"GeotG";#N/A,#N/A,FALSE,"PrcsG";#N/A,#N/A,FALSE,"TunnG";#N/A,#N/A,FALSE,"CivlG";#N/A,#N/A,FALSE,"NtwkG";#N/A,#N/A,FALSE,"EstgG";#N/A,#N/A,FALSE,"PEngG"}</definedName>
    <definedName name="DGFDS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z" localSheetId="4" hidden="1">{#N/A,#N/A,FALSE,"SumG";#N/A,#N/A,FALSE,"ElecG";#N/A,#N/A,FALSE,"MechG";#N/A,#N/A,FALSE,"GeotG";#N/A,#N/A,FALSE,"PrcsG";#N/A,#N/A,FALSE,"TunnG";#N/A,#N/A,FALSE,"CivlG";#N/A,#N/A,FALSE,"NtwkG";#N/A,#N/A,FALSE,"EstgG";#N/A,#N/A,FALSE,"PEngG"}</definedName>
    <definedName name="dgfdz" hidden="1">{#N/A,#N/A,FALSE,"SumG";#N/A,#N/A,FALSE,"ElecG";#N/A,#N/A,FALSE,"MechG";#N/A,#N/A,FALSE,"GeotG";#N/A,#N/A,FALSE,"PrcsG";#N/A,#N/A,FALSE,"TunnG";#N/A,#N/A,FALSE,"CivlG";#N/A,#N/A,FALSE,"NtwkG";#N/A,#N/A,FALSE,"EstgG";#N/A,#N/A,FALSE,"PEngG"}</definedName>
    <definedName name="dgfgd" hidden="1">#REF!</definedName>
    <definedName name="dgfgfd" localSheetId="18" hidden="1">{#N/A,#N/A,FALSE,"COVER.XLS";#N/A,#N/A,FALSE,"RACT1.XLS";#N/A,#N/A,FALSE,"RACT2.XLS";#N/A,#N/A,FALSE,"ECCMP";#N/A,#N/A,FALSE,"WELDER.XLS"}</definedName>
    <definedName name="dgfgfd" hidden="1">{#N/A,#N/A,FALSE,"COVER.XLS";#N/A,#N/A,FALSE,"RACT1.XLS";#N/A,#N/A,FALSE,"RACT2.XLS";#N/A,#N/A,FALSE,"ECCMP";#N/A,#N/A,FALSE,"WELDER.XLS"}</definedName>
    <definedName name="dgfgjgj" localSheetId="18" hidden="1">{#N/A,#N/A,FALSE,"CCTV"}</definedName>
    <definedName name="dgfgjgj" hidden="1">{#N/A,#N/A,FALSE,"CCTV"}</definedName>
    <definedName name="dgfgjgj_1" localSheetId="18" hidden="1">{#N/A,#N/A,FALSE,"CCTV"}</definedName>
    <definedName name="dgfgjgj_1" hidden="1">{#N/A,#N/A,FALSE,"CCTV"}</definedName>
    <definedName name="dgfgjgj_2" localSheetId="18" hidden="1">{#N/A,#N/A,FALSE,"CCTV"}</definedName>
    <definedName name="dgfgjgj_2" hidden="1">{#N/A,#N/A,FALSE,"CCTV"}</definedName>
    <definedName name="dgfsahjkl">#REF!</definedName>
    <definedName name="dgfshfj" localSheetId="4" hidden="1">{"'Break down'!$A$4"}</definedName>
    <definedName name="dgfshfj" localSheetId="18" hidden="1">{"'Break down'!$A$4"}</definedName>
    <definedName name="dgfshfj" localSheetId="6" hidden="1">{"'Break down'!$A$4"}</definedName>
    <definedName name="dgfshfj" hidden="1">{"'Break down'!$A$4"}</definedName>
    <definedName name="dgfwrgwrgwe" hidden="1">#REF!</definedName>
    <definedName name="dggqwq" localSheetId="18" hidden="1">{#N/A,#N/A,TRUE,"Front";#N/A,#N/A,TRUE,"Simple Letter";#N/A,#N/A,TRUE,"Inside";#N/A,#N/A,TRUE,"Contents";#N/A,#N/A,TRUE,"Basis";#N/A,#N/A,TRUE,"Inclusions";#N/A,#N/A,TRUE,"Exclusions";#N/A,#N/A,TRUE,"Areas";#N/A,#N/A,TRUE,"Summary";#N/A,#N/A,TRUE,"Detail"}</definedName>
    <definedName name="dggqwq" hidden="1">{#N/A,#N/A,TRUE,"Front";#N/A,#N/A,TRUE,"Simple Letter";#N/A,#N/A,TRUE,"Inside";#N/A,#N/A,TRUE,"Contents";#N/A,#N/A,TRUE,"Basis";#N/A,#N/A,TRUE,"Inclusions";#N/A,#N/A,TRUE,"Exclusions";#N/A,#N/A,TRUE,"Areas";#N/A,#N/A,TRUE,"Summary";#N/A,#N/A,TRUE,"Detail"}</definedName>
    <definedName name="dghkl" localSheetId="18" hidden="1">{"'Bill No. 7'!$A$1:$G$32"}</definedName>
    <definedName name="dghkl" localSheetId="6" hidden="1">{"'Bill No. 7'!$A$1:$G$32"}</definedName>
    <definedName name="dghkl" hidden="1">{"'Bill No. 7'!$A$1:$G$32"}</definedName>
    <definedName name="dghp">#REF!</definedName>
    <definedName name="dGIAs">#REF!</definedName>
    <definedName name="dgr" localSheetId="18" hidden="1">{#N/A,#N/A,FALSE,"VARIATIONS";#N/A,#N/A,FALSE,"BUDGET";#N/A,#N/A,FALSE,"CIVIL QNTY VAR";#N/A,#N/A,FALSE,"SUMMARY";#N/A,#N/A,FALSE,"MATERIAL VAR"}</definedName>
    <definedName name="dgr" hidden="1">{#N/A,#N/A,FALSE,"VARIATIONS";#N/A,#N/A,FALSE,"BUDGET";#N/A,#N/A,FALSE,"CIVIL QNTY VAR";#N/A,#N/A,FALSE,"SUMMARY";#N/A,#N/A,FALSE,"MATERIAL VAR"}</definedName>
    <definedName name="dGrossNet">#REF!</definedName>
    <definedName name="dGrowthLocs">#REF!</definedName>
    <definedName name="dGrowthPreStart">#REF!</definedName>
    <definedName name="dGrowthRates">#REF!</definedName>
    <definedName name="dGrowthRateYears">#REF!</definedName>
    <definedName name="DGSSAG" localSheetId="18" hidden="1">{"'장비'!$A$3:$M$12"}</definedName>
    <definedName name="DGSSAG" hidden="1">{"'장비'!$A$3:$M$12"}</definedName>
    <definedName name="DGTH">#REF!</definedName>
    <definedName name="dgthss3">#REF!</definedName>
    <definedName name="DH_Occupancy">#REF!</definedName>
    <definedName name="dha">#REF!</definedName>
    <definedName name="dharsha">#REF!</definedName>
    <definedName name="dhdfh" localSheetId="18" hidden="1">{#N/A,#N/A,FALSE,"물량산출"}</definedName>
    <definedName name="dhdfh" hidden="1">{#N/A,#N/A,FALSE,"물량산출"}</definedName>
    <definedName name="dhdghh" localSheetId="18" hidden="1">{#N/A,#N/A,FALSE,"포장2"}</definedName>
    <definedName name="dhdghh" hidden="1">{#N/A,#N/A,FALSE,"포장2"}</definedName>
    <definedName name="dhdhfh" localSheetId="18" hidden="1">{#N/A,#N/A,FALSE,"물량산출"}</definedName>
    <definedName name="dhdhfh" hidden="1">{#N/A,#N/A,FALSE,"물량산출"}</definedName>
    <definedName name="dhdhg"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fdh" localSheetId="18" hidden="1">{#N/A,#N/A,FALSE,"운반시간"}</definedName>
    <definedName name="dhfdh" hidden="1">{#N/A,#N/A,FALSE,"운반시간"}</definedName>
    <definedName name="DHG" hidden="1">{"cap_structure",#N/A,FALSE,"Graph-Mkt Cap";"price",#N/A,FALSE,"Graph-Price";"ebit",#N/A,FALSE,"Graph-EBITDA";"ebitda",#N/A,FALSE,"Graph-EBITDA"}</definedName>
    <definedName name="dhgdf" localSheetId="18" hidden="1">{#N/A,#N/A,TRUE,"Front";#N/A,#N/A,TRUE,"Simple Letter";#N/A,#N/A,TRUE,"Inside";#N/A,#N/A,TRUE,"Contents";#N/A,#N/A,TRUE,"Basis";#N/A,#N/A,TRUE,"Inclusions";#N/A,#N/A,TRUE,"Exclusions";#N/A,#N/A,TRUE,"Areas";#N/A,#N/A,TRUE,"Summary";#N/A,#N/A,TRUE,"Detail"}</definedName>
    <definedName name="dhgdf" hidden="1">{#N/A,#N/A,TRUE,"Front";#N/A,#N/A,TRUE,"Simple Letter";#N/A,#N/A,TRUE,"Inside";#N/A,#N/A,TRUE,"Contents";#N/A,#N/A,TRUE,"Basis";#N/A,#N/A,TRUE,"Inclusions";#N/A,#N/A,TRUE,"Exclusions";#N/A,#N/A,TRUE,"Areas";#N/A,#N/A,TRUE,"Summary";#N/A,#N/A,TRUE,"Detail"}</definedName>
    <definedName name="dhghdh" localSheetId="18" hidden="1">{#N/A,#N/A,FALSE,"갑지";#N/A,#N/A,FALSE,"개요";#N/A,#N/A,FALSE,"비목별";#N/A,#N/A,FALSE,"건물별";#N/A,#N/A,FALSE,"기구표";#N/A,#N/A,FALSE,"직원투입"}</definedName>
    <definedName name="dhghdh" hidden="1">{#N/A,#N/A,FALSE,"갑지";#N/A,#N/A,FALSE,"개요";#N/A,#N/A,FALSE,"비목별";#N/A,#N/A,FALSE,"건물별";#N/A,#N/A,FALSE,"기구표";#N/A,#N/A,FALSE,"직원투입"}</definedName>
    <definedName name="dhghjhg" localSheetId="18" hidden="1">{#N/A,#N/A,FALSE,"물량산출"}</definedName>
    <definedName name="dhghjhg" hidden="1">{#N/A,#N/A,FALSE,"물량산출"}</definedName>
    <definedName name="dhh"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hh" hidden="1">#REF!</definedName>
    <definedName name="dhrtg" localSheetId="18" hidden="1">{#N/A,#N/A,FALSE,"VARIATIONS";#N/A,#N/A,FALSE,"BUDGET";#N/A,#N/A,FALSE,"CIVIL QNTY VAR";#N/A,#N/A,FALSE,"SUMMARY";#N/A,#N/A,FALSE,"MATERIAL VAR"}</definedName>
    <definedName name="dhrtg" hidden="1">{#N/A,#N/A,FALSE,"VARIATIONS";#N/A,#N/A,FALSE,"BUDGET";#N/A,#N/A,FALSE,"CIVIL QNTY VAR";#N/A,#N/A,FALSE,"SUMMARY";#N/A,#N/A,FALSE,"MATERIAL VAR"}</definedName>
    <definedName name="DHS">#REF!</definedName>
    <definedName name="DHTML" localSheetId="18" hidden="1">{"'Sheet1'!$A$4386:$N$4591"}</definedName>
    <definedName name="DHTML" localSheetId="6" hidden="1">{"'Sheet1'!$A$4386:$N$4591"}</definedName>
    <definedName name="DHTML" hidden="1">{"'Sheet1'!$A$4386:$N$4591"}</definedName>
    <definedName name="dhzhgh">#REF!</definedName>
    <definedName name="di">#N/A</definedName>
    <definedName name="dialog_open">"Dialog Frame 1"</definedName>
    <definedName name="diameter">#REF!</definedName>
    <definedName name="DIAMOND" localSheetId="18" hidden="1">{"'장비'!$A$3:$M$12"}</definedName>
    <definedName name="DIAMOND" hidden="1">{"'장비'!$A$3:$M$12"}</definedName>
    <definedName name="DIAMOND_1" localSheetId="18" hidden="1">{"'장비'!$A$3:$M$12"}</definedName>
    <definedName name="DIAMOND_1" hidden="1">{"'장비'!$A$3:$M$12"}</definedName>
    <definedName name="DIAMOND_2" localSheetId="18" hidden="1">{"'장비'!$A$3:$M$12"}</definedName>
    <definedName name="DIAMOND_2" hidden="1">{"'장비'!$A$3:$M$12"}</definedName>
    <definedName name="diaphragm">#REF!</definedName>
    <definedName name="dIESEL">#REF!</definedName>
    <definedName name="Difference">#REF!</definedName>
    <definedName name="DIGN" localSheetId="18" hidden="1">{#N/A,#N/A,TRUE,"Basic";#N/A,#N/A,TRUE,"EXT-TABLE";#N/A,#N/A,TRUE,"STEEL";#N/A,#N/A,TRUE,"INT-Table";#N/A,#N/A,TRUE,"STEEL";#N/A,#N/A,TRUE,"Door"}</definedName>
    <definedName name="DIGN" hidden="1">{#N/A,#N/A,TRUE,"Basic";#N/A,#N/A,TRUE,"EXT-TABLE";#N/A,#N/A,TRUE,"STEEL";#N/A,#N/A,TRUE,"INT-Table";#N/A,#N/A,TRUE,"STEEL";#N/A,#N/A,TRUE,"Door"}</definedName>
    <definedName name="DIGN_1" localSheetId="18" hidden="1">{#N/A,#N/A,TRUE,"Basic";#N/A,#N/A,TRUE,"EXT-TABLE";#N/A,#N/A,TRUE,"STEEL";#N/A,#N/A,TRUE,"INT-Table";#N/A,#N/A,TRUE,"STEEL";#N/A,#N/A,TRUE,"Door"}</definedName>
    <definedName name="DIGN_1" hidden="1">{#N/A,#N/A,TRUE,"Basic";#N/A,#N/A,TRUE,"EXT-TABLE";#N/A,#N/A,TRUE,"STEEL";#N/A,#N/A,TRUE,"INT-Table";#N/A,#N/A,TRUE,"STEEL";#N/A,#N/A,TRUE,"Door"}</definedName>
    <definedName name="DIGN_2" localSheetId="18" hidden="1">{#N/A,#N/A,TRUE,"Basic";#N/A,#N/A,TRUE,"EXT-TABLE";#N/A,#N/A,TRUE,"STEEL";#N/A,#N/A,TRUE,"INT-Table";#N/A,#N/A,TRUE,"STEEL";#N/A,#N/A,TRUE,"Door"}</definedName>
    <definedName name="DIGN_2" hidden="1">{#N/A,#N/A,TRUE,"Basic";#N/A,#N/A,TRUE,"EXT-TABLE";#N/A,#N/A,TRUE,"STEEL";#N/A,#N/A,TRUE,"INT-Table";#N/A,#N/A,TRUE,"STEEL";#N/A,#N/A,TRUE,"Door"}</definedName>
    <definedName name="DILINI">#REF!</definedName>
    <definedName name="DIM" localSheetId="18" hidden="1">{#N/A,#N/A,FALSE,"CAM-G7";#N/A,#N/A,FALSE,"SPL";#N/A,#N/A,FALSE,"butt-in G7";#N/A,#N/A,FALSE,"dia-in G7";#N/A,#N/A,FALSE,"추가-STA G7"}</definedName>
    <definedName name="DIM" hidden="1">{#N/A,#N/A,FALSE,"CAM-G7";#N/A,#N/A,FALSE,"SPL";#N/A,#N/A,FALSE,"butt-in G7";#N/A,#N/A,FALSE,"dia-in G7";#N/A,#N/A,FALSE,"추가-STA G7"}</definedName>
    <definedName name="dim4_4">#REF!</definedName>
    <definedName name="dim4_4_1">#REF!</definedName>
    <definedName name="dim4_6">#REF!</definedName>
    <definedName name="dimension">#REF!</definedName>
    <definedName name="Dimming___Lighting_Control">#REF!</definedName>
    <definedName name="Dimming___Lighting_Control_Cables">#REF!</definedName>
    <definedName name="DIN" localSheetId="18" hidden="1">{#N/A,#N/A,TRUE,"SUMMARY";#N/A,#N/A,TRUE,"ISBL";#N/A,#N/A,TRUE,"OSBL";#N/A,#N/A,TRUE,"OFFSITE";#N/A,#N/A,TRUE,"STEAM"}</definedName>
    <definedName name="din" localSheetId="10">#REF!</definedName>
    <definedName name="DIN" hidden="1">{#N/A,#N/A,TRUE,"SUMMARY";#N/A,#N/A,TRUE,"ISBL";#N/A,#N/A,TRUE,"OSBL";#N/A,#N/A,TRUE,"OFFSITE";#N/A,#N/A,TRUE,"STEAM"}</definedName>
    <definedName name="DINAROBIN">#REF!</definedName>
    <definedName name="dInclude">#REF!</definedName>
    <definedName name="dIncludeRent">#REF!</definedName>
    <definedName name="dIncPurchCosts">#REF!</definedName>
    <definedName name="DINE_O_QUICK">#REF!</definedName>
    <definedName name="dInfraContingency">#REF!</definedName>
    <definedName name="dInfraProfFees">#REF!</definedName>
    <definedName name="dInput1">#REF!</definedName>
    <definedName name="dInput2">#REF!</definedName>
    <definedName name="dinputGrid">#REF!</definedName>
    <definedName name="DIns">#REF!</definedName>
    <definedName name="dInvSaleFees">#REF!</definedName>
    <definedName name="Dir">#REF!</definedName>
    <definedName name="Dir_ERV">#REF!</definedName>
    <definedName name="direct">#REF!</definedName>
    <definedName name="DIRECT_BURIAL">#REF!</definedName>
    <definedName name="DirectCost">#REF!</definedName>
    <definedName name="DIRECTHIRE_LABOR_UNIT_HOURS">#REF!,#REF!,#REF!,#REF!,#REF!,#REF!,#REF!</definedName>
    <definedName name="DIRECTHIRE_WAGE_RATE">#REF!,#REF!,#REF!,#REF!,#REF!,#REF!,#REF!</definedName>
    <definedName name="DirectLabor" localSheetId="18" hidden="1">{#N/A,#N/A,FALSE,"CCTV"}</definedName>
    <definedName name="DirectLabor" hidden="1">{#N/A,#N/A,FALSE,"CCTV"}</definedName>
    <definedName name="DirectLobor" localSheetId="18" hidden="1">{#N/A,#N/A,FALSE,"CCTV"}</definedName>
    <definedName name="DirectLobor" hidden="1">{#N/A,#N/A,FALSE,"CCTV"}</definedName>
    <definedName name="directs">#REF!</definedName>
    <definedName name="DirHrs" localSheetId="4">IF(VLOOKUP(#REF!,[1]!TABLE,3)*#REF!*#REF!=0,0,VLOOKUP(#REF!,[1]!TABLE,3)*#REF!*#REF!)</definedName>
    <definedName name="DirHrs">#N/A</definedName>
    <definedName name="DirHrs1">#N/A</definedName>
    <definedName name="dis">#REF!</definedName>
    <definedName name="DIS_UNIT">#REF!</definedName>
    <definedName name="Disaggregations">#REF!</definedName>
    <definedName name="DISB">#REF!</definedName>
    <definedName name="DISC">#REF!</definedName>
    <definedName name="disc_Prog_chart">#REF!</definedName>
    <definedName name="DiscAUD">1</definedName>
    <definedName name="DiscAV">1</definedName>
    <definedName name="DiscBMS">1</definedName>
    <definedName name="DiscDEV">1</definedName>
    <definedName name="DiscFA">1</definedName>
    <definedName name="DiscGEN">1</definedName>
    <definedName name="Disciplines">#REF!</definedName>
    <definedName name="DiscLITE">1</definedName>
    <definedName name="DiscLVcab">1</definedName>
    <definedName name="DiscMVcab">1</definedName>
    <definedName name="Discount" hidden="1">#REF!</definedName>
    <definedName name="discount.">#REF!</definedName>
    <definedName name="DISCOUNT_AMOUNT">#REF!</definedName>
    <definedName name="discount_factor">#REF!</definedName>
    <definedName name="DISCOUNT_PERCENTAGE">#REF!</definedName>
    <definedName name="DISCOUNTAL">#REF!</definedName>
    <definedName name="DISCOUNTCU">#REF!</definedName>
    <definedName name="Discounted_UP_LUGS">#REF!</definedName>
    <definedName name="DiscPA">1</definedName>
    <definedName name="DiscPNL">1</definedName>
    <definedName name="DiscRate">#REF!</definedName>
    <definedName name="DiscRep">#REF!</definedName>
    <definedName name="DiscSEC">1</definedName>
    <definedName name="DiscSUB">1</definedName>
    <definedName name="DiscSWGR">1</definedName>
    <definedName name="DiscTEL">0.79</definedName>
    <definedName name="DiscTRAFO">1</definedName>
    <definedName name="DiscTV">1</definedName>
    <definedName name="disctype">#REF!</definedName>
    <definedName name="DISP">#REF!</definedName>
    <definedName name="Disp_Val_Part">#REF!</definedName>
    <definedName name="Disp_Val_PC">#REF!</definedName>
    <definedName name="display_area_2" hidden="1">#REF!</definedName>
    <definedName name="disposal">#REF!</definedName>
    <definedName name="DISPOSAL__INSTALLATIONS">#REF!</definedName>
    <definedName name="Disposal_EO_Contaminated">#REF!</definedName>
    <definedName name="Disposal_Inert">#REF!</definedName>
    <definedName name="Disposal_Installations">#REF!</definedName>
    <definedName name="Dist">#REF!</definedName>
    <definedName name="dist1">#REF!</definedName>
    <definedName name="dist2">#REF!</definedName>
    <definedName name="dist3">#REF!</definedName>
    <definedName name="dist4">#REF!</definedName>
    <definedName name="dist5">#REF!</definedName>
    <definedName name="dist6">#REF!</definedName>
    <definedName name="dist7">#REF!</definedName>
    <definedName name="DISTANCE">#REF!</definedName>
    <definedName name="Distribution">#REF!</definedName>
    <definedName name="distributionacc">#REF!</definedName>
    <definedName name="Distributions">#REF!</definedName>
    <definedName name="DisturbancePaymentsCfW">#REF!</definedName>
    <definedName name="div">#REF!</definedName>
    <definedName name="Div02A">#REF!</definedName>
    <definedName name="Div03A">#REF!</definedName>
    <definedName name="Div05A">#REF!</definedName>
    <definedName name="Div06A">#REF!</definedName>
    <definedName name="Div07A">#REF!</definedName>
    <definedName name="Div08A">#REF!</definedName>
    <definedName name="Div10A">#REF!</definedName>
    <definedName name="Div11A">#REF!</definedName>
    <definedName name="Div12A">#REF!</definedName>
    <definedName name="Div13A">#REF!</definedName>
    <definedName name="Div14A">#REF!</definedName>
    <definedName name="Div15A">#REF!</definedName>
    <definedName name="Div16A">#REF!</definedName>
    <definedName name="Div17A">#REF!</definedName>
    <definedName name="Div18A">#REF!</definedName>
    <definedName name="Div19A">#REF!</definedName>
    <definedName name="Div1xx">IF(#REF!=ge,"GE","ST")</definedName>
    <definedName name="div21spr">#REF!</definedName>
    <definedName name="div2spr">#REF!</definedName>
    <definedName name="div3spr">#REF!</definedName>
    <definedName name="div4spr">#REF!</definedName>
    <definedName name="div5spr">#REF!</definedName>
    <definedName name="div9spr">#REF!</definedName>
    <definedName name="DIVcompare">#REF!</definedName>
    <definedName name="DivCompRet">#REF!</definedName>
    <definedName name="DIXI_BGP">#REF!</definedName>
    <definedName name="DIXI_CC">#REF!</definedName>
    <definedName name="DIXI_FMF">#REF!</definedName>
    <definedName name="DIXI_MOC">#REF!</definedName>
    <definedName name="DIXI_Sales">#REF!</definedName>
    <definedName name="DIXI_SGP">#REF!</definedName>
    <definedName name="DIXI_SMC">#REF!</definedName>
    <definedName name="dj" localSheetId="18" hidden="1">{#N/A,#N/A,TRUE,"LOADCOVE";#N/A,#N/A,TRUE,"PAGE001";#N/A,#N/A,TRUE,"PAGE002";#N/A,#N/A,TRUE,"PAGE003";#N/A,#N/A,TRUE,"PAGE004";#N/A,#N/A,TRUE,"PAGE005";#N/A,#N/A,TRUE,"PAGE006";#N/A,#N/A,TRUE,"PAGE007";#N/A,#N/A,TRUE,"PAGE008";#N/A,#N/A,TRUE,"PAGE009";#N/A,#N/A,TRUE,"PAGE010";#N/A,#N/A,TRUE,"PAGE011";#N/A,#N/A,TRUE,"PAGE012";#N/A,#N/A,TRUE,"PAGE013"}</definedName>
    <definedName name="dj" localSheetId="10">BlankMacro1</definedName>
    <definedName name="dj" hidden="1">{#N/A,#N/A,TRUE,"LOADCOVE";#N/A,#N/A,TRUE,"PAGE001";#N/A,#N/A,TRUE,"PAGE002";#N/A,#N/A,TRUE,"PAGE003";#N/A,#N/A,TRUE,"PAGE004";#N/A,#N/A,TRUE,"PAGE005";#N/A,#N/A,TRUE,"PAGE006";#N/A,#N/A,TRUE,"PAGE007";#N/A,#N/A,TRUE,"PAGE008";#N/A,#N/A,TRUE,"PAGE009";#N/A,#N/A,TRUE,"PAGE010";#N/A,#N/A,TRUE,"PAGE011";#N/A,#N/A,TRUE,"PAGE012";#N/A,#N/A,TRUE,"PAGE013"}</definedName>
    <definedName name="djhdgjdj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dgjd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fyt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f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jhgjghj" localSheetId="18" hidden="1">{#N/A,#N/A,FALSE,"2~8번"}</definedName>
    <definedName name="djhgjghj" hidden="1">{#N/A,#N/A,FALSE,"2~8번"}</definedName>
    <definedName name="djhkj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hk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jii" localSheetId="4" hidden="1">{#N/A,#N/A,TRUE,"Cover";#N/A,#N/A,TRUE,"Conts";#N/A,#N/A,TRUE,"VOS";#N/A,#N/A,TRUE,"Warrington";#N/A,#N/A,TRUE,"Widnes"}</definedName>
    <definedName name="djjii" localSheetId="18" hidden="1">{#N/A,#N/A,TRUE,"Cover";#N/A,#N/A,TRUE,"Conts";#N/A,#N/A,TRUE,"VOS";#N/A,#N/A,TRUE,"Warrington";#N/A,#N/A,TRUE,"Widnes"}</definedName>
    <definedName name="djjii" localSheetId="6" hidden="1">{#N/A,#N/A,TRUE,"Cover";#N/A,#N/A,TRUE,"Conts";#N/A,#N/A,TRUE,"VOS";#N/A,#N/A,TRUE,"Warrington";#N/A,#N/A,TRUE,"Widnes"}</definedName>
    <definedName name="djjii" localSheetId="11" hidden="1">{#N/A,#N/A,TRUE,"Cover";#N/A,#N/A,TRUE,"Conts";#N/A,#N/A,TRUE,"VOS";#N/A,#N/A,TRUE,"Warrington";#N/A,#N/A,TRUE,"Widnes"}</definedName>
    <definedName name="djjii" localSheetId="10" hidden="1">{#N/A,#N/A,TRUE,"Cover";#N/A,#N/A,TRUE,"Conts";#N/A,#N/A,TRUE,"VOS";#N/A,#N/A,TRUE,"Warrington";#N/A,#N/A,TRUE,"Widnes"}</definedName>
    <definedName name="djjii" hidden="1">{#N/A,#N/A,TRUE,"Cover";#N/A,#N/A,TRUE,"Conts";#N/A,#N/A,TRUE,"VOS";#N/A,#N/A,TRUE,"Warrington";#N/A,#N/A,TRUE,"Widnes"}</definedName>
    <definedName name="djjii_1" localSheetId="18" hidden="1">{#N/A,#N/A,TRUE,"Cover";#N/A,#N/A,TRUE,"Conts";#N/A,#N/A,TRUE,"VOS";#N/A,#N/A,TRUE,"Warrington";#N/A,#N/A,TRUE,"Widnes"}</definedName>
    <definedName name="djjii_1" localSheetId="6" hidden="1">{#N/A,#N/A,TRUE,"Cover";#N/A,#N/A,TRUE,"Conts";#N/A,#N/A,TRUE,"VOS";#N/A,#N/A,TRUE,"Warrington";#N/A,#N/A,TRUE,"Widnes"}</definedName>
    <definedName name="djjii_1" hidden="1">{#N/A,#N/A,TRUE,"Cover";#N/A,#N/A,TRUE,"Conts";#N/A,#N/A,TRUE,"VOS";#N/A,#N/A,TRUE,"Warrington";#N/A,#N/A,TRUE,"Widnes"}</definedName>
    <definedName name="djlaimfkf" hidden="1">#REF!</definedName>
    <definedName name="dk">#REF!</definedName>
    <definedName name="dk_1">0</definedName>
    <definedName name="dk4_">#REF!</definedName>
    <definedName name="dk4__1">0</definedName>
    <definedName name="DKD" localSheetId="18" hidden="1">{#N/A,#N/A,FALSE,"주간공정";#N/A,#N/A,FALSE,"주간보고";#N/A,#N/A,FALSE,"주간공정표"}</definedName>
    <definedName name="DKD" localSheetId="6" hidden="1">{#N/A,#N/A,FALSE,"주간공정";#N/A,#N/A,FALSE,"주간보고";#N/A,#N/A,FALSE,"주간공정표"}</definedName>
    <definedName name="DKD" hidden="1">{#N/A,#N/A,FALSE,"주간공정";#N/A,#N/A,FALSE,"주간보고";#N/A,#N/A,FALSE,"주간공정표"}</definedName>
    <definedName name="dkdjhlajf"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jhlajf"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dkdk" hidden="1">{#N/A,#N/A,FALSE,"COMPUTATION";#N/A,#N/A,FALSE,"CAPITAL ACCOUNT";#N/A,#N/A,FALSE,"CURRENT ACCOUNT";#N/A,#N/A,FALSE,"COMPANY_BAL_SHEET";#N/A,#N/A,FALSE,"TRADING &amp; P&amp;L ACT";#N/A,#N/A,FALSE,"SCHEDULE VIII, IX";#N/A,#N/A,FALSE,"SCHEDULES";#N/A,#N/A,FALSE,"FIXED ASSETS"}</definedName>
    <definedName name="dkdkdkdkd" localSheetId="18" hidden="1">{#N/A,#N/A,FALSE,"명세표"}</definedName>
    <definedName name="dkdkdkdkd" hidden="1">{#N/A,#N/A,FALSE,"명세표"}</definedName>
    <definedName name="dkdkdkdkd_1" localSheetId="18" hidden="1">{#N/A,#N/A,FALSE,"명세표"}</definedName>
    <definedName name="dkdkdkdkd_1" hidden="1">{#N/A,#N/A,FALSE,"명세표"}</definedName>
    <definedName name="dkdkdkdkd_2" localSheetId="18" hidden="1">{#N/A,#N/A,FALSE,"명세표"}</definedName>
    <definedName name="dkdkdkdkd_2" hidden="1">{#N/A,#N/A,FALSE,"명세표"}</definedName>
    <definedName name="DKDKKD" localSheetId="18" hidden="1">{#N/A,#N/A,TRUE,"Basic";#N/A,#N/A,TRUE,"EXT-TABLE";#N/A,#N/A,TRUE,"STEEL";#N/A,#N/A,TRUE,"INT-Table";#N/A,#N/A,TRUE,"STEEL";#N/A,#N/A,TRUE,"Door"}</definedName>
    <definedName name="DKDKKD" hidden="1">{#N/A,#N/A,TRUE,"Basic";#N/A,#N/A,TRUE,"EXT-TABLE";#N/A,#N/A,TRUE,"STEEL";#N/A,#N/A,TRUE,"INT-Table";#N/A,#N/A,TRUE,"STEEL";#N/A,#N/A,TRUE,"Door"}</definedName>
    <definedName name="DKDLFJKDS" localSheetId="18" hidden="1">{#N/A,#N/A,TRUE,"Basic";#N/A,#N/A,TRUE,"EXT-TABLE";#N/A,#N/A,TRUE,"STEEL";#N/A,#N/A,TRUE,"INT-Table";#N/A,#N/A,TRUE,"STEEL";#N/A,#N/A,TRUE,"Door"}</definedName>
    <definedName name="DKDLFJKDS" hidden="1">{#N/A,#N/A,TRUE,"Basic";#N/A,#N/A,TRUE,"EXT-TABLE";#N/A,#N/A,TRUE,"STEEL";#N/A,#N/A,TRUE,"INT-Table";#N/A,#N/A,TRUE,"STEEL";#N/A,#N/A,TRUE,"Door"}</definedName>
    <definedName name="DKDLFJKDS_1" localSheetId="18" hidden="1">{#N/A,#N/A,TRUE,"Basic";#N/A,#N/A,TRUE,"EXT-TABLE";#N/A,#N/A,TRUE,"STEEL";#N/A,#N/A,TRUE,"INT-Table";#N/A,#N/A,TRUE,"STEEL";#N/A,#N/A,TRUE,"Door"}</definedName>
    <definedName name="DKDLFJKDS_1" hidden="1">{#N/A,#N/A,TRUE,"Basic";#N/A,#N/A,TRUE,"EXT-TABLE";#N/A,#N/A,TRUE,"STEEL";#N/A,#N/A,TRUE,"INT-Table";#N/A,#N/A,TRUE,"STEEL";#N/A,#N/A,TRUE,"Door"}</definedName>
    <definedName name="DKDLFJKDS_2" localSheetId="18" hidden="1">{#N/A,#N/A,TRUE,"Basic";#N/A,#N/A,TRUE,"EXT-TABLE";#N/A,#N/A,TRUE,"STEEL";#N/A,#N/A,TRUE,"INT-Table";#N/A,#N/A,TRUE,"STEEL";#N/A,#N/A,TRUE,"Door"}</definedName>
    <definedName name="DKDLFJKDS_2" hidden="1">{#N/A,#N/A,TRUE,"Basic";#N/A,#N/A,TRUE,"EXT-TABLE";#N/A,#N/A,TRUE,"STEEL";#N/A,#N/A,TRUE,"INT-Table";#N/A,#N/A,TRUE,"STEEL";#N/A,#N/A,TRUE,"Door"}</definedName>
    <definedName name="DKK">#REF!</definedName>
    <definedName name="dl">#REF!</definedName>
    <definedName name="dl___0">#REF!</definedName>
    <definedName name="dl___13">#REF!</definedName>
    <definedName name="dLandCost">#REF!</definedName>
    <definedName name="dLandLTC">#REF!</definedName>
    <definedName name="dLandPhasing">#REF!</definedName>
    <definedName name="DLchannel">#REF!</definedName>
    <definedName name="DLD" localSheetId="18" hidden="1">{#N/A,#N/A,FALSE,"주간공정";#N/A,#N/A,FALSE,"주간보고";#N/A,#N/A,FALSE,"주간공정표"}</definedName>
    <definedName name="DLD" localSheetId="6" hidden="1">{#N/A,#N/A,FALSE,"주간공정";#N/A,#N/A,FALSE,"주간보고";#N/A,#N/A,FALSE,"주간공정표"}</definedName>
    <definedName name="DLD" hidden="1">{#N/A,#N/A,FALSE,"주간공정";#N/A,#N/A,FALSE,"주간보고";#N/A,#N/A,FALSE,"주간공정표"}</definedName>
    <definedName name="dLeaseLength">#REF!</definedName>
    <definedName name="dLeaseStart">#REF!</definedName>
    <definedName name="DlgBearbAnzeigen">#N/A</definedName>
    <definedName name="dlgowjd" localSheetId="18" hidden="1">{#N/A,#N/A,TRUE,"Basic";#N/A,#N/A,TRUE,"EXT-TABLE";#N/A,#N/A,TRUE,"STEEL";#N/A,#N/A,TRUE,"INT-Table";#N/A,#N/A,TRUE,"STEEL";#N/A,#N/A,TRUE,"Door"}</definedName>
    <definedName name="dlgowjd" hidden="1">{#N/A,#N/A,TRUE,"Basic";#N/A,#N/A,TRUE,"EXT-TABLE";#N/A,#N/A,TRUE,"STEEL";#N/A,#N/A,TRUE,"INT-Table";#N/A,#N/A,TRUE,"STEEL";#N/A,#N/A,TRUE,"Door"}</definedName>
    <definedName name="DlgSchaltfAnzeigen">#N/A</definedName>
    <definedName name="dlkfjhs" localSheetId="4" hidden="1">{#N/A,#N/A,FALSE,"pop.hh";#N/A,#N/A,FALSE,"age.dist";#N/A,#N/A,FALSE,"hh.income";#N/A,#N/A,FALSE,"hh.chars"}</definedName>
    <definedName name="dlkfjhs" hidden="1">{#N/A,#N/A,FALSE,"pop.hh";#N/A,#N/A,FALSE,"age.dist";#N/A,#N/A,FALSE,"hh.income";#N/A,#N/A,FALSE,"hh.chars"}</definedName>
    <definedName name="dLoanNoteAmount">#REF!</definedName>
    <definedName name="dLoanNoteIntOnly">#REF!</definedName>
    <definedName name="dLoanNoteRate">#REF!</definedName>
    <definedName name="dLoanNoteRepayDate">#REF!</definedName>
    <definedName name="dlog">#REF!</definedName>
    <definedName name="DLP">#REF!</definedName>
    <definedName name="DLRGM" localSheetId="18" hidden="1">{#N/A,#N/A,TRUE,"LOADCOVE";#N/A,#N/A,TRUE,"PAGE001";#N/A,#N/A,TRUE,"PAGE002";#N/A,#N/A,TRUE,"PAGE003";#N/A,#N/A,TRUE,"PAGE004";#N/A,#N/A,TRUE,"PAGE005";#N/A,#N/A,TRUE,"PAGE006";#N/A,#N/A,TRUE,"PAGE007";#N/A,#N/A,TRUE,"PAGE008";#N/A,#N/A,TRUE,"PAGE009";#N/A,#N/A,TRUE,"PAGE010";#N/A,#N/A,TRUE,"PAGE011";#N/A,#N/A,TRUE,"PAGE012";#N/A,#N/A,TRUE,"PAGE013"}</definedName>
    <definedName name="DLRGM" hidden="1">{#N/A,#N/A,TRUE,"LOADCOVE";#N/A,#N/A,TRUE,"PAGE001";#N/A,#N/A,TRUE,"PAGE002";#N/A,#N/A,TRUE,"PAGE003";#N/A,#N/A,TRUE,"PAGE004";#N/A,#N/A,TRUE,"PAGE005";#N/A,#N/A,TRUE,"PAGE006";#N/A,#N/A,TRUE,"PAGE007";#N/A,#N/A,TRUE,"PAGE008";#N/A,#N/A,TRUE,"PAGE009";#N/A,#N/A,TRUE,"PAGE010";#N/A,#N/A,TRUE,"PAGE011";#N/A,#N/A,TRUE,"PAGE012";#N/A,#N/A,TRUE,"PAGE013"}</definedName>
    <definedName name="DlyA1">#REF!</definedName>
    <definedName name="DlyA2">#REF!</definedName>
    <definedName name="DlyB1">#REF!</definedName>
    <definedName name="DlyB2">#REF!</definedName>
    <definedName name="dm" localSheetId="10">0.8</definedName>
    <definedName name="dm">#REF!</definedName>
    <definedName name="DM_Area_Deductables">#REF!</definedName>
    <definedName name="DMargin">#REF!</definedName>
    <definedName name="DMF_Engineering">#REF!</definedName>
    <definedName name="dmfds">#REF!</definedName>
    <definedName name="DMK">#REF!</definedName>
    <definedName name="DMKJUXF" localSheetId="18" hidden="1">{#N/A,#N/A,FALSE,"포장2"}</definedName>
    <definedName name="DMKJUXF" hidden="1">{#N/A,#N/A,FALSE,"포장2"}</definedName>
    <definedName name="DMKJUXF_1" localSheetId="18" hidden="1">{#N/A,#N/A,FALSE,"포장2"}</definedName>
    <definedName name="DMKJUXF_1" hidden="1">{#N/A,#N/A,FALSE,"포장2"}</definedName>
    <definedName name="DMKJUXF_2" localSheetId="18" hidden="1">{#N/A,#N/A,FALSE,"포장2"}</definedName>
    <definedName name="DMKJUXF_2" hidden="1">{#N/A,#N/A,FALSE,"포장2"}</definedName>
    <definedName name="dModelStart">#REF!</definedName>
    <definedName name="dn" localSheetId="18" hidden="1">{#N/A,#N/A,FALSE,"혼합골재"}</definedName>
    <definedName name="dn" hidden="1">{#N/A,#N/A,FALSE,"혼합골재"}</definedName>
    <definedName name="DNCJFGHH" hidden="1">#REF!</definedName>
    <definedName name="dngshfdzg">#REF!</definedName>
    <definedName name="DNJSRKSODURTJ" localSheetId="18" hidden="1">{#N/A,#N/A,FALSE,"CCTV"}</definedName>
    <definedName name="DNJSRKSODURTJ" hidden="1">{#N/A,#N/A,FALSE,"CCTV"}</definedName>
    <definedName name="do" localSheetId="18" hidden="1">{#N/A,#N/A,TRUE,"Cover";#N/A,#N/A,TRUE,"Conts";#N/A,#N/A,TRUE,"VOS";#N/A,#N/A,TRUE,"Warrington";#N/A,#N/A,TRUE,"Widnes"}</definedName>
    <definedName name="do" hidden="1">{#N/A,#N/A,TRUE,"Cover";#N/A,#N/A,TRUE,"Conts";#N/A,#N/A,TRUE,"VOS";#N/A,#N/A,TRUE,"Warrington";#N/A,#N/A,TRUE,"Widnes"}</definedName>
    <definedName name="DOA">#REF!</definedName>
    <definedName name="doc_cost">#REF!</definedName>
    <definedName name="Doc_Hrs">#REF!</definedName>
    <definedName name="DocType">#REF!</definedName>
    <definedName name="docu">#REF!</definedName>
    <definedName name="DOCUMENT">{"Book1","my ddc.xls"}</definedName>
    <definedName name="Document_array">{"Book1","DOC&amp;DWG.xls"}</definedName>
    <definedName name="Documents_array">#REF!</definedName>
    <definedName name="dodol" localSheetId="18" hidden="1">{#N/A,#N/A,FALSE,"WNTS"}</definedName>
    <definedName name="dodol" hidden="1">{#N/A,#N/A,FALSE,"WNTS"}</definedName>
    <definedName name="dodol1" localSheetId="18" hidden="1">{"SUMMARY FORECAST",#N/A,FALSE,"Summary";"SUMMARY FORECAST",#N/A,FALSE,"Manpower";"OVERHEAD FORECAST REPORT",#N/A,FALSE,"Manpower"}</definedName>
    <definedName name="dodol1" hidden="1">{"SUMMARY FORECAST",#N/A,FALSE,"Summary";"SUMMARY FORECAST",#N/A,FALSE,"Manpower";"OVERHEAD FORECAST REPORT",#N/A,FALSE,"Manpower"}</definedName>
    <definedName name="dodol2" localSheetId="18"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dodol2"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DOF">#REF!</definedName>
    <definedName name="dog" hidden="1">{#N/A,#N/A,FALSE,"91NOLCB";#N/A,#N/A,FALSE,"92NOLCB";#N/A,#N/A,FALSE,"93NOLCB"}</definedName>
    <definedName name="doitg" localSheetId="18" hidden="1">{#N/A,#N/A,TRUE,"Front";#N/A,#N/A,TRUE,"Simple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karis" hidden="1">#REF!</definedName>
    <definedName name="DOLLARFORFUND">#REF!</definedName>
    <definedName name="Dollarforgoods">#REF!</definedName>
    <definedName name="dongia">#REF!</definedName>
    <definedName name="donotuse1">#REF!</definedName>
    <definedName name="donotuse10">#REF!</definedName>
    <definedName name="donotuse12">#REF!</definedName>
    <definedName name="donotuse14">#REF!</definedName>
    <definedName name="donotuse15">#REF!</definedName>
    <definedName name="donotuse2">#REF!</definedName>
    <definedName name="DOO" localSheetId="6">OFFSET(Full_Print,0,0,'Exec Summ Infra'!SEE)</definedName>
    <definedName name="DOO">OFFSET(Full_Print,0,0,SEE)</definedName>
    <definedName name="DOOA">#REF!</definedName>
    <definedName name="DOOB">#REF!</definedName>
    <definedName name="DOOC">#REF!</definedName>
    <definedName name="door" localSheetId="4" hidden="1">{"'Break down'!$A$4"}</definedName>
    <definedName name="door" localSheetId="18" hidden="1">{"'Break down'!$A$4"}</definedName>
    <definedName name="door" localSheetId="6" hidden="1">{"'Break down'!$A$4"}</definedName>
    <definedName name="door" hidden="1">{"'Break down'!$A$4"}</definedName>
    <definedName name="Door_double">#REF!</definedName>
    <definedName name="Door_IntWindows">#REF!</definedName>
    <definedName name="Door_onehalf">#REF!</definedName>
    <definedName name="DOOR_Painting">#REF!</definedName>
    <definedName name="Door_Seal">#REF!</definedName>
    <definedName name="Door_single">#REF!</definedName>
    <definedName name="door1" localSheetId="18" hidden="1">{"'Break down'!$A$4"}</definedName>
    <definedName name="door1" hidden="1">{"'Break down'!$A$4"}</definedName>
    <definedName name="doorandahalf">#REF!</definedName>
    <definedName name="DOORS">#REF!</definedName>
    <definedName name="doorsill">#REF!,#REF!,#REF!</definedName>
    <definedName name="Dor">#REF!</definedName>
    <definedName name="dory">#REF!</definedName>
    <definedName name="dory2012">#REF!</definedName>
    <definedName name="dory2012080513">#REF!</definedName>
    <definedName name="dosteen" localSheetId="18" hidden="1">{#N/A,#N/A,FALSE,"估價單  (3)"}</definedName>
    <definedName name="dosteen" hidden="1">{#N/A,#N/A,FALSE,"估價單  (3)"}</definedName>
    <definedName name="double">#REF!</definedName>
    <definedName name="doubledoor">#REF!</definedName>
    <definedName name="dOutputGrid">#REF!</definedName>
    <definedName name="DOW_CORNING_789_SILICONE_SEALANT">#REF!</definedName>
    <definedName name="DownloadStamp">#REF!</definedName>
    <definedName name="DownP">#REF!</definedName>
    <definedName name="DOWNTOWN">#REF!</definedName>
    <definedName name="dp">#REF!</definedName>
    <definedName name="dP_INST">#REF!</definedName>
    <definedName name="dPassingRent">#REF!</definedName>
    <definedName name="dpc">#REF!</definedName>
    <definedName name="dpd">#REF!</definedName>
    <definedName name="dPhaseEnd">#REF!</definedName>
    <definedName name="dPhaseInc">#REF!</definedName>
    <definedName name="dPhaseInclude">#REF!</definedName>
    <definedName name="dPhaseNum">#REF!</definedName>
    <definedName name="dPhaseStart">#REF!</definedName>
    <definedName name="dpm">#REF!</definedName>
    <definedName name="DPM_Membrane">#REF!</definedName>
    <definedName name="dpr" localSheetId="18" hidden="1">{"'Sheet1'!$A$4386:$N$4591"}</definedName>
    <definedName name="dpr" localSheetId="6" hidden="1">{"'Sheet1'!$A$4386:$N$4591"}</definedName>
    <definedName name="dpr" hidden="1">{"'Sheet1'!$A$4386:$N$4591"}</definedName>
    <definedName name="dProfFees">#REF!</definedName>
    <definedName name="dProfFeesUpfront">#REF!</definedName>
    <definedName name="dProjManFee">#REF!</definedName>
    <definedName name="dpSC">#REF!</definedName>
    <definedName name="Dpt.">#REF!</definedName>
    <definedName name="dPurchasersCosts">#REF!</definedName>
    <definedName name="dq">#REF!</definedName>
    <definedName name="DQWE" localSheetId="18" hidden="1">{#N/A,#N/A,TRUE,"Basic";#N/A,#N/A,TRUE,"EXT-TABLE";#N/A,#N/A,TRUE,"STEEL";#N/A,#N/A,TRUE,"INT-Table";#N/A,#N/A,TRUE,"STEEL";#N/A,#N/A,TRUE,"Door"}</definedName>
    <definedName name="DQWE" hidden="1">{#N/A,#N/A,TRUE,"Basic";#N/A,#N/A,TRUE,"EXT-TABLE";#N/A,#N/A,TRUE,"STEEL";#N/A,#N/A,TRUE,"INT-Table";#N/A,#N/A,TRUE,"STEEL";#N/A,#N/A,TRUE,"Door"}</definedName>
    <definedName name="DR" hidden="1">#REF!</definedName>
    <definedName name="Dr_rate">#REF!</definedName>
    <definedName name="Dra">#REF!</definedName>
    <definedName name="DRAFT" localSheetId="18" hidden="1">{"'장비'!$A$3:$M$12"}</definedName>
    <definedName name="draft" localSheetId="6">#REF!</definedName>
    <definedName name="draft" localSheetId="10">#REF!</definedName>
    <definedName name="DRAFT" hidden="1">{"'장비'!$A$3:$M$12"}</definedName>
    <definedName name="Draft_4__BR">#REF!</definedName>
    <definedName name="DraftFooter">#REF!</definedName>
    <definedName name="DraftMode">#REF!</definedName>
    <definedName name="DraftTime">#REF!</definedName>
    <definedName name="Drain_Length">#REF!</definedName>
    <definedName name="drain_trap">#REF!</definedName>
    <definedName name="Drainag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 localSheetId="10">#REF!</definedName>
    <definedName name="Drain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inag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anage">#N/A</definedName>
    <definedName name="DRAW" localSheetId="1">#REF!</definedName>
    <definedName name="DRAW">#REF!</definedName>
    <definedName name="drawdown" localSheetId="1">#REF!</definedName>
    <definedName name="drawdown">#REF!</definedName>
    <definedName name="Drawdown_Reconciled_Flag">#REF!</definedName>
    <definedName name="drawdownstatmt">#REF!</definedName>
    <definedName name="drawdownsummary">#REF!</definedName>
    <definedName name="drawing">#REF!</definedName>
    <definedName name="drawingnr">#REF!</definedName>
    <definedName name="Drawings1">#N/A</definedName>
    <definedName name="DrctBlldTotal">#REF!</definedName>
    <definedName name="drdrfc">#REF!</definedName>
    <definedName name="Dref">#REF!</definedName>
    <definedName name="dRefiInterest">#REF!</definedName>
    <definedName name="dRefiLTV">#REF!</definedName>
    <definedName name="Drehfeld_Klick">#N/A</definedName>
    <definedName name="dRentRevFreq">#REF!</definedName>
    <definedName name="dResult">#REF!</definedName>
    <definedName name="dResultsSourceList">#REF!</definedName>
    <definedName name="dRevenueArea">#REF!</definedName>
    <definedName name="dRevenueTypes">#REF!</definedName>
    <definedName name="dRevenueUnits">#REF!</definedName>
    <definedName name="drfd" hidden="1">#REF!</definedName>
    <definedName name="DRFF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rill">#REF!</definedName>
    <definedName name="DrivenBy">#REF!</definedName>
    <definedName name="driver">#N/A</definedName>
    <definedName name="DRM" localSheetId="18" hidden="1">{"'장비'!$A$3:$M$12"}</definedName>
    <definedName name="DRM" hidden="1">{"'장비'!$A$3:$M$12"}</definedName>
    <definedName name="drnh">#REF!</definedName>
    <definedName name="DROP_DOWN_ARCH">#REF!</definedName>
    <definedName name="DROW">#N/A</definedName>
    <definedName name="drs">#REF!</definedName>
    <definedName name="drsxee">#REF!</definedName>
    <definedName name="DRT">#N/A</definedName>
    <definedName name="DrtBlldIBD">#REF!</definedName>
    <definedName name="DrtBlldTech">#REF!</definedName>
    <definedName name="DRY10A">#REF!</definedName>
    <definedName name="DRY2A">#REF!</definedName>
    <definedName name="DRY2B">#REF!</definedName>
    <definedName name="DRY2C">#REF!</definedName>
    <definedName name="DRY2D">#REF!</definedName>
    <definedName name="DRY2E">#REF!</definedName>
    <definedName name="DRY2F">#REF!</definedName>
    <definedName name="drytytuyu" localSheetId="4" hidden="1">{#N/A,#N/A,TRUE,"Cover";#N/A,#N/A,TRUE,"Conts";#N/A,#N/A,TRUE,"VOS";#N/A,#N/A,TRUE,"Warrington";#N/A,#N/A,TRUE,"Widnes"}</definedName>
    <definedName name="drytytuyu" localSheetId="18" hidden="1">{#N/A,#N/A,TRUE,"Cover";#N/A,#N/A,TRUE,"Conts";#N/A,#N/A,TRUE,"VOS";#N/A,#N/A,TRUE,"Warrington";#N/A,#N/A,TRUE,"Widnes"}</definedName>
    <definedName name="drytytuyu" localSheetId="6" hidden="1">{#N/A,#N/A,TRUE,"Cover";#N/A,#N/A,TRUE,"Conts";#N/A,#N/A,TRUE,"VOS";#N/A,#N/A,TRUE,"Warrington";#N/A,#N/A,TRUE,"Widnes"}</definedName>
    <definedName name="drytytuyu" localSheetId="11" hidden="1">{#N/A,#N/A,TRUE,"Cover";#N/A,#N/A,TRUE,"Conts";#N/A,#N/A,TRUE,"VOS";#N/A,#N/A,TRUE,"Warrington";#N/A,#N/A,TRUE,"Widnes"}</definedName>
    <definedName name="drytytuyu" localSheetId="10" hidden="1">{#N/A,#N/A,TRUE,"Cover";#N/A,#N/A,TRUE,"Conts";#N/A,#N/A,TRUE,"VOS";#N/A,#N/A,TRUE,"Warrington";#N/A,#N/A,TRUE,"Widnes"}</definedName>
    <definedName name="drytytuyu" hidden="1">{#N/A,#N/A,TRUE,"Cover";#N/A,#N/A,TRUE,"Conts";#N/A,#N/A,TRUE,"VOS";#N/A,#N/A,TRUE,"Warrington";#N/A,#N/A,TRUE,"Widnes"}</definedName>
    <definedName name="drytytuyu_1" localSheetId="18" hidden="1">{#N/A,#N/A,TRUE,"Cover";#N/A,#N/A,TRUE,"Conts";#N/A,#N/A,TRUE,"VOS";#N/A,#N/A,TRUE,"Warrington";#N/A,#N/A,TRUE,"Widnes"}</definedName>
    <definedName name="drytytuyu_1" localSheetId="6" hidden="1">{#N/A,#N/A,TRUE,"Cover";#N/A,#N/A,TRUE,"Conts";#N/A,#N/A,TRUE,"VOS";#N/A,#N/A,TRUE,"Warrington";#N/A,#N/A,TRUE,"Widnes"}</definedName>
    <definedName name="drytytuyu_1" hidden="1">{#N/A,#N/A,TRUE,"Cover";#N/A,#N/A,TRUE,"Conts";#N/A,#N/A,TRUE,"VOS";#N/A,#N/A,TRUE,"Warrington";#N/A,#N/A,TRUE,"Widnes"}</definedName>
    <definedName name="DRYY2F">#REF!</definedName>
    <definedName name="DRYY2F1">#REF!</definedName>
    <definedName name="DS" localSheetId="6" hidden="1">{#N/A,#N/A,TRUE,"Front";#N/A,#N/A,TRUE,"Simple Letter";#N/A,#N/A,TRUE,"Inside";#N/A,#N/A,TRUE,"Contents";#N/A,#N/A,TRUE,"Basis";#N/A,#N/A,TRUE,"Inclusions";#N/A,#N/A,TRUE,"Exclusions";#N/A,#N/A,TRUE,"Areas";#N/A,#N/A,TRUE,"Summary";#N/A,#N/A,TRUE,"Detail"}</definedName>
    <definedName name="ds" localSheetId="10" hidden="1">{#N/A,#N/A,FALSE,"str_title";#N/A,#N/A,FALSE,"SUM";#N/A,#N/A,FALSE,"Scope";#N/A,#N/A,FALSE,"PIE-Jn";#N/A,#N/A,FALSE,"PIE-Jn_Hz";#N/A,#N/A,FALSE,"Liq_Plan";#N/A,#N/A,FALSE,"S_Curve";#N/A,#N/A,FALSE,"Liq_Prof";#N/A,#N/A,FALSE,"Man_Pwr";#N/A,#N/A,FALSE,"Man_Prof"}</definedName>
    <definedName name="ds" hidden="1">#REF!</definedName>
    <definedName name="Ds___0">#REF!</definedName>
    <definedName name="Ds___13">#REF!</definedName>
    <definedName name="ds1004p">#REF!</definedName>
    <definedName name="ds1004pwp">#REF!</definedName>
    <definedName name="ds1254p">#REF!</definedName>
    <definedName name="ds1254pwp">#REF!</definedName>
    <definedName name="ds1604p">#REF!</definedName>
    <definedName name="ds1604pwp">#REF!</definedName>
    <definedName name="ds2004pwp">#REF!</definedName>
    <definedName name="ds202p">#REF!</definedName>
    <definedName name="ds202pwp">#REF!</definedName>
    <definedName name="ds204p">#REF!</definedName>
    <definedName name="ds2504pwp">#REF!</definedName>
    <definedName name="ds252p">#REF!</definedName>
    <definedName name="ds254p">#REF!</definedName>
    <definedName name="ds254pwp">#REF!</definedName>
    <definedName name="ds322p">#REF!</definedName>
    <definedName name="ds322pwp">#REF!</definedName>
    <definedName name="ds4004pwp">#REF!</definedName>
    <definedName name="ds402p">#REF!</definedName>
    <definedName name="ds402pwp">#REF!</definedName>
    <definedName name="ds404p">#REF!</definedName>
    <definedName name="ds404pwp">#REF!</definedName>
    <definedName name="ds634p">#REF!</definedName>
    <definedName name="ds634pwp">#REF!</definedName>
    <definedName name="DSA" localSheetId="10" hidden="1">{#N/A,#N/A,FALSE,"물량산출"}</definedName>
    <definedName name="dsa" hidden="1">#REF!</definedName>
    <definedName name="DSAA"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adaD" localSheetId="18" hidden="1">{#N/A,#N/A,FALSE,"COVER1.XLS ";#N/A,#N/A,FALSE,"RACT1.XLS";#N/A,#N/A,FALSE,"RACT2.XLS";#N/A,#N/A,FALSE,"ECCMP";#N/A,#N/A,FALSE,"WELDER.XLS"}</definedName>
    <definedName name="dsadaD" hidden="1">{#N/A,#N/A,FALSE,"COVER1.XLS ";#N/A,#N/A,FALSE,"RACT1.XLS";#N/A,#N/A,FALSE,"RACT2.XLS";#N/A,#N/A,FALSE,"ECCMP";#N/A,#N/A,FALSE,"WELDER.XLS"}</definedName>
    <definedName name="dsadasd" localSheetId="18" hidden="1">{#N/A,#N/A,FALSE,"SumD";#N/A,#N/A,FALSE,"ElecD";#N/A,#N/A,FALSE,"MechD";#N/A,#N/A,FALSE,"GeotD";#N/A,#N/A,FALSE,"PrcsD";#N/A,#N/A,FALSE,"TunnD";#N/A,#N/A,FALSE,"CivlD";#N/A,#N/A,FALSE,"NtwkD";#N/A,#N/A,FALSE,"EstgD";#N/A,#N/A,FALSE,"PEngD"}</definedName>
    <definedName name="dsadasd" hidden="1">{#N/A,#N/A,FALSE,"SumD";#N/A,#N/A,FALSE,"ElecD";#N/A,#N/A,FALSE,"MechD";#N/A,#N/A,FALSE,"GeotD";#N/A,#N/A,FALSE,"PrcsD";#N/A,#N/A,FALSE,"TunnD";#N/A,#N/A,FALSE,"CivlD";#N/A,#N/A,FALSE,"NtwkD";#N/A,#N/A,FALSE,"EstgD";#N/A,#N/A,FALSE,"PEngD"}</definedName>
    <definedName name="dsadaSFDWE">#REF!</definedName>
    <definedName name="dsaf" localSheetId="18" hidden="1">{#N/A,#N/A,FALSE,"조골재"}</definedName>
    <definedName name="dsaf" hidden="1">{#N/A,#N/A,FALSE,"조골재"}</definedName>
    <definedName name="dSale">#REF!</definedName>
    <definedName name="dSaleAmount">#REF!</definedName>
    <definedName name="dSaleAreas">#REF!</definedName>
    <definedName name="dSaleDuration">#REF!</definedName>
    <definedName name="dSaleFees">#REF!</definedName>
    <definedName name="dSaleIDs">#REF!</definedName>
    <definedName name="dSaleInclude">#REF!</definedName>
    <definedName name="dSaleRate">#REF!</definedName>
    <definedName name="dSaleRent">#REF!</definedName>
    <definedName name="dSaleScheme">#REF!</definedName>
    <definedName name="dSaleStart">#REF!</definedName>
    <definedName name="dSaleUnits">#REF!</definedName>
    <definedName name="dSaleYield">#REF!</definedName>
    <definedName name="dsbldgrbrl">#REF!</definedName>
    <definedName name="dScenarios">#REF!</definedName>
    <definedName name="dScenInclude">#REF!</definedName>
    <definedName name="DSCFDR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FD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chedBuild">#REF!</definedName>
    <definedName name="dSchedBuildType">#REF!</definedName>
    <definedName name="dSchedCapVals">#REF!</definedName>
    <definedName name="dSchedPhase">#REF!</definedName>
    <definedName name="dSchedRent">#REF!</definedName>
    <definedName name="dSchedType">#REF!</definedName>
    <definedName name="dSchedVoid">#REF!</definedName>
    <definedName name="dSchedYields">#REF!</definedName>
    <definedName name="dSchemeAffDeposit">#REF!</definedName>
    <definedName name="dSchemeAffDuration">#REF!</definedName>
    <definedName name="dSchemeAffStart">#REF!</definedName>
    <definedName name="dSchemeArrFee">#REF!</definedName>
    <definedName name="dSchemeConstruct">#REF!</definedName>
    <definedName name="dSchemeCostIndexation">#REF!</definedName>
    <definedName name="dSchemeID">#REF!</definedName>
    <definedName name="dSchemeInclude">#REF!</definedName>
    <definedName name="dSchemeInterest">#REF!</definedName>
    <definedName name="dSchemeLandPurchase">#REF!</definedName>
    <definedName name="dSchemeLet">#REF!</definedName>
    <definedName name="dSchemeLTC">#REF!</definedName>
    <definedName name="dSchemePlanningDelay">#REF!</definedName>
    <definedName name="dSchemePriv1Balance">#REF!</definedName>
    <definedName name="dSchemePriv1DepSpread">#REF!</definedName>
    <definedName name="dSchemePriv1Duration">#REF!</definedName>
    <definedName name="dSchemePriv1Perc">#REF!</definedName>
    <definedName name="dSchemePriv1Start">#REF!</definedName>
    <definedName name="dSchemePurchase">#REF!</definedName>
    <definedName name="dSchemePurchCosts">#REF!</definedName>
    <definedName name="dSchemes">#REF!</definedName>
    <definedName name="dSchemeSaleIndexation">#REF!</definedName>
    <definedName name="dSchemeSaleRepayDebt">#REF!</definedName>
    <definedName name="dSchemeSalesHeadings">#REF!</definedName>
    <definedName name="dSchemeSalesTiming">#REF!</definedName>
    <definedName name="dSchemeSizeAdj">#REF!</definedName>
    <definedName name="dSCURVE">#REF!</definedName>
    <definedName name="dsd" localSheetId="10" hidden="1">{#N/A,#N/A,FALSE,"포장1";#N/A,#N/A,FALSE,"포장1"}</definedName>
    <definedName name="dsd" hidden="1">#REF!</definedName>
    <definedName name="dsdasadadadad" hidden="1">#REF!</definedName>
    <definedName name="dsdasff">#REF!</definedName>
    <definedName name="dsderer">#N/A</definedName>
    <definedName name="DSDF">#N/A</definedName>
    <definedName name="dsdsaqd">#REF!</definedName>
    <definedName name="DSDSC">#N/A</definedName>
    <definedName name="dsdsds" hidden="1">#REF!</definedName>
    <definedName name="dsdsdsds">#N/A</definedName>
    <definedName name="DSDSDSDSDD">#N/A</definedName>
    <definedName name="DSDSDSDSDSD">#N/A</definedName>
    <definedName name="dsdsdsdss">#N/A</definedName>
    <definedName name="dsdsdsdsss">#N/A</definedName>
    <definedName name="dsdssds">#N/A</definedName>
    <definedName name="dsdssdsddsdsdssd">#N/A</definedName>
    <definedName name="dsdud">#REF!</definedName>
    <definedName name="dSenResultsSourceList">#REF!</definedName>
    <definedName name="dSensCols">#REF!</definedName>
    <definedName name="dSensCosts">#REF!</definedName>
    <definedName name="dSenseInputGrid">#REF!</definedName>
    <definedName name="dSenseOutputGrid">#REF!</definedName>
    <definedName name="dSenseTestedResults">#REF!</definedName>
    <definedName name="dSenseTestedScenarios">#REF!</definedName>
    <definedName name="dSenseTestedVariables">#REF!</definedName>
    <definedName name="dSensitivityTable">#REF!</definedName>
    <definedName name="dSensRows">#REF!</definedName>
    <definedName name="dSetupCost">#REF!</definedName>
    <definedName name="dSetupDate">#REF!</definedName>
    <definedName name="dsewrtg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ewrtg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sf" localSheetId="10" hidden="1">{#N/A,#N/A,FALSE,"估價單  (3)"}</definedName>
    <definedName name="dsf" hidden="1">#REF!</definedName>
    <definedName name="dsfasfgssga">#REF!</definedName>
    <definedName name="dsfd" hidden="1">#REF!</definedName>
    <definedName name="dsfdsfdsfdasfdfs">#REF!</definedName>
    <definedName name="dsfdsffsdf">#REF!</definedName>
    <definedName name="DSFEEERER">#N/A</definedName>
    <definedName name="dsffasdfdsf" localSheetId="18" hidden="1">{0}</definedName>
    <definedName name="dsffasdfdsf" hidden="1">{0}</definedName>
    <definedName name="dsfg" localSheetId="18" hidden="1">{#N/A,#N/A,FALSE,"估價單  (3)"}</definedName>
    <definedName name="dsfg" hidden="1">{#N/A,#N/A,FALSE,"估價單  (3)"}</definedName>
    <definedName name="DSFGDRSTRY">#N/A</definedName>
    <definedName name="dsfgdsfg" localSheetId="4" hidden="1">{#N/A,#N/A,FALSE,"SumD";#N/A,#N/A,FALSE,"ElecD";#N/A,#N/A,FALSE,"MechD";#N/A,#N/A,FALSE,"GeotD";#N/A,#N/A,FALSE,"PrcsD";#N/A,#N/A,FALSE,"TunnD";#N/A,#N/A,FALSE,"CivlD";#N/A,#N/A,FALSE,"NtwkD";#N/A,#N/A,FALSE,"EstgD";#N/A,#N/A,FALSE,"PEngD"}</definedName>
    <definedName name="dsfgdsfg" hidden="1">{#N/A,#N/A,FALSE,"SumD";#N/A,#N/A,FALSE,"ElecD";#N/A,#N/A,FALSE,"MechD";#N/A,#N/A,FALSE,"GeotD";#N/A,#N/A,FALSE,"PrcsD";#N/A,#N/A,FALSE,"TunnD";#N/A,#N/A,FALSE,"CivlD";#N/A,#N/A,FALSE,"NtwkD";#N/A,#N/A,FALSE,"EstgD";#N/A,#N/A,FALSE,"PEngD"}</definedName>
    <definedName name="dsfgsdfg" localSheetId="4" hidden="1">{#N/A,#N/A,FALSE,"SumG";#N/A,#N/A,FALSE,"ElecG";#N/A,#N/A,FALSE,"MechG";#N/A,#N/A,FALSE,"GeotG";#N/A,#N/A,FALSE,"PrcsG";#N/A,#N/A,FALSE,"TunnG";#N/A,#N/A,FALSE,"CivlG";#N/A,#N/A,FALSE,"NtwkG";#N/A,#N/A,FALSE,"EstgG";#N/A,#N/A,FALSE,"PEngG"}</definedName>
    <definedName name="dsfgsdfg" hidden="1">{#N/A,#N/A,FALSE,"SumG";#N/A,#N/A,FALSE,"ElecG";#N/A,#N/A,FALSE,"MechG";#N/A,#N/A,FALSE,"GeotG";#N/A,#N/A,FALSE,"PrcsG";#N/A,#N/A,FALSE,"TunnG";#N/A,#N/A,FALSE,"CivlG";#N/A,#N/A,FALSE,"NtwkG";#N/A,#N/A,FALSE,"EstgG";#N/A,#N/A,FALSE,"PEngG"}</definedName>
    <definedName name="dsflkj">#REF!</definedName>
    <definedName name="dsfsf">#N/A</definedName>
    <definedName name="dsg" hidden="1">{"'FF'!$B$57:$B$58"}</definedName>
    <definedName name="DSGDG" hidden="1">#REF!</definedName>
    <definedName name="dsgfdgdg">#REF!</definedName>
    <definedName name="DSGSFWERD" localSheetId="18" hidden="1">{#N/A,#N/A,FALSE,"골재소요량";#N/A,#N/A,FALSE,"골재소요량"}</definedName>
    <definedName name="DSGSFWERD" hidden="1">{#N/A,#N/A,FALSE,"골재소요량";#N/A,#N/A,FALSE,"골재소요량"}</definedName>
    <definedName name="DSGSFWERD_1" localSheetId="18" hidden="1">{#N/A,#N/A,FALSE,"골재소요량";#N/A,#N/A,FALSE,"골재소요량"}</definedName>
    <definedName name="DSGSFWERD_1" hidden="1">{#N/A,#N/A,FALSE,"골재소요량";#N/A,#N/A,FALSE,"골재소요량"}</definedName>
    <definedName name="DSGSFWERD_2" localSheetId="18" hidden="1">{#N/A,#N/A,FALSE,"골재소요량";#N/A,#N/A,FALSE,"골재소요량"}</definedName>
    <definedName name="DSGSFWERD_2" hidden="1">{#N/A,#N/A,FALSE,"골재소요량";#N/A,#N/A,FALSE,"골재소요량"}</definedName>
    <definedName name="dsk">#REF!</definedName>
    <definedName name="dskchr">#REF!</definedName>
    <definedName name="dsklmp">#REF!</definedName>
    <definedName name="dskmrrr">#REF!</definedName>
    <definedName name="DSM">#REF!</definedName>
    <definedName name="dsm_feb">#REF!</definedName>
    <definedName name="dsm_new">#REF!</definedName>
    <definedName name="dsmnfsfn" localSheetId="18" hidden="1">{#N/A,#N/A,TRUE,"Front";#N/A,#N/A,TRUE,"Simple Letter";#N/A,#N/A,TRUE,"Inside";#N/A,#N/A,TRUE,"Contents";#N/A,#N/A,TRUE,"Basis";#N/A,#N/A,TRUE,"Inclusions";#N/A,#N/A,TRUE,"Exclusions";#N/A,#N/A,TRUE,"Areas";#N/A,#N/A,TRUE,"Summary";#N/A,#N/A,TRUE,"Detail"}</definedName>
    <definedName name="dsmnfsfn" hidden="1">{#N/A,#N/A,TRUE,"Front";#N/A,#N/A,TRUE,"Simple Letter";#N/A,#N/A,TRUE,"Inside";#N/A,#N/A,TRUE,"Contents";#N/A,#N/A,TRUE,"Basis";#N/A,#N/A,TRUE,"Inclusions";#N/A,#N/A,TRUE,"Exclusions";#N/A,#N/A,TRUE,"Areas";#N/A,#N/A,TRUE,"Summary";#N/A,#N/A,TRUE,"Detail"}</definedName>
    <definedName name="DSN">#REF!</definedName>
    <definedName name="DSNN">#REF!</definedName>
    <definedName name="dSourceList">#REF!</definedName>
    <definedName name="dSourceList2">#REF!</definedName>
    <definedName name="DSRA_Calc">#REF!</definedName>
    <definedName name="DSRA_COPY">#REF!</definedName>
    <definedName name="dsra_hcpaste" localSheetId="4">OFFSET(DSRA_Calc,Option,0)</definedName>
    <definedName name="dsra_hcpaste">OFFSET(DSRA_Calc,Option,0)</definedName>
    <definedName name="dsrs">#REF!</definedName>
    <definedName name="DSSDFA" hidden="1">#REF!</definedName>
    <definedName name="dssdsdsdsdsdsd">#N/A</definedName>
    <definedName name="dssdss">#N/A</definedName>
    <definedName name="dsssd">#N/A</definedName>
    <definedName name="DSSSV">#N/A</definedName>
    <definedName name="DST">#REF!</definedName>
    <definedName name="dstb">#REF!</definedName>
    <definedName name="DSUMDATA">#REF!</definedName>
    <definedName name="DSUMF">#REF!</definedName>
    <definedName name="DSumRange">#REF!</definedName>
    <definedName name="dsvfsda">#REF!</definedName>
    <definedName name="DT">#REF!</definedName>
    <definedName name="DT_A2"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_A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DTA">#REF!</definedName>
    <definedName name="dTable">#REF!</definedName>
    <definedName name="dTable2">#REF!</definedName>
    <definedName name="DTCMS_Steps">#REF!</definedName>
    <definedName name="dtdry" localSheetId="4" hidden="1">{#N/A,#N/A,TRUE,"Cover";#N/A,#N/A,TRUE,"Conts";#N/A,#N/A,TRUE,"VOS";#N/A,#N/A,TRUE,"Warrington";#N/A,#N/A,TRUE,"Widnes"}</definedName>
    <definedName name="dtdry" localSheetId="18" hidden="1">{#N/A,#N/A,TRUE,"Cover";#N/A,#N/A,TRUE,"Conts";#N/A,#N/A,TRUE,"VOS";#N/A,#N/A,TRUE,"Warrington";#N/A,#N/A,TRUE,"Widnes"}</definedName>
    <definedName name="dtdry" localSheetId="6" hidden="1">{#N/A,#N/A,TRUE,"Cover";#N/A,#N/A,TRUE,"Conts";#N/A,#N/A,TRUE,"VOS";#N/A,#N/A,TRUE,"Warrington";#N/A,#N/A,TRUE,"Widnes"}</definedName>
    <definedName name="dtdry" localSheetId="11" hidden="1">{#N/A,#N/A,TRUE,"Cover";#N/A,#N/A,TRUE,"Conts";#N/A,#N/A,TRUE,"VOS";#N/A,#N/A,TRUE,"Warrington";#N/A,#N/A,TRUE,"Widnes"}</definedName>
    <definedName name="dtdry" localSheetId="10" hidden="1">{#N/A,#N/A,TRUE,"Cover";#N/A,#N/A,TRUE,"Conts";#N/A,#N/A,TRUE,"VOS";#N/A,#N/A,TRUE,"Warrington";#N/A,#N/A,TRUE,"Widnes"}</definedName>
    <definedName name="dtdry" hidden="1">{#N/A,#N/A,TRUE,"Cover";#N/A,#N/A,TRUE,"Conts";#N/A,#N/A,TRUE,"VOS";#N/A,#N/A,TRUE,"Warrington";#N/A,#N/A,TRUE,"Widnes"}</definedName>
    <definedName name="dtdry_1" localSheetId="18" hidden="1">{#N/A,#N/A,TRUE,"Cover";#N/A,#N/A,TRUE,"Conts";#N/A,#N/A,TRUE,"VOS";#N/A,#N/A,TRUE,"Warrington";#N/A,#N/A,TRUE,"Widnes"}</definedName>
    <definedName name="dtdry_1" localSheetId="6" hidden="1">{#N/A,#N/A,TRUE,"Cover";#N/A,#N/A,TRUE,"Conts";#N/A,#N/A,TRUE,"VOS";#N/A,#N/A,TRUE,"Warrington";#N/A,#N/A,TRUE,"Widnes"}</definedName>
    <definedName name="dtdry_1" hidden="1">{#N/A,#N/A,TRUE,"Cover";#N/A,#N/A,TRUE,"Conts";#N/A,#N/A,TRUE,"VOS";#N/A,#N/A,TRUE,"Warrington";#N/A,#N/A,TRUE,"Widnes"}</definedName>
    <definedName name="dTenRentFrees">#REF!</definedName>
    <definedName name="dTenSchemeID">#REF!</definedName>
    <definedName name="dTenSchemes">#REF!</definedName>
    <definedName name="dtest" localSheetId="18" hidden="1">{#N/A,#N/A,FALSE,"Tower &amp; Car Park"}</definedName>
    <definedName name="dtest" hidden="1">{#N/A,#N/A,FALSE,"Tower &amp; Car Park"}</definedName>
    <definedName name="dTestedScenarios">#REF!</definedName>
    <definedName name="dTestedVariables">#REF!</definedName>
    <definedName name="dthyn" localSheetId="18" hidden="1">{#N/A,#N/A,TRUE,"Front";#N/A,#N/A,TRUE,"Simple Letter";#N/A,#N/A,TRUE,"Inside";#N/A,#N/A,TRUE,"Contents";#N/A,#N/A,TRUE,"Basis";#N/A,#N/A,TRUE,"Inclusions";#N/A,#N/A,TRUE,"Exclusions";#N/A,#N/A,TRUE,"Areas";#N/A,#N/A,TRUE,"Summary";#N/A,#N/A,TRUE,"Detail"}</definedName>
    <definedName name="dthyn" hidden="1">{#N/A,#N/A,TRUE,"Front";#N/A,#N/A,TRUE,"Simple Letter";#N/A,#N/A,TRUE,"Inside";#N/A,#N/A,TRUE,"Contents";#N/A,#N/A,TRUE,"Basis";#N/A,#N/A,TRUE,"Inclusions";#N/A,#N/A,TRUE,"Exclusions";#N/A,#N/A,TRUE,"Areas";#N/A,#N/A,TRUE,"Summary";#N/A,#N/A,TRUE,"Detail"}</definedName>
    <definedName name="dtj">BlankMacro1</definedName>
    <definedName name="dtml" hidden="1">{"'FF'!$B$57:$B$58"}</definedName>
    <definedName name="dtngn" localSheetId="4" hidden="1">{"'Break down'!$A$4"}</definedName>
    <definedName name="dtngn" localSheetId="18" hidden="1">{"'Break down'!$A$4"}</definedName>
    <definedName name="dtngn" localSheetId="6" hidden="1">{"'Break down'!$A$4"}</definedName>
    <definedName name="dtngn" hidden="1">{"'Break down'!$A$4"}</definedName>
    <definedName name="dtr">#REF!</definedName>
    <definedName name="DTS">#REF!</definedName>
    <definedName name="DTSORT">#REF!</definedName>
    <definedName name="dturuthju" localSheetId="4" hidden="1">{#N/A,#N/A,TRUE,"Cover";#N/A,#N/A,TRUE,"Conts";#N/A,#N/A,TRUE,"VOS";#N/A,#N/A,TRUE,"Warrington";#N/A,#N/A,TRUE,"Widnes"}</definedName>
    <definedName name="dturuthju" localSheetId="18" hidden="1">{#N/A,#N/A,TRUE,"Cover";#N/A,#N/A,TRUE,"Conts";#N/A,#N/A,TRUE,"VOS";#N/A,#N/A,TRUE,"Warrington";#N/A,#N/A,TRUE,"Widnes"}</definedName>
    <definedName name="dturuthju" localSheetId="6" hidden="1">{#N/A,#N/A,TRUE,"Cover";#N/A,#N/A,TRUE,"Conts";#N/A,#N/A,TRUE,"VOS";#N/A,#N/A,TRUE,"Warrington";#N/A,#N/A,TRUE,"Widnes"}</definedName>
    <definedName name="dturuthju" localSheetId="11" hidden="1">{#N/A,#N/A,TRUE,"Cover";#N/A,#N/A,TRUE,"Conts";#N/A,#N/A,TRUE,"VOS";#N/A,#N/A,TRUE,"Warrington";#N/A,#N/A,TRUE,"Widnes"}</definedName>
    <definedName name="dturuthju" localSheetId="10" hidden="1">{#N/A,#N/A,TRUE,"Cover";#N/A,#N/A,TRUE,"Conts";#N/A,#N/A,TRUE,"VOS";#N/A,#N/A,TRUE,"Warrington";#N/A,#N/A,TRUE,"Widnes"}</definedName>
    <definedName name="dturuthju" hidden="1">{#N/A,#N/A,TRUE,"Cover";#N/A,#N/A,TRUE,"Conts";#N/A,#N/A,TRUE,"VOS";#N/A,#N/A,TRUE,"Warrington";#N/A,#N/A,TRUE,"Widnes"}</definedName>
    <definedName name="dturuthju_1" localSheetId="18" hidden="1">{#N/A,#N/A,TRUE,"Cover";#N/A,#N/A,TRUE,"Conts";#N/A,#N/A,TRUE,"VOS";#N/A,#N/A,TRUE,"Warrington";#N/A,#N/A,TRUE,"Widnes"}</definedName>
    <definedName name="dturuthju_1" localSheetId="6" hidden="1">{#N/A,#N/A,TRUE,"Cover";#N/A,#N/A,TRUE,"Conts";#N/A,#N/A,TRUE,"VOS";#N/A,#N/A,TRUE,"Warrington";#N/A,#N/A,TRUE,"Widnes"}</definedName>
    <definedName name="dturuthju_1" hidden="1">{#N/A,#N/A,TRUE,"Cover";#N/A,#N/A,TRUE,"Conts";#N/A,#N/A,TRUE,"VOS";#N/A,#N/A,TRUE,"Warrington";#N/A,#N/A,TRUE,"Widnes"}</definedName>
    <definedName name="DTYPE">#REF!</definedName>
    <definedName name="dTypeSaleFees">#REF!</definedName>
    <definedName name="dtyusdu" localSheetId="18" hidden="1">{#N/A,#N/A,TRUE,"Front";#N/A,#N/A,TRUE,"Simple Letter";#N/A,#N/A,TRUE,"Inside";#N/A,#N/A,TRUE,"Contents";#N/A,#N/A,TRUE,"Basis";#N/A,#N/A,TRUE,"Inclusions";#N/A,#N/A,TRUE,"Exclusions";#N/A,#N/A,TRUE,"Areas";#N/A,#N/A,TRUE,"Summary";#N/A,#N/A,TRUE,"Detail"}</definedName>
    <definedName name="dtyusdu" hidden="1">{#N/A,#N/A,TRUE,"Front";#N/A,#N/A,TRUE,"Simple Letter";#N/A,#N/A,TRUE,"Inside";#N/A,#N/A,TRUE,"Contents";#N/A,#N/A,TRUE,"Basis";#N/A,#N/A,TRUE,"Inclusions";#N/A,#N/A,TRUE,"Exclusions";#N/A,#N/A,TRUE,"Areas";#N/A,#N/A,TRUE,"Summary";#N/A,#N/A,TRUE,"Detail"}</definedName>
    <definedName name="du">#REF!</definedName>
    <definedName name="dual_plate_check">#REF!</definedName>
    <definedName name="Dual_Ported_RTU_with_interface_cabinet_and_equipped_capacity">#REF!</definedName>
    <definedName name="Dubai_Civil_Defense">#REF!</definedName>
    <definedName name="Dubai_Gulf_Contracting_LLC">#REF!</definedName>
    <definedName name="Dubai_Municipality_">#REF!</definedName>
    <definedName name="DUCT">#REF!</definedName>
    <definedName name="Duct_Plaster">#REF!</definedName>
    <definedName name="DUCTS">#N/A</definedName>
    <definedName name="DuctworkCarpark">#REF!</definedName>
    <definedName name="DuctworkCarpark1">#REF!</definedName>
    <definedName name="DuctworkTowerBldg">#REF!</definedName>
    <definedName name="dueuuiyj" localSheetId="4" hidden="1">{#N/A,#N/A,TRUE,"Cover";#N/A,#N/A,TRUE,"Conts";#N/A,#N/A,TRUE,"VOS";#N/A,#N/A,TRUE,"Warrington";#N/A,#N/A,TRUE,"Widnes"}</definedName>
    <definedName name="dueuuiyj" localSheetId="18" hidden="1">{#N/A,#N/A,TRUE,"Cover";#N/A,#N/A,TRUE,"Conts";#N/A,#N/A,TRUE,"VOS";#N/A,#N/A,TRUE,"Warrington";#N/A,#N/A,TRUE,"Widnes"}</definedName>
    <definedName name="dueuuiyj" localSheetId="6" hidden="1">{#N/A,#N/A,TRUE,"Cover";#N/A,#N/A,TRUE,"Conts";#N/A,#N/A,TRUE,"VOS";#N/A,#N/A,TRUE,"Warrington";#N/A,#N/A,TRUE,"Widnes"}</definedName>
    <definedName name="dueuuiyj" localSheetId="11" hidden="1">{#N/A,#N/A,TRUE,"Cover";#N/A,#N/A,TRUE,"Conts";#N/A,#N/A,TRUE,"VOS";#N/A,#N/A,TRUE,"Warrington";#N/A,#N/A,TRUE,"Widnes"}</definedName>
    <definedName name="dueuuiyj" localSheetId="10" hidden="1">{#N/A,#N/A,TRUE,"Cover";#N/A,#N/A,TRUE,"Conts";#N/A,#N/A,TRUE,"VOS";#N/A,#N/A,TRUE,"Warrington";#N/A,#N/A,TRUE,"Widnes"}</definedName>
    <definedName name="dueuuiyj" hidden="1">{#N/A,#N/A,TRUE,"Cover";#N/A,#N/A,TRUE,"Conts";#N/A,#N/A,TRUE,"VOS";#N/A,#N/A,TRUE,"Warrington";#N/A,#N/A,TRUE,"Widnes"}</definedName>
    <definedName name="dueuuiyj_1" localSheetId="18" hidden="1">{#N/A,#N/A,TRUE,"Cover";#N/A,#N/A,TRUE,"Conts";#N/A,#N/A,TRUE,"VOS";#N/A,#N/A,TRUE,"Warrington";#N/A,#N/A,TRUE,"Widnes"}</definedName>
    <definedName name="dueuuiyj_1" localSheetId="6" hidden="1">{#N/A,#N/A,TRUE,"Cover";#N/A,#N/A,TRUE,"Conts";#N/A,#N/A,TRUE,"VOS";#N/A,#N/A,TRUE,"Warrington";#N/A,#N/A,TRUE,"Widnes"}</definedName>
    <definedName name="dueuuiyj_1" hidden="1">{#N/A,#N/A,TRUE,"Cover";#N/A,#N/A,TRUE,"Conts";#N/A,#N/A,TRUE,"VOS";#N/A,#N/A,TRUE,"Warrington";#N/A,#N/A,TRUE,"Widnes"}</definedName>
    <definedName name="dummy">#N/A</definedName>
    <definedName name="Dummydata">#REF!</definedName>
    <definedName name="dump1">#REF!</definedName>
    <definedName name="dump10">#REF!</definedName>
    <definedName name="dump2">#REF!</definedName>
    <definedName name="dump3">#REF!</definedName>
    <definedName name="dump5">#REF!</definedName>
    <definedName name="dump7">#REF!</definedName>
    <definedName name="dUnitTypes">#REF!</definedName>
    <definedName name="Duplex_area">#REF!</definedName>
    <definedName name="Duplex_Rate">#REF!</definedName>
    <definedName name="duplex_strainer">#REF!</definedName>
    <definedName name="Duration" localSheetId="1">#REF!</definedName>
    <definedName name="Duration">#REF!</definedName>
    <definedName name="Duration1">#REF!</definedName>
    <definedName name="DurationCalc">#REF!</definedName>
    <definedName name="durchschnittl_MuA">#REF!</definedName>
    <definedName name="dUseIndexation">#REF!</definedName>
    <definedName name="Dut_Cab_Jap">#REF!</definedName>
    <definedName name="Dut_Cab_US">#REF!</definedName>
    <definedName name="Dut_Pow_Jap">#REF!</definedName>
    <definedName name="Dut_Pow_US">#REF!</definedName>
    <definedName name="Dut_TE_Jap">#REF!</definedName>
    <definedName name="Dut_TE_US">#REF!</definedName>
    <definedName name="DUTIES">#REF!</definedName>
    <definedName name="DUTIESELEC">#REF!</definedName>
    <definedName name="DUTIESMECH">#REF!</definedName>
    <definedName name="DUTYELECTRICAL">#REF!</definedName>
    <definedName name="duyetyd">BlankMacro1</definedName>
    <definedName name="dVarCols">#REF!</definedName>
    <definedName name="dVarRows">#REF!</definedName>
    <definedName name="dvbd.test4" localSheetId="18" hidden="1">{#N/A,#N/A,FALSE,"Calculator"}</definedName>
    <definedName name="dvbd.test4" hidden="1">{#N/A,#N/A,FALSE,"Calculator"}</definedName>
    <definedName name="dvbgf" localSheetId="4"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localSheetId="6"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vbgf_1" localSheetId="18" hidden="1">{#N/A,#N/A,FALSE,"SumD";#N/A,#N/A,FALSE,"ElecD";#N/A,#N/A,FALSE,"MechD";#N/A,#N/A,FALSE,"GeotD";#N/A,#N/A,FALSE,"PrcsD";#N/A,#N/A,FALSE,"TunnD";#N/A,#N/A,FALSE,"CivlD";#N/A,#N/A,FALSE,"NtwkD";#N/A,#N/A,FALSE,"EstgD";#N/A,#N/A,FALSE,"PEngD"}</definedName>
    <definedName name="dvbgf_1" localSheetId="6" hidden="1">{#N/A,#N/A,FALSE,"SumD";#N/A,#N/A,FALSE,"ElecD";#N/A,#N/A,FALSE,"MechD";#N/A,#N/A,FALSE,"GeotD";#N/A,#N/A,FALSE,"PrcsD";#N/A,#N/A,FALSE,"TunnD";#N/A,#N/A,FALSE,"CivlD";#N/A,#N/A,FALSE,"NtwkD";#N/A,#N/A,FALSE,"EstgD";#N/A,#N/A,FALSE,"PEngD"}</definedName>
    <definedName name="dvbgf_1" hidden="1">{#N/A,#N/A,FALSE,"SumD";#N/A,#N/A,FALSE,"ElecD";#N/A,#N/A,FALSE,"MechD";#N/A,#N/A,FALSE,"GeotD";#N/A,#N/A,FALSE,"PrcsD";#N/A,#N/A,FALSE,"TunnD";#N/A,#N/A,FALSE,"CivlD";#N/A,#N/A,FALSE,"NtwkD";#N/A,#N/A,FALSE,"EstgD";#N/A,#N/A,FALSE,"PEngD"}</definedName>
    <definedName name="dvbgfz" localSheetId="4" hidden="1">{#N/A,#N/A,FALSE,"SumD";#N/A,#N/A,FALSE,"ElecD";#N/A,#N/A,FALSE,"MechD";#N/A,#N/A,FALSE,"GeotD";#N/A,#N/A,FALSE,"PrcsD";#N/A,#N/A,FALSE,"TunnD";#N/A,#N/A,FALSE,"CivlD";#N/A,#N/A,FALSE,"NtwkD";#N/A,#N/A,FALSE,"EstgD";#N/A,#N/A,FALSE,"PEngD"}</definedName>
    <definedName name="dvbgfz" hidden="1">{#N/A,#N/A,FALSE,"SumD";#N/A,#N/A,FALSE,"ElecD";#N/A,#N/A,FALSE,"MechD";#N/A,#N/A,FALSE,"GeotD";#N/A,#N/A,FALSE,"PrcsD";#N/A,#N/A,FALSE,"TunnD";#N/A,#N/A,FALSE,"CivlD";#N/A,#N/A,FALSE,"NtwkD";#N/A,#N/A,FALSE,"EstgD";#N/A,#N/A,FALSE,"PEngD"}</definedName>
    <definedName name="dvdvddf" localSheetId="18" hidden="1">{#N/A,#N/A,FALSE,"CCTV"}</definedName>
    <definedName name="dvdvddf" hidden="1">{#N/A,#N/A,FALSE,"CCTV"}</definedName>
    <definedName name="dvgdg" hidden="1">#REF!</definedName>
    <definedName name="DVIN">#REF!</definedName>
    <definedName name="dvin1">#REF!</definedName>
    <definedName name="DVM_Clients">#REF!</definedName>
    <definedName name="DVNAM">"PRT05"</definedName>
    <definedName name="dVoidCost">#REF!</definedName>
    <definedName name="DVSA">#REF!</definedName>
    <definedName name="DVTYP">"PRINTER"</definedName>
    <definedName name="dw" localSheetId="18" hidden="1">{"'Sheet1'!$L$16"}</definedName>
    <definedName name="dw" localSheetId="6">#REF!</definedName>
    <definedName name="dw" localSheetId="10">#REF!</definedName>
    <definedName name="dw" hidden="1">{"'Sheet1'!$L$16"}</definedName>
    <definedName name="dw_1" localSheetId="18" hidden="1">{"'Sheet1'!$L$16"}</definedName>
    <definedName name="dw_1" localSheetId="10">0</definedName>
    <definedName name="dw_1" hidden="1">{"'Sheet1'!$L$16"}</definedName>
    <definedName name="dw_2" localSheetId="18" hidden="1">{"'Sheet1'!$L$16"}</definedName>
    <definedName name="dw_2" hidden="1">{"'Sheet1'!$L$16"}</definedName>
    <definedName name="DW_Sched">#REF!</definedName>
    <definedName name="DW015.2.1">#REF!</definedName>
    <definedName name="DW9_">#N/A</definedName>
    <definedName name="DWAmt">#REF!</definedName>
    <definedName name="dwdwdw">#REF!</definedName>
    <definedName name="dwede" hidden="1">#REF!</definedName>
    <definedName name="dwefr">#N/A</definedName>
    <definedName name="dweqfewf">#N/A</definedName>
    <definedName name="DWETF34TG45E">#N/A</definedName>
    <definedName name="dweww">#N/A</definedName>
    <definedName name="DWG">#REF!</definedName>
    <definedName name="Dwg.title">#REF!</definedName>
    <definedName name="DWGREG">#REF!</definedName>
    <definedName name="dwgyg" localSheetId="4" hidden="1">{#N/A,#N/A,TRUE,"Front";#N/A,#N/A,TRUE,"Simple Letter";#N/A,#N/A,TRUE,"Inside";#N/A,#N/A,TRUE,"Contents";#N/A,#N/A,TRUE,"Basis";#N/A,#N/A,TRUE,"Inclusions";#N/A,#N/A,TRUE,"Exclusions";#N/A,#N/A,TRUE,"Areas";#N/A,#N/A,TRUE,"Summary";#N/A,#N/A,TRUE,"Detail"}</definedName>
    <definedName name="dwgyg" localSheetId="18" hidden="1">{#N/A,#N/A,TRUE,"Front";#N/A,#N/A,TRUE,"Simple Letter";#N/A,#N/A,TRUE,"Inside";#N/A,#N/A,TRUE,"Contents";#N/A,#N/A,TRUE,"Basis";#N/A,#N/A,TRUE,"Inclusions";#N/A,#N/A,TRUE,"Exclusions";#N/A,#N/A,TRUE,"Areas";#N/A,#N/A,TRUE,"Summary";#N/A,#N/A,TRUE,"Detail"}</definedName>
    <definedName name="dwgyg" localSheetId="6" hidden="1">{#N/A,#N/A,TRUE,"Front";#N/A,#N/A,TRUE,"Simple Letter";#N/A,#N/A,TRUE,"Inside";#N/A,#N/A,TRUE,"Contents";#N/A,#N/A,TRUE,"Basis";#N/A,#N/A,TRUE,"Inclusions";#N/A,#N/A,TRUE,"Exclusions";#N/A,#N/A,TRUE,"Areas";#N/A,#N/A,TRUE,"Summary";#N/A,#N/A,TRUE,"Detail"}</definedName>
    <definedName name="dwgyg" localSheetId="10" hidden="1">{#N/A,#N/A,TRUE,"Front";#N/A,#N/A,TRUE,"Simple Letter";#N/A,#N/A,TRUE,"Inside";#N/A,#N/A,TRUE,"Contents";#N/A,#N/A,TRUE,"Basis";#N/A,#N/A,TRUE,"Inclusions";#N/A,#N/A,TRUE,"Exclusions";#N/A,#N/A,TRUE,"Areas";#N/A,#N/A,TRUE,"Summary";#N/A,#N/A,TRUE,"Detail"}</definedName>
    <definedName name="dwgyg" hidden="1">{#N/A,#N/A,TRUE,"Front";#N/A,#N/A,TRUE,"Simple Letter";#N/A,#N/A,TRUE,"Inside";#N/A,#N/A,TRUE,"Contents";#N/A,#N/A,TRUE,"Basis";#N/A,#N/A,TRUE,"Inclusions";#N/A,#N/A,TRUE,"Exclusions";#N/A,#N/A,TRUE,"Areas";#N/A,#N/A,TRUE,"Summary";#N/A,#N/A,TRUE,"Detail"}</definedName>
    <definedName name="dwgyg_1">{#N/A,#N/A,TRUE,"Front";#N/A,#N/A,TRUE,"Simple Letter";#N/A,#N/A,TRUE,"Inside";#N/A,#N/A,TRUE,"Contents";#N/A,#N/A,TRUE,"Basis";#N/A,#N/A,TRUE,"Inclusions";#N/A,#N/A,TRUE,"Exclusions";#N/A,#N/A,TRUE,"Areas";#N/A,#N/A,TRUE,"Summary";#N/A,#N/A,TRUE,"Detail"}</definedName>
    <definedName name="DWH" localSheetId="18" hidden="1">{#N/A,#N/A,TRUE,"Front";#N/A,#N/A,TRUE,"Simple Letter";#N/A,#N/A,TRUE,"Inside";#N/A,#N/A,TRUE,"Contents";#N/A,#N/A,TRUE,"Basis";#N/A,#N/A,TRUE,"Inclusions";#N/A,#N/A,TRUE,"Exclusions";#N/A,#N/A,TRUE,"Areas";#N/A,#N/A,TRUE,"Summary";#N/A,#N/A,TRUE,"Detail"}</definedName>
    <definedName name="DWH" hidden="1">{#N/A,#N/A,TRUE,"Front";#N/A,#N/A,TRUE,"Simple Letter";#N/A,#N/A,TRUE,"Inside";#N/A,#N/A,TRUE,"Contents";#N/A,#N/A,TRUE,"Basis";#N/A,#N/A,TRUE,"Inclusions";#N/A,#N/A,TRUE,"Exclusions";#N/A,#N/A,TRUE,"Areas";#N/A,#N/A,TRUE,"Summary";#N/A,#N/A,TRUE,"Detail"}</definedName>
    <definedName name="DWPRICE" hidden="1">#REF!</definedName>
    <definedName name="dwv" localSheetId="18" hidden="1">{#N/A,#N/A,TRUE,"Basic";#N/A,#N/A,TRUE,"EXT-TABLE";#N/A,#N/A,TRUE,"STEEL";#N/A,#N/A,TRUE,"INT-Table";#N/A,#N/A,TRUE,"STEEL";#N/A,#N/A,TRUE,"Door"}</definedName>
    <definedName name="dwv" hidden="1">{#N/A,#N/A,TRUE,"Basic";#N/A,#N/A,TRUE,"EXT-TABLE";#N/A,#N/A,TRUE,"STEEL";#N/A,#N/A,TRUE,"INT-Table";#N/A,#N/A,TRUE,"STEEL";#N/A,#N/A,TRUE,"Door"}</definedName>
    <definedName name="dwv_1" localSheetId="18" hidden="1">{#N/A,#N/A,TRUE,"Basic";#N/A,#N/A,TRUE,"EXT-TABLE";#N/A,#N/A,TRUE,"STEEL";#N/A,#N/A,TRUE,"INT-Table";#N/A,#N/A,TRUE,"STEEL";#N/A,#N/A,TRUE,"Door"}</definedName>
    <definedName name="dwv_1" hidden="1">{#N/A,#N/A,TRUE,"Basic";#N/A,#N/A,TRUE,"EXT-TABLE";#N/A,#N/A,TRUE,"STEEL";#N/A,#N/A,TRUE,"INT-Table";#N/A,#N/A,TRUE,"STEEL";#N/A,#N/A,TRUE,"Door"}</definedName>
    <definedName name="dwv_2" localSheetId="18" hidden="1">{#N/A,#N/A,TRUE,"Basic";#N/A,#N/A,TRUE,"EXT-TABLE";#N/A,#N/A,TRUE,"STEEL";#N/A,#N/A,TRUE,"INT-Table";#N/A,#N/A,TRUE,"STEEL";#N/A,#N/A,TRUE,"Door"}</definedName>
    <definedName name="dwv_2" hidden="1">{#N/A,#N/A,TRUE,"Basic";#N/A,#N/A,TRUE,"EXT-TABLE";#N/A,#N/A,TRUE,"STEEL";#N/A,#N/A,TRUE,"INT-Table";#N/A,#N/A,TRUE,"STEEL";#N/A,#N/A,TRUE,"Door"}</definedName>
    <definedName name="dxcvgt">#REF!</definedName>
    <definedName name="dxdcc">#REF!</definedName>
    <definedName name="DYB_3">#REF!</definedName>
    <definedName name="DYB95_1">#REF!</definedName>
    <definedName name="DYB95_2">#REF!</definedName>
    <definedName name="DYB95_4">#REF!</definedName>
    <definedName name="DYB95AVG">#REF!</definedName>
    <definedName name="dydfugfuj" localSheetId="4" hidden="1">{#N/A,#N/A,TRUE,"Cover";#N/A,#N/A,TRUE,"Conts";#N/A,#N/A,TRUE,"VOS";#N/A,#N/A,TRUE,"Warrington";#N/A,#N/A,TRUE,"Widnes"}</definedName>
    <definedName name="dydfugfuj" localSheetId="18" hidden="1">{#N/A,#N/A,TRUE,"Cover";#N/A,#N/A,TRUE,"Conts";#N/A,#N/A,TRUE,"VOS";#N/A,#N/A,TRUE,"Warrington";#N/A,#N/A,TRUE,"Widnes"}</definedName>
    <definedName name="dydfugfuj" localSheetId="6" hidden="1">{#N/A,#N/A,TRUE,"Cover";#N/A,#N/A,TRUE,"Conts";#N/A,#N/A,TRUE,"VOS";#N/A,#N/A,TRUE,"Warrington";#N/A,#N/A,TRUE,"Widnes"}</definedName>
    <definedName name="dydfugfuj" localSheetId="11" hidden="1">{#N/A,#N/A,TRUE,"Cover";#N/A,#N/A,TRUE,"Conts";#N/A,#N/A,TRUE,"VOS";#N/A,#N/A,TRUE,"Warrington";#N/A,#N/A,TRUE,"Widnes"}</definedName>
    <definedName name="dydfugfuj" localSheetId="10" hidden="1">{#N/A,#N/A,TRUE,"Cover";#N/A,#N/A,TRUE,"Conts";#N/A,#N/A,TRUE,"VOS";#N/A,#N/A,TRUE,"Warrington";#N/A,#N/A,TRUE,"Widnes"}</definedName>
    <definedName name="dydfugfuj" hidden="1">{#N/A,#N/A,TRUE,"Cover";#N/A,#N/A,TRUE,"Conts";#N/A,#N/A,TRUE,"VOS";#N/A,#N/A,TRUE,"Warrington";#N/A,#N/A,TRUE,"Widnes"}</definedName>
    <definedName name="dydfugfuj_1" localSheetId="18" hidden="1">{#N/A,#N/A,TRUE,"Cover";#N/A,#N/A,TRUE,"Conts";#N/A,#N/A,TRUE,"VOS";#N/A,#N/A,TRUE,"Warrington";#N/A,#N/A,TRUE,"Widnes"}</definedName>
    <definedName name="dydfugfuj_1" localSheetId="6" hidden="1">{#N/A,#N/A,TRUE,"Cover";#N/A,#N/A,TRUE,"Conts";#N/A,#N/A,TRUE,"VOS";#N/A,#N/A,TRUE,"Warrington";#N/A,#N/A,TRUE,"Widnes"}</definedName>
    <definedName name="dydfugfuj_1" hidden="1">{#N/A,#N/A,TRUE,"Cover";#N/A,#N/A,TRUE,"Conts";#N/A,#N/A,TRUE,"VOS";#N/A,#N/A,TRUE,"Warrington";#N/A,#N/A,TRUE,"Widnes"}</definedName>
    <definedName name="dYearlyFraction">#REF!</definedName>
    <definedName name="dyj">BlankMacro1</definedName>
    <definedName name="dytyyx">#N/A</definedName>
    <definedName name="dyuiuouo" localSheetId="4" hidden="1">{#N/A,#N/A,TRUE,"Cover";#N/A,#N/A,TRUE,"Conts";#N/A,#N/A,TRUE,"VOS";#N/A,#N/A,TRUE,"Warrington";#N/A,#N/A,TRUE,"Widnes"}</definedName>
    <definedName name="dyuiuouo" localSheetId="18" hidden="1">{#N/A,#N/A,TRUE,"Cover";#N/A,#N/A,TRUE,"Conts";#N/A,#N/A,TRUE,"VOS";#N/A,#N/A,TRUE,"Warrington";#N/A,#N/A,TRUE,"Widnes"}</definedName>
    <definedName name="dyuiuouo" localSheetId="6" hidden="1">{#N/A,#N/A,TRUE,"Cover";#N/A,#N/A,TRUE,"Conts";#N/A,#N/A,TRUE,"VOS";#N/A,#N/A,TRUE,"Warrington";#N/A,#N/A,TRUE,"Widnes"}</definedName>
    <definedName name="dyuiuouo" localSheetId="11" hidden="1">{#N/A,#N/A,TRUE,"Cover";#N/A,#N/A,TRUE,"Conts";#N/A,#N/A,TRUE,"VOS";#N/A,#N/A,TRUE,"Warrington";#N/A,#N/A,TRUE,"Widnes"}</definedName>
    <definedName name="dyuiuouo" localSheetId="10" hidden="1">{#N/A,#N/A,TRUE,"Cover";#N/A,#N/A,TRUE,"Conts";#N/A,#N/A,TRUE,"VOS";#N/A,#N/A,TRUE,"Warrington";#N/A,#N/A,TRUE,"Widnes"}</definedName>
    <definedName name="dyuiuouo" hidden="1">{#N/A,#N/A,TRUE,"Cover";#N/A,#N/A,TRUE,"Conts";#N/A,#N/A,TRUE,"VOS";#N/A,#N/A,TRUE,"Warrington";#N/A,#N/A,TRUE,"Widnes"}</definedName>
    <definedName name="dyuiuouo_1" localSheetId="18" hidden="1">{#N/A,#N/A,TRUE,"Cover";#N/A,#N/A,TRUE,"Conts";#N/A,#N/A,TRUE,"VOS";#N/A,#N/A,TRUE,"Warrington";#N/A,#N/A,TRUE,"Widnes"}</definedName>
    <definedName name="dyuiuouo_1" localSheetId="6" hidden="1">{#N/A,#N/A,TRUE,"Cover";#N/A,#N/A,TRUE,"Conts";#N/A,#N/A,TRUE,"VOS";#N/A,#N/A,TRUE,"Warrington";#N/A,#N/A,TRUE,"Widnes"}</definedName>
    <definedName name="dyuiuouo_1" hidden="1">{#N/A,#N/A,TRUE,"Cover";#N/A,#N/A,TRUE,"Conts";#N/A,#N/A,TRUE,"VOS";#N/A,#N/A,TRUE,"Warrington";#N/A,#N/A,TRUE,"Widnes"}</definedName>
    <definedName name="E" localSheetId="6" hidden="1">{#N/A,#N/A,TRUE,"FA 1 &amp; 2";#N/A,#N/A,TRUE,"FA 3 &amp; 4";#N/A,#N/A,TRUE,"FA 5 &amp; 6";#N/A,#N/A,TRUE,"FA 7 &amp; 8";#N/A,#N/A,TRUE,"FA 9 &amp; 10";#N/A,#N/A,TRUE,"FA 11";#N/A,#N/A,TRUE,"FA 12";#N/A,#N/A,TRUE,"FA 13";#N/A,#N/A,TRUE,"FA 14 &amp; 15"}</definedName>
    <definedName name="E">#REF!</definedName>
    <definedName name="e.1">#REF!</definedName>
    <definedName name="e.10">#REF!</definedName>
    <definedName name="e.11">#REF!</definedName>
    <definedName name="e.12">#REF!</definedName>
    <definedName name="e.13">#REF!</definedName>
    <definedName name="e.14">#REF!</definedName>
    <definedName name="e.15">#REF!</definedName>
    <definedName name="e.16">#REF!</definedName>
    <definedName name="e.17">#REF!</definedName>
    <definedName name="e.18">#REF!</definedName>
    <definedName name="e.19">#REF!</definedName>
    <definedName name="e.2">#REF!</definedName>
    <definedName name="e.20">#REF!</definedName>
    <definedName name="e.21">#REF!</definedName>
    <definedName name="e.22">#REF!</definedName>
    <definedName name="e.23">#REF!</definedName>
    <definedName name="e.24">#REF!</definedName>
    <definedName name="e.3">#REF!</definedName>
    <definedName name="e.4">#REF!</definedName>
    <definedName name="e.5">#REF!</definedName>
    <definedName name="e.6">#REF!</definedName>
    <definedName name="e.7">#REF!</definedName>
    <definedName name="e.8">#REF!</definedName>
    <definedName name="e.9">#REF!</definedName>
    <definedName name="E____FLOORING___WALL_TILES">#REF!</definedName>
    <definedName name="e___0">#REF!</definedName>
    <definedName name="e___0___0">"$#REF!.$#REF!$#REF!"</definedName>
    <definedName name="e___0___3">"$#REF!.$#REF!$#REF!"</definedName>
    <definedName name="e___0___4">"$#REF!.$#REF!$#REF!"</definedName>
    <definedName name="e___2">#REF!</definedName>
    <definedName name="e___2___0">"$#REF!.$#REF!$#REF!"</definedName>
    <definedName name="e___2___3">"$#REF!.$#REF!$#REF!"</definedName>
    <definedName name="e___3">#REF!</definedName>
    <definedName name="e___3___0">"$#REF!.$#REF!$#REF!"</definedName>
    <definedName name="e___3___3">"$#REF!.$#REF!$#REF!"</definedName>
    <definedName name="e___3___4">"$#REF!.$#REF!$#REF!"</definedName>
    <definedName name="e___4">#REF!</definedName>
    <definedName name="e___4___0">"$#REF!.$#REF!$#REF!"</definedName>
    <definedName name="e___4___3">"$#REF!.$#REF!$#REF!"</definedName>
    <definedName name="e___7">"$#REF!.$#REF!$#REF!"</definedName>
    <definedName name="E__Clear">#REF!</definedName>
    <definedName name="E_1">0</definedName>
    <definedName name="E_22">#REF!</definedName>
    <definedName name="E_4">#REF!</definedName>
    <definedName name="e_ArtsDistrict">#REF!</definedName>
    <definedName name="E_C_HARRIS___TENDER_PRICE_INDEX">#REF!</definedName>
    <definedName name="e_coat">#REF!</definedName>
    <definedName name="E_MONTH">#REF!</definedName>
    <definedName name="E_MONTH_CUM">#REF!</definedName>
    <definedName name="E_MONTH_INCR">#REF!</definedName>
    <definedName name="e_r">#REF!</definedName>
    <definedName name="E_score">#REF!</definedName>
    <definedName name="E_STAFF">#REF!</definedName>
    <definedName name="E_STAFF_SUP_ACT">#REF!</definedName>
    <definedName name="E_STAFF_SUP_FR">#REF!</definedName>
    <definedName name="E_STAFF_SUP_PLN">#REF!</definedName>
    <definedName name="E_STAFF_TOT_ACT">#REF!</definedName>
    <definedName name="E_STAFF_TOT_FR">#REF!</definedName>
    <definedName name="E_STAFF_TOT_PLN">#REF!</definedName>
    <definedName name="E_TM">#REF!</definedName>
    <definedName name="E_TOT_ACT">#REF!</definedName>
    <definedName name="E_TOT_FRCST">#REF!</definedName>
    <definedName name="E_TOT_PLAN">#REF!</definedName>
    <definedName name="E_Waterproofing">#REF!</definedName>
    <definedName name="E0.5">#REF!</definedName>
    <definedName name="E2D">1.25</definedName>
    <definedName name="e2q">#REF!</definedName>
    <definedName name="E2T4">#N/A</definedName>
    <definedName name="e2u">#REF!</definedName>
    <definedName name="E325.1Transition">#REF!</definedName>
    <definedName name="E325transition2">#REF!</definedName>
    <definedName name="e3u">#REF!</definedName>
    <definedName name="e3u_3">#REF!</definedName>
    <definedName name="e4tae" localSheetId="18" hidden="1">{#N/A,#N/A,FALSE,"VARIATIONS";#N/A,#N/A,FALSE,"BUDGET";#N/A,#N/A,FALSE,"CIVIL QNTY VAR";#N/A,#N/A,FALSE,"SUMMARY";#N/A,#N/A,FALSE,"MATERIAL VAR"}</definedName>
    <definedName name="e4tae" hidden="1">{#N/A,#N/A,FALSE,"VARIATIONS";#N/A,#N/A,FALSE,"BUDGET";#N/A,#N/A,FALSE,"CIVIL QNTY VAR";#N/A,#N/A,FALSE,"SUMMARY";#N/A,#N/A,FALSE,"MATERIAL VAR"}</definedName>
    <definedName name="EA" hidden="1">#REF!</definedName>
    <definedName name="Eagle_Electromechanical_Co._LLC">#REF!</definedName>
    <definedName name="eagrga" localSheetId="4" hidden="1">{#N/A,#N/A,TRUE,"Cover";#N/A,#N/A,TRUE,"Conts";#N/A,#N/A,TRUE,"VOS";#N/A,#N/A,TRUE,"Warrington";#N/A,#N/A,TRUE,"Widnes"}</definedName>
    <definedName name="eagrga" localSheetId="18" hidden="1">{#N/A,#N/A,TRUE,"Cover";#N/A,#N/A,TRUE,"Conts";#N/A,#N/A,TRUE,"VOS";#N/A,#N/A,TRUE,"Warrington";#N/A,#N/A,TRUE,"Widnes"}</definedName>
    <definedName name="eagrga" localSheetId="6" hidden="1">{#N/A,#N/A,TRUE,"Cover";#N/A,#N/A,TRUE,"Conts";#N/A,#N/A,TRUE,"VOS";#N/A,#N/A,TRUE,"Warrington";#N/A,#N/A,TRUE,"Widnes"}</definedName>
    <definedName name="eagrga" localSheetId="11" hidden="1">{#N/A,#N/A,TRUE,"Cover";#N/A,#N/A,TRUE,"Conts";#N/A,#N/A,TRUE,"VOS";#N/A,#N/A,TRUE,"Warrington";#N/A,#N/A,TRUE,"Widnes"}</definedName>
    <definedName name="eagrga" localSheetId="10" hidden="1">{#N/A,#N/A,TRUE,"Cover";#N/A,#N/A,TRUE,"Conts";#N/A,#N/A,TRUE,"VOS";#N/A,#N/A,TRUE,"Warrington";#N/A,#N/A,TRUE,"Widnes"}</definedName>
    <definedName name="eagrga" hidden="1">{#N/A,#N/A,TRUE,"Cover";#N/A,#N/A,TRUE,"Conts";#N/A,#N/A,TRUE,"VOS";#N/A,#N/A,TRUE,"Warrington";#N/A,#N/A,TRUE,"Widnes"}</definedName>
    <definedName name="eagrga_1" localSheetId="18" hidden="1">{#N/A,#N/A,TRUE,"Cover";#N/A,#N/A,TRUE,"Conts";#N/A,#N/A,TRUE,"VOS";#N/A,#N/A,TRUE,"Warrington";#N/A,#N/A,TRUE,"Widnes"}</definedName>
    <definedName name="eagrga_1" localSheetId="6" hidden="1">{#N/A,#N/A,TRUE,"Cover";#N/A,#N/A,TRUE,"Conts";#N/A,#N/A,TRUE,"VOS";#N/A,#N/A,TRUE,"Warrington";#N/A,#N/A,TRUE,"Widnes"}</definedName>
    <definedName name="eagrga_1" hidden="1">{#N/A,#N/A,TRUE,"Cover";#N/A,#N/A,TRUE,"Conts";#N/A,#N/A,TRUE,"VOS";#N/A,#N/A,TRUE,"Warrington";#N/A,#N/A,TRUE,"Widnes"}</definedName>
    <definedName name="Earned_CTD">#REF!</definedName>
    <definedName name="earth" hidden="1">{"'Sheet1'!$A$4386:$N$4591"}</definedName>
    <definedName name="Earth_p60">#REF!</definedName>
    <definedName name="Earth_p70">#REF!</definedName>
    <definedName name="Earth_p90">#REF!</definedName>
    <definedName name="EARTH_WORK">#REF!</definedName>
    <definedName name="Earthworks">#REF!</definedName>
    <definedName name="EarthworkSupport_Basic">#REF!</definedName>
    <definedName name="East">#REF!</definedName>
    <definedName name="EAT">#REF!</definedName>
    <definedName name="Ebc">#REF!</definedName>
    <definedName name="ebr">#REF!</definedName>
    <definedName name="EBRS1" hidden="1">#REF!</definedName>
    <definedName name="EC"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art3">SUM(#REF!)-SUM(#REF!)</definedName>
    <definedName name="ecb">#REF!</definedName>
    <definedName name="ECC_CABLES">#REF!</definedName>
    <definedName name="ecd">#REF!</definedName>
    <definedName name="ECGD" hidden="1">#REF!</definedName>
    <definedName name="ECH">OFFSET(#REF!,1,0,COUNTA(#REF!)-(#REF!+3))</definedName>
    <definedName name="ECHARGE">#REF!,#REF!,#REF!,#REF!</definedName>
    <definedName name="ECHCert">OFFSET(#REF!,1,0,COUNTA(#REF!)-(#REF!+2))</definedName>
    <definedName name="ECOconclusion">#REF!</definedName>
    <definedName name="ECOdev1">#REF!</definedName>
    <definedName name="ECOdev2">#REF!</definedName>
    <definedName name="ECOdev3">#REF!</definedName>
    <definedName name="ECOdev4">#REF!</definedName>
    <definedName name="ECOdev5">#REF!</definedName>
    <definedName name="ECOdev6">#REF!</definedName>
    <definedName name="eCOMMERCE">#REF!</definedName>
    <definedName name="EconIndicators">#REF!</definedName>
    <definedName name="EconIndPrimary">#REF!</definedName>
    <definedName name="Economic_Ground_Rent">#REF!</definedName>
    <definedName name="Economy">#REF!</definedName>
    <definedName name="ECOsnapshot">#REF!</definedName>
    <definedName name="ECP">#REF!</definedName>
    <definedName name="ECS"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Topic1">#REF!</definedName>
    <definedName name="ECTopic1current">#REF!</definedName>
    <definedName name="ECTopic1forecast">#REF!</definedName>
    <definedName name="ECTopic1intro">#REF!</definedName>
    <definedName name="ECTopic2">#REF!</definedName>
    <definedName name="ECTopic2current">#REF!</definedName>
    <definedName name="ECTopic2forecast">#REF!</definedName>
    <definedName name="ECTopic2intro">#REF!</definedName>
    <definedName name="ECU">#REF!</definedName>
    <definedName name="Ecurry">#REF!</definedName>
    <definedName name="ED" localSheetId="18" hidden="1">{#N/A,#N/A,FALSE,"CCTV"}</definedName>
    <definedName name="ed" localSheetId="10">#REF!</definedName>
    <definedName name="ED" hidden="1">{#N/A,#N/A,FALSE,"CCTV"}</definedName>
    <definedName name="ED_1" localSheetId="18" hidden="1">{#N/A,#N/A,FALSE,"CCTV"}</definedName>
    <definedName name="ED_1" hidden="1">{#N/A,#N/A,FALSE,"CCTV"}</definedName>
    <definedName name="ED_2" localSheetId="18" hidden="1">{#N/A,#N/A,FALSE,"CCTV"}</definedName>
    <definedName name="ED_2" hidden="1">{#N/A,#N/A,FALSE,"CCTV"}</definedName>
    <definedName name="edd">#REF!</definedName>
    <definedName name="edds">#REF!</definedName>
    <definedName name="ededd">#REF!</definedName>
    <definedName name="edgar">#REF!</definedName>
    <definedName name="EDGE___ELLISON_SOLICITORS">#REF!</definedName>
    <definedName name="EdgesOfSlabs_Formwork300ish">#REF!</definedName>
    <definedName name="EDR">#REF!</definedName>
    <definedName name="edsed" hidden="1">#REF!</definedName>
    <definedName name="edtg" localSheetId="18" hidden="1">{#N/A,#N/A,FALSE,"Header P";#N/A,#N/A,FALSE,"Summary";#N/A,#N/A,FALSE,"CONTRACT WORKS";#N/A,#N/A,FALSE,"Variations";#N/A,#N/A,FALSE,"Dwk"}</definedName>
    <definedName name="edtg" hidden="1">{#N/A,#N/A,FALSE,"Header P";#N/A,#N/A,FALSE,"Summary";#N/A,#N/A,FALSE,"CONTRACT WORKS";#N/A,#N/A,FALSE,"Variations";#N/A,#N/A,FALSE,"Dwk"}</definedName>
    <definedName name="EDU10A">#REF!</definedName>
    <definedName name="EDU2A">#REF!</definedName>
    <definedName name="EDU2B">#REF!</definedName>
    <definedName name="EDU2C">#REF!</definedName>
    <definedName name="EDU2D">#REF!</definedName>
    <definedName name="EDU2E">#REF!</definedName>
    <definedName name="EDU2F">#REF!</definedName>
    <definedName name="Education" localSheetId="18" hidden="1">{#N/A,#N/A,FALSE,"1-1";#N/A,#N/A,FALSE,"2-1";#N/A,#N/A,FALSE,"3-1";#N/A,#N/A,FALSE,"4-1";#N/A,#N/A,FALSE,"5-1";#N/A,#N/A,FALSE,"6-1"}</definedName>
    <definedName name="Education" hidden="1">{#N/A,#N/A,FALSE,"1-1";#N/A,#N/A,FALSE,"2-1";#N/A,#N/A,FALSE,"3-1";#N/A,#N/A,FALSE,"4-1";#N/A,#N/A,FALSE,"5-1";#N/A,#N/A,FALSE,"6-1"}</definedName>
    <definedName name="Education_type">#REF!</definedName>
    <definedName name="edwe">#REF!</definedName>
    <definedName name="edweed">#REF!</definedName>
    <definedName name="edwefref">#N/A</definedName>
    <definedName name="EDWRFWT">#N/A</definedName>
    <definedName name="edyt">BlankMacro1</definedName>
    <definedName name="EE">#REF!</definedName>
    <definedName name="EE_1" localSheetId="18" hidden="1">{"'장비'!$A$3:$M$12"}</definedName>
    <definedName name="ee_1" localSheetId="10" hidden="1">{#N/A,#N/A,FALSE,"SumG";#N/A,#N/A,FALSE,"ElecG";#N/A,#N/A,FALSE,"MechG";#N/A,#N/A,FALSE,"GeotG";#N/A,#N/A,FALSE,"PrcsG";#N/A,#N/A,FALSE,"TunnG";#N/A,#N/A,FALSE,"CivlG";#N/A,#N/A,FALSE,"NtwkG";#N/A,#N/A,FALSE,"EstgG";#N/A,#N/A,FALSE,"PEngG"}</definedName>
    <definedName name="EE_1" hidden="1">{"'장비'!$A$3:$M$12"}</definedName>
    <definedName name="EE_2" localSheetId="18" hidden="1">{"'장비'!$A$3:$M$12"}</definedName>
    <definedName name="EE_2" hidden="1">{"'장비'!$A$3:$M$12"}</definedName>
    <definedName name="EE_22">#REF!</definedName>
    <definedName name="eedrfe" localSheetId="18" hidden="1">{#N/A,#N/A,TRUE,"Front";#N/A,#N/A,TRUE,"Simple Letter";#N/A,#N/A,TRUE,"Inside";#N/A,#N/A,TRUE,"Contents";#N/A,#N/A,TRUE,"Basis";#N/A,#N/A,TRUE,"Inclusions";#N/A,#N/A,TRUE,"Exclusions";#N/A,#N/A,TRUE,"Areas";#N/A,#N/A,TRUE,"Summary";#N/A,#N/A,TRUE,"Detail"}</definedName>
    <definedName name="eedrfe" hidden="1">{#N/A,#N/A,TRUE,"Front";#N/A,#N/A,TRUE,"Simple Letter";#N/A,#N/A,TRUE,"Inside";#N/A,#N/A,TRUE,"Contents";#N/A,#N/A,TRUE,"Basis";#N/A,#N/A,TRUE,"Inclusions";#N/A,#N/A,TRUE,"Exclusions";#N/A,#N/A,TRUE,"Areas";#N/A,#N/A,TRUE,"Summary";#N/A,#N/A,TRUE,"Detail"}</definedName>
    <definedName name="eedwwewe">#REF!</definedName>
    <definedName name="eee" hidden="1">#REF!</definedName>
    <definedName name="EEEE" localSheetId="18" hidden="1">{#N/A,#N/A,TRUE,"Basic";#N/A,#N/A,TRUE,"EXT-TABLE";#N/A,#N/A,TRUE,"STEEL";#N/A,#N/A,TRUE,"INT-Table";#N/A,#N/A,TRUE,"STEEL";#N/A,#N/A,TRUE,"Door"}</definedName>
    <definedName name="eeee" localSheetId="6">#REF!</definedName>
    <definedName name="eeee" localSheetId="10">#REF!</definedName>
    <definedName name="EEEE" hidden="1">{#N/A,#N/A,TRUE,"Basic";#N/A,#N/A,TRUE,"EXT-TABLE";#N/A,#N/A,TRUE,"STEEL";#N/A,#N/A,TRUE,"INT-Table";#N/A,#N/A,TRUE,"STEEL";#N/A,#N/A,TRUE,"Door"}</definedName>
    <definedName name="eeeee" localSheetId="4" hidden="1">{#N/A,#N/A,TRUE,"Cover";#N/A,#N/A,TRUE,"Conts";#N/A,#N/A,TRUE,"VOS";#N/A,#N/A,TRUE,"Warrington";#N/A,#N/A,TRUE,"Widnes"}</definedName>
    <definedName name="eeeee" localSheetId="18" hidden="1">{#N/A,#N/A,TRUE,"Cover";#N/A,#N/A,TRUE,"Conts";#N/A,#N/A,TRUE,"VOS";#N/A,#N/A,TRUE,"Warrington";#N/A,#N/A,TRUE,"Widnes"}</definedName>
    <definedName name="eeeee" localSheetId="6" hidden="1">{#N/A,#N/A,TRUE,"Cover";#N/A,#N/A,TRUE,"Conts";#N/A,#N/A,TRUE,"VOS";#N/A,#N/A,TRUE,"Warrington";#N/A,#N/A,TRUE,"Widnes"}</definedName>
    <definedName name="eeeee" localSheetId="11" hidden="1">{#N/A,#N/A,TRUE,"Cover";#N/A,#N/A,TRUE,"Conts";#N/A,#N/A,TRUE,"VOS";#N/A,#N/A,TRUE,"Warrington";#N/A,#N/A,TRUE,"Widnes"}</definedName>
    <definedName name="eeeee" localSheetId="10" hidden="1">{#N/A,#N/A,TRUE,"Cover";#N/A,#N/A,TRUE,"Conts";#N/A,#N/A,TRUE,"VOS";#N/A,#N/A,TRUE,"Warrington";#N/A,#N/A,TRUE,"Widnes"}</definedName>
    <definedName name="eeeee" hidden="1">{#N/A,#N/A,TRUE,"Cover";#N/A,#N/A,TRUE,"Conts";#N/A,#N/A,TRUE,"VOS";#N/A,#N/A,TRUE,"Warrington";#N/A,#N/A,TRUE,"Widnes"}</definedName>
    <definedName name="eeeee_1">0</definedName>
    <definedName name="eeeeee">#REF!</definedName>
    <definedName name="eeeeeeeee_1">0</definedName>
    <definedName name="eeeeeeeeeee">#REF!</definedName>
    <definedName name="eeeeeeeeeeeee" localSheetId="18" hidden="1">{#N/A,#N/A,FALSE,"배수2"}</definedName>
    <definedName name="eeeeeeeeeeeee" hidden="1">{#N/A,#N/A,FALSE,"배수2"}</definedName>
    <definedName name="eeeeeeeeeeeeeeeeeeeeeeeeeee" hidden="1">#REF!</definedName>
    <definedName name="eeeeeeeeeeeeeeeeeeeeeeeeeeeeeeeeew" hidden="1">#REF!</definedName>
    <definedName name="eeeew">BlankMacro1</definedName>
    <definedName name="eeerty">#REF!</definedName>
    <definedName name="eeett" localSheetId="4" hidden="1">{#N/A,#N/A,TRUE,"Cover";#N/A,#N/A,TRUE,"Conts";#N/A,#N/A,TRUE,"VOS";#N/A,#N/A,TRUE,"Warrington";#N/A,#N/A,TRUE,"Widnes"}</definedName>
    <definedName name="eeett" localSheetId="18" hidden="1">{#N/A,#N/A,TRUE,"Cover";#N/A,#N/A,TRUE,"Conts";#N/A,#N/A,TRUE,"VOS";#N/A,#N/A,TRUE,"Warrington";#N/A,#N/A,TRUE,"Widnes"}</definedName>
    <definedName name="eeett" localSheetId="10" hidden="1">{#N/A,#N/A,TRUE,"Cover";#N/A,#N/A,TRUE,"Conts";#N/A,#N/A,TRUE,"VOS";#N/A,#N/A,TRUE,"Warrington";#N/A,#N/A,TRUE,"Widnes"}</definedName>
    <definedName name="eeett" hidden="1">{#N/A,#N/A,TRUE,"Cover";#N/A,#N/A,TRUE,"Conts";#N/A,#N/A,TRUE,"VOS";#N/A,#N/A,TRUE,"Warrington";#N/A,#N/A,TRUE,"Widnes"}</definedName>
    <definedName name="eeewe">#REF!</definedName>
    <definedName name="eef">#REF!</definedName>
    <definedName name="eell">#REF!</definedName>
    <definedName name="ees">#REF!</definedName>
    <definedName name="eetd">BlankMacro1</definedName>
    <definedName name="eeye5y">#REF!</definedName>
    <definedName name="eez" localSheetId="4" hidden="1">{#N/A,#N/A,FALSE,"SumG";#N/A,#N/A,FALSE,"ElecG";#N/A,#N/A,FALSE,"MechG";#N/A,#N/A,FALSE,"GeotG";#N/A,#N/A,FALSE,"PrcsG";#N/A,#N/A,FALSE,"TunnG";#N/A,#N/A,FALSE,"CivlG";#N/A,#N/A,FALSE,"NtwkG";#N/A,#N/A,FALSE,"EstgG";#N/A,#N/A,FALSE,"PEngG"}</definedName>
    <definedName name="eez" hidden="1">{#N/A,#N/A,FALSE,"SumG";#N/A,#N/A,FALSE,"ElecG";#N/A,#N/A,FALSE,"MechG";#N/A,#N/A,FALSE,"GeotG";#N/A,#N/A,FALSE,"PrcsG";#N/A,#N/A,FALSE,"TunnG";#N/A,#N/A,FALSE,"CivlG";#N/A,#N/A,FALSE,"NtwkG";#N/A,#N/A,FALSE,"EstgG";#N/A,#N/A,FALSE,"PEngG"}</definedName>
    <definedName name="EF">#REF!</definedName>
    <definedName name="EFA">#REF!</definedName>
    <definedName name="EFAS">#REF!</definedName>
    <definedName name="efeco">#REF!</definedName>
    <definedName name="EFF">#REF!</definedName>
    <definedName name="Effect1">#REF!</definedName>
    <definedName name="EFFFE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FF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FGERGEG">#N/A</definedName>
    <definedName name="EFR">#REF!</definedName>
    <definedName name="efrdefd" localSheetId="18" hidden="1">{#N/A,#N/A,FALSE,"BS-lead";#N/A,#N/A,FALSE,"BS- cladding";#N/A,#N/A,FALSE,"BS-GRC";#N/A,#N/A,FALSE,"P&amp;L-Lead";#N/A,#N/A,FALSE,"P&amp;L-Cladding";#N/A,#N/A,FALSE,"P&amp;L-GRC"}</definedName>
    <definedName name="efrdefd" hidden="1">{#N/A,#N/A,FALSE,"BS-lead";#N/A,#N/A,FALSE,"BS- cladding";#N/A,#N/A,FALSE,"BS-GRC";#N/A,#N/A,FALSE,"P&amp;L-Lead";#N/A,#N/A,FALSE,"P&amp;L-Cladding";#N/A,#N/A,FALSE,"P&amp;L-GRC"}</definedName>
    <definedName name="EfS" localSheetId="18" hidden="1">{#N/A,#N/A,FALSE,"VARIATIONS";#N/A,#N/A,FALSE,"BUDGET";#N/A,#N/A,FALSE,"CIVIL QNTY VAR";#N/A,#N/A,FALSE,"SUMMARY";#N/A,#N/A,FALSE,"MATERIAL VAR"}</definedName>
    <definedName name="EfS" hidden="1">{#N/A,#N/A,FALSE,"VARIATIONS";#N/A,#N/A,FALSE,"BUDGET";#N/A,#N/A,FALSE,"CIVIL QNTY VAR";#N/A,#N/A,FALSE,"SUMMARY";#N/A,#N/A,FALSE,"MATERIAL VAR"}</definedName>
    <definedName name="eftr">#REF!</definedName>
    <definedName name="EFTR2">#REF!</definedName>
    <definedName name="eg" localSheetId="18" hidden="1">{#N/A,#N/A,FALSE,"혼합골재"}</definedName>
    <definedName name="eg" localSheetId="10">#N/A</definedName>
    <definedName name="eg" hidden="1">{#N/A,#N/A,FALSE,"혼합골재"}</definedName>
    <definedName name="egag" localSheetId="4" hidden="1">{#N/A,#N/A,TRUE,"Cover";#N/A,#N/A,TRUE,"Conts";#N/A,#N/A,TRUE,"VOS";#N/A,#N/A,TRUE,"Warrington";#N/A,#N/A,TRUE,"Widnes"}</definedName>
    <definedName name="egag" localSheetId="18" hidden="1">{#N/A,#N/A,TRUE,"Cover";#N/A,#N/A,TRUE,"Conts";#N/A,#N/A,TRUE,"VOS";#N/A,#N/A,TRUE,"Warrington";#N/A,#N/A,TRUE,"Widnes"}</definedName>
    <definedName name="egag" localSheetId="6" hidden="1">{#N/A,#N/A,TRUE,"Cover";#N/A,#N/A,TRUE,"Conts";#N/A,#N/A,TRUE,"VOS";#N/A,#N/A,TRUE,"Warrington";#N/A,#N/A,TRUE,"Widnes"}</definedName>
    <definedName name="egag" localSheetId="11" hidden="1">{#N/A,#N/A,TRUE,"Cover";#N/A,#N/A,TRUE,"Conts";#N/A,#N/A,TRUE,"VOS";#N/A,#N/A,TRUE,"Warrington";#N/A,#N/A,TRUE,"Widnes"}</definedName>
    <definedName name="egag" localSheetId="10" hidden="1">{#N/A,#N/A,TRUE,"Cover";#N/A,#N/A,TRUE,"Conts";#N/A,#N/A,TRUE,"VOS";#N/A,#N/A,TRUE,"Warrington";#N/A,#N/A,TRUE,"Widnes"}</definedName>
    <definedName name="egag" hidden="1">{#N/A,#N/A,TRUE,"Cover";#N/A,#N/A,TRUE,"Conts";#N/A,#N/A,TRUE,"VOS";#N/A,#N/A,TRUE,"Warrington";#N/A,#N/A,TRUE,"Widnes"}</definedName>
    <definedName name="egag_1" localSheetId="18" hidden="1">{#N/A,#N/A,TRUE,"Cover";#N/A,#N/A,TRUE,"Conts";#N/A,#N/A,TRUE,"VOS";#N/A,#N/A,TRUE,"Warrington";#N/A,#N/A,TRUE,"Widnes"}</definedName>
    <definedName name="egag_1" localSheetId="6" hidden="1">{#N/A,#N/A,TRUE,"Cover";#N/A,#N/A,TRUE,"Conts";#N/A,#N/A,TRUE,"VOS";#N/A,#N/A,TRUE,"Warrington";#N/A,#N/A,TRUE,"Widnes"}</definedName>
    <definedName name="egag_1" hidden="1">{#N/A,#N/A,TRUE,"Cover";#N/A,#N/A,TRUE,"Conts";#N/A,#N/A,TRUE,"VOS";#N/A,#N/A,TRUE,"Warrington";#N/A,#N/A,TRUE,"Widnes"}</definedName>
    <definedName name="egegeg" localSheetId="18" hidden="1">{#N/A,#N/A,FALSE,"운반시간"}</definedName>
    <definedName name="egegeg" hidden="1">{#N/A,#N/A,FALSE,"운반시간"}</definedName>
    <definedName name="EGFRC">#REF!</definedName>
    <definedName name="eggggggggg" localSheetId="18" hidden="1">{#N/A,#N/A,FALSE,"포장2"}</definedName>
    <definedName name="eggggggggg" hidden="1">{#N/A,#N/A,FALSE,"포장2"}</definedName>
    <definedName name="egylux1">#REF!</definedName>
    <definedName name="egylux10">#REF!</definedName>
    <definedName name="egylux11">#REF!</definedName>
    <definedName name="egylux12">#REF!</definedName>
    <definedName name="egylux13">#REF!</definedName>
    <definedName name="egylux14">#REF!</definedName>
    <definedName name="egylux15">#REF!</definedName>
    <definedName name="egylux16">#REF!</definedName>
    <definedName name="egylux17">#REF!</definedName>
    <definedName name="egylux18">#REF!</definedName>
    <definedName name="egylux19">#REF!</definedName>
    <definedName name="egylux2">#REF!</definedName>
    <definedName name="egylux20">#REF!</definedName>
    <definedName name="egylux21">#REF!</definedName>
    <definedName name="egylux22">#REF!</definedName>
    <definedName name="egylux23">#REF!</definedName>
    <definedName name="egylux24">#REF!</definedName>
    <definedName name="egylux25">#REF!</definedName>
    <definedName name="egylux26">#REF!</definedName>
    <definedName name="egylux27">#REF!</definedName>
    <definedName name="egylux28">#REF!</definedName>
    <definedName name="egylux4">#REF!</definedName>
    <definedName name="egylux511">#REF!</definedName>
    <definedName name="egylux6">#REF!</definedName>
    <definedName name="egylux7">#REF!</definedName>
    <definedName name="egylux8">#REF!</definedName>
    <definedName name="egylux9">#REF!</definedName>
    <definedName name="EH2ehs">#REF!</definedName>
    <definedName name="ehhhhhhhhhhhhghhhhhhhhh" hidden="1">#REF!</definedName>
    <definedName name="ehw">#REF!</definedName>
    <definedName name="Ei_Summary">#REF!</definedName>
    <definedName name="EI27_0002">#REF!</definedName>
    <definedName name="EI27_0010C">#REF!</definedName>
    <definedName name="EI27_0011B">#REF!</definedName>
    <definedName name="EI27_0015">#REF!</definedName>
    <definedName name="EI27_0017">#REF!</definedName>
    <definedName name="EI27_0019A">#REF!</definedName>
    <definedName name="EI27_0021">#REF!</definedName>
    <definedName name="EI27_0024">#REF!</definedName>
    <definedName name="EI27_0035">#REF!</definedName>
    <definedName name="EIGHT">#REF!</definedName>
    <definedName name="EIGHTEEN">#REF!</definedName>
    <definedName name="EIR">#N/A</definedName>
    <definedName name="EIUtable">#REF!</definedName>
    <definedName name="ejl" hidden="1">{#N/A,#N/A,TRUE,"1? ????";#N/A,#N/A,TRUE,"1-2? ?????";#N/A,#N/A,TRUE,"2? ??";#N/A,#N/A,TRUE,"2??? ????";#N/A,#N/A,TRUE,"3(1)? ????";#N/A,#N/A,TRUE,"??????";#N/A,#N/A,TRUE,"3(1)?7 ????";#N/A,#N/A,TRUE,"5? ???";#N/A,#N/A,TRUE,"5?2 ???(?)";#N/A,#N/A,TRUE,"6? ????";#N/A,#N/A,TRUE,"6? ??(?)";#N/A,#N/A,TRUE,"6? ??(?)";#N/A,#N/A,TRUE,"????";#N/A,#N/A,TRUE,"6-6(3)? ??(??)";#N/A,#N/A,TRUE,"9? ???(?)";#N/A,#N/A,TRUE,"9? ???(?)";#N/A,#N/A,TRUE,"10(3)? ????";#N/A,#N/A,TRUE,"10(4)? ????"}</definedName>
    <definedName name="ejs">#REF!</definedName>
    <definedName name="EK" hidden="1">#REF!</definedName>
    <definedName name="ekey">#REF!</definedName>
    <definedName name="eki">#REF!</definedName>
    <definedName name="ektn">#REF!</definedName>
    <definedName name="ELAPCO_Electronics_Appliances_Est.">#REF!</definedName>
    <definedName name="ELBLK_REMARKS">#REF!</definedName>
    <definedName name="Elcb">#REF!</definedName>
    <definedName name="ELCON">#REF!</definedName>
    <definedName name="Ele" localSheetId="4" hidden="1">{"'Break down'!$A$4"}</definedName>
    <definedName name="Ele" localSheetId="18" hidden="1">{"'Break down'!$A$4"}</definedName>
    <definedName name="Ele" localSheetId="6" hidden="1">{"'Break down'!$A$4"}</definedName>
    <definedName name="Ele" localSheetId="10" hidden="1">{"'Break down'!$A$4"}</definedName>
    <definedName name="Ele" hidden="1">{"'Break down'!$A$4"}</definedName>
    <definedName name="ELEA">#REF!</definedName>
    <definedName name="ELEB">#REF!</definedName>
    <definedName name="ELEC" hidden="1">#REF!</definedName>
    <definedName name="ELEC_1">0</definedName>
    <definedName name="Elec_con">#REF!</definedName>
    <definedName name="ELEC_D">#REF!</definedName>
    <definedName name="elec_d1">#REF!</definedName>
    <definedName name="ELEC_INSTR">#REF!</definedName>
    <definedName name="ELEC1">#REF!,#REF!,#REF!,#REF!,#REF!,#REF!,#REF!,#REF!</definedName>
    <definedName name="ELEC2">#REF!,#REF!,#REF!,#REF!,#REF!,#REF!,#REF!,#REF!,#REF!,#REF!,#REF!</definedName>
    <definedName name="elec91">#REF!</definedName>
    <definedName name="elec92">#REF!</definedName>
    <definedName name="elec93">#REF!</definedName>
    <definedName name="elec94">#REF!</definedName>
    <definedName name="elec95">#REF!</definedName>
    <definedName name="elecbasic">#REF!</definedName>
    <definedName name="ELECBILL">#REF!</definedName>
    <definedName name="Elect">#REF!</definedName>
    <definedName name="ELECTR" hidden="1">{"'Break down'!$A$4"}</definedName>
    <definedName name="eLECTRICAL" localSheetId="1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lectrical" localSheetId="6">#REF!</definedName>
    <definedName name="ELECTRICAL" localSheetId="10">#REF!</definedName>
    <definedName name="eLECTRICAL"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ELECTRICAL__INSTALLATIONS">#REF!</definedName>
    <definedName name="ELECTRICAL_SERVICES">#REF!</definedName>
    <definedName name="Electrical_works">#REF!</definedName>
    <definedName name="ElectricalBasic">#REF!</definedName>
    <definedName name="Electrician">#REF!</definedName>
    <definedName name="ElectricianSpecial">#REF!</definedName>
    <definedName name="Electricity___Water">#REF!</definedName>
    <definedName name="ELECTRICITY_CHARGES">#REF!</definedName>
    <definedName name="Electronic">#REF!</definedName>
    <definedName name="ELEE" localSheetId="4" hidden="1">{"'Break down'!$A$4"}</definedName>
    <definedName name="ELEE" localSheetId="18" hidden="1">{"'Break down'!$A$4"}</definedName>
    <definedName name="ELEE" localSheetId="6" hidden="1">{"'Break down'!$A$4"}</definedName>
    <definedName name="ELEE" localSheetId="10">{"'Break down'!$A$4"}</definedName>
    <definedName name="ELEE" hidden="1">{"'Break down'!$A$4"}</definedName>
    <definedName name="ELEE_1" localSheetId="6" hidden="1">{"'Break down'!$A$4"}</definedName>
    <definedName name="ELEE_1">{"'Break down'!$A$4"}</definedName>
    <definedName name="ELELLELEELE" localSheetId="18" hidden="1">{#N/A,#N/A,FALSE,"주간공정";#N/A,#N/A,FALSE,"주간보고";#N/A,#N/A,FALSE,"주간공정표"}</definedName>
    <definedName name="ELELLELEELE" localSheetId="6" hidden="1">{#N/A,#N/A,FALSE,"주간공정";#N/A,#N/A,FALSE,"주간보고";#N/A,#N/A,FALSE,"주간공정표"}</definedName>
    <definedName name="ELELLELEELE" hidden="1">{#N/A,#N/A,FALSE,"주간공정";#N/A,#N/A,FALSE,"주간보고";#N/A,#N/A,FALSE,"주간공정표"}</definedName>
    <definedName name="elem">#REF!</definedName>
    <definedName name="eleme">#REF!</definedName>
    <definedName name="Element" localSheetId="4">#REF!</definedName>
    <definedName name="Element">#REF!</definedName>
    <definedName name="element1a">#REF!</definedName>
    <definedName name="element2a">#REF!</definedName>
    <definedName name="element2b">#REF!</definedName>
    <definedName name="element2c">#REF!</definedName>
    <definedName name="element2d">#REF!</definedName>
    <definedName name="element2e">#REF!</definedName>
    <definedName name="element2f">#REF!</definedName>
    <definedName name="element2g">#REF!</definedName>
    <definedName name="element2h">#REF!</definedName>
    <definedName name="element3a">#REF!</definedName>
    <definedName name="element3b">#REF!</definedName>
    <definedName name="element3c">#REF!</definedName>
    <definedName name="element4a">#REF!</definedName>
    <definedName name="element4b">#REF!</definedName>
    <definedName name="element4c">#REF!</definedName>
    <definedName name="element5a">#REF!</definedName>
    <definedName name="element5b">#REF!</definedName>
    <definedName name="element5c">#REF!</definedName>
    <definedName name="element5d">#REF!</definedName>
    <definedName name="element5e">#REF!</definedName>
    <definedName name="element5f">#REF!</definedName>
    <definedName name="element5g">#REF!</definedName>
    <definedName name="element5h">#REF!</definedName>
    <definedName name="element5i">#REF!</definedName>
    <definedName name="element5j">#REF!</definedName>
    <definedName name="element5k">#REF!</definedName>
    <definedName name="element5l">#REF!</definedName>
    <definedName name="element5m">#REF!</definedName>
    <definedName name="element5n">#REF!</definedName>
    <definedName name="element6a">#REF!</definedName>
    <definedName name="element6b">#REF!</definedName>
    <definedName name="element6c">#REF!</definedName>
    <definedName name="element6d">#REF!</definedName>
    <definedName name="ElementDescList">#REF!</definedName>
    <definedName name="elementenlijst">#REF!</definedName>
    <definedName name="ElementNameList">#REF!</definedName>
    <definedName name="elementpmi">#REF!</definedName>
    <definedName name="Elements">#REF!</definedName>
    <definedName name="ELEQ_REMARKS">#REF!</definedName>
    <definedName name="Elesum">#REF!</definedName>
    <definedName name="elevator">#REF!</definedName>
    <definedName name="ELEVEN">#REF!</definedName>
    <definedName name="elie" hidden="1">#REF!</definedName>
    <definedName name="ELINS">#REF!</definedName>
    <definedName name="EList">#REF!</definedName>
    <definedName name="ELLEN1" localSheetId="18" hidden="1">{#N/A,#N/A,FALSE,"CCTV"}</definedName>
    <definedName name="ELLEN1" hidden="1">{#N/A,#N/A,FALSE,"CCTV"}</definedName>
    <definedName name="ELLEN1_1" localSheetId="18" hidden="1">{#N/A,#N/A,FALSE,"CCTV"}</definedName>
    <definedName name="ELLEN1_1" hidden="1">{#N/A,#N/A,FALSE,"CCTV"}</definedName>
    <definedName name="ELLEN1_2" localSheetId="18" hidden="1">{#N/A,#N/A,FALSE,"CCTV"}</definedName>
    <definedName name="ELLEN1_2" hidden="1">{#N/A,#N/A,FALSE,"CCTV"}</definedName>
    <definedName name="ELLEN10" localSheetId="18" hidden="1">{#N/A,#N/A,FALSE,"CCTV"}</definedName>
    <definedName name="ELLEN10" hidden="1">{#N/A,#N/A,FALSE,"CCTV"}</definedName>
    <definedName name="ELLEN10_1" localSheetId="18" hidden="1">{#N/A,#N/A,FALSE,"CCTV"}</definedName>
    <definedName name="ELLEN10_1" hidden="1">{#N/A,#N/A,FALSE,"CCTV"}</definedName>
    <definedName name="ELLEN10_2" localSheetId="18" hidden="1">{#N/A,#N/A,FALSE,"CCTV"}</definedName>
    <definedName name="ELLEN10_2" hidden="1">{#N/A,#N/A,FALSE,"CCTV"}</definedName>
    <definedName name="ELLEN11" localSheetId="18" hidden="1">{#N/A,#N/A,FALSE,"CCTV"}</definedName>
    <definedName name="ELLEN11" hidden="1">{#N/A,#N/A,FALSE,"CCTV"}</definedName>
    <definedName name="ELLEN11_1" localSheetId="18" hidden="1">{#N/A,#N/A,FALSE,"CCTV"}</definedName>
    <definedName name="ELLEN11_1" hidden="1">{#N/A,#N/A,FALSE,"CCTV"}</definedName>
    <definedName name="ELLEN11_2" localSheetId="18" hidden="1">{#N/A,#N/A,FALSE,"CCTV"}</definedName>
    <definedName name="ELLEN11_2" hidden="1">{#N/A,#N/A,FALSE,"CCTV"}</definedName>
    <definedName name="ELLEN12" localSheetId="18" hidden="1">{#N/A,#N/A,FALSE,"CCTV"}</definedName>
    <definedName name="ELLEN12" hidden="1">{#N/A,#N/A,FALSE,"CCTV"}</definedName>
    <definedName name="ELLEN12_1" localSheetId="18" hidden="1">{#N/A,#N/A,FALSE,"CCTV"}</definedName>
    <definedName name="ELLEN12_1" hidden="1">{#N/A,#N/A,FALSE,"CCTV"}</definedName>
    <definedName name="ELLEN12_2" localSheetId="18" hidden="1">{#N/A,#N/A,FALSE,"CCTV"}</definedName>
    <definedName name="ELLEN12_2" hidden="1">{#N/A,#N/A,FALSE,"CCTV"}</definedName>
    <definedName name="ELLEN13" localSheetId="18" hidden="1">{#N/A,#N/A,FALSE,"CCTV"}</definedName>
    <definedName name="ELLEN13" hidden="1">{#N/A,#N/A,FALSE,"CCTV"}</definedName>
    <definedName name="ELLEN13_1" localSheetId="18" hidden="1">{#N/A,#N/A,FALSE,"CCTV"}</definedName>
    <definedName name="ELLEN13_1" hidden="1">{#N/A,#N/A,FALSE,"CCTV"}</definedName>
    <definedName name="ELLEN13_2" localSheetId="18" hidden="1">{#N/A,#N/A,FALSE,"CCTV"}</definedName>
    <definedName name="ELLEN13_2" hidden="1">{#N/A,#N/A,FALSE,"CCTV"}</definedName>
    <definedName name="ELLEN14" localSheetId="18" hidden="1">{#N/A,#N/A,FALSE,"CCTV"}</definedName>
    <definedName name="ELLEN14" hidden="1">{#N/A,#N/A,FALSE,"CCTV"}</definedName>
    <definedName name="ELLEN14_1" localSheetId="18" hidden="1">{#N/A,#N/A,FALSE,"CCTV"}</definedName>
    <definedName name="ELLEN14_1" hidden="1">{#N/A,#N/A,FALSE,"CCTV"}</definedName>
    <definedName name="ELLEN14_2" localSheetId="18" hidden="1">{#N/A,#N/A,FALSE,"CCTV"}</definedName>
    <definedName name="ELLEN14_2" hidden="1">{#N/A,#N/A,FALSE,"CCTV"}</definedName>
    <definedName name="ELLEN15" localSheetId="18" hidden="1">{#N/A,#N/A,FALSE,"CCTV"}</definedName>
    <definedName name="ELLEN15" hidden="1">{#N/A,#N/A,FALSE,"CCTV"}</definedName>
    <definedName name="ELLEN15_1" localSheetId="18" hidden="1">{#N/A,#N/A,FALSE,"CCTV"}</definedName>
    <definedName name="ELLEN15_1" hidden="1">{#N/A,#N/A,FALSE,"CCTV"}</definedName>
    <definedName name="ELLEN15_2" localSheetId="18" hidden="1">{#N/A,#N/A,FALSE,"CCTV"}</definedName>
    <definedName name="ELLEN15_2" hidden="1">{#N/A,#N/A,FALSE,"CCTV"}</definedName>
    <definedName name="ELLEN16" localSheetId="18" hidden="1">{#N/A,#N/A,FALSE,"CCTV"}</definedName>
    <definedName name="ELLEN16" hidden="1">{#N/A,#N/A,FALSE,"CCTV"}</definedName>
    <definedName name="ELLEN16_1" localSheetId="18" hidden="1">{#N/A,#N/A,FALSE,"CCTV"}</definedName>
    <definedName name="ELLEN16_1" hidden="1">{#N/A,#N/A,FALSE,"CCTV"}</definedName>
    <definedName name="ELLEN16_2" localSheetId="18" hidden="1">{#N/A,#N/A,FALSE,"CCTV"}</definedName>
    <definedName name="ELLEN16_2" hidden="1">{#N/A,#N/A,FALSE,"CCTV"}</definedName>
    <definedName name="ELLEN17" localSheetId="18" hidden="1">{#N/A,#N/A,FALSE,"CCTV"}</definedName>
    <definedName name="ELLEN17" hidden="1">{#N/A,#N/A,FALSE,"CCTV"}</definedName>
    <definedName name="ELLEN17_1" localSheetId="18" hidden="1">{#N/A,#N/A,FALSE,"CCTV"}</definedName>
    <definedName name="ELLEN17_1" hidden="1">{#N/A,#N/A,FALSE,"CCTV"}</definedName>
    <definedName name="ELLEN17_2" localSheetId="18" hidden="1">{#N/A,#N/A,FALSE,"CCTV"}</definedName>
    <definedName name="ELLEN17_2" hidden="1">{#N/A,#N/A,FALSE,"CCTV"}</definedName>
    <definedName name="ELLEN18" localSheetId="18" hidden="1">{#N/A,#N/A,FALSE,"CCTV"}</definedName>
    <definedName name="ELLEN18" hidden="1">{#N/A,#N/A,FALSE,"CCTV"}</definedName>
    <definedName name="ELLEN18_1" localSheetId="18" hidden="1">{#N/A,#N/A,FALSE,"CCTV"}</definedName>
    <definedName name="ELLEN18_1" hidden="1">{#N/A,#N/A,FALSE,"CCTV"}</definedName>
    <definedName name="ELLEN18_2" localSheetId="18" hidden="1">{#N/A,#N/A,FALSE,"CCTV"}</definedName>
    <definedName name="ELLEN18_2" hidden="1">{#N/A,#N/A,FALSE,"CCTV"}</definedName>
    <definedName name="ELLEN19" localSheetId="18" hidden="1">{#N/A,#N/A,FALSE,"CCTV"}</definedName>
    <definedName name="ELLEN19" hidden="1">{#N/A,#N/A,FALSE,"CCTV"}</definedName>
    <definedName name="ELLEN19_1" localSheetId="18" hidden="1">{#N/A,#N/A,FALSE,"CCTV"}</definedName>
    <definedName name="ELLEN19_1" hidden="1">{#N/A,#N/A,FALSE,"CCTV"}</definedName>
    <definedName name="ELLEN19_2" localSheetId="18" hidden="1">{#N/A,#N/A,FALSE,"CCTV"}</definedName>
    <definedName name="ELLEN19_2" hidden="1">{#N/A,#N/A,FALSE,"CCTV"}</definedName>
    <definedName name="ELLEN2" localSheetId="18" hidden="1">{#N/A,#N/A,FALSE,"CCTV"}</definedName>
    <definedName name="ELLEN2" hidden="1">{#N/A,#N/A,FALSE,"CCTV"}</definedName>
    <definedName name="ELLEN2_1" localSheetId="18" hidden="1">{#N/A,#N/A,FALSE,"CCTV"}</definedName>
    <definedName name="ELLEN2_1" hidden="1">{#N/A,#N/A,FALSE,"CCTV"}</definedName>
    <definedName name="ELLEN2_2" localSheetId="18" hidden="1">{#N/A,#N/A,FALSE,"CCTV"}</definedName>
    <definedName name="ELLEN2_2" hidden="1">{#N/A,#N/A,FALSE,"CCTV"}</definedName>
    <definedName name="ELLEN3" localSheetId="18" hidden="1">{#N/A,#N/A,FALSE,"CCTV"}</definedName>
    <definedName name="ELLEN3" hidden="1">{#N/A,#N/A,FALSE,"CCTV"}</definedName>
    <definedName name="ELLEN3_1" localSheetId="18" hidden="1">{#N/A,#N/A,FALSE,"CCTV"}</definedName>
    <definedName name="ELLEN3_1" hidden="1">{#N/A,#N/A,FALSE,"CCTV"}</definedName>
    <definedName name="ELLEN3_2" localSheetId="18" hidden="1">{#N/A,#N/A,FALSE,"CCTV"}</definedName>
    <definedName name="ELLEN3_2" hidden="1">{#N/A,#N/A,FALSE,"CCTV"}</definedName>
    <definedName name="ELLEN4" localSheetId="18" hidden="1">{#N/A,#N/A,FALSE,"CCTV"}</definedName>
    <definedName name="ELLEN4" hidden="1">{#N/A,#N/A,FALSE,"CCTV"}</definedName>
    <definedName name="ELLEN4_1" localSheetId="18" hidden="1">{#N/A,#N/A,FALSE,"CCTV"}</definedName>
    <definedName name="ELLEN4_1" hidden="1">{#N/A,#N/A,FALSE,"CCTV"}</definedName>
    <definedName name="ELLEN4_2" localSheetId="18" hidden="1">{#N/A,#N/A,FALSE,"CCTV"}</definedName>
    <definedName name="ELLEN4_2" hidden="1">{#N/A,#N/A,FALSE,"CCTV"}</definedName>
    <definedName name="ELLEN5" localSheetId="18" hidden="1">{#N/A,#N/A,FALSE,"CCTV"}</definedName>
    <definedName name="ELLEN5" hidden="1">{#N/A,#N/A,FALSE,"CCTV"}</definedName>
    <definedName name="ELLEN5_1" localSheetId="18" hidden="1">{#N/A,#N/A,FALSE,"CCTV"}</definedName>
    <definedName name="ELLEN5_1" hidden="1">{#N/A,#N/A,FALSE,"CCTV"}</definedName>
    <definedName name="ELLEN5_2" localSheetId="18" hidden="1">{#N/A,#N/A,FALSE,"CCTV"}</definedName>
    <definedName name="ELLEN5_2" hidden="1">{#N/A,#N/A,FALSE,"CCTV"}</definedName>
    <definedName name="ELLEN6" localSheetId="18" hidden="1">{#N/A,#N/A,FALSE,"CCTV"}</definedName>
    <definedName name="ELLEN6" hidden="1">{#N/A,#N/A,FALSE,"CCTV"}</definedName>
    <definedName name="ELLEN6_1" localSheetId="18" hidden="1">{#N/A,#N/A,FALSE,"CCTV"}</definedName>
    <definedName name="ELLEN6_1" hidden="1">{#N/A,#N/A,FALSE,"CCTV"}</definedName>
    <definedName name="ELLEN6_2" localSheetId="18" hidden="1">{#N/A,#N/A,FALSE,"CCTV"}</definedName>
    <definedName name="ELLEN6_2" hidden="1">{#N/A,#N/A,FALSE,"CCTV"}</definedName>
    <definedName name="ELLEN7" localSheetId="18" hidden="1">{#N/A,#N/A,FALSE,"CCTV"}</definedName>
    <definedName name="ELLEN7" hidden="1">{#N/A,#N/A,FALSE,"CCTV"}</definedName>
    <definedName name="ELLEN7_1" localSheetId="18" hidden="1">{#N/A,#N/A,FALSE,"CCTV"}</definedName>
    <definedName name="ELLEN7_1" hidden="1">{#N/A,#N/A,FALSE,"CCTV"}</definedName>
    <definedName name="ELLEN7_2" localSheetId="18" hidden="1">{#N/A,#N/A,FALSE,"CCTV"}</definedName>
    <definedName name="ELLEN7_2" hidden="1">{#N/A,#N/A,FALSE,"CCTV"}</definedName>
    <definedName name="ELLEN8" localSheetId="18" hidden="1">{#N/A,#N/A,FALSE,"CCTV"}</definedName>
    <definedName name="ELLEN8" hidden="1">{#N/A,#N/A,FALSE,"CCTV"}</definedName>
    <definedName name="ELLEN8_1" localSheetId="18" hidden="1">{#N/A,#N/A,FALSE,"CCTV"}</definedName>
    <definedName name="ELLEN8_1" hidden="1">{#N/A,#N/A,FALSE,"CCTV"}</definedName>
    <definedName name="ELLEN8_2" localSheetId="18" hidden="1">{#N/A,#N/A,FALSE,"CCTV"}</definedName>
    <definedName name="ELLEN8_2" hidden="1">{#N/A,#N/A,FALSE,"CCTV"}</definedName>
    <definedName name="ELLEN9" localSheetId="18" hidden="1">{#N/A,#N/A,FALSE,"CCTV"}</definedName>
    <definedName name="ELLEN9" hidden="1">{#N/A,#N/A,FALSE,"CCTV"}</definedName>
    <definedName name="ELLEN9_1" localSheetId="18" hidden="1">{#N/A,#N/A,FALSE,"CCTV"}</definedName>
    <definedName name="ELLEN9_1" hidden="1">{#N/A,#N/A,FALSE,"CCTV"}</definedName>
    <definedName name="ELLEN9_2" localSheetId="18" hidden="1">{#N/A,#N/A,FALSE,"CCTV"}</definedName>
    <definedName name="ELLEN9_2" hidden="1">{#N/A,#N/A,FALSE,"CCTV"}</definedName>
    <definedName name="ELP">#REF!</definedName>
    <definedName name="elr">#REF!</definedName>
    <definedName name="Em">#REF!</definedName>
    <definedName name="Em___0">#REF!</definedName>
    <definedName name="Em___13">#REF!</definedName>
    <definedName name="emad">#REF!</definedName>
    <definedName name="Email">#REF!</definedName>
    <definedName name="emb">#REF!</definedName>
    <definedName name="EMB_METAL_COND">#REF!</definedName>
    <definedName name="Emb108a">#REF!</definedName>
    <definedName name="Emb108c">#REF!</definedName>
    <definedName name="EmbedQty" localSheetId="4">IF('1. Introduction'!base=1,#REF!*#REF!,#REF!*#REF!/1.685552931)</definedName>
    <definedName name="EmbedQty">#N/A</definedName>
    <definedName name="EmbedQty1">#N/A</definedName>
    <definedName name="emco20">#REF!</definedName>
    <definedName name="emco25">#REF!</definedName>
    <definedName name="emco32">#REF!</definedName>
    <definedName name="emco40">#REF!</definedName>
    <definedName name="emco50">#REF!</definedName>
    <definedName name="EMDB">#REF!</definedName>
    <definedName name="EMDF_BCR" hidden="1">#REF!</definedName>
    <definedName name="EMDF_BEDate" hidden="1">#REF!</definedName>
    <definedName name="EMDF_City" hidden="1">#REF!</definedName>
    <definedName name="EMDF_ConstCont" hidden="1">#REF!</definedName>
    <definedName name="EMDF_Construct" hidden="1">#REF!</definedName>
    <definedName name="EMDF_CorpTax" hidden="1">#REF!</definedName>
    <definedName name="EMDF_CostAT" hidden="1">#REF!</definedName>
    <definedName name="EMDF_CostBT" hidden="1">#REF!</definedName>
    <definedName name="EMDF_CostTax" hidden="1">#REF!</definedName>
    <definedName name="EMDF_Debt_App" hidden="1">#REF!</definedName>
    <definedName name="EMDF_Debt_AvgRte" hidden="1">#REF!</definedName>
    <definedName name="EMDF_Debt_DatePk" hidden="1">#REF!</definedName>
    <definedName name="EMDF_Debt_Funds" hidden="1">#REF!</definedName>
    <definedName name="EMDF_Debt_Int" hidden="1">#REF!</definedName>
    <definedName name="EMDF_Debt_IRR" hidden="1">#REF!</definedName>
    <definedName name="EMDF_Debt_Line" hidden="1">#REF!</definedName>
    <definedName name="EMDF_Debt_LVR" hidden="1">#REF!</definedName>
    <definedName name="EMDF_Debt_Mgn" hidden="1">#REF!</definedName>
    <definedName name="EMDF_Debt_Pback" hidden="1">#REF!</definedName>
    <definedName name="EMDF_Debt_Peak" hidden="1">#REF!</definedName>
    <definedName name="EMDF_Debt_Prof" hidden="1">#REF!</definedName>
    <definedName name="EMDF_Debt_Share" hidden="1">#REF!</definedName>
    <definedName name="EMDF_Desc" hidden="1">#REF!</definedName>
    <definedName name="EMDF_DevMgn" hidden="1">#REF!</definedName>
    <definedName name="EMDF_Eq_AvgRte" hidden="1">#REF!</definedName>
    <definedName name="EMDF_Eq_DatePk" hidden="1">#REF!</definedName>
    <definedName name="EMDF_Eq_Funds" hidden="1">#REF!</definedName>
    <definedName name="EMDF_Eq_Int" hidden="1">#REF!</definedName>
    <definedName name="EMDF_Eq_IRR" hidden="1">#REF!</definedName>
    <definedName name="EMDF_Eq_LVR" hidden="1">#REF!</definedName>
    <definedName name="EMDF_Eq_Mgn" hidden="1">#REF!</definedName>
    <definedName name="EMDF_Eq_Pback" hidden="1">#REF!</definedName>
    <definedName name="EMDF_Eq_Peak" hidden="1">#REF!</definedName>
    <definedName name="EMDF_Eq_Prof" hidden="1">#REF!</definedName>
    <definedName name="EMDF_EquGFA" hidden="1">#REF!</definedName>
    <definedName name="EMDF_FinChg" hidden="1">#REF!</definedName>
    <definedName name="EMDF_FSR" hidden="1">#REF!</definedName>
    <definedName name="EMDF_GrossProf" hidden="1">#REF!</definedName>
    <definedName name="EMDF_GrossRent" hidden="1">#REF!</definedName>
    <definedName name="EMDF_GrossSale" hidden="1">#REF!</definedName>
    <definedName name="EMDF_Incent" hidden="1">#REF!</definedName>
    <definedName name="EMDF_IntExp" hidden="1">#REF!</definedName>
    <definedName name="EMDF_IntRec" hidden="1">#REF!</definedName>
    <definedName name="EMDF_IRR" hidden="1">#REF!</definedName>
    <definedName name="EMDF_L1_App" hidden="1">#REF!</definedName>
    <definedName name="EMDF_L1_AvgRte" hidden="1">#REF!</definedName>
    <definedName name="EMDF_L1_DatePk" hidden="1">#REF!</definedName>
    <definedName name="EMDF_L1_Funds" hidden="1">#REF!</definedName>
    <definedName name="EMDF_L1_Int" hidden="1">#REF!</definedName>
    <definedName name="EMDF_L1_IRR" hidden="1">#REF!</definedName>
    <definedName name="EMDF_L1_Line" hidden="1">#REF!</definedName>
    <definedName name="EMDF_L1_LVR" hidden="1">#REF!</definedName>
    <definedName name="EMDF_L1_Mgn" hidden="1">#REF!</definedName>
    <definedName name="EMDF_L1_Name" hidden="1">#REF!</definedName>
    <definedName name="EMDF_L1_Pback" hidden="1">#REF!</definedName>
    <definedName name="EMDF_L1_Peak" hidden="1">#REF!</definedName>
    <definedName name="EMDF_L1_Prof" hidden="1">#REF!</definedName>
    <definedName name="EMDF_L1_Share" hidden="1">#REF!</definedName>
    <definedName name="EMDF_L2_App" hidden="1">#REF!</definedName>
    <definedName name="EMDF_L2_AvgRte" hidden="1">#REF!</definedName>
    <definedName name="EMDF_L2_DatePk" hidden="1">#REF!</definedName>
    <definedName name="EMDF_L2_Funds" hidden="1">#REF!</definedName>
    <definedName name="EMDF_L2_Int" hidden="1">#REF!</definedName>
    <definedName name="EMDF_L2_IRR" hidden="1">#REF!</definedName>
    <definedName name="EMDF_L2_Line" hidden="1">#REF!</definedName>
    <definedName name="EMDF_L2_LVR" hidden="1">#REF!</definedName>
    <definedName name="EMDF_L2_Mgn" hidden="1">#REF!</definedName>
    <definedName name="EMDF_L2_Name" hidden="1">#REF!</definedName>
    <definedName name="EMDF_L2_Pback" hidden="1">#REF!</definedName>
    <definedName name="EMDF_L2_Peak" hidden="1">#REF!</definedName>
    <definedName name="EMDF_L2_Prof" hidden="1">#REF!</definedName>
    <definedName name="EMDF_L2_Share" hidden="1">#REF!</definedName>
    <definedName name="EMDF_L3_App" hidden="1">#REF!</definedName>
    <definedName name="EMDF_L3_AvgRte" hidden="1">#REF!</definedName>
    <definedName name="EMDF_L3_DatePk" hidden="1">#REF!</definedName>
    <definedName name="EMDF_L3_Funds" hidden="1">#REF!</definedName>
    <definedName name="EMDF_L3_Int" hidden="1">#REF!</definedName>
    <definedName name="EMDF_L3_IRR" hidden="1">#REF!</definedName>
    <definedName name="EMDF_L3_Line" hidden="1">#REF!</definedName>
    <definedName name="EMDF_L3_LVR" hidden="1">#REF!</definedName>
    <definedName name="EMDF_L3_Mgn" hidden="1">#REF!</definedName>
    <definedName name="EMDF_L3_Name" hidden="1">#REF!</definedName>
    <definedName name="EMDF_L3_Pback" hidden="1">#REF!</definedName>
    <definedName name="EMDF_L3_Peak" hidden="1">#REF!</definedName>
    <definedName name="EMDF_L3_Prof" hidden="1">#REF!</definedName>
    <definedName name="EMDF_L3_Share" hidden="1">#REF!</definedName>
    <definedName name="EMDF_Land" hidden="1">#REF!</definedName>
    <definedName name="EMDF_LandHold" hidden="1">#REF!</definedName>
    <definedName name="EMDF_LeaseCost" hidden="1">#REF!</definedName>
    <definedName name="EMDF_LetFee" hidden="1">#REF!</definedName>
    <definedName name="EMDF_Misc1" hidden="1">#REF!</definedName>
    <definedName name="EMDF_Misc2" hidden="1">#REF!</definedName>
    <definedName name="EMDF_Misc3" hidden="1">#REF!</definedName>
    <definedName name="EMDF_NetProf" hidden="1">#REF!</definedName>
    <definedName name="EMDF_NetRent" hidden="1">#REF!</definedName>
    <definedName name="EMDF_NetSale" hidden="1">#REF!</definedName>
    <definedName name="EMDF_NPV" hidden="1">#REF!</definedName>
    <definedName name="EMDF_OG" hidden="1">#REF!</definedName>
    <definedName name="EMDF_OtherInc" hidden="1">#REF!</definedName>
    <definedName name="EMDF_OthLand" hidden="1">#REF!</definedName>
    <definedName name="EMDF_PreComm" hidden="1">#REF!</definedName>
    <definedName name="EMDF_PrepBy" hidden="1">#REF!</definedName>
    <definedName name="EMDF_ProFee" hidden="1">#REF!</definedName>
    <definedName name="EMDF_ProfErn" hidden="1">#REF!</definedName>
    <definedName name="EMDF_Proj" hidden="1">#REF!</definedName>
    <definedName name="EMDF_ProjCont" hidden="1">#REF!</definedName>
    <definedName name="EMDF_PurchCost" hidden="1">#REF!</definedName>
    <definedName name="EMDF_RentCvr" hidden="1">#REF!</definedName>
    <definedName name="EMDF_RevAT" hidden="1">#REF!</definedName>
    <definedName name="EMDF_RevBT" hidden="1">#REF!</definedName>
    <definedName name="EMDF_RevTax" hidden="1">#REF!</definedName>
    <definedName name="EMDF_RLVMgn" hidden="1">#REF!</definedName>
    <definedName name="EMDF_RLVNPV" hidden="1">#REF!</definedName>
    <definedName name="EMDF_SellCost" hidden="1">#REF!</definedName>
    <definedName name="EMDF_Site" hidden="1">#REF!</definedName>
    <definedName name="EMDF_SizeA" hidden="1">#REF!</definedName>
    <definedName name="EMDF_SizeB" hidden="1">#REF!</definedName>
    <definedName name="EMDF_Snr_App" hidden="1">#REF!</definedName>
    <definedName name="EMDF_Snr_AvgRte" hidden="1">#REF!</definedName>
    <definedName name="EMDF_Snr_DatePk" hidden="1">#REF!</definedName>
    <definedName name="EMDF_Snr_Funds" hidden="1">#REF!</definedName>
    <definedName name="EMDF_Snr_Int" hidden="1">#REF!</definedName>
    <definedName name="EMDF_Snr_IRR" hidden="1">#REF!</definedName>
    <definedName name="EMDF_Snr_Line" hidden="1">#REF!</definedName>
    <definedName name="EMDF_Snr_LVR" hidden="1">#REF!</definedName>
    <definedName name="EMDF_Snr_Mgn" hidden="1">#REF!</definedName>
    <definedName name="EMDF_Snr_Name" hidden="1">#REF!</definedName>
    <definedName name="EMDF_Snr_Pback" hidden="1">#REF!</definedName>
    <definedName name="EMDF_Snr_Peak" hidden="1">#REF!</definedName>
    <definedName name="EMDF_Snr_Prof" hidden="1">#REF!</definedName>
    <definedName name="EMDF_Span" hidden="1">#REF!</definedName>
    <definedName name="EMDF_StatFee" hidden="1">#REF!</definedName>
    <definedName name="EMDF_Status" hidden="1">#REF!</definedName>
    <definedName name="EMDF_Type" hidden="1">#REF!</definedName>
    <definedName name="EMDF_WACC" hidden="1">#REF!</definedName>
    <definedName name="EMDF_YldCost" hidden="1">#REF!</definedName>
    <definedName name="EMDM_BCR" hidden="1">#REF!</definedName>
    <definedName name="EMDM_BEDate" hidden="1">#REF!</definedName>
    <definedName name="EMDM_ConstCont" hidden="1">#REF!</definedName>
    <definedName name="EMDM_Construct" hidden="1">#REF!</definedName>
    <definedName name="EMDM_CorpTax" hidden="1">#REF!</definedName>
    <definedName name="EMDM_CostAT" hidden="1">#REF!</definedName>
    <definedName name="EMDM_CostBT" hidden="1">#REF!</definedName>
    <definedName name="EMDM_CostTax" hidden="1">#REF!</definedName>
    <definedName name="EMDM_Debt_App" hidden="1">#REF!</definedName>
    <definedName name="EMDM_Debt_AvgRte" hidden="1">#REF!</definedName>
    <definedName name="EMDM_Debt_DatePk" hidden="1">#REF!</definedName>
    <definedName name="EMDM_Debt_Funds" hidden="1">#REF!</definedName>
    <definedName name="EMDM_Debt_Int" hidden="1">#REF!</definedName>
    <definedName name="EMDM_Debt_IRR" hidden="1">#REF!</definedName>
    <definedName name="EMDM_Debt_Line" hidden="1">#REF!</definedName>
    <definedName name="EMDM_Debt_LVR" hidden="1">#REF!</definedName>
    <definedName name="EMDM_Debt_Mgn" hidden="1">#REF!</definedName>
    <definedName name="EMDM_Debt_Pback" hidden="1">#REF!</definedName>
    <definedName name="EMDM_Debt_Peak" hidden="1">#REF!</definedName>
    <definedName name="EMDM_Debt_Prof" hidden="1">#REF!</definedName>
    <definedName name="EMDM_Debt_Share" hidden="1">#REF!</definedName>
    <definedName name="EMDM_DevMgn" hidden="1">#REF!</definedName>
    <definedName name="EMDM_Eq_AvgRte" hidden="1">#REF!</definedName>
    <definedName name="EMDM_Eq_DatePk" hidden="1">#REF!</definedName>
    <definedName name="EMDM_Eq_Funds" hidden="1">#REF!</definedName>
    <definedName name="EMDM_Eq_Int" hidden="1">#REF!</definedName>
    <definedName name="EMDM_Eq_IRR" hidden="1">#REF!</definedName>
    <definedName name="EMDM_Eq_LVR" hidden="1">#REF!</definedName>
    <definedName name="EMDM_Eq_Mgn" hidden="1">#REF!</definedName>
    <definedName name="EMDM_Eq_Pback" hidden="1">#REF!</definedName>
    <definedName name="EMDM_Eq_Peak" hidden="1">#REF!</definedName>
    <definedName name="EMDM_Eq_Prof" hidden="1">#REF!</definedName>
    <definedName name="EMDM_EquGFA" hidden="1">#REF!</definedName>
    <definedName name="EMDM_FinChg" hidden="1">#REF!</definedName>
    <definedName name="EMDM_FSR" hidden="1">#REF!</definedName>
    <definedName name="EMDM_GrossProf" hidden="1">#REF!</definedName>
    <definedName name="EMDM_GrossRent" hidden="1">#REF!</definedName>
    <definedName name="EMDM_GrossSale" hidden="1">#REF!</definedName>
    <definedName name="EMDM_Incent" hidden="1">#REF!</definedName>
    <definedName name="EMDM_IntExp" hidden="1">#REF!</definedName>
    <definedName name="EMDM_IntRec" hidden="1">#REF!</definedName>
    <definedName name="EMDM_IRR" hidden="1">#REF!</definedName>
    <definedName name="EMDM_L1_App" hidden="1">#REF!</definedName>
    <definedName name="EMDM_L1_AvgRte" hidden="1">#REF!</definedName>
    <definedName name="EMDM_L1_DatePk" hidden="1">#REF!</definedName>
    <definedName name="EMDM_L1_Funds" hidden="1">#REF!</definedName>
    <definedName name="EMDM_L1_Int" hidden="1">#REF!</definedName>
    <definedName name="EMDM_L1_IRR" hidden="1">#REF!</definedName>
    <definedName name="EMDM_L1_Line" hidden="1">#REF!</definedName>
    <definedName name="EMDM_L1_LVR" hidden="1">#REF!</definedName>
    <definedName name="EMDM_L1_Mgn" hidden="1">#REF!</definedName>
    <definedName name="EMDM_L1_Name" hidden="1">#REF!</definedName>
    <definedName name="EMDM_L1_Pback" hidden="1">#REF!</definedName>
    <definedName name="EMDM_L1_Peak" hidden="1">#REF!</definedName>
    <definedName name="EMDM_L1_Prof" hidden="1">#REF!</definedName>
    <definedName name="EMDM_L1_Share" hidden="1">#REF!</definedName>
    <definedName name="EMDM_L2_App" hidden="1">#REF!</definedName>
    <definedName name="EMDM_L2_AvgRte" hidden="1">#REF!</definedName>
    <definedName name="EMDM_L2_DatePk" hidden="1">#REF!</definedName>
    <definedName name="EMDM_L2_Funds" hidden="1">#REF!</definedName>
    <definedName name="EMDM_L2_Int" hidden="1">#REF!</definedName>
    <definedName name="EMDM_L2_IRR" hidden="1">#REF!</definedName>
    <definedName name="EMDM_L2_Line" hidden="1">#REF!</definedName>
    <definedName name="EMDM_L2_LVR" hidden="1">#REF!</definedName>
    <definedName name="EMDM_L2_Mgn" hidden="1">#REF!</definedName>
    <definedName name="EMDM_L2_Name" hidden="1">#REF!</definedName>
    <definedName name="EMDM_L2_Pback" hidden="1">#REF!</definedName>
    <definedName name="EMDM_L2_Peak" hidden="1">#REF!</definedName>
    <definedName name="EMDM_L2_Prof" hidden="1">#REF!</definedName>
    <definedName name="EMDM_L2_Share" hidden="1">#REF!</definedName>
    <definedName name="EMDM_L3_App" hidden="1">#REF!</definedName>
    <definedName name="EMDM_L3_AvgRte" hidden="1">#REF!</definedName>
    <definedName name="EMDM_L3_DatePk" hidden="1">#REF!</definedName>
    <definedName name="EMDM_L3_Funds" hidden="1">#REF!</definedName>
    <definedName name="EMDM_L3_Int" hidden="1">#REF!</definedName>
    <definedName name="EMDM_L3_IRR" hidden="1">#REF!</definedName>
    <definedName name="EMDM_L3_Line" hidden="1">#REF!</definedName>
    <definedName name="EMDM_L3_LVR" hidden="1">#REF!</definedName>
    <definedName name="EMDM_L3_Mgn" hidden="1">#REF!</definedName>
    <definedName name="EMDM_L3_Name" hidden="1">#REF!</definedName>
    <definedName name="EMDM_L3_Pback" hidden="1">#REF!</definedName>
    <definedName name="EMDM_L3_Peak" hidden="1">#REF!</definedName>
    <definedName name="EMDM_L3_Prof" hidden="1">#REF!</definedName>
    <definedName name="EMDM_L3_Share" hidden="1">#REF!</definedName>
    <definedName name="EMDM_Land" hidden="1">#REF!</definedName>
    <definedName name="EMDM_LandHold" hidden="1">#REF!</definedName>
    <definedName name="EMDM_LeaseCost" hidden="1">#REF!</definedName>
    <definedName name="EMDM_LetFee" hidden="1">#REF!</definedName>
    <definedName name="EMDM_Misc1" hidden="1">#REF!</definedName>
    <definedName name="EMDM_Misc2" hidden="1">#REF!</definedName>
    <definedName name="EMDM_Misc3" hidden="1">#REF!</definedName>
    <definedName name="EMDM_NetProf" hidden="1">#REF!</definedName>
    <definedName name="EMDM_NetRent" hidden="1">#REF!</definedName>
    <definedName name="EMDM_NetSale" hidden="1">#REF!</definedName>
    <definedName name="EMDM_NPV" hidden="1">#REF!</definedName>
    <definedName name="EMDM_NPVFut" hidden="1">#REF!</definedName>
    <definedName name="EMDM_OG" hidden="1">#REF!</definedName>
    <definedName name="EMDM_OtherInc" hidden="1">#REF!</definedName>
    <definedName name="EMDM_OthLand" hidden="1">#REF!</definedName>
    <definedName name="EMDM_PreComm" hidden="1">#REF!</definedName>
    <definedName name="EMDM_ProFee" hidden="1">#REF!</definedName>
    <definedName name="EMDM_ProfErn" hidden="1">#REF!</definedName>
    <definedName name="EMDM_ProjCont" hidden="1">#REF!</definedName>
    <definedName name="EMDM_PurchCost" hidden="1">#REF!</definedName>
    <definedName name="EMDM_RentCvr" hidden="1">#REF!</definedName>
    <definedName name="EMDM_RevAT" hidden="1">#REF!</definedName>
    <definedName name="EMDM_RevBT" hidden="1">#REF!</definedName>
    <definedName name="EMDM_RevTax" hidden="1">#REF!</definedName>
    <definedName name="EMDM_SellCost" hidden="1">#REF!</definedName>
    <definedName name="EMDM_Site" hidden="1">#REF!</definedName>
    <definedName name="EMDM_SizeA" hidden="1">#REF!</definedName>
    <definedName name="EMDM_SizeB" hidden="1">#REF!</definedName>
    <definedName name="EMDM_Snr_App" hidden="1">#REF!</definedName>
    <definedName name="EMDM_Snr_AvgRte" hidden="1">#REF!</definedName>
    <definedName name="EMDM_Snr_DatePk" hidden="1">#REF!</definedName>
    <definedName name="EMDM_Snr_Funds" hidden="1">#REF!</definedName>
    <definedName name="EMDM_Snr_Int" hidden="1">#REF!</definedName>
    <definedName name="EMDM_Snr_IRR" hidden="1">#REF!</definedName>
    <definedName name="EMDM_Snr_Line" hidden="1">#REF!</definedName>
    <definedName name="EMDM_Snr_LVR" hidden="1">#REF!</definedName>
    <definedName name="EMDM_Snr_Mgn" hidden="1">#REF!</definedName>
    <definedName name="EMDM_Snr_Name" hidden="1">#REF!</definedName>
    <definedName name="EMDM_Snr_Pback" hidden="1">#REF!</definedName>
    <definedName name="EMDM_Snr_Peak" hidden="1">#REF!</definedName>
    <definedName name="EMDM_Snr_Prof" hidden="1">#REF!</definedName>
    <definedName name="EMDM_Span" hidden="1">#REF!</definedName>
    <definedName name="EMDM_StatFee" hidden="1">#REF!</definedName>
    <definedName name="EMDM_WACC" hidden="1">#REF!</definedName>
    <definedName name="EMDM_YldCost" hidden="1">#REF!</definedName>
    <definedName name="EMEADATA">#REF!</definedName>
    <definedName name="EMEditRange1">#REF!,#REF!,#REF!,#REF!,#REF!,#REF!,#REF!,#REF!,#REF!,#REF!,#REF!,#REF!,#REF!,#REF!,#REF!,#REF!,#REF!,#REF!,#REF!,#REF!</definedName>
    <definedName name="EMhrs">#REF!</definedName>
    <definedName name="EMI">#REF!</definedName>
    <definedName name="Emin" hidden="1">#REF!</definedName>
    <definedName name="Emirates_Trading_Agency_LLC">#REF!</definedName>
    <definedName name="Emirates_Trading_Agency_LLC_">#REF!</definedName>
    <definedName name="emjh" localSheetId="18" hidden="1">{#N/A,#N/A,TRUE,"Cover";#N/A,#N/A,TRUE,"Conts";#N/A,#N/A,TRUE,"VOS";#N/A,#N/A,TRUE,"Warrington";#N/A,#N/A,TRUE,"Widnes"}</definedName>
    <definedName name="emjh" hidden="1">{#N/A,#N/A,TRUE,"Cover";#N/A,#N/A,TRUE,"Conts";#N/A,#N/A,TRUE,"VOS";#N/A,#N/A,TRUE,"Warrington";#N/A,#N/A,TRUE,"Widnes"}</definedName>
    <definedName name="emp_id">#REF!</definedName>
    <definedName name="employee_id">#REF!</definedName>
    <definedName name="employer">#REF!</definedName>
    <definedName name="Employer_Name">#REF!</definedName>
    <definedName name="Employers">#REF!</definedName>
    <definedName name="Employers_Name">#REF!</definedName>
    <definedName name="EMU">#REF!</definedName>
    <definedName name="ENABLE">#REF!</definedName>
    <definedName name="EnableFinancials">#REF!</definedName>
    <definedName name="Enablingworks">#REF!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A_extension_trigger">#REF!</definedName>
    <definedName name="End_A_trigger">#REF!</definedName>
    <definedName name="End_Bal">#REF!</definedName>
    <definedName name="end_corner">#REF!</definedName>
    <definedName name="end_corner2">#REF!</definedName>
    <definedName name="End_Date">#REF!</definedName>
    <definedName name="End_Date1">#REF!</definedName>
    <definedName name="End_Date2">#REF!</definedName>
    <definedName name="end_of_guarantee">#REF!</definedName>
    <definedName name="End_Row">#REF!</definedName>
    <definedName name="END_USER_PC_SERVER">#REF!</definedName>
    <definedName name="EndBorder">#REF!</definedName>
    <definedName name="ENDD">#REF!</definedName>
    <definedName name="EndDateIn">#REF!</definedName>
    <definedName name="EndDateW">#REF!</definedName>
    <definedName name="ENDEDRUCK">#REF!</definedName>
    <definedName name="endhome">#REF!</definedName>
    <definedName name="Ending_Balance">"#N/A"</definedName>
    <definedName name="endrow">#REF!</definedName>
    <definedName name="ENDS" localSheetId="1">#REF!</definedName>
    <definedName name="ENDS">#REF!</definedName>
    <definedName name="ENDSA" localSheetId="1">#REF!</definedName>
    <definedName name="ENDSA">#REF!</definedName>
    <definedName name="Energy_and_Utilities">#REF!</definedName>
    <definedName name="Enfiled_Arms">#REF!</definedName>
    <definedName name="Eng_Hrs">#REF!</definedName>
    <definedName name="Eng_phases">#REF!</definedName>
    <definedName name="Eng_Rev">#REF!</definedName>
    <definedName name="EngAddress">#REF!</definedName>
    <definedName name="EngAddress_4">#REF!</definedName>
    <definedName name="EngAddress_4_1">#REF!</definedName>
    <definedName name="EngAddress_6">#REF!</definedName>
    <definedName name="EngCity">#REF!</definedName>
    <definedName name="EngCity_4">#REF!</definedName>
    <definedName name="EngCity_4_1">#REF!</definedName>
    <definedName name="EngCity_6">#REF!</definedName>
    <definedName name="engg_svc">#N/A</definedName>
    <definedName name="EngineeringCost">#REF!</definedName>
    <definedName name="engineers" localSheetId="1">#REF!</definedName>
    <definedName name="engineers">#REF!</definedName>
    <definedName name="engjineering" localSheetId="18" hidden="1">{"'con_010'!$A$1:$AN$63"}</definedName>
    <definedName name="engjineering" hidden="1">{"'con_010'!$A$1:$AN$63"}</definedName>
    <definedName name="EngName">#REF!</definedName>
    <definedName name="EngName_4">#REF!</definedName>
    <definedName name="EngName_4_1">#REF!</definedName>
    <definedName name="EngName_6">#REF!</definedName>
    <definedName name="EngPostal">#REF!</definedName>
    <definedName name="EngPostal_4">#REF!</definedName>
    <definedName name="EngPostal_4_1">#REF!</definedName>
    <definedName name="EngPostal_6">#REF!</definedName>
    <definedName name="EngPrio">#REF!</definedName>
    <definedName name="EngPrio_4">#REF!</definedName>
    <definedName name="EngPrio_4_1">#REF!</definedName>
    <definedName name="EngPrio_6">#REF!</definedName>
    <definedName name="EngPrio_Text">#REF!</definedName>
    <definedName name="EngPrio_Text_4">#REF!</definedName>
    <definedName name="EngPrio_Text_4_1">#REF!</definedName>
    <definedName name="EngPrio_Text_6">#REF!</definedName>
    <definedName name="engr_act">#REF!</definedName>
    <definedName name="ENGR_ACT_CUM">#REF!</definedName>
    <definedName name="engr_deliverables">#REF!</definedName>
    <definedName name="ENGR_FOR_CUM">#REF!</definedName>
    <definedName name="ENGR_PLAN_CUM">#REF!</definedName>
    <definedName name="engr_progress">#REF!</definedName>
    <definedName name="engr_progress_details">#REF!</definedName>
    <definedName name="engr_staff">#REF!</definedName>
    <definedName name="engr_table">#REF!</definedName>
    <definedName name="EngState">#REF!</definedName>
    <definedName name="EngState_4">#REF!</definedName>
    <definedName name="EngState_4_1">#REF!</definedName>
    <definedName name="EngState_6">#REF!</definedName>
    <definedName name="Enhancements" hidden="1">#REF!</definedName>
    <definedName name="enkwgvk" hidden="1">#REF!</definedName>
    <definedName name="enqregform">#REF!</definedName>
    <definedName name="ENTE" localSheetId="18" hidden="1">{#N/A,#N/A,TRUE,"ENTETE";#N/A,#N/A,TRUE,"COMPOSANTS"}</definedName>
    <definedName name="ENTE" hidden="1">{#N/A,#N/A,TRUE,"ENTETE";#N/A,#N/A,TRUE,"COMPOSANTS"}</definedName>
    <definedName name="Enter_Mark_Up">#REF!</definedName>
    <definedName name="ENTERT1">#REF!</definedName>
    <definedName name="ENTERT10">#REF!</definedName>
    <definedName name="ENTERT10A">#REF!</definedName>
    <definedName name="ENTERT2A">#REF!</definedName>
    <definedName name="ENTERT2B">#REF!</definedName>
    <definedName name="ENTERT2C">#REF!</definedName>
    <definedName name="ENTERT2D">#REF!</definedName>
    <definedName name="ENTERT2E">#REF!</definedName>
    <definedName name="ENTERT2F">#REF!</definedName>
    <definedName name="ENTERT3">#REF!</definedName>
    <definedName name="ENTERT5">#REF!</definedName>
    <definedName name="ENTERT7">#REF!</definedName>
    <definedName name="ENTERT8">#REF!</definedName>
    <definedName name="ENTERTAINMENT__REFRESHMENT_ETC.">#REF!</definedName>
    <definedName name="Entity">#N/A</definedName>
    <definedName name="Entity2">#N/A</definedName>
    <definedName name="EntityList2">#N/A</definedName>
    <definedName name="Envelope" localSheetId="4" hidden="1">{#N/A,#N/A,FALSE,"SumD";#N/A,#N/A,FALSE,"ElecD";#N/A,#N/A,FALSE,"MechD";#N/A,#N/A,FALSE,"GeotD";#N/A,#N/A,FALSE,"PrcsD";#N/A,#N/A,FALSE,"TunnD";#N/A,#N/A,FALSE,"CivlD";#N/A,#N/A,FALSE,"NtwkD";#N/A,#N/A,FALSE,"EstgD";#N/A,#N/A,FALSE,"PEngD"}</definedName>
    <definedName name="Envelope" hidden="1">{#N/A,#N/A,FALSE,"SumD";#N/A,#N/A,FALSE,"ElecD";#N/A,#N/A,FALSE,"MechD";#N/A,#N/A,FALSE,"GeotD";#N/A,#N/A,FALSE,"PrcsD";#N/A,#N/A,FALSE,"TunnD";#N/A,#N/A,FALSE,"CivlD";#N/A,#N/A,FALSE,"NtwkD";#N/A,#N/A,FALSE,"EstgD";#N/A,#N/A,FALSE,"PEngD"}</definedName>
    <definedName name="EnvestUplift">#REF!</definedName>
    <definedName name="EOhist">#REF!</definedName>
    <definedName name="EOL">#REF!</definedName>
    <definedName name="EOTLAST">#REF!</definedName>
    <definedName name="ep">#REF!</definedName>
    <definedName name="EPC_DOM_CO">#REF!</definedName>
    <definedName name="EPC_DOM_FREIGHT">#REF!</definedName>
    <definedName name="EPC_DOM_PS">#REF!</definedName>
    <definedName name="EPC_IMP_CO">#REF!</definedName>
    <definedName name="EPC_IMP_FREIGHT">#REF!</definedName>
    <definedName name="EPC_IMP_PS">#REF!</definedName>
    <definedName name="ephase">#REF!</definedName>
    <definedName name="ephl">#REF!</definedName>
    <definedName name="epp">#REF!</definedName>
    <definedName name="EPS" hidden="1">#REF!</definedName>
    <definedName name="eqe" localSheetId="18" hidden="1">{#N/A,#N/A,FALSE,"속도"}</definedName>
    <definedName name="eqe" hidden="1">{#N/A,#N/A,FALSE,"속도"}</definedName>
    <definedName name="EqManSt">#REF!</definedName>
    <definedName name="eqpmtds">#REF!</definedName>
    <definedName name="eqpmtss">#REF!</definedName>
    <definedName name="eqrge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rge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qStables1">#REF!</definedName>
    <definedName name="EqStables10">#REF!</definedName>
    <definedName name="EqStables10A">#REF!</definedName>
    <definedName name="EqStables2A">#REF!</definedName>
    <definedName name="EqStables2B">#REF!</definedName>
    <definedName name="EqStables2C">#REF!</definedName>
    <definedName name="EqStables2D">#REF!</definedName>
    <definedName name="EqStables2E">#REF!</definedName>
    <definedName name="EqStables2F">#REF!</definedName>
    <definedName name="EqStables3">#REF!</definedName>
    <definedName name="EqStables5">#REF!</definedName>
    <definedName name="EqStables7">#REF!</definedName>
    <definedName name="EqStables8">#REF!</definedName>
    <definedName name="EQU">#REF!</definedName>
    <definedName name="Equ_chk">#REF!</definedName>
    <definedName name="EQUA">#REF!</definedName>
    <definedName name="equalisation" localSheetId="1">#REF!</definedName>
    <definedName name="equalisation">#REF!</definedName>
    <definedName name="EQUB">#REF!</definedName>
    <definedName name="EQUC">#REF!</definedName>
    <definedName name="EquGFA_Chk">#REF!</definedName>
    <definedName name="equip">#REF!</definedName>
    <definedName name="Equip.List">#REF!</definedName>
    <definedName name="EQUIP70_CITY">#REF!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quipData">OFFSET(#REF!,0,0,COUNTA(#REF!)-1,7)</definedName>
    <definedName name="equipData1">OFFSET(#REF!,0,0,COUNTA(#REF!)-1,2)</definedName>
    <definedName name="equipData2">OFFSET(#REF!,0,2,COUNTA(#REF!)-1,5)</definedName>
    <definedName name="equipdim">#REF!</definedName>
    <definedName name="Equipment">#REF!</definedName>
    <definedName name="equipsds">#REF!</definedName>
    <definedName name="equipsewer">#REF!</definedName>
    <definedName name="Equity">#REF!</definedName>
    <definedName name="Equity_2" localSheetId="4">IF(-Cash_Flow-Equity_Used&lt;0,0,-Cash_Flow-Equity_Used)</definedName>
    <definedName name="Equity_2">IF(-Cash_Flow-Equity_Used&lt;0,0,-Cash_Flow-Equity_Used)</definedName>
    <definedName name="Equity_Available">#REF!</definedName>
    <definedName name="Equity_before_debt?">#REF!</definedName>
    <definedName name="equity_input">#REF!</definedName>
    <definedName name="equity_shares">#REF!</definedName>
    <definedName name="Equity_Used">SUM(#REF!)</definedName>
    <definedName name="Equity1">#REF!</definedName>
    <definedName name="Equity2">#REF!</definedName>
    <definedName name="EquityP">#REF!</definedName>
    <definedName name="EquityYield">#REF!</definedName>
    <definedName name="er" localSheetId="4" hidden="1">{#N/A,#N/A,FALSE,"SumG";#N/A,#N/A,FALSE,"ElecG";#N/A,#N/A,FALSE,"MechG";#N/A,#N/A,FALSE,"GeotG";#N/A,#N/A,FALSE,"PrcsG";#N/A,#N/A,FALSE,"TunnG";#N/A,#N/A,FALSE,"CivlG";#N/A,#N/A,FALSE,"NtwkG";#N/A,#N/A,FALSE,"EstgG";#N/A,#N/A,FALSE,"PEngG"}</definedName>
    <definedName name="ER" localSheetId="18" hidden="1">{#N/A,#N/A,FALSE,"CCTV"}</definedName>
    <definedName name="er" localSheetId="6"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hidden="1">{#N/A,#N/A,FALSE,"CCTV"}</definedName>
    <definedName name="ER_1" localSheetId="18" hidden="1">{#N/A,#N/A,FALSE,"CCTV"}</definedName>
    <definedName name="er_1" localSheetId="6" hidden="1">{#N/A,#N/A,FALSE,"SumG";#N/A,#N/A,FALSE,"ElecG";#N/A,#N/A,FALSE,"MechG";#N/A,#N/A,FALSE,"GeotG";#N/A,#N/A,FALSE,"PrcsG";#N/A,#N/A,FALSE,"TunnG";#N/A,#N/A,FALSE,"CivlG";#N/A,#N/A,FALSE,"NtwkG";#N/A,#N/A,FALSE,"EstgG";#N/A,#N/A,FALSE,"PEngG"}</definedName>
    <definedName name="er_1" localSheetId="10" hidden="1">{#N/A,#N/A,FALSE,"SumG";#N/A,#N/A,FALSE,"ElecG";#N/A,#N/A,FALSE,"MechG";#N/A,#N/A,FALSE,"GeotG";#N/A,#N/A,FALSE,"PrcsG";#N/A,#N/A,FALSE,"TunnG";#N/A,#N/A,FALSE,"CivlG";#N/A,#N/A,FALSE,"NtwkG";#N/A,#N/A,FALSE,"EstgG";#N/A,#N/A,FALSE,"PEngG"}</definedName>
    <definedName name="ER_1" hidden="1">{#N/A,#N/A,FALSE,"CCTV"}</definedName>
    <definedName name="ER_2" localSheetId="18" hidden="1">{#N/A,#N/A,FALSE,"CCTV"}</definedName>
    <definedName name="ER_2" hidden="1">{#N/A,#N/A,FALSE,"CCTV"}</definedName>
    <definedName name="ER0.75">#REF!</definedName>
    <definedName name="erajsos">#REF!</definedName>
    <definedName name="erataee" localSheetId="18" hidden="1">{#N/A,#N/A,FALSE,"VARIATIONS";#N/A,#N/A,FALSE,"BUDGET";#N/A,#N/A,FALSE,"CIVIL QNTY VAR";#N/A,#N/A,FALSE,"SUMMARY";#N/A,#N/A,FALSE,"MATERIAL VAR"}</definedName>
    <definedName name="erataee" hidden="1">{#N/A,#N/A,FALSE,"VARIATIONS";#N/A,#N/A,FALSE,"BUDGET";#N/A,#N/A,FALSE,"CIVIL QNTY VAR";#N/A,#N/A,FALSE,"SUMMARY";#N/A,#N/A,FALSE,"MATERIAL VAR"}</definedName>
    <definedName name="ERATE">#REF!</definedName>
    <definedName name="ERD" localSheetId="18" hidden="1">{#N/A,#N/A,TRUE,"Basic";#N/A,#N/A,TRUE,"EXT-TABLE";#N/A,#N/A,TRUE,"STEEL";#N/A,#N/A,TRUE,"INT-Table";#N/A,#N/A,TRUE,"STEEL";#N/A,#N/A,TRUE,"Door"}</definedName>
    <definedName name="ERD" hidden="1">{#N/A,#N/A,TRUE,"Basic";#N/A,#N/A,TRUE,"EXT-TABLE";#N/A,#N/A,TRUE,"STEEL";#N/A,#N/A,TRUE,"INT-Table";#N/A,#N/A,TRUE,"STEEL";#N/A,#N/A,TRUE,"Door"}</definedName>
    <definedName name="ere" localSheetId="18" hidden="1">{#N/A,#N/A,TRUE,"Cover";#N/A,#N/A,TRUE,"Conts";#N/A,#N/A,TRUE,"VOS";#N/A,#N/A,TRUE,"Warrington";#N/A,#N/A,TRUE,"Widnes"}</definedName>
    <definedName name="ere" hidden="1">{#N/A,#N/A,TRUE,"Cover";#N/A,#N/A,TRUE,"Conts";#N/A,#N/A,TRUE,"VOS";#N/A,#N/A,TRUE,"Warrington";#N/A,#N/A,TRUE,"Widnes"}</definedName>
    <definedName name="EREC0.5">#REF!</definedName>
    <definedName name="EREC0.75">#REF!</definedName>
    <definedName name="EREC1">#REF!</definedName>
    <definedName name="EREC1.25">#REF!</definedName>
    <definedName name="EREC1.5">#REF!</definedName>
    <definedName name="EREC10">#REF!</definedName>
    <definedName name="erec12">#REF!</definedName>
    <definedName name="erec14">#REF!</definedName>
    <definedName name="erec16">#REF!</definedName>
    <definedName name="erec18">#REF!</definedName>
    <definedName name="EREC2">#REF!</definedName>
    <definedName name="EREC2.5">#REF!</definedName>
    <definedName name="erec20">#REF!</definedName>
    <definedName name="erec24">#REF!</definedName>
    <definedName name="EREC3">#REF!</definedName>
    <definedName name="EREC4">#REF!</definedName>
    <definedName name="EREC5">#REF!</definedName>
    <definedName name="EREC6">#REF!</definedName>
    <definedName name="EREC8">#REF!</definedName>
    <definedName name="Erection_Cost">#REF!</definedName>
    <definedName name="Erection_Sales">#REF!</definedName>
    <definedName name="ereere">#N/A</definedName>
    <definedName name="EREHN">#REF!</definedName>
    <definedName name="ereq">#N/A</definedName>
    <definedName name="erer" localSheetId="4"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 localSheetId="18"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 localSheetId="1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E" localSheetId="18" hidden="1">{#N/A,#N/A,TRUE,"Cover";#N/A,#N/A,TRUE,"Conts";#N/A,#N/A,TRUE,"VOS";#N/A,#N/A,TRUE,"Warrington";#N/A,#N/A,TRUE,"Widnes"}</definedName>
    <definedName name="ERERE" hidden="1">{#N/A,#N/A,TRUE,"Cover";#N/A,#N/A,TRUE,"Conts";#N/A,#N/A,TRUE,"VOS";#N/A,#N/A,TRUE,"Warrington";#N/A,#N/A,TRUE,"Widnes"}</definedName>
    <definedName name="erereee">#N/A</definedName>
    <definedName name="erererere">#N/A</definedName>
    <definedName name="ERERERERQRQ">#N/A</definedName>
    <definedName name="ererew">#N/A</definedName>
    <definedName name="erewewe">#N/A</definedName>
    <definedName name="erewr">#REF!</definedName>
    <definedName name="ERFWERFW">#N/A</definedName>
    <definedName name="erg">IF(ISNA(MATCH(ROW(),RowAfterpgbrk,1)),1,MATCH(ROW(),RowAfterpgbrk,1)+1)&lt;&gt;IF(ISNA(MATCH(ROW()+1,RowAfterpgbrk,1)),1,MATCH(ROW()+1,RowAfterpgbrk,1)+1)</definedName>
    <definedName name="ergaghag" localSheetId="4" hidden="1">{#N/A,#N/A,TRUE,"Cover";#N/A,#N/A,TRUE,"Conts";#N/A,#N/A,TRUE,"VOS";#N/A,#N/A,TRUE,"Warrington";#N/A,#N/A,TRUE,"Widnes"}</definedName>
    <definedName name="ergaghag" localSheetId="18" hidden="1">{#N/A,#N/A,TRUE,"Cover";#N/A,#N/A,TRUE,"Conts";#N/A,#N/A,TRUE,"VOS";#N/A,#N/A,TRUE,"Warrington";#N/A,#N/A,TRUE,"Widnes"}</definedName>
    <definedName name="ergaghag" localSheetId="6" hidden="1">{#N/A,#N/A,TRUE,"Cover";#N/A,#N/A,TRUE,"Conts";#N/A,#N/A,TRUE,"VOS";#N/A,#N/A,TRUE,"Warrington";#N/A,#N/A,TRUE,"Widnes"}</definedName>
    <definedName name="ergaghag" localSheetId="11" hidden="1">{#N/A,#N/A,TRUE,"Cover";#N/A,#N/A,TRUE,"Conts";#N/A,#N/A,TRUE,"VOS";#N/A,#N/A,TRUE,"Warrington";#N/A,#N/A,TRUE,"Widnes"}</definedName>
    <definedName name="ergaghag" localSheetId="10" hidden="1">{#N/A,#N/A,TRUE,"Cover";#N/A,#N/A,TRUE,"Conts";#N/A,#N/A,TRUE,"VOS";#N/A,#N/A,TRUE,"Warrington";#N/A,#N/A,TRUE,"Widnes"}</definedName>
    <definedName name="ergaghag" hidden="1">{#N/A,#N/A,TRUE,"Cover";#N/A,#N/A,TRUE,"Conts";#N/A,#N/A,TRUE,"VOS";#N/A,#N/A,TRUE,"Warrington";#N/A,#N/A,TRUE,"Widnes"}</definedName>
    <definedName name="ergaghag_1" localSheetId="18" hidden="1">{#N/A,#N/A,TRUE,"Cover";#N/A,#N/A,TRUE,"Conts";#N/A,#N/A,TRUE,"VOS";#N/A,#N/A,TRUE,"Warrington";#N/A,#N/A,TRUE,"Widnes"}</definedName>
    <definedName name="ergaghag_1" localSheetId="6" hidden="1">{#N/A,#N/A,TRUE,"Cover";#N/A,#N/A,TRUE,"Conts";#N/A,#N/A,TRUE,"VOS";#N/A,#N/A,TRUE,"Warrington";#N/A,#N/A,TRUE,"Widnes"}</definedName>
    <definedName name="ergaghag_1" hidden="1">{#N/A,#N/A,TRUE,"Cover";#N/A,#N/A,TRUE,"Conts";#N/A,#N/A,TRUE,"VOS";#N/A,#N/A,TRUE,"Warrington";#N/A,#N/A,TRUE,"Widnes"}</definedName>
    <definedName name="ergega" localSheetId="4" hidden="1">{#N/A,#N/A,TRUE,"Cover";#N/A,#N/A,TRUE,"Conts";#N/A,#N/A,TRUE,"VOS";#N/A,#N/A,TRUE,"Warrington";#N/A,#N/A,TRUE,"Widnes"}</definedName>
    <definedName name="ergega" localSheetId="18" hidden="1">{#N/A,#N/A,TRUE,"Cover";#N/A,#N/A,TRUE,"Conts";#N/A,#N/A,TRUE,"VOS";#N/A,#N/A,TRUE,"Warrington";#N/A,#N/A,TRUE,"Widnes"}</definedName>
    <definedName name="ergega" localSheetId="6" hidden="1">{#N/A,#N/A,TRUE,"Cover";#N/A,#N/A,TRUE,"Conts";#N/A,#N/A,TRUE,"VOS";#N/A,#N/A,TRUE,"Warrington";#N/A,#N/A,TRUE,"Widnes"}</definedName>
    <definedName name="ergega" localSheetId="11" hidden="1">{#N/A,#N/A,TRUE,"Cover";#N/A,#N/A,TRUE,"Conts";#N/A,#N/A,TRUE,"VOS";#N/A,#N/A,TRUE,"Warrington";#N/A,#N/A,TRUE,"Widnes"}</definedName>
    <definedName name="ergega" localSheetId="10" hidden="1">{#N/A,#N/A,TRUE,"Cover";#N/A,#N/A,TRUE,"Conts";#N/A,#N/A,TRUE,"VOS";#N/A,#N/A,TRUE,"Warrington";#N/A,#N/A,TRUE,"Widnes"}</definedName>
    <definedName name="ergega" hidden="1">{#N/A,#N/A,TRUE,"Cover";#N/A,#N/A,TRUE,"Conts";#N/A,#N/A,TRUE,"VOS";#N/A,#N/A,TRUE,"Warrington";#N/A,#N/A,TRUE,"Widnes"}</definedName>
    <definedName name="ergega_1" localSheetId="18" hidden="1">{#N/A,#N/A,TRUE,"Cover";#N/A,#N/A,TRUE,"Conts";#N/A,#N/A,TRUE,"VOS";#N/A,#N/A,TRUE,"Warrington";#N/A,#N/A,TRUE,"Widnes"}</definedName>
    <definedName name="ergega_1" localSheetId="6" hidden="1">{#N/A,#N/A,TRUE,"Cover";#N/A,#N/A,TRUE,"Conts";#N/A,#N/A,TRUE,"VOS";#N/A,#N/A,TRUE,"Warrington";#N/A,#N/A,TRUE,"Widnes"}</definedName>
    <definedName name="ergega_1" hidden="1">{#N/A,#N/A,TRUE,"Cover";#N/A,#N/A,TRUE,"Conts";#N/A,#N/A,TRUE,"VOS";#N/A,#N/A,TRUE,"Warrington";#N/A,#N/A,TRUE,"Widnes"}</definedName>
    <definedName name="ergergth">"Page "&amp;IF(ISNA(MATCH(ROW(),RowAfterpgbrk,1)),1,MATCH(ROW(),RowAfterpgbrk,1)+1)&amp;" of " &amp; TotPageCount + 0*NOW()</definedName>
    <definedName name="erggg" localSheetId="18" hidden="1">{#N/A,#N/A,FALSE,"Header P";#N/A,#N/A,FALSE,"Summary";#N/A,#N/A,FALSE,"CONTRACT WORKS";#N/A,#N/A,FALSE,"Variations";#N/A,#N/A,FALSE,"Dwk"}</definedName>
    <definedName name="erggg" hidden="1">{#N/A,#N/A,FALSE,"Header P";#N/A,#N/A,FALSE,"Summary";#N/A,#N/A,FALSE,"CONTRACT WORKS";#N/A,#N/A,FALSE,"Variations";#N/A,#N/A,FALSE,"Dwk"}</definedName>
    <definedName name="ergqer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r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qew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gr">"Page "&amp;IF(ISNA(MATCH(ROW(),RowAfterpgbrk,1)),1,MATCH(ROW(),RowAfterpgbrk,1)+1)&amp;" of " &amp; TotPageCount + 0*NOW()</definedName>
    <definedName name="ergre">"Page "&amp;IF(ISNA(MATCH(ROW(),RowAfterpgbrk,1)),1,MATCH(ROW(),RowAfterpgbrk,1)+1)&amp;" of " &amp; TotPageCount + 0*NOW()</definedName>
    <definedName name="ergrg">IF(ISNA(MATCH(ROW(),RowAfterpgbrk,1)),1,MATCH(ROW(),RowAfterpgbrk,1)+1)&lt;&gt;IF(ISNA(MATCH(ROW()-1,RowAfterpgbrk,1)),1,MATCH(ROW()-1,RowAfterpgbrk,1)+1)</definedName>
    <definedName name="ergtaeg" localSheetId="4" hidden="1">{#N/A,#N/A,TRUE,"Cover";#N/A,#N/A,TRUE,"Conts";#N/A,#N/A,TRUE,"VOS";#N/A,#N/A,TRUE,"Warrington";#N/A,#N/A,TRUE,"Widnes"}</definedName>
    <definedName name="ergtaeg" localSheetId="18" hidden="1">{#N/A,#N/A,TRUE,"Cover";#N/A,#N/A,TRUE,"Conts";#N/A,#N/A,TRUE,"VOS";#N/A,#N/A,TRUE,"Warrington";#N/A,#N/A,TRUE,"Widnes"}</definedName>
    <definedName name="ergtaeg" localSheetId="6" hidden="1">{#N/A,#N/A,TRUE,"Cover";#N/A,#N/A,TRUE,"Conts";#N/A,#N/A,TRUE,"VOS";#N/A,#N/A,TRUE,"Warrington";#N/A,#N/A,TRUE,"Widnes"}</definedName>
    <definedName name="ergtaeg" localSheetId="11" hidden="1">{#N/A,#N/A,TRUE,"Cover";#N/A,#N/A,TRUE,"Conts";#N/A,#N/A,TRUE,"VOS";#N/A,#N/A,TRUE,"Warrington";#N/A,#N/A,TRUE,"Widnes"}</definedName>
    <definedName name="ergtaeg" localSheetId="10" hidden="1">{#N/A,#N/A,TRUE,"Cover";#N/A,#N/A,TRUE,"Conts";#N/A,#N/A,TRUE,"VOS";#N/A,#N/A,TRUE,"Warrington";#N/A,#N/A,TRUE,"Widnes"}</definedName>
    <definedName name="ergtaeg" hidden="1">{#N/A,#N/A,TRUE,"Cover";#N/A,#N/A,TRUE,"Conts";#N/A,#N/A,TRUE,"VOS";#N/A,#N/A,TRUE,"Warrington";#N/A,#N/A,TRUE,"Widnes"}</definedName>
    <definedName name="ergtaeg_1" localSheetId="18" hidden="1">{#N/A,#N/A,TRUE,"Cover";#N/A,#N/A,TRUE,"Conts";#N/A,#N/A,TRUE,"VOS";#N/A,#N/A,TRUE,"Warrington";#N/A,#N/A,TRUE,"Widnes"}</definedName>
    <definedName name="ergtaeg_1" localSheetId="6" hidden="1">{#N/A,#N/A,TRUE,"Cover";#N/A,#N/A,TRUE,"Conts";#N/A,#N/A,TRUE,"VOS";#N/A,#N/A,TRUE,"Warrington";#N/A,#N/A,TRUE,"Widnes"}</definedName>
    <definedName name="ergtaeg_1" hidden="1">{#N/A,#N/A,TRUE,"Cover";#N/A,#N/A,TRUE,"Conts";#N/A,#N/A,TRUE,"VOS";#N/A,#N/A,TRUE,"Warrington";#N/A,#N/A,TRUE,"Widnes"}</definedName>
    <definedName name="ERHIS">#REF!</definedName>
    <definedName name="eric">#REF!</definedName>
    <definedName name="ERKGNRR" localSheetId="18" hidden="1">{#N/A,#N/A,TRUE,"Front";#N/A,#N/A,TRUE,"Simple Letter";#N/A,#N/A,TRUE,"Inside";#N/A,#N/A,TRUE,"Contents";#N/A,#N/A,TRUE,"Basis";#N/A,#N/A,TRUE,"Inclusions";#N/A,#N/A,TRUE,"Exclusions";#N/A,#N/A,TRUE,"Areas";#N/A,#N/A,TRUE,"Summary";#N/A,#N/A,TRUE,"Detail"}</definedName>
    <definedName name="ERKGNRR" hidden="1">{#N/A,#N/A,TRUE,"Front";#N/A,#N/A,TRUE,"Simple Letter";#N/A,#N/A,TRUE,"Inside";#N/A,#N/A,TRUE,"Contents";#N/A,#N/A,TRUE,"Basis";#N/A,#N/A,TRUE,"Inclusions";#N/A,#N/A,TRUE,"Exclusions";#N/A,#N/A,TRUE,"Areas";#N/A,#N/A,TRUE,"Summary";#N/A,#N/A,TRUE,"Detail"}</definedName>
    <definedName name="erqfdaf">#REF!</definedName>
    <definedName name="erq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qg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r_D_Ltg">#REF!</definedName>
    <definedName name="Err_DN">#REF!</definedName>
    <definedName name="Errech_Ltg_MuA">#REF!</definedName>
    <definedName name="ErrName162821590" hidden="1">#REF!</definedName>
    <definedName name="ErrName300970494" localSheetId="18" hidden="1">{#VALUE!,#N/A,TRUE,0;#N/A,#N/A,TRUE,0;#N/A,#N/A,TRUE,0;#N/A,#N/A,TRUE,0;#N/A,#N/A,TRUE,0;#N/A,#N/A,TRUE,0}</definedName>
    <definedName name="ErrName300970494" hidden="1">{#VALUE!,#N/A,TRUE,0;#N/A,#N/A,TRUE,0;#N/A,#N/A,TRUE,0;#N/A,#N/A,TRUE,0;#N/A,#N/A,TRUE,0;#N/A,#N/A,TRUE,0}</definedName>
    <definedName name="ErrName413233100" hidden="1">#REF!</definedName>
    <definedName name="ERROR">#REF!</definedName>
    <definedName name="Error.message.01">"Item not found in bill"</definedName>
    <definedName name="Error.message.02">"Item not defined"</definedName>
    <definedName name="Ersatzteile">#REF!</definedName>
    <definedName name="Erstellen_Leerform_AKABAM">#REF!</definedName>
    <definedName name="erstty">BlankMacro1</definedName>
    <definedName name="ersy">#REF!</definedName>
    <definedName name="ersyy" localSheetId="4" hidden="1">{#N/A,#N/A,TRUE,"Cover";#N/A,#N/A,TRUE,"Conts";#N/A,#N/A,TRUE,"VOS";#N/A,#N/A,TRUE,"Warrington";#N/A,#N/A,TRUE,"Widnes"}</definedName>
    <definedName name="ersyy" localSheetId="18" hidden="1">{#N/A,#N/A,TRUE,"Cover";#N/A,#N/A,TRUE,"Conts";#N/A,#N/A,TRUE,"VOS";#N/A,#N/A,TRUE,"Warrington";#N/A,#N/A,TRUE,"Widnes"}</definedName>
    <definedName name="ersyy" localSheetId="6" hidden="1">{#N/A,#N/A,TRUE,"Cover";#N/A,#N/A,TRUE,"Conts";#N/A,#N/A,TRUE,"VOS";#N/A,#N/A,TRUE,"Warrington";#N/A,#N/A,TRUE,"Widnes"}</definedName>
    <definedName name="ersyy" localSheetId="11" hidden="1">{#N/A,#N/A,TRUE,"Cover";#N/A,#N/A,TRUE,"Conts";#N/A,#N/A,TRUE,"VOS";#N/A,#N/A,TRUE,"Warrington";#N/A,#N/A,TRUE,"Widnes"}</definedName>
    <definedName name="ersyy" localSheetId="10" hidden="1">{#N/A,#N/A,TRUE,"Cover";#N/A,#N/A,TRUE,"Conts";#N/A,#N/A,TRUE,"VOS";#N/A,#N/A,TRUE,"Warrington";#N/A,#N/A,TRUE,"Widnes"}</definedName>
    <definedName name="ersyy" hidden="1">{#N/A,#N/A,TRUE,"Cover";#N/A,#N/A,TRUE,"Conts";#N/A,#N/A,TRUE,"VOS";#N/A,#N/A,TRUE,"Warrington";#N/A,#N/A,TRUE,"Widnes"}</definedName>
    <definedName name="ersyy_1" localSheetId="18" hidden="1">{#N/A,#N/A,TRUE,"Cover";#N/A,#N/A,TRUE,"Conts";#N/A,#N/A,TRUE,"VOS";#N/A,#N/A,TRUE,"Warrington";#N/A,#N/A,TRUE,"Widnes"}</definedName>
    <definedName name="ersyy_1" localSheetId="6" hidden="1">{#N/A,#N/A,TRUE,"Cover";#N/A,#N/A,TRUE,"Conts";#N/A,#N/A,TRUE,"VOS";#N/A,#N/A,TRUE,"Warrington";#N/A,#N/A,TRUE,"Widnes"}</definedName>
    <definedName name="ersyy_1" hidden="1">{#N/A,#N/A,TRUE,"Cover";#N/A,#N/A,TRUE,"Conts";#N/A,#N/A,TRUE,"VOS";#N/A,#N/A,TRUE,"Warrington";#N/A,#N/A,TRUE,"Widnes"}</definedName>
    <definedName name="ert" localSheetId="4" hidden="1">{#N/A,#N/A,FALSE,"pop.hh";#N/A,#N/A,FALSE,"age.dist";#N/A,#N/A,FALSE,"hh.income";#N/A,#N/A,FALSE,"hh.chars"}</definedName>
    <definedName name="ert" localSheetId="18" hidden="1">{#N/A,#N/A,TRUE,"Cover";#N/A,#N/A,TRUE,"Conts";#N/A,#N/A,TRUE,"VOS";#N/A,#N/A,TRUE,"Warrington";#N/A,#N/A,TRUE,"Widnes"}</definedName>
    <definedName name="ert" localSheetId="10" hidden="1">{#N/A,#N/A,TRUE,"Cover";#N/A,#N/A,TRUE,"Conts";#N/A,#N/A,TRUE,"VOS";#N/A,#N/A,TRUE,"Warrington";#N/A,#N/A,TRUE,"Widnes"}</definedName>
    <definedName name="ert" hidden="1">{#N/A,#N/A,TRUE,"Cover";#N/A,#N/A,TRUE,"Conts";#N/A,#N/A,TRUE,"VOS";#N/A,#N/A,TRUE,"Warrington";#N/A,#N/A,TRUE,"Widnes"}</definedName>
    <definedName name="ert_1" localSheetId="18" hidden="1">{"'장비'!$A$3:$M$12"}</definedName>
    <definedName name="ert_1" hidden="1">{"'장비'!$A$3:$M$12"}</definedName>
    <definedName name="ert_2" localSheetId="18" hidden="1">{"'장비'!$A$3:$M$12"}</definedName>
    <definedName name="ert_2" hidden="1">{"'장비'!$A$3:$M$12"}</definedName>
    <definedName name="erter" localSheetId="18" hidden="1">{#N/A,#N/A,TRUE,"Front";#N/A,#N/A,TRUE,"Simple Letter";#N/A,#N/A,TRUE,"Inside";#N/A,#N/A,TRUE,"Contents";#N/A,#N/A,TRUE,"Basis";#N/A,#N/A,TRUE,"Inclusions";#N/A,#N/A,TRUE,"Exclusions";#N/A,#N/A,TRUE,"Areas";#N/A,#N/A,TRUE,"Summary";#N/A,#N/A,TRUE,"Detail"}</definedName>
    <definedName name="erter" hidden="1">{#N/A,#N/A,TRUE,"Front";#N/A,#N/A,TRUE,"Simple Letter";#N/A,#N/A,TRUE,"Inside";#N/A,#N/A,TRUE,"Contents";#N/A,#N/A,TRUE,"Basis";#N/A,#N/A,TRUE,"Inclusions";#N/A,#N/A,TRUE,"Exclusions";#N/A,#N/A,TRUE,"Areas";#N/A,#N/A,TRUE,"Summary";#N/A,#N/A,TRUE,"Detail"}</definedName>
    <definedName name="ertert" localSheetId="18" hidden="1">{#N/A,#N/A,FALSE,"Chi tiÆt"}</definedName>
    <definedName name="ertert" hidden="1">{#N/A,#N/A,FALSE,"Chi tiÆt"}</definedName>
    <definedName name="ertertyry" localSheetId="4" hidden="1">{#N/A,#N/A,TRUE,"Cover";#N/A,#N/A,TRUE,"Conts";#N/A,#N/A,TRUE,"VOS";#N/A,#N/A,TRUE,"Warrington";#N/A,#N/A,TRUE,"Widnes"}</definedName>
    <definedName name="ertertyry" localSheetId="18" hidden="1">{#N/A,#N/A,TRUE,"Cover";#N/A,#N/A,TRUE,"Conts";#N/A,#N/A,TRUE,"VOS";#N/A,#N/A,TRUE,"Warrington";#N/A,#N/A,TRUE,"Widnes"}</definedName>
    <definedName name="ertertyry" localSheetId="6" hidden="1">{#N/A,#N/A,TRUE,"Cover";#N/A,#N/A,TRUE,"Conts";#N/A,#N/A,TRUE,"VOS";#N/A,#N/A,TRUE,"Warrington";#N/A,#N/A,TRUE,"Widnes"}</definedName>
    <definedName name="ertertyry" localSheetId="11" hidden="1">{#N/A,#N/A,TRUE,"Cover";#N/A,#N/A,TRUE,"Conts";#N/A,#N/A,TRUE,"VOS";#N/A,#N/A,TRUE,"Warrington";#N/A,#N/A,TRUE,"Widnes"}</definedName>
    <definedName name="ertertyry" localSheetId="10" hidden="1">{#N/A,#N/A,TRUE,"Cover";#N/A,#N/A,TRUE,"Conts";#N/A,#N/A,TRUE,"VOS";#N/A,#N/A,TRUE,"Warrington";#N/A,#N/A,TRUE,"Widnes"}</definedName>
    <definedName name="ertertyry" hidden="1">{#N/A,#N/A,TRUE,"Cover";#N/A,#N/A,TRUE,"Conts";#N/A,#N/A,TRUE,"VOS";#N/A,#N/A,TRUE,"Warrington";#N/A,#N/A,TRUE,"Widnes"}</definedName>
    <definedName name="ertertyry_1" localSheetId="18" hidden="1">{#N/A,#N/A,TRUE,"Cover";#N/A,#N/A,TRUE,"Conts";#N/A,#N/A,TRUE,"VOS";#N/A,#N/A,TRUE,"Warrington";#N/A,#N/A,TRUE,"Widnes"}</definedName>
    <definedName name="ertertyry_1" localSheetId="6" hidden="1">{#N/A,#N/A,TRUE,"Cover";#N/A,#N/A,TRUE,"Conts";#N/A,#N/A,TRUE,"VOS";#N/A,#N/A,TRUE,"Warrington";#N/A,#N/A,TRUE,"Widnes"}</definedName>
    <definedName name="ertertyry_1" hidden="1">{#N/A,#N/A,TRUE,"Cover";#N/A,#N/A,TRUE,"Conts";#N/A,#N/A,TRUE,"VOS";#N/A,#N/A,TRUE,"Warrington";#N/A,#N/A,TRUE,"Widnes"}</definedName>
    <definedName name="erterydrutru" localSheetId="4" hidden="1">{#N/A,#N/A,TRUE,"Cover";#N/A,#N/A,TRUE,"Conts";#N/A,#N/A,TRUE,"VOS";#N/A,#N/A,TRUE,"Warrington";#N/A,#N/A,TRUE,"Widnes"}</definedName>
    <definedName name="erterydrutru" localSheetId="18" hidden="1">{#N/A,#N/A,TRUE,"Cover";#N/A,#N/A,TRUE,"Conts";#N/A,#N/A,TRUE,"VOS";#N/A,#N/A,TRUE,"Warrington";#N/A,#N/A,TRUE,"Widnes"}</definedName>
    <definedName name="erterydrutru" localSheetId="6" hidden="1">{#N/A,#N/A,TRUE,"Cover";#N/A,#N/A,TRUE,"Conts";#N/A,#N/A,TRUE,"VOS";#N/A,#N/A,TRUE,"Warrington";#N/A,#N/A,TRUE,"Widnes"}</definedName>
    <definedName name="erterydrutru" localSheetId="11" hidden="1">{#N/A,#N/A,TRUE,"Cover";#N/A,#N/A,TRUE,"Conts";#N/A,#N/A,TRUE,"VOS";#N/A,#N/A,TRUE,"Warrington";#N/A,#N/A,TRUE,"Widnes"}</definedName>
    <definedName name="erterydrutru" localSheetId="10" hidden="1">{#N/A,#N/A,TRUE,"Cover";#N/A,#N/A,TRUE,"Conts";#N/A,#N/A,TRUE,"VOS";#N/A,#N/A,TRUE,"Warrington";#N/A,#N/A,TRUE,"Widnes"}</definedName>
    <definedName name="erterydrutru" hidden="1">{#N/A,#N/A,TRUE,"Cover";#N/A,#N/A,TRUE,"Conts";#N/A,#N/A,TRUE,"VOS";#N/A,#N/A,TRUE,"Warrington";#N/A,#N/A,TRUE,"Widnes"}</definedName>
    <definedName name="erterydrutru_1" localSheetId="18" hidden="1">{#N/A,#N/A,TRUE,"Cover";#N/A,#N/A,TRUE,"Conts";#N/A,#N/A,TRUE,"VOS";#N/A,#N/A,TRUE,"Warrington";#N/A,#N/A,TRUE,"Widnes"}</definedName>
    <definedName name="erterydrutru_1" localSheetId="6" hidden="1">{#N/A,#N/A,TRUE,"Cover";#N/A,#N/A,TRUE,"Conts";#N/A,#N/A,TRUE,"VOS";#N/A,#N/A,TRUE,"Warrington";#N/A,#N/A,TRUE,"Widnes"}</definedName>
    <definedName name="erterydrutru_1" hidden="1">{#N/A,#N/A,TRUE,"Cover";#N/A,#N/A,TRUE,"Conts";#N/A,#N/A,TRUE,"VOS";#N/A,#N/A,TRUE,"Warrington";#N/A,#N/A,TRUE,"Widnes"}</definedName>
    <definedName name="erteysry" localSheetId="4" hidden="1">{#N/A,#N/A,TRUE,"Cover";#N/A,#N/A,TRUE,"Conts";#N/A,#N/A,TRUE,"VOS";#N/A,#N/A,TRUE,"Warrington";#N/A,#N/A,TRUE,"Widnes"}</definedName>
    <definedName name="erteysry" localSheetId="18" hidden="1">{#N/A,#N/A,TRUE,"Cover";#N/A,#N/A,TRUE,"Conts";#N/A,#N/A,TRUE,"VOS";#N/A,#N/A,TRUE,"Warrington";#N/A,#N/A,TRUE,"Widnes"}</definedName>
    <definedName name="erteysry" localSheetId="6" hidden="1">{#N/A,#N/A,TRUE,"Cover";#N/A,#N/A,TRUE,"Conts";#N/A,#N/A,TRUE,"VOS";#N/A,#N/A,TRUE,"Warrington";#N/A,#N/A,TRUE,"Widnes"}</definedName>
    <definedName name="erteysry" localSheetId="11" hidden="1">{#N/A,#N/A,TRUE,"Cover";#N/A,#N/A,TRUE,"Conts";#N/A,#N/A,TRUE,"VOS";#N/A,#N/A,TRUE,"Warrington";#N/A,#N/A,TRUE,"Widnes"}</definedName>
    <definedName name="erteysry" localSheetId="10" hidden="1">{#N/A,#N/A,TRUE,"Cover";#N/A,#N/A,TRUE,"Conts";#N/A,#N/A,TRUE,"VOS";#N/A,#N/A,TRUE,"Warrington";#N/A,#N/A,TRUE,"Widnes"}</definedName>
    <definedName name="erteysry" hidden="1">{#N/A,#N/A,TRUE,"Cover";#N/A,#N/A,TRUE,"Conts";#N/A,#N/A,TRUE,"VOS";#N/A,#N/A,TRUE,"Warrington";#N/A,#N/A,TRUE,"Widnes"}</definedName>
    <definedName name="erteysry_1" localSheetId="18" hidden="1">{#N/A,#N/A,TRUE,"Cover";#N/A,#N/A,TRUE,"Conts";#N/A,#N/A,TRUE,"VOS";#N/A,#N/A,TRUE,"Warrington";#N/A,#N/A,TRUE,"Widnes"}</definedName>
    <definedName name="erteysry_1" localSheetId="6" hidden="1">{#N/A,#N/A,TRUE,"Cover";#N/A,#N/A,TRUE,"Conts";#N/A,#N/A,TRUE,"VOS";#N/A,#N/A,TRUE,"Warrington";#N/A,#N/A,TRUE,"Widnes"}</definedName>
    <definedName name="erteysry_1" hidden="1">{#N/A,#N/A,TRUE,"Cover";#N/A,#N/A,TRUE,"Conts";#N/A,#N/A,TRUE,"VOS";#N/A,#N/A,TRUE,"Warrington";#N/A,#N/A,TRUE,"Widnes"}</definedName>
    <definedName name="ertf" localSheetId="18" hidden="1">{#N/A,#N/A,FALSE,"VARIATIONS";#N/A,#N/A,FALSE,"BUDGET";#N/A,#N/A,FALSE,"CIVIL QNTY VAR";#N/A,#N/A,FALSE,"SUMMARY";#N/A,#N/A,FALSE,"MATERIAL VAR"}</definedName>
    <definedName name="ertf" hidden="1">{#N/A,#N/A,FALSE,"VARIATIONS";#N/A,#N/A,FALSE,"BUDGET";#N/A,#N/A,FALSE,"CIVIL QNTY VAR";#N/A,#N/A,FALSE,"SUMMARY";#N/A,#N/A,FALSE,"MATERIAL VAR"}</definedName>
    <definedName name="ertgwre">"Page "&amp;IF(ISNA(MATCH(ROW(),RowAfterpgbrk,1)),1,MATCH(ROW(),RowAfterpgbrk,1)+1)&amp;" of " &amp; TotPageCount + 0*NOW()</definedName>
    <definedName name="ertwe">#REF!</definedName>
    <definedName name="ertwertewrt6asdr45">#REF!</definedName>
    <definedName name="ertwertwert" localSheetId="18" hidden="1">{"'PRODUCTIONCOST SHEET'!$B$3:$G$48"}</definedName>
    <definedName name="ertwertwert" hidden="1">{"'PRODUCTIONCOST SHEET'!$B$3:$G$48"}</definedName>
    <definedName name="ertxg" localSheetId="18" hidden="1">{"'장비'!$A$3:$M$12"}</definedName>
    <definedName name="ertxg" hidden="1">{"'장비'!$A$3:$M$12"}</definedName>
    <definedName name="erty" localSheetId="18" hidden="1">{"'장비'!$A$3:$M$12"}</definedName>
    <definedName name="erty" hidden="1">{"'장비'!$A$3:$M$12"}</definedName>
    <definedName name="erty_1" localSheetId="18" hidden="1">{"'장비'!$A$3:$M$12"}</definedName>
    <definedName name="erty_1" hidden="1">{"'장비'!$A$3:$M$12"}</definedName>
    <definedName name="erty_2" localSheetId="18" hidden="1">{"'장비'!$A$3:$M$12"}</definedName>
    <definedName name="erty_2" hidden="1">{"'장비'!$A$3:$M$12"}</definedName>
    <definedName name="ertyu" localSheetId="4" hidden="1">{#N/A,#N/A,TRUE,"Cover";#N/A,#N/A,TRUE,"Conts";#N/A,#N/A,TRUE,"VOS";#N/A,#N/A,TRUE,"Warrington";#N/A,#N/A,TRUE,"Widnes"}</definedName>
    <definedName name="ertyu" localSheetId="18" hidden="1">{#N/A,#N/A,TRUE,"Cover";#N/A,#N/A,TRUE,"Conts";#N/A,#N/A,TRUE,"VOS";#N/A,#N/A,TRUE,"Warrington";#N/A,#N/A,TRUE,"Widnes"}</definedName>
    <definedName name="ertyu" localSheetId="10" hidden="1">{#N/A,#N/A,TRUE,"Cover";#N/A,#N/A,TRUE,"Conts";#N/A,#N/A,TRUE,"VOS";#N/A,#N/A,TRUE,"Warrington";#N/A,#N/A,TRUE,"Widnes"}</definedName>
    <definedName name="ertyu" hidden="1">{#N/A,#N/A,TRUE,"Cover";#N/A,#N/A,TRUE,"Conts";#N/A,#N/A,TRUE,"VOS";#N/A,#N/A,TRUE,"Warrington";#N/A,#N/A,TRUE,"Widnes"}</definedName>
    <definedName name="ertyui" localSheetId="4" hidden="1">{#N/A,#N/A,TRUE,"Cover";#N/A,#N/A,TRUE,"Conts";#N/A,#N/A,TRUE,"VOS";#N/A,#N/A,TRUE,"Warrington";#N/A,#N/A,TRUE,"Widnes"}</definedName>
    <definedName name="ertyui" localSheetId="18" hidden="1">{#N/A,#N/A,TRUE,"Cover";#N/A,#N/A,TRUE,"Conts";#N/A,#N/A,TRUE,"VOS";#N/A,#N/A,TRUE,"Warrington";#N/A,#N/A,TRUE,"Widnes"}</definedName>
    <definedName name="ertyui" localSheetId="10" hidden="1">{#N/A,#N/A,TRUE,"Cover";#N/A,#N/A,TRUE,"Conts";#N/A,#N/A,TRUE,"VOS";#N/A,#N/A,TRUE,"Warrington";#N/A,#N/A,TRUE,"Widnes"}</definedName>
    <definedName name="ertyui" hidden="1">{#N/A,#N/A,TRUE,"Cover";#N/A,#N/A,TRUE,"Conts";#N/A,#N/A,TRUE,"VOS";#N/A,#N/A,TRUE,"Warrington";#N/A,#N/A,TRUE,"Widnes"}</definedName>
    <definedName name="eru" localSheetId="18" hidden="1">{#N/A,#N/A,FALSE,"조골재"}</definedName>
    <definedName name="eru" localSheetId="10">#REF!</definedName>
    <definedName name="eru" hidden="1">{#N/A,#N/A,FALSE,"조골재"}</definedName>
    <definedName name="erw">"Page "&amp;IF(ISNA(MATCH(ROW(),RowAfterpgbrk,1)),1,MATCH(ROW(),RowAfterpgbrk,1)+1)&amp;" of " &amp; TotPageCount + 0*NOW()</definedName>
    <definedName name="erwef" localSheetId="6">IF(Loan_Amount*Interest_Rate*Loan_Years*Loan_Start&gt;0,1,0)</definedName>
    <definedName name="erwef">IF(Loan_Amount*Interest_Rate*Loan_Years*Loan_Start&gt;0,1,0)</definedName>
    <definedName name="erwefer">#N/A</definedName>
    <definedName name="erwewr" localSheetId="18" hidden="1">{#N/A,#N/A,TRUE,"Front";#N/A,#N/A,TRUE,"Simple Letter";#N/A,#N/A,TRUE,"Inside";#N/A,#N/A,TRUE,"Contents";#N/A,#N/A,TRUE,"Basis";#N/A,#N/A,TRUE,"Inclusions";#N/A,#N/A,TRUE,"Exclusions";#N/A,#N/A,TRUE,"Areas";#N/A,#N/A,TRUE,"Summary";#N/A,#N/A,TRUE,"Detail"}</definedName>
    <definedName name="erwewr" hidden="1">{#N/A,#N/A,TRUE,"Front";#N/A,#N/A,TRUE,"Simple Letter";#N/A,#N/A,TRUE,"Inside";#N/A,#N/A,TRUE,"Contents";#N/A,#N/A,TRUE,"Basis";#N/A,#N/A,TRUE,"Inclusions";#N/A,#N/A,TRUE,"Exclusions";#N/A,#N/A,TRUE,"Areas";#N/A,#N/A,TRUE,"Summary";#N/A,#N/A,TRUE,"Detail"}</definedName>
    <definedName name="erwf">#REF!</definedName>
    <definedName name="erwrg">IF(ISNA(MATCH(ROW(),RowAfterpgbrk,1)),1,MATCH(ROW(),RowAfterpgbrk,1)+1)&lt;&gt;IF(ISNA(MATCH(ROW()+1,RowAfterpgbrk,1)),1,MATCH(ROW()+1,RowAfterpgbrk,1)+1)</definedName>
    <definedName name="erwuhy">#N/A</definedName>
    <definedName name="eryeyehxcghbd">#REF!</definedName>
    <definedName name="erygj">BlankMacro1</definedName>
    <definedName name="erygthhbgfhnfg">#N/A</definedName>
    <definedName name="eryr" localSheetId="4" hidden="1">{#N/A,#N/A,TRUE,"Cover";#N/A,#N/A,TRUE,"Conts";#N/A,#N/A,TRUE,"VOS";#N/A,#N/A,TRUE,"Warrington";#N/A,#N/A,TRUE,"Widnes"}</definedName>
    <definedName name="eryr" localSheetId="18" hidden="1">{#N/A,#N/A,TRUE,"Cover";#N/A,#N/A,TRUE,"Conts";#N/A,#N/A,TRUE,"VOS";#N/A,#N/A,TRUE,"Warrington";#N/A,#N/A,TRUE,"Widnes"}</definedName>
    <definedName name="eryr" localSheetId="6" hidden="1">{#N/A,#N/A,TRUE,"Cover";#N/A,#N/A,TRUE,"Conts";#N/A,#N/A,TRUE,"VOS";#N/A,#N/A,TRUE,"Warrington";#N/A,#N/A,TRUE,"Widnes"}</definedName>
    <definedName name="eryr" localSheetId="11" hidden="1">{#N/A,#N/A,TRUE,"Cover";#N/A,#N/A,TRUE,"Conts";#N/A,#N/A,TRUE,"VOS";#N/A,#N/A,TRUE,"Warrington";#N/A,#N/A,TRUE,"Widnes"}</definedName>
    <definedName name="eryr" localSheetId="10" hidden="1">{#N/A,#N/A,TRUE,"Cover";#N/A,#N/A,TRUE,"Conts";#N/A,#N/A,TRUE,"VOS";#N/A,#N/A,TRUE,"Warrington";#N/A,#N/A,TRUE,"Widnes"}</definedName>
    <definedName name="eryr" hidden="1">{#N/A,#N/A,TRUE,"Cover";#N/A,#N/A,TRUE,"Conts";#N/A,#N/A,TRUE,"VOS";#N/A,#N/A,TRUE,"Warrington";#N/A,#N/A,TRUE,"Widnes"}</definedName>
    <definedName name="eryr_1" localSheetId="18" hidden="1">{#N/A,#N/A,TRUE,"Cover";#N/A,#N/A,TRUE,"Conts";#N/A,#N/A,TRUE,"VOS";#N/A,#N/A,TRUE,"Warrington";#N/A,#N/A,TRUE,"Widnes"}</definedName>
    <definedName name="eryr_1" localSheetId="6" hidden="1">{#N/A,#N/A,TRUE,"Cover";#N/A,#N/A,TRUE,"Conts";#N/A,#N/A,TRUE,"VOS";#N/A,#N/A,TRUE,"Warrington";#N/A,#N/A,TRUE,"Widnes"}</definedName>
    <definedName name="eryr_1" hidden="1">{#N/A,#N/A,TRUE,"Cover";#N/A,#N/A,TRUE,"Conts";#N/A,#N/A,TRUE,"VOS";#N/A,#N/A,TRUE,"Warrington";#N/A,#N/A,TRUE,"Widnes"}</definedName>
    <definedName name="eryrte" localSheetId="18" hidden="1">{#N/A,#N/A,FALSE,"속도"}</definedName>
    <definedName name="eryrte" hidden="1">{#N/A,#N/A,FALSE,"속도"}</definedName>
    <definedName name="eryrutru" localSheetId="4" hidden="1">{#N/A,#N/A,TRUE,"Cover";#N/A,#N/A,TRUE,"Conts";#N/A,#N/A,TRUE,"VOS";#N/A,#N/A,TRUE,"Warrington";#N/A,#N/A,TRUE,"Widnes"}</definedName>
    <definedName name="eryrutru" localSheetId="18" hidden="1">{#N/A,#N/A,TRUE,"Cover";#N/A,#N/A,TRUE,"Conts";#N/A,#N/A,TRUE,"VOS";#N/A,#N/A,TRUE,"Warrington";#N/A,#N/A,TRUE,"Widnes"}</definedName>
    <definedName name="eryrutru" localSheetId="6" hidden="1">{#N/A,#N/A,TRUE,"Cover";#N/A,#N/A,TRUE,"Conts";#N/A,#N/A,TRUE,"VOS";#N/A,#N/A,TRUE,"Warrington";#N/A,#N/A,TRUE,"Widnes"}</definedName>
    <definedName name="eryrutru" localSheetId="11" hidden="1">{#N/A,#N/A,TRUE,"Cover";#N/A,#N/A,TRUE,"Conts";#N/A,#N/A,TRUE,"VOS";#N/A,#N/A,TRUE,"Warrington";#N/A,#N/A,TRUE,"Widnes"}</definedName>
    <definedName name="eryrutru" localSheetId="10" hidden="1">{#N/A,#N/A,TRUE,"Cover";#N/A,#N/A,TRUE,"Conts";#N/A,#N/A,TRUE,"VOS";#N/A,#N/A,TRUE,"Warrington";#N/A,#N/A,TRUE,"Widnes"}</definedName>
    <definedName name="eryrutru" hidden="1">{#N/A,#N/A,TRUE,"Cover";#N/A,#N/A,TRUE,"Conts";#N/A,#N/A,TRUE,"VOS";#N/A,#N/A,TRUE,"Warrington";#N/A,#N/A,TRUE,"Widnes"}</definedName>
    <definedName name="eryrutru_1" localSheetId="18" hidden="1">{#N/A,#N/A,TRUE,"Cover";#N/A,#N/A,TRUE,"Conts";#N/A,#N/A,TRUE,"VOS";#N/A,#N/A,TRUE,"Warrington";#N/A,#N/A,TRUE,"Widnes"}</definedName>
    <definedName name="eryrutru_1" localSheetId="6" hidden="1">{#N/A,#N/A,TRUE,"Cover";#N/A,#N/A,TRUE,"Conts";#N/A,#N/A,TRUE,"VOS";#N/A,#N/A,TRUE,"Warrington";#N/A,#N/A,TRUE,"Widnes"}</definedName>
    <definedName name="eryrutru_1" hidden="1">{#N/A,#N/A,TRUE,"Cover";#N/A,#N/A,TRUE,"Conts";#N/A,#N/A,TRUE,"VOS";#N/A,#N/A,TRUE,"Warrington";#N/A,#N/A,TRUE,"Widnes"}</definedName>
    <definedName name="eryt">BlankMacro1</definedName>
    <definedName name="erytrh" localSheetId="4" hidden="1">{#N/A,#N/A,TRUE,"Cover";#N/A,#N/A,TRUE,"Conts";#N/A,#N/A,TRUE,"VOS";#N/A,#N/A,TRUE,"Warrington";#N/A,#N/A,TRUE,"Widnes"}</definedName>
    <definedName name="erytrh" localSheetId="18" hidden="1">{#N/A,#N/A,TRUE,"Cover";#N/A,#N/A,TRUE,"Conts";#N/A,#N/A,TRUE,"VOS";#N/A,#N/A,TRUE,"Warrington";#N/A,#N/A,TRUE,"Widnes"}</definedName>
    <definedName name="erytrh" localSheetId="6" hidden="1">{#N/A,#N/A,TRUE,"Cover";#N/A,#N/A,TRUE,"Conts";#N/A,#N/A,TRUE,"VOS";#N/A,#N/A,TRUE,"Warrington";#N/A,#N/A,TRUE,"Widnes"}</definedName>
    <definedName name="erytrh" localSheetId="11" hidden="1">{#N/A,#N/A,TRUE,"Cover";#N/A,#N/A,TRUE,"Conts";#N/A,#N/A,TRUE,"VOS";#N/A,#N/A,TRUE,"Warrington";#N/A,#N/A,TRUE,"Widnes"}</definedName>
    <definedName name="erytrh" localSheetId="10" hidden="1">{#N/A,#N/A,TRUE,"Cover";#N/A,#N/A,TRUE,"Conts";#N/A,#N/A,TRUE,"VOS";#N/A,#N/A,TRUE,"Warrington";#N/A,#N/A,TRUE,"Widnes"}</definedName>
    <definedName name="erytrh" hidden="1">{#N/A,#N/A,TRUE,"Cover";#N/A,#N/A,TRUE,"Conts";#N/A,#N/A,TRUE,"VOS";#N/A,#N/A,TRUE,"Warrington";#N/A,#N/A,TRUE,"Widnes"}</definedName>
    <definedName name="erytrh_1" localSheetId="18" hidden="1">{#N/A,#N/A,TRUE,"Cover";#N/A,#N/A,TRUE,"Conts";#N/A,#N/A,TRUE,"VOS";#N/A,#N/A,TRUE,"Warrington";#N/A,#N/A,TRUE,"Widnes"}</definedName>
    <definedName name="erytrh_1" localSheetId="6" hidden="1">{#N/A,#N/A,TRUE,"Cover";#N/A,#N/A,TRUE,"Conts";#N/A,#N/A,TRUE,"VOS";#N/A,#N/A,TRUE,"Warrington";#N/A,#N/A,TRUE,"Widnes"}</definedName>
    <definedName name="erytrh_1" hidden="1">{#N/A,#N/A,TRUE,"Cover";#N/A,#N/A,TRUE,"Conts";#N/A,#N/A,TRUE,"VOS";#N/A,#N/A,TRUE,"Warrington";#N/A,#N/A,TRUE,"Widnes"}</definedName>
    <definedName name="erytuui" localSheetId="4" hidden="1">{#N/A,#N/A,TRUE,"Cover";#N/A,#N/A,TRUE,"Conts";#N/A,#N/A,TRUE,"VOS";#N/A,#N/A,TRUE,"Warrington";#N/A,#N/A,TRUE,"Widnes"}</definedName>
    <definedName name="erytuui" localSheetId="18" hidden="1">{#N/A,#N/A,TRUE,"Cover";#N/A,#N/A,TRUE,"Conts";#N/A,#N/A,TRUE,"VOS";#N/A,#N/A,TRUE,"Warrington";#N/A,#N/A,TRUE,"Widnes"}</definedName>
    <definedName name="erytuui" localSheetId="6" hidden="1">{#N/A,#N/A,TRUE,"Cover";#N/A,#N/A,TRUE,"Conts";#N/A,#N/A,TRUE,"VOS";#N/A,#N/A,TRUE,"Warrington";#N/A,#N/A,TRUE,"Widnes"}</definedName>
    <definedName name="erytuui" localSheetId="11" hidden="1">{#N/A,#N/A,TRUE,"Cover";#N/A,#N/A,TRUE,"Conts";#N/A,#N/A,TRUE,"VOS";#N/A,#N/A,TRUE,"Warrington";#N/A,#N/A,TRUE,"Widnes"}</definedName>
    <definedName name="erytuui" localSheetId="10" hidden="1">{#N/A,#N/A,TRUE,"Cover";#N/A,#N/A,TRUE,"Conts";#N/A,#N/A,TRUE,"VOS";#N/A,#N/A,TRUE,"Warrington";#N/A,#N/A,TRUE,"Widnes"}</definedName>
    <definedName name="erytuui" hidden="1">{#N/A,#N/A,TRUE,"Cover";#N/A,#N/A,TRUE,"Conts";#N/A,#N/A,TRUE,"VOS";#N/A,#N/A,TRUE,"Warrington";#N/A,#N/A,TRUE,"Widnes"}</definedName>
    <definedName name="erytuui_1" localSheetId="18" hidden="1">{#N/A,#N/A,TRUE,"Cover";#N/A,#N/A,TRUE,"Conts";#N/A,#N/A,TRUE,"VOS";#N/A,#N/A,TRUE,"Warrington";#N/A,#N/A,TRUE,"Widnes"}</definedName>
    <definedName name="erytuui_1" localSheetId="6" hidden="1">{#N/A,#N/A,TRUE,"Cover";#N/A,#N/A,TRUE,"Conts";#N/A,#N/A,TRUE,"VOS";#N/A,#N/A,TRUE,"Warrington";#N/A,#N/A,TRUE,"Widnes"}</definedName>
    <definedName name="erytuui_1" hidden="1">{#N/A,#N/A,TRUE,"Cover";#N/A,#N/A,TRUE,"Conts";#N/A,#N/A,TRUE,"VOS";#N/A,#N/A,TRUE,"Warrington";#N/A,#N/A,TRUE,"Widnes"}</definedName>
    <definedName name="erywwwgyy" localSheetId="18" hidden="1">{#N/A,#N/A,TRUE,"Front";#N/A,#N/A,TRUE,"Simple Letter";#N/A,#N/A,TRUE,"Inside";#N/A,#N/A,TRUE,"Contents";#N/A,#N/A,TRUE,"Basis";#N/A,#N/A,TRUE,"Inclusions";#N/A,#N/A,TRUE,"Exclusions";#N/A,#N/A,TRUE,"Areas";#N/A,#N/A,TRUE,"Summary";#N/A,#N/A,TRUE,"Detail"}</definedName>
    <definedName name="erywwwgyy" hidden="1">{#N/A,#N/A,TRUE,"Front";#N/A,#N/A,TRUE,"Simple Letter";#N/A,#N/A,TRUE,"Inside";#N/A,#N/A,TRUE,"Contents";#N/A,#N/A,TRUE,"Basis";#N/A,#N/A,TRUE,"Inclusions";#N/A,#N/A,TRUE,"Exclusions";#N/A,#N/A,TRUE,"Areas";#N/A,#N/A,TRUE,"Summary";#N/A,#N/A,TRUE,"Detail"}</definedName>
    <definedName name="eryytrysy" localSheetId="4" hidden="1">{#N/A,#N/A,TRUE,"Cover";#N/A,#N/A,TRUE,"Conts";#N/A,#N/A,TRUE,"VOS";#N/A,#N/A,TRUE,"Warrington";#N/A,#N/A,TRUE,"Widnes"}</definedName>
    <definedName name="eryytrysy" localSheetId="18" hidden="1">{#N/A,#N/A,TRUE,"Cover";#N/A,#N/A,TRUE,"Conts";#N/A,#N/A,TRUE,"VOS";#N/A,#N/A,TRUE,"Warrington";#N/A,#N/A,TRUE,"Widnes"}</definedName>
    <definedName name="eryytrysy" localSheetId="6" hidden="1">{#N/A,#N/A,TRUE,"Cover";#N/A,#N/A,TRUE,"Conts";#N/A,#N/A,TRUE,"VOS";#N/A,#N/A,TRUE,"Warrington";#N/A,#N/A,TRUE,"Widnes"}</definedName>
    <definedName name="eryytrysy" localSheetId="11" hidden="1">{#N/A,#N/A,TRUE,"Cover";#N/A,#N/A,TRUE,"Conts";#N/A,#N/A,TRUE,"VOS";#N/A,#N/A,TRUE,"Warrington";#N/A,#N/A,TRUE,"Widnes"}</definedName>
    <definedName name="eryytrysy" localSheetId="10" hidden="1">{#N/A,#N/A,TRUE,"Cover";#N/A,#N/A,TRUE,"Conts";#N/A,#N/A,TRUE,"VOS";#N/A,#N/A,TRUE,"Warrington";#N/A,#N/A,TRUE,"Widnes"}</definedName>
    <definedName name="eryytrysy" hidden="1">{#N/A,#N/A,TRUE,"Cover";#N/A,#N/A,TRUE,"Conts";#N/A,#N/A,TRUE,"VOS";#N/A,#N/A,TRUE,"Warrington";#N/A,#N/A,TRUE,"Widnes"}</definedName>
    <definedName name="eryytrysy_1" localSheetId="18" hidden="1">{#N/A,#N/A,TRUE,"Cover";#N/A,#N/A,TRUE,"Conts";#N/A,#N/A,TRUE,"VOS";#N/A,#N/A,TRUE,"Warrington";#N/A,#N/A,TRUE,"Widnes"}</definedName>
    <definedName name="eryytrysy_1" localSheetId="6" hidden="1">{#N/A,#N/A,TRUE,"Cover";#N/A,#N/A,TRUE,"Conts";#N/A,#N/A,TRUE,"VOS";#N/A,#N/A,TRUE,"Warrington";#N/A,#N/A,TRUE,"Widnes"}</definedName>
    <definedName name="eryytrysy_1" hidden="1">{#N/A,#N/A,TRUE,"Cover";#N/A,#N/A,TRUE,"Conts";#N/A,#N/A,TRUE,"VOS";#N/A,#N/A,TRUE,"Warrington";#N/A,#N/A,TRUE,"Widnes"}</definedName>
    <definedName name="erz" localSheetId="4" hidden="1">{#N/A,#N/A,FALSE,"SumG";#N/A,#N/A,FALSE,"ElecG";#N/A,#N/A,FALSE,"MechG";#N/A,#N/A,FALSE,"GeotG";#N/A,#N/A,FALSE,"PrcsG";#N/A,#N/A,FALSE,"TunnG";#N/A,#N/A,FALSE,"CivlG";#N/A,#N/A,FALSE,"NtwkG";#N/A,#N/A,FALSE,"EstgG";#N/A,#N/A,FALSE,"PEngG"}</definedName>
    <definedName name="erz" hidden="1">{#N/A,#N/A,FALSE,"SumG";#N/A,#N/A,FALSE,"ElecG";#N/A,#N/A,FALSE,"MechG";#N/A,#N/A,FALSE,"GeotG";#N/A,#N/A,FALSE,"PrcsG";#N/A,#N/A,FALSE,"TunnG";#N/A,#N/A,FALSE,"CivlG";#N/A,#N/A,FALSE,"NtwkG";#N/A,#N/A,FALSE,"EstgG";#N/A,#N/A,FALSE,"PEngG"}</definedName>
    <definedName name="es" localSheetId="18" hidden="1">{"'Sheet1'!$L$16"}</definedName>
    <definedName name="es" localSheetId="6">#N/A</definedName>
    <definedName name="es" localSheetId="10">#N/A</definedName>
    <definedName name="es" hidden="1">{"'Sheet1'!$L$16"}</definedName>
    <definedName name="Es___0">#REF!</definedName>
    <definedName name="Es___13">#REF!</definedName>
    <definedName name="es_1" localSheetId="18" hidden="1">{"'Sheet1'!$L$16"}</definedName>
    <definedName name="es_1" hidden="1">{"'Sheet1'!$L$16"}</definedName>
    <definedName name="es_2" localSheetId="18" hidden="1">{"'Sheet1'!$L$16"}</definedName>
    <definedName name="es_2" hidden="1">{"'Sheet1'!$L$16"}</definedName>
    <definedName name="es5_base">#REF!</definedName>
    <definedName name="es5_msp">#REF!</definedName>
    <definedName name="es5_pup">#REF!</definedName>
    <definedName name="es5_reup">#REF!</definedName>
    <definedName name="es5_slot_nbrs">#REF!</definedName>
    <definedName name="ESA">#REF!</definedName>
    <definedName name="ESC" localSheetId="6">#REF!/100</definedName>
    <definedName name="ESC">#REF!</definedName>
    <definedName name="ESC_CABLE">#REF!</definedName>
    <definedName name="ESC_CNTL_VLVES">#REF!</definedName>
    <definedName name="ESC_COND">#REF!</definedName>
    <definedName name="ESC_DB">#REF!</definedName>
    <definedName name="ESC_OTHER">#REF!</definedName>
    <definedName name="esc_percent">#REF!</definedName>
    <definedName name="ESC_TRAY">#REF!</definedName>
    <definedName name="esc_year">#REF!</definedName>
    <definedName name="esca">#REF!</definedName>
    <definedName name="ESCAL">#REF!</definedName>
    <definedName name="Escalation">#REF!</definedName>
    <definedName name="Escalation_index">#REF!</definedName>
    <definedName name="EscalationPercentage">#REF!</definedName>
    <definedName name="Escalatn">#REF!</definedName>
    <definedName name="EscTo">#REF!</definedName>
    <definedName name="EscTo1">#REF!</definedName>
    <definedName name="EscTo2">#REF!</definedName>
    <definedName name="EscTo3">#REF!</definedName>
    <definedName name="EscTo4">#REF!</definedName>
    <definedName name="EscTo5">#REF!</definedName>
    <definedName name="esd" hidden="1">#REF!</definedName>
    <definedName name="ESFD" localSheetId="1">#REF!</definedName>
    <definedName name="ESFD">#REF!</definedName>
    <definedName name="ESP">#REF!</definedName>
    <definedName name="ESPeXToEUR" hidden="1">#N/A</definedName>
    <definedName name="esrte">#REF!</definedName>
    <definedName name="EssLatest">"01"</definedName>
    <definedName name="EssOptions">"1100000000010000_01000"</definedName>
    <definedName name="est">#REF!</definedName>
    <definedName name="Est_Type">#REF!</definedName>
    <definedName name="ESTAB">#REF!</definedName>
    <definedName name="ESTABX">#REF!</definedName>
    <definedName name="EstCost">#REF!</definedName>
    <definedName name="EstCost_4">#REF!</definedName>
    <definedName name="EstCost_4_1">#REF!</definedName>
    <definedName name="EstCost_6">#REF!</definedName>
    <definedName name="esteban" localSheetId="18" hidden="1">{#N/A,#N/A,FALSE,"골재소요량";#N/A,#N/A,FALSE,"골재소요량"}</definedName>
    <definedName name="esteban" hidden="1">{#N/A,#N/A,FALSE,"골재소요량";#N/A,#N/A,FALSE,"골재소요량"}</definedName>
    <definedName name="estetystry" localSheetId="4" hidden="1">{#N/A,#N/A,TRUE,"Cover";#N/A,#N/A,TRUE,"Conts";#N/A,#N/A,TRUE,"VOS";#N/A,#N/A,TRUE,"Warrington";#N/A,#N/A,TRUE,"Widnes"}</definedName>
    <definedName name="estetystry" localSheetId="18" hidden="1">{#N/A,#N/A,TRUE,"Cover";#N/A,#N/A,TRUE,"Conts";#N/A,#N/A,TRUE,"VOS";#N/A,#N/A,TRUE,"Warrington";#N/A,#N/A,TRUE,"Widnes"}</definedName>
    <definedName name="estetystry" localSheetId="6" hidden="1">{#N/A,#N/A,TRUE,"Cover";#N/A,#N/A,TRUE,"Conts";#N/A,#N/A,TRUE,"VOS";#N/A,#N/A,TRUE,"Warrington";#N/A,#N/A,TRUE,"Widnes"}</definedName>
    <definedName name="estetystry" localSheetId="11" hidden="1">{#N/A,#N/A,TRUE,"Cover";#N/A,#N/A,TRUE,"Conts";#N/A,#N/A,TRUE,"VOS";#N/A,#N/A,TRUE,"Warrington";#N/A,#N/A,TRUE,"Widnes"}</definedName>
    <definedName name="estetystry" localSheetId="10" hidden="1">{#N/A,#N/A,TRUE,"Cover";#N/A,#N/A,TRUE,"Conts";#N/A,#N/A,TRUE,"VOS";#N/A,#N/A,TRUE,"Warrington";#N/A,#N/A,TRUE,"Widnes"}</definedName>
    <definedName name="estetystry" hidden="1">{#N/A,#N/A,TRUE,"Cover";#N/A,#N/A,TRUE,"Conts";#N/A,#N/A,TRUE,"VOS";#N/A,#N/A,TRUE,"Warrington";#N/A,#N/A,TRUE,"Widnes"}</definedName>
    <definedName name="estetystry_1" localSheetId="18" hidden="1">{#N/A,#N/A,TRUE,"Cover";#N/A,#N/A,TRUE,"Conts";#N/A,#N/A,TRUE,"VOS";#N/A,#N/A,TRUE,"Warrington";#N/A,#N/A,TRUE,"Widnes"}</definedName>
    <definedName name="estetystry_1" localSheetId="6" hidden="1">{#N/A,#N/A,TRUE,"Cover";#N/A,#N/A,TRUE,"Conts";#N/A,#N/A,TRUE,"VOS";#N/A,#N/A,TRUE,"Warrington";#N/A,#N/A,TRUE,"Widnes"}</definedName>
    <definedName name="estetystry_1" hidden="1">{#N/A,#N/A,TRUE,"Cover";#N/A,#N/A,TRUE,"Conts";#N/A,#N/A,TRUE,"VOS";#N/A,#N/A,TRUE,"Warrington";#N/A,#N/A,TRUE,"Widnes"}</definedName>
    <definedName name="Estimate">#REF!</definedName>
    <definedName name="estimateb" localSheetId="4" hidden="1">{#N/A,#N/A,TRUE,"Cover";#N/A,#N/A,TRUE,"Conts";#N/A,#N/A,TRUE,"VOS";#N/A,#N/A,TRUE,"Warrington";#N/A,#N/A,TRUE,"Widnes"}</definedName>
    <definedName name="estimateb" localSheetId="18" hidden="1">{#N/A,#N/A,TRUE,"Cover";#N/A,#N/A,TRUE,"Conts";#N/A,#N/A,TRUE,"VOS";#N/A,#N/A,TRUE,"Warrington";#N/A,#N/A,TRUE,"Widnes"}</definedName>
    <definedName name="estimateb" localSheetId="6" hidden="1">{#N/A,#N/A,TRUE,"Cover";#N/A,#N/A,TRUE,"Conts";#N/A,#N/A,TRUE,"VOS";#N/A,#N/A,TRUE,"Warrington";#N/A,#N/A,TRUE,"Widnes"}</definedName>
    <definedName name="estimateb" localSheetId="11" hidden="1">{#N/A,#N/A,TRUE,"Cover";#N/A,#N/A,TRUE,"Conts";#N/A,#N/A,TRUE,"VOS";#N/A,#N/A,TRUE,"Warrington";#N/A,#N/A,TRUE,"Widnes"}</definedName>
    <definedName name="estimateb" localSheetId="10" hidden="1">{#N/A,#N/A,TRUE,"Cover";#N/A,#N/A,TRUE,"Conts";#N/A,#N/A,TRUE,"VOS";#N/A,#N/A,TRUE,"Warrington";#N/A,#N/A,TRUE,"Widnes"}</definedName>
    <definedName name="estimateb" hidden="1">{#N/A,#N/A,TRUE,"Cover";#N/A,#N/A,TRUE,"Conts";#N/A,#N/A,TRUE,"VOS";#N/A,#N/A,TRUE,"Warrington";#N/A,#N/A,TRUE,"Widnes"}</definedName>
    <definedName name="estimateb_1" localSheetId="18" hidden="1">{#N/A,#N/A,TRUE,"Cover";#N/A,#N/A,TRUE,"Conts";#N/A,#N/A,TRUE,"VOS";#N/A,#N/A,TRUE,"Warrington";#N/A,#N/A,TRUE,"Widnes"}</definedName>
    <definedName name="estimateb_1" localSheetId="6" hidden="1">{#N/A,#N/A,TRUE,"Cover";#N/A,#N/A,TRUE,"Conts";#N/A,#N/A,TRUE,"VOS";#N/A,#N/A,TRUE,"Warrington";#N/A,#N/A,TRUE,"Widnes"}</definedName>
    <definedName name="estimateb_1" hidden="1">{#N/A,#N/A,TRUE,"Cover";#N/A,#N/A,TRUE,"Conts";#N/A,#N/A,TRUE,"VOS";#N/A,#N/A,TRUE,"Warrington";#N/A,#N/A,TRUE,"Widnes"}</definedName>
    <definedName name="estimateb_2">NA()</definedName>
    <definedName name="estimateb_3">NA()</definedName>
    <definedName name="estimateb_4">NA()</definedName>
    <definedName name="Estimated_Building_Cost">#REF!</definedName>
    <definedName name="ESTIMATED_COST">#REF!</definedName>
    <definedName name="Estimated_Drawdowns">#REF!</definedName>
    <definedName name="Estimated_Land_Value">#REF!</definedName>
    <definedName name="EstimateType">#REF!</definedName>
    <definedName name="Estimatg">#REF!</definedName>
    <definedName name="Estimating_Click">#N/A</definedName>
    <definedName name="Estimating_Click_PDBT">#N/A</definedName>
    <definedName name="Estimation">OFFSET(#REF!,0,0,COUNTA(#REF!),13)</definedName>
    <definedName name="Estimation_basis" localSheetId="18" hidden="1">{#N/A,#N/A,FALSE,"type1";#N/A,#N/A,FALSE,"지지력";#N/A,#N/A,FALSE,"PILE계산";#N/A,#N/A,FALSE,"PILE ";#N/A,#N/A,FALSE,"철근량";#N/A,#N/A,FALSE,"균열검토";#N/A,#N/A,FALSE,"날개벽";#N/A,#N/A,FALSE,"주철근조립도";#N/A,#N/A,FALSE,"교좌"}</definedName>
    <definedName name="Estimation_basis" hidden="1">{#N/A,#N/A,FALSE,"type1";#N/A,#N/A,FALSE,"지지력";#N/A,#N/A,FALSE,"PILE계산";#N/A,#N/A,FALSE,"PILE ";#N/A,#N/A,FALSE,"철근량";#N/A,#N/A,FALSE,"균열검토";#N/A,#N/A,FALSE,"날개벽";#N/A,#N/A,FALSE,"주철근조립도";#N/A,#N/A,FALSE,"교좌"}</definedName>
    <definedName name="Estimation_basis_1" localSheetId="18" hidden="1">{#N/A,#N/A,FALSE,"type1";#N/A,#N/A,FALSE,"지지력";#N/A,#N/A,FALSE,"PILE계산";#N/A,#N/A,FALSE,"PILE ";#N/A,#N/A,FALSE,"철근량";#N/A,#N/A,FALSE,"균열검토";#N/A,#N/A,FALSE,"날개벽";#N/A,#N/A,FALSE,"주철근조립도";#N/A,#N/A,FALSE,"교좌"}</definedName>
    <definedName name="Estimation_basis_1" hidden="1">{#N/A,#N/A,FALSE,"type1";#N/A,#N/A,FALSE,"지지력";#N/A,#N/A,FALSE,"PILE계산";#N/A,#N/A,FALSE,"PILE ";#N/A,#N/A,FALSE,"철근량";#N/A,#N/A,FALSE,"균열검토";#N/A,#N/A,FALSE,"날개벽";#N/A,#N/A,FALSE,"주철근조립도";#N/A,#N/A,FALSE,"교좌"}</definedName>
    <definedName name="Estimation_basis_2" localSheetId="18" hidden="1">{#N/A,#N/A,FALSE,"type1";#N/A,#N/A,FALSE,"지지력";#N/A,#N/A,FALSE,"PILE계산";#N/A,#N/A,FALSE,"PILE ";#N/A,#N/A,FALSE,"철근량";#N/A,#N/A,FALSE,"균열검토";#N/A,#N/A,FALSE,"날개벽";#N/A,#N/A,FALSE,"주철근조립도";#N/A,#N/A,FALSE,"교좌"}</definedName>
    <definedName name="Estimation_basis_2" hidden="1">{#N/A,#N/A,FALSE,"type1";#N/A,#N/A,FALSE,"지지력";#N/A,#N/A,FALSE,"PILE계산";#N/A,#N/A,FALSE,"PILE ";#N/A,#N/A,FALSE,"철근량";#N/A,#N/A,FALSE,"균열검토";#N/A,#N/A,FALSE,"날개벽";#N/A,#N/A,FALSE,"주철근조립도";#N/A,#N/A,FALSE,"교좌"}</definedName>
    <definedName name="Estimator">#REF!</definedName>
    <definedName name="ESTMATE">#REF!</definedName>
    <definedName name="Estonia_">#REF!</definedName>
    <definedName name="ESUMF">#REF!</definedName>
    <definedName name="et" localSheetId="4" hidden="1">{#N/A,#N/A,TRUE,"Cover";#N/A,#N/A,TRUE,"Conts";#N/A,#N/A,TRUE,"VOS";#N/A,#N/A,TRUE,"Warrington";#N/A,#N/A,TRUE,"Widnes"}</definedName>
    <definedName name="ET" localSheetId="18" hidden="1">{#N/A,#N/A,FALSE,"CCTV"}</definedName>
    <definedName name="et" localSheetId="10" hidden="1">{#N/A,#N/A,TRUE,"Cover";#N/A,#N/A,TRUE,"Conts";#N/A,#N/A,TRUE,"VOS";#N/A,#N/A,TRUE,"Warrington";#N/A,#N/A,TRUE,"Widnes"}</definedName>
    <definedName name="ET" hidden="1">{#N/A,#N/A,FALSE,"CCTV"}</definedName>
    <definedName name="Et___0">#REF!</definedName>
    <definedName name="Et___13">#REF!</definedName>
    <definedName name="ET_1" localSheetId="18" hidden="1">{#N/A,#N/A,FALSE,"CCTV"}</definedName>
    <definedName name="ET_1" hidden="1">{#N/A,#N/A,FALSE,"CCTV"}</definedName>
    <definedName name="ET_2" localSheetId="18" hidden="1">{#N/A,#N/A,FALSE,"CCTV"}</definedName>
    <definedName name="ET_2" hidden="1">{#N/A,#N/A,FALSE,"CCTV"}</definedName>
    <definedName name="et6u">IF(ISNA(MATCH(ROW(),RowAfterpgbrk,1)),1,MATCH(ROW(),RowAfterpgbrk,1)+1)&lt;&gt;IF(ISNA(MATCH(ROW()+1,RowAfterpgbrk,1)),1,MATCH(ROW()+1,RowAfterpgbrk,1)+1)</definedName>
    <definedName name="etaeta" localSheetId="18" hidden="1">{#N/A,#N/A,FALSE,"VARIATIONS";#N/A,#N/A,FALSE,"BUDGET";#N/A,#N/A,FALSE,"CIVIL QNTY VAR";#N/A,#N/A,FALSE,"SUMMARY";#N/A,#N/A,FALSE,"MATERIAL VAR"}</definedName>
    <definedName name="etaeta" hidden="1">{#N/A,#N/A,FALSE,"VARIATIONS";#N/A,#N/A,FALSE,"BUDGET";#N/A,#N/A,FALSE,"CIVIL QNTY VAR";#N/A,#N/A,FALSE,"SUMMARY";#N/A,#N/A,FALSE,"MATERIAL VAR"}</definedName>
    <definedName name="etc" hidden="1">#REF!</definedName>
    <definedName name="ETChgbck">#REF!</definedName>
    <definedName name="ETChrgbckSp">#REF!</definedName>
    <definedName name="ETCMH">#REF!</definedName>
    <definedName name="etertyr" localSheetId="4" hidden="1">{#N/A,#N/A,TRUE,"Cover";#N/A,#N/A,TRUE,"Conts";#N/A,#N/A,TRUE,"VOS";#N/A,#N/A,TRUE,"Warrington";#N/A,#N/A,TRUE,"Widnes"}</definedName>
    <definedName name="etertyr" localSheetId="18" hidden="1">{#N/A,#N/A,TRUE,"Cover";#N/A,#N/A,TRUE,"Conts";#N/A,#N/A,TRUE,"VOS";#N/A,#N/A,TRUE,"Warrington";#N/A,#N/A,TRUE,"Widnes"}</definedName>
    <definedName name="etertyr" localSheetId="6" hidden="1">{#N/A,#N/A,TRUE,"Cover";#N/A,#N/A,TRUE,"Conts";#N/A,#N/A,TRUE,"VOS";#N/A,#N/A,TRUE,"Warrington";#N/A,#N/A,TRUE,"Widnes"}</definedName>
    <definedName name="etertyr" localSheetId="11" hidden="1">{#N/A,#N/A,TRUE,"Cover";#N/A,#N/A,TRUE,"Conts";#N/A,#N/A,TRUE,"VOS";#N/A,#N/A,TRUE,"Warrington";#N/A,#N/A,TRUE,"Widnes"}</definedName>
    <definedName name="etertyr" localSheetId="10" hidden="1">{#N/A,#N/A,TRUE,"Cover";#N/A,#N/A,TRUE,"Conts";#N/A,#N/A,TRUE,"VOS";#N/A,#N/A,TRUE,"Warrington";#N/A,#N/A,TRUE,"Widnes"}</definedName>
    <definedName name="etertyr" hidden="1">{#N/A,#N/A,TRUE,"Cover";#N/A,#N/A,TRUE,"Conts";#N/A,#N/A,TRUE,"VOS";#N/A,#N/A,TRUE,"Warrington";#N/A,#N/A,TRUE,"Widnes"}</definedName>
    <definedName name="etertyr_1" localSheetId="18" hidden="1">{#N/A,#N/A,TRUE,"Cover";#N/A,#N/A,TRUE,"Conts";#N/A,#N/A,TRUE,"VOS";#N/A,#N/A,TRUE,"Warrington";#N/A,#N/A,TRUE,"Widnes"}</definedName>
    <definedName name="etertyr_1" localSheetId="6" hidden="1">{#N/A,#N/A,TRUE,"Cover";#N/A,#N/A,TRUE,"Conts";#N/A,#N/A,TRUE,"VOS";#N/A,#N/A,TRUE,"Warrington";#N/A,#N/A,TRUE,"Widnes"}</definedName>
    <definedName name="etertyr_1" hidden="1">{#N/A,#N/A,TRUE,"Cover";#N/A,#N/A,TRUE,"Conts";#N/A,#N/A,TRUE,"VOS";#N/A,#N/A,TRUE,"Warrington";#N/A,#N/A,TRUE,"Widnes"}</definedName>
    <definedName name="etet" localSheetId="18" hidden="1">{#N/A,#N/A,TRUE,"Cover";#N/A,#N/A,TRUE,"Conts";#N/A,#N/A,TRUE,"VOS";#N/A,#N/A,TRUE,"Warrington";#N/A,#N/A,TRUE,"Widnes"}</definedName>
    <definedName name="etet" hidden="1">{#N/A,#N/A,TRUE,"Cover";#N/A,#N/A,TRUE,"Conts";#N/A,#N/A,TRUE,"VOS";#N/A,#N/A,TRUE,"Warrington";#N/A,#N/A,TRUE,"Widnes"}</definedName>
    <definedName name="etetert" localSheetId="4" hidden="1">{#N/A,#N/A,TRUE,"Cover";#N/A,#N/A,TRUE,"Conts";#N/A,#N/A,TRUE,"VOS";#N/A,#N/A,TRUE,"Warrington";#N/A,#N/A,TRUE,"Widnes"}</definedName>
    <definedName name="etetert" localSheetId="18" hidden="1">{#N/A,#N/A,TRUE,"Cover";#N/A,#N/A,TRUE,"Conts";#N/A,#N/A,TRUE,"VOS";#N/A,#N/A,TRUE,"Warrington";#N/A,#N/A,TRUE,"Widnes"}</definedName>
    <definedName name="etetert" localSheetId="6" hidden="1">{#N/A,#N/A,TRUE,"Cover";#N/A,#N/A,TRUE,"Conts";#N/A,#N/A,TRUE,"VOS";#N/A,#N/A,TRUE,"Warrington";#N/A,#N/A,TRUE,"Widnes"}</definedName>
    <definedName name="etetert" localSheetId="11" hidden="1">{#N/A,#N/A,TRUE,"Cover";#N/A,#N/A,TRUE,"Conts";#N/A,#N/A,TRUE,"VOS";#N/A,#N/A,TRUE,"Warrington";#N/A,#N/A,TRUE,"Widnes"}</definedName>
    <definedName name="etetert" localSheetId="10" hidden="1">{#N/A,#N/A,TRUE,"Cover";#N/A,#N/A,TRUE,"Conts";#N/A,#N/A,TRUE,"VOS";#N/A,#N/A,TRUE,"Warrington";#N/A,#N/A,TRUE,"Widnes"}</definedName>
    <definedName name="etetert" hidden="1">{#N/A,#N/A,TRUE,"Cover";#N/A,#N/A,TRUE,"Conts";#N/A,#N/A,TRUE,"VOS";#N/A,#N/A,TRUE,"Warrington";#N/A,#N/A,TRUE,"Widnes"}</definedName>
    <definedName name="etetert_1" localSheetId="18" hidden="1">{#N/A,#N/A,TRUE,"Cover";#N/A,#N/A,TRUE,"Conts";#N/A,#N/A,TRUE,"VOS";#N/A,#N/A,TRUE,"Warrington";#N/A,#N/A,TRUE,"Widnes"}</definedName>
    <definedName name="etetert_1" localSheetId="6" hidden="1">{#N/A,#N/A,TRUE,"Cover";#N/A,#N/A,TRUE,"Conts";#N/A,#N/A,TRUE,"VOS";#N/A,#N/A,TRUE,"Warrington";#N/A,#N/A,TRUE,"Widnes"}</definedName>
    <definedName name="etetert_1" hidden="1">{#N/A,#N/A,TRUE,"Cover";#N/A,#N/A,TRUE,"Conts";#N/A,#N/A,TRUE,"VOS";#N/A,#N/A,TRUE,"Warrington";#N/A,#N/A,TRUE,"Widnes"}</definedName>
    <definedName name="etgewt" localSheetId="18" hidden="1">{#N/A,#N/A,FALSE,"CAM-G7";#N/A,#N/A,FALSE,"SPL";#N/A,#N/A,FALSE,"butt-in G7";#N/A,#N/A,FALSE,"dia-in G7";#N/A,#N/A,FALSE,"추가-STA G7"}</definedName>
    <definedName name="etgewt" hidden="1">{#N/A,#N/A,FALSE,"CAM-G7";#N/A,#N/A,FALSE,"SPL";#N/A,#N/A,FALSE,"butt-in G7";#N/A,#N/A,FALSE,"dia-in G7";#N/A,#N/A,FALSE,"추가-STA G7"}</definedName>
    <definedName name="eth" hidden="1">#REF!</definedName>
    <definedName name="eth_1">0</definedName>
    <definedName name="etop">#REF!</definedName>
    <definedName name="etr6str7tuiuo" localSheetId="4" hidden="1">{#N/A,#N/A,TRUE,"Cover";#N/A,#N/A,TRUE,"Conts";#N/A,#N/A,TRUE,"VOS";#N/A,#N/A,TRUE,"Warrington";#N/A,#N/A,TRUE,"Widnes"}</definedName>
    <definedName name="etr6str7tuiuo" localSheetId="18" hidden="1">{#N/A,#N/A,TRUE,"Cover";#N/A,#N/A,TRUE,"Conts";#N/A,#N/A,TRUE,"VOS";#N/A,#N/A,TRUE,"Warrington";#N/A,#N/A,TRUE,"Widnes"}</definedName>
    <definedName name="etr6str7tuiuo" localSheetId="6" hidden="1">{#N/A,#N/A,TRUE,"Cover";#N/A,#N/A,TRUE,"Conts";#N/A,#N/A,TRUE,"VOS";#N/A,#N/A,TRUE,"Warrington";#N/A,#N/A,TRUE,"Widnes"}</definedName>
    <definedName name="etr6str7tuiuo" localSheetId="11" hidden="1">{#N/A,#N/A,TRUE,"Cover";#N/A,#N/A,TRUE,"Conts";#N/A,#N/A,TRUE,"VOS";#N/A,#N/A,TRUE,"Warrington";#N/A,#N/A,TRUE,"Widnes"}</definedName>
    <definedName name="etr6str7tuiuo" localSheetId="10" hidden="1">{#N/A,#N/A,TRUE,"Cover";#N/A,#N/A,TRUE,"Conts";#N/A,#N/A,TRUE,"VOS";#N/A,#N/A,TRUE,"Warrington";#N/A,#N/A,TRUE,"Widnes"}</definedName>
    <definedName name="etr6str7tuiuo" hidden="1">{#N/A,#N/A,TRUE,"Cover";#N/A,#N/A,TRUE,"Conts";#N/A,#N/A,TRUE,"VOS";#N/A,#N/A,TRUE,"Warrington";#N/A,#N/A,TRUE,"Widnes"}</definedName>
    <definedName name="etr6str7tuiuo_1" localSheetId="18" hidden="1">{#N/A,#N/A,TRUE,"Cover";#N/A,#N/A,TRUE,"Conts";#N/A,#N/A,TRUE,"VOS";#N/A,#N/A,TRUE,"Warrington";#N/A,#N/A,TRUE,"Widnes"}</definedName>
    <definedName name="etr6str7tuiuo_1" localSheetId="6" hidden="1">{#N/A,#N/A,TRUE,"Cover";#N/A,#N/A,TRUE,"Conts";#N/A,#N/A,TRUE,"VOS";#N/A,#N/A,TRUE,"Warrington";#N/A,#N/A,TRUE,"Widnes"}</definedName>
    <definedName name="etr6str7tuiuo_1" hidden="1">{#N/A,#N/A,TRUE,"Cover";#N/A,#N/A,TRUE,"Conts";#N/A,#N/A,TRUE,"VOS";#N/A,#N/A,TRUE,"Warrington";#N/A,#N/A,TRUE,"Widnes"}</definedName>
    <definedName name="etrdgf">BlankMacro1</definedName>
    <definedName name="etretyer" localSheetId="4" hidden="1">{#N/A,#N/A,TRUE,"Cover";#N/A,#N/A,TRUE,"Conts";#N/A,#N/A,TRUE,"VOS";#N/A,#N/A,TRUE,"Warrington";#N/A,#N/A,TRUE,"Widnes"}</definedName>
    <definedName name="etretyer" localSheetId="18" hidden="1">{#N/A,#N/A,TRUE,"Cover";#N/A,#N/A,TRUE,"Conts";#N/A,#N/A,TRUE,"VOS";#N/A,#N/A,TRUE,"Warrington";#N/A,#N/A,TRUE,"Widnes"}</definedName>
    <definedName name="etretyer" localSheetId="6" hidden="1">{#N/A,#N/A,TRUE,"Cover";#N/A,#N/A,TRUE,"Conts";#N/A,#N/A,TRUE,"VOS";#N/A,#N/A,TRUE,"Warrington";#N/A,#N/A,TRUE,"Widnes"}</definedName>
    <definedName name="etretyer" localSheetId="11" hidden="1">{#N/A,#N/A,TRUE,"Cover";#N/A,#N/A,TRUE,"Conts";#N/A,#N/A,TRUE,"VOS";#N/A,#N/A,TRUE,"Warrington";#N/A,#N/A,TRUE,"Widnes"}</definedName>
    <definedName name="etretyer" localSheetId="10" hidden="1">{#N/A,#N/A,TRUE,"Cover";#N/A,#N/A,TRUE,"Conts";#N/A,#N/A,TRUE,"VOS";#N/A,#N/A,TRUE,"Warrington";#N/A,#N/A,TRUE,"Widnes"}</definedName>
    <definedName name="etretyer" hidden="1">{#N/A,#N/A,TRUE,"Cover";#N/A,#N/A,TRUE,"Conts";#N/A,#N/A,TRUE,"VOS";#N/A,#N/A,TRUE,"Warrington";#N/A,#N/A,TRUE,"Widnes"}</definedName>
    <definedName name="etretyer_1" localSheetId="18" hidden="1">{#N/A,#N/A,TRUE,"Cover";#N/A,#N/A,TRUE,"Conts";#N/A,#N/A,TRUE,"VOS";#N/A,#N/A,TRUE,"Warrington";#N/A,#N/A,TRUE,"Widnes"}</definedName>
    <definedName name="etretyer_1" localSheetId="6" hidden="1">{#N/A,#N/A,TRUE,"Cover";#N/A,#N/A,TRUE,"Conts";#N/A,#N/A,TRUE,"VOS";#N/A,#N/A,TRUE,"Warrington";#N/A,#N/A,TRUE,"Widnes"}</definedName>
    <definedName name="etretyer_1" hidden="1">{#N/A,#N/A,TRUE,"Cover";#N/A,#N/A,TRUE,"Conts";#N/A,#N/A,TRUE,"VOS";#N/A,#N/A,TRUE,"Warrington";#N/A,#N/A,TRUE,"Widnes"}</definedName>
    <definedName name="etrytwe" localSheetId="18" hidden="1">{#N/A,#N/A,FALSE,"CAM-G7";#N/A,#N/A,FALSE,"SPL";#N/A,#N/A,FALSE,"butt-in G7";#N/A,#N/A,FALSE,"dia-in G7";#N/A,#N/A,FALSE,"추가-STA G7"}</definedName>
    <definedName name="etrytwe" hidden="1">{#N/A,#N/A,FALSE,"CAM-G7";#N/A,#N/A,FALSE,"SPL";#N/A,#N/A,FALSE,"butt-in G7";#N/A,#N/A,FALSE,"dia-in G7";#N/A,#N/A,FALSE,"추가-STA G7"}</definedName>
    <definedName name="ett" localSheetId="18" hidden="1">{#N/A,#N/A,TRUE,"Cover";#N/A,#N/A,TRUE,"Conts";#N/A,#N/A,TRUE,"VOS";#N/A,#N/A,TRUE,"Warrington";#N/A,#N/A,TRUE,"Widnes"}</definedName>
    <definedName name="ett" hidden="1">{#N/A,#N/A,TRUE,"Cover";#N/A,#N/A,TRUE,"Conts";#N/A,#N/A,TRUE,"VOS";#N/A,#N/A,TRUE,"Warrington";#N/A,#N/A,TRUE,"Widnes"}</definedName>
    <definedName name="etw">#REF!</definedName>
    <definedName name="etwrtwt" localSheetId="18" hidden="1">{#N/A,#N/A,FALSE,"물량산출"}</definedName>
    <definedName name="etwrtwt" hidden="1">{#N/A,#N/A,FALSE,"물량산출"}</definedName>
    <definedName name="etwttr">#REF!</definedName>
    <definedName name="ety">BlankMacro1</definedName>
    <definedName name="etyegf" localSheetId="4" hidden="1">{#N/A,#N/A,TRUE,"Cover";#N/A,#N/A,TRUE,"Conts";#N/A,#N/A,TRUE,"VOS";#N/A,#N/A,TRUE,"Warrington";#N/A,#N/A,TRUE,"Widnes"}</definedName>
    <definedName name="etyegf" localSheetId="18" hidden="1">{#N/A,#N/A,TRUE,"Cover";#N/A,#N/A,TRUE,"Conts";#N/A,#N/A,TRUE,"VOS";#N/A,#N/A,TRUE,"Warrington";#N/A,#N/A,TRUE,"Widnes"}</definedName>
    <definedName name="etyegf" localSheetId="6" hidden="1">{#N/A,#N/A,TRUE,"Cover";#N/A,#N/A,TRUE,"Conts";#N/A,#N/A,TRUE,"VOS";#N/A,#N/A,TRUE,"Warrington";#N/A,#N/A,TRUE,"Widnes"}</definedName>
    <definedName name="etyegf" localSheetId="11" hidden="1">{#N/A,#N/A,TRUE,"Cover";#N/A,#N/A,TRUE,"Conts";#N/A,#N/A,TRUE,"VOS";#N/A,#N/A,TRUE,"Warrington";#N/A,#N/A,TRUE,"Widnes"}</definedName>
    <definedName name="etyegf" localSheetId="10" hidden="1">{#N/A,#N/A,TRUE,"Cover";#N/A,#N/A,TRUE,"Conts";#N/A,#N/A,TRUE,"VOS";#N/A,#N/A,TRUE,"Warrington";#N/A,#N/A,TRUE,"Widnes"}</definedName>
    <definedName name="etyegf" hidden="1">{#N/A,#N/A,TRUE,"Cover";#N/A,#N/A,TRUE,"Conts";#N/A,#N/A,TRUE,"VOS";#N/A,#N/A,TRUE,"Warrington";#N/A,#N/A,TRUE,"Widnes"}</definedName>
    <definedName name="etyegf_1" localSheetId="18" hidden="1">{#N/A,#N/A,TRUE,"Cover";#N/A,#N/A,TRUE,"Conts";#N/A,#N/A,TRUE,"VOS";#N/A,#N/A,TRUE,"Warrington";#N/A,#N/A,TRUE,"Widnes"}</definedName>
    <definedName name="etyegf_1" localSheetId="6" hidden="1">{#N/A,#N/A,TRUE,"Cover";#N/A,#N/A,TRUE,"Conts";#N/A,#N/A,TRUE,"VOS";#N/A,#N/A,TRUE,"Warrington";#N/A,#N/A,TRUE,"Widnes"}</definedName>
    <definedName name="etyegf_1" hidden="1">{#N/A,#N/A,TRUE,"Cover";#N/A,#N/A,TRUE,"Conts";#N/A,#N/A,TRUE,"VOS";#N/A,#N/A,TRUE,"Warrington";#N/A,#N/A,TRUE,"Widnes"}</definedName>
    <definedName name="etyytr" localSheetId="4" hidden="1">{#N/A,#N/A,TRUE,"Cover";#N/A,#N/A,TRUE,"Conts";#N/A,#N/A,TRUE,"VOS";#N/A,#N/A,TRUE,"Warrington";#N/A,#N/A,TRUE,"Widnes"}</definedName>
    <definedName name="etyytr" localSheetId="18" hidden="1">{#N/A,#N/A,TRUE,"Cover";#N/A,#N/A,TRUE,"Conts";#N/A,#N/A,TRUE,"VOS";#N/A,#N/A,TRUE,"Warrington";#N/A,#N/A,TRUE,"Widnes"}</definedName>
    <definedName name="etyytr" localSheetId="6" hidden="1">{#N/A,#N/A,TRUE,"Cover";#N/A,#N/A,TRUE,"Conts";#N/A,#N/A,TRUE,"VOS";#N/A,#N/A,TRUE,"Warrington";#N/A,#N/A,TRUE,"Widnes"}</definedName>
    <definedName name="etyytr" localSheetId="11" hidden="1">{#N/A,#N/A,TRUE,"Cover";#N/A,#N/A,TRUE,"Conts";#N/A,#N/A,TRUE,"VOS";#N/A,#N/A,TRUE,"Warrington";#N/A,#N/A,TRUE,"Widnes"}</definedName>
    <definedName name="etyytr" localSheetId="10" hidden="1">{#N/A,#N/A,TRUE,"Cover";#N/A,#N/A,TRUE,"Conts";#N/A,#N/A,TRUE,"VOS";#N/A,#N/A,TRUE,"Warrington";#N/A,#N/A,TRUE,"Widnes"}</definedName>
    <definedName name="etyytr" hidden="1">{#N/A,#N/A,TRUE,"Cover";#N/A,#N/A,TRUE,"Conts";#N/A,#N/A,TRUE,"VOS";#N/A,#N/A,TRUE,"Warrington";#N/A,#N/A,TRUE,"Widnes"}</definedName>
    <definedName name="etyytr_1" localSheetId="18" hidden="1">{#N/A,#N/A,TRUE,"Cover";#N/A,#N/A,TRUE,"Conts";#N/A,#N/A,TRUE,"VOS";#N/A,#N/A,TRUE,"Warrington";#N/A,#N/A,TRUE,"Widnes"}</definedName>
    <definedName name="etyytr_1" localSheetId="6" hidden="1">{#N/A,#N/A,TRUE,"Cover";#N/A,#N/A,TRUE,"Conts";#N/A,#N/A,TRUE,"VOS";#N/A,#N/A,TRUE,"Warrington";#N/A,#N/A,TRUE,"Widnes"}</definedName>
    <definedName name="etyytr_1" hidden="1">{#N/A,#N/A,TRUE,"Cover";#N/A,#N/A,TRUE,"Conts";#N/A,#N/A,TRUE,"VOS";#N/A,#N/A,TRUE,"Warrington";#N/A,#N/A,TRUE,"Widnes"}</definedName>
    <definedName name="eu" localSheetId="18" hidden="1">{"'Sheet1'!$L$16"}</definedName>
    <definedName name="eu" hidden="1">{"'Sheet1'!$L$16"}</definedName>
    <definedName name="eu_4">#REF!</definedName>
    <definedName name="eu_4_1">#REF!</definedName>
    <definedName name="eu_6">#REF!</definedName>
    <definedName name="EUQ1A">#REF!</definedName>
    <definedName name="EUQ2A">#REF!</definedName>
    <definedName name="EUQ2B">#REF!</definedName>
    <definedName name="EUQ2C">#REF!</definedName>
    <definedName name="EUQ2D">#REF!</definedName>
    <definedName name="EUQ2E">#REF!</definedName>
    <definedName name="EUQ2F">#REF!</definedName>
    <definedName name="EUQ2G">#REF!</definedName>
    <definedName name="EUQ2H">#REF!</definedName>
    <definedName name="EUQ3A">#REF!</definedName>
    <definedName name="EUQ3B">#REF!</definedName>
    <definedName name="EUQ3C">#REF!</definedName>
    <definedName name="EUQ4A">#REF!</definedName>
    <definedName name="eur">#REF!</definedName>
    <definedName name="EUReXToATS" hidden="1">#REF!</definedName>
    <definedName name="EUReXToBEF" hidden="1">#REF!</definedName>
    <definedName name="EUReXToDEM" hidden="1">#REF!</definedName>
    <definedName name="EUReXToESP" hidden="1">#REF!</definedName>
    <definedName name="EUReXToFIM" hidden="1">#REF!</definedName>
    <definedName name="EUReXToFRF" hidden="1">#REF!</definedName>
    <definedName name="EUReXToIEP" hidden="1">#REF!</definedName>
    <definedName name="EUReXToITL" hidden="1">#REF!</definedName>
    <definedName name="EUReXToLUF" hidden="1">#REF!</definedName>
    <definedName name="EUReXToNLG" hidden="1">#REF!</definedName>
    <definedName name="EUReXToPTE" hidden="1">#REF!</definedName>
    <definedName name="EURO">#REF!</definedName>
    <definedName name="EUROforGOODS">#REF!</definedName>
    <definedName name="European_Resorts_by_Destination">#REF!</definedName>
    <definedName name="ev">#REF!</definedName>
    <definedName name="ev.Calculation">-4135</definedName>
    <definedName name="ev.Initialized">0</definedName>
    <definedName name="EV__EVCOM_OPTIONS__" hidden="1">8</definedName>
    <definedName name="EV__EXPOPTIONS__" hidden="1">0</definedName>
    <definedName name="EV__LASTREFTIME__" hidden="1">40308.5960763889</definedName>
    <definedName name="EV__MAXEXPCOLS__" hidden="1">100</definedName>
    <definedName name="EV__MAXEXPROWS__" hidden="1">10000</definedName>
    <definedName name="EV__MEMORYCVW__" hidden="1">0</definedName>
    <definedName name="EV__WBEVMODE__" hidden="1">1</definedName>
    <definedName name="EV__WBREFOPTIONS__" hidden="1">12</definedName>
    <definedName name="EV__WBVERSION__" hidden="1">0</definedName>
    <definedName name="ev_1">0</definedName>
    <definedName name="EV5B_MV3B">#REF!</definedName>
    <definedName name="EV5BhvacAdj">#REF!</definedName>
    <definedName name="EV5BplumbingAdj">#REF!</definedName>
    <definedName name="EVAL">#REF!</definedName>
    <definedName name="evo">#REF!</definedName>
    <definedName name="Evolution_of_Hotel_and_Room_Supply_in_Brussels_1997_01">"Supply_Hotels_&amp;_Rooms"</definedName>
    <definedName name="EVSA">#REF!</definedName>
    <definedName name="EW">#REF!</definedName>
    <definedName name="ew_1">0</definedName>
    <definedName name="EW_DB">#REF!</definedName>
    <definedName name="ew4_">#REF!</definedName>
    <definedName name="ew4__1">0</definedName>
    <definedName name="ew4a">#REF!</definedName>
    <definedName name="ew4a_1">0</definedName>
    <definedName name="ewateryryxyz" localSheetId="4" hidden="1">{#N/A,#N/A,TRUE,"Cover";#N/A,#N/A,TRUE,"Conts";#N/A,#N/A,TRUE,"VOS";#N/A,#N/A,TRUE,"Warrington";#N/A,#N/A,TRUE,"Widnes"}</definedName>
    <definedName name="ewateryryxyz" localSheetId="18" hidden="1">{#N/A,#N/A,TRUE,"Cover";#N/A,#N/A,TRUE,"Conts";#N/A,#N/A,TRUE,"VOS";#N/A,#N/A,TRUE,"Warrington";#N/A,#N/A,TRUE,"Widnes"}</definedName>
    <definedName name="ewateryryxyz" localSheetId="6" hidden="1">{#N/A,#N/A,TRUE,"Cover";#N/A,#N/A,TRUE,"Conts";#N/A,#N/A,TRUE,"VOS";#N/A,#N/A,TRUE,"Warrington";#N/A,#N/A,TRUE,"Widnes"}</definedName>
    <definedName name="ewateryryxyz" localSheetId="11" hidden="1">{#N/A,#N/A,TRUE,"Cover";#N/A,#N/A,TRUE,"Conts";#N/A,#N/A,TRUE,"VOS";#N/A,#N/A,TRUE,"Warrington";#N/A,#N/A,TRUE,"Widnes"}</definedName>
    <definedName name="ewateryryxyz" localSheetId="10" hidden="1">{#N/A,#N/A,TRUE,"Cover";#N/A,#N/A,TRUE,"Conts";#N/A,#N/A,TRUE,"VOS";#N/A,#N/A,TRUE,"Warrington";#N/A,#N/A,TRUE,"Widnes"}</definedName>
    <definedName name="ewateryryxyz" hidden="1">{#N/A,#N/A,TRUE,"Cover";#N/A,#N/A,TRUE,"Conts";#N/A,#N/A,TRUE,"VOS";#N/A,#N/A,TRUE,"Warrington";#N/A,#N/A,TRUE,"Widnes"}</definedName>
    <definedName name="ewbhpkkpk">#REF!</definedName>
    <definedName name="ewdsd" localSheetId="4" hidden="1">{"'Break down'!$A$4"}</definedName>
    <definedName name="ewdsd" localSheetId="18" hidden="1">{"'Break down'!$A$4"}</definedName>
    <definedName name="ewdsd" localSheetId="6" hidden="1">{"'Break down'!$A$4"}</definedName>
    <definedName name="ewdsd" localSheetId="10">{"'Break down'!$A$4"}</definedName>
    <definedName name="ewdsd" hidden="1">{"'Break down'!$A$4"}</definedName>
    <definedName name="ewdsd_1" localSheetId="6" hidden="1">{"'Break down'!$A$4"}</definedName>
    <definedName name="ewdsd_1">{"'Break down'!$A$4"}</definedName>
    <definedName name="EWE">#REF!</definedName>
    <definedName name="ewefw" localSheetId="18" hidden="1">{#N/A,#N/A,FALSE,"CCTV"}</definedName>
    <definedName name="ewefw" hidden="1">{#N/A,#N/A,FALSE,"CCTV"}</definedName>
    <definedName name="ewefw_1" localSheetId="18" hidden="1">{#N/A,#N/A,FALSE,"CCTV"}</definedName>
    <definedName name="ewefw_1" hidden="1">{#N/A,#N/A,FALSE,"CCTV"}</definedName>
    <definedName name="ewefw_2" localSheetId="18" hidden="1">{#N/A,#N/A,FALSE,"CCTV"}</definedName>
    <definedName name="ewefw_2" hidden="1">{#N/A,#N/A,FALSE,"CCTV"}</definedName>
    <definedName name="EWeight">#REF!</definedName>
    <definedName name="ewewew">#N/A</definedName>
    <definedName name="ewewewew">#N/A</definedName>
    <definedName name="ewewewewew">#N/A</definedName>
    <definedName name="EWF">#REF!</definedName>
    <definedName name="ewfrytsudiuof">#REF!</definedName>
    <definedName name="ewk">#REF!</definedName>
    <definedName name="ewk_1">0</definedName>
    <definedName name="ewqasd" localSheetId="4" hidden="1">{#N/A,#N/A,TRUE,"Cover";#N/A,#N/A,TRUE,"Conts";#N/A,#N/A,TRUE,"VOS";#N/A,#N/A,TRUE,"Warrington";#N/A,#N/A,TRUE,"Widnes"}</definedName>
    <definedName name="ewqasd" localSheetId="18" hidden="1">{#N/A,#N/A,TRUE,"Cover";#N/A,#N/A,TRUE,"Conts";#N/A,#N/A,TRUE,"VOS";#N/A,#N/A,TRUE,"Warrington";#N/A,#N/A,TRUE,"Widnes"}</definedName>
    <definedName name="ewqasd" localSheetId="10" hidden="1">{#N/A,#N/A,TRUE,"Cover";#N/A,#N/A,TRUE,"Conts";#N/A,#N/A,TRUE,"VOS";#N/A,#N/A,TRUE,"Warrington";#N/A,#N/A,TRUE,"Widnes"}</definedName>
    <definedName name="ewqasd" hidden="1">{#N/A,#N/A,TRUE,"Cover";#N/A,#N/A,TRUE,"Conts";#N/A,#N/A,TRUE,"VOS";#N/A,#N/A,TRUE,"Warrington";#N/A,#N/A,TRUE,"Widnes"}</definedName>
    <definedName name="EWQE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WR" localSheetId="6">Scheduled_Payment+Extra_Payment</definedName>
    <definedName name="EWQWR">Scheduled_Payment+Extra_Payment</definedName>
    <definedName name="EW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 localSheetId="10">#REF!</definedName>
    <definedName name="EW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 localSheetId="18" hidden="1">{#N/A,#N/A,FALSE,"MARCH"}</definedName>
    <definedName name="ewre" hidden="1">{#N/A,#N/A,FALSE,"MARCH"}</definedName>
    <definedName name="ewreret" localSheetId="18" hidden="1">{#N/A,#N/A,FALSE,"MARCH"}</definedName>
    <definedName name="ewreret" hidden="1">{#N/A,#N/A,FALSE,"MARCH"}</definedName>
    <definedName name="ewrf">IF(ISNA(MATCH(ROW(),RowAfterpgbrk,1)),1,MATCH(ROW(),RowAfterpgbrk,1)+1)&lt;&gt;IF(ISNA(MATCH(ROW()+1,RowAfterpgbrk,1)),1,MATCH(ROW()+1,RowAfterpgbrk,1)+1)</definedName>
    <definedName name="ewrg">#REF!</definedName>
    <definedName name="ewr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localSheetId="18" hidden="1">{"'장비'!$A$3:$M$12"}</definedName>
    <definedName name="EWRWE" hidden="1">{"'장비'!$A$3:$M$12"}</definedName>
    <definedName name="EWRWE_1" localSheetId="18" hidden="1">{"'장비'!$A$3:$M$12"}</definedName>
    <definedName name="EWRWE_1" hidden="1">{"'장비'!$A$3:$M$12"}</definedName>
    <definedName name="EWRWE_2" localSheetId="18" hidden="1">{"'장비'!$A$3:$M$12"}</definedName>
    <definedName name="EWRWE_2" hidden="1">{"'장비'!$A$3:$M$12"}</definedName>
    <definedName name="ewrweq" localSheetId="18" hidden="1">{"'장비'!$A$3:$M$12"}</definedName>
    <definedName name="ewrweq" hidden="1">{"'장비'!$A$3:$M$12"}</definedName>
    <definedName name="ewrweq_1" localSheetId="18" hidden="1">{"'장비'!$A$3:$M$12"}</definedName>
    <definedName name="ewrweq_1" hidden="1">{"'장비'!$A$3:$M$12"}</definedName>
    <definedName name="ewrweq_2" localSheetId="18" hidden="1">{"'장비'!$A$3:$M$12"}</definedName>
    <definedName name="ewrweq_2" hidden="1">{"'장비'!$A$3:$M$12"}</definedName>
    <definedName name="ewsdsds">#N/A</definedName>
    <definedName name="ewsrtr">BlankMacro1</definedName>
    <definedName name="ewt" localSheetId="4" hidden="1">{#N/A,#N/A,TRUE,"Cover";#N/A,#N/A,TRUE,"Conts";#N/A,#N/A,TRUE,"VOS";#N/A,#N/A,TRUE,"Warrington";#N/A,#N/A,TRUE,"Widnes"}</definedName>
    <definedName name="ewt" localSheetId="18" hidden="1">{#N/A,#N/A,TRUE,"Cover";#N/A,#N/A,TRUE,"Conts";#N/A,#N/A,TRUE,"VOS";#N/A,#N/A,TRUE,"Warrington";#N/A,#N/A,TRUE,"Widnes"}</definedName>
    <definedName name="ewt" localSheetId="6" hidden="1">{#N/A,#N/A,TRUE,"Cover";#N/A,#N/A,TRUE,"Conts";#N/A,#N/A,TRUE,"VOS";#N/A,#N/A,TRUE,"Warrington";#N/A,#N/A,TRUE,"Widnes"}</definedName>
    <definedName name="ewt" localSheetId="11" hidden="1">{#N/A,#N/A,TRUE,"Cover";#N/A,#N/A,TRUE,"Conts";#N/A,#N/A,TRUE,"VOS";#N/A,#N/A,TRUE,"Warrington";#N/A,#N/A,TRUE,"Widnes"}</definedName>
    <definedName name="ewt" localSheetId="10" hidden="1">{#N/A,#N/A,TRUE,"Cover";#N/A,#N/A,TRUE,"Conts";#N/A,#N/A,TRUE,"VOS";#N/A,#N/A,TRUE,"Warrington";#N/A,#N/A,TRUE,"Widnes"}</definedName>
    <definedName name="ewt" hidden="1">{#N/A,#N/A,TRUE,"Cover";#N/A,#N/A,TRUE,"Conts";#N/A,#N/A,TRUE,"VOS";#N/A,#N/A,TRUE,"Warrington";#N/A,#N/A,TRUE,"Widnes"}</definedName>
    <definedName name="ewt_1" localSheetId="18" hidden="1">{#N/A,#N/A,TRUE,"Cover";#N/A,#N/A,TRUE,"Conts";#N/A,#N/A,TRUE,"VOS";#N/A,#N/A,TRUE,"Warrington";#N/A,#N/A,TRUE,"Widnes"}</definedName>
    <definedName name="ewt_1" localSheetId="6" hidden="1">{#N/A,#N/A,TRUE,"Cover";#N/A,#N/A,TRUE,"Conts";#N/A,#N/A,TRUE,"VOS";#N/A,#N/A,TRUE,"Warrington";#N/A,#N/A,TRUE,"Widnes"}</definedName>
    <definedName name="ewt_1" hidden="1">{#N/A,#N/A,TRUE,"Cover";#N/A,#N/A,TRUE,"Conts";#N/A,#N/A,TRUE,"VOS";#N/A,#N/A,TRUE,"Warrington";#N/A,#N/A,TRUE,"Widnes"}</definedName>
    <definedName name="ewtateryry" localSheetId="4" hidden="1">{#N/A,#N/A,TRUE,"Cover";#N/A,#N/A,TRUE,"Conts";#N/A,#N/A,TRUE,"VOS";#N/A,#N/A,TRUE,"Warrington";#N/A,#N/A,TRUE,"Widnes"}</definedName>
    <definedName name="ewtateryry" localSheetId="18" hidden="1">{#N/A,#N/A,TRUE,"Cover";#N/A,#N/A,TRUE,"Conts";#N/A,#N/A,TRUE,"VOS";#N/A,#N/A,TRUE,"Warrington";#N/A,#N/A,TRUE,"Widnes"}</definedName>
    <definedName name="ewtateryry" localSheetId="6" hidden="1">{#N/A,#N/A,TRUE,"Cover";#N/A,#N/A,TRUE,"Conts";#N/A,#N/A,TRUE,"VOS";#N/A,#N/A,TRUE,"Warrington";#N/A,#N/A,TRUE,"Widnes"}</definedName>
    <definedName name="ewtateryry" localSheetId="11" hidden="1">{#N/A,#N/A,TRUE,"Cover";#N/A,#N/A,TRUE,"Conts";#N/A,#N/A,TRUE,"VOS";#N/A,#N/A,TRUE,"Warrington";#N/A,#N/A,TRUE,"Widnes"}</definedName>
    <definedName name="ewtateryry" localSheetId="10" hidden="1">{#N/A,#N/A,TRUE,"Cover";#N/A,#N/A,TRUE,"Conts";#N/A,#N/A,TRUE,"VOS";#N/A,#N/A,TRUE,"Warrington";#N/A,#N/A,TRUE,"Widnes"}</definedName>
    <definedName name="ewtateryry" hidden="1">{#N/A,#N/A,TRUE,"Cover";#N/A,#N/A,TRUE,"Conts";#N/A,#N/A,TRUE,"VOS";#N/A,#N/A,TRUE,"Warrington";#N/A,#N/A,TRUE,"Widnes"}</definedName>
    <definedName name="ewtateryry_1" localSheetId="18" hidden="1">{#N/A,#N/A,TRUE,"Cover";#N/A,#N/A,TRUE,"Conts";#N/A,#N/A,TRUE,"VOS";#N/A,#N/A,TRUE,"Warrington";#N/A,#N/A,TRUE,"Widnes"}</definedName>
    <definedName name="ewtateryry_1" localSheetId="6" hidden="1">{#N/A,#N/A,TRUE,"Cover";#N/A,#N/A,TRUE,"Conts";#N/A,#N/A,TRUE,"VOS";#N/A,#N/A,TRUE,"Warrington";#N/A,#N/A,TRUE,"Widnes"}</definedName>
    <definedName name="ewtateryry_1" hidden="1">{#N/A,#N/A,TRUE,"Cover";#N/A,#N/A,TRUE,"Conts";#N/A,#N/A,TRUE,"VOS";#N/A,#N/A,TRUE,"Warrington";#N/A,#N/A,TRUE,"Widnes"}</definedName>
    <definedName name="ewteset">#REF!</definedName>
    <definedName name="ewtewtew" localSheetId="18" hidden="1">{#N/A,#N/A,FALSE,"CAM-G7";#N/A,#N/A,FALSE,"SPL";#N/A,#N/A,FALSE,"butt-in G7";#N/A,#N/A,FALSE,"dia-in G7";#N/A,#N/A,FALSE,"추가-STA G7"}</definedName>
    <definedName name="ewtewtew" hidden="1">{#N/A,#N/A,FALSE,"CAM-G7";#N/A,#N/A,FALSE,"SPL";#N/A,#N/A,FALSE,"butt-in G7";#N/A,#N/A,FALSE,"dia-in G7";#N/A,#N/A,FALSE,"추가-STA G7"}</definedName>
    <definedName name="ewtre">#REF!</definedName>
    <definedName name="ewtw453wt" localSheetId="18" hidden="1">{#N/A,#N/A,FALSE,"토공2"}</definedName>
    <definedName name="ewtw453wt" hidden="1">{#N/A,#N/A,FALSE,"토공2"}</definedName>
    <definedName name="ewwew">#N/A</definedName>
    <definedName name="ewwewewe">#REF!</definedName>
    <definedName name="EX" localSheetId="18" hidden="1">{#N/A,#N/A,FALSE,"CCTV"}</definedName>
    <definedName name="EX" localSheetId="6">#REF!</definedName>
    <definedName name="EX" localSheetId="10">#REF!</definedName>
    <definedName name="EX" hidden="1">{#N/A,#N/A,FALSE,"CCTV"}</definedName>
    <definedName name="EX_1" localSheetId="18" hidden="1">{#N/A,#N/A,FALSE,"CCTV"}</definedName>
    <definedName name="EX_1" localSheetId="10">"#REF!"</definedName>
    <definedName name="EX_1" hidden="1">{#N/A,#N/A,FALSE,"CCTV"}</definedName>
    <definedName name="EX_2" localSheetId="18" hidden="1">{#N/A,#N/A,FALSE,"CCTV"}</definedName>
    <definedName name="EX_2" localSheetId="10">"#REF!"</definedName>
    <definedName name="EX_2" hidden="1">{#N/A,#N/A,FALSE,"CCTV"}</definedName>
    <definedName name="EX_3">"#REF!"</definedName>
    <definedName name="EX_4">"#REF!"</definedName>
    <definedName name="EX_Aus">0.5467</definedName>
    <definedName name="ex_joint">#REF!</definedName>
    <definedName name="ex10a">#REF!</definedName>
    <definedName name="ex10b">#REF!</definedName>
    <definedName name="ex10c">#REF!</definedName>
    <definedName name="ex10d">#REF!</definedName>
    <definedName name="ex10e">#REF!</definedName>
    <definedName name="ex1a">#REF!</definedName>
    <definedName name="ex1b">#REF!</definedName>
    <definedName name="ex1c">#REF!</definedName>
    <definedName name="ex1d">#REF!</definedName>
    <definedName name="ex1e">#REF!</definedName>
    <definedName name="ex2a">#REF!</definedName>
    <definedName name="ex2b">#REF!</definedName>
    <definedName name="ex2c">#REF!</definedName>
    <definedName name="ex2d">#REF!</definedName>
    <definedName name="ex2e">#REF!</definedName>
    <definedName name="ex3a">#REF!</definedName>
    <definedName name="ex3b">#REF!</definedName>
    <definedName name="ex3c">#REF!</definedName>
    <definedName name="ex3d">#REF!</definedName>
    <definedName name="ex3e">#REF!</definedName>
    <definedName name="ex5a">#REF!</definedName>
    <definedName name="ex5b">#REF!</definedName>
    <definedName name="ex5c">#REF!</definedName>
    <definedName name="ex5d">#REF!</definedName>
    <definedName name="ex5e">#REF!</definedName>
    <definedName name="exal15">#REF!</definedName>
    <definedName name="exall">#REF!</definedName>
    <definedName name="exall1">#REF!</definedName>
    <definedName name="exall11">#REF!</definedName>
    <definedName name="exall12">#REF!</definedName>
    <definedName name="exall13">#REF!</definedName>
    <definedName name="exall15">#REF!</definedName>
    <definedName name="exall1a">#REF!</definedName>
    <definedName name="exall2">#REF!</definedName>
    <definedName name="exall3">#REF!</definedName>
    <definedName name="exall5">#REF!</definedName>
    <definedName name="Exam1st">#REF!</definedName>
    <definedName name="Exam2nd">#REF!</definedName>
    <definedName name="example">#REF!</definedName>
    <definedName name="exc">#REF!</definedName>
    <definedName name="exc_rate">#REF!</definedName>
    <definedName name="exc1.5">#REF!</definedName>
    <definedName name="EXCA">#REF!</definedName>
    <definedName name="Exca_unitprice">#REF!</definedName>
    <definedName name="Exca_unitprice_h">#REF!</definedName>
    <definedName name="Exca_unitprice_u">#REF!</definedName>
    <definedName name="excav">#REF!</definedName>
    <definedName name="Excavation">#REF!</definedName>
    <definedName name="Excavation_EO_BO_Concrete">#REF!</definedName>
    <definedName name="Excavation_Pits">#REF!</definedName>
    <definedName name="Excavation_Trenches">#REF!</definedName>
    <definedName name="EXCAVS">#REF!</definedName>
    <definedName name="excdp">#REF!</definedName>
    <definedName name="excel">#REF!</definedName>
    <definedName name="Excel_BuiltIn__FilterDatabase_1">#REF!</definedName>
    <definedName name="Excel_BuiltIn__FilterDatabase_15">"$'ESTIMATE SUMMARY'.$#REF!$#REF!:$#REF!$#REF!"</definedName>
    <definedName name="Excel_BuiltIn__FilterDatabase_2">#REF!</definedName>
    <definedName name="Excel_BuiltIn__FilterDatabase_2_1">#REF!</definedName>
    <definedName name="Excel_BuiltIn__FilterDatabase_2_1_1">#REF!</definedName>
    <definedName name="Excel_BuiltIn__FilterDatabase_28">#REF!</definedName>
    <definedName name="Excel_BuiltIn__FilterDatabase_3">"$'STAIR FLOORING'.$#REF!#REF!"</definedName>
    <definedName name="Excel_BuiltIn__FilterDatabase_4">#REF!</definedName>
    <definedName name="Excel_BuiltIn__FilterDatabase_4_5">#REF!</definedName>
    <definedName name="Excel_BuiltIn__FilterDatabase_4_6">#REF!</definedName>
    <definedName name="Excel_BuiltIn__FilterDatabase_4_7">#REF!</definedName>
    <definedName name="Excel_BuiltIn__FilterDatabase_4_8">#REF!</definedName>
    <definedName name="Excel_BuiltIn__FilterDatabase_4_9">#REF!</definedName>
    <definedName name="Excel_BuiltIn__FilterDatabase_6">#REF!</definedName>
    <definedName name="Excel_BuiltIn__FilterDatabase_6_5">#REF!</definedName>
    <definedName name="Excel_BuiltIn__FilterDatabase_6_6">#REF!</definedName>
    <definedName name="Excel_BuiltIn__FilterDatabase_6_7">#REF!</definedName>
    <definedName name="Excel_BuiltIn__FilterDatabase_6_8">#REF!</definedName>
    <definedName name="Excel_BuiltIn__FilterDatabase_6_9">#REF!</definedName>
    <definedName name="Excel_BuiltIn__FilterDatabase_7">#REF!</definedName>
    <definedName name="Excel_BuiltIn__FilterDatabase_8">#REF!</definedName>
    <definedName name="Excel_BuiltIn__FilterDatabase_9">#REF!</definedName>
    <definedName name="Excel_BuiltIn_Criteria" localSheetId="10">#REF!</definedName>
    <definedName name="Excel_BuiltIn_Criteria">"$#REF !.$#REF !$#REF !:$#REF !$#REF !"</definedName>
    <definedName name="Excel_BuiltIn_Database">#REF!</definedName>
    <definedName name="Excel_BuiltIn_Database_0">#REF!</definedName>
    <definedName name="Excel_BuiltIn_Database_22">#REF!</definedName>
    <definedName name="Excel_BuiltIn_Extract">#REF!</definedName>
    <definedName name="Excel_BuiltIn_Print_Area">"$#REF!.$A$1:$J$37"</definedName>
    <definedName name="Excel_BuiltIn_Print_Area_0">"$#REF!.$#REF!$#REF!:$#REF!$#REF!"</definedName>
    <definedName name="Excel_BuiltIn_Print_Area_0___0">"$#REF!.$#REF!$#REF!:$#REF!$#REF!"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2">#REF!</definedName>
    <definedName name="Excel_BuiltIn_Print_Area_1_4">#REF!</definedName>
    <definedName name="Excel_BuiltIn_Print_Area_1_5">#REF!</definedName>
    <definedName name="Excel_BuiltIn_Print_Area_1_6">#REF!</definedName>
    <definedName name="Excel_BuiltIn_Print_Area_10">#REF!</definedName>
    <definedName name="Excel_BuiltIn_Print_Area_11">#REF!</definedName>
    <definedName name="Excel_BuiltIn_Print_Area_12">#REF!</definedName>
    <definedName name="Excel_BuiltIn_Print_Area_12_12">NA()</definedName>
    <definedName name="Excel_BuiltIn_Print_Area_13">#REF!</definedName>
    <definedName name="Excel_BuiltIn_Print_Area_14">#REF!</definedName>
    <definedName name="Excel_BuiltIn_Print_Area_15">#REF!</definedName>
    <definedName name="Excel_BuiltIn_Print_Area_16">#REF!</definedName>
    <definedName name="Excel_BuiltIn_Print_Area_17">#REF!</definedName>
    <definedName name="Excel_BuiltIn_Print_Area_18">#REF!</definedName>
    <definedName name="Excel_BuiltIn_Print_Area_19">#REF!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0">#REF!</definedName>
    <definedName name="Excel_BuiltIn_Print_Area_21">#REF!</definedName>
    <definedName name="Excel_BuiltIn_Print_Area_22">#REF!</definedName>
    <definedName name="Excel_BuiltIn_Print_Area_23">#REF!</definedName>
    <definedName name="Excel_BuiltIn_Print_Area_24">#REF!</definedName>
    <definedName name="Excel_BuiltIn_Print_Area_29">#REF!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2">NA()</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31">#REF!</definedName>
    <definedName name="Excel_BuiltIn_Print_Area_4_1_4">#REF!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9">#REF!</definedName>
    <definedName name="Excel_BuiltIn_Print_Titles">#REF!,#REF!</definedName>
    <definedName name="Excel_BuiltIn_Print_Titles_1">#REF!</definedName>
    <definedName name="Excel_BuiltIn_Print_Titles_10">#REF!</definedName>
    <definedName name="Excel_BuiltIn_Print_Titles_11">#REF!</definedName>
    <definedName name="Excel_BuiltIn_Print_Titles_12">#REF!</definedName>
    <definedName name="Excel_BuiltIn_Print_Titles_12_12">NA()</definedName>
    <definedName name="Excel_BuiltIn_Print_Titles_13">#REF!</definedName>
    <definedName name="Excel_BuiltIn_Print_Titles_14">#REF!</definedName>
    <definedName name="Excel_BuiltIn_Print_Titles_15">#REF!</definedName>
    <definedName name="Excel_BuiltIn_Print_Titles_16">#REF!</definedName>
    <definedName name="Excel_BuiltIn_Print_Titles_17">#REF!</definedName>
    <definedName name="Excel_BuiltIn_Print_Titles_18">#REF!</definedName>
    <definedName name="Excel_BuiltIn_Print_Titles_19">#REF!</definedName>
    <definedName name="Excel_BuiltIn_Print_Titles_19_1">"$#REF !.$A$1:$IV$4"</definedName>
    <definedName name="Excel_BuiltIn_Print_Titles_2">#REF!</definedName>
    <definedName name="Excel_BuiltIn_Print_Titles_2_1">#REF!</definedName>
    <definedName name="Excel_BuiltIn_Print_Titles_2_1_1">NA()</definedName>
    <definedName name="Excel_BuiltIn_Print_Titles_2_13">NA()</definedName>
    <definedName name="Excel_BuiltIn_Print_Titles_20">#REF!</definedName>
    <definedName name="Excel_BuiltIn_Print_Titles_22">#REF!</definedName>
    <definedName name="Excel_BuiltIn_Print_Titles_23">#REF!</definedName>
    <definedName name="Excel_BuiltIn_Print_Titles_24">#REF!</definedName>
    <definedName name="Excel_BuiltIn_Print_Titles_25">#REF!</definedName>
    <definedName name="Excel_BuiltIn_Print_Titles_3">#REF!</definedName>
    <definedName name="Excel_BuiltIn_Print_Titles_3_1_1_1">#REF!</definedName>
    <definedName name="Excel_BuiltIn_Print_Titles_4">#REF!</definedName>
    <definedName name="Excel_BuiltIn_Print_Titles_4_1_1">#REF!</definedName>
    <definedName name="Excel_BuiltIn_Print_Titles_4_1_1_1">#REF!</definedName>
    <definedName name="Excel_BuiltIn_Print_Titles_5">#REF!</definedName>
    <definedName name="Excel_BuiltIn_Print_Titles_5_1">#REF!</definedName>
    <definedName name="Excel_BuiltIn_Print_Titles_6">#REF!</definedName>
    <definedName name="Excel_BuiltIn_Print_Titles_6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8_1">#REF!</definedName>
    <definedName name="Excel_BuiltIn_Print_Titles_9">#REF!</definedName>
    <definedName name="EXCELSIOR_LIFTS">#REF!</definedName>
    <definedName name="excf">#REF!</definedName>
    <definedName name="Exch">#REF!</definedName>
    <definedName name="exchange">#REF!</definedName>
    <definedName name="Exchange_rate">#REF!</definedName>
    <definedName name="Excluded">#REF!</definedName>
    <definedName name="excludes">#REF!</definedName>
    <definedName name="eXCLUSIONS" localSheetId="18" hidden="1">{#N/A,#N/A,TRUE,"Cover";#N/A,#N/A,TRUE,"Conts";#N/A,#N/A,TRUE,"VOS";#N/A,#N/A,TRUE,"Warrington";#N/A,#N/A,TRUE,"Widnes"}</definedName>
    <definedName name="eXCLUSIONS" localSheetId="6" hidden="1">{#N/A,#N/A,TRUE,"Cover";#N/A,#N/A,TRUE,"Conts";#N/A,#N/A,TRUE,"VOS";#N/A,#N/A,TRUE,"Warrington";#N/A,#N/A,TRUE,"Widnes"}</definedName>
    <definedName name="EXCLUSIONS" localSheetId="1">#REF!</definedName>
    <definedName name="eXCLUSIONS" localSheetId="11" hidden="1">{#N/A,#N/A,TRUE,"Cover";#N/A,#N/A,TRUE,"Conts";#N/A,#N/A,TRUE,"VOS";#N/A,#N/A,TRUE,"Warrington";#N/A,#N/A,TRUE,"Widnes"}</definedName>
    <definedName name="eXCLUSIONS" localSheetId="10" hidden="1">{#N/A,#N/A,TRUE,"Cover";#N/A,#N/A,TRUE,"Conts";#N/A,#N/A,TRUE,"VOS";#N/A,#N/A,TRUE,"Warrington";#N/A,#N/A,TRUE,"Widnes"}</definedName>
    <definedName name="eXCLUSIONS" hidden="1">{#N/A,#N/A,TRUE,"Cover";#N/A,#N/A,TRUE,"Conts";#N/A,#N/A,TRUE,"VOS";#N/A,#N/A,TRUE,"Warrington";#N/A,#N/A,TRUE,"Widnes"}</definedName>
    <definedName name="eXCLUSIONS_1" localSheetId="18" hidden="1">{#N/A,#N/A,TRUE,"Cover";#N/A,#N/A,TRUE,"Conts";#N/A,#N/A,TRUE,"VOS";#N/A,#N/A,TRUE,"Warrington";#N/A,#N/A,TRUE,"Widnes"}</definedName>
    <definedName name="eXCLUSIONS_1" hidden="1">{#N/A,#N/A,TRUE,"Cover";#N/A,#N/A,TRUE,"Conts";#N/A,#N/A,TRUE,"VOS";#N/A,#N/A,TRUE,"Warrington";#N/A,#N/A,TRUE,"Widnes"}</definedName>
    <definedName name="eXCLUSIONS_2">NA()</definedName>
    <definedName name="eXCLUSIONS_3">NA()</definedName>
    <definedName name="eXCLUSIONS_4">NA()</definedName>
    <definedName name="ExclusionsAssuptions">#REF!</definedName>
    <definedName name="excpit">#REF!</definedName>
    <definedName name="excred">#REF!</definedName>
    <definedName name="exctop">#REF!</definedName>
    <definedName name="exctrench">#REF!</definedName>
    <definedName name="excv3.0">#REF!</definedName>
    <definedName name="ExDir">#REF!</definedName>
    <definedName name="EXDT">#REF!</definedName>
    <definedName name="Exec">#REF!</definedName>
    <definedName name="ExecSumfinal">#REF!</definedName>
    <definedName name="EXICEAL">#REF!</definedName>
    <definedName name="EXICECU">#REF!</definedName>
    <definedName name="Existing_Properties">#REF!</definedName>
    <definedName name="EXIT">#REF!</definedName>
    <definedName name="Exit.Year" hidden="1">#REF!</definedName>
    <definedName name="EXIT_1">#REF!</definedName>
    <definedName name="EXIT_2_0.5m_Pendulum">#REF!</definedName>
    <definedName name="exit1">#REF!</definedName>
    <definedName name="exit10">#REF!</definedName>
    <definedName name="exit2">#REF!</definedName>
    <definedName name="exit3">#REF!</definedName>
    <definedName name="exit5">#REF!</definedName>
    <definedName name="exit7">#REF!</definedName>
    <definedName name="ExitPurchaseCostsIn">#REF!</definedName>
    <definedName name="ExitSalesCostsIn">#REF!</definedName>
    <definedName name="EXP">#REF!</definedName>
    <definedName name="EXP_COND_G2">#REF!</definedName>
    <definedName name="EXP_COND_L2">#REF!</definedName>
    <definedName name="Exp_fill">#REF!</definedName>
    <definedName name="Exp_for">#REF!</definedName>
    <definedName name="Exp_phases">#REF!</definedName>
    <definedName name="Expat_Perm">#REF!</definedName>
    <definedName name="Expat_Temp">#REF!</definedName>
    <definedName name="EXPATSAL">#REF!</definedName>
    <definedName name="ExpbyBU">#REF!</definedName>
    <definedName name="ExpbyCtgry">#REF!</definedName>
    <definedName name="ExpbyReg">#REF!</definedName>
    <definedName name="expcode">#REF!</definedName>
    <definedName name="ExpComp">#REF!</definedName>
    <definedName name="Expd_TO_Yr1">#REF!</definedName>
    <definedName name="Expded">#REF!</definedName>
    <definedName name="Expected_balance">#REF!</definedName>
    <definedName name="Expense_Code">#REF!</definedName>
    <definedName name="Experi">#REF!</definedName>
    <definedName name="Export">#REF!</definedName>
    <definedName name="Export_Orig">#REF!</definedName>
    <definedName name="Export_Prev">#REF!</definedName>
    <definedName name="Export_Proj">#REF!</definedName>
    <definedName name="Export10">#REF!</definedName>
    <definedName name="Export11">#REF!</definedName>
    <definedName name="Export12">#REF!</definedName>
    <definedName name="Export13">#REF!</definedName>
    <definedName name="Export14">#REF!</definedName>
    <definedName name="Export15">#REF!</definedName>
    <definedName name="Export16">#REF!</definedName>
    <definedName name="Export17">#REF!</definedName>
    <definedName name="Export18">#REF!</definedName>
    <definedName name="Export19">#REF!</definedName>
    <definedName name="Export2">#REF!</definedName>
    <definedName name="Export20">#REF!</definedName>
    <definedName name="Export21">#REF!</definedName>
    <definedName name="Export22">#REF!</definedName>
    <definedName name="Export3">#REF!</definedName>
    <definedName name="Export31">#REF!</definedName>
    <definedName name="Export32">#REF!</definedName>
    <definedName name="Export33">#REF!</definedName>
    <definedName name="Export34">#REF!</definedName>
    <definedName name="Export35">#REF!</definedName>
    <definedName name="Export36">#REF!</definedName>
    <definedName name="Export37">#REF!</definedName>
    <definedName name="Export38">#REF!</definedName>
    <definedName name="Export39">#REF!</definedName>
    <definedName name="Export4">#REF!</definedName>
    <definedName name="Export40">#REF!</definedName>
    <definedName name="Export41">#REF!</definedName>
    <definedName name="Export42">#REF!</definedName>
    <definedName name="Export43">#REF!</definedName>
    <definedName name="Export44">#REF!</definedName>
    <definedName name="Export45">#REF!</definedName>
    <definedName name="Export46">#REF!</definedName>
    <definedName name="Export47">#REF!</definedName>
    <definedName name="Export48">#REF!</definedName>
    <definedName name="Export49">#REF!</definedName>
    <definedName name="Export5">#REF!</definedName>
    <definedName name="Export50">#REF!</definedName>
    <definedName name="Export51">#REF!</definedName>
    <definedName name="Export52">#REF!</definedName>
    <definedName name="Export53">#REF!</definedName>
    <definedName name="Export54">#REF!</definedName>
    <definedName name="Export55">#REF!</definedName>
    <definedName name="Export56">#REF!</definedName>
    <definedName name="Export57">#REF!</definedName>
    <definedName name="Export58">#REF!</definedName>
    <definedName name="Export59">#REF!</definedName>
    <definedName name="Export6">#REF!</definedName>
    <definedName name="Export60">#REF!</definedName>
    <definedName name="Export61">#REF!</definedName>
    <definedName name="Export62">#REF!</definedName>
    <definedName name="Export7">#REF!</definedName>
    <definedName name="Export8">#REF!</definedName>
    <definedName name="Export9">#REF!</definedName>
    <definedName name="exportimport">#REF!</definedName>
    <definedName name="exposure" localSheetId="1">#REF!</definedName>
    <definedName name="EXPOSURE">#REF!</definedName>
    <definedName name="ExRate">#REF!</definedName>
    <definedName name="Ext">#REF!</definedName>
    <definedName name="ext.wks">#REF!</definedName>
    <definedName name="ext_plaster">#REF!</definedName>
    <definedName name="ExtCA1">#REF!</definedName>
    <definedName name="ExtCA10">#REF!</definedName>
    <definedName name="ExtCA10A">#REF!</definedName>
    <definedName name="ExtCA2A">#REF!</definedName>
    <definedName name="ExtCA2B">#REF!</definedName>
    <definedName name="ExtCA2C">#REF!</definedName>
    <definedName name="ExtCA2D">#REF!</definedName>
    <definedName name="ExtCA2E">#REF!</definedName>
    <definedName name="ExtCA2F">#REF!</definedName>
    <definedName name="ExtCA3">#REF!</definedName>
    <definedName name="ExtCA5">#REF!</definedName>
    <definedName name="ExtCA7">#REF!</definedName>
    <definedName name="ExtCA8">#REF!</definedName>
    <definedName name="extent">#REF!</definedName>
    <definedName name="external">#REF!</definedName>
    <definedName name="EXTERNAL__SERVICES">#REF!</definedName>
    <definedName name="EXTERNAL__WALLS">#REF!</definedName>
    <definedName name="External_Doors">#REF!</definedName>
    <definedName name="External_Drainage">#REF!</definedName>
    <definedName name="External_Fixtures">#REF!</definedName>
    <definedName name="External_paint">#REF!</definedName>
    <definedName name="External_Plaster">#REF!</definedName>
    <definedName name="External_plumbing">#REF!</definedName>
    <definedName name="External_Services">#REF!</definedName>
    <definedName name="External_Walls">#REF!</definedName>
    <definedName name="Extra_over_Doors">#REF!</definedName>
    <definedName name="Extra_Over_Louvered_Door">#REF!</definedName>
    <definedName name="Extra_over_Windows">#REF!</definedName>
    <definedName name="Extra_Pay">#REF!</definedName>
    <definedName name="extrabars">#REF!</definedName>
    <definedName name="extrac_a_trier">#REF!</definedName>
    <definedName name="ExtraCredit">#REF!</definedName>
    <definedName name="_xlnm.Extract">#REF!</definedName>
    <definedName name="Extras" localSheetId="18" hidden="1">{"'S Summ'!$B$2:$L$73","'S Summ'!$G$76"}</definedName>
    <definedName name="Extras" localSheetId="6" hidden="1">{"'S Summ'!$B$2:$L$73","'S Summ'!$G$76"}</definedName>
    <definedName name="Extras" hidden="1">{"'S Summ'!$B$2:$L$73","'S Summ'!$G$76"}</definedName>
    <definedName name="Extras_1" localSheetId="6" hidden="1">{"'S Summ'!$B$2:$L$73","'S Summ'!$G$76"}</definedName>
    <definedName name="Extras_1">{"'S Summ'!$B$2:$L$73","'S Summ'!$G$76"}</definedName>
    <definedName name="extwarranty">0.04</definedName>
    <definedName name="EXTWORK">#REF!</definedName>
    <definedName name="ExW">0.025</definedName>
    <definedName name="ExWk">#REF!</definedName>
    <definedName name="eyrlp">#REF!</definedName>
    <definedName name="eyt" localSheetId="4" hidden="1">{"'Break down'!$A$4"}</definedName>
    <definedName name="eyt" localSheetId="18" hidden="1">{"'Break down'!$A$4"}</definedName>
    <definedName name="eyt" localSheetId="6" hidden="1">{"'Break down'!$A$4"}</definedName>
    <definedName name="eyt" hidden="1">{"'Break down'!$A$4"}</definedName>
    <definedName name="eyteyt" localSheetId="18" hidden="1">{#N/A,#N/A,FALSE,"CCTV"}</definedName>
    <definedName name="eyteyt" hidden="1">{#N/A,#N/A,FALSE,"CCTV"}</definedName>
    <definedName name="eyteyt_1" localSheetId="18" hidden="1">{#N/A,#N/A,FALSE,"CCTV"}</definedName>
    <definedName name="eyteyt_1" hidden="1">{#N/A,#N/A,FALSE,"CCTV"}</definedName>
    <definedName name="eyteyt_2" localSheetId="18" hidden="1">{#N/A,#N/A,FALSE,"CCTV"}</definedName>
    <definedName name="eyteyt_2" hidden="1">{#N/A,#N/A,FALSE,"CCTV"}</definedName>
    <definedName name="eytr" localSheetId="18" hidden="1">{#N/A,#N/A,TRUE,"LOADCOVE";#N/A,#N/A,TRUE,"PAGE001";#N/A,#N/A,TRUE,"PAGE002";#N/A,#N/A,TRUE,"PAGE003";#N/A,#N/A,TRUE,"PAGE004";#N/A,#N/A,TRUE,"PAGE005";#N/A,#N/A,TRUE,"PAGE006";#N/A,#N/A,TRUE,"PAGE007";#N/A,#N/A,TRUE,"PAGE008";#N/A,#N/A,TRUE,"PAGE009";#N/A,#N/A,TRUE,"PAGE010";#N/A,#N/A,TRUE,"PAGE011";#N/A,#N/A,TRUE,"PAGE012";#N/A,#N/A,TRUE,"PAGE013"}</definedName>
    <definedName name="eytr" hidden="1">{#N/A,#N/A,TRUE,"LOADCOVE";#N/A,#N/A,TRUE,"PAGE001";#N/A,#N/A,TRUE,"PAGE002";#N/A,#N/A,TRUE,"PAGE003";#N/A,#N/A,TRUE,"PAGE004";#N/A,#N/A,TRUE,"PAGE005";#N/A,#N/A,TRUE,"PAGE006";#N/A,#N/A,TRUE,"PAGE007";#N/A,#N/A,TRUE,"PAGE008";#N/A,#N/A,TRUE,"PAGE009";#N/A,#N/A,TRUE,"PAGE010";#N/A,#N/A,TRUE,"PAGE011";#N/A,#N/A,TRUE,"PAGE012";#N/A,#N/A,TRUE,"PAGE013"}</definedName>
    <definedName name="eytryerety" localSheetId="18" hidden="1">{#N/A,#N/A,FALSE,"배수2"}</definedName>
    <definedName name="eytryerety" hidden="1">{#N/A,#N/A,FALSE,"배수2"}</definedName>
    <definedName name="eyu" localSheetId="18" hidden="1">{#N/A,#N/A,FALSE,"운반시간"}</definedName>
    <definedName name="eyu" hidden="1">{#N/A,#N/A,FALSE,"운반시간"}</definedName>
    <definedName name="eyy" localSheetId="4" hidden="1">{#N/A,#N/A,TRUE,"Cover";#N/A,#N/A,TRUE,"Conts";#N/A,#N/A,TRUE,"VOS";#N/A,#N/A,TRUE,"Warrington";#N/A,#N/A,TRUE,"Widnes"}</definedName>
    <definedName name="eyy" localSheetId="18" hidden="1">{#N/A,#N/A,TRUE,"Cover";#N/A,#N/A,TRUE,"Conts";#N/A,#N/A,TRUE,"VOS";#N/A,#N/A,TRUE,"Warrington";#N/A,#N/A,TRUE,"Widnes"}</definedName>
    <definedName name="eyy" localSheetId="6" hidden="1">{#N/A,#N/A,TRUE,"Cover";#N/A,#N/A,TRUE,"Conts";#N/A,#N/A,TRUE,"VOS";#N/A,#N/A,TRUE,"Warrington";#N/A,#N/A,TRUE,"Widnes"}</definedName>
    <definedName name="eyy" localSheetId="11" hidden="1">{#N/A,#N/A,TRUE,"Cover";#N/A,#N/A,TRUE,"Conts";#N/A,#N/A,TRUE,"VOS";#N/A,#N/A,TRUE,"Warrington";#N/A,#N/A,TRUE,"Widnes"}</definedName>
    <definedName name="eyy" localSheetId="10" hidden="1">{#N/A,#N/A,TRUE,"Cover";#N/A,#N/A,TRUE,"Conts";#N/A,#N/A,TRUE,"VOS";#N/A,#N/A,TRUE,"Warrington";#N/A,#N/A,TRUE,"Widnes"}</definedName>
    <definedName name="eyy" hidden="1">{#N/A,#N/A,TRUE,"Cover";#N/A,#N/A,TRUE,"Conts";#N/A,#N/A,TRUE,"VOS";#N/A,#N/A,TRUE,"Warrington";#N/A,#N/A,TRUE,"Widnes"}</definedName>
    <definedName name="eyy_1" localSheetId="18" hidden="1">{#N/A,#N/A,TRUE,"Cover";#N/A,#N/A,TRUE,"Conts";#N/A,#N/A,TRUE,"VOS";#N/A,#N/A,TRUE,"Warrington";#N/A,#N/A,TRUE,"Widnes"}</definedName>
    <definedName name="eyy_1" localSheetId="6" hidden="1">{#N/A,#N/A,TRUE,"Cover";#N/A,#N/A,TRUE,"Conts";#N/A,#N/A,TRUE,"VOS";#N/A,#N/A,TRUE,"Warrington";#N/A,#N/A,TRUE,"Widnes"}</definedName>
    <definedName name="eyy_1" hidden="1">{#N/A,#N/A,TRUE,"Cover";#N/A,#N/A,TRUE,"Conts";#N/A,#N/A,TRUE,"VOS";#N/A,#N/A,TRUE,"Warrington";#N/A,#N/A,TRUE,"Widnes"}</definedName>
    <definedName name="ezezdez">#REF!</definedName>
    <definedName name="F" localSheetId="6" hidden="1">{"year1",#N/A,FALSE,"IZT";"year2",#N/A,FALSE,"IZT"}</definedName>
    <definedName name="f" localSheetId="10" hidden="1">{#N/A,#N/A,TRUE,"Cover";#N/A,#N/A,TRUE,"Conts";#N/A,#N/A,TRUE,"VOS";#N/A,#N/A,TRUE,"Warrington";#N/A,#N/A,TRUE,"Widnes"}</definedName>
    <definedName name="F">#REF!</definedName>
    <definedName name="f.p.1001">#REF!</definedName>
    <definedName name="f.p.1001.5">#REF!</definedName>
    <definedName name="f.p.1002.5">#REF!</definedName>
    <definedName name="f.p.2002x1">#REF!</definedName>
    <definedName name="f.p.2002x1.5">#REF!</definedName>
    <definedName name="f.p.2004x1">#REF!</definedName>
    <definedName name="f.p.2004x1.5">#REF!</definedName>
    <definedName name="F_____PAINTING">#REF!</definedName>
    <definedName name="f___0">#REF!</definedName>
    <definedName name="f___0___0">"$#REF!.$#REF!$#REF!"</definedName>
    <definedName name="f___0___3">"$#REF!.$#REF!$#REF!"</definedName>
    <definedName name="f___0___4">"$#REF!.$#REF!$#REF!"</definedName>
    <definedName name="f___2">#REF!</definedName>
    <definedName name="f___2___0">"$#REF!.$#REF!$#REF!"</definedName>
    <definedName name="f___2___3">"$#REF!.$#REF!$#REF!"</definedName>
    <definedName name="f___3">#REF!</definedName>
    <definedName name="f___3___0">"$#REF!.$#REF!$#REF!"</definedName>
    <definedName name="f___3___3">"$#REF!.$#REF!$#REF!"</definedName>
    <definedName name="f___3___4">"$#REF!.$#REF!$#REF!"</definedName>
    <definedName name="f___4">#REF!</definedName>
    <definedName name="f___4___0">"$#REF!.$#REF!$#REF!"</definedName>
    <definedName name="f___4___3">"$#REF!.$#REF!$#REF!"</definedName>
    <definedName name="f___7">"$#REF!.$#REF!$#REF!"</definedName>
    <definedName name="F_1">#REF!</definedName>
    <definedName name="F_10">#REF!</definedName>
    <definedName name="F_11">#REF!</definedName>
    <definedName name="F_2">#REF!</definedName>
    <definedName name="F_22">#REF!</definedName>
    <definedName name="F_3">#REF!</definedName>
    <definedName name="F_4">#REF!</definedName>
    <definedName name="F_5">#REF!</definedName>
    <definedName name="F_6">#REF!</definedName>
    <definedName name="F_8_ACWL">#REF!</definedName>
    <definedName name="F_9">#REF!</definedName>
    <definedName name="F_B">#REF!</definedName>
    <definedName name="F_BModel1">#REF!</definedName>
    <definedName name="F_BModel2">#REF!</definedName>
    <definedName name="F_BModel3">#REF!</definedName>
    <definedName name="F_BModel4">#REF!</definedName>
    <definedName name="F_BModel5">#REF!</definedName>
    <definedName name="f_hardener">#REF!</definedName>
    <definedName name="f_PerspectiveGalleries">#REF!</definedName>
    <definedName name="F1_">#REF!</definedName>
    <definedName name="F2_">#REF!</definedName>
    <definedName name="f3290801">#REF!</definedName>
    <definedName name="F4.10">#REF!</definedName>
    <definedName name="F4.7">#REF!</definedName>
    <definedName name="F4.8">#REF!</definedName>
    <definedName name="F4.9">#REF!</definedName>
    <definedName name="F5_">#REF!</definedName>
    <definedName name="F6_">#REF!</definedName>
    <definedName name="F6T">#REF!</definedName>
    <definedName name="F7_">#REF!</definedName>
    <definedName name="f82E46">#REF!</definedName>
    <definedName name="FA">#REF!</definedName>
    <definedName name="FA_12">#REF!</definedName>
    <definedName name="FA_4">#REF!</definedName>
    <definedName name="FA_5">#REF!</definedName>
    <definedName name="FA_7">#REF!</definedName>
    <definedName name="FA_8">#REF!</definedName>
    <definedName name="FA_Table">#REF!</definedName>
    <definedName name="fab_details">#REF!</definedName>
    <definedName name="fab_progress">#REF!</definedName>
    <definedName name="fab_staff">#REF!</definedName>
    <definedName name="fab_staffing">#REF!</definedName>
    <definedName name="FABFAB">#REF!</definedName>
    <definedName name="FABGYP">#REF!</definedName>
    <definedName name="FABPAN">#REF!</definedName>
    <definedName name="fabrication" localSheetId="18" hidden="1">{#N/A,#N/A,TRUE,"Basic";#N/A,#N/A,TRUE,"EXT-TABLE";#N/A,#N/A,TRUE,"STEEL";#N/A,#N/A,TRUE,"INT-Table";#N/A,#N/A,TRUE,"STEEL";#N/A,#N/A,TRUE,"Door"}</definedName>
    <definedName name="fabrication" hidden="1">{#N/A,#N/A,TRUE,"Basic";#N/A,#N/A,TRUE,"EXT-TABLE";#N/A,#N/A,TRUE,"STEEL";#N/A,#N/A,TRUE,"INT-Table";#N/A,#N/A,TRUE,"STEEL";#N/A,#N/A,TRUE,"Door"}</definedName>
    <definedName name="fac">#REF!</definedName>
    <definedName name="Fac_new">#REF!</definedName>
    <definedName name="Fac_old">#REF!</definedName>
    <definedName name="FACEPLAT">#REF!</definedName>
    <definedName name="Facia_shorter_side">#REF!</definedName>
    <definedName name="Facilities">#REF!</definedName>
    <definedName name="FACILITY">#REF!</definedName>
    <definedName name="FACName">#REF!</definedName>
    <definedName name="facom">#REF!</definedName>
    <definedName name="fact1">#REF!</definedName>
    <definedName name="FACTOR">#REF!</definedName>
    <definedName name="FACTOR1">#REF!</definedName>
    <definedName name="factor2">#REF!</definedName>
    <definedName name="factorm">#N/A</definedName>
    <definedName name="Factors">#REF!</definedName>
    <definedName name="factorsho">#N/A</definedName>
    <definedName name="factot" localSheetId="1">#REF!</definedName>
    <definedName name="factot">#REF!</definedName>
    <definedName name="fafa" localSheetId="18" hidden="1">{#N/A,#N/A,FALSE,"CCTV"}</definedName>
    <definedName name="fafa" hidden="1">{#N/A,#N/A,FALSE,"CCTV"}</definedName>
    <definedName name="fafaa">#REF!</definedName>
    <definedName name="fafjkla" localSheetId="18" hidden="1">{#N/A,#N/A,TRUE,"FIELDOFF";#N/A,#N/A,TRUE,"SCAFF";#N/A,#N/A,TRUE,"CONSTEQP";#N/A,#N/A,TRUE,"FUELUBE";#N/A,#N/A,TRUE,"CONSUME";#N/A,#N/A,TRUE,"FIELDEXP";#N/A,#N/A,TRUE,"MANPLAN";#N/A,#N/A,TRUE,"EQPLAN"}</definedName>
    <definedName name="fafjkla" hidden="1">{#N/A,#N/A,TRUE,"FIELDOFF";#N/A,#N/A,TRUE,"SCAFF";#N/A,#N/A,TRUE,"CONSTEQP";#N/A,#N/A,TRUE,"FUELUBE";#N/A,#N/A,TRUE,"CONSUME";#N/A,#N/A,TRUE,"FIELDEXP";#N/A,#N/A,TRUE,"MANPLAN";#N/A,#N/A,TRUE,"EQPLAN"}</definedName>
    <definedName name="fafur">#REF!</definedName>
    <definedName name="FAHAHEEL">#REF!</definedName>
    <definedName name="FAIRMONT">#REF!</definedName>
    <definedName name="FairShareSP">#REF!</definedName>
    <definedName name="Faisal_Jassim_Trading_Co._LLC">#REF!</definedName>
    <definedName name="fajfkj" localSheetId="4" hidden="1">{"'Break down'!$A$4"}</definedName>
    <definedName name="fajfkj" localSheetId="18" hidden="1">{"'Break down'!$A$4"}</definedName>
    <definedName name="fajfkj" localSheetId="6" hidden="1">{"'Break down'!$A$4"}</definedName>
    <definedName name="fajfkj" hidden="1">{"'Break down'!$A$4"}</definedName>
    <definedName name="fall" hidden="1">#REF!</definedName>
    <definedName name="FAMILY">#REF!</definedName>
    <definedName name="FAN">#REF!</definedName>
    <definedName name="fancymeet">#REF!</definedName>
    <definedName name="faofeq">#REF!</definedName>
    <definedName name="faplm">#REF!</definedName>
    <definedName name="fapms">#REF!</definedName>
    <definedName name="faraz">#REF!</definedName>
    <definedName name="farazd7723">#REF!</definedName>
    <definedName name="FARbus">#REF!</definedName>
    <definedName name="FARES">#REF!</definedName>
    <definedName name="FARhotel">#REF!</definedName>
    <definedName name="FARres">#REF!</definedName>
    <definedName name="FARretail">#REF!</definedName>
    <definedName name="FAS" localSheetId="18" hidden="1">{#N/A,#N/A,FALSE,"PRJCTED MNTHLY QTY's"}</definedName>
    <definedName name="FAS" hidden="1">{#N/A,#N/A,FALSE,"PRJCTED MNTHLY QTY's"}</definedName>
    <definedName name="fas_ba">#REF!</definedName>
    <definedName name="fas_ct">#REF!</definedName>
    <definedName name="fas_mo">#REF!</definedName>
    <definedName name="fas_pa">#REF!</definedName>
    <definedName name="fas_pd">#REF!</definedName>
    <definedName name="fas_pr">#REF!</definedName>
    <definedName name="fas_vr">#REF!</definedName>
    <definedName name="fasdf" localSheetId="18" hidden="1">{#N/A,#N/A,TRUE,"Basic";#N/A,#N/A,TRUE,"EXT-TABLE";#N/A,#N/A,TRUE,"STEEL";#N/A,#N/A,TRUE,"INT-Table";#N/A,#N/A,TRUE,"STEEL";#N/A,#N/A,TRUE,"Door"}</definedName>
    <definedName name="fasdf" hidden="1">{#N/A,#N/A,TRUE,"Basic";#N/A,#N/A,TRUE,"EXT-TABLE";#N/A,#N/A,TRUE,"STEEL";#N/A,#N/A,TRUE,"INT-Table";#N/A,#N/A,TRUE,"STEEL";#N/A,#N/A,TRUE,"Door"}</definedName>
    <definedName name="fasfsdfsdfasdfsdfsd" localSheetId="18" hidden="1">{#N/A,#N/A,TRUE,"Basic";#N/A,#N/A,TRUE,"EXT-TABLE";#N/A,#N/A,TRUE,"STEEL";#N/A,#N/A,TRUE,"INT-Table";#N/A,#N/A,TRUE,"STEEL";#N/A,#N/A,TRUE,"Door"}</definedName>
    <definedName name="fasfsdfsdfasdfsdfsd" hidden="1">{#N/A,#N/A,TRUE,"Basic";#N/A,#N/A,TRUE,"EXT-TABLE";#N/A,#N/A,TRUE,"STEEL";#N/A,#N/A,TRUE,"INT-Table";#N/A,#N/A,TRUE,"STEEL";#N/A,#N/A,TRUE,"Door"}</definedName>
    <definedName name="fasfsdfsdfasdfsdfsd_1" localSheetId="18" hidden="1">{#N/A,#N/A,TRUE,"Basic";#N/A,#N/A,TRUE,"EXT-TABLE";#N/A,#N/A,TRUE,"STEEL";#N/A,#N/A,TRUE,"INT-Table";#N/A,#N/A,TRUE,"STEEL";#N/A,#N/A,TRUE,"Door"}</definedName>
    <definedName name="fasfsdfsdfasdfsdfsd_1" hidden="1">{#N/A,#N/A,TRUE,"Basic";#N/A,#N/A,TRUE,"EXT-TABLE";#N/A,#N/A,TRUE,"STEEL";#N/A,#N/A,TRUE,"INT-Table";#N/A,#N/A,TRUE,"STEEL";#N/A,#N/A,TRUE,"Door"}</definedName>
    <definedName name="fasfsdfsdfasdfsdfsd_2" localSheetId="18" hidden="1">{#N/A,#N/A,TRUE,"Basic";#N/A,#N/A,TRUE,"EXT-TABLE";#N/A,#N/A,TRUE,"STEEL";#N/A,#N/A,TRUE,"INT-Table";#N/A,#N/A,TRUE,"STEEL";#N/A,#N/A,TRUE,"Door"}</definedName>
    <definedName name="fasfsdfsdfasdfsdfsd_2" hidden="1">{#N/A,#N/A,TRUE,"Basic";#N/A,#N/A,TRUE,"EXT-TABLE";#N/A,#N/A,TRUE,"STEEL";#N/A,#N/A,TRUE,"INT-Table";#N/A,#N/A,TRUE,"STEEL";#N/A,#N/A,TRUE,"Door"}</definedName>
    <definedName name="Fast" localSheetId="18" hidden="1">{"'PRODUCTIONCOST SHEET'!$B$3:$G$48"}</definedName>
    <definedName name="Fast" hidden="1">{"'PRODUCTIONCOST SHEET'!$B$3:$G$48"}</definedName>
    <definedName name="FastStartCurve">#REF!</definedName>
    <definedName name="faveh">#REF!</definedName>
    <definedName name="Fax">#REF!</definedName>
    <definedName name="FAXNO">#REF!</definedName>
    <definedName name="Fb">#REF!</definedName>
    <definedName name="FB_1CONT">#REF!</definedName>
    <definedName name="FB2P2">#REF!</definedName>
    <definedName name="FB2P3">#REF!</definedName>
    <definedName name="FB2P4">#REF!</definedName>
    <definedName name="FB2P5">#REF!</definedName>
    <definedName name="FB2P6">#REF!</definedName>
    <definedName name="fbase">#REF!</definedName>
    <definedName name="fbb" localSheetId="18" hidden="1">{#N/A,#N/A,TRUE,"LOADCOVE";#N/A,#N/A,TRUE,"PAGE001";#N/A,#N/A,TRUE,"PAGE002";#N/A,#N/A,TRUE,"PAGE003";#N/A,#N/A,TRUE,"PAGE004";#N/A,#N/A,TRUE,"PAGE005";#N/A,#N/A,TRUE,"PAGE006";#N/A,#N/A,TRUE,"PAGE007";#N/A,#N/A,TRUE,"PAGE008";#N/A,#N/A,TRUE,"PAGE009";#N/A,#N/A,TRUE,"PAGE010";#N/A,#N/A,TRUE,"PAGE011";#N/A,#N/A,TRUE,"PAGE012";#N/A,#N/A,TRUE,"PAGE013"}</definedName>
    <definedName name="fbb" hidden="1">{#N/A,#N/A,TRUE,"LOADCOVE";#N/A,#N/A,TRUE,"PAGE001";#N/A,#N/A,TRUE,"PAGE002";#N/A,#N/A,TRUE,"PAGE003";#N/A,#N/A,TRUE,"PAGE004";#N/A,#N/A,TRUE,"PAGE005";#N/A,#N/A,TRUE,"PAGE006";#N/A,#N/A,TRUE,"PAGE007";#N/A,#N/A,TRUE,"PAGE008";#N/A,#N/A,TRUE,"PAGE009";#N/A,#N/A,TRUE,"PAGE010";#N/A,#N/A,TRUE,"PAGE011";#N/A,#N/A,TRUE,"PAGE012";#N/A,#N/A,TRUE,"PAGE013"}</definedName>
    <definedName name="FBD" localSheetId="18" hidden="1">{#N/A,#N/A,TRUE,"LOADCOVE";#N/A,#N/A,TRUE,"PAGE001";#N/A,#N/A,TRUE,"PAGE002";#N/A,#N/A,TRUE,"PAGE003";#N/A,#N/A,TRUE,"PAGE004";#N/A,#N/A,TRUE,"PAGE005";#N/A,#N/A,TRUE,"PAGE006";#N/A,#N/A,TRUE,"PAGE007";#N/A,#N/A,TRUE,"PAGE008";#N/A,#N/A,TRUE,"PAGE009";#N/A,#N/A,TRUE,"PAGE010";#N/A,#N/A,TRUE,"PAGE011";#N/A,#N/A,TRUE,"PAGE012";#N/A,#N/A,TRUE,"PAGE013"}</definedName>
    <definedName name="FBD" hidden="1">{#N/A,#N/A,TRUE,"LOADCOVE";#N/A,#N/A,TRUE,"PAGE001";#N/A,#N/A,TRUE,"PAGE002";#N/A,#N/A,TRUE,"PAGE003";#N/A,#N/A,TRUE,"PAGE004";#N/A,#N/A,TRUE,"PAGE005";#N/A,#N/A,TRUE,"PAGE006";#N/A,#N/A,TRUE,"PAGE007";#N/A,#N/A,TRUE,"PAGE008";#N/A,#N/A,TRUE,"PAGE009";#N/A,#N/A,TRUE,"PAGE010";#N/A,#N/A,TRUE,"PAGE011";#N/A,#N/A,TRUE,"PAGE012";#N/A,#N/A,TRUE,"PAGE013"}</definedName>
    <definedName name="fbdd" localSheetId="18" hidden="1">{#N/A,#N/A,TRUE,"LOADCOVE";#N/A,#N/A,TRUE,"PAGE001";#N/A,#N/A,TRUE,"PAGE002";#N/A,#N/A,TRUE,"PAGE003";#N/A,#N/A,TRUE,"PAGE004";#N/A,#N/A,TRUE,"PAGE005";#N/A,#N/A,TRUE,"PAGE006";#N/A,#N/A,TRUE,"PAGE007";#N/A,#N/A,TRUE,"PAGE008";#N/A,#N/A,TRUE,"PAGE009";#N/A,#N/A,TRUE,"PAGE010";#N/A,#N/A,TRUE,"PAGE011";#N/A,#N/A,TRUE,"PAGE012";#N/A,#N/A,TRUE,"PAGE013"}</definedName>
    <definedName name="fbdd" hidden="1">{#N/A,#N/A,TRUE,"LOADCOVE";#N/A,#N/A,TRUE,"PAGE001";#N/A,#N/A,TRUE,"PAGE002";#N/A,#N/A,TRUE,"PAGE003";#N/A,#N/A,TRUE,"PAGE004";#N/A,#N/A,TRUE,"PAGE005";#N/A,#N/A,TRUE,"PAGE006";#N/A,#N/A,TRUE,"PAGE007";#N/A,#N/A,TRUE,"PAGE008";#N/A,#N/A,TRUE,"PAGE009";#N/A,#N/A,TRUE,"PAGE010";#N/A,#N/A,TRUE,"PAGE011";#N/A,#N/A,TRUE,"PAGE012";#N/A,#N/A,TRUE,"PAGE013"}</definedName>
    <definedName name="fbdjh">#REF!</definedName>
    <definedName name="FBE10A">#REF!</definedName>
    <definedName name="FBE2A">#REF!</definedName>
    <definedName name="FBE2B">#REF!</definedName>
    <definedName name="FBE2C">#REF!</definedName>
    <definedName name="FBE2D">#REF!</definedName>
    <definedName name="FBE2E">#REF!</definedName>
    <definedName name="FBE2F">#REF!</definedName>
    <definedName name="FBEnt1">#REF!</definedName>
    <definedName name="FBEnt10">#REF!</definedName>
    <definedName name="FBEnt10A">#REF!</definedName>
    <definedName name="FBEnt2a">#REF!</definedName>
    <definedName name="FBEnt2b">#REF!</definedName>
    <definedName name="FBEnt2c">#REF!</definedName>
    <definedName name="FBEnt2d">#REF!</definedName>
    <definedName name="FBEnt2e">#REF!</definedName>
    <definedName name="FBEnt2f">#REF!</definedName>
    <definedName name="FBEnt3">#REF!</definedName>
    <definedName name="FBEnt5">#REF!</definedName>
    <definedName name="FBEnt7">#REF!</definedName>
    <definedName name="FBEnt8">#REF!</definedName>
    <definedName name="fbf" localSheetId="18" hidden="1">{#N/A,#N/A,FALSE,"Calculator"}</definedName>
    <definedName name="fbf" hidden="1">{#N/A,#N/A,FALSE,"Calculator"}</definedName>
    <definedName name="FBOutlets">#REF!</definedName>
    <definedName name="fbPC">#REF!</definedName>
    <definedName name="FBR">#REF!</definedName>
    <definedName name="FBS">#REF!</definedName>
    <definedName name="FBT">6.73%</definedName>
    <definedName name="FBTOTAL">#REF!</definedName>
    <definedName name="FBtypes">#REF!</definedName>
    <definedName name="FC">#REF!</definedName>
    <definedName name="fc_1">0</definedName>
    <definedName name="Fc_RAW">#REF!</definedName>
    <definedName name="fcb_Tender_reference">#REF!</definedName>
    <definedName name="FCCM">#REF!</definedName>
    <definedName name="FCD">#REF!</definedName>
    <definedName name="FCDS">#N/A</definedName>
    <definedName name="FCER">#REF!</definedName>
    <definedName name="fcfcfcccc" hidden="1">#REF!</definedName>
    <definedName name="fcgcvtywll">#REF!</definedName>
    <definedName name="fcgtmbrfrm">#REF!</definedName>
    <definedName name="fchk" localSheetId="18"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L_QTY">#REF!</definedName>
    <definedName name="FCode" hidden="1">#REF!</definedName>
    <definedName name="fcompany">#REF!</definedName>
    <definedName name="fcp">#REF!</definedName>
    <definedName name="FCTcurex">#REF!</definedName>
    <definedName name="fd" localSheetId="4" hidden="1">{#N/A,#N/A,TRUE,"Cover Memo";"Complete Sys. Estimate",#N/A,TRUE,"Change Summary";"Complete Sys. Estimate",#N/A,TRUE,"Estimate Summary";"Complete Sys. Estimate",#N/A,TRUE,"Dept. Summary";"Complete Sys. Estimate",#N/A,TRUE,"DOW Detail"}</definedName>
    <definedName name="fd" localSheetId="18" hidden="1">{"'Sheet1'!$L$16"}</definedName>
    <definedName name="fd" localSheetId="10" hidden="1">{#N/A,#N/A,FALSE,"표지목차"}</definedName>
    <definedName name="fd" hidden="1">{"'Sheet1'!$L$16"}</definedName>
    <definedName name="fd_1" localSheetId="18" hidden="1">{"'Sheet1'!$L$16"}</definedName>
    <definedName name="fd_1" hidden="1">{"'Sheet1'!$L$16"}</definedName>
    <definedName name="fd_2" localSheetId="18" hidden="1">{"'Sheet1'!$L$16"}</definedName>
    <definedName name="fd_2" hidden="1">{"'Sheet1'!$L$16"}</definedName>
    <definedName name="FDA">#REF!</definedName>
    <definedName name="fdagbhrenjmk">#REF!</definedName>
    <definedName name="fdate">#REF!</definedName>
    <definedName name="fdbdfb" localSheetId="18"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fdbdfb"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fdbdfb"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FDC">#REF!</definedName>
    <definedName name="fdcvgfty" hidden="1">#REF!</definedName>
    <definedName name="fdddh">#N/A</definedName>
    <definedName name="fddfhdfhdgh" localSheetId="18" hidden="1">{#N/A,#N/A,FALSE,"CCTV"}</definedName>
    <definedName name="fddfhdfhdgh" hidden="1">{#N/A,#N/A,FALSE,"CCTV"}</definedName>
    <definedName name="fddfhdfhdgh_1" localSheetId="18" hidden="1">{#N/A,#N/A,FALSE,"CCTV"}</definedName>
    <definedName name="fddfhdfhdgh_1" hidden="1">{#N/A,#N/A,FALSE,"CCTV"}</definedName>
    <definedName name="fddfhdfhdgh_2" localSheetId="18" hidden="1">{#N/A,#N/A,FALSE,"CCTV"}</definedName>
    <definedName name="fddfhdfhdgh_2" hidden="1">{#N/A,#N/A,FALSE,"CCTV"}</definedName>
    <definedName name="FDDH" localSheetId="18" hidden="1">{#N/A,#N/A,TRUE,"Front";#N/A,#N/A,TRUE,"Simple Letter";#N/A,#N/A,TRUE,"Inside";#N/A,#N/A,TRUE,"Contents";#N/A,#N/A,TRUE,"Basis";#N/A,#N/A,TRUE,"Inclusions";#N/A,#N/A,TRUE,"Exclusions";#N/A,#N/A,TRUE,"Areas";#N/A,#N/A,TRUE,"Summary";#N/A,#N/A,TRUE,"Detail"}</definedName>
    <definedName name="FDDH" hidden="1">{#N/A,#N/A,TRUE,"Front";#N/A,#N/A,TRUE,"Simple Letter";#N/A,#N/A,TRUE,"Inside";#N/A,#N/A,TRUE,"Contents";#N/A,#N/A,TRUE,"Basis";#N/A,#N/A,TRUE,"Inclusions";#N/A,#N/A,TRUE,"Exclusions";#N/A,#N/A,TRUE,"Areas";#N/A,#N/A,TRUE,"Summary";#N/A,#N/A,TRUE,"Detail"}</definedName>
    <definedName name="FDD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evise">#REF!</definedName>
    <definedName name="fdf" localSheetId="4" hidden="1">{#N/A,#N/A,TRUE,"Cover Memo";"Complete Sys. Estimate",#N/A,TRUE,"Change Summary";"Complete Sys. Estimate",#N/A,TRUE,"Estimate Summary";"Complete Sys. Estimate",#N/A,TRUE,"Dept. Summary";"Complete Sys. Estimate",#N/A,TRUE,"DOW Detail"}</definedName>
    <definedName name="fdf" localSheetId="18" hidden="1">{#N/A,#N/A,FALSE,"CCTV"}</definedName>
    <definedName name="fdf" localSheetId="6">#REF!</definedName>
    <definedName name="fdf" localSheetId="10">#REF!</definedName>
    <definedName name="fdf" hidden="1">{#N/A,#N/A,FALSE,"CCTV"}</definedName>
    <definedName name="fdf_1" localSheetId="18" hidden="1">{#N/A,#N/A,FALSE,"CCTV"}</definedName>
    <definedName name="fdf_1" hidden="1">{#N/A,#N/A,FALSE,"CCTV"}</definedName>
    <definedName name="fdf_2" localSheetId="18" hidden="1">{#N/A,#N/A,FALSE,"CCTV"}</definedName>
    <definedName name="fdf_2" hidden="1">{#N/A,#N/A,FALSE,"CCTV"}</definedName>
    <definedName name="fdfd" localSheetId="4" hidden="1">{#N/A,#N/A,TRUE,"Cover Memo";"Complete Sys. Estimate",#N/A,TRUE,"Change Summary";"Complete Sys. Estimate",#N/A,TRUE,"Estimate Summary";"Complete Sys. Estimate",#N/A,TRUE,"Dept. Summary";"Complete Sys. Estimate",#N/A,TRUE,"DOW Detail"}</definedName>
    <definedName name="fdfd" localSheetId="18" hidden="1">{#N/A,#N/A,TRUE,"Cover Memo";"Complete Sys. Estimate",#N/A,TRUE,"Change Summary";"Complete Sys. Estimate",#N/A,TRUE,"Estimate Summary";"Complete Sys. Estimate",#N/A,TRUE,"Dept. Summary";"Complete Sys. Estimate",#N/A,TRUE,"DOW Detail"}</definedName>
    <definedName name="fdfd" hidden="1">{#N/A,#N/A,TRUE,"Cover Memo";"Complete Sys. Estimate",#N/A,TRUE,"Change Summary";"Complete Sys. Estimate",#N/A,TRUE,"Estimate Summary";"Complete Sys. Estimate",#N/A,TRUE,"Dept. Summary";"Complete Sys. Estimate",#N/A,TRUE,"DOW Detail"}</definedName>
    <definedName name="fdfd2" localSheetId="4" hidden="1">{#N/A,#N/A,TRUE,"Cover Memo";"Complete Sys. Estimate",#N/A,TRUE,"Change Summary";"Complete Sys. Estimate",#N/A,TRUE,"Estimate Summary";"Complete Sys. Estimate",#N/A,TRUE,"Dept. Summary";"Complete Sys. Estimate",#N/A,TRUE,"DOW Detail"}</definedName>
    <definedName name="fdfd2" localSheetId="18"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df" localSheetId="18" hidden="1">{#N/A,#N/A,FALSE,"SumD";#N/A,#N/A,FALSE,"ElecD";#N/A,#N/A,FALSE,"MechD";#N/A,#N/A,FALSE,"GeotD";#N/A,#N/A,FALSE,"PrcsD";#N/A,#N/A,FALSE,"TunnD";#N/A,#N/A,FALSE,"CivlD";#N/A,#N/A,FALSE,"NtwkD";#N/A,#N/A,FALSE,"EstgD";#N/A,#N/A,FALSE,"PEngD"}</definedName>
    <definedName name="fdfddf" hidden="1">{#N/A,#N/A,FALSE,"SumD";#N/A,#N/A,FALSE,"ElecD";#N/A,#N/A,FALSE,"MechD";#N/A,#N/A,FALSE,"GeotD";#N/A,#N/A,FALSE,"PrcsD";#N/A,#N/A,FALSE,"TunnD";#N/A,#N/A,FALSE,"CivlD";#N/A,#N/A,FALSE,"NtwkD";#N/A,#N/A,FALSE,"EstgD";#N/A,#N/A,FALSE,"PEngD"}</definedName>
    <definedName name="FDFDF" localSheetId="18" hidden="1">{#N/A,#N/A,FALSE,"CCTV"}</definedName>
    <definedName name="FDFDF" localSheetId="10">#N/A</definedName>
    <definedName name="FDFDF" hidden="1">{#N/A,#N/A,FALSE,"CCTV"}</definedName>
    <definedName name="FDFDF_1" localSheetId="18" hidden="1">{#N/A,#N/A,FALSE,"CCTV"}</definedName>
    <definedName name="FDFDF_1" hidden="1">{#N/A,#N/A,FALSE,"CCTV"}</definedName>
    <definedName name="FDFDF_2" localSheetId="18" hidden="1">{#N/A,#N/A,FALSE,"CCTV"}</definedName>
    <definedName name="FDFDF_2" hidden="1">{#N/A,#N/A,FALSE,"CCTV"}</definedName>
    <definedName name="fdfdfd" hidden="1">#REF!</definedName>
    <definedName name="FDFDFDFD">#N/A</definedName>
    <definedName name="FDFDFDFDFA">#N/A</definedName>
    <definedName name="fdfdfdfdfd">#N/A</definedName>
    <definedName name="FDFDFDFDFDF">#N/A</definedName>
    <definedName name="fdfdfdfdfdfwe">#N/A</definedName>
    <definedName name="fdfdfwqer">#N/A</definedName>
    <definedName name="FDFEREEEEE">#N/A</definedName>
    <definedName name="fdfewewww">#N/A</definedName>
    <definedName name="fdff" localSheetId="4"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localSheetId="6"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f_1" localSheetId="18" hidden="1">{#N/A,#N/A,FALSE,"SumG";#N/A,#N/A,FALSE,"ElecG";#N/A,#N/A,FALSE,"MechG";#N/A,#N/A,FALSE,"GeotG";#N/A,#N/A,FALSE,"PrcsG";#N/A,#N/A,FALSE,"TunnG";#N/A,#N/A,FALSE,"CivlG";#N/A,#N/A,FALSE,"NtwkG";#N/A,#N/A,FALSE,"EstgG";#N/A,#N/A,FALSE,"PEngG"}</definedName>
    <definedName name="fdff_1" localSheetId="6" hidden="1">{#N/A,#N/A,FALSE,"SumG";#N/A,#N/A,FALSE,"ElecG";#N/A,#N/A,FALSE,"MechG";#N/A,#N/A,FALSE,"GeotG";#N/A,#N/A,FALSE,"PrcsG";#N/A,#N/A,FALSE,"TunnG";#N/A,#N/A,FALSE,"CivlG";#N/A,#N/A,FALSE,"NtwkG";#N/A,#N/A,FALSE,"EstgG";#N/A,#N/A,FALSE,"PEngG"}</definedName>
    <definedName name="fdff_1" hidden="1">{#N/A,#N/A,FALSE,"SumG";#N/A,#N/A,FALSE,"ElecG";#N/A,#N/A,FALSE,"MechG";#N/A,#N/A,FALSE,"GeotG";#N/A,#N/A,FALSE,"PrcsG";#N/A,#N/A,FALSE,"TunnG";#N/A,#N/A,FALSE,"CivlG";#N/A,#N/A,FALSE,"NtwkG";#N/A,#N/A,FALSE,"EstgG";#N/A,#N/A,FALSE,"PEngG"}</definedName>
    <definedName name="fdffdf">#N/A</definedName>
    <definedName name="fdfff" localSheetId="18" hidden="1">{#N/A,#N/A,FALSE,"MARCH"}</definedName>
    <definedName name="fdfff" hidden="1">{#N/A,#N/A,FALSE,"MARCH"}</definedName>
    <definedName name="fdffz" localSheetId="4" hidden="1">{#N/A,#N/A,FALSE,"SumG";#N/A,#N/A,FALSE,"ElecG";#N/A,#N/A,FALSE,"MechG";#N/A,#N/A,FALSE,"GeotG";#N/A,#N/A,FALSE,"PrcsG";#N/A,#N/A,FALSE,"TunnG";#N/A,#N/A,FALSE,"CivlG";#N/A,#N/A,FALSE,"NtwkG";#N/A,#N/A,FALSE,"EstgG";#N/A,#N/A,FALSE,"PEngG"}</definedName>
    <definedName name="fdffz" hidden="1">{#N/A,#N/A,FALSE,"SumG";#N/A,#N/A,FALSE,"ElecG";#N/A,#N/A,FALSE,"MechG";#N/A,#N/A,FALSE,"GeotG";#N/A,#N/A,FALSE,"PrcsG";#N/A,#N/A,FALSE,"TunnG";#N/A,#N/A,FALSE,"CivlG";#N/A,#N/A,FALSE,"NtwkG";#N/A,#N/A,FALSE,"EstgG";#N/A,#N/A,FALSE,"PEngG"}</definedName>
    <definedName name="fdfgr">IF(ISNA(MATCH(ROW(),RowAfterpgbrk,1)),1,MATCH(ROW(),RowAfterpgbrk,1)+1)</definedName>
    <definedName name="FDFS">#N/A</definedName>
    <definedName name="fdfw">#N/A</definedName>
    <definedName name="FDFWWE" localSheetId="6">OFFSET(Full_Print,0,0,'Exec Summ Infra'!CHAMINDA)</definedName>
    <definedName name="FDFWWE">OFFSET(Full_Print,0,0,CHAMINDA)</definedName>
    <definedName name="fdgad" hidden="1">{"inputs raw data",#N/A,TRUE,"INPUT"}</definedName>
    <definedName name="fdgd" localSheetId="18" hidden="1">{#N/A,#N/A,TRUE,"Front";#N/A,#N/A,TRUE,"Simple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fgd" hidden="1">#REF!</definedName>
    <definedName name="fdgdg" localSheetId="4" hidden="1">{#N/A,#N/A,TRUE,"Cover Memo";"Complete Sys. Estimate",#N/A,TRUE,"Change Summary";"Complete Sys. Estimate",#N/A,TRUE,"Estimate Summary";"Complete Sys. Estimate",#N/A,TRUE,"Dept. Summary";"Complete Sys. Estimate",#N/A,TRUE,"DOW Detail"}</definedName>
    <definedName name="fdgdg" localSheetId="18" hidden="1">{#N/A,#N/A,TRUE,"Cover Memo";"Complete Sys. Estimate",#N/A,TRUE,"Change Summary";"Complete Sys. Estimate",#N/A,TRUE,"Estimate Summary";"Complete Sys. Estimate",#N/A,TRUE,"Dept. Summary";"Complete Sys. Estimate",#N/A,TRUE,"DOW Detail"}</definedName>
    <definedName name="fdgdg" hidden="1">{#N/A,#N/A,TRUE,"Cover Memo";"Complete Sys. Estimate",#N/A,TRUE,"Change Summary";"Complete Sys. Estimate",#N/A,TRUE,"Estimate Summary";"Complete Sys. Estimate",#N/A,TRUE,"Dept. Summary";"Complete Sys. Estimate",#N/A,TRUE,"DOW Detail"}</definedName>
    <definedName name="fdgdr" localSheetId="18"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GFGFGF">#N/A</definedName>
    <definedName name="fdgg" localSheetId="18" hidden="1">{#N/A,#N/A,FALSE,"MARCH"}</definedName>
    <definedName name="fdgg" hidden="1">{#N/A,#N/A,FALSE,"MARCH"}</definedName>
    <definedName name="fdghdfg" localSheetId="4" hidden="1">{#N/A,#N/A,FALSE,"II-2 POP.HH";#N/A,#N/A,FALSE,"II-3 AGE.DIST";#N/A,#N/A,FALSE,"II-4 HH.DIST";#N/A,#N/A,FALSE,"II-5 EMP.INDUS"}</definedName>
    <definedName name="fdghdfg" hidden="1">{#N/A,#N/A,FALSE,"II-2 POP.HH";#N/A,#N/A,FALSE,"II-3 AGE.DIST";#N/A,#N/A,FALSE,"II-4 HH.DIST";#N/A,#N/A,FALSE,"II-5 EMP.INDUS"}</definedName>
    <definedName name="fdghdfhg" localSheetId="18" hidden="1">{#N/A,#N/A,FALSE,"2~8번"}</definedName>
    <definedName name="fdghdfhg" hidden="1">{#N/A,#N/A,FALSE,"2~8번"}</definedName>
    <definedName name="fdgk" localSheetId="18" hidden="1">{"'Sheet1'!$L$16"}</definedName>
    <definedName name="fdgk" hidden="1">{"'Sheet1'!$L$16"}</definedName>
    <definedName name="fdgk_1" localSheetId="18" hidden="1">{"'Sheet1'!$L$16"}</definedName>
    <definedName name="fdgk_1" hidden="1">{"'Sheet1'!$L$16"}</definedName>
    <definedName name="fdgk_2" localSheetId="18" hidden="1">{"'Sheet1'!$L$16"}</definedName>
    <definedName name="fdgk_2" hidden="1">{"'Sheet1'!$L$16"}</definedName>
    <definedName name="fdh">BlankMacro1</definedName>
    <definedName name="fdhdfh" localSheetId="18" hidden="1">{#N/A,#N/A,TRUE,"Front";#N/A,#N/A,TRUE,"Simple Letter";#N/A,#N/A,TRUE,"Inside";#N/A,#N/A,TRUE,"Contents";#N/A,#N/A,TRUE,"Basis";#N/A,#N/A,TRUE,"Inclusions";#N/A,#N/A,TRUE,"Exclusions";#N/A,#N/A,TRUE,"Areas";#N/A,#N/A,TRUE,"Summary";#N/A,#N/A,TRUE,"Detail"}</definedName>
    <definedName name="fdhdfh" hidden="1">{#N/A,#N/A,TRUE,"Front";#N/A,#N/A,TRUE,"Simple Letter";#N/A,#N/A,TRUE,"Inside";#N/A,#N/A,TRUE,"Contents";#N/A,#N/A,TRUE,"Basis";#N/A,#N/A,TRUE,"Inclusions";#N/A,#N/A,TRUE,"Exclusions";#N/A,#N/A,TRUE,"Areas";#N/A,#N/A,TRUE,"Summary";#N/A,#N/A,TRUE,"Detail"}</definedName>
    <definedName name="fdhdh" localSheetId="18" hidden="1">{#N/A,#N/A,FALSE,"갑지";#N/A,#N/A,FALSE,"개요";#N/A,#N/A,FALSE,"비목별";#N/A,#N/A,FALSE,"건물별";#N/A,#N/A,FALSE,"기구표";#N/A,#N/A,FALSE,"직원투입"}</definedName>
    <definedName name="fdhdh" hidden="1">{#N/A,#N/A,FALSE,"갑지";#N/A,#N/A,FALSE,"개요";#N/A,#N/A,FALSE,"비목별";#N/A,#N/A,FALSE,"건물별";#N/A,#N/A,FALSE,"기구표";#N/A,#N/A,FALSE,"직원투입"}</definedName>
    <definedName name="fdhfdh" localSheetId="18" hidden="1">{#N/A,#N/A,FALSE,"운반시간"}</definedName>
    <definedName name="fdhfdh" hidden="1">{#N/A,#N/A,FALSE,"운반시간"}</definedName>
    <definedName name="fdhghdfh" localSheetId="18" hidden="1">{#N/A,#N/A,FALSE,"물량산출"}</definedName>
    <definedName name="fdhghdfh" hidden="1">{#N/A,#N/A,FALSE,"물량산출"}</definedName>
    <definedName name="FDIforecast">#REF!</definedName>
    <definedName name="FDIhistory">#REF!</definedName>
    <definedName name="fdjk" localSheetId="18" hidden="1">{#N/A,#N/A,FALSE,"골재소요량";#N/A,#N/A,FALSE,"골재소요량"}</definedName>
    <definedName name="fdjk" hidden="1">{#N/A,#N/A,FALSE,"골재소요량";#N/A,#N/A,FALSE,"골재소요량"}</definedName>
    <definedName name="fdmfdf">#REF!</definedName>
    <definedName name="fdnfwk">#REF!</definedName>
    <definedName name="FDR" hidden="1">#REF!</definedName>
    <definedName name="fds" localSheetId="18" hidden="1">{#N/A,#N/A,FALSE,"PRJCTED QTRLY QTY's"}</definedName>
    <definedName name="fds" localSheetId="6" hidden="1">#REF!</definedName>
    <definedName name="fds" hidden="1">{#N/A,#N/A,FALSE,"PRJCTED QTRLY QTY's"}</definedName>
    <definedName name="fds1004p">#REF!</definedName>
    <definedName name="fds1004pwp">#REF!</definedName>
    <definedName name="fds1254pwp">#REF!</definedName>
    <definedName name="fds1604p">#REF!</definedName>
    <definedName name="fds1604pwp">#REF!</definedName>
    <definedName name="fds2004pwp">#REF!</definedName>
    <definedName name="fds202p">#REF!</definedName>
    <definedName name="fds202pwp">#REF!</definedName>
    <definedName name="fds203pwp">#REF!</definedName>
    <definedName name="fds2504pwp">#REF!</definedName>
    <definedName name="fds252p">#REF!</definedName>
    <definedName name="fds253p">#REF!</definedName>
    <definedName name="fds253pwp">#REF!</definedName>
    <definedName name="fds322p">#REF!</definedName>
    <definedName name="fds322pwp">#REF!</definedName>
    <definedName name="fds4004pwp">#REF!</definedName>
    <definedName name="fds402p">#REF!</definedName>
    <definedName name="fds402pwp">#REF!</definedName>
    <definedName name="fds403p">#REF!</definedName>
    <definedName name="fds404p">#REF!</definedName>
    <definedName name="fds404pwp">#REF!</definedName>
    <definedName name="fds634p">#REF!</definedName>
    <definedName name="fds634pwp">#REF!</definedName>
    <definedName name="FDSA" localSheetId="18" hidden="1">{#N/A,#N/A,FALSE,"CCTV"}</definedName>
    <definedName name="FDSA" localSheetId="10" hidden="1">{#N/A,#N/A,FALSE,"물량산출"}</definedName>
    <definedName name="FDSA" hidden="1">{#N/A,#N/A,FALSE,"CCTV"}</definedName>
    <definedName name="FDSA_1" localSheetId="18" hidden="1">{#N/A,#N/A,FALSE,"CCTV"}</definedName>
    <definedName name="FDSA_1" hidden="1">{#N/A,#N/A,FALSE,"CCTV"}</definedName>
    <definedName name="FDSA_2" localSheetId="18" hidden="1">{#N/A,#N/A,FALSE,"CCTV"}</definedName>
    <definedName name="FDSA_2" hidden="1">{#N/A,#N/A,FALSE,"CCTV"}</definedName>
    <definedName name="fdsf" hidden="1">#REF!</definedName>
    <definedName name="fdsfdfdfdfd">#N/A</definedName>
    <definedName name="fdsfs">#REF!</definedName>
    <definedName name="fdsfsd" localSheetId="18" hidden="1">{#N/A,#N/A,FALSE,"갑지";#N/A,#N/A,FALSE,"개요";#N/A,#N/A,FALSE,"비목별";#N/A,#N/A,FALSE,"건물별";#N/A,#N/A,FALSE,"기구표";#N/A,#N/A,FALSE,"직원투입"}</definedName>
    <definedName name="fdsfsd" hidden="1">{#N/A,#N/A,FALSE,"갑지";#N/A,#N/A,FALSE,"개요";#N/A,#N/A,FALSE,"비목별";#N/A,#N/A,FALSE,"건물별";#N/A,#N/A,FALSE,"기구표";#N/A,#N/A,FALSE,"직원투입"}</definedName>
    <definedName name="FDSG" localSheetId="18" hidden="1">{#N/A,#N/A,FALSE,"CCTV"}</definedName>
    <definedName name="FDSG" hidden="1">{#N/A,#N/A,FALSE,"CCTV"}</definedName>
    <definedName name="FDSG_1" localSheetId="18" hidden="1">{#N/A,#N/A,FALSE,"CCTV"}</definedName>
    <definedName name="FDSG_1" hidden="1">{#N/A,#N/A,FALSE,"CCTV"}</definedName>
    <definedName name="FDSG_2" localSheetId="18" hidden="1">{#N/A,#N/A,FALSE,"CCTV"}</definedName>
    <definedName name="FDSG_2" hidden="1">{#N/A,#N/A,FALSE,"CCTV"}</definedName>
    <definedName name="fdsgdgs" hidden="1">#REF!</definedName>
    <definedName name="FDSGFDGD" localSheetId="6">Scheduled_Payment+Extra_Payment</definedName>
    <definedName name="FDSGFDGD">Scheduled_Payment+Extra_Payment</definedName>
    <definedName name="fdsgw" localSheetId="4" hidden="1">{#N/A,#N/A,FALSE,"SumD";#N/A,#N/A,FALSE,"ElecD";#N/A,#N/A,FALSE,"MechD";#N/A,#N/A,FALSE,"GeotD";#N/A,#N/A,FALSE,"PrcsD";#N/A,#N/A,FALSE,"TunnD";#N/A,#N/A,FALSE,"CivlD";#N/A,#N/A,FALSE,"NtwkD";#N/A,#N/A,FALSE,"EstgD";#N/A,#N/A,FALSE,"PEngD"}</definedName>
    <definedName name="fdsgw" hidden="1">{#N/A,#N/A,FALSE,"SumD";#N/A,#N/A,FALSE,"ElecD";#N/A,#N/A,FALSE,"MechD";#N/A,#N/A,FALSE,"GeotD";#N/A,#N/A,FALSE,"PrcsD";#N/A,#N/A,FALSE,"TunnD";#N/A,#N/A,FALSE,"CivlD";#N/A,#N/A,FALSE,"NtwkD";#N/A,#N/A,FALSE,"EstgD";#N/A,#N/A,FALSE,"PEngD"}</definedName>
    <definedName name="fdssdsdx">#N/A</definedName>
    <definedName name="FDSY" localSheetId="18" hidden="1">{#N/A,#N/A,TRUE,"LOADCOVE";#N/A,#N/A,TRUE,"PAGE001";#N/A,#N/A,TRUE,"PAGE002";#N/A,#N/A,TRUE,"PAGE003";#N/A,#N/A,TRUE,"PAGE004";#N/A,#N/A,TRUE,"PAGE005";#N/A,#N/A,TRUE,"PAGE006";#N/A,#N/A,TRUE,"PAGE007";#N/A,#N/A,TRUE,"PAGE008";#N/A,#N/A,TRUE,"PAGE009";#N/A,#N/A,TRUE,"PAGE010";#N/A,#N/A,TRUE,"PAGE011";#N/A,#N/A,TRUE,"PAGE012";#N/A,#N/A,TRUE,"PAGE013"}</definedName>
    <definedName name="FDSY" hidden="1">{#N/A,#N/A,TRUE,"LOADCOVE";#N/A,#N/A,TRUE,"PAGE001";#N/A,#N/A,TRUE,"PAGE002";#N/A,#N/A,TRUE,"PAGE003";#N/A,#N/A,TRUE,"PAGE004";#N/A,#N/A,TRUE,"PAGE005";#N/A,#N/A,TRUE,"PAGE006";#N/A,#N/A,TRUE,"PAGE007";#N/A,#N/A,TRUE,"PAGE008";#N/A,#N/A,TRUE,"PAGE009";#N/A,#N/A,TRUE,"PAGE010";#N/A,#N/A,TRUE,"PAGE011";#N/A,#N/A,TRUE,"PAGE012";#N/A,#N/A,TRUE,"PAGE013"}</definedName>
    <definedName name="fdsyhgfd">#REF!</definedName>
    <definedName name="fdtgg">#REF!</definedName>
    <definedName name="fdu">#REF!</definedName>
    <definedName name="fdur1">#REF!</definedName>
    <definedName name="fdur10">#REF!</definedName>
    <definedName name="fdur11">#REF!</definedName>
    <definedName name="fdur12">#REF!</definedName>
    <definedName name="fdur13">#REF!</definedName>
    <definedName name="fdur14">#REF!</definedName>
    <definedName name="fdur15">#REF!</definedName>
    <definedName name="fdur16">#REF!</definedName>
    <definedName name="fdur17">#REF!</definedName>
    <definedName name="fdur18">#REF!</definedName>
    <definedName name="fdur19">#REF!</definedName>
    <definedName name="fdur2">#REF!</definedName>
    <definedName name="fdur20">#REF!</definedName>
    <definedName name="fdur21">#REF!</definedName>
    <definedName name="fdur22">#REF!</definedName>
    <definedName name="fdur23">#REF!</definedName>
    <definedName name="fdur24">#REF!</definedName>
    <definedName name="fdur25">#REF!</definedName>
    <definedName name="fdur26">#REF!</definedName>
    <definedName name="fdur27">#REF!</definedName>
    <definedName name="fdur28">#REF!</definedName>
    <definedName name="fdur29">#REF!</definedName>
    <definedName name="fdur3">#REF!</definedName>
    <definedName name="fdur30">#REF!</definedName>
    <definedName name="fdur4">#REF!</definedName>
    <definedName name="fdur5">#REF!</definedName>
    <definedName name="fdur6">#REF!</definedName>
    <definedName name="fdur7">#REF!</definedName>
    <definedName name="fdur8">#REF!</definedName>
    <definedName name="fdur9">#REF!</definedName>
    <definedName name="fe" localSheetId="18" hidden="1">{#N/A,#N/A,FALSE,"MARCH"}</definedName>
    <definedName name="fe" hidden="1">{#N/A,#N/A,FALSE,"MARCH"}</definedName>
    <definedName name="fe_1" localSheetId="18" hidden="1">{"'Sheet1'!$L$16"}</definedName>
    <definedName name="fe_1" hidden="1">{"'Sheet1'!$L$16"}</definedName>
    <definedName name="fe_2" localSheetId="18" hidden="1">{"'Sheet1'!$L$16"}</definedName>
    <definedName name="fe_2" hidden="1">{"'Sheet1'!$L$16"}</definedName>
    <definedName name="Featherlite">#REF!</definedName>
    <definedName name="Feature_Sofa____DIMANTION________FINIH">#REF!</definedName>
    <definedName name="Feb">#REF!</definedName>
    <definedName name="FEB_05">#REF!</definedName>
    <definedName name="feb_qty_rev_3">#REF!</definedName>
    <definedName name="feb_rev4_qty">#REF!</definedName>
    <definedName name="Feb00_Ln">#REF!</definedName>
    <definedName name="Feb00_Nas">#REF!</definedName>
    <definedName name="Feb00_NY">#REF!</definedName>
    <definedName name="Feb99_Ln">#REF!</definedName>
    <definedName name="Feb99_Nas">#REF!</definedName>
    <definedName name="Feb99_NY">#REF!</definedName>
    <definedName name="February" hidden="1">{#N/A,#N/A,FALSE,"Sheet39";#N/A,#N/A,FALSE,"Sheet40";#N/A,#N/A,FALSE,"Sheet38";#N/A,#N/A,FALSE,"Sheet37";#N/A,#N/A,FALSE,"Sheet31";#N/A,#N/A,FALSE,"Sheet36";#N/A,#N/A,FALSE,"Sheet35";#N/A,#N/A,FALSE,"Sheet34";#N/A,#N/A,FALSE,"Sheet33";#N/A,#N/A,FALSE,"Sheet32";#N/A,#N/A,FALSE,"Sheet31";#N/A,#N/A,FALSE,"Sheet29";#N/A,#N/A,FALSE,"Sheet30";#N/A,#N/A,FALSE,"Sheet28";#N/A,#N/A,FALSE,"Sheet27";#N/A,#N/A,FALSE,"Sheet26";#N/A,#N/A,FALSE,"Sheet25";#N/A,#N/A,FALSE,"Sheet20";#N/A,#N/A,FALSE,"Sheet19";#N/A,#N/A,FALSE,"Sheet18";#N/A,#N/A,FALSE,"Sheet17";#N/A,#N/A,FALSE,"Sheet16";#N/A,#N/A,FALSE,"Sheet15";#N/A,#N/A,FALSE,"Sheet14";#N/A,#N/A,FALSE,"Sheet13";#N/A,#N/A,FALSE,"Sheet12";#N/A,#N/A,FALSE,"Sheet11";#N/A,#N/A,FALSE,"Sheet8";#N/A,#N/A,FALSE,"Sheet7";#N/A,#N/A,FALSE,"Sheet6";#N/A,#N/A,FALSE,"Sheet5";#N/A,#N/A,FALSE,"Sheet4";#N/A,#N/A,FALSE,"Sheet3";#N/A,#N/A,FALSE,"Sheet2";#N/A,#N/A,FALSE,"Sheet1"}</definedName>
    <definedName name="fed" hidden="1">#REF!</definedName>
    <definedName name="fedr" localSheetId="18" hidden="1">{#N/A,#N/A,TRUE,"Front";#N/A,#N/A,TRUE,"Simple Letter";#N/A,#N/A,TRUE,"Inside";#N/A,#N/A,TRUE,"Contents";#N/A,#N/A,TRUE,"Basis";#N/A,#N/A,TRUE,"Inclusions";#N/A,#N/A,TRUE,"Exclusions";#N/A,#N/A,TRUE,"Areas";#N/A,#N/A,TRUE,"Summary";#N/A,#N/A,TRUE,"Detail"}</definedName>
    <definedName name="fedr" hidden="1">{#N/A,#N/A,TRUE,"Front";#N/A,#N/A,TRUE,"Simple Letter";#N/A,#N/A,TRUE,"Inside";#N/A,#N/A,TRUE,"Contents";#N/A,#N/A,TRUE,"Basis";#N/A,#N/A,TRUE,"Inclusions";#N/A,#N/A,TRUE,"Exclusions";#N/A,#N/A,TRUE,"Areas";#N/A,#N/A,TRUE,"Summary";#N/A,#N/A,TRUE,"Detail"}</definedName>
    <definedName name="FEE" hidden="1">#REF!</definedName>
    <definedName name="fee_autho.contract">#REF!</definedName>
    <definedName name="fee_autho.now">#REF!</definedName>
    <definedName name="fee_autho.payment">#REF!</definedName>
    <definedName name="fee_autho.uncommit">#REF!</definedName>
    <definedName name="fee_autho.vo.app">#REF!</definedName>
    <definedName name="fee_autho.vo.pend">#REF!</definedName>
    <definedName name="fee_contract">#REF!</definedName>
    <definedName name="fee_now">#REF!</definedName>
    <definedName name="fee_payment">#REF!</definedName>
    <definedName name="fee_uncommit">#REF!</definedName>
    <definedName name="fee_vo.app">#REF!</definedName>
    <definedName name="fee_vo.pend">#REF!</definedName>
    <definedName name="FeeandUnderwriting">#REF!</definedName>
    <definedName name="FeeandUnderwriting_99">#REF!</definedName>
    <definedName name="FEES">#REF!</definedName>
    <definedName name="Fees.1" localSheetId="4" hidden="1">{#N/A,#N/A,TRUE,"Cover";#N/A,#N/A,TRUE,"Conts";#N/A,#N/A,TRUE,"VOS";#N/A,#N/A,TRUE,"Warrington";#N/A,#N/A,TRUE,"Widnes"}</definedName>
    <definedName name="Fees.1" localSheetId="18" hidden="1">{#N/A,#N/A,TRUE,"Cover";#N/A,#N/A,TRUE,"Conts";#N/A,#N/A,TRUE,"VOS";#N/A,#N/A,TRUE,"Warrington";#N/A,#N/A,TRUE,"Widnes"}</definedName>
    <definedName name="Fees.1" localSheetId="6" hidden="1">{#N/A,#N/A,TRUE,"Cover";#N/A,#N/A,TRUE,"Conts";#N/A,#N/A,TRUE,"VOS";#N/A,#N/A,TRUE,"Warrington";#N/A,#N/A,TRUE,"Widnes"}</definedName>
    <definedName name="Fees.1" localSheetId="10" hidden="1">{#N/A,#N/A,TRUE,"Cover";#N/A,#N/A,TRUE,"Conts";#N/A,#N/A,TRUE,"VOS";#N/A,#N/A,TRUE,"Warrington";#N/A,#N/A,TRUE,"Widnes"}</definedName>
    <definedName name="Fees.1" hidden="1">{#N/A,#N/A,TRUE,"Cover";#N/A,#N/A,TRUE,"Conts";#N/A,#N/A,TRUE,"VOS";#N/A,#N/A,TRUE,"Warrington";#N/A,#N/A,TRUE,"Widnes"}</definedName>
    <definedName name="Fees.1_1" localSheetId="18" hidden="1">{#N/A,#N/A,TRUE,"Cover";#N/A,#N/A,TRUE,"Conts";#N/A,#N/A,TRUE,"VOS";#N/A,#N/A,TRUE,"Warrington";#N/A,#N/A,TRUE,"Widnes"}</definedName>
    <definedName name="Fees.1_1" localSheetId="6" hidden="1">{#N/A,#N/A,TRUE,"Cover";#N/A,#N/A,TRUE,"Conts";#N/A,#N/A,TRUE,"VOS";#N/A,#N/A,TRUE,"Warrington";#N/A,#N/A,TRUE,"Widnes"}</definedName>
    <definedName name="Fees.1_1" hidden="1">{#N/A,#N/A,TRUE,"Cover";#N/A,#N/A,TRUE,"Conts";#N/A,#N/A,TRUE,"VOS";#N/A,#N/A,TRUE,"Warrington";#N/A,#N/A,TRUE,"Widnes"}</definedName>
    <definedName name="feesfls">#REF!</definedName>
    <definedName name="feessec">#REF!</definedName>
    <definedName name="FEESSUM">#REF!</definedName>
    <definedName name="feet">#REF!</definedName>
    <definedName name="FeetToMetres">0.09290304</definedName>
    <definedName name="FEF">#N/A</definedName>
    <definedName name="FEFC_Salary">#REF!</definedName>
    <definedName name="fefwe" localSheetId="18" hidden="1">{#N/A,#N/A,TRUE,"Front";#N/A,#N/A,TRUE,"Simple Letter";#N/A,#N/A,TRUE,"Inside";#N/A,#N/A,TRUE,"Contents";#N/A,#N/A,TRUE,"Basis";#N/A,#N/A,TRUE,"Inclusions";#N/A,#N/A,TRUE,"Exclusions";#N/A,#N/A,TRUE,"Areas";#N/A,#N/A,TRUE,"Summary";#N/A,#N/A,TRUE,"Detail"}</definedName>
    <definedName name="fefwe" hidden="1">{#N/A,#N/A,TRUE,"Front";#N/A,#N/A,TRUE,"Simple Letter";#N/A,#N/A,TRUE,"Inside";#N/A,#N/A,TRUE,"Contents";#N/A,#N/A,TRUE,"Basis";#N/A,#N/A,TRUE,"Inclusions";#N/A,#N/A,TRUE,"Exclusions";#N/A,#N/A,TRUE,"Areas";#N/A,#N/A,TRUE,"Summary";#N/A,#N/A,TRUE,"Detail"}</definedName>
    <definedName name="Fen">#REF!</definedName>
    <definedName name="FenBudget">#REF!</definedName>
    <definedName name="Fence">#REF!</definedName>
    <definedName name="Fencing_Railing_and_Walls">#REF!</definedName>
    <definedName name="fer">IF(ISNA(MATCH(ROW(),RowAfterpgbrk,1)),1,MATCH(ROW(),RowAfterpgbrk,1)+1)&lt;&gt;IF(ISNA(MATCH(ROW()+1,RowAfterpgbrk,1)),1,MATCH(ROW()+1,RowAfterpgbrk,1)+1)</definedName>
    <definedName name="fertgert" localSheetId="6">Scheduled_Payment+Extra_Payment</definedName>
    <definedName name="fertgert">Scheduled_Payment+Extra_Payment</definedName>
    <definedName name="ferwfe">#N/A</definedName>
    <definedName name="Festive_lighting">#REF!</definedName>
    <definedName name="Festive_lighting_up_to_level_159">#REF!</definedName>
    <definedName name="FEVAvalues">#REF!</definedName>
    <definedName name="few" localSheetId="18" hidden="1">{#N/A,#N/A,TRUE,"Front";#N/A,#N/A,TRUE,"Simple Letter";#N/A,#N/A,TRUE,"Inside";#N/A,#N/A,TRUE,"Contents";#N/A,#N/A,TRUE,"Basis";#N/A,#N/A,TRUE,"Inclusions";#N/A,#N/A,TRUE,"Exclusions";#N/A,#N/A,TRUE,"Areas";#N/A,#N/A,TRUE,"Summary";#N/A,#N/A,TRUE,"Detail"}</definedName>
    <definedName name="few" hidden="1">{#N/A,#N/A,TRUE,"Front";#N/A,#N/A,TRUE,"Simple Letter";#N/A,#N/A,TRUE,"Inside";#N/A,#N/A,TRUE,"Contents";#N/A,#N/A,TRUE,"Basis";#N/A,#N/A,TRUE,"Inclusions";#N/A,#N/A,TRUE,"Exclusions";#N/A,#N/A,TRUE,"Areas";#N/A,#N/A,TRUE,"Summary";#N/A,#N/A,TRUE,"Detail"}</definedName>
    <definedName name="fewf" localSheetId="18"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F">#REF!</definedName>
    <definedName name="ff_1" localSheetId="18" hidden="1">{#N/A,#N/A,FALSE,"CCTV"}</definedName>
    <definedName name="FF_1" localSheetId="10">0</definedName>
    <definedName name="ff_1" hidden="1">{#N/A,#N/A,FALSE,"CCTV"}</definedName>
    <definedName name="ff_2" localSheetId="18" hidden="1">{#N/A,#N/A,FALSE,"CCTV"}</definedName>
    <definedName name="ff_2" hidden="1">{#N/A,#N/A,FALSE,"CCTV"}</definedName>
    <definedName name="FF_22">#REF!</definedName>
    <definedName name="FF_Dado_Softwood">#REF!</definedName>
    <definedName name="FF_DisBathroom">#REF!</definedName>
    <definedName name="FF_Skirting_Hardwood">#REF!</definedName>
    <definedName name="FF_Skirting_Softwood">#REF!</definedName>
    <definedName name="ffaaaaf" localSheetId="18" hidden="1">{"'장비'!$A$3:$M$12"}</definedName>
    <definedName name="ffaaaaf" hidden="1">{"'장비'!$A$3:$M$12"}</definedName>
    <definedName name="FFAREA">#REF!</definedName>
    <definedName name="FFboh">#REF!</definedName>
    <definedName name="FFC">#REF!</definedName>
    <definedName name="FFD" localSheetId="18" hidden="1">{#N/A,#N/A,FALSE,"골재소요량";#N/A,#N/A,FALSE,"골재소요량"}</definedName>
    <definedName name="FFD" hidden="1">{#N/A,#N/A,FALSE,"골재소요량";#N/A,#N/A,FALSE,"골재소요량"}</definedName>
    <definedName name="ffdf">#REF!</definedName>
    <definedName name="ffdfddfdfdfdf">#N/A</definedName>
    <definedName name="FFDFDE">#N/A</definedName>
    <definedName name="FFDFDFDFAQ">#N/A</definedName>
    <definedName name="FFDGF" localSheetId="18" hidden="1">{#N/A,#N/A,FALSE,"부대2"}</definedName>
    <definedName name="FFDGF" hidden="1">{#N/A,#N/A,FALSE,"부대2"}</definedName>
    <definedName name="FFDGF_1" localSheetId="18" hidden="1">{#N/A,#N/A,FALSE,"부대2"}</definedName>
    <definedName name="FFDGF_1" hidden="1">{#N/A,#N/A,FALSE,"부대2"}</definedName>
    <definedName name="FFDGF_2" localSheetId="18" hidden="1">{#N/A,#N/A,FALSE,"부대2"}</definedName>
    <definedName name="FFDGF_2" hidden="1">{#N/A,#N/A,FALSE,"부대2"}</definedName>
    <definedName name="ffds">#REF!</definedName>
    <definedName name="FFE">#REF!</definedName>
    <definedName name="fff" localSheetId="4" hidden="1">{#N/A,#N/A,FALSE,"SumG";#N/A,#N/A,FALSE,"ElecG";#N/A,#N/A,FALSE,"MechG";#N/A,#N/A,FALSE,"GeotG";#N/A,#N/A,FALSE,"PrcsG";#N/A,#N/A,FALSE,"TunnG";#N/A,#N/A,FALSE,"CivlG";#N/A,#N/A,FALSE,"NtwkG";#N/A,#N/A,FALSE,"EstgG";#N/A,#N/A,FALSE,"PEngG"}</definedName>
    <definedName name="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f" localSheetId="10" hidden="1">{#N/A,#N/A,TRUE,"Cover";#N/A,#N/A,TRUE,"Conts";#N/A,#N/A,TRUE,"VOS";#N/A,#N/A,TRUE,"Warrington";#N/A,#N/A,TRUE,"Widnes"}</definedName>
    <definedName name="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f_1" localSheetId="18" hidden="1">{#N/A,#N/A,FALSE,"CCTV"}</definedName>
    <definedName name="fff_1" hidden="1">{#N/A,#N/A,FALSE,"CCTV"}</definedName>
    <definedName name="fff_2" localSheetId="18" hidden="1">{#N/A,#N/A,FALSE,"CCTV"}</definedName>
    <definedName name="fff_2" hidden="1">{#N/A,#N/A,FALSE,"CCTV"}</definedName>
    <definedName name="fffdfd">#N/A</definedName>
    <definedName name="Fffef" localSheetId="4" hidden="1">{#N/A,#N/A,FALSE,"MARCH"}</definedName>
    <definedName name="Fffef" localSheetId="18" hidden="1">{#N/A,#N/A,FALSE,"MARCH"}</definedName>
    <definedName name="Fffef" hidden="1">{#N/A,#N/A,FALSE,"MARCH"}</definedName>
    <definedName name="ffff" localSheetId="18" hidden="1">{"LKD",#N/A,FALSE,"표지"}</definedName>
    <definedName name="ffff" localSheetId="10">"Page "&amp;IF(ISNA(MATCH(ROW(),RowAfterpgbrk,1)),1,MATCH(ROW(),RowAfterpgbrk,1)+1)&amp;" of " &amp; TotPageCount + 0*NOW()</definedName>
    <definedName name="ffff" hidden="1">{"LKD",#N/A,FALSE,"표지"}</definedName>
    <definedName name="ffff_1" localSheetId="18" hidden="1">{"'장비'!$A$3:$M$12"}</definedName>
    <definedName name="ffff_1" hidden="1">{"'장비'!$A$3:$M$12"}</definedName>
    <definedName name="ffff_2" localSheetId="18" hidden="1">{"'장비'!$A$3:$M$12"}</definedName>
    <definedName name="ffff_2" hidden="1">{"'장비'!$A$3:$M$12"}</definedName>
    <definedName name="FFFFF" localSheetId="18" hidden="1">{#N/A,#N/A,FALSE,"CCTV"}</definedName>
    <definedName name="fffff" localSheetId="6" hidden="1">{"year1",#N/A,FALSE,"IZT";"year2",#N/A,FALSE,"IZT"}</definedName>
    <definedName name="fffff" localSheetId="10">#REF!</definedName>
    <definedName name="FFFFF" hidden="1">{#N/A,#N/A,FALSE,"CCTV"}</definedName>
    <definedName name="fffff_1" localSheetId="18" hidden="1">{#N/A,#N/A,TRUE,"Basic";#N/A,#N/A,TRUE,"EXT-TABLE";#N/A,#N/A,TRUE,"STEEL";#N/A,#N/A,TRUE,"INT-Table";#N/A,#N/A,TRUE,"STEEL";#N/A,#N/A,TRUE,"Door"}</definedName>
    <definedName name="fffff_1" hidden="1">{#N/A,#N/A,TRUE,"Basic";#N/A,#N/A,TRUE,"EXT-TABLE";#N/A,#N/A,TRUE,"STEEL";#N/A,#N/A,TRUE,"INT-Table";#N/A,#N/A,TRUE,"STEEL";#N/A,#N/A,TRUE,"Door"}</definedName>
    <definedName name="FFFFF_2" localSheetId="18" hidden="1">{#N/A,#N/A,FALSE,"CCTV"}</definedName>
    <definedName name="FFFFF_2" hidden="1">{#N/A,#N/A,FALSE,"CCTV"}</definedName>
    <definedName name="ffffff" localSheetId="4" hidden="1">{"'Sheet1'!$A$1:$X$25"}</definedName>
    <definedName name="ffffff" localSheetId="18" hidden="1">{#N/A,#N/A,FALSE,"CCTV"}</definedName>
    <definedName name="ffffff" localSheetId="6" hidden="1">#REF!</definedName>
    <definedName name="ffffff" hidden="1">{#N/A,#N/A,FALSE,"CCTV"}</definedName>
    <definedName name="ffffff_1" localSheetId="18" hidden="1">{#N/A,#N/A,FALSE,"CCTV"}</definedName>
    <definedName name="ffffff_1" hidden="1">{#N/A,#N/A,FALSE,"CCTV"}</definedName>
    <definedName name="ffffff_2" localSheetId="18" hidden="1">{#N/A,#N/A,FALSE,"CCTV"}</definedName>
    <definedName name="ffffff_2" hidden="1">{#N/A,#N/A,FALSE,"CCTV"}</definedName>
    <definedName name="fffffff" hidden="1">#REF!</definedName>
    <definedName name="ffffffff" hidden="1">#REF!</definedName>
    <definedName name="fffffffff" localSheetId="4" hidden="1">{#N/A,#N/A,FALSE,"SumD";#N/A,#N/A,FALSE,"ElecD";#N/A,#N/A,FALSE,"MechD";#N/A,#N/A,FALSE,"GeotD";#N/A,#N/A,FALSE,"PrcsD";#N/A,#N/A,FALSE,"TunnD";#N/A,#N/A,FALSE,"CivlD";#N/A,#N/A,FALSE,"NtwkD";#N/A,#N/A,FALSE,"EstgD";#N/A,#N/A,FALSE,"PEngD"}</definedName>
    <definedName name="fffffffff" hidden="1">{#N/A,#N/A,FALSE,"SumD";#N/A,#N/A,FALSE,"ElecD";#N/A,#N/A,FALSE,"MechD";#N/A,#N/A,FALSE,"GeotD";#N/A,#N/A,FALSE,"PrcsD";#N/A,#N/A,FALSE,"TunnD";#N/A,#N/A,FALSE,"CivlD";#N/A,#N/A,FALSE,"NtwkD";#N/A,#N/A,FALSE,"EstgD";#N/A,#N/A,FALSE,"PEngD"}</definedName>
    <definedName name="ffffffffff">#REF!</definedName>
    <definedName name="ffffffffffff">#REF!</definedName>
    <definedName name="ffffffffffffff" localSheetId="4" hidden="1">{#N/A,#N/A,FALSE,"SumG";#N/A,#N/A,FALSE,"ElecG";#N/A,#N/A,FALSE,"MechG";#N/A,#N/A,FALSE,"GeotG";#N/A,#N/A,FALSE,"PrcsG";#N/A,#N/A,FALSE,"TunnG";#N/A,#N/A,FALSE,"CivlG";#N/A,#N/A,FALSE,"NtwkG";#N/A,#N/A,FALSE,"EstgG";#N/A,#N/A,FALSE,"PEngG"}</definedName>
    <definedName name="ffffffffffffff">#REF!</definedName>
    <definedName name="fffffffffffffff">#REF!</definedName>
    <definedName name="ffffffffffffffff" localSheetId="4" hidden="1">{#N/A,#N/A,FALSE,"SumD";#N/A,#N/A,FALSE,"ElecD";#N/A,#N/A,FALSE,"MechD";#N/A,#N/A,FALSE,"GeotD";#N/A,#N/A,FALSE,"PrcsD";#N/A,#N/A,FALSE,"TunnD";#N/A,#N/A,FALSE,"CivlD";#N/A,#N/A,FALSE,"NtwkD";#N/A,#N/A,FALSE,"EstgD";#N/A,#N/A,FALSE,"PEngD"}</definedName>
    <definedName name="ffffffffffffffff" localSheetId="18" hidden="1">{#N/A,#N/A,FALSE,"표지목차"}</definedName>
    <definedName name="ffffffffffffffff" hidden="1">{#N/A,#N/A,FALSE,"표지목차"}</definedName>
    <definedName name="fffffffffffffffff" hidden="1">#REF!</definedName>
    <definedName name="ffffffffffffffffffff">#REF!</definedName>
    <definedName name="fffffffffffffffffffff" localSheetId="4" hidden="1">{#N/A,#N/A,FALSE,"SumD";#N/A,#N/A,FALSE,"ElecD";#N/A,#N/A,FALSE,"MechD";#N/A,#N/A,FALSE,"GeotD";#N/A,#N/A,FALSE,"PrcsD";#N/A,#N/A,FALSE,"TunnD";#N/A,#N/A,FALSE,"CivlD";#N/A,#N/A,FALSE,"NtwkD";#N/A,#N/A,FALSE,"EstgD";#N/A,#N/A,FALSE,"PEngD"}</definedName>
    <definedName name="fffffffffffffffffffff">#REF!</definedName>
    <definedName name="fffffffffffffffffffffff" localSheetId="4" hidden="1">{#N/A,#N/A,FALSE,"SumD";#N/A,#N/A,FALSE,"ElecD";#N/A,#N/A,FALSE,"MechD";#N/A,#N/A,FALSE,"GeotD";#N/A,#N/A,FALSE,"PrcsD";#N/A,#N/A,FALSE,"TunnD";#N/A,#N/A,FALSE,"CivlD";#N/A,#N/A,FALSE,"NtwkD";#N/A,#N/A,FALSE,"EstgD";#N/A,#N/A,FALSE,"PEngD"}</definedName>
    <definedName name="fffffffffffffffffffffff" hidden="1">{#N/A,#N/A,FALSE,"SumD";#N/A,#N/A,FALSE,"ElecD";#N/A,#N/A,FALSE,"MechD";#N/A,#N/A,FALSE,"GeotD";#N/A,#N/A,FALSE,"PrcsD";#N/A,#N/A,FALSE,"TunnD";#N/A,#N/A,FALSE,"CivlD";#N/A,#N/A,FALSE,"NtwkD";#N/A,#N/A,FALSE,"EstgD";#N/A,#N/A,FALSE,"PEngD"}</definedName>
    <definedName name="ffffffffffffffffffffffffffff" localSheetId="4" hidden="1">{#N/A,#N/A,FALSE,"SumD";#N/A,#N/A,FALSE,"ElecD";#N/A,#N/A,FALSE,"MechD";#N/A,#N/A,FALSE,"GeotD";#N/A,#N/A,FALSE,"PrcsD";#N/A,#N/A,FALSE,"TunnD";#N/A,#N/A,FALSE,"CivlD";#N/A,#N/A,FALSE,"NtwkD";#N/A,#N/A,FALSE,"EstgD";#N/A,#N/A,FALSE,"PEngD"}</definedName>
    <definedName name="ffffffffffffffffffffffffffff" hidden="1">{#N/A,#N/A,FALSE,"SumD";#N/A,#N/A,FALSE,"ElecD";#N/A,#N/A,FALSE,"MechD";#N/A,#N/A,FALSE,"GeotD";#N/A,#N/A,FALSE,"PrcsD";#N/A,#N/A,FALSE,"TunnD";#N/A,#N/A,FALSE,"CivlD";#N/A,#N/A,FALSE,"NtwkD";#N/A,#N/A,FALSE,"EstgD";#N/A,#N/A,FALSE,"PEngD"}</definedName>
    <definedName name="ffffffffffffffffffffffffffffffffffff" localSheetId="4" hidden="1">{#N/A,#N/A,FALSE,"SumG";#N/A,#N/A,FALSE,"ElecG";#N/A,#N/A,FALSE,"MechG";#N/A,#N/A,FALSE,"GeotG";#N/A,#N/A,FALSE,"PrcsG";#N/A,#N/A,FALSE,"TunnG";#N/A,#N/A,FALSE,"CivlG";#N/A,#N/A,FALSE,"NtwkG";#N/A,#N/A,FALSE,"EstgG";#N/A,#N/A,FALSE,"PEngG"}</definedName>
    <definedName name="ffffffffffffffffffffffffffffffffffff" hidden="1">{#N/A,#N/A,FALSE,"SumG";#N/A,#N/A,FALSE,"ElecG";#N/A,#N/A,FALSE,"MechG";#N/A,#N/A,FALSE,"GeotG";#N/A,#N/A,FALSE,"PrcsG";#N/A,#N/A,FALSE,"TunnG";#N/A,#N/A,FALSE,"CivlG";#N/A,#N/A,FALSE,"NtwkG";#N/A,#N/A,FALSE,"EstgG";#N/A,#N/A,FALSE,"PEngG"}</definedName>
    <definedName name="fffffffffffffffghk">#REF!</definedName>
    <definedName name="fffffffg" localSheetId="18" hidden="1">{"'장비'!$A$3:$M$12"}</definedName>
    <definedName name="fffffffg" hidden="1">{"'장비'!$A$3:$M$12"}</definedName>
    <definedName name="fffffffg_1" localSheetId="18" hidden="1">{"'장비'!$A$3:$M$12"}</definedName>
    <definedName name="fffffffg_1" hidden="1">{"'장비'!$A$3:$M$12"}</definedName>
    <definedName name="fffffffg_2" localSheetId="18" hidden="1">{"'장비'!$A$3:$M$12"}</definedName>
    <definedName name="fffffffg_2" hidden="1">{"'장비'!$A$3:$M$12"}</definedName>
    <definedName name="FFFFHBT" hidden="1">#REF!</definedName>
    <definedName name="fffg">BlankMacro1</definedName>
    <definedName name="fffuu" localSheetId="4" hidden="1">{"'Break down'!$A$4"}</definedName>
    <definedName name="fffuu" localSheetId="18" hidden="1">{"'Break down'!$A$4"}</definedName>
    <definedName name="fffuu" localSheetId="6" hidden="1">{"'Break down'!$A$4"}</definedName>
    <definedName name="fffuu" localSheetId="10">{"'Break down'!$A$4"}</definedName>
    <definedName name="fffuu" hidden="1">{"'Break down'!$A$4"}</definedName>
    <definedName name="fffuu_1" localSheetId="6" hidden="1">{"'Break down'!$A$4"}</definedName>
    <definedName name="fffuu_1">{"'Break down'!$A$4"}</definedName>
    <definedName name="ffg" localSheetId="18" hidden="1">{#N/A,#N/A,FALSE,"MARCH"}</definedName>
    <definedName name="ffg" hidden="1">{#N/A,#N/A,FALSE,"MARCH"}</definedName>
    <definedName name="ffgfg" localSheetId="18" hidden="1">{"'장비'!$A$3:$M$12"}</definedName>
    <definedName name="ffgfg" hidden="1">{"'장비'!$A$3:$M$12"}</definedName>
    <definedName name="ffgfg_1" localSheetId="18" hidden="1">{"'장비'!$A$3:$M$12"}</definedName>
    <definedName name="ffgfg_1" hidden="1">{"'장비'!$A$3:$M$12"}</definedName>
    <definedName name="ffgfg_2" localSheetId="18" hidden="1">{"'장비'!$A$3:$M$12"}</definedName>
    <definedName name="ffgfg_2" hidden="1">{"'장비'!$A$3:$M$12"}</definedName>
    <definedName name="FFGWD">#N/A</definedName>
    <definedName name="FFh">#REF!</definedName>
    <definedName name="FFMNQUJ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MNQUJ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Fo">#REF!</definedName>
    <definedName name="ffqwe" localSheetId="18" hidden="1">{#N/A,#N/A,TRUE,"Front";#N/A,#N/A,TRUE,"Simple Letter";#N/A,#N/A,TRUE,"Inside";#N/A,#N/A,TRUE,"Contents";#N/A,#N/A,TRUE,"Basis";#N/A,#N/A,TRUE,"Inclusions";#N/A,#N/A,TRUE,"Exclusions";#N/A,#N/A,TRUE,"Areas";#N/A,#N/A,TRUE,"Summary";#N/A,#N/A,TRUE,"Detail"}</definedName>
    <definedName name="ffqwe" hidden="1">{#N/A,#N/A,TRUE,"Front";#N/A,#N/A,TRUE,"Simple Letter";#N/A,#N/A,TRUE,"Inside";#N/A,#N/A,TRUE,"Contents";#N/A,#N/A,TRUE,"Basis";#N/A,#N/A,TRUE,"Inclusions";#N/A,#N/A,TRUE,"Exclusions";#N/A,#N/A,TRUE,"Areas";#N/A,#N/A,TRUE,"Summary";#N/A,#N/A,TRUE,"Detail"}</definedName>
    <definedName name="FFR">#N/A</definedName>
    <definedName name="ffrer">#N/A</definedName>
    <definedName name="FFRF">#N/A</definedName>
    <definedName name="FFRRRR" hidden="1">{#N/A,#N/A,FALSE,"Organisation Chart"}</definedName>
    <definedName name="ffsdf" localSheetId="18" hidden="1">{#N/A,#N/A,TRUE,"Front";#N/A,#N/A,TRUE,"Simple Letter";#N/A,#N/A,TRUE,"Inside";#N/A,#N/A,TRUE,"Contents";#N/A,#N/A,TRUE,"Basis";#N/A,#N/A,TRUE,"Inclusions";#N/A,#N/A,TRUE,"Exclusions";#N/A,#N/A,TRUE,"Areas";#N/A,#N/A,TRUE,"Summary";#N/A,#N/A,TRUE,"Detail"}</definedName>
    <definedName name="ffsdf" hidden="1">{#N/A,#N/A,TRUE,"Front";#N/A,#N/A,TRUE,"Simple Letter";#N/A,#N/A,TRUE,"Inside";#N/A,#N/A,TRUE,"Contents";#N/A,#N/A,TRUE,"Basis";#N/A,#N/A,TRUE,"Inclusions";#N/A,#N/A,TRUE,"Exclusions";#N/A,#N/A,TRUE,"Areas";#N/A,#N/A,TRUE,"Summary";#N/A,#N/A,TRUE,"Detail"}</definedName>
    <definedName name="ffsf">{#N/A,#N/A,FALSE,"Chi tiÆt"}</definedName>
    <definedName name="ffte2">BlankMacro1</definedName>
    <definedName name="ffuyyyyuyuuy">#N/A</definedName>
    <definedName name="ffwfwe">#N/A</definedName>
    <definedName name="FFWW" localSheetId="18"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fz" localSheetId="4" hidden="1">{#N/A,#N/A,FALSE,"SumD";#N/A,#N/A,FALSE,"ElecD";#N/A,#N/A,FALSE,"MechD";#N/A,#N/A,FALSE,"GeotD";#N/A,#N/A,FALSE,"PrcsD";#N/A,#N/A,FALSE,"TunnD";#N/A,#N/A,FALSE,"CivlD";#N/A,#N/A,FALSE,"NtwkD";#N/A,#N/A,FALSE,"EstgD";#N/A,#N/A,FALSE,"PEngD"}</definedName>
    <definedName name="ffz" hidden="1">{#N/A,#N/A,FALSE,"SumD";#N/A,#N/A,FALSE,"ElecD";#N/A,#N/A,FALSE,"MechD";#N/A,#N/A,FALSE,"GeotD";#N/A,#N/A,FALSE,"PrcsD";#N/A,#N/A,FALSE,"TunnD";#N/A,#N/A,FALSE,"CivlD";#N/A,#N/A,FALSE,"NtwkD";#N/A,#N/A,FALSE,"EstgD";#N/A,#N/A,FALSE,"PEngD"}</definedName>
    <definedName name="fg" localSheetId="18" hidden="1">{#N/A,#N/A,TRUE,"Cover";#N/A,#N/A,TRUE,"Conts";#N/A,#N/A,TRUE,"VOS";#N/A,#N/A,TRUE,"Warrington";#N/A,#N/A,TRUE,"Widnes"}</definedName>
    <definedName name="fg" localSheetId="6" hidden="1">{#N/A,#N/A,TRUE,"Cover";#N/A,#N/A,TRUE,"Conts";#N/A,#N/A,TRUE,"VOS";#N/A,#N/A,TRUE,"Warrington";#N/A,#N/A,TRUE,"Widnes"}</definedName>
    <definedName name="fg" localSheetId="11" hidden="1">{#N/A,#N/A,TRUE,"Cover";#N/A,#N/A,TRUE,"Conts";#N/A,#N/A,TRUE,"VOS";#N/A,#N/A,TRUE,"Warrington";#N/A,#N/A,TRUE,"Widnes"}</definedName>
    <definedName name="fg" localSheetId="10" hidden="1">{#N/A,#N/A,FALSE,"SumG";#N/A,#N/A,FALSE,"ElecG";#N/A,#N/A,FALSE,"MechG";#N/A,#N/A,FALSE,"GeotG";#N/A,#N/A,FALSE,"PrcsG";#N/A,#N/A,FALSE,"TunnG";#N/A,#N/A,FALSE,"CivlG";#N/A,#N/A,FALSE,"NtwkG";#N/A,#N/A,FALSE,"EstgG";#N/A,#N/A,FALSE,"PEngG"}</definedName>
    <definedName name="fg" hidden="1">{#N/A,#N/A,TRUE,"Cover";#N/A,#N/A,TRUE,"Conts";#N/A,#N/A,TRUE,"VOS";#N/A,#N/A,TRUE,"Warrington";#N/A,#N/A,TRUE,"Widnes"}</definedName>
    <definedName name="FG_1" localSheetId="18" hidden="1">{"'장비'!$A$3:$M$12"}</definedName>
    <definedName name="fg_1" localSheetId="6" hidden="1">{#N/A,#N/A,TRUE,"Cover";#N/A,#N/A,TRUE,"Conts";#N/A,#N/A,TRUE,"VOS";#N/A,#N/A,TRUE,"Warrington";#N/A,#N/A,TRUE,"Widnes"}</definedName>
    <definedName name="fg_1" localSheetId="10" hidden="1">{#N/A,#N/A,TRUE,"Cover";#N/A,#N/A,TRUE,"Conts";#N/A,#N/A,TRUE,"VOS";#N/A,#N/A,TRUE,"Warrington";#N/A,#N/A,TRUE,"Widnes"}</definedName>
    <definedName name="FG_1" hidden="1">{"'장비'!$A$3:$M$12"}</definedName>
    <definedName name="FG_2" localSheetId="18" hidden="1">{"'장비'!$A$3:$M$12"}</definedName>
    <definedName name="fg_2" localSheetId="10">NA()</definedName>
    <definedName name="FG_2" hidden="1">{"'장비'!$A$3:$M$12"}</definedName>
    <definedName name="fg_3">NA()</definedName>
    <definedName name="fg_4">NA()</definedName>
    <definedName name="fgbxgxf">#N/A</definedName>
    <definedName name="FGC">#REF!</definedName>
    <definedName name="FGCV98" localSheetId="18" hidden="1">{"'Break down'!$A$4"}</definedName>
    <definedName name="FGCV98" hidden="1">{"'Break down'!$A$4"}</definedName>
    <definedName name="fgdf">#REF!</definedName>
    <definedName name="fgdfg" localSheetId="4"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localSheetId="6"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dfg_1" localSheetId="18" hidden="1">{#N/A,#N/A,FALSE,"SumD";#N/A,#N/A,FALSE,"ElecD";#N/A,#N/A,FALSE,"MechD";#N/A,#N/A,FALSE,"GeotD";#N/A,#N/A,FALSE,"PrcsD";#N/A,#N/A,FALSE,"TunnD";#N/A,#N/A,FALSE,"CivlD";#N/A,#N/A,FALSE,"NtwkD";#N/A,#N/A,FALSE,"EstgD";#N/A,#N/A,FALSE,"PEngD"}</definedName>
    <definedName name="fgdfg_1" localSheetId="6" hidden="1">{#N/A,#N/A,FALSE,"SumD";#N/A,#N/A,FALSE,"ElecD";#N/A,#N/A,FALSE,"MechD";#N/A,#N/A,FALSE,"GeotD";#N/A,#N/A,FALSE,"PrcsD";#N/A,#N/A,FALSE,"TunnD";#N/A,#N/A,FALSE,"CivlD";#N/A,#N/A,FALSE,"NtwkD";#N/A,#N/A,FALSE,"EstgD";#N/A,#N/A,FALSE,"PEngD"}</definedName>
    <definedName name="fgdfg_1" hidden="1">{#N/A,#N/A,FALSE,"SumD";#N/A,#N/A,FALSE,"ElecD";#N/A,#N/A,FALSE,"MechD";#N/A,#N/A,FALSE,"GeotD";#N/A,#N/A,FALSE,"PrcsD";#N/A,#N/A,FALSE,"TunnD";#N/A,#N/A,FALSE,"CivlD";#N/A,#N/A,FALSE,"NtwkD";#N/A,#N/A,FALSE,"EstgD";#N/A,#N/A,FALSE,"PEngD"}</definedName>
    <definedName name="fgdfgz" localSheetId="4" hidden="1">{#N/A,#N/A,FALSE,"SumD";#N/A,#N/A,FALSE,"ElecD";#N/A,#N/A,FALSE,"MechD";#N/A,#N/A,FALSE,"GeotD";#N/A,#N/A,FALSE,"PrcsD";#N/A,#N/A,FALSE,"TunnD";#N/A,#N/A,FALSE,"CivlD";#N/A,#N/A,FALSE,"NtwkD";#N/A,#N/A,FALSE,"EstgD";#N/A,#N/A,FALSE,"PEngD"}</definedName>
    <definedName name="fgdfgz" hidden="1">{#N/A,#N/A,FALSE,"SumD";#N/A,#N/A,FALSE,"ElecD";#N/A,#N/A,FALSE,"MechD";#N/A,#N/A,FALSE,"GeotD";#N/A,#N/A,FALSE,"PrcsD";#N/A,#N/A,FALSE,"TunnD";#N/A,#N/A,FALSE,"CivlD";#N/A,#N/A,FALSE,"NtwkD";#N/A,#N/A,FALSE,"EstgD";#N/A,#N/A,FALSE,"PEngD"}</definedName>
    <definedName name="FGDGB" hidden="1">#REF!</definedName>
    <definedName name="FGDSG">#N/A</definedName>
    <definedName name="fgececf">#REF!</definedName>
    <definedName name="FGF" localSheetId="18" hidden="1">{#N/A,#N/A,FALSE,"CCTV"}</definedName>
    <definedName name="fgf" localSheetId="10" hidden="1">{#N/A,#N/A,FALSE,"MARCH"}</definedName>
    <definedName name="FGF" hidden="1">{#N/A,#N/A,FALSE,"CCTV"}</definedName>
    <definedName name="FGF_1" localSheetId="18" hidden="1">{#N/A,#N/A,FALSE,"CCTV"}</definedName>
    <definedName name="FGF_1" hidden="1">{#N/A,#N/A,FALSE,"CCTV"}</definedName>
    <definedName name="FGF_2" localSheetId="18" hidden="1">{#N/A,#N/A,FALSE,"CCTV"}</definedName>
    <definedName name="FGF_2" hidden="1">{#N/A,#N/A,FALSE,"CCTV"}</definedName>
    <definedName name="fgfd" hidden="1">#REF!</definedName>
    <definedName name="fgfdd">#N/A</definedName>
    <definedName name="fgfdg" localSheetId="4"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localSheetId="6"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dg_1" localSheetId="18" hidden="1">{#N/A,#N/A,FALSE,"SumG";#N/A,#N/A,FALSE,"ElecG";#N/A,#N/A,FALSE,"MechG";#N/A,#N/A,FALSE,"GeotG";#N/A,#N/A,FALSE,"PrcsG";#N/A,#N/A,FALSE,"TunnG";#N/A,#N/A,FALSE,"CivlG";#N/A,#N/A,FALSE,"NtwkG";#N/A,#N/A,FALSE,"EstgG";#N/A,#N/A,FALSE,"PEngG"}</definedName>
    <definedName name="fgfdg_1" localSheetId="6" hidden="1">{#N/A,#N/A,FALSE,"SumG";#N/A,#N/A,FALSE,"ElecG";#N/A,#N/A,FALSE,"MechG";#N/A,#N/A,FALSE,"GeotG";#N/A,#N/A,FALSE,"PrcsG";#N/A,#N/A,FALSE,"TunnG";#N/A,#N/A,FALSE,"CivlG";#N/A,#N/A,FALSE,"NtwkG";#N/A,#N/A,FALSE,"EstgG";#N/A,#N/A,FALSE,"PEngG"}</definedName>
    <definedName name="fgfdg_1" hidden="1">{#N/A,#N/A,FALSE,"SumG";#N/A,#N/A,FALSE,"ElecG";#N/A,#N/A,FALSE,"MechG";#N/A,#N/A,FALSE,"GeotG";#N/A,#N/A,FALSE,"PrcsG";#N/A,#N/A,FALSE,"TunnG";#N/A,#N/A,FALSE,"CivlG";#N/A,#N/A,FALSE,"NtwkG";#N/A,#N/A,FALSE,"EstgG";#N/A,#N/A,FALSE,"PEngG"}</definedName>
    <definedName name="fgfdgz" localSheetId="4" hidden="1">{#N/A,#N/A,FALSE,"SumG";#N/A,#N/A,FALSE,"ElecG";#N/A,#N/A,FALSE,"MechG";#N/A,#N/A,FALSE,"GeotG";#N/A,#N/A,FALSE,"PrcsG";#N/A,#N/A,FALSE,"TunnG";#N/A,#N/A,FALSE,"CivlG";#N/A,#N/A,FALSE,"NtwkG";#N/A,#N/A,FALSE,"EstgG";#N/A,#N/A,FALSE,"PEngG"}</definedName>
    <definedName name="fgfdgz" hidden="1">{#N/A,#N/A,FALSE,"SumG";#N/A,#N/A,FALSE,"ElecG";#N/A,#N/A,FALSE,"MechG";#N/A,#N/A,FALSE,"GeotG";#N/A,#N/A,FALSE,"PrcsG";#N/A,#N/A,FALSE,"TunnG";#N/A,#N/A,FALSE,"CivlG";#N/A,#N/A,FALSE,"NtwkG";#N/A,#N/A,FALSE,"EstgG";#N/A,#N/A,FALSE,"PEngG"}</definedName>
    <definedName name="fgff" hidden="1">#REF!</definedName>
    <definedName name="FGFG" localSheetId="18" hidden="1">{#N/A,#N/A,FALSE,"CAM-G7";#N/A,#N/A,FALSE,"SPL";#N/A,#N/A,FALSE,"butt-in G7";#N/A,#N/A,FALSE,"dia-in G7";#N/A,#N/A,FALSE,"추가-STA G7"}</definedName>
    <definedName name="fgfg" localSheetId="6">#REF!</definedName>
    <definedName name="FGFG" hidden="1">{#N/A,#N/A,FALSE,"CAM-G7";#N/A,#N/A,FALSE,"SPL";#N/A,#N/A,FALSE,"butt-in G7";#N/A,#N/A,FALSE,"dia-in G7";#N/A,#N/A,FALSE,"추가-STA G7"}</definedName>
    <definedName name="FGFGF" hidden="1">#REF!</definedName>
    <definedName name="FGFGFG">#REF!</definedName>
    <definedName name="FGFGG">#REF!</definedName>
    <definedName name="FGFGGF">#REF!</definedName>
    <definedName name="fgfgsfdg" hidden="1">{#N/A,#N/A,FALSE,"Organisation Chart"}</definedName>
    <definedName name="fgg" localSheetId="18" hidden="1">{"'장비'!$A$3:$M$12"}</definedName>
    <definedName name="fgg" hidden="1">{"'장비'!$A$3:$M$12"}</definedName>
    <definedName name="fgg_1" localSheetId="18" hidden="1">{"'장비'!$A$3:$M$12"}</definedName>
    <definedName name="fgg_1" hidden="1">{"'장비'!$A$3:$M$12"}</definedName>
    <definedName name="fgg_2" localSheetId="18" hidden="1">{"'장비'!$A$3:$M$12"}</definedName>
    <definedName name="fgg_2" hidden="1">{"'장비'!$A$3:$M$12"}</definedName>
    <definedName name="fggdfhdf" localSheetId="18" hidden="1">{#N/A,#N/A,TRUE,"Front";#N/A,#N/A,TRUE,"Simple Letter";#N/A,#N/A,TRUE,"Inside";#N/A,#N/A,TRUE,"Contents";#N/A,#N/A,TRUE,"Basis";#N/A,#N/A,TRUE,"Inclusions";#N/A,#N/A,TRUE,"Exclusions";#N/A,#N/A,TRUE,"Areas";#N/A,#N/A,TRUE,"Summary";#N/A,#N/A,TRUE,"Detail"}</definedName>
    <definedName name="fggdfhdf" hidden="1">{#N/A,#N/A,TRUE,"Front";#N/A,#N/A,TRUE,"Simple Letter";#N/A,#N/A,TRUE,"Inside";#N/A,#N/A,TRUE,"Contents";#N/A,#N/A,TRUE,"Basis";#N/A,#N/A,TRUE,"Inclusions";#N/A,#N/A,TRUE,"Exclusions";#N/A,#N/A,TRUE,"Areas";#N/A,#N/A,TRUE,"Summary";#N/A,#N/A,TRUE,"Detail"}</definedName>
    <definedName name="fgghgh" localSheetId="18"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ghh" hidden="1">#REF!</definedName>
    <definedName name="FGGHNHNNM">#N/A</definedName>
    <definedName name="fgh">#REF!</definedName>
    <definedName name="fghdf" localSheetId="4" hidden="1">{#N/A,#N/A,FALSE,"III-1 Sum.Dem";#N/A,#N/A,FALSE,"III-2 RER.Dem.Pop";#N/A,#N/A,FALSE,"III-3 RER.Cap.Pop";#N/A,#N/A,FALSE,"III-4 RER.Dem.TCSS";#N/A,#N/A,FALSE,"III-5 RER.Cap.TCSS";#N/A,#N/A,FALSE,"III-6 Pow.Center.Dem";#N/A,#N/A,FALSE,"III-7 Off.Demand";#N/A,#N/A,FALSE,"III-8 Htl.Dem"}</definedName>
    <definedName name="fghdf" hidden="1">{#N/A,#N/A,FALSE,"III-1 Sum.Dem";#N/A,#N/A,FALSE,"III-2 RER.Dem.Pop";#N/A,#N/A,FALSE,"III-3 RER.Cap.Pop";#N/A,#N/A,FALSE,"III-4 RER.Dem.TCSS";#N/A,#N/A,FALSE,"III-5 RER.Cap.TCSS";#N/A,#N/A,FALSE,"III-6 Pow.Center.Dem";#N/A,#N/A,FALSE,"III-7 Off.Demand";#N/A,#N/A,FALSE,"III-8 Htl.Dem"}</definedName>
    <definedName name="fghfg" localSheetId="4"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localSheetId="6"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fg_1" localSheetId="18" hidden="1">{#N/A,#N/A,FALSE,"SumD";#N/A,#N/A,FALSE,"ElecD";#N/A,#N/A,FALSE,"MechD";#N/A,#N/A,FALSE,"GeotD";#N/A,#N/A,FALSE,"PrcsD";#N/A,#N/A,FALSE,"TunnD";#N/A,#N/A,FALSE,"CivlD";#N/A,#N/A,FALSE,"NtwkD";#N/A,#N/A,FALSE,"EstgD";#N/A,#N/A,FALSE,"PEngD"}</definedName>
    <definedName name="fghfg_1" localSheetId="6" hidden="1">{#N/A,#N/A,FALSE,"SumD";#N/A,#N/A,FALSE,"ElecD";#N/A,#N/A,FALSE,"MechD";#N/A,#N/A,FALSE,"GeotD";#N/A,#N/A,FALSE,"PrcsD";#N/A,#N/A,FALSE,"TunnD";#N/A,#N/A,FALSE,"CivlD";#N/A,#N/A,FALSE,"NtwkD";#N/A,#N/A,FALSE,"EstgD";#N/A,#N/A,FALSE,"PEngD"}</definedName>
    <definedName name="fghfg_1" hidden="1">{#N/A,#N/A,FALSE,"SumD";#N/A,#N/A,FALSE,"ElecD";#N/A,#N/A,FALSE,"MechD";#N/A,#N/A,FALSE,"GeotD";#N/A,#N/A,FALSE,"PrcsD";#N/A,#N/A,FALSE,"TunnD";#N/A,#N/A,FALSE,"CivlD";#N/A,#N/A,FALSE,"NtwkD";#N/A,#N/A,FALSE,"EstgD";#N/A,#N/A,FALSE,"PEngD"}</definedName>
    <definedName name="fghfgz" localSheetId="4" hidden="1">{#N/A,#N/A,FALSE,"SumD";#N/A,#N/A,FALSE,"ElecD";#N/A,#N/A,FALSE,"MechD";#N/A,#N/A,FALSE,"GeotD";#N/A,#N/A,FALSE,"PrcsD";#N/A,#N/A,FALSE,"TunnD";#N/A,#N/A,FALSE,"CivlD";#N/A,#N/A,FALSE,"NtwkD";#N/A,#N/A,FALSE,"EstgD";#N/A,#N/A,FALSE,"PEngD"}</definedName>
    <definedName name="fghfgz" hidden="1">{#N/A,#N/A,FALSE,"SumD";#N/A,#N/A,FALSE,"ElecD";#N/A,#N/A,FALSE,"MechD";#N/A,#N/A,FALSE,"GeotD";#N/A,#N/A,FALSE,"PrcsD";#N/A,#N/A,FALSE,"TunnD";#N/A,#N/A,FALSE,"CivlD";#N/A,#N/A,FALSE,"NtwkD";#N/A,#N/A,FALSE,"EstgD";#N/A,#N/A,FALSE,"PEngD"}</definedName>
    <definedName name="fghg" localSheetId="6">DATE(YEAR(Loan_Start),MONTH(Loan_Start)+[0]!Payment_Number,DAY(Loan_Start))</definedName>
    <definedName name="fghg">DATE(YEAR(Loan_Start),MONTH(Loan_Start)+Payment_Number,DAY(Loan_Start))</definedName>
    <definedName name="FGHH" localSheetId="4"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H_1" localSheetId="18" hidden="1">{#N/A,#N/A,FALSE,"SumD";#N/A,#N/A,FALSE,"ElecD";#N/A,#N/A,FALSE,"MechD";#N/A,#N/A,FALSE,"GeotD";#N/A,#N/A,FALSE,"PrcsD";#N/A,#N/A,FALSE,"TunnD";#N/A,#N/A,FALSE,"CivlD";#N/A,#N/A,FALSE,"NtwkD";#N/A,#N/A,FALSE,"EstgD";#N/A,#N/A,FALSE,"PEngD"}</definedName>
    <definedName name="FGHH_1" localSheetId="6" hidden="1">{#N/A,#N/A,FALSE,"SumD";#N/A,#N/A,FALSE,"ElecD";#N/A,#N/A,FALSE,"MechD";#N/A,#N/A,FALSE,"GeotD";#N/A,#N/A,FALSE,"PrcsD";#N/A,#N/A,FALSE,"TunnD";#N/A,#N/A,FALSE,"CivlD";#N/A,#N/A,FALSE,"NtwkD";#N/A,#N/A,FALSE,"EstgD";#N/A,#N/A,FALSE,"PEngD"}</definedName>
    <definedName name="FGHH_1" hidden="1">{#N/A,#N/A,FALSE,"SumD";#N/A,#N/A,FALSE,"ElecD";#N/A,#N/A,FALSE,"MechD";#N/A,#N/A,FALSE,"GeotD";#N/A,#N/A,FALSE,"PrcsD";#N/A,#N/A,FALSE,"TunnD";#N/A,#N/A,FALSE,"CivlD";#N/A,#N/A,FALSE,"NtwkD";#N/A,#N/A,FALSE,"EstgD";#N/A,#N/A,FALSE,"PEngD"}</definedName>
    <definedName name="fghhg" localSheetId="18" hidden="1">{#N/A,#N/A,TRUE,"Front";#N/A,#N/A,TRUE,"Simple Letter";#N/A,#N/A,TRUE,"Inside";#N/A,#N/A,TRUE,"Contents";#N/A,#N/A,TRUE,"Basis";#N/A,#N/A,TRUE,"Inclusions";#N/A,#N/A,TRUE,"Exclusions";#N/A,#N/A,TRUE,"Areas";#N/A,#N/A,TRUE,"Summary";#N/A,#N/A,TRUE,"Detail"}</definedName>
    <definedName name="fghhg" hidden="1">{#N/A,#N/A,TRUE,"Front";#N/A,#N/A,TRUE,"Simple Letter";#N/A,#N/A,TRUE,"Inside";#N/A,#N/A,TRUE,"Contents";#N/A,#N/A,TRUE,"Basis";#N/A,#N/A,TRUE,"Inclusions";#N/A,#N/A,TRUE,"Exclusions";#N/A,#N/A,TRUE,"Areas";#N/A,#N/A,TRUE,"Summary";#N/A,#N/A,TRUE,"Detail"}</definedName>
    <definedName name="fghhz" localSheetId="4" hidden="1">{#N/A,#N/A,FALSE,"SumD";#N/A,#N/A,FALSE,"ElecD";#N/A,#N/A,FALSE,"MechD";#N/A,#N/A,FALSE,"GeotD";#N/A,#N/A,FALSE,"PrcsD";#N/A,#N/A,FALSE,"TunnD";#N/A,#N/A,FALSE,"CivlD";#N/A,#N/A,FALSE,"NtwkD";#N/A,#N/A,FALSE,"EstgD";#N/A,#N/A,FALSE,"PEngD"}</definedName>
    <definedName name="fghhz" hidden="1">{#N/A,#N/A,FALSE,"SumD";#N/A,#N/A,FALSE,"ElecD";#N/A,#N/A,FALSE,"MechD";#N/A,#N/A,FALSE,"GeotD";#N/A,#N/A,FALSE,"PrcsD";#N/A,#N/A,FALSE,"TunnD";#N/A,#N/A,FALSE,"CivlD";#N/A,#N/A,FALSE,"NtwkD";#N/A,#N/A,FALSE,"EstgD";#N/A,#N/A,FALSE,"PEngD"}</definedName>
    <definedName name="FGHJ">#N/A</definedName>
    <definedName name="fghjhgfj" localSheetId="18" hidden="1">{#N/A,#N/A,FALSE,"CAM-G7";#N/A,#N/A,FALSE,"SPL";#N/A,#N/A,FALSE,"butt-in G7";#N/A,#N/A,FALSE,"dia-in G7";#N/A,#N/A,FALSE,"추가-STA G7"}</definedName>
    <definedName name="fghjhgfj" hidden="1">{#N/A,#N/A,FALSE,"CAM-G7";#N/A,#N/A,FALSE,"SPL";#N/A,#N/A,FALSE,"butt-in G7";#N/A,#N/A,FALSE,"dia-in G7";#N/A,#N/A,FALSE,"추가-STA G7"}</definedName>
    <definedName name="fghn" localSheetId="4" hidden="1">{#N/A,#N/A,FALSE,"pop.hh";#N/A,#N/A,FALSE,"age.dist";#N/A,#N/A,FALSE,"hh.income";#N/A,#N/A,FALSE,"hh.chars"}</definedName>
    <definedName name="fghn" hidden="1">{#N/A,#N/A,FALSE,"pop.hh";#N/A,#N/A,FALSE,"age.dist";#N/A,#N/A,FALSE,"hh.income";#N/A,#N/A,FALSE,"hh.chars"}</definedName>
    <definedName name="fghyt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hyt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GJFG" localSheetId="18" hidden="1">{#N/A,#N/A,FALSE,"배수2"}</definedName>
    <definedName name="FGJFG" hidden="1">{#N/A,#N/A,FALSE,"배수2"}</definedName>
    <definedName name="FGJFG_1" localSheetId="18" hidden="1">{#N/A,#N/A,FALSE,"배수2"}</definedName>
    <definedName name="FGJFG_1" hidden="1">{#N/A,#N/A,FALSE,"배수2"}</definedName>
    <definedName name="FGJFG_2" localSheetId="18" hidden="1">{#N/A,#N/A,FALSE,"배수2"}</definedName>
    <definedName name="FGJFG_2" hidden="1">{#N/A,#N/A,FALSE,"배수2"}</definedName>
    <definedName name="FGJFK" localSheetId="18" hidden="1">{#N/A,#N/A,FALSE,"구조2"}</definedName>
    <definedName name="FGJFK" hidden="1">{#N/A,#N/A,FALSE,"구조2"}</definedName>
    <definedName name="FGJFK_1" localSheetId="18" hidden="1">{#N/A,#N/A,FALSE,"구조2"}</definedName>
    <definedName name="FGJFK_1" hidden="1">{#N/A,#N/A,FALSE,"구조2"}</definedName>
    <definedName name="FGJFK_2" localSheetId="18" hidden="1">{#N/A,#N/A,FALSE,"구조2"}</definedName>
    <definedName name="FGJFK_2" hidden="1">{#N/A,#N/A,FALSE,"구조2"}</definedName>
    <definedName name="FGJGFJGF" localSheetId="18" hidden="1">{#N/A,#N/A,FALSE,"포장2"}</definedName>
    <definedName name="FGJGFJGF" hidden="1">{#N/A,#N/A,FALSE,"포장2"}</definedName>
    <definedName name="FGJGFJGF_1" localSheetId="18" hidden="1">{#N/A,#N/A,FALSE,"포장2"}</definedName>
    <definedName name="FGJGFJGF_1" hidden="1">{#N/A,#N/A,FALSE,"포장2"}</definedName>
    <definedName name="FGJGFJGF_2" localSheetId="18" hidden="1">{#N/A,#N/A,FALSE,"포장2"}</definedName>
    <definedName name="FGJGFJGF_2" hidden="1">{#N/A,#N/A,FALSE,"포장2"}</definedName>
    <definedName name="FGJGFJGH" localSheetId="18" hidden="1">{#N/A,#N/A,FALSE,"구조2"}</definedName>
    <definedName name="FGJGFJGH" hidden="1">{#N/A,#N/A,FALSE,"구조2"}</definedName>
    <definedName name="FGJGFJGH_1" localSheetId="18" hidden="1">{#N/A,#N/A,FALSE,"구조2"}</definedName>
    <definedName name="FGJGFJGH_1" hidden="1">{#N/A,#N/A,FALSE,"구조2"}</definedName>
    <definedName name="FGJGFJGH_2" localSheetId="18" hidden="1">{#N/A,#N/A,FALSE,"구조2"}</definedName>
    <definedName name="FGJGFJGH_2" hidden="1">{#N/A,#N/A,FALSE,"구조2"}</definedName>
    <definedName name="FGJGFTTJGHK" localSheetId="18" hidden="1">{#N/A,#N/A,FALSE,"배수2"}</definedName>
    <definedName name="FGJGFTTJGHK" hidden="1">{#N/A,#N/A,FALSE,"배수2"}</definedName>
    <definedName name="FGJGFTTJGHK_1" localSheetId="18" hidden="1">{#N/A,#N/A,FALSE,"배수2"}</definedName>
    <definedName name="FGJGFTTJGHK_1" hidden="1">{#N/A,#N/A,FALSE,"배수2"}</definedName>
    <definedName name="FGJGFTTJGHK_2" localSheetId="18" hidden="1">{#N/A,#N/A,FALSE,"배수2"}</definedName>
    <definedName name="FGJGFTTJGHK_2" hidden="1">{#N/A,#N/A,FALSE,"배수2"}</definedName>
    <definedName name="FGJGHJ" localSheetId="18" hidden="1">{#N/A,#N/A,FALSE,"속도"}</definedName>
    <definedName name="FGJGHJ" hidden="1">{#N/A,#N/A,FALSE,"속도"}</definedName>
    <definedName name="FGJGHJ_1" localSheetId="18" hidden="1">{#N/A,#N/A,FALSE,"속도"}</definedName>
    <definedName name="FGJGHJ_1" hidden="1">{#N/A,#N/A,FALSE,"속도"}</definedName>
    <definedName name="FGJGHJ_2" localSheetId="18" hidden="1">{#N/A,#N/A,FALSE,"속도"}</definedName>
    <definedName name="FGJGHJ_2" hidden="1">{#N/A,#N/A,FALSE,"속도"}</definedName>
    <definedName name="fgjgj" localSheetId="18" hidden="1">{#N/A,#N/A,TRUE,"Front";#N/A,#N/A,TRUE,"Simple Letter";#N/A,#N/A,TRUE,"Inside";#N/A,#N/A,TRUE,"Contents";#N/A,#N/A,TRUE,"Basis";#N/A,#N/A,TRUE,"Inclusions";#N/A,#N/A,TRUE,"Exclusions";#N/A,#N/A,TRUE,"Areas";#N/A,#N/A,TRUE,"Summary";#N/A,#N/A,TRUE,"Detail"}</definedName>
    <definedName name="fgjgj" hidden="1">{#N/A,#N/A,TRUE,"Front";#N/A,#N/A,TRUE,"Simple Letter";#N/A,#N/A,TRUE,"Inside";#N/A,#N/A,TRUE,"Contents";#N/A,#N/A,TRUE,"Basis";#N/A,#N/A,TRUE,"Inclusions";#N/A,#N/A,TRUE,"Exclusions";#N/A,#N/A,TRUE,"Areas";#N/A,#N/A,TRUE,"Summary";#N/A,#N/A,TRUE,"Detail"}</definedName>
    <definedName name="FGJGJG" localSheetId="18" hidden="1">{#N/A,#N/A,FALSE,"배수1"}</definedName>
    <definedName name="FGJGJG" hidden="1">{#N/A,#N/A,FALSE,"배수1"}</definedName>
    <definedName name="FGJGJG_1" localSheetId="18" hidden="1">{#N/A,#N/A,FALSE,"배수1"}</definedName>
    <definedName name="FGJGJG_1" hidden="1">{#N/A,#N/A,FALSE,"배수1"}</definedName>
    <definedName name="FGJGJG_2" localSheetId="18" hidden="1">{#N/A,#N/A,FALSE,"배수1"}</definedName>
    <definedName name="FGJGJG_2" hidden="1">{#N/A,#N/A,FALSE,"배수1"}</definedName>
    <definedName name="FGJHGFJG" localSheetId="18" hidden="1">{#N/A,#N/A,FALSE,"구조2"}</definedName>
    <definedName name="FGJHGFJG" hidden="1">{#N/A,#N/A,FALSE,"구조2"}</definedName>
    <definedName name="FGJHGFJG_1" localSheetId="18" hidden="1">{#N/A,#N/A,FALSE,"구조2"}</definedName>
    <definedName name="FGJHGFJG_1" hidden="1">{#N/A,#N/A,FALSE,"구조2"}</definedName>
    <definedName name="FGJHGFJG_2" localSheetId="18" hidden="1">{#N/A,#N/A,FALSE,"구조2"}</definedName>
    <definedName name="FGJHGFJG_2" hidden="1">{#N/A,#N/A,FALSE,"구조2"}</definedName>
    <definedName name="fgjjjkyg" localSheetId="4" hidden="1">{#N/A,#N/A,TRUE,"Cover";#N/A,#N/A,TRUE,"Conts";#N/A,#N/A,TRUE,"VOS";#N/A,#N/A,TRUE,"Warrington";#N/A,#N/A,TRUE,"Widnes"}</definedName>
    <definedName name="fgjjjkyg" localSheetId="18" hidden="1">{#N/A,#N/A,TRUE,"Cover";#N/A,#N/A,TRUE,"Conts";#N/A,#N/A,TRUE,"VOS";#N/A,#N/A,TRUE,"Warrington";#N/A,#N/A,TRUE,"Widnes"}</definedName>
    <definedName name="fgjjjkyg" localSheetId="6" hidden="1">{#N/A,#N/A,TRUE,"Cover";#N/A,#N/A,TRUE,"Conts";#N/A,#N/A,TRUE,"VOS";#N/A,#N/A,TRUE,"Warrington";#N/A,#N/A,TRUE,"Widnes"}</definedName>
    <definedName name="fgjjjkyg" localSheetId="11" hidden="1">{#N/A,#N/A,TRUE,"Cover";#N/A,#N/A,TRUE,"Conts";#N/A,#N/A,TRUE,"VOS";#N/A,#N/A,TRUE,"Warrington";#N/A,#N/A,TRUE,"Widnes"}</definedName>
    <definedName name="fgjjjkyg" localSheetId="10" hidden="1">{#N/A,#N/A,TRUE,"Cover";#N/A,#N/A,TRUE,"Conts";#N/A,#N/A,TRUE,"VOS";#N/A,#N/A,TRUE,"Warrington";#N/A,#N/A,TRUE,"Widnes"}</definedName>
    <definedName name="fgjjjkyg" hidden="1">{#N/A,#N/A,TRUE,"Cover";#N/A,#N/A,TRUE,"Conts";#N/A,#N/A,TRUE,"VOS";#N/A,#N/A,TRUE,"Warrington";#N/A,#N/A,TRUE,"Widnes"}</definedName>
    <definedName name="fgjjjkyg_1" localSheetId="18" hidden="1">{#N/A,#N/A,TRUE,"Cover";#N/A,#N/A,TRUE,"Conts";#N/A,#N/A,TRUE,"VOS";#N/A,#N/A,TRUE,"Warrington";#N/A,#N/A,TRUE,"Widnes"}</definedName>
    <definedName name="fgjjjkyg_1" localSheetId="6" hidden="1">{#N/A,#N/A,TRUE,"Cover";#N/A,#N/A,TRUE,"Conts";#N/A,#N/A,TRUE,"VOS";#N/A,#N/A,TRUE,"Warrington";#N/A,#N/A,TRUE,"Widnes"}</definedName>
    <definedName name="fgjjjkyg_1" hidden="1">{#N/A,#N/A,TRUE,"Cover";#N/A,#N/A,TRUE,"Conts";#N/A,#N/A,TRUE,"VOS";#N/A,#N/A,TRUE,"Warrington";#N/A,#N/A,TRUE,"Widnes"}</definedName>
    <definedName name="fgnbgf" localSheetId="18" hidden="1">{#N/A,#N/A,TRUE,"LOADCOVE";#N/A,#N/A,TRUE,"PAGE001";#N/A,#N/A,TRUE,"PAGE002";#N/A,#N/A,TRUE,"PAGE003";#N/A,#N/A,TRUE,"PAGE004";#N/A,#N/A,TRUE,"PAGE005";#N/A,#N/A,TRUE,"PAGE006";#N/A,#N/A,TRUE,"PAGE007";#N/A,#N/A,TRUE,"PAGE008";#N/A,#N/A,TRUE,"PAGE009";#N/A,#N/A,TRUE,"PAGE010";#N/A,#N/A,TRUE,"PAGE011";#N/A,#N/A,TRUE,"PAGE012";#N/A,#N/A,TRUE,"PAGE013"}</definedName>
    <definedName name="fgnbgf" hidden="1">{#N/A,#N/A,TRUE,"LOADCOVE";#N/A,#N/A,TRUE,"PAGE001";#N/A,#N/A,TRUE,"PAGE002";#N/A,#N/A,TRUE,"PAGE003";#N/A,#N/A,TRUE,"PAGE004";#N/A,#N/A,TRUE,"PAGE005";#N/A,#N/A,TRUE,"PAGE006";#N/A,#N/A,TRUE,"PAGE007";#N/A,#N/A,TRUE,"PAGE008";#N/A,#N/A,TRUE,"PAGE009";#N/A,#N/A,TRUE,"PAGE010";#N/A,#N/A,TRUE,"PAGE011";#N/A,#N/A,TRUE,"PAGE012";#N/A,#N/A,TRUE,"PAGE013"}</definedName>
    <definedName name="FGR" localSheetId="6">IF(Loan_Amount*Interest_Rate*Loan_Years*Loan_Start&gt;0,1,0)</definedName>
    <definedName name="FGR">IF(Loan_Amount*Interest_Rate*Loan_Years*Loan_Start&gt;0,1,0)</definedName>
    <definedName name="fgRKRKRKRKRKRKRKRKRKRKRKTBTBSPD">#REF!</definedName>
    <definedName name="fgrt458" localSheetId="18" hidden="1">{"'Break down'!$A$4"}</definedName>
    <definedName name="fgrt458" hidden="1">{"'Break down'!$A$4"}</definedName>
    <definedName name="fgrthrtg">#REF!</definedName>
    <definedName name="fgrttrt">#N/A</definedName>
    <definedName name="fgsd" localSheetId="18" hidden="1">{#N/A,#N/A,TRUE,"FA 1 &amp; 2";#N/A,#N/A,TRUE,"FA 3 &amp; 4";#N/A,#N/A,TRUE,"FA 5 &amp; 6";#N/A,#N/A,TRUE,"FA 7 &amp; 8";#N/A,#N/A,TRUE,"FA 9 &amp; 10";#N/A,#N/A,TRUE,"FA 11";#N/A,#N/A,TRUE,"FA 12";#N/A,#N/A,TRUE,"FA 13";#N/A,#N/A,TRUE,"FA 14 &amp; 15"}</definedName>
    <definedName name="fgsd" localSheetId="6" hidden="1">{#N/A,#N/A,TRUE,"FA 1 &amp; 2";#N/A,#N/A,TRUE,"FA 3 &amp; 4";#N/A,#N/A,TRUE,"FA 5 &amp; 6";#N/A,#N/A,TRUE,"FA 7 &amp; 8";#N/A,#N/A,TRUE,"FA 9 &amp; 10";#N/A,#N/A,TRUE,"FA 11";#N/A,#N/A,TRUE,"FA 12";#N/A,#N/A,TRUE,"FA 13";#N/A,#N/A,TRUE,"FA 14 &amp; 15"}</definedName>
    <definedName name="fgsd" hidden="1">{#N/A,#N/A,TRUE,"FA 1 &amp; 2";#N/A,#N/A,TRUE,"FA 3 &amp; 4";#N/A,#N/A,TRUE,"FA 5 &amp; 6";#N/A,#N/A,TRUE,"FA 7 &amp; 8";#N/A,#N/A,TRUE,"FA 9 &amp; 10";#N/A,#N/A,TRUE,"FA 11";#N/A,#N/A,TRUE,"FA 12";#N/A,#N/A,TRUE,"FA 13";#N/A,#N/A,TRUE,"FA 14 &amp; 15"}</definedName>
    <definedName name="fgsfd" localSheetId="18" hidden="1">{#N/A,#N/A,TRUE,"LOADCOVE";#N/A,#N/A,TRUE,"PAGE001";#N/A,#N/A,TRUE,"PAGE002";#N/A,#N/A,TRUE,"PAGE003";#N/A,#N/A,TRUE,"PAGE004";#N/A,#N/A,TRUE,"PAGE005";#N/A,#N/A,TRUE,"PAGE006";#N/A,#N/A,TRUE,"PAGE007";#N/A,#N/A,TRUE,"PAGE008";#N/A,#N/A,TRUE,"PAGE009";#N/A,#N/A,TRUE,"PAGE010";#N/A,#N/A,TRUE,"PAGE011";#N/A,#N/A,TRUE,"PAGE012";#N/A,#N/A,TRUE,"PAGE013"}</definedName>
    <definedName name="fgsfd" hidden="1">{#N/A,#N/A,TRUE,"LOADCOVE";#N/A,#N/A,TRUE,"PAGE001";#N/A,#N/A,TRUE,"PAGE002";#N/A,#N/A,TRUE,"PAGE003";#N/A,#N/A,TRUE,"PAGE004";#N/A,#N/A,TRUE,"PAGE005";#N/A,#N/A,TRUE,"PAGE006";#N/A,#N/A,TRUE,"PAGE007";#N/A,#N/A,TRUE,"PAGE008";#N/A,#N/A,TRUE,"PAGE009";#N/A,#N/A,TRUE,"PAGE010";#N/A,#N/A,TRUE,"PAGE011";#N/A,#N/A,TRUE,"PAGE012";#N/A,#N/A,TRUE,"PAGE013"}</definedName>
    <definedName name="FGTR">#N/A</definedName>
    <definedName name="fgtt" localSheetId="18" hidden="1">{"'Sheet1'!$A$4386:$N$4591"}</definedName>
    <definedName name="fgtt" localSheetId="6" hidden="1">{"'Sheet1'!$A$4386:$N$4591"}</definedName>
    <definedName name="fgtt" hidden="1">{"'Sheet1'!$A$4386:$N$4591"}</definedName>
    <definedName name="fgz" localSheetId="4" hidden="1">{#N/A,#N/A,FALSE,"SumG";#N/A,#N/A,FALSE,"ElecG";#N/A,#N/A,FALSE,"MechG";#N/A,#N/A,FALSE,"GeotG";#N/A,#N/A,FALSE,"PrcsG";#N/A,#N/A,FALSE,"TunnG";#N/A,#N/A,FALSE,"CivlG";#N/A,#N/A,FALSE,"NtwkG";#N/A,#N/A,FALSE,"EstgG";#N/A,#N/A,FALSE,"PEngG"}</definedName>
    <definedName name="fgz" hidden="1">{#N/A,#N/A,FALSE,"SumG";#N/A,#N/A,FALSE,"ElecG";#N/A,#N/A,FALSE,"MechG";#N/A,#N/A,FALSE,"GeotG";#N/A,#N/A,FALSE,"PrcsG";#N/A,#N/A,FALSE,"TunnG";#N/A,#N/A,FALSE,"CivlG";#N/A,#N/A,FALSE,"NtwkG";#N/A,#N/A,FALSE,"EstgG";#N/A,#N/A,FALSE,"PEngG"}</definedName>
    <definedName name="FH">#REF!</definedName>
    <definedName name="FHA">#REF!</definedName>
    <definedName name="FHB">#REF!</definedName>
    <definedName name="FHC">#REF!</definedName>
    <definedName name="fhdaskjfhsadk" hidden="1">#REF!</definedName>
    <definedName name="fhdsgbh">#REF!</definedName>
    <definedName name="fhfff"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HFGHFG" localSheetId="4" hidden="1">{#N/A,#N/A,TRUE,"Cover";#N/A,#N/A,TRUE,"Conts";#N/A,#N/A,TRUE,"VOS";#N/A,#N/A,TRUE,"Warrington";#N/A,#N/A,TRUE,"Widnes"}</definedName>
    <definedName name="FHFGHFG" localSheetId="18" hidden="1">{#N/A,#N/A,TRUE,"Cover";#N/A,#N/A,TRUE,"Conts";#N/A,#N/A,TRUE,"VOS";#N/A,#N/A,TRUE,"Warrington";#N/A,#N/A,TRUE,"Widnes"}</definedName>
    <definedName name="FHFGHFG" localSheetId="10" hidden="1">{#N/A,#N/A,TRUE,"Cover";#N/A,#N/A,TRUE,"Conts";#N/A,#N/A,TRUE,"VOS";#N/A,#N/A,TRUE,"Warrington";#N/A,#N/A,TRUE,"Widnes"}</definedName>
    <definedName name="FHFGHFG" hidden="1">{#N/A,#N/A,TRUE,"Cover";#N/A,#N/A,TRUE,"Conts";#N/A,#N/A,TRUE,"VOS";#N/A,#N/A,TRUE,"Warrington";#N/A,#N/A,TRUE,"Widnes"}</definedName>
    <definedName name="fhfhf">#N/A</definedName>
    <definedName name="fhfhjmyhj">#N/A</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f">#N/A</definedName>
    <definedName name="fhgjfghfghgf" localSheetId="18" hidden="1">{#N/A,#N/A,FALSE,"CCTV"}</definedName>
    <definedName name="fhgjfghfghgf" hidden="1">{#N/A,#N/A,FALSE,"CCTV"}</definedName>
    <definedName name="fhgjfghfghgf_1" localSheetId="18" hidden="1">{#N/A,#N/A,FALSE,"CCTV"}</definedName>
    <definedName name="fhgjfghfghgf_1" hidden="1">{#N/A,#N/A,FALSE,"CCTV"}</definedName>
    <definedName name="fhgjfghfghgf_2" localSheetId="18" hidden="1">{#N/A,#N/A,FALSE,"CCTV"}</definedName>
    <definedName name="fhgjfghfghgf_2" hidden="1">{#N/A,#N/A,FALSE,"CCTV"}</definedName>
    <definedName name="FHGJHGKFHGK" hidden="1">#REF!</definedName>
    <definedName name="fhgujguthi" localSheetId="4" hidden="1">{#N/A,#N/A,TRUE,"Cover";#N/A,#N/A,TRUE,"Conts";#N/A,#N/A,TRUE,"VOS";#N/A,#N/A,TRUE,"Warrington";#N/A,#N/A,TRUE,"Widnes"}</definedName>
    <definedName name="fhgujguthi" localSheetId="18" hidden="1">{#N/A,#N/A,TRUE,"Cover";#N/A,#N/A,TRUE,"Conts";#N/A,#N/A,TRUE,"VOS";#N/A,#N/A,TRUE,"Warrington";#N/A,#N/A,TRUE,"Widnes"}</definedName>
    <definedName name="fhgujguthi" localSheetId="6" hidden="1">{#N/A,#N/A,TRUE,"Cover";#N/A,#N/A,TRUE,"Conts";#N/A,#N/A,TRUE,"VOS";#N/A,#N/A,TRUE,"Warrington";#N/A,#N/A,TRUE,"Widnes"}</definedName>
    <definedName name="fhgujguthi" localSheetId="11" hidden="1">{#N/A,#N/A,TRUE,"Cover";#N/A,#N/A,TRUE,"Conts";#N/A,#N/A,TRUE,"VOS";#N/A,#N/A,TRUE,"Warrington";#N/A,#N/A,TRUE,"Widnes"}</definedName>
    <definedName name="fhgujguthi" localSheetId="10" hidden="1">{#N/A,#N/A,TRUE,"Cover";#N/A,#N/A,TRUE,"Conts";#N/A,#N/A,TRUE,"VOS";#N/A,#N/A,TRUE,"Warrington";#N/A,#N/A,TRUE,"Widnes"}</definedName>
    <definedName name="fhgujguthi" hidden="1">{#N/A,#N/A,TRUE,"Cover";#N/A,#N/A,TRUE,"Conts";#N/A,#N/A,TRUE,"VOS";#N/A,#N/A,TRUE,"Warrington";#N/A,#N/A,TRUE,"Widnes"}</definedName>
    <definedName name="fhgujguthi_1" localSheetId="18" hidden="1">{#N/A,#N/A,TRUE,"Cover";#N/A,#N/A,TRUE,"Conts";#N/A,#N/A,TRUE,"VOS";#N/A,#N/A,TRUE,"Warrington";#N/A,#N/A,TRUE,"Widnes"}</definedName>
    <definedName name="fhgujguthi_1" localSheetId="6" hidden="1">{#N/A,#N/A,TRUE,"Cover";#N/A,#N/A,TRUE,"Conts";#N/A,#N/A,TRUE,"VOS";#N/A,#N/A,TRUE,"Warrington";#N/A,#N/A,TRUE,"Widnes"}</definedName>
    <definedName name="fhgujguthi_1" hidden="1">{#N/A,#N/A,TRUE,"Cover";#N/A,#N/A,TRUE,"Conts";#N/A,#N/A,TRUE,"VOS";#N/A,#N/A,TRUE,"Warrington";#N/A,#N/A,TRUE,"Widnes"}</definedName>
    <definedName name="FHGYP">#REF!</definedName>
    <definedName name="fhhfhg" localSheetId="18" hidden="1">{#N/A,#N/A,TRUE,"Front";#N/A,#N/A,TRUE,"Simple Letter";#N/A,#N/A,TRUE,"Inside";#N/A,#N/A,TRUE,"Contents";#N/A,#N/A,TRUE,"Basis";#N/A,#N/A,TRUE,"Inclusions";#N/A,#N/A,TRUE,"Exclusions";#N/A,#N/A,TRUE,"Areas";#N/A,#N/A,TRUE,"Summary";#N/A,#N/A,TRUE,"Detail"}</definedName>
    <definedName name="fhhfhg" hidden="1">{#N/A,#N/A,TRUE,"Front";#N/A,#N/A,TRUE,"Simple Letter";#N/A,#N/A,TRUE,"Inside";#N/A,#N/A,TRUE,"Contents";#N/A,#N/A,TRUE,"Basis";#N/A,#N/A,TRUE,"Inclusions";#N/A,#N/A,TRUE,"Exclusions";#N/A,#N/A,TRUE,"Areas";#N/A,#N/A,TRUE,"Summary";#N/A,#N/A,TRUE,"Detail"}</definedName>
    <definedName name="fhhhh" localSheetId="18"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J">#REF!</definedName>
    <definedName name="fhjgfjhg" localSheetId="18" hidden="1">{#N/A,#N/A,FALSE,"CAM-G7";#N/A,#N/A,FALSE,"SPL";#N/A,#N/A,FALSE,"butt-in G7";#N/A,#N/A,FALSE,"dia-in G7";#N/A,#N/A,FALSE,"추가-STA G7"}</definedName>
    <definedName name="fhjgfjhg" hidden="1">{#N/A,#N/A,FALSE,"CAM-G7";#N/A,#N/A,FALSE,"SPL";#N/A,#N/A,FALSE,"butt-in G7";#N/A,#N/A,FALSE,"dia-in G7";#N/A,#N/A,FALSE,"추가-STA G7"}</definedName>
    <definedName name="fhjsjs" localSheetId="4" hidden="1">{#N/A,#N/A,TRUE,"Cover";#N/A,#N/A,TRUE,"Conts";#N/A,#N/A,TRUE,"VOS";#N/A,#N/A,TRUE,"Warrington";#N/A,#N/A,TRUE,"Widnes"}</definedName>
    <definedName name="fhjsjs" localSheetId="18" hidden="1">{#N/A,#N/A,TRUE,"Cover";#N/A,#N/A,TRUE,"Conts";#N/A,#N/A,TRUE,"VOS";#N/A,#N/A,TRUE,"Warrington";#N/A,#N/A,TRUE,"Widnes"}</definedName>
    <definedName name="fhjsjs" localSheetId="6" hidden="1">{#N/A,#N/A,TRUE,"Cover";#N/A,#N/A,TRUE,"Conts";#N/A,#N/A,TRUE,"VOS";#N/A,#N/A,TRUE,"Warrington";#N/A,#N/A,TRUE,"Widnes"}</definedName>
    <definedName name="fhjsjs" localSheetId="11" hidden="1">{#N/A,#N/A,TRUE,"Cover";#N/A,#N/A,TRUE,"Conts";#N/A,#N/A,TRUE,"VOS";#N/A,#N/A,TRUE,"Warrington";#N/A,#N/A,TRUE,"Widnes"}</definedName>
    <definedName name="fhjsjs" localSheetId="10" hidden="1">{#N/A,#N/A,TRUE,"Cover";#N/A,#N/A,TRUE,"Conts";#N/A,#N/A,TRUE,"VOS";#N/A,#N/A,TRUE,"Warrington";#N/A,#N/A,TRUE,"Widnes"}</definedName>
    <definedName name="fhjsjs" hidden="1">{#N/A,#N/A,TRUE,"Cover";#N/A,#N/A,TRUE,"Conts";#N/A,#N/A,TRUE,"VOS";#N/A,#N/A,TRUE,"Warrington";#N/A,#N/A,TRUE,"Widnes"}</definedName>
    <definedName name="fhjsjs_1" localSheetId="18" hidden="1">{#N/A,#N/A,TRUE,"Cover";#N/A,#N/A,TRUE,"Conts";#N/A,#N/A,TRUE,"VOS";#N/A,#N/A,TRUE,"Warrington";#N/A,#N/A,TRUE,"Widnes"}</definedName>
    <definedName name="fhjsjs_1" localSheetId="6" hidden="1">{#N/A,#N/A,TRUE,"Cover";#N/A,#N/A,TRUE,"Conts";#N/A,#N/A,TRUE,"VOS";#N/A,#N/A,TRUE,"Warrington";#N/A,#N/A,TRUE,"Widnes"}</definedName>
    <definedName name="fhjsjs_1" hidden="1">{#N/A,#N/A,TRUE,"Cover";#N/A,#N/A,TRUE,"Conts";#N/A,#N/A,TRUE,"VOS";#N/A,#N/A,TRUE,"Warrington";#N/A,#N/A,TRUE,"Widnes"}</definedName>
    <definedName name="FHK">#REF!</definedName>
    <definedName name="FHLAM">#REF!</definedName>
    <definedName name="Fhwl">#REF!</definedName>
    <definedName name="fi">#REF!</definedName>
    <definedName name="fi_1">0</definedName>
    <definedName name="fi4_">#REF!</definedName>
    <definedName name="fi4__1">0</definedName>
    <definedName name="fi4a">#REF!</definedName>
    <definedName name="fi4a_1">0</definedName>
    <definedName name="Field_Ofc_OT">#REF!</definedName>
    <definedName name="Field_Ofc_ST">#REF!</definedName>
    <definedName name="Field100">#REF!</definedName>
    <definedName name="Field101">#REF!</definedName>
    <definedName name="Field102">#REF!</definedName>
    <definedName name="Field103">#REF!</definedName>
    <definedName name="Field104">#REF!</definedName>
    <definedName name="Field105">#REF!</definedName>
    <definedName name="Field106">#REF!</definedName>
    <definedName name="Field107">#REF!</definedName>
    <definedName name="Field108">#REF!</definedName>
    <definedName name="Field109">#REF!</definedName>
    <definedName name="Field110">#REF!</definedName>
    <definedName name="Field111">#REF!</definedName>
    <definedName name="Field112">#REF!</definedName>
    <definedName name="Field113">#REF!</definedName>
    <definedName name="Field114">#REF!</definedName>
    <definedName name="Field115">#REF!</definedName>
    <definedName name="Field116">#REF!</definedName>
    <definedName name="Field117">#REF!</definedName>
    <definedName name="Field118">#REF!</definedName>
    <definedName name="Field119">#REF!</definedName>
    <definedName name="Field120">#REF!</definedName>
    <definedName name="Field121">#REF!</definedName>
    <definedName name="Field122">#REF!</definedName>
    <definedName name="Field123">#REF!</definedName>
    <definedName name="Field124">#REF!</definedName>
    <definedName name="Field125">#REF!</definedName>
    <definedName name="Field126">#REF!</definedName>
    <definedName name="Field127">#REF!</definedName>
    <definedName name="Field128">#REF!</definedName>
    <definedName name="Field129">#REF!</definedName>
    <definedName name="Field130">#REF!</definedName>
    <definedName name="Field131">#REF!</definedName>
    <definedName name="Field132">#REF!</definedName>
    <definedName name="Field133">#REF!</definedName>
    <definedName name="Field134">#REF!</definedName>
    <definedName name="Field135">#REF!</definedName>
    <definedName name="Field136">#REF!</definedName>
    <definedName name="Field137">#REF!</definedName>
    <definedName name="Field138">#REF!</definedName>
    <definedName name="Field139">#REF!</definedName>
    <definedName name="Field140">#REF!</definedName>
    <definedName name="Field141">#REF!</definedName>
    <definedName name="Field142">#REF!</definedName>
    <definedName name="Field143">#REF!</definedName>
    <definedName name="Field144">#REF!</definedName>
    <definedName name="Field145">#REF!</definedName>
    <definedName name="Field146">#REF!</definedName>
    <definedName name="Field147">#REF!</definedName>
    <definedName name="Field148">#REF!</definedName>
    <definedName name="Field149">#REF!</definedName>
    <definedName name="Field150">#REF!</definedName>
    <definedName name="Field151">#REF!</definedName>
    <definedName name="Field152">#REF!</definedName>
    <definedName name="Field153">#REF!</definedName>
    <definedName name="Field154">#REF!</definedName>
    <definedName name="Field155">#REF!</definedName>
    <definedName name="Field156">#REF!</definedName>
    <definedName name="Field157">#REF!</definedName>
    <definedName name="Field158">#REF!</definedName>
    <definedName name="Field159">#REF!</definedName>
    <definedName name="Field160">#REF!</definedName>
    <definedName name="Field161">#REF!</definedName>
    <definedName name="Field162">#REF!</definedName>
    <definedName name="Field163">#REF!</definedName>
    <definedName name="Field164">#REF!</definedName>
    <definedName name="Field165">#REF!</definedName>
    <definedName name="Field166">#REF!</definedName>
    <definedName name="Field167">#REF!</definedName>
    <definedName name="Field168">#REF!</definedName>
    <definedName name="Field169">#REF!</definedName>
    <definedName name="Field170">#REF!</definedName>
    <definedName name="Field171">#REF!</definedName>
    <definedName name="Field172">#REF!</definedName>
    <definedName name="Field173">#REF!</definedName>
    <definedName name="Field174">#REF!</definedName>
    <definedName name="Field175">#REF!</definedName>
    <definedName name="Field176">#REF!</definedName>
    <definedName name="Field177">#REF!</definedName>
    <definedName name="Field178">#REF!</definedName>
    <definedName name="Field179">#REF!</definedName>
    <definedName name="Field180">#REF!</definedName>
    <definedName name="Field181">#REF!</definedName>
    <definedName name="Field182">#REF!</definedName>
    <definedName name="Field183">#REF!</definedName>
    <definedName name="Field184">#REF!</definedName>
    <definedName name="Field185">#REF!</definedName>
    <definedName name="Field186">#REF!</definedName>
    <definedName name="Field187">#REF!</definedName>
    <definedName name="Field188">#REF!</definedName>
    <definedName name="Field189">#REF!</definedName>
    <definedName name="Field190">#REF!</definedName>
    <definedName name="Field191">#REF!</definedName>
    <definedName name="Field192">#REF!</definedName>
    <definedName name="Field193">#REF!</definedName>
    <definedName name="Field194">#REF!</definedName>
    <definedName name="Field195">#REF!</definedName>
    <definedName name="Field196">#REF!</definedName>
    <definedName name="Field197">#REF!</definedName>
    <definedName name="Field198">#REF!</definedName>
    <definedName name="Field199">#REF!</definedName>
    <definedName name="Field200">#REF!</definedName>
    <definedName name="Field201">#REF!</definedName>
    <definedName name="Field202">#REF!</definedName>
    <definedName name="Field203">#REF!</definedName>
    <definedName name="Field204">#REF!</definedName>
    <definedName name="Field205">#REF!</definedName>
    <definedName name="Field210">#REF!</definedName>
    <definedName name="Field211">#REF!</definedName>
    <definedName name="Field212">#REF!</definedName>
    <definedName name="Field213">#REF!</definedName>
    <definedName name="Field214">#REF!</definedName>
    <definedName name="Field215">#REF!</definedName>
    <definedName name="Field216">#REF!</definedName>
    <definedName name="Field217">#REF!</definedName>
    <definedName name="Field218">#REF!</definedName>
    <definedName name="Field219">#REF!</definedName>
    <definedName name="Field220">#REF!</definedName>
    <definedName name="Field221">#REF!</definedName>
    <definedName name="Field222">#REF!</definedName>
    <definedName name="Field223">#REF!</definedName>
    <definedName name="Field224">#REF!</definedName>
    <definedName name="Field225">#REF!</definedName>
    <definedName name="Field226">#REF!</definedName>
    <definedName name="Field227">#REF!</definedName>
    <definedName name="Field228">#REF!</definedName>
    <definedName name="Field229">#REF!</definedName>
    <definedName name="Field230">#REF!</definedName>
    <definedName name="Field231">#REF!</definedName>
    <definedName name="Field232">#REF!</definedName>
    <definedName name="Field233">#REF!</definedName>
    <definedName name="Field234">#REF!</definedName>
    <definedName name="Field235">#REF!</definedName>
    <definedName name="Field236">#REF!</definedName>
    <definedName name="Field237">#REF!</definedName>
    <definedName name="Field238">#REF!</definedName>
    <definedName name="Field239">#REF!</definedName>
    <definedName name="Field240">#REF!</definedName>
    <definedName name="Field241">#REF!</definedName>
    <definedName name="Field242">#REF!</definedName>
    <definedName name="Field243">#REF!</definedName>
    <definedName name="Field244">#REF!</definedName>
    <definedName name="Field245">#REF!</definedName>
    <definedName name="Field246">#REF!</definedName>
    <definedName name="Field247">#REF!</definedName>
    <definedName name="Field248">#REF!</definedName>
    <definedName name="Field249">#REF!</definedName>
    <definedName name="Field250">#REF!</definedName>
    <definedName name="Field251">#REF!</definedName>
    <definedName name="Field252">#REF!</definedName>
    <definedName name="Field253">#REF!</definedName>
    <definedName name="Field254">#REF!</definedName>
    <definedName name="Field255">#REF!</definedName>
    <definedName name="Field256">#REF!</definedName>
    <definedName name="Field257">#REF!</definedName>
    <definedName name="Field258">#REF!</definedName>
    <definedName name="Field259">#REF!</definedName>
    <definedName name="Field260">#REF!</definedName>
    <definedName name="Field261">#REF!</definedName>
    <definedName name="Field262">#REF!</definedName>
    <definedName name="Field263">#REF!</definedName>
    <definedName name="Field264">#REF!</definedName>
    <definedName name="Field265">#REF!</definedName>
    <definedName name="Field266">#REF!</definedName>
    <definedName name="Field267">#REF!</definedName>
    <definedName name="Field268">#REF!</definedName>
    <definedName name="Field269">#REF!</definedName>
    <definedName name="Field270">#REF!</definedName>
    <definedName name="Field271">#REF!</definedName>
    <definedName name="Field272">#REF!</definedName>
    <definedName name="Field273">#REF!</definedName>
    <definedName name="Field274">#REF!</definedName>
    <definedName name="Field275">#REF!</definedName>
    <definedName name="Field276">#REF!</definedName>
    <definedName name="Field277">#REF!</definedName>
    <definedName name="Field278">#REF!</definedName>
    <definedName name="Field279">#REF!</definedName>
    <definedName name="Field280">#REF!</definedName>
    <definedName name="Field281">#REF!</definedName>
    <definedName name="Field282">#REF!</definedName>
    <definedName name="Field283">#REF!</definedName>
    <definedName name="Field284">#REF!</definedName>
    <definedName name="Field285">#REF!</definedName>
    <definedName name="Field286">#REF!</definedName>
    <definedName name="Field287">#REF!</definedName>
    <definedName name="Field288">#REF!</definedName>
    <definedName name="Field289">#REF!</definedName>
    <definedName name="Field290">#REF!</definedName>
    <definedName name="Field291">#REF!</definedName>
    <definedName name="Field292">#REF!</definedName>
    <definedName name="Field293">#REF!</definedName>
    <definedName name="Field294">#REF!</definedName>
    <definedName name="Field295">#REF!</definedName>
    <definedName name="Field296">#REF!</definedName>
    <definedName name="Field297">#REF!</definedName>
    <definedName name="Field298">#REF!</definedName>
    <definedName name="Field299">#REF!</definedName>
    <definedName name="Field300">#REF!</definedName>
    <definedName name="Field301">#REF!</definedName>
    <definedName name="Field302">#REF!</definedName>
    <definedName name="Field303">#REF!</definedName>
    <definedName name="Field304">#REF!</definedName>
    <definedName name="Field305">#REF!</definedName>
    <definedName name="Field306">#REF!</definedName>
    <definedName name="Field307">#REF!</definedName>
    <definedName name="Field308">#REF!</definedName>
    <definedName name="Field309">#REF!</definedName>
    <definedName name="Field310">#REF!</definedName>
    <definedName name="Field311">#REF!</definedName>
    <definedName name="Field312">#REF!</definedName>
    <definedName name="Field313">#REF!</definedName>
    <definedName name="Field314">#REF!</definedName>
    <definedName name="Field315">#REF!</definedName>
    <definedName name="Field316">#REF!</definedName>
    <definedName name="Field317">#REF!</definedName>
    <definedName name="Field318">#REF!</definedName>
    <definedName name="Field319">#REF!</definedName>
    <definedName name="Field320">#REF!</definedName>
    <definedName name="Field321">#REF!</definedName>
    <definedName name="Field322">#REF!</definedName>
    <definedName name="Field323">#REF!</definedName>
    <definedName name="Field324">#REF!</definedName>
    <definedName name="Field325">#REF!</definedName>
    <definedName name="Field345">#REF!</definedName>
    <definedName name="Field35">#REF!</definedName>
    <definedName name="Field36">#REF!</definedName>
    <definedName name="Field37">#REF!</definedName>
    <definedName name="Field38">#REF!</definedName>
    <definedName name="Field39">#REF!</definedName>
    <definedName name="Field40">#REF!</definedName>
    <definedName name="Field41">#REF!</definedName>
    <definedName name="Field42">#REF!</definedName>
    <definedName name="Field43">#REF!</definedName>
    <definedName name="Field44">#REF!</definedName>
    <definedName name="Field45">#REF!</definedName>
    <definedName name="Field46">#REF!</definedName>
    <definedName name="Field47">#REF!</definedName>
    <definedName name="Field48">#REF!</definedName>
    <definedName name="Field49">#REF!</definedName>
    <definedName name="Field50">#REF!</definedName>
    <definedName name="Field51">#REF!</definedName>
    <definedName name="Field52">#REF!</definedName>
    <definedName name="Field53">#REF!</definedName>
    <definedName name="Field54">#REF!</definedName>
    <definedName name="Field55">#REF!</definedName>
    <definedName name="Field56">#REF!</definedName>
    <definedName name="Field57">#REF!</definedName>
    <definedName name="Field58">#REF!</definedName>
    <definedName name="Field59">#REF!</definedName>
    <definedName name="Field60">#REF!</definedName>
    <definedName name="Field61">#REF!</definedName>
    <definedName name="Field62">#REF!</definedName>
    <definedName name="Field63">#REF!</definedName>
    <definedName name="Field64">#REF!</definedName>
    <definedName name="Field65">#REF!</definedName>
    <definedName name="Field66">#REF!</definedName>
    <definedName name="Field67">#REF!</definedName>
    <definedName name="Field68">#REF!</definedName>
    <definedName name="Field69">#REF!</definedName>
    <definedName name="Field70">#REF!</definedName>
    <definedName name="Field71">#REF!</definedName>
    <definedName name="Field72">#REF!</definedName>
    <definedName name="Field73">#REF!</definedName>
    <definedName name="Field74">#REF!</definedName>
    <definedName name="Field75">#REF!</definedName>
    <definedName name="Field76">#REF!</definedName>
    <definedName name="Field77">#REF!</definedName>
    <definedName name="Field78">#REF!</definedName>
    <definedName name="Field79">#REF!</definedName>
    <definedName name="Field80">#REF!</definedName>
    <definedName name="Field81">#REF!</definedName>
    <definedName name="Field82">#REF!</definedName>
    <definedName name="Field83">#REF!</definedName>
    <definedName name="Field84">#REF!</definedName>
    <definedName name="Field85">#REF!</definedName>
    <definedName name="Field86">#REF!</definedName>
    <definedName name="Field87">#REF!</definedName>
    <definedName name="Field88">#REF!</definedName>
    <definedName name="Field89">#REF!</definedName>
    <definedName name="Field90">#REF!</definedName>
    <definedName name="Field91">#REF!</definedName>
    <definedName name="Field92">#REF!</definedName>
    <definedName name="Field93">#REF!</definedName>
    <definedName name="Field94">#REF!</definedName>
    <definedName name="Field95">#REF!</definedName>
    <definedName name="Field96">#REF!</definedName>
    <definedName name="Field97">#REF!</definedName>
    <definedName name="Field98">#REF!</definedName>
    <definedName name="Field99">#REF!</definedName>
    <definedName name="FIFTEEN">#REF!</definedName>
    <definedName name="fifthraw">IF(ISNA(MATCH(ROW(),RowAfterpgbrk,1)),1,MATCH(ROW(),RowAfterpgbrk,1)+1)&lt;&gt;IF(ISNA(MATCH(ROW()+1,RowAfterpgbrk,1)),1,MATCH(ROW()+1,RowAfterpgbrk,1)+1)</definedName>
    <definedName name="fil" hidden="1">#REF!</definedName>
    <definedName name="file" localSheetId="18" hidden="1">{#N/A,#N/A,TRUE,"Front";#N/A,#N/A,TRUE,"Simple Letter";#N/A,#N/A,TRUE,"Inside";#N/A,#N/A,TRUE,"Contents";#N/A,#N/A,TRUE,"Basis";#N/A,#N/A,TRUE,"Inclusions";#N/A,#N/A,TRUE,"Exclusions";#N/A,#N/A,TRUE,"Areas";#N/A,#N/A,TRUE,"Summary";#N/A,#N/A,TRUE,"Detail"}</definedName>
    <definedName name="file" localSheetId="6" hidden="1">{#N/A,#N/A,TRUE,"Front";#N/A,#N/A,TRUE,"Simple Letter";#N/A,#N/A,TRUE,"Inside";#N/A,#N/A,TRUE,"Contents";#N/A,#N/A,TRUE,"Basis";#N/A,#N/A,TRUE,"Inclusions";#N/A,#N/A,TRUE,"Exclusions";#N/A,#N/A,TRUE,"Areas";#N/A,#N/A,TRUE,"Summary";#N/A,#N/A,TRUE,"Detail"}</definedName>
    <definedName name="file" hidden="1">{#N/A,#N/A,TRUE,"Front";#N/A,#N/A,TRUE,"Simple Letter";#N/A,#N/A,TRUE,"Inside";#N/A,#N/A,TRUE,"Contents";#N/A,#N/A,TRUE,"Basis";#N/A,#N/A,TRUE,"Inclusions";#N/A,#N/A,TRUE,"Exclusions";#N/A,#N/A,TRUE,"Areas";#N/A,#N/A,TRUE,"Summary";#N/A,#N/A,TRUE,"Detail"}</definedName>
    <definedName name="File.Type" hidden="1">#REF!</definedName>
    <definedName name="File_Information">#REF!</definedName>
    <definedName name="File_Used">#REF!</definedName>
    <definedName name="FILENAME">#REF!</definedName>
    <definedName name="FileNameSummary">#REF!</definedName>
    <definedName name="Fill" hidden="1">#REF!</definedName>
    <definedName name="fill." hidden="1">#REF!</definedName>
    <definedName name="FILLED" hidden="1">#REF!</definedName>
    <definedName name="Filling_FromSite_CrushedConcrete">#REF!</definedName>
    <definedName name="Filling_FromSite_ExcavatedMaterial">#REF!</definedName>
    <definedName name="filling6f2">#REF!</definedName>
    <definedName name="fillingtype1">#REF!</definedName>
    <definedName name="FILTER">#REF!</definedName>
    <definedName name="Filter_input_fac">#REF!</definedName>
    <definedName name="Filters_Com_Astral">#REF!</definedName>
    <definedName name="Filters_Com_Certikin">#REF!</definedName>
    <definedName name="Filters_Residential">#REF!</definedName>
    <definedName name="FIM">#REF!</definedName>
    <definedName name="FIMeXToEUR" localSheetId="18" hidden="1">1/EUReXToFIM</definedName>
    <definedName name="FIMeXToEUR" hidden="1">1/EUReXToFIM</definedName>
    <definedName name="Fin" localSheetId="18" hidden="1">{#N/A,#N/A,TRUE,"Financials";#N/A,#N/A,TRUE,"Operating Statistics";#N/A,#N/A,TRUE,"Capex &amp; Depreciation";#N/A,#N/A,TRUE,"Debt"}</definedName>
    <definedName name="Fin" hidden="1">{#N/A,#N/A,TRUE,"Financials";#N/A,#N/A,TRUE,"Operating Statistics";#N/A,#N/A,TRUE,"Capex &amp; Depreciation";#N/A,#N/A,TRUE,"Debt"}</definedName>
    <definedName name="Fin_Accounts">#REF!</definedName>
    <definedName name="FIN_CHARGE">#REF!</definedName>
    <definedName name="Fin_Hrs">#REF!</definedName>
    <definedName name="FIN_MAN">#REF!</definedName>
    <definedName name="FIN_MAT">#REF!</definedName>
    <definedName name="Fin_Rev">#REF!</definedName>
    <definedName name="FIN_SC">#REF!</definedName>
    <definedName name="FINA">#REF!</definedName>
    <definedName name="FinAdvCF_row">#REF!</definedName>
    <definedName name="FinAdvSum_row">#REF!</definedName>
    <definedName name="Final">#REF!</definedName>
    <definedName name="Final_amount">#REF!</definedName>
    <definedName name="final_report">#REF!</definedName>
    <definedName name="final_report1">#REF!</definedName>
    <definedName name="finalaccount" localSheetId="18" hidden="1">{#N/A,#N/A,FALSE,"Header P";#N/A,#N/A,FALSE,"Summary";#N/A,#N/A,FALSE,"CONTRACT WORKS";#N/A,#N/A,FALSE,"Variations";#N/A,#N/A,FALSE,"Dwk"}</definedName>
    <definedName name="finalaccount" hidden="1">{#N/A,#N/A,FALSE,"Header P";#N/A,#N/A,FALSE,"Summary";#N/A,#N/A,FALSE,"CONTRACT WORKS";#N/A,#N/A,FALSE,"Variations";#N/A,#N/A,FALSE,"Dwk"}</definedName>
    <definedName name="finalct">#REF!</definedName>
    <definedName name="FinalK">#REF!</definedName>
    <definedName name="FinalKValue">#REF!</definedName>
    <definedName name="finalre">#REF!</definedName>
    <definedName name="FINANCE___GENER">#REF!</definedName>
    <definedName name="Finance_Fee">#REF!</definedName>
    <definedName name="FINANCE2">#REF!</definedName>
    <definedName name="Financial_Category">#REF!</definedName>
    <definedName name="Financial_Charges">#REF!</definedName>
    <definedName name="Financial_Impact">#REF!</definedName>
    <definedName name="FINB">#REF!</definedName>
    <definedName name="FINBORDER">#REF!</definedName>
    <definedName name="FINC">#REF!</definedName>
    <definedName name="FinCF_Break">#REF!</definedName>
    <definedName name="FIND_MONTH">#REF!</definedName>
    <definedName name="FINDETAIL">#REF!</definedName>
    <definedName name="Finend">#REF!</definedName>
    <definedName name="FinEquity">#REF!</definedName>
    <definedName name="fini">#REF!</definedName>
    <definedName name="fini_1">0</definedName>
    <definedName name="fini4">#REF!</definedName>
    <definedName name="fini4_1">0</definedName>
    <definedName name="FINISH">#REF!</definedName>
    <definedName name="finishes" localSheetId="4" hidden="1">{"'Break down'!$A$4"}</definedName>
    <definedName name="finishes" localSheetId="18" hidden="1">{"'Break down'!$A$4"}</definedName>
    <definedName name="finishes" localSheetId="6" hidden="1">{"'Break down'!$A$4"}</definedName>
    <definedName name="finishes" hidden="1">{"'Break down'!$A$4"}</definedName>
    <definedName name="FINISHES_TABLE">#REF!</definedName>
    <definedName name="finishesArea">#REF!</definedName>
    <definedName name="finishesPerimeter">#REF!</definedName>
    <definedName name="Finland">#REF!</definedName>
    <definedName name="FinManHistory_1">#REF!</definedName>
    <definedName name="FinManHistory_10">#REF!</definedName>
    <definedName name="FinManHistory_11">#REF!</definedName>
    <definedName name="FinManHistory_12">#REF!</definedName>
    <definedName name="FinManHistory_2">#REF!</definedName>
    <definedName name="FinManHistory_3">#REF!</definedName>
    <definedName name="FinManHistory_4">#REF!</definedName>
    <definedName name="FinManHistory_5">#REF!</definedName>
    <definedName name="FinManHistory_6">#REF!</definedName>
    <definedName name="FinManHistory_7">#REF!</definedName>
    <definedName name="FinManHistory_8">#REF!</definedName>
    <definedName name="FinManHistory_9">#REF!</definedName>
    <definedName name="FinNoCF_row">#REF!</definedName>
    <definedName name="FinNoSum_row">#REF!</definedName>
    <definedName name="fins1">#REF!</definedName>
    <definedName name="fins2">#REF!</definedName>
    <definedName name="finsarea">#REF!</definedName>
    <definedName name="finsch">#REF!</definedName>
    <definedName name="finsum2">#REF!</definedName>
    <definedName name="FinTotEquitySum_row">#REF!</definedName>
    <definedName name="fintr1">#N/A</definedName>
    <definedName name="FINTRI">#N/A</definedName>
    <definedName name="FinWIPTest">#REF!</definedName>
    <definedName name="FIR">#REF!</definedName>
    <definedName name="FIRA">#REF!</definedName>
    <definedName name="FIRB">#REF!</definedName>
    <definedName name="FIRC">#REF!</definedName>
    <definedName name="Fire">#REF!</definedName>
    <definedName name="Fire_Alarm">#REF!</definedName>
    <definedName name="Fire_Alarms">#REF!</definedName>
    <definedName name="Fire_Fighting_Installations">#REF!</definedName>
    <definedName name="fire1">#REF!</definedName>
    <definedName name="fire10">#REF!</definedName>
    <definedName name="fire10a">#REF!</definedName>
    <definedName name="fire2a">#REF!</definedName>
    <definedName name="fire2b">#REF!</definedName>
    <definedName name="fire2c">#REF!</definedName>
    <definedName name="fire2d">#REF!</definedName>
    <definedName name="fire2e">#REF!</definedName>
    <definedName name="fire2f">#REF!</definedName>
    <definedName name="fire3">#REF!</definedName>
    <definedName name="fire5">#REF!</definedName>
    <definedName name="fire7">#REF!</definedName>
    <definedName name="fire8">#REF!</definedName>
    <definedName name="fire821">#REF!</definedName>
    <definedName name="fire822">#REF!</definedName>
    <definedName name="fire823">#REF!</definedName>
    <definedName name="fire824">#REF!</definedName>
    <definedName name="FireEngineerCfW">#REF!</definedName>
    <definedName name="Firerated">#REF!</definedName>
    <definedName name="fires2f">#REF!</definedName>
    <definedName name="firestation">#REF!</definedName>
    <definedName name="firestation2f">#REF!</definedName>
    <definedName name="firesum">#REF!</definedName>
    <definedName name="First">#REF!</definedName>
    <definedName name="first_sales_income">#REF!</definedName>
    <definedName name="FirstCell">#REF!</definedName>
    <definedName name="FirstFreeInterface">#REF!</definedName>
    <definedName name="FirstFreeInterfaceDropDown">"Drop Down 527"</definedName>
    <definedName name="FirstRow">IF(ISNA(MATCH(ROW(),RowAfterpgbrk,1)),1,MATCH(ROW(),RowAfterpgbrk,1)+1)&lt;&gt;IF(ISNA(MATCH(ROW()-1,RowAfterpgbrk,1)),1,MATCH(ROW()-1,RowAfterpgbrk,1)+1)</definedName>
    <definedName name="FirstRun">#REF!</definedName>
    <definedName name="Fiscal_Year">#REF!</definedName>
    <definedName name="Fiscal_Year2">#REF!</definedName>
    <definedName name="FiscalADR">#REF!</definedName>
    <definedName name="FiscalIDNum">#REF!</definedName>
    <definedName name="FiscalIDNum_4">#REF!</definedName>
    <definedName name="FiscalIDNum_4_1">#REF!</definedName>
    <definedName name="FiscalIDNum_6">#REF!</definedName>
    <definedName name="FiscalOcc">#REF!</definedName>
    <definedName name="Fish_Lookup">#REF!</definedName>
    <definedName name="FIT">#REF!</definedName>
    <definedName name="FIT___0">#REF!</definedName>
    <definedName name="FIT___13">#REF!</definedName>
    <definedName name="Fitments">#REF!</definedName>
    <definedName name="fitq">BlankMacro1</definedName>
    <definedName name="FITT2">BlankMacro1</definedName>
    <definedName name="FITT4">BlankMacro1</definedName>
    <definedName name="FitterInstrument">#REF!</definedName>
    <definedName name="FitterMech">#REF!</definedName>
    <definedName name="FitterPipe">#REF!</definedName>
    <definedName name="FitterSpecial">#REF!</definedName>
    <definedName name="FITTING3">BlankMacro1</definedName>
    <definedName name="FITTINGS__AND__FURNISHINGS">#REF!</definedName>
    <definedName name="FIVE">#REF!</definedName>
    <definedName name="Five_Plus_Design">#REF!</definedName>
    <definedName name="Five_Year_swap_rate">#REF!</definedName>
    <definedName name="fiveycf">#REF!</definedName>
    <definedName name="FiveYr_Occ">#REF!</definedName>
    <definedName name="Fixed">#REF!</definedName>
    <definedName name="fixed_asset">#REF!</definedName>
    <definedName name="fixed_d">#REF!</definedName>
    <definedName name="FixedExtracts">#REF!</definedName>
    <definedName name="fixedwords">#REF!</definedName>
    <definedName name="fixflr">#REF!</definedName>
    <definedName name="fiyu" localSheetId="4" hidden="1">{"'Break down'!$A$4"}</definedName>
    <definedName name="fiyu" localSheetId="18" hidden="1">{"'Break down'!$A$4"}</definedName>
    <definedName name="fiyu" localSheetId="6" hidden="1">{"'Break down'!$A$4"}</definedName>
    <definedName name="fiyu" hidden="1">{"'Break down'!$A$4"}</definedName>
    <definedName name="fj">#REF!</definedName>
    <definedName name="FJDSKJF" localSheetId="18" hidden="1">{#N/A,#N/A,FALSE,"골재소요량";#N/A,#N/A,FALSE,"골재소요량"}</definedName>
    <definedName name="FJDSKJF" hidden="1">{#N/A,#N/A,FALSE,"골재소요량";#N/A,#N/A,FALSE,"골재소요량"}</definedName>
    <definedName name="fjfghj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h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 localSheetId="18" hidden="1">{#N/A,#N/A,FALSE,"물량산출"}</definedName>
    <definedName name="fjfgj" hidden="1">{#N/A,#N/A,FALSE,"물량산출"}</definedName>
    <definedName name="fjfgjfg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fg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fgjsfgfjsfj">#REF!</definedName>
    <definedName name="fjfhjf" localSheetId="18" hidden="1">{#N/A,#N/A,FALSE,"CAM-G7";#N/A,#N/A,FALSE,"SPL";#N/A,#N/A,FALSE,"butt-in G7";#N/A,#N/A,FALSE,"dia-in G7";#N/A,#N/A,FALSE,"추가-STA G7"}</definedName>
    <definedName name="fjfhjf" hidden="1">{#N/A,#N/A,FALSE,"CAM-G7";#N/A,#N/A,FALSE,"SPL";#N/A,#N/A,FALSE,"butt-in G7";#N/A,#N/A,FALSE,"dia-in G7";#N/A,#N/A,FALSE,"추가-STA G7"}</definedName>
    <definedName name="fjfjfj" localSheetId="18" hidden="1">{#N/A,#N/A,FALSE,"CAM-G7";#N/A,#N/A,FALSE,"SPL";#N/A,#N/A,FALSE,"butt-in G7";#N/A,#N/A,FALSE,"dia-in G7";#N/A,#N/A,FALSE,"추가-STA G7"}</definedName>
    <definedName name="fjfjfj" hidden="1">{#N/A,#N/A,FALSE,"CAM-G7";#N/A,#N/A,FALSE,"SPL";#N/A,#N/A,FALSE,"butt-in G7";#N/A,#N/A,FALSE,"dia-in G7";#N/A,#N/A,FALSE,"추가-STA G7"}</definedName>
    <definedName name="fjh">BlankMacro1</definedName>
    <definedName name="fjhgfd" localSheetId="18" hidden="1">{"'Sheet1'!$A$4386:$N$4591"}</definedName>
    <definedName name="fjhgfd" localSheetId="6" hidden="1">{"'Sheet1'!$A$4386:$N$4591"}</definedName>
    <definedName name="fjhgfd" hidden="1">{"'Sheet1'!$A$4386:$N$4591"}</definedName>
    <definedName name="fjhgjghj" localSheetId="18" hidden="1">{#N/A,#N/A,FALSE,"CAM-G7";#N/A,#N/A,FALSE,"SPL";#N/A,#N/A,FALSE,"butt-in G7";#N/A,#N/A,FALSE,"dia-in G7";#N/A,#N/A,FALSE,"추가-STA G7"}</definedName>
    <definedName name="fjhgjghj" hidden="1">{#N/A,#N/A,FALSE,"CAM-G7";#N/A,#N/A,FALSE,"SPL";#N/A,#N/A,FALSE,"butt-in G7";#N/A,#N/A,FALSE,"dia-in G7";#N/A,#N/A,FALSE,"추가-STA G7"}</definedName>
    <definedName name="FJHGJK" localSheetId="18" hidden="1">{#N/A,#N/A,FALSE,"운반시간"}</definedName>
    <definedName name="FJHGJK" hidden="1">{#N/A,#N/A,FALSE,"운반시간"}</definedName>
    <definedName name="FJHGJK_1" localSheetId="18" hidden="1">{#N/A,#N/A,FALSE,"운반시간"}</definedName>
    <definedName name="FJHGJK_1" hidden="1">{#N/A,#N/A,FALSE,"운반시간"}</definedName>
    <definedName name="FJHGJK_2" localSheetId="18" hidden="1">{#N/A,#N/A,FALSE,"운반시간"}</definedName>
    <definedName name="FJHGJK_2" hidden="1">{#N/A,#N/A,FALSE,"운반시간"}</definedName>
    <definedName name="fjhjf" localSheetId="18" hidden="1">{#N/A,#N/A,FALSE,"CAM-G7";#N/A,#N/A,FALSE,"SPL";#N/A,#N/A,FALSE,"butt-in G7";#N/A,#N/A,FALSE,"dia-in G7";#N/A,#N/A,FALSE,"추가-STA G7"}</definedName>
    <definedName name="fjhjf" hidden="1">{#N/A,#N/A,FALSE,"CAM-G7";#N/A,#N/A,FALSE,"SPL";#N/A,#N/A,FALSE,"butt-in G7";#N/A,#N/A,FALSE,"dia-in G7";#N/A,#N/A,FALSE,"추가-STA G7"}</definedName>
    <definedName name="fjhjfgh" localSheetId="18" hidden="1">{#N/A,#N/A,FALSE,"CAM-G7";#N/A,#N/A,FALSE,"SPL";#N/A,#N/A,FALSE,"butt-in G7";#N/A,#N/A,FALSE,"dia-in G7";#N/A,#N/A,FALSE,"추가-STA G7"}</definedName>
    <definedName name="fjhjfgh" hidden="1">{#N/A,#N/A,FALSE,"CAM-G7";#N/A,#N/A,FALSE,"SPL";#N/A,#N/A,FALSE,"butt-in G7";#N/A,#N/A,FALSE,"dia-in G7";#N/A,#N/A,FALSE,"추가-STA G7"}</definedName>
    <definedName name="fjhjfgj" localSheetId="18" hidden="1">{#N/A,#N/A,FALSE,"혼합골재"}</definedName>
    <definedName name="fjhjfgj" hidden="1">{#N/A,#N/A,FALSE,"혼합골재"}</definedName>
    <definedName name="fjhjfj" localSheetId="18" hidden="1">{#N/A,#N/A,FALSE,"CAM-G7";#N/A,#N/A,FALSE,"SPL";#N/A,#N/A,FALSE,"butt-in G7";#N/A,#N/A,FALSE,"dia-in G7";#N/A,#N/A,FALSE,"추가-STA G7"}</definedName>
    <definedName name="fjhjfj" hidden="1">{#N/A,#N/A,FALSE,"CAM-G7";#N/A,#N/A,FALSE,"SPL";#N/A,#N/A,FALSE,"butt-in G7";#N/A,#N/A,FALSE,"dia-in G7";#N/A,#N/A,FALSE,"추가-STA G7"}</definedName>
    <definedName name="fjhjghjf" localSheetId="18" hidden="1">{#N/A,#N/A,FALSE,"운반시간"}</definedName>
    <definedName name="fjhjghjf" hidden="1">{#N/A,#N/A,FALSE,"운반시간"}</definedName>
    <definedName name="fjjjjjjjjjjjjjjjjjjjjjjjjjjjjjjjjjjjjjjjjjjjjjjjh" hidden="1">#REF!</definedName>
    <definedName name="fjyf">#REF!</definedName>
    <definedName name="FKDJF" localSheetId="18" hidden="1">{#N/A,#N/A,TRUE,"LOADCOVE";#N/A,#N/A,TRUE,"PAGE001";#N/A,#N/A,TRUE,"PAGE002";#N/A,#N/A,TRUE,"PAGE003";#N/A,#N/A,TRUE,"PAGE004";#N/A,#N/A,TRUE,"PAGE005";#N/A,#N/A,TRUE,"PAGE006";#N/A,#N/A,TRUE,"PAGE007";#N/A,#N/A,TRUE,"PAGE008";#N/A,#N/A,TRUE,"PAGE009";#N/A,#N/A,TRUE,"PAGE010";#N/A,#N/A,TRUE,"PAGE011";#N/A,#N/A,TRUE,"PAGE012";#N/A,#N/A,TRUE,"PAGE013"}</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DJF_1" localSheetId="18" hidden="1">{#N/A,#N/A,TRUE,"LOADCOVE";#N/A,#N/A,TRUE,"PAGE001";#N/A,#N/A,TRUE,"PAGE002";#N/A,#N/A,TRUE,"PAGE003";#N/A,#N/A,TRUE,"PAGE004";#N/A,#N/A,TRUE,"PAGE005";#N/A,#N/A,TRUE,"PAGE006";#N/A,#N/A,TRUE,"PAGE007";#N/A,#N/A,TRUE,"PAGE008";#N/A,#N/A,TRUE,"PAGE009";#N/A,#N/A,TRUE,"PAGE010";#N/A,#N/A,TRUE,"PAGE011";#N/A,#N/A,TRUE,"PAGE012";#N/A,#N/A,TRUE,"PAGE013"}</definedName>
    <definedName name="FKDJF_1" hidden="1">{#N/A,#N/A,TRUE,"LOADCOVE";#N/A,#N/A,TRUE,"PAGE001";#N/A,#N/A,TRUE,"PAGE002";#N/A,#N/A,TRUE,"PAGE003";#N/A,#N/A,TRUE,"PAGE004";#N/A,#N/A,TRUE,"PAGE005";#N/A,#N/A,TRUE,"PAGE006";#N/A,#N/A,TRUE,"PAGE007";#N/A,#N/A,TRUE,"PAGE008";#N/A,#N/A,TRUE,"PAGE009";#N/A,#N/A,TRUE,"PAGE010";#N/A,#N/A,TRUE,"PAGE011";#N/A,#N/A,TRUE,"PAGE012";#N/A,#N/A,TRUE,"PAGE013"}</definedName>
    <definedName name="FKDJF_2" localSheetId="18" hidden="1">{#N/A,#N/A,TRUE,"LOADCOVE";#N/A,#N/A,TRUE,"PAGE001";#N/A,#N/A,TRUE,"PAGE002";#N/A,#N/A,TRUE,"PAGE003";#N/A,#N/A,TRUE,"PAGE004";#N/A,#N/A,TRUE,"PAGE005";#N/A,#N/A,TRUE,"PAGE006";#N/A,#N/A,TRUE,"PAGE007";#N/A,#N/A,TRUE,"PAGE008";#N/A,#N/A,TRUE,"PAGE009";#N/A,#N/A,TRUE,"PAGE010";#N/A,#N/A,TRUE,"PAGE011";#N/A,#N/A,TRUE,"PAGE012";#N/A,#N/A,TRUE,"PAGE013"}</definedName>
    <definedName name="FKDJF_2" hidden="1">{#N/A,#N/A,TRUE,"LOADCOVE";#N/A,#N/A,TRUE,"PAGE001";#N/A,#N/A,TRUE,"PAGE002";#N/A,#N/A,TRUE,"PAGE003";#N/A,#N/A,TRUE,"PAGE004";#N/A,#N/A,TRUE,"PAGE005";#N/A,#N/A,TRUE,"PAGE006";#N/A,#N/A,TRUE,"PAGE007";#N/A,#N/A,TRUE,"PAGE008";#N/A,#N/A,TRUE,"PAGE009";#N/A,#N/A,TRUE,"PAGE010";#N/A,#N/A,TRUE,"PAGE011";#N/A,#N/A,TRUE,"PAGE012";#N/A,#N/A,TRUE,"PAGE013"}</definedName>
    <definedName name="fkf" hidden="1">#REF!</definedName>
    <definedName name="FKFKFKFKF" localSheetId="18" hidden="1">{#N/A,#N/A,FALSE,"주간공정";#N/A,#N/A,FALSE,"주간보고";#N/A,#N/A,FALSE,"주간공정표"}</definedName>
    <definedName name="FKFKFKFKF" localSheetId="6" hidden="1">{#N/A,#N/A,FALSE,"주간공정";#N/A,#N/A,FALSE,"주간보고";#N/A,#N/A,FALSE,"주간공정표"}</definedName>
    <definedName name="FKFKFKFKF" hidden="1">{#N/A,#N/A,FALSE,"주간공정";#N/A,#N/A,FALSE,"주간보고";#N/A,#N/A,FALSE,"주간공정표"}</definedName>
    <definedName name="fkfkvhikkhju" localSheetId="4" hidden="1">{#N/A,#N/A,TRUE,"Cover";#N/A,#N/A,TRUE,"Conts";#N/A,#N/A,TRUE,"VOS";#N/A,#N/A,TRUE,"Warrington";#N/A,#N/A,TRUE,"Widnes"}</definedName>
    <definedName name="fkfkvhikkhju" localSheetId="18" hidden="1">{#N/A,#N/A,TRUE,"Cover";#N/A,#N/A,TRUE,"Conts";#N/A,#N/A,TRUE,"VOS";#N/A,#N/A,TRUE,"Warrington";#N/A,#N/A,TRUE,"Widnes"}</definedName>
    <definedName name="fkfkvhikkhju" localSheetId="6" hidden="1">{#N/A,#N/A,TRUE,"Cover";#N/A,#N/A,TRUE,"Conts";#N/A,#N/A,TRUE,"VOS";#N/A,#N/A,TRUE,"Warrington";#N/A,#N/A,TRUE,"Widnes"}</definedName>
    <definedName name="fkfkvhikkhju" localSheetId="11" hidden="1">{#N/A,#N/A,TRUE,"Cover";#N/A,#N/A,TRUE,"Conts";#N/A,#N/A,TRUE,"VOS";#N/A,#N/A,TRUE,"Warrington";#N/A,#N/A,TRUE,"Widnes"}</definedName>
    <definedName name="fkfkvhikkhju" localSheetId="10" hidden="1">{#N/A,#N/A,TRUE,"Cover";#N/A,#N/A,TRUE,"Conts";#N/A,#N/A,TRUE,"VOS";#N/A,#N/A,TRUE,"Warrington";#N/A,#N/A,TRUE,"Widnes"}</definedName>
    <definedName name="fkfkvhikkhju" hidden="1">{#N/A,#N/A,TRUE,"Cover";#N/A,#N/A,TRUE,"Conts";#N/A,#N/A,TRUE,"VOS";#N/A,#N/A,TRUE,"Warrington";#N/A,#N/A,TRUE,"Widnes"}</definedName>
    <definedName name="fkfkvhikkhju_1" localSheetId="18" hidden="1">{#N/A,#N/A,TRUE,"Cover";#N/A,#N/A,TRUE,"Conts";#N/A,#N/A,TRUE,"VOS";#N/A,#N/A,TRUE,"Warrington";#N/A,#N/A,TRUE,"Widnes"}</definedName>
    <definedName name="fkfkvhikkhju_1" localSheetId="6" hidden="1">{#N/A,#N/A,TRUE,"Cover";#N/A,#N/A,TRUE,"Conts";#N/A,#N/A,TRUE,"VOS";#N/A,#N/A,TRUE,"Warrington";#N/A,#N/A,TRUE,"Widnes"}</definedName>
    <definedName name="fkfkvhikkhju_1" hidden="1">{#N/A,#N/A,TRUE,"Cover";#N/A,#N/A,TRUE,"Conts";#N/A,#N/A,TRUE,"VOS";#N/A,#N/A,TRUE,"Warrington";#N/A,#N/A,TRUE,"Widnes"}</definedName>
    <definedName name="FKIS_Salary">#REF!</definedName>
    <definedName name="fky">#REF!</definedName>
    <definedName name="FL">#REF!</definedName>
    <definedName name="FL.">#REF!</definedName>
    <definedName name="FL..">#REF!</definedName>
    <definedName name="FL...">#REF!</definedName>
    <definedName name="FL.HS">#REF!</definedName>
    <definedName name="FL.RW">#REF!</definedName>
    <definedName name="flag_a">#REF!</definedName>
    <definedName name="flag_b">#REF!</definedName>
    <definedName name="flag1">#REF!</definedName>
    <definedName name="flag10">#REF!</definedName>
    <definedName name="flag11">#REF!</definedName>
    <definedName name="flag12">#REF!</definedName>
    <definedName name="flag13">#REF!</definedName>
    <definedName name="flag14">#REF!</definedName>
    <definedName name="flag15">#REF!</definedName>
    <definedName name="flag16">#REF!</definedName>
    <definedName name="flag17">#REF!</definedName>
    <definedName name="flag18">#REF!</definedName>
    <definedName name="flag19">#REF!</definedName>
    <definedName name="flag2">#REF!</definedName>
    <definedName name="flag20">#REF!</definedName>
    <definedName name="flag21">#REF!</definedName>
    <definedName name="flag22">#REF!</definedName>
    <definedName name="flag23">#REF!</definedName>
    <definedName name="flag24">#REF!</definedName>
    <definedName name="flag25">#REF!</definedName>
    <definedName name="flag26">#REF!</definedName>
    <definedName name="flag27">#REF!</definedName>
    <definedName name="flag28">#REF!</definedName>
    <definedName name="flag29">#REF!</definedName>
    <definedName name="flag3">#REF!</definedName>
    <definedName name="flag30">#REF!</definedName>
    <definedName name="flag4">#REF!</definedName>
    <definedName name="flag5">#REF!</definedName>
    <definedName name="flag6">#REF!</definedName>
    <definedName name="flag7">#REF!</definedName>
    <definedName name="flag8">#REF!</definedName>
    <definedName name="flag9">#REF!</definedName>
    <definedName name="Flagman">#N/A</definedName>
    <definedName name="FlArea">#REF!</definedName>
    <definedName name="Flash">#REF!</definedName>
    <definedName name="Flat">#REF!</definedName>
    <definedName name="flat..">#REF!</definedName>
    <definedName name="FLAT1">#REF!</definedName>
    <definedName name="FLAT10">#REF!</definedName>
    <definedName name="FLAT10A">#REF!</definedName>
    <definedName name="FLAT2A">#REF!</definedName>
    <definedName name="FLAT2B">#REF!</definedName>
    <definedName name="FLAT2C">#REF!</definedName>
    <definedName name="FLAT2D">#REF!</definedName>
    <definedName name="FLAT2E">#REF!</definedName>
    <definedName name="FLAT2F">#REF!</definedName>
    <definedName name="FLAT3">#REF!</definedName>
    <definedName name="FLAT5">#REF!</definedName>
    <definedName name="FLAT7">#REF!</definedName>
    <definedName name="FLAT8">#REF!</definedName>
    <definedName name="flbd">#REF!</definedName>
    <definedName name="fldfjlsd" hidden="1">#REF!</definedName>
    <definedName name="flds">#REF!</definedName>
    <definedName name="fler">#REF!</definedName>
    <definedName name="FLEXCELL">#REF!</definedName>
    <definedName name="FLG">#REF!</definedName>
    <definedName name="FLG_Orifice">#REF!</definedName>
    <definedName name="FLGH">BlankMacro1</definedName>
    <definedName name="Flights">#REF!</definedName>
    <definedName name="Flights1">#REF!</definedName>
    <definedName name="Flights2">#REF!</definedName>
    <definedName name="flkjb">#REF!</definedName>
    <definedName name="FLOO">#REF!</definedName>
    <definedName name="floor">#REF!</definedName>
    <definedName name="FLOOR__FINISHES">#REF!</definedName>
    <definedName name="Floor_Fin">#REF!</definedName>
    <definedName name="FLOOR_LEVEL">#REF!</definedName>
    <definedName name="FLoorCov">#REF!</definedName>
    <definedName name="Floorfinishes">#REF!</definedName>
    <definedName name="FLOORING">#REF!</definedName>
    <definedName name="Floors">#REF!</definedName>
    <definedName name="FLOW">#REF!</definedName>
    <definedName name="flow1">#REF!</definedName>
    <definedName name="flow2">#REF!</definedName>
    <definedName name="flow3">#REF!</definedName>
    <definedName name="FLOW50">#REF!</definedName>
    <definedName name="flowC">#REF!</definedName>
    <definedName name="flowcnp">#REF!</definedName>
    <definedName name="flp">#REF!</definedName>
    <definedName name="flr">#REF!</definedName>
    <definedName name="flr.fin">#REF!</definedName>
    <definedName name="Flr_Carpet_AxisCornflower">#REF!</definedName>
    <definedName name="Flr_Carpet_AxminsterOnyx88G5900">#REF!</definedName>
    <definedName name="Flr_Carpet_ConistonInfinity">#REF!</definedName>
    <definedName name="Flr_Carpet_CoralClassic4424">#REF!</definedName>
    <definedName name="Flr_Carpet_Flotexsamba">#REF!</definedName>
    <definedName name="Flr_Carpet_Interface400T506006">#REF!</definedName>
    <definedName name="Flr_Carpet_Monaco">#REF!</definedName>
    <definedName name="Flr_Carpet_Onyx4G7558">#REF!</definedName>
    <definedName name="Flr_Carpet_Opal2G7558">#REF!</definedName>
    <definedName name="Flr_Carpet_SommerT3630">#REF!</definedName>
    <definedName name="Flr_Carpet_V001">#REF!</definedName>
    <definedName name="Flr_Carpet_V002">#REF!</definedName>
    <definedName name="Flr_Carpet_V003">#REF!</definedName>
    <definedName name="Flr_Carpet_V004">#REF!</definedName>
    <definedName name="Flr_Carpet_V006">#REF!</definedName>
    <definedName name="Flr_Carpet_V007">#REF!</definedName>
    <definedName name="Flr_Carpet_V008">#REF!</definedName>
    <definedName name="Flr_Carpet_V009">#REF!</definedName>
    <definedName name="Flr_Carpet_V010">#REF!</definedName>
    <definedName name="Flr_Carpet_V011">#REF!</definedName>
    <definedName name="Flr_Carpet_V012">#REF!</definedName>
    <definedName name="Flr_laytex">#REF!</definedName>
    <definedName name="Flr_resin">#REF!</definedName>
    <definedName name="Flr_screed">#REF!</definedName>
    <definedName name="Flr_sealer">#REF!</definedName>
    <definedName name="Flr_Tile_BathroomCT1G02">#REF!</definedName>
    <definedName name="Flr_Tile_CaesarsPorcelSlate">#REF!</definedName>
    <definedName name="Flr_Tile_CaesarsTatia">#REF!</definedName>
    <definedName name="Flr_Tile_Capital200mmP20503Bone">#REF!</definedName>
    <definedName name="Flr_Tile_Capital300mm30M">#REF!</definedName>
    <definedName name="Flr_Tile_CapitalCliqueTerraMonterosso">#REF!</definedName>
    <definedName name="Flr_Tile_CapitalCliqueTerraRiomaggiore">#REF!</definedName>
    <definedName name="Flr_Tile_CapitalMosaicTP80">#REF!</definedName>
    <definedName name="Flr_Tile_CapitalMosiac2L30x30">#REF!</definedName>
    <definedName name="Flr_Tile_DiamanteLimestoneCT1G02">#REF!</definedName>
    <definedName name="Flr_Tile_Swedecor_100x100">#REF!</definedName>
    <definedName name="Flr_Tile_WaxmanCaribbean">#REF!</definedName>
    <definedName name="Flr_Timber_EdwardsCheshire">#REF!</definedName>
    <definedName name="Flr_Timber_Junckers">#REF!</definedName>
    <definedName name="Flr_Timber_TarkettClassicTouch">#REF!</definedName>
    <definedName name="Flr_vinyl_AltroDesigner25">#REF!</definedName>
    <definedName name="Flr_vinyl_AltroVM202215">#REF!</definedName>
    <definedName name="Flr_vinyl_AmticoClo2">#REF!</definedName>
    <definedName name="Flr_vinyl_polyflex">#REF!</definedName>
    <definedName name="Flr_Void">#REF!</definedName>
    <definedName name="flrlmp">#REF!</definedName>
    <definedName name="flrrow">#REF!</definedName>
    <definedName name="flsw">#REF!</definedName>
    <definedName name="fltgflr">#REF!</definedName>
    <definedName name="fltrf">#REF!</definedName>
    <definedName name="flushdoor">#REF!</definedName>
    <definedName name="flws">#REF!</definedName>
    <definedName name="FLY">#N/A</definedName>
    <definedName name="Flysheets">#REF!</definedName>
    <definedName name="FM" localSheetId="18" hidden="1">{#N/A,#N/A,FALSE,"CCTV"}</definedName>
    <definedName name="FM" hidden="1">{#N/A,#N/A,FALSE,"CCTV"}</definedName>
    <definedName name="FMA_10">#REF!</definedName>
    <definedName name="FMA_11">#REF!</definedName>
    <definedName name="FMA_14">#REF!</definedName>
    <definedName name="FMA_15">#REF!</definedName>
    <definedName name="FMA_16">#REF!</definedName>
    <definedName name="FMA_17">#REF!</definedName>
    <definedName name="FMA_18">#REF!</definedName>
    <definedName name="FMA_19">#REF!</definedName>
    <definedName name="FMA_2_B">#REF!</definedName>
    <definedName name="FMA_20">#REF!</definedName>
    <definedName name="FMA_21">#REF!</definedName>
    <definedName name="FMA_22">#REF!</definedName>
    <definedName name="FMA_23">#REF!</definedName>
    <definedName name="FMA_24">#REF!</definedName>
    <definedName name="FMA_25">#REF!</definedName>
    <definedName name="FMA_27">#REF!</definedName>
    <definedName name="FMA_28">#REF!</definedName>
    <definedName name="FMA_29">#REF!</definedName>
    <definedName name="FMA_3">#REF!</definedName>
    <definedName name="FMA_3_Lamp">#REF!</definedName>
    <definedName name="FMA_30">#REF!</definedName>
    <definedName name="FMA_31">#REF!</definedName>
    <definedName name="FMA_33">#REF!</definedName>
    <definedName name="FMA_34">#REF!</definedName>
    <definedName name="FMA_35_B">#REF!</definedName>
    <definedName name="FMA_36">#REF!</definedName>
    <definedName name="FMA_38">#REF!</definedName>
    <definedName name="FMA_39">#REF!</definedName>
    <definedName name="FMA_4">#REF!</definedName>
    <definedName name="FMA_4_A">#REF!</definedName>
    <definedName name="FMA_4_B">#REF!</definedName>
    <definedName name="FMA_4_C">#REF!</definedName>
    <definedName name="FMA_4_D">#REF!</definedName>
    <definedName name="FMA_4_Lamp">#REF!</definedName>
    <definedName name="FMA_43">#REF!</definedName>
    <definedName name="FMA_44">#REF!</definedName>
    <definedName name="FMA_45">#REF!</definedName>
    <definedName name="FMA_46">#REF!</definedName>
    <definedName name="FMA_47">#REF!</definedName>
    <definedName name="FMA_49">#REF!</definedName>
    <definedName name="FMA_5">#REF!</definedName>
    <definedName name="FMA_5_Lamp">#REF!</definedName>
    <definedName name="FMA_50">#REF!</definedName>
    <definedName name="FMA_51">#REF!</definedName>
    <definedName name="FMA_53">#REF!</definedName>
    <definedName name="FMA_54">#REF!</definedName>
    <definedName name="FMA_55">#REF!</definedName>
    <definedName name="FMA_56">#REF!</definedName>
    <definedName name="FMA_57">#REF!</definedName>
    <definedName name="FMA_58">#REF!</definedName>
    <definedName name="FMA_59">#REF!</definedName>
    <definedName name="FMA_6">#REF!</definedName>
    <definedName name="FMA_6_Lamp">#REF!</definedName>
    <definedName name="FMA_60">#REF!</definedName>
    <definedName name="FMA_61">#REF!</definedName>
    <definedName name="FMA_64">#REF!</definedName>
    <definedName name="FMA_66">#REF!</definedName>
    <definedName name="FMA_67">#REF!</definedName>
    <definedName name="FMA_7">#REF!</definedName>
    <definedName name="FMA_7_Lamp">#REF!</definedName>
    <definedName name="FMA_74">#REF!</definedName>
    <definedName name="FMA_77">#REF!</definedName>
    <definedName name="FMA_79">#REF!</definedName>
    <definedName name="FMA_8">#REF!</definedName>
    <definedName name="FMA_8_Lamp">#REF!</definedName>
    <definedName name="FMA_80">#REF!</definedName>
    <definedName name="FMA_81">#REF!</definedName>
    <definedName name="FMA_82">#REF!</definedName>
    <definedName name="FMA_83">#REF!</definedName>
    <definedName name="FMA_84">#REF!</definedName>
    <definedName name="FMA_9">#REF!</definedName>
    <definedName name="FMA_9_Lamp">#REF!</definedName>
    <definedName name="FMA_C">#REF!</definedName>
    <definedName name="FMA_E">#REF!</definedName>
    <definedName name="FMA_F">#REF!</definedName>
    <definedName name="FMA_G">#REF!</definedName>
    <definedName name="FMA_H">#REF!</definedName>
    <definedName name="FMB_3x3W_TCD">#REF!</definedName>
    <definedName name="FMB_4x3W_TCD">#REF!</definedName>
    <definedName name="FMB_5x3W_TCD">#REF!</definedName>
    <definedName name="FMB_6x3W_TCD">#REF!</definedName>
    <definedName name="FMB_7x3W_TCD">#REF!</definedName>
    <definedName name="FMB_8x3W_TCD">#REF!</definedName>
    <definedName name="FMC">#REF!</definedName>
    <definedName name="FMC_1">#REF!</definedName>
    <definedName name="FMC_10">#REF!</definedName>
    <definedName name="FMC_12">#REF!</definedName>
    <definedName name="FMC_13">#REF!</definedName>
    <definedName name="FMC_14">#REF!</definedName>
    <definedName name="FMC_15">#REF!</definedName>
    <definedName name="FMC_16">#REF!</definedName>
    <definedName name="FMC_17">#REF!</definedName>
    <definedName name="FMC_18">#REF!</definedName>
    <definedName name="FMC_19">#REF!</definedName>
    <definedName name="FMC_2">#REF!</definedName>
    <definedName name="FMC_20">#REF!</definedName>
    <definedName name="FMC_21">#REF!</definedName>
    <definedName name="FMC_3">#REF!</definedName>
    <definedName name="FMC_5">#REF!</definedName>
    <definedName name="FMC_6">#REF!</definedName>
    <definedName name="FMC_7">#REF!</definedName>
    <definedName name="FMC_8">#REF!</definedName>
    <definedName name="FMC_9">#REF!</definedName>
    <definedName name="FMD">#REF!</definedName>
    <definedName name="FME">#REF!</definedName>
    <definedName name="FMF">#REF!</definedName>
    <definedName name="FMF_1">#REF!</definedName>
    <definedName name="FMH_A_11">#REF!</definedName>
    <definedName name="FMH_A_13">#REF!</definedName>
    <definedName name="FMH_A_14">#REF!</definedName>
    <definedName name="FMH_A_17">#REF!</definedName>
    <definedName name="FMH_A_22">#REF!</definedName>
    <definedName name="FMH_A_27">#REF!</definedName>
    <definedName name="FMH_A_28">#REF!</definedName>
    <definedName name="FMH_A_4">#REF!</definedName>
    <definedName name="FMH_A_5">#REF!</definedName>
    <definedName name="FMH_A_7">#REF!</definedName>
    <definedName name="FMH_A_8">#REF!</definedName>
    <definedName name="FMH_A_9">#REF!</definedName>
    <definedName name="FMH_G_11">#REF!</definedName>
    <definedName name="FMH_G_13">#REF!</definedName>
    <definedName name="FMH_G_15">#REF!</definedName>
    <definedName name="FMH_G_2">#REF!</definedName>
    <definedName name="FMH_G_3">#REF!</definedName>
    <definedName name="FMH_G_4">#REF!</definedName>
    <definedName name="FMH_G_6">#REF!</definedName>
    <definedName name="FMH_G_8">#REF!</definedName>
    <definedName name="FMH_G8__10_WATTS">#REF!</definedName>
    <definedName name="Fmin" hidden="1">#REF!</definedName>
    <definedName name="FMJ">#REF!</definedName>
    <definedName name="FMJ_1">#REF!</definedName>
    <definedName name="FMJ_2">#REF!</definedName>
    <definedName name="fmk">#REF!</definedName>
    <definedName name="FMK_1">#REF!</definedName>
    <definedName name="FML">#REF!</definedName>
    <definedName name="FML_10">#REF!</definedName>
    <definedName name="FML_11">#REF!</definedName>
    <definedName name="FML_12">#REF!</definedName>
    <definedName name="FML_13">#REF!</definedName>
    <definedName name="FML_14">#REF!</definedName>
    <definedName name="FML_15">#REF!</definedName>
    <definedName name="FML_16">#REF!</definedName>
    <definedName name="FML_19">#REF!</definedName>
    <definedName name="FML_21">#REF!</definedName>
    <definedName name="FML_22">#REF!</definedName>
    <definedName name="FML_24">#REF!</definedName>
    <definedName name="FML_3">#REF!</definedName>
    <definedName name="FML_4">#REF!</definedName>
    <definedName name="FML_5">#REF!</definedName>
    <definedName name="FML_6">#REF!</definedName>
    <definedName name="FML_7">#REF!</definedName>
    <definedName name="FML_8">#REF!</definedName>
    <definedName name="FML_9">#REF!</definedName>
    <definedName name="FMLARNGE">#REF!</definedName>
    <definedName name="FMLARNGE1">#REF!</definedName>
    <definedName name="fmlarnge2">#REF!</definedName>
    <definedName name="FMM_1">#REF!</definedName>
    <definedName name="FMN">#REF!</definedName>
    <definedName name="FMO_11">#REF!</definedName>
    <definedName name="FMO_12">#REF!</definedName>
    <definedName name="FMO_13">#REF!</definedName>
    <definedName name="FMO_14">#REF!</definedName>
    <definedName name="FMO_15">#REF!</definedName>
    <definedName name="FMO_16">#REF!</definedName>
    <definedName name="FMO_18">#REF!</definedName>
    <definedName name="FMO_19">#REF!</definedName>
    <definedName name="FMO_2">#REF!</definedName>
    <definedName name="FMO_20">#REF!</definedName>
    <definedName name="FMO_22">#REF!</definedName>
    <definedName name="FMO_24">#REF!</definedName>
    <definedName name="FMO_26">#REF!</definedName>
    <definedName name="FMO_4">#REF!</definedName>
    <definedName name="FMO_5">#REF!</definedName>
    <definedName name="FMO_6">#REF!</definedName>
    <definedName name="FMO_7">#REF!</definedName>
    <definedName name="FMO_8">#REF!</definedName>
    <definedName name="FMO_9">#REF!</definedName>
    <definedName name="FMP">#REF!</definedName>
    <definedName name="FMR_100">#REF!</definedName>
    <definedName name="FMR_104">#REF!</definedName>
    <definedName name="FMR_105">#REF!</definedName>
    <definedName name="FMR_106">#REF!</definedName>
    <definedName name="FMR_107">#REF!</definedName>
    <definedName name="FMR_108">#REF!</definedName>
    <definedName name="FMR_11">#REF!</definedName>
    <definedName name="FMR_12">#REF!</definedName>
    <definedName name="FMR_26">#REF!</definedName>
    <definedName name="FMR_46">#REF!</definedName>
    <definedName name="FMR_47">#REF!</definedName>
    <definedName name="FMR_47_A">#REF!</definedName>
    <definedName name="FMR_49">#REF!</definedName>
    <definedName name="FMR_50">#REF!</definedName>
    <definedName name="FMR_58">#REF!</definedName>
    <definedName name="FMR_60">#REF!</definedName>
    <definedName name="FMR_61">#REF!</definedName>
    <definedName name="FMR_62">#REF!</definedName>
    <definedName name="FMR_66">#REF!</definedName>
    <definedName name="FMR_68">#REF!</definedName>
    <definedName name="FMR_69">#REF!</definedName>
    <definedName name="FMR_71">#REF!</definedName>
    <definedName name="FMR_71_A">#REF!</definedName>
    <definedName name="FMR_73">#REF!</definedName>
    <definedName name="FMR_74">#REF!</definedName>
    <definedName name="FMR_76">#REF!</definedName>
    <definedName name="FMR_77">#REF!</definedName>
    <definedName name="FMR_80">#REF!</definedName>
    <definedName name="FMR_81">#REF!</definedName>
    <definedName name="FMR_83">#REF!</definedName>
    <definedName name="FMR_85">#REF!</definedName>
    <definedName name="FMR_86">#REF!</definedName>
    <definedName name="FMR_88">#REF!</definedName>
    <definedName name="FMR_91">#REF!</definedName>
    <definedName name="FMR_92">#REF!</definedName>
    <definedName name="FMR_93">#REF!</definedName>
    <definedName name="FMR_94">#REF!</definedName>
    <definedName name="FMR_96">#REF!</definedName>
    <definedName name="FMR_97_A">#REF!</definedName>
    <definedName name="FMS">#REF!</definedName>
    <definedName name="FMS_1">#REF!</definedName>
    <definedName name="FMS_12">#REF!</definedName>
    <definedName name="FMS_13">#REF!</definedName>
    <definedName name="FMS_13A">#REF!</definedName>
    <definedName name="FMS_14">#REF!</definedName>
    <definedName name="FMS_16">#REF!</definedName>
    <definedName name="FMS_19">#REF!</definedName>
    <definedName name="FMS_2">#REF!</definedName>
    <definedName name="FMS_20">#REF!</definedName>
    <definedName name="FMS_21">#REF!</definedName>
    <definedName name="FMS_22">#REF!</definedName>
    <definedName name="FMS_23">#REF!</definedName>
    <definedName name="FMS_24">#REF!</definedName>
    <definedName name="FMS_25">#REF!</definedName>
    <definedName name="FMS_26">#REF!</definedName>
    <definedName name="FMS_4">#REF!</definedName>
    <definedName name="FMS_5">#REF!</definedName>
    <definedName name="FMS_6">#REF!</definedName>
    <definedName name="FMS_7">#REF!</definedName>
    <definedName name="FMS_8">#REF!</definedName>
    <definedName name="FMS_9">#REF!</definedName>
    <definedName name="FMTYP">"*STD"</definedName>
    <definedName name="FMV">#REF!</definedName>
    <definedName name="FMWKOIL">#REF!</definedName>
    <definedName name="FMWKOILPR">#REF!</definedName>
    <definedName name="FMWKOILRATE">#REF!</definedName>
    <definedName name="FMX">#REF!</definedName>
    <definedName name="FMX_1">#REF!</definedName>
    <definedName name="FMY">#REF!</definedName>
    <definedName name="FMY_1">#REF!</definedName>
    <definedName name="fndsf">#REF!</definedName>
    <definedName name="fndtotal">#REF!</definedName>
    <definedName name="fndup">#REF!</definedName>
    <definedName name="fnfjjfnfn" localSheetId="18" hidden="1">{#N/A,#N/A,TRUE,"Front";#N/A,#N/A,TRUE,"Simple Letter";#N/A,#N/A,TRUE,"Inside";#N/A,#N/A,TRUE,"Contents";#N/A,#N/A,TRUE,"Basis";#N/A,#N/A,TRUE,"Inclusions";#N/A,#N/A,TRUE,"Exclusions";#N/A,#N/A,TRUE,"Areas";#N/A,#N/A,TRUE,"Summary";#N/A,#N/A,TRUE,"Detail"}</definedName>
    <definedName name="fnfjjfnfn" hidden="1">{#N/A,#N/A,TRUE,"Front";#N/A,#N/A,TRUE,"Simple Letter";#N/A,#N/A,TRUE,"Inside";#N/A,#N/A,TRUE,"Contents";#N/A,#N/A,TRUE,"Basis";#N/A,#N/A,TRUE,"Inclusions";#N/A,#N/A,TRUE,"Exclusions";#N/A,#N/A,TRUE,"Areas";#N/A,#N/A,TRUE,"Summary";#N/A,#N/A,TRUE,"Detail"}</definedName>
    <definedName name="fnh" localSheetId="18" hidden="1">{#N/A,#N/A,FALSE,"Header P";#N/A,#N/A,FALSE,"Summary";#N/A,#N/A,FALSE,"CONTRACT WORKS";#N/A,#N/A,FALSE,"Variations";#N/A,#N/A,FALSE,"Dwk"}</definedName>
    <definedName name="fnh" hidden="1">{#N/A,#N/A,FALSE,"Header P";#N/A,#N/A,FALSE,"Summary";#N/A,#N/A,FALSE,"CONTRACT WORKS";#N/A,#N/A,FALSE,"Variations";#N/A,#N/A,FALSE,"Dwk"}</definedName>
    <definedName name="FNO">#REF!</definedName>
    <definedName name="fo">#REF!</definedName>
    <definedName name="FO.Tiles">#REF!</definedName>
    <definedName name="Foamconcrete">#REF!</definedName>
    <definedName name="FOC">#REF!</definedName>
    <definedName name="FOHLights">#REF!</definedName>
    <definedName name="FonctionsCritiques">#N/A</definedName>
    <definedName name="FONT6">#REF!</definedName>
    <definedName name="FoodandBev">#REF!</definedName>
    <definedName name="FoodandBeverage">#REF!</definedName>
    <definedName name="FoodBeverage">#REF!</definedName>
    <definedName name="foot">#REF!</definedName>
    <definedName name="Footer">IF(#REF!=ge,"GE","ST")</definedName>
    <definedName name="Footing">#REF!</definedName>
    <definedName name="Footings">#REF!</definedName>
    <definedName name="footz">#REF!</definedName>
    <definedName name="FOR" localSheetId="18" hidden="1">{#N/A,#N/A,FALSE,"CCTV"}</definedName>
    <definedName name="for" localSheetId="10">#REF!</definedName>
    <definedName name="FOR" hidden="1">{#N/A,#N/A,FALSE,"CCTV"}</definedName>
    <definedName name="FOR_1" localSheetId="18" hidden="1">{#N/A,#N/A,FALSE,"CCTV"}</definedName>
    <definedName name="FOR_1" hidden="1">{#N/A,#N/A,FALSE,"CCTV"}</definedName>
    <definedName name="FOR_2" localSheetId="18" hidden="1">{#N/A,#N/A,FALSE,"CCTV"}</definedName>
    <definedName name="FOR_2" hidden="1">{#N/A,#N/A,FALSE,"CCTV"}</definedName>
    <definedName name="Forecast_01">#REF!</definedName>
    <definedName name="forecastfinal" localSheetId="1">#REF!</definedName>
    <definedName name="forecastfinal">#REF!</definedName>
    <definedName name="FOREX">#REF!</definedName>
    <definedName name="forfaitE">#REF!</definedName>
    <definedName name="forfaitF">#REF!</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RM">#REF!</definedName>
    <definedName name="FORM___0">#REF!</definedName>
    <definedName name="FORM___0___0">"$#REF!.$#REF!$#REF!:$#REF!$#REF!"</definedName>
    <definedName name="FORM___0___3">"$#REF!.$#REF!$#REF!:$#REF!$#REF!"</definedName>
    <definedName name="FORM___0___4">"$#REF!.$#REF!$#REF!:$#REF!$#REF!"</definedName>
    <definedName name="FORM___2">#REF!</definedName>
    <definedName name="FORM___2___0">"$#REF!.$#REF!$#REF!:$#REF!$#REF!"</definedName>
    <definedName name="FORM___2___3">"$#REF!.$#REF!$#REF!:$#REF!$#REF!"</definedName>
    <definedName name="FORM___3">#REF!</definedName>
    <definedName name="FORM___3___0">"$#REF!.$#REF!$#REF!:$#REF!$#REF!"</definedName>
    <definedName name="FORM___3___3">"$#REF!.$#REF!$#REF!:$#REF!$#REF!"</definedName>
    <definedName name="FORM___3___4">"$#REF!.$#REF!$#REF!:$#REF!$#REF!"</definedName>
    <definedName name="FORM___4">#REF!</definedName>
    <definedName name="FORM___4___0">"$#REF!.$#REF!$#REF!:$#REF!$#REF!"</definedName>
    <definedName name="FORM___4___3">"$#REF!.$#REF!$#REF!:$#REF!$#REF!"</definedName>
    <definedName name="FORM___7">"$#REF!.$#REF!$#REF!:$#REF!$#REF!"</definedName>
    <definedName name="Form_4_Instrument" hidden="1">#REF!</definedName>
    <definedName name="Form_Contract">#REF!</definedName>
    <definedName name="Form_Fin0">#REF!</definedName>
    <definedName name="Form_Fin1">#REF!</definedName>
    <definedName name="Form_Fin2">#REF!</definedName>
    <definedName name="Form_Fin3">#REF!</definedName>
    <definedName name="Form_Fin4">#REF!</definedName>
    <definedName name="Form_Fin5">#REF!</definedName>
    <definedName name="form_g300">#REF!</definedName>
    <definedName name="Form_Misc2">#REF!</definedName>
    <definedName name="Form_Misc3">#REF!</definedName>
    <definedName name="form_ramp">#REF!</definedName>
    <definedName name="form_sub">#REF!</definedName>
    <definedName name="form_sub_int">#REF!</definedName>
    <definedName name="form_super">#REF!</definedName>
    <definedName name="Form_support">#REF!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2" localSheetId="1">#REF!</definedName>
    <definedName name="FORM2">#REF!</definedName>
    <definedName name="FORM300">#REF!</definedName>
    <definedName name="FORMAT" localSheetId="18" hidden="1">{#N/A,#N/A,FALSE,"CCTV"}</definedName>
    <definedName name="FORMAT" hidden="1">{#N/A,#N/A,FALSE,"CCTV"}</definedName>
    <definedName name="FORMAT_1" localSheetId="18" hidden="1">{#N/A,#N/A,FALSE,"CCTV"}</definedName>
    <definedName name="FORMAT_1" hidden="1">{#N/A,#N/A,FALSE,"CCTV"}</definedName>
    <definedName name="FORMAT_2" localSheetId="18" hidden="1">{#N/A,#N/A,FALSE,"CCTV"}</definedName>
    <definedName name="FORMAT_2" hidden="1">{#N/A,#N/A,FALSE,"CCTV"}</definedName>
    <definedName name="formcata" localSheetId="1">#REF!</definedName>
    <definedName name="formcata">#REF!</definedName>
    <definedName name="formcatb">#REF!</definedName>
    <definedName name="FORMCOL">#REF!</definedName>
    <definedName name="formfund">#REF!</definedName>
    <definedName name="formjv">#REF!</definedName>
    <definedName name="FormQty" localSheetId="4">IF('1. Introduction'!base=1,#REF!*#REF!,#REF!*#REF!/8.2296)</definedName>
    <definedName name="FormQty">#N/A</definedName>
    <definedName name="FormQty1">#N/A</definedName>
    <definedName name="forms">#REF!</definedName>
    <definedName name="FORMSLAB">#REF!</definedName>
    <definedName name="FormTitle">#REF!</definedName>
    <definedName name="FormTitle_4">#REF!</definedName>
    <definedName name="FormTitle_4_1">#REF!</definedName>
    <definedName name="FormTitle_6">#REF!</definedName>
    <definedName name="FORMULA_ELECT">#REF!</definedName>
    <definedName name="Formula_Factors">#REF!</definedName>
    <definedName name="Formula_Table">#REF!</definedName>
    <definedName name="FormulaForfeitures">#REF!</definedName>
    <definedName name="Formulafrom">#REF!</definedName>
    <definedName name="FORMWALL">#REF!</definedName>
    <definedName name="Formwork">#REF!</definedName>
    <definedName name="Formwork_Beams">#REF!</definedName>
    <definedName name="Formwork_BelowGround">#REF!</definedName>
    <definedName name="Formwork_EO_FairFaceFinish">#REF!</definedName>
    <definedName name="formworkl" localSheetId="18"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orumlaForfeitures_99">#REF!</definedName>
    <definedName name="FOS">#REF!</definedName>
    <definedName name="Foundation">#REF!</definedName>
    <definedName name="founds">#REF!</definedName>
    <definedName name="Fountain_Nozzles">#REF!</definedName>
    <definedName name="Fountain_Villa_Patio">#REF!</definedName>
    <definedName name="Fountain_Villa_Showergardesn">#REF!</definedName>
    <definedName name="FOUR">#REF!</definedName>
    <definedName name="fourBDupAFF">#REF!</definedName>
    <definedName name="fourBDupINT">#REF!</definedName>
    <definedName name="fourBDuplexMKT">#REF!</definedName>
    <definedName name="fourBDuplexPRE">#REF!</definedName>
    <definedName name="fourBDuplexPTH">#REF!</definedName>
    <definedName name="fourBeightPAFF">#REF!</definedName>
    <definedName name="fourBeightPINT">#REF!</definedName>
    <definedName name="fourBeightPMKT">#REF!</definedName>
    <definedName name="fourBeightPPRE">#REF!</definedName>
    <definedName name="fourBeightPPTH">#REF!</definedName>
    <definedName name="fourBsevenPAFF">#REF!</definedName>
    <definedName name="fourBsevenPINT">#REF!</definedName>
    <definedName name="fourBsevenPMKT">#REF!</definedName>
    <definedName name="fourBsevenPPRE">#REF!</definedName>
    <definedName name="fourBsevenPPTH">#REF!</definedName>
    <definedName name="FOURTEEN">#REF!</definedName>
    <definedName name="FourthRaw">"Page "&amp;IF(ISNA(MATCH(ROW(),RowAfterpgbrk,1)),1,MATCH(ROW(),RowAfterpgbrk,1)+1)&amp;" of " &amp; TotPageCount + 0*NOW()</definedName>
    <definedName name="fp">#REF!</definedName>
    <definedName name="fpa">#REF!</definedName>
    <definedName name="fqwettqwtq" localSheetId="18" hidden="1">{#N/A,#N/A,FALSE,"MARCH"}</definedName>
    <definedName name="fqwettqwtq" localSheetId="6" hidden="1">{#N/A,#N/A,FALSE,"MARCH"}</definedName>
    <definedName name="fqwettqwtq" localSheetId="10" hidden="1">{#N/A,#N/A,FALSE,"MARCH"}</definedName>
    <definedName name="fqwettqwtq" hidden="1">{#N/A,#N/A,FALSE,"MARCH"}</definedName>
    <definedName name="FQWFF" hidden="1">#REF!</definedName>
    <definedName name="FR">#REF!</definedName>
    <definedName name="fr_mh_unit">#REF!</definedName>
    <definedName name="fr_unit_cost">#REF!</definedName>
    <definedName name="FRAIS">#REF!</definedName>
    <definedName name="frais_vente">0.1687</definedName>
    <definedName name="frame">#REF!</definedName>
    <definedName name="FRAMED">#REF!</definedName>
    <definedName name="FRAMELESS">#REF!</definedName>
    <definedName name="Frameless_tough">#REF!</definedName>
    <definedName name="Framlss_tough">#REF!</definedName>
    <definedName name="France">#REF!</definedName>
    <definedName name="France_ADR">#REF!</definedName>
    <definedName name="France_Occ">#REF!</definedName>
    <definedName name="fRANCIS">#REF!</definedName>
    <definedName name="frank">#REF!</definedName>
    <definedName name="FRAPART1">#REF!</definedName>
    <definedName name="FRAPART10">#REF!</definedName>
    <definedName name="FRAPART10A">#REF!</definedName>
    <definedName name="FRAPART2A">#REF!</definedName>
    <definedName name="FRAPART2B">#REF!</definedName>
    <definedName name="FRAPART2C">#REF!</definedName>
    <definedName name="FRAPART2D">#REF!</definedName>
    <definedName name="FRAPART2E">#REF!</definedName>
    <definedName name="FRAPART2F">#REF!</definedName>
    <definedName name="FRAPART3">#REF!</definedName>
    <definedName name="FRAPART5">#REF!</definedName>
    <definedName name="FRAPART7">#REF!</definedName>
    <definedName name="FRAPART8">#REF!</definedName>
    <definedName name="FRAR">#REF!</definedName>
    <definedName name="FRAR_1">"$#REF!.$#REF!$#REF!"</definedName>
    <definedName name="fre" localSheetId="18" hidden="1">{#N/A,#N/A,TRUE,"Cover";#N/A,#N/A,TRUE,"Conts";#N/A,#N/A,TRUE,"VOS";#N/A,#N/A,TRUE,"Warrington";#N/A,#N/A,TRUE,"Widnes"}</definedName>
    <definedName name="fre" localSheetId="6" hidden="1">{#N/A,#N/A,TRUE,"Cover";#N/A,#N/A,TRUE,"Conts";#N/A,#N/A,TRUE,"VOS";#N/A,#N/A,TRUE,"Warrington";#N/A,#N/A,TRUE,"Widnes"}</definedName>
    <definedName name="fre" hidden="1">{#N/A,#N/A,TRUE,"Cover";#N/A,#N/A,TRUE,"Conts";#N/A,#N/A,TRUE,"VOS";#N/A,#N/A,TRUE,"Warrington";#N/A,#N/A,TRUE,"Widnes"}</definedName>
    <definedName name="fre_1" localSheetId="18" hidden="1">{#N/A,#N/A,TRUE,"Cover";#N/A,#N/A,TRUE,"Conts";#N/A,#N/A,TRUE,"VOS";#N/A,#N/A,TRUE,"Warrington";#N/A,#N/A,TRUE,"Widnes"}</definedName>
    <definedName name="fre_1" hidden="1">{#N/A,#N/A,TRUE,"Cover";#N/A,#N/A,TRUE,"Conts";#N/A,#N/A,TRUE,"VOS";#N/A,#N/A,TRUE,"Warrington";#N/A,#N/A,TRUE,"Widnes"}</definedName>
    <definedName name="fred">#REF!</definedName>
    <definedName name="Fredit">"Edit Box 5"</definedName>
    <definedName name="free">#REF!</definedName>
    <definedName name="freight">#REF!</definedName>
    <definedName name="FReport5" localSheetId="4" hidden="1">{#N/A,#N/A,FALSE,"MARCH"}</definedName>
    <definedName name="FReport5" localSheetId="18" hidden="1">{#N/A,#N/A,FALSE,"MARCH"}</definedName>
    <definedName name="FReport5" localSheetId="6" hidden="1">{#N/A,#N/A,FALSE,"MARCH"}</definedName>
    <definedName name="FReport5" localSheetId="10" hidden="1">{#N/A,#N/A,FALSE,"MARCH"}</definedName>
    <definedName name="FReport5" hidden="1">{#N/A,#N/A,FALSE,"MARCH"}</definedName>
    <definedName name="FReport5_1" localSheetId="18" hidden="1">{#N/A,#N/A,FALSE,"MARCH"}</definedName>
    <definedName name="FReport5_1" localSheetId="6" hidden="1">{#N/A,#N/A,FALSE,"MARCH"}</definedName>
    <definedName name="FReport5_1" hidden="1">{#N/A,#N/A,FALSE,"MARCH"}</definedName>
    <definedName name="FRERE">#N/A</definedName>
    <definedName name="fret_cost">#REF!</definedName>
    <definedName name="FRF">#REF!</definedName>
    <definedName name="FRF_to_EGP_pilot">#REF!</definedName>
    <definedName name="FRFeXToEUR" localSheetId="18" hidden="1">1/EUReXToFRF</definedName>
    <definedName name="FRFeXToEUR" hidden="1">1/EUReXToFRF</definedName>
    <definedName name="frff" localSheetId="18" hidden="1">{#N/A,#N/A,TRUE,"Front";#N/A,#N/A,TRUE,"Simple Letter";#N/A,#N/A,TRUE,"Inside";#N/A,#N/A,TRUE,"Contents";#N/A,#N/A,TRUE,"Basis";#N/A,#N/A,TRUE,"Inclusions";#N/A,#N/A,TRUE,"Exclusions";#N/A,#N/A,TRUE,"Areas";#N/A,#N/A,TRUE,"Summary";#N/A,#N/A,TRUE,"Detail"}</definedName>
    <definedName name="frff" hidden="1">{#N/A,#N/A,TRUE,"Front";#N/A,#N/A,TRUE,"Simple Letter";#N/A,#N/A,TRUE,"Inside";#N/A,#N/A,TRUE,"Contents";#N/A,#N/A,TRUE,"Basis";#N/A,#N/A,TRUE,"Inclusions";#N/A,#N/A,TRUE,"Exclusions";#N/A,#N/A,TRUE,"Areas";#N/A,#N/A,TRUE,"Summary";#N/A,#N/A,TRUE,"Detail"}</definedName>
    <definedName name="FRGERGERGEG">#N/A</definedName>
    <definedName name="frgr" hidden="1">#REF!</definedName>
    <definedName name="frgrr" localSheetId="18"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gt">"Page "&amp;IF(ISNA(MATCH(ROW(),RowAfterpgbrk,1)),1,MATCH(ROW(),RowAfterpgbrk,1)+1)&amp;" of " &amp; TotPageCount + 0*NOW()</definedName>
    <definedName name="FRGTHGFRT" hidden="1">#REF!</definedName>
    <definedName name="FRHT1">#REF!</definedName>
    <definedName name="FRHT10">#REF!</definedName>
    <definedName name="FRHT10A">#REF!</definedName>
    <definedName name="FRHT2A">#REF!</definedName>
    <definedName name="FRHT2B">#REF!</definedName>
    <definedName name="FRHT2C">#REF!</definedName>
    <definedName name="FRHT2D">#REF!</definedName>
    <definedName name="FRHT2E">#REF!</definedName>
    <definedName name="FRHT2F">#REF!</definedName>
    <definedName name="FRHT3">#REF!</definedName>
    <definedName name="FRHT5">#REF!</definedName>
    <definedName name="FRHT7">#REF!</definedName>
    <definedName name="FRHT8">#REF!</definedName>
    <definedName name="frjj" localSheetId="4" hidden="1">{#N/A,#N/A,TRUE,"Cover";#N/A,#N/A,TRUE,"Conts";#N/A,#N/A,TRUE,"VOS";#N/A,#N/A,TRUE,"Warrington";#N/A,#N/A,TRUE,"Widnes"}</definedName>
    <definedName name="frjj" localSheetId="18" hidden="1">{#N/A,#N/A,TRUE,"Cover";#N/A,#N/A,TRUE,"Conts";#N/A,#N/A,TRUE,"VOS";#N/A,#N/A,TRUE,"Warrington";#N/A,#N/A,TRUE,"Widnes"}</definedName>
    <definedName name="frjj" localSheetId="6" hidden="1">{#N/A,#N/A,TRUE,"Cover";#N/A,#N/A,TRUE,"Conts";#N/A,#N/A,TRUE,"VOS";#N/A,#N/A,TRUE,"Warrington";#N/A,#N/A,TRUE,"Widnes"}</definedName>
    <definedName name="frjj" localSheetId="11" hidden="1">{#N/A,#N/A,TRUE,"Cover";#N/A,#N/A,TRUE,"Conts";#N/A,#N/A,TRUE,"VOS";#N/A,#N/A,TRUE,"Warrington";#N/A,#N/A,TRUE,"Widnes"}</definedName>
    <definedName name="frjj" localSheetId="10" hidden="1">{#N/A,#N/A,TRUE,"Cover";#N/A,#N/A,TRUE,"Conts";#N/A,#N/A,TRUE,"VOS";#N/A,#N/A,TRUE,"Warrington";#N/A,#N/A,TRUE,"Widnes"}</definedName>
    <definedName name="frjj" hidden="1">{#N/A,#N/A,TRUE,"Cover";#N/A,#N/A,TRUE,"Conts";#N/A,#N/A,TRUE,"VOS";#N/A,#N/A,TRUE,"Warrington";#N/A,#N/A,TRUE,"Widnes"}</definedName>
    <definedName name="frjj_1" localSheetId="18" hidden="1">{#N/A,#N/A,TRUE,"Cover";#N/A,#N/A,TRUE,"Conts";#N/A,#N/A,TRUE,"VOS";#N/A,#N/A,TRUE,"Warrington";#N/A,#N/A,TRUE,"Widnes"}</definedName>
    <definedName name="frjj_1" localSheetId="6" hidden="1">{#N/A,#N/A,TRUE,"Cover";#N/A,#N/A,TRUE,"Conts";#N/A,#N/A,TRUE,"VOS";#N/A,#N/A,TRUE,"Warrington";#N/A,#N/A,TRUE,"Widnes"}</definedName>
    <definedName name="frjj_1" hidden="1">{#N/A,#N/A,TRUE,"Cover";#N/A,#N/A,TRUE,"Conts";#N/A,#N/A,TRUE,"VOS";#N/A,#N/A,TRUE,"Warrington";#N/A,#N/A,TRUE,"Widnes"}</definedName>
    <definedName name="FRLESS_Toughn">#REF!</definedName>
    <definedName name="frmless">#REF!</definedName>
    <definedName name="FRMLESS_NON">#REF!</definedName>
    <definedName name="frncis">#REF!</definedName>
    <definedName name="FRNN">#REF!</definedName>
    <definedName name="From_page_Bill_No.05___5.2___Q___Page_5_of_63">#REF!</definedName>
    <definedName name="From_support">#REF!</definedName>
    <definedName name="FromAccounts">#REF!</definedName>
    <definedName name="FRONT" localSheetId="1">#REF!</definedName>
    <definedName name="FRONT">#REF!</definedName>
    <definedName name="Front_Set_Bus_BE">#REF!</definedName>
    <definedName name="Front_Set_Ind">#REF!</definedName>
    <definedName name="FRR" localSheetId="6">IF(Loan_Amount*Interest_Rate*Loan_Years*Loan_Start&gt;0,1,0)</definedName>
    <definedName name="FRR">IF(Loan_Amount*Interest_Rate*Loan_Years*Loan_Start&gt;0,1,0)</definedName>
    <definedName name="FRT">#N/A</definedName>
    <definedName name="FRTHJJG" localSheetId="4" hidden="1">{#N/A,#N/A,TRUE,"Cover";#N/A,#N/A,TRUE,"Conts";#N/A,#N/A,TRUE,"VOS";#N/A,#N/A,TRUE,"Warrington";#N/A,#N/A,TRUE,"Widnes"}</definedName>
    <definedName name="FRTHJJG" localSheetId="18" hidden="1">{#N/A,#N/A,TRUE,"Cover";#N/A,#N/A,TRUE,"Conts";#N/A,#N/A,TRUE,"VOS";#N/A,#N/A,TRUE,"Warrington";#N/A,#N/A,TRUE,"Widnes"}</definedName>
    <definedName name="FRTHJJG" localSheetId="10" hidden="1">{#N/A,#N/A,TRUE,"Cover";#N/A,#N/A,TRUE,"Conts";#N/A,#N/A,TRUE,"VOS";#N/A,#N/A,TRUE,"Warrington";#N/A,#N/A,TRUE,"Widnes"}</definedName>
    <definedName name="FRTHJJG" hidden="1">{#N/A,#N/A,TRUE,"Cover";#N/A,#N/A,TRUE,"Conts";#N/A,#N/A,TRUE,"VOS";#N/A,#N/A,TRUE,"Warrington";#N/A,#N/A,TRUE,"Widnes"}</definedName>
    <definedName name="Fruit">#REF!</definedName>
    <definedName name="frwetewrty">#N/A</definedName>
    <definedName name="fs" localSheetId="18" hidden="1">{"'Sheet1'!$L$16"}</definedName>
    <definedName name="Fs" localSheetId="10">#REF!</definedName>
    <definedName name="fs" hidden="1">{"'Sheet1'!$L$16"}</definedName>
    <definedName name="fs_1" localSheetId="18" hidden="1">{"'Sheet1'!$L$16"}</definedName>
    <definedName name="fs_1" hidden="1">{"'Sheet1'!$L$16"}</definedName>
    <definedName name="fs_2" localSheetId="18" hidden="1">{"'Sheet1'!$L$16"}</definedName>
    <definedName name="fs_2" hidden="1">{"'Sheet1'!$L$16"}</definedName>
    <definedName name="FS_SheetName_Range">#REF!</definedName>
    <definedName name="FSAFSAFSA" localSheetId="18" hidden="1">{#N/A,#N/A,FALSE,"운반시간"}</definedName>
    <definedName name="FSAFSAFSA" hidden="1">{#N/A,#N/A,FALSE,"운반시간"}</definedName>
    <definedName name="FSAFSAFSA_1" localSheetId="18" hidden="1">{#N/A,#N/A,FALSE,"운반시간"}</definedName>
    <definedName name="FSAFSAFSA_1" hidden="1">{#N/A,#N/A,FALSE,"운반시간"}</definedName>
    <definedName name="FSAFSAFSA_2" localSheetId="18" hidden="1">{#N/A,#N/A,FALSE,"운반시간"}</definedName>
    <definedName name="FSAFSAFSA_2" hidden="1">{#N/A,#N/A,FALSE,"운반시간"}</definedName>
    <definedName name="fsd" hidden="1">{#N/A,#N/A,FALSE,"mgtsum.XLS";#N/A,#N/A,FALSE,"CAPONE";#N/A,#N/A,FALSE,"CAPTWO";#N/A,#N/A,FALSE,"CAPTHREE"}</definedName>
    <definedName name="fsda" localSheetId="18" hidden="1">{#N/A,#N/A,TRUE,"Basic";#N/A,#N/A,TRUE,"EXT-TABLE";#N/A,#N/A,TRUE,"STEEL";#N/A,#N/A,TRUE,"INT-Table";#N/A,#N/A,TRUE,"STEEL";#N/A,#N/A,TRUE,"Door"}</definedName>
    <definedName name="fsda" hidden="1">{#N/A,#N/A,TRUE,"Basic";#N/A,#N/A,TRUE,"EXT-TABLE";#N/A,#N/A,TRUE,"STEEL";#N/A,#N/A,TRUE,"INT-Table";#N/A,#N/A,TRUE,"STEEL";#N/A,#N/A,TRUE,"Door"}</definedName>
    <definedName name="fsda_1" localSheetId="18" hidden="1">{#N/A,#N/A,TRUE,"Basic";#N/A,#N/A,TRUE,"EXT-TABLE";#N/A,#N/A,TRUE,"STEEL";#N/A,#N/A,TRUE,"INT-Table";#N/A,#N/A,TRUE,"STEEL";#N/A,#N/A,TRUE,"Door"}</definedName>
    <definedName name="fsda_1" hidden="1">{#N/A,#N/A,TRUE,"Basic";#N/A,#N/A,TRUE,"EXT-TABLE";#N/A,#N/A,TRUE,"STEEL";#N/A,#N/A,TRUE,"INT-Table";#N/A,#N/A,TRUE,"STEEL";#N/A,#N/A,TRUE,"Door"}</definedName>
    <definedName name="fsda_2" localSheetId="18" hidden="1">{#N/A,#N/A,TRUE,"Basic";#N/A,#N/A,TRUE,"EXT-TABLE";#N/A,#N/A,TRUE,"STEEL";#N/A,#N/A,TRUE,"INT-Table";#N/A,#N/A,TRUE,"STEEL";#N/A,#N/A,TRUE,"Door"}</definedName>
    <definedName name="fsda_2" hidden="1">{#N/A,#N/A,TRUE,"Basic";#N/A,#N/A,TRUE,"EXT-TABLE";#N/A,#N/A,TRUE,"STEEL";#N/A,#N/A,TRUE,"INT-Table";#N/A,#N/A,TRUE,"STEEL";#N/A,#N/A,TRUE,"Door"}</definedName>
    <definedName name="fsdaa" localSheetId="18" hidden="1">{#N/A,#N/A,TRUE,"Basic";#N/A,#N/A,TRUE,"EXT-TABLE";#N/A,#N/A,TRUE,"STEEL";#N/A,#N/A,TRUE,"INT-Table";#N/A,#N/A,TRUE,"STEEL";#N/A,#N/A,TRUE,"Door"}</definedName>
    <definedName name="fsdaa" hidden="1">{#N/A,#N/A,TRUE,"Basic";#N/A,#N/A,TRUE,"EXT-TABLE";#N/A,#N/A,TRUE,"STEEL";#N/A,#N/A,TRUE,"INT-Table";#N/A,#N/A,TRUE,"STEEL";#N/A,#N/A,TRUE,"Door"}</definedName>
    <definedName name="fsdd" hidden="1">#REF!</definedName>
    <definedName name="fsdew" localSheetId="6">OFFSET(Full_Print,0,0,'Exec Summ Infra'!CHAMINDA)</definedName>
    <definedName name="fsdew">OFFSET(Full_Print,0,0,CHAMINDA)</definedName>
    <definedName name="fsdf" hidden="1">#REF!</definedName>
    <definedName name="FSDFASDF" localSheetId="18" hidden="1">{#N/A,#N/A,FALSE,"배수1"}</definedName>
    <definedName name="FSDFASDF" hidden="1">{#N/A,#N/A,FALSE,"배수1"}</definedName>
    <definedName name="FSDFASDF_1" localSheetId="18" hidden="1">{#N/A,#N/A,FALSE,"배수1"}</definedName>
    <definedName name="FSDFASDF_1" hidden="1">{#N/A,#N/A,FALSE,"배수1"}</definedName>
    <definedName name="FSDFASDF_2" localSheetId="18" hidden="1">{#N/A,#N/A,FALSE,"배수1"}</definedName>
    <definedName name="FSDFASDF_2" hidden="1">{#N/A,#N/A,FALSE,"배수1"}</definedName>
    <definedName name="FSD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gsgsdfg">#REF!</definedName>
    <definedName name="FSDSAFSA" localSheetId="18" hidden="1">{#N/A,#N/A,FALSE,"2~8번"}</definedName>
    <definedName name="FSDSAFSA" hidden="1">{#N/A,#N/A,FALSE,"2~8번"}</definedName>
    <definedName name="FSDSAFSA_1" localSheetId="18" hidden="1">{#N/A,#N/A,FALSE,"2~8번"}</definedName>
    <definedName name="FSDSAFSA_1" hidden="1">{#N/A,#N/A,FALSE,"2~8번"}</definedName>
    <definedName name="FSDSAFSA_2" localSheetId="18" hidden="1">{#N/A,#N/A,FALSE,"2~8번"}</definedName>
    <definedName name="FSDSAFSA_2" hidden="1">{#N/A,#N/A,FALSE,"2~8번"}</definedName>
    <definedName name="FSEDD">#N/A</definedName>
    <definedName name="FSEGRG">#N/A</definedName>
    <definedName name="fsf" localSheetId="6" hidden="1">{"'Sheet1 (2)'!$A$1:$C$61"}</definedName>
    <definedName name="fsf">{"'Sheet1 (2)'!$A$1:$C$61"}</definedName>
    <definedName name="FSFGRSFRE">#N/A</definedName>
    <definedName name="fsfs">#REF!</definedName>
    <definedName name="FSFWF" localSheetId="6">DATE(YEAR(Loan_Start),MONTH(Loan_Start)+[0]!Payment_Number,DAY(Loan_Start))</definedName>
    <definedName name="FSFWF">DATE(YEAR(Loan_Start),MONTH(Loan_Start)+Payment_Number,DAY(Loan_Start))</definedName>
    <definedName name="fsg">#REF!</definedName>
    <definedName name="FSREFG">#N/A</definedName>
    <definedName name="FSRVRFR">#REF!</definedName>
    <definedName name="FSumAnnualOpex">SUM(OFFSET(#REF!,ROW(#REF!)-1,#REF!-1):OFFSET(#REF!,ROW(#REF!)-1,#REF!-1))</definedName>
    <definedName name="FT">#REF!</definedName>
    <definedName name="ft_sch">#REF!</definedName>
    <definedName name="FTG" localSheetId="18" hidden="1">{"T_Pole",#N/A,FALSE,"T-Pole"}</definedName>
    <definedName name="FTG" hidden="1">{"T_Pole",#N/A,FALSE,"T-Pole"}</definedName>
    <definedName name="ftg_thk">#REF!</definedName>
    <definedName name="ftgexc">#REF!</definedName>
    <definedName name="FUB_3">#REF!</definedName>
    <definedName name="FUB95_1">#REF!</definedName>
    <definedName name="FUB95_2">#REF!</definedName>
    <definedName name="FUB95_3">#REF!</definedName>
    <definedName name="FUB95_4">#REF!</definedName>
    <definedName name="FUB95AVG">#REF!</definedName>
    <definedName name="fuck" localSheetId="18" hidden="1">{"year1",#N/A,FALSE,"IZT";"year2",#N/A,FALSE,"IZT"}</definedName>
    <definedName name="fuck" localSheetId="6" hidden="1">{"year1",#N/A,FALSE,"IZT";"year2",#N/A,FALSE,"IZT"}</definedName>
    <definedName name="fuck" hidden="1">{"year1",#N/A,FALSE,"IZT";"year2",#N/A,FALSE,"IZT"}</definedName>
    <definedName name="FUEL">#REF!</definedName>
    <definedName name="full" hidden="1">{#N/A,#N/A,TRUE,"Front";#N/A,#N/A,TRUE,"Simple Letter";#N/A,#N/A,TRUE,"Inside";#N/A,#N/A,TRUE,"Contents";#N/A,#N/A,TRUE,"Basis";#N/A,#N/A,TRUE,"Inclusions";#N/A,#N/A,TRUE,"Exclusions";#N/A,#N/A,TRUE,"Areas";#N/A,#N/A,TRUE,"Summary";#N/A,#N/A,TRUE,"Detail"}</definedName>
    <definedName name="Full_Model_Name">#REF!</definedName>
    <definedName name="Full_Print">#REF!</definedName>
    <definedName name="Fullmonth">#REF!</definedName>
    <definedName name="fullTl">#REF!</definedName>
    <definedName name="fume6">#REF!</definedName>
    <definedName name="fume8">#REF!</definedName>
    <definedName name="fun" localSheetId="18" hidden="1">{#N/A,#N/A,TRUE,"Cover";#N/A,#N/A,TRUE,"Conts";#N/A,#N/A,TRUE,"VOS";#N/A,#N/A,TRUE,"Warrington";#N/A,#N/A,TRUE,"Widnes"}</definedName>
    <definedName name="fun" hidden="1">{#N/A,#N/A,TRUE,"Cover";#N/A,#N/A,TRUE,"Conts";#N/A,#N/A,TRUE,"VOS";#N/A,#N/A,TRUE,"Warrington";#N/A,#N/A,TRUE,"Widnes"}</definedName>
    <definedName name="FunChk1">#REF!</definedName>
    <definedName name="FunChk2">#REF!</definedName>
    <definedName name="FunChk3">#REF!</definedName>
    <definedName name="FunChkS">#REF!</definedName>
    <definedName name="Function">#REF!</definedName>
    <definedName name="fUNCTIONAL_UNITS">#REF!</definedName>
    <definedName name="FunctionalUnit" localSheetId="4">#REF!</definedName>
    <definedName name="FunctionalUnit">#REF!</definedName>
    <definedName name="FunctionList2">#N/A</definedName>
    <definedName name="fund" localSheetId="18" hidden="1">{"'Sheet1'!$A$4386:$N$4591"}</definedName>
    <definedName name="fund" localSheetId="6" hidden="1">{"'Sheet1'!$A$4386:$N$4591"}</definedName>
    <definedName name="fund" hidden="1">{"'Sheet1'!$A$4386:$N$4591"}</definedName>
    <definedName name="Fund_Caprate">#REF!</definedName>
    <definedName name="fundbudget">#REF!</definedName>
    <definedName name="funding" localSheetId="1">#REF!</definedName>
    <definedName name="Funding">#REF!</definedName>
    <definedName name="funds" localSheetId="18" hidden="1">{"'Sheet1'!$A$4386:$N$4591"}</definedName>
    <definedName name="funds" localSheetId="6" hidden="1">{"'Sheet1'!$A$4386:$N$4591"}</definedName>
    <definedName name="funds" hidden="1">{"'Sheet1'!$A$4386:$N$4591"}</definedName>
    <definedName name="FUR">#REF!</definedName>
    <definedName name="FURA">#REF!</definedName>
    <definedName name="FURB">#REF!</definedName>
    <definedName name="FURC">#REF!</definedName>
    <definedName name="furf876r">#N/A</definedName>
    <definedName name="Furn_con">#REF!</definedName>
    <definedName name="Furnished_Apartments_Cost">#REF!</definedName>
    <definedName name="Furniture" localSheetId="18" hidden="1">{#N/A,#N/A,TRUE,"Basic";#N/A,#N/A,TRUE,"EXT-TABLE";#N/A,#N/A,TRUE,"STEEL";#N/A,#N/A,TRUE,"INT-Table";#N/A,#N/A,TRUE,"STEEL";#N/A,#N/A,TRUE,"Door"}</definedName>
    <definedName name="furniture" localSheetId="10">#REF!</definedName>
    <definedName name="Furniture" hidden="1">{#N/A,#N/A,TRUE,"Basic";#N/A,#N/A,TRUE,"EXT-TABLE";#N/A,#N/A,TRUE,"STEEL";#N/A,#N/A,TRUE,"INT-Table";#N/A,#N/A,TRUE,"STEEL";#N/A,#N/A,TRUE,"Door"}</definedName>
    <definedName name="Furniture_Charge_Rate">#REF!</definedName>
    <definedName name="fuselink">#REF!</definedName>
    <definedName name="FUTDEV">#REF!</definedName>
    <definedName name="FUTDEV2">#REF!</definedName>
    <definedName name="FutSupl_Berlin">#REF!</definedName>
    <definedName name="fuyg">#N/A</definedName>
    <definedName name="fuyukf">BlankMacro1</definedName>
    <definedName name="Fv">#REF!</definedName>
    <definedName name="FVarCpy">#REF!</definedName>
    <definedName name="FVarPas">#REF!</definedName>
    <definedName name="fvcgfd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cgfd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vg">#N/A</definedName>
    <definedName name="fvrfg">IF(ISNA(MATCH(ROW(),RowAfterpgbrk,1)),1,MATCH(ROW(),RowAfterpgbrk,1)+1)&lt;&gt;IF(ISNA(MATCH(ROW()-1,RowAfterpgbrk,1)),1,MATCH(ROW()-1,RowAfterpgbrk,1)+1)</definedName>
    <definedName name="FVSA">#REF!</definedName>
    <definedName name="FVSA1">#REF!</definedName>
    <definedName name="FW" localSheetId="18" hidden="1">{#N/A,#N/A,TRUE,"SUMMARY";#N/A,#N/A,TRUE,"ISBL";#N/A,#N/A,TRUE,"OSBL";#N/A,#N/A,TRUE,"OFFSITE";#N/A,#N/A,TRUE,"STEAM"}</definedName>
    <definedName name="fw" localSheetId="10">#REF!</definedName>
    <definedName name="FW" hidden="1">{#N/A,#N/A,TRUE,"SUMMARY";#N/A,#N/A,TRUE,"ISBL";#N/A,#N/A,TRUE,"OSBL";#N/A,#N/A,TRUE,"OFFSITE";#N/A,#N/A,TRUE,"STEAM"}</definedName>
    <definedName name="fwef" localSheetId="18" hidden="1">{#N/A,#N/A,TRUE,"Front";#N/A,#N/A,TRUE,"Simple Letter";#N/A,#N/A,TRUE,"Inside";#N/A,#N/A,TRUE,"Contents";#N/A,#N/A,TRUE,"Basis";#N/A,#N/A,TRUE,"Inclusions";#N/A,#N/A,TRUE,"Exclusions";#N/A,#N/A,TRUE,"Areas";#N/A,#N/A,TRUE,"Summary";#N/A,#N/A,TRUE,"Detail"}</definedName>
    <definedName name="fwef" hidden="1">{#N/A,#N/A,TRUE,"Front";#N/A,#N/A,TRUE,"Simple Letter";#N/A,#N/A,TRUE,"Inside";#N/A,#N/A,TRUE,"Contents";#N/A,#N/A,TRUE,"Basis";#N/A,#N/A,TRUE,"Inclusions";#N/A,#N/A,TRUE,"Exclusions";#N/A,#N/A,TRUE,"Areas";#N/A,#N/A,TRUE,"Summary";#N/A,#N/A,TRUE,"Detail"}</definedName>
    <definedName name="fweqw3rf" localSheetId="18"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FWEW" localSheetId="6">Scheduled_Payment+Extra_Payment</definedName>
    <definedName name="FWEW">Scheduled_Payment+Extra_Payment</definedName>
    <definedName name="fwgqwerg" localSheetId="18" hidden="1">{"'Sheet1'!$L$16"}</definedName>
    <definedName name="fwgqwerg" hidden="1">{"'Sheet1'!$L$16"}</definedName>
    <definedName name="fwkbm">#REF!</definedName>
    <definedName name="fwkcol">#REF!</definedName>
    <definedName name="fwkrakingslab">#REF!</definedName>
    <definedName name="fwkslab">#REF!</definedName>
    <definedName name="FX" localSheetId="18" hidden="1">{#N/A,#N/A,TRUE,"Title";#N/A,#N/A,TRUE,"Index";#N/A,#N/A,TRUE,"Assumptions";#N/A,#N/A,TRUE,"Summary";#N/A,#N/A,TRUE,"CashFlow";#N/A,#N/A,TRUE,"Marina";#N/A,#N/A,TRUE,"Revenue";#N/A,#N/A,TRUE,"Costs";#N/A,#N/A,TRUE,"Areas"}</definedName>
    <definedName name="FX" hidden="1">{#N/A,#N/A,TRUE,"Title";#N/A,#N/A,TRUE,"Index";#N/A,#N/A,TRUE,"Assumptions";#N/A,#N/A,TRUE,"Summary";#N/A,#N/A,TRUE,"CashFlow";#N/A,#N/A,TRUE,"Marina";#N/A,#N/A,TRUE,"Revenue";#N/A,#N/A,TRUE,"Costs";#N/A,#N/A,TRUE,"Areas"}</definedName>
    <definedName name="fxdupr">#REF!</definedName>
    <definedName name="fxdz">#REF!</definedName>
    <definedName name="FXinsight">#REF!</definedName>
    <definedName name="Fxvar_Bev">#REF!</definedName>
    <definedName name="Fxvar_Food">#REF!</definedName>
    <definedName name="Fxvar_Other">#REF!</definedName>
    <definedName name="Fxvar_Spa">#REF!</definedName>
    <definedName name="FY">#REF!</definedName>
    <definedName name="FYUF">#N/A</definedName>
    <definedName name="fyukfyuk">IF(ISNA(MATCH(ROW(),RowAfterpgbrk,1)),1,MATCH(ROW(),RowAfterpgbrk,1)+1)</definedName>
    <definedName name="G">#REF!</definedName>
    <definedName name="G.F.A">#REF!</definedName>
    <definedName name="G______SANITARY___PLUMBING">#REF!</definedName>
    <definedName name="g___0">#REF!</definedName>
    <definedName name="g___0___0">"$#REF!.$#REF!$#REF!"</definedName>
    <definedName name="g___0___3">"$#REF!.$#REF!$#REF!"</definedName>
    <definedName name="g___0___4">"$#REF!.$#REF!$#REF!"</definedName>
    <definedName name="g___2">#REF!</definedName>
    <definedName name="g___2___0">"$#REF!.$#REF!$#REF!"</definedName>
    <definedName name="g___2___3">"$#REF!.$#REF!$#REF!"</definedName>
    <definedName name="g___3">#REF!</definedName>
    <definedName name="g___3___0">"$#REF!.$#REF!$#REF!"</definedName>
    <definedName name="g___3___3">"$#REF!.$#REF!$#REF!"</definedName>
    <definedName name="g___3___4">"$#REF!.$#REF!$#REF!"</definedName>
    <definedName name="g___4">#REF!</definedName>
    <definedName name="g___4___0">"$#REF!.$#REF!$#REF!"</definedName>
    <definedName name="g___4___3">"$#REF!.$#REF!$#REF!"</definedName>
    <definedName name="g___7">"$#REF!.$#REF!$#REF!"</definedName>
    <definedName name="G_1">0</definedName>
    <definedName name="G_22">#REF!</definedName>
    <definedName name="G_74">#REF!</definedName>
    <definedName name="G_Ceilings">#REF!</definedName>
    <definedName name="G_DOM_SP_L">#REF!</definedName>
    <definedName name="G_H_FLOORING___INTERIORS">#REF!</definedName>
    <definedName name="g_WadiAlFann">#REF!</definedName>
    <definedName name="G_ÿ_P_">#REF!</definedName>
    <definedName name="g1622.">#REF!</definedName>
    <definedName name="g1622._1">#REF!</definedName>
    <definedName name="g1622._2">#REF!</definedName>
    <definedName name="g2707.">#REF!</definedName>
    <definedName name="G31j1620">#REF!</definedName>
    <definedName name="g5410.">#REF!</definedName>
    <definedName name="g5t" localSheetId="18" hidden="1">{#N/A,#N/A,TRUE,"Front";#N/A,#N/A,TRUE,"Simple Letter";#N/A,#N/A,TRUE,"Inside";#N/A,#N/A,TRUE,"Contents";#N/A,#N/A,TRUE,"Basis";#N/A,#N/A,TRUE,"Inclusions";#N/A,#N/A,TRUE,"Exclusions";#N/A,#N/A,TRUE,"Areas";#N/A,#N/A,TRUE,"Summary";#N/A,#N/A,TRUE,"Detail"}</definedName>
    <definedName name="g5t" hidden="1">{#N/A,#N/A,TRUE,"Front";#N/A,#N/A,TRUE,"Simple Letter";#N/A,#N/A,TRUE,"Inside";#N/A,#N/A,TRUE,"Contents";#N/A,#N/A,TRUE,"Basis";#N/A,#N/A,TRUE,"Inclusions";#N/A,#N/A,TRUE,"Exclusions";#N/A,#N/A,TRUE,"Areas";#N/A,#N/A,TRUE,"Summary";#N/A,#N/A,TRUE,"Detail"}</definedName>
    <definedName name="ga10a">#REF!</definedName>
    <definedName name="ga10b">#REF!</definedName>
    <definedName name="ga10c">#REF!</definedName>
    <definedName name="ga10d">#REF!</definedName>
    <definedName name="ga10e">#REF!</definedName>
    <definedName name="ga1a">#REF!</definedName>
    <definedName name="ga1b">#REF!</definedName>
    <definedName name="ga1c">#REF!</definedName>
    <definedName name="ga1d">#REF!</definedName>
    <definedName name="ga1e">#REF!</definedName>
    <definedName name="ga2a">#REF!</definedName>
    <definedName name="ga2b">#REF!</definedName>
    <definedName name="ga2c">#REF!</definedName>
    <definedName name="ga2d">#REF!</definedName>
    <definedName name="ga2e">#REF!</definedName>
    <definedName name="ga3a">#REF!</definedName>
    <definedName name="ga3b">#REF!</definedName>
    <definedName name="ga3c">#REF!</definedName>
    <definedName name="ga3d">#REF!</definedName>
    <definedName name="ga3e">#REF!</definedName>
    <definedName name="ga5a">#REF!</definedName>
    <definedName name="ga5b">#REF!</definedName>
    <definedName name="ga5c">#REF!</definedName>
    <definedName name="ga5d">#REF!</definedName>
    <definedName name="ga5e">#REF!</definedName>
    <definedName name="GADFGSDFG" hidden="1">#REF!</definedName>
    <definedName name="GAEA" hidden="1">#REF!</definedName>
    <definedName name="GAEAU" hidden="1">#REF!</definedName>
    <definedName name="GAEAUG" hidden="1">#REF!</definedName>
    <definedName name="gaeg" localSheetId="4" hidden="1">{#N/A,#N/A,TRUE,"Cover";#N/A,#N/A,TRUE,"Conts";#N/A,#N/A,TRUE,"VOS";#N/A,#N/A,TRUE,"Warrington";#N/A,#N/A,TRUE,"Widnes"}</definedName>
    <definedName name="gaeg" localSheetId="18" hidden="1">{#N/A,#N/A,TRUE,"Cover";#N/A,#N/A,TRUE,"Conts";#N/A,#N/A,TRUE,"VOS";#N/A,#N/A,TRUE,"Warrington";#N/A,#N/A,TRUE,"Widnes"}</definedName>
    <definedName name="gaeg" localSheetId="6" hidden="1">{#N/A,#N/A,TRUE,"Cover";#N/A,#N/A,TRUE,"Conts";#N/A,#N/A,TRUE,"VOS";#N/A,#N/A,TRUE,"Warrington";#N/A,#N/A,TRUE,"Widnes"}</definedName>
    <definedName name="gaeg" localSheetId="11" hidden="1">{#N/A,#N/A,TRUE,"Cover";#N/A,#N/A,TRUE,"Conts";#N/A,#N/A,TRUE,"VOS";#N/A,#N/A,TRUE,"Warrington";#N/A,#N/A,TRUE,"Widnes"}</definedName>
    <definedName name="gaeg" localSheetId="10" hidden="1">{#N/A,#N/A,TRUE,"Cover";#N/A,#N/A,TRUE,"Conts";#N/A,#N/A,TRUE,"VOS";#N/A,#N/A,TRUE,"Warrington";#N/A,#N/A,TRUE,"Widnes"}</definedName>
    <definedName name="gaeg" hidden="1">{#N/A,#N/A,TRUE,"Cover";#N/A,#N/A,TRUE,"Conts";#N/A,#N/A,TRUE,"VOS";#N/A,#N/A,TRUE,"Warrington";#N/A,#N/A,TRUE,"Widnes"}</definedName>
    <definedName name="gaeg_1" localSheetId="18" hidden="1">{#N/A,#N/A,TRUE,"Cover";#N/A,#N/A,TRUE,"Conts";#N/A,#N/A,TRUE,"VOS";#N/A,#N/A,TRUE,"Warrington";#N/A,#N/A,TRUE,"Widnes"}</definedName>
    <definedName name="gaeg_1" localSheetId="6" hidden="1">{#N/A,#N/A,TRUE,"Cover";#N/A,#N/A,TRUE,"Conts";#N/A,#N/A,TRUE,"VOS";#N/A,#N/A,TRUE,"Warrington";#N/A,#N/A,TRUE,"Widnes"}</definedName>
    <definedName name="gaeg_1" hidden="1">{#N/A,#N/A,TRUE,"Cover";#N/A,#N/A,TRUE,"Conts";#N/A,#N/A,TRUE,"VOS";#N/A,#N/A,TRUE,"Warrington";#N/A,#N/A,TRUE,"Widnes"}</definedName>
    <definedName name="gaegg" localSheetId="4" hidden="1">{#N/A,#N/A,TRUE,"Cover";#N/A,#N/A,TRUE,"Conts";#N/A,#N/A,TRUE,"VOS";#N/A,#N/A,TRUE,"Warrington";#N/A,#N/A,TRUE,"Widnes"}</definedName>
    <definedName name="gaegg" localSheetId="18" hidden="1">{#N/A,#N/A,TRUE,"Cover";#N/A,#N/A,TRUE,"Conts";#N/A,#N/A,TRUE,"VOS";#N/A,#N/A,TRUE,"Warrington";#N/A,#N/A,TRUE,"Widnes"}</definedName>
    <definedName name="gaegg" localSheetId="6" hidden="1">{#N/A,#N/A,TRUE,"Cover";#N/A,#N/A,TRUE,"Conts";#N/A,#N/A,TRUE,"VOS";#N/A,#N/A,TRUE,"Warrington";#N/A,#N/A,TRUE,"Widnes"}</definedName>
    <definedName name="gaegg" localSheetId="11" hidden="1">{#N/A,#N/A,TRUE,"Cover";#N/A,#N/A,TRUE,"Conts";#N/A,#N/A,TRUE,"VOS";#N/A,#N/A,TRUE,"Warrington";#N/A,#N/A,TRUE,"Widnes"}</definedName>
    <definedName name="gaegg" localSheetId="10" hidden="1">{#N/A,#N/A,TRUE,"Cover";#N/A,#N/A,TRUE,"Conts";#N/A,#N/A,TRUE,"VOS";#N/A,#N/A,TRUE,"Warrington";#N/A,#N/A,TRUE,"Widnes"}</definedName>
    <definedName name="gaegg" hidden="1">{#N/A,#N/A,TRUE,"Cover";#N/A,#N/A,TRUE,"Conts";#N/A,#N/A,TRUE,"VOS";#N/A,#N/A,TRUE,"Warrington";#N/A,#N/A,TRUE,"Widnes"}</definedName>
    <definedName name="gaegg_1" localSheetId="18" hidden="1">{#N/A,#N/A,TRUE,"Cover";#N/A,#N/A,TRUE,"Conts";#N/A,#N/A,TRUE,"VOS";#N/A,#N/A,TRUE,"Warrington";#N/A,#N/A,TRUE,"Widnes"}</definedName>
    <definedName name="gaegg_1" localSheetId="6" hidden="1">{#N/A,#N/A,TRUE,"Cover";#N/A,#N/A,TRUE,"Conts";#N/A,#N/A,TRUE,"VOS";#N/A,#N/A,TRUE,"Warrington";#N/A,#N/A,TRUE,"Widnes"}</definedName>
    <definedName name="gaegg_1" hidden="1">{#N/A,#N/A,TRUE,"Cover";#N/A,#N/A,TRUE,"Conts";#N/A,#N/A,TRUE,"VOS";#N/A,#N/A,TRUE,"Warrington";#N/A,#N/A,TRUE,"Widnes"}</definedName>
    <definedName name="GAEU_LAB">#REF!</definedName>
    <definedName name="gaf">#REF!</definedName>
    <definedName name="GAI">#REF!</definedName>
    <definedName name="GAIk">#REF!</definedName>
    <definedName name="GAIm">#REF!</definedName>
    <definedName name="Gain">#REF!</definedName>
    <definedName name="gajkbgsf">#REF!</definedName>
    <definedName name="galhg">BlankMacro1</definedName>
    <definedName name="Galvanising">#REF!</definedName>
    <definedName name="gama">#REF!</definedName>
    <definedName name="gamah">#REF!</definedName>
    <definedName name="gana">#REF!</definedName>
    <definedName name="Gantt_format">#REF!</definedName>
    <definedName name="Gantt_Start">#REF!</definedName>
    <definedName name="gar">#N/A</definedName>
    <definedName name="GarageDoors">#REF!</definedName>
    <definedName name="Garbage_Chute">#REF!</definedName>
    <definedName name="garde25">#REF!</definedName>
    <definedName name="GAS">#REF!</definedName>
    <definedName name="GAS__INSTALLATIONS">#REF!</definedName>
    <definedName name="GASKELL_CARPETS">#REF!</definedName>
    <definedName name="Gat">#REF!</definedName>
    <definedName name="gate">#REF!</definedName>
    <definedName name="Gates">#REF!</definedName>
    <definedName name="gb">#REF!</definedName>
    <definedName name="gb_1">0</definedName>
    <definedName name="GB_Sched">#REF!</definedName>
    <definedName name="gbdsgdfs">#REF!</definedName>
    <definedName name="gbdxfgd">#N/A</definedName>
    <definedName name="gbf" localSheetId="18" hidden="1">{#N/A,#N/A,TRUE,"LOADCOVE";#N/A,#N/A,TRUE,"PAGE001";#N/A,#N/A,TRUE,"PAGE002";#N/A,#N/A,TRUE,"PAGE003";#N/A,#N/A,TRUE,"PAGE004";#N/A,#N/A,TRUE,"PAGE005";#N/A,#N/A,TRUE,"PAGE006";#N/A,#N/A,TRUE,"PAGE007";#N/A,#N/A,TRUE,"PAGE008";#N/A,#N/A,TRUE,"PAGE009";#N/A,#N/A,TRUE,"PAGE010";#N/A,#N/A,TRUE,"PAGE011";#N/A,#N/A,TRUE,"PAGE012";#N/A,#N/A,TRUE,"PAGE013"}</definedName>
    <definedName name="gbf" hidden="1">{#N/A,#N/A,TRUE,"LOADCOVE";#N/A,#N/A,TRUE,"PAGE001";#N/A,#N/A,TRUE,"PAGE002";#N/A,#N/A,TRUE,"PAGE003";#N/A,#N/A,TRUE,"PAGE004";#N/A,#N/A,TRUE,"PAGE005";#N/A,#N/A,TRUE,"PAGE006";#N/A,#N/A,TRUE,"PAGE007";#N/A,#N/A,TRUE,"PAGE008";#N/A,#N/A,TRUE,"PAGE009";#N/A,#N/A,TRUE,"PAGE010";#N/A,#N/A,TRUE,"PAGE011";#N/A,#N/A,TRUE,"PAGE012";#N/A,#N/A,TRUE,"PAGE013"}</definedName>
    <definedName name="gbgbx" localSheetId="18" hidden="1">{#N/A,#N/A,TRUE,"LOADCOVE";#N/A,#N/A,TRUE,"PAGE001";#N/A,#N/A,TRUE,"PAGE002";#N/A,#N/A,TRUE,"PAGE003";#N/A,#N/A,TRUE,"PAGE004";#N/A,#N/A,TRUE,"PAGE005";#N/A,#N/A,TRUE,"PAGE006";#N/A,#N/A,TRUE,"PAGE007";#N/A,#N/A,TRUE,"PAGE008";#N/A,#N/A,TRUE,"PAGE009";#N/A,#N/A,TRUE,"PAGE010";#N/A,#N/A,TRUE,"PAGE011";#N/A,#N/A,TRUE,"PAGE012";#N/A,#N/A,TRUE,"PAGE013"}</definedName>
    <definedName name="gbgbx" hidden="1">{#N/A,#N/A,TRUE,"LOADCOVE";#N/A,#N/A,TRUE,"PAGE001";#N/A,#N/A,TRUE,"PAGE002";#N/A,#N/A,TRUE,"PAGE003";#N/A,#N/A,TRUE,"PAGE004";#N/A,#N/A,TRUE,"PAGE005";#N/A,#N/A,TRUE,"PAGE006";#N/A,#N/A,TRUE,"PAGE007";#N/A,#N/A,TRUE,"PAGE008";#N/A,#N/A,TRUE,"PAGE009";#N/A,#N/A,TRUE,"PAGE010";#N/A,#N/A,TRUE,"PAGE011";#N/A,#N/A,TRUE,"PAGE012";#N/A,#N/A,TRUE,"PAGE013"}</definedName>
    <definedName name="GBP">#REF!</definedName>
    <definedName name="GBPtoDhs">#REF!</definedName>
    <definedName name="GCCurr">#REF!</definedName>
    <definedName name="GCFA">#REF!</definedName>
    <definedName name="gcfxd">#REF!</definedName>
    <definedName name="gcfxrxr">#REF!</definedName>
    <definedName name="gcgcv">#REF!</definedName>
    <definedName name="gchycvv">#REF!</definedName>
    <definedName name="gchyvujb">#REF!</definedName>
    <definedName name="GCID">#REF!</definedName>
    <definedName name="GCIDNo">#REF!</definedName>
    <definedName name="gckijhg">#REF!</definedName>
    <definedName name="gctxcrfx">#REF!</definedName>
    <definedName name="GCV">#REF!</definedName>
    <definedName name="GD">#REF!</definedName>
    <definedName name="gdf">#REF!</definedName>
    <definedName name="gdfdf">#REF!</definedName>
    <definedName name="GD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bvdfg">#REF!</definedName>
    <definedName name="gdfgdfgfdg">#REF!</definedName>
    <definedName name="gdfhgj">#REF!</definedName>
    <definedName name="gdfshg" localSheetId="18" hidden="1">{#N/A,#N/A,TRUE,"LOADCOVE";#N/A,#N/A,TRUE,"PAGE001";#N/A,#N/A,TRUE,"PAGE002";#N/A,#N/A,TRUE,"PAGE003";#N/A,#N/A,TRUE,"PAGE004";#N/A,#N/A,TRUE,"PAGE005";#N/A,#N/A,TRUE,"PAGE006";#N/A,#N/A,TRUE,"PAGE007";#N/A,#N/A,TRUE,"PAGE008";#N/A,#N/A,TRUE,"PAGE009";#N/A,#N/A,TRUE,"PAGE010";#N/A,#N/A,TRUE,"PAGE011";#N/A,#N/A,TRUE,"PAGE012";#N/A,#N/A,TRUE,"PAGE013"}</definedName>
    <definedName name="gdfshg" hidden="1">{#N/A,#N/A,TRUE,"LOADCOVE";#N/A,#N/A,TRUE,"PAGE001";#N/A,#N/A,TRUE,"PAGE002";#N/A,#N/A,TRUE,"PAGE003";#N/A,#N/A,TRUE,"PAGE004";#N/A,#N/A,TRUE,"PAGE005";#N/A,#N/A,TRUE,"PAGE006";#N/A,#N/A,TRUE,"PAGE007";#N/A,#N/A,TRUE,"PAGE008";#N/A,#N/A,TRUE,"PAGE009";#N/A,#N/A,TRUE,"PAGE010";#N/A,#N/A,TRUE,"PAGE011";#N/A,#N/A,TRUE,"PAGE012";#N/A,#N/A,TRUE,"PAGE013"}</definedName>
    <definedName name="gdft">BlankMacro1</definedName>
    <definedName name="gdg" localSheetId="4" hidden="1">{#N/A,#N/A,TRUE,"Cover";#N/A,#N/A,TRUE,"Conts";#N/A,#N/A,TRUE,"VOS";#N/A,#N/A,TRUE,"Warrington";#N/A,#N/A,TRUE,"Widnes"}</definedName>
    <definedName name="GD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0" hidden="1">{#N/A,#N/A,TRUE,"Cover";#N/A,#N/A,TRUE,"Conts";#N/A,#N/A,TRUE,"VOS";#N/A,#N/A,TRUE,"Warrington";#N/A,#N/A,TRUE,"Widnes"}</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localSheetId="18" hidden="1">{#N/A,#N/A,FALSE,"Chi tiÆt"}</definedName>
    <definedName name="gdghdhg" hidden="1">{#N/A,#N/A,FALSE,"Chi tiÆt"}</definedName>
    <definedName name="GDHS" hidden="1">#REF!</definedName>
    <definedName name="gdp">#REF!</definedName>
    <definedName name="GDPbreakdown">#REF!</definedName>
    <definedName name="GDPfactors">#REF!</definedName>
    <definedName name="gdsgds">#N/A</definedName>
    <definedName name="gdtht">#N/A</definedName>
    <definedName name="ge" localSheetId="6">#REF!</definedName>
    <definedName name="ge">IF(ISNA(MATCH(ROW(),RowAfterpgbrk,1)),1,MATCH(ROW(),RowAfterpgbrk,1)+1)</definedName>
    <definedName name="GEA" localSheetId="1">#REF!</definedName>
    <definedName name="GEA">#REF!</definedName>
    <definedName name="GEAagImp">#REF!</definedName>
    <definedName name="GEAagMetric">#REF!</definedName>
    <definedName name="GEAbgImp">#REF!</definedName>
    <definedName name="GEAbgMetric">#REF!</definedName>
    <definedName name="geag" localSheetId="4" hidden="1">{#N/A,#N/A,TRUE,"Cover";#N/A,#N/A,TRUE,"Conts";#N/A,#N/A,TRUE,"VOS";#N/A,#N/A,TRUE,"Warrington";#N/A,#N/A,TRUE,"Widnes"}</definedName>
    <definedName name="geag" localSheetId="18" hidden="1">{#N/A,#N/A,TRUE,"Cover";#N/A,#N/A,TRUE,"Conts";#N/A,#N/A,TRUE,"VOS";#N/A,#N/A,TRUE,"Warrington";#N/A,#N/A,TRUE,"Widnes"}</definedName>
    <definedName name="geag" localSheetId="6" hidden="1">{#N/A,#N/A,TRUE,"Cover";#N/A,#N/A,TRUE,"Conts";#N/A,#N/A,TRUE,"VOS";#N/A,#N/A,TRUE,"Warrington";#N/A,#N/A,TRUE,"Widnes"}</definedName>
    <definedName name="geag" localSheetId="11" hidden="1">{#N/A,#N/A,TRUE,"Cover";#N/A,#N/A,TRUE,"Conts";#N/A,#N/A,TRUE,"VOS";#N/A,#N/A,TRUE,"Warrington";#N/A,#N/A,TRUE,"Widnes"}</definedName>
    <definedName name="geag" localSheetId="10" hidden="1">{#N/A,#N/A,TRUE,"Cover";#N/A,#N/A,TRUE,"Conts";#N/A,#N/A,TRUE,"VOS";#N/A,#N/A,TRUE,"Warrington";#N/A,#N/A,TRUE,"Widnes"}</definedName>
    <definedName name="geag" hidden="1">{#N/A,#N/A,TRUE,"Cover";#N/A,#N/A,TRUE,"Conts";#N/A,#N/A,TRUE,"VOS";#N/A,#N/A,TRUE,"Warrington";#N/A,#N/A,TRUE,"Widnes"}</definedName>
    <definedName name="geag_1" localSheetId="18" hidden="1">{#N/A,#N/A,TRUE,"Cover";#N/A,#N/A,TRUE,"Conts";#N/A,#N/A,TRUE,"VOS";#N/A,#N/A,TRUE,"Warrington";#N/A,#N/A,TRUE,"Widnes"}</definedName>
    <definedName name="geag_1" localSheetId="6" hidden="1">{#N/A,#N/A,TRUE,"Cover";#N/A,#N/A,TRUE,"Conts";#N/A,#N/A,TRUE,"VOS";#N/A,#N/A,TRUE,"Warrington";#N/A,#N/A,TRUE,"Widnes"}</definedName>
    <definedName name="geag_1" hidden="1">{#N/A,#N/A,TRUE,"Cover";#N/A,#N/A,TRUE,"Conts";#N/A,#N/A,TRUE,"VOS";#N/A,#N/A,TRUE,"Warrington";#N/A,#N/A,TRUE,"Widnes"}</definedName>
    <definedName name="GEAImp">#REF!</definedName>
    <definedName name="GEAMetric">#REF!</definedName>
    <definedName name="Gearing">#REF!</definedName>
    <definedName name="gen" localSheetId="4" hidden="1">{#N/A,#N/A,FALSE,"MAINTENANCE"}</definedName>
    <definedName name="GEN">#REF!</definedName>
    <definedName name="Gen._Cond.">#REF!</definedName>
    <definedName name="Gen.summary" hidden="1">#REF!</definedName>
    <definedName name="GEN_VALVE">#REF!</definedName>
    <definedName name="GENA">#REF!</definedName>
    <definedName name="GENB">#REF!</definedName>
    <definedName name="GENC">#REF!</definedName>
    <definedName name="GENERAL">#REF!</definedName>
    <definedName name="GENERAL_INFO">#REF!,#REF!,#REF!,#REF!,#REF!,#REF!,#REF!,#REF!</definedName>
    <definedName name="General_No">#REF!</definedName>
    <definedName name="general1">#REF!</definedName>
    <definedName name="GENERAL2">#REF!</definedName>
    <definedName name="GenericBrandPrice">#REF!</definedName>
    <definedName name="Genl___Admin_Expenses">#REF!</definedName>
    <definedName name="GENX">#REF!</definedName>
    <definedName name="GEO_SERIES">#REF!</definedName>
    <definedName name="Geoconsult">#REF!</definedName>
    <definedName name="GEOFF_TILL_ELECTRICAL_CONTRACTORS">#REF!</definedName>
    <definedName name="GEOFFREY_COLETT_ASSOCIATES">#REF!</definedName>
    <definedName name="geogsp">"Chart 2"</definedName>
    <definedName name="George_Mews">#REF!</definedName>
    <definedName name="GEP">#REF!</definedName>
    <definedName name="ger">IF(ISNA(MATCH(ROW(),RowAfterpgbrk,1)),1,MATCH(ROW(),RowAfterpgbrk,1)+1)&lt;&gt;IF(ISNA(MATCH(ROW()+1,RowAfterpgbrk,1)),1,MATCH(ROW()+1,RowAfterpgbrk,1)+1)</definedName>
    <definedName name="gere">IF(ISNA(MATCH(ROW(),RowAfterpgbrk,1)),1,MATCH(ROW(),RowAfterpgbrk,1)+1)&lt;&gt;IF(ISNA(MATCH(ROW()+1,RowAfterpgbrk,1)),1,MATCH(ROW()+1,RowAfterpgbrk,1)+1)</definedName>
    <definedName name="gerger" localSheetId="4" hidden="1">{#N/A,#N/A,TRUE,"Cover";#N/A,#N/A,TRUE,"Conts";#N/A,#N/A,TRUE,"VOS";#N/A,#N/A,TRUE,"Warrington";#N/A,#N/A,TRUE,"Widnes"}</definedName>
    <definedName name="gerger" localSheetId="18" hidden="1">{#N/A,#N/A,TRUE,"Cover";#N/A,#N/A,TRUE,"Conts";#N/A,#N/A,TRUE,"VOS";#N/A,#N/A,TRUE,"Warrington";#N/A,#N/A,TRUE,"Widnes"}</definedName>
    <definedName name="gerger" localSheetId="6" hidden="1">{#N/A,#N/A,TRUE,"Cover";#N/A,#N/A,TRUE,"Conts";#N/A,#N/A,TRUE,"VOS";#N/A,#N/A,TRUE,"Warrington";#N/A,#N/A,TRUE,"Widnes"}</definedName>
    <definedName name="gerger" localSheetId="11" hidden="1">{#N/A,#N/A,TRUE,"Cover";#N/A,#N/A,TRUE,"Conts";#N/A,#N/A,TRUE,"VOS";#N/A,#N/A,TRUE,"Warrington";#N/A,#N/A,TRUE,"Widnes"}</definedName>
    <definedName name="gerger" localSheetId="10" hidden="1">{#N/A,#N/A,TRUE,"Cover";#N/A,#N/A,TRUE,"Conts";#N/A,#N/A,TRUE,"VOS";#N/A,#N/A,TRUE,"Warrington";#N/A,#N/A,TRUE,"Widnes"}</definedName>
    <definedName name="gerger" hidden="1">{#N/A,#N/A,TRUE,"Cover";#N/A,#N/A,TRUE,"Conts";#N/A,#N/A,TRUE,"VOS";#N/A,#N/A,TRUE,"Warrington";#N/A,#N/A,TRUE,"Widnes"}</definedName>
    <definedName name="gerger_1" localSheetId="18" hidden="1">{#N/A,#N/A,TRUE,"Cover";#N/A,#N/A,TRUE,"Conts";#N/A,#N/A,TRUE,"VOS";#N/A,#N/A,TRUE,"Warrington";#N/A,#N/A,TRUE,"Widnes"}</definedName>
    <definedName name="gerger_1" localSheetId="6" hidden="1">{#N/A,#N/A,TRUE,"Cover";#N/A,#N/A,TRUE,"Conts";#N/A,#N/A,TRUE,"VOS";#N/A,#N/A,TRUE,"Warrington";#N/A,#N/A,TRUE,"Widnes"}</definedName>
    <definedName name="gerger_1" hidden="1">{#N/A,#N/A,TRUE,"Cover";#N/A,#N/A,TRUE,"Conts";#N/A,#N/A,TRUE,"VOS";#N/A,#N/A,TRUE,"Warrington";#N/A,#N/A,TRUE,"Widnes"}</definedName>
    <definedName name="Germany">#REF!</definedName>
    <definedName name="GerryP8">#REF!</definedName>
    <definedName name="gerv">#REF!</definedName>
    <definedName name="Gesamt_Ko_1" localSheetId="6">#N/A</definedName>
    <definedName name="Gesamt_Ko_1">Z42S29</definedName>
    <definedName name="Gesellschaft">#REF!</definedName>
    <definedName name="gf" localSheetId="4" hidden="1">{#N/A,#N/A,TRUE,"Cover";#N/A,#N/A,TRUE,"Conts";#N/A,#N/A,TRUE,"VOS";#N/A,#N/A,TRUE,"Warrington";#N/A,#N/A,TRUE,"Widnes"}</definedName>
    <definedName name="gf" localSheetId="18" hidden="1">{#N/A,#N/A,TRUE,"Cover";#N/A,#N/A,TRUE,"Conts";#N/A,#N/A,TRUE,"VOS";#N/A,#N/A,TRUE,"Warrington";#N/A,#N/A,TRUE,"Widnes"}</definedName>
    <definedName name="gf" localSheetId="6" hidden="1">{#N/A,#N/A,TRUE,"Cover";#N/A,#N/A,TRUE,"Conts";#N/A,#N/A,TRUE,"VOS";#N/A,#N/A,TRUE,"Warrington";#N/A,#N/A,TRUE,"Widnes"}</definedName>
    <definedName name="gf" localSheetId="11" hidden="1">{#N/A,#N/A,TRUE,"Cover";#N/A,#N/A,TRUE,"Conts";#N/A,#N/A,TRUE,"VOS";#N/A,#N/A,TRUE,"Warrington";#N/A,#N/A,TRUE,"Widnes"}</definedName>
    <definedName name="gf" localSheetId="10">#REF!</definedName>
    <definedName name="gf" hidden="1">{#N/A,#N/A,TRUE,"Cover";#N/A,#N/A,TRUE,"Conts";#N/A,#N/A,TRUE,"VOS";#N/A,#N/A,TRUE,"Warrington";#N/A,#N/A,TRUE,"Widnes"}</definedName>
    <definedName name="GFA">#REF!</definedName>
    <definedName name="GFA_50DD">#REF!</definedName>
    <definedName name="GFA_carpark">#REF!</definedName>
    <definedName name="GFA2ND">#REF!</definedName>
    <definedName name="GFA3RD">#REF!</definedName>
    <definedName name="gfaa">#REF!</definedName>
    <definedName name="GFAArea">#REF!</definedName>
    <definedName name="gfab">#REF!</definedName>
    <definedName name="gfac">#REF!</definedName>
    <definedName name="GFAPerimeter">#REF!</definedName>
    <definedName name="gfarea">#REF!</definedName>
    <definedName name="gfas">#REF!</definedName>
    <definedName name="GFB">4.2-0.75</definedName>
    <definedName name="GFBeam">#REF!</definedName>
    <definedName name="gfdfg" localSheetId="18" hidden="1">{#N/A,#N/A,TRUE,"Front";#N/A,#N/A,TRUE,"Simple Letter";#N/A,#N/A,TRUE,"Inside";#N/A,#N/A,TRUE,"Contents";#N/A,#N/A,TRUE,"Basis";#N/A,#N/A,TRUE,"Inclusions";#N/A,#N/A,TRUE,"Exclusions";#N/A,#N/A,TRUE,"Areas";#N/A,#N/A,TRUE,"Summary";#N/A,#N/A,TRUE,"Detail"}</definedName>
    <definedName name="gfdfg" hidden="1">{#N/A,#N/A,TRUE,"Front";#N/A,#N/A,TRUE,"Simple Letter";#N/A,#N/A,TRUE,"Inside";#N/A,#N/A,TRUE,"Contents";#N/A,#N/A,TRUE,"Basis";#N/A,#N/A,TRUE,"Inclusions";#N/A,#N/A,TRUE,"Exclusions";#N/A,#N/A,TRUE,"Areas";#N/A,#N/A,TRUE,"Summary";#N/A,#N/A,TRUE,"Detail"}</definedName>
    <definedName name="GFDG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g">#REF!</definedName>
    <definedName name="gfdgfdg" localSheetId="4"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localSheetId="6"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dgfdg_1" localSheetId="18" hidden="1">{#N/A,#N/A,FALSE,"SumD";#N/A,#N/A,FALSE,"ElecD";#N/A,#N/A,FALSE,"MechD";#N/A,#N/A,FALSE,"GeotD";#N/A,#N/A,FALSE,"PrcsD";#N/A,#N/A,FALSE,"TunnD";#N/A,#N/A,FALSE,"CivlD";#N/A,#N/A,FALSE,"NtwkD";#N/A,#N/A,FALSE,"EstgD";#N/A,#N/A,FALSE,"PEngD"}</definedName>
    <definedName name="gfdgfdg_1" localSheetId="6" hidden="1">{#N/A,#N/A,FALSE,"SumD";#N/A,#N/A,FALSE,"ElecD";#N/A,#N/A,FALSE,"MechD";#N/A,#N/A,FALSE,"GeotD";#N/A,#N/A,FALSE,"PrcsD";#N/A,#N/A,FALSE,"TunnD";#N/A,#N/A,FALSE,"CivlD";#N/A,#N/A,FALSE,"NtwkD";#N/A,#N/A,FALSE,"EstgD";#N/A,#N/A,FALSE,"PEngD"}</definedName>
    <definedName name="gfdgfdg_1" hidden="1">{#N/A,#N/A,FALSE,"SumD";#N/A,#N/A,FALSE,"ElecD";#N/A,#N/A,FALSE,"MechD";#N/A,#N/A,FALSE,"GeotD";#N/A,#N/A,FALSE,"PrcsD";#N/A,#N/A,FALSE,"TunnD";#N/A,#N/A,FALSE,"CivlD";#N/A,#N/A,FALSE,"NtwkD";#N/A,#N/A,FALSE,"EstgD";#N/A,#N/A,FALSE,"PEngD"}</definedName>
    <definedName name="gfdgfdgz" localSheetId="4" hidden="1">{#N/A,#N/A,FALSE,"SumD";#N/A,#N/A,FALSE,"ElecD";#N/A,#N/A,FALSE,"MechD";#N/A,#N/A,FALSE,"GeotD";#N/A,#N/A,FALSE,"PrcsD";#N/A,#N/A,FALSE,"TunnD";#N/A,#N/A,FALSE,"CivlD";#N/A,#N/A,FALSE,"NtwkD";#N/A,#N/A,FALSE,"EstgD";#N/A,#N/A,FALSE,"PEngD"}</definedName>
    <definedName name="gfdgfdgz" hidden="1">{#N/A,#N/A,FALSE,"SumD";#N/A,#N/A,FALSE,"ElecD";#N/A,#N/A,FALSE,"MechD";#N/A,#N/A,FALSE,"GeotD";#N/A,#N/A,FALSE,"PrcsD";#N/A,#N/A,FALSE,"TunnD";#N/A,#N/A,FALSE,"CivlD";#N/A,#N/A,FALSE,"NtwkD";#N/A,#N/A,FALSE,"EstgD";#N/A,#N/A,FALSE,"PEngD"}</definedName>
    <definedName name="gfdh" localSheetId="18" hidden="1">{#N/A,#N/A,FALSE,"CCTV"}</definedName>
    <definedName name="gfdh" hidden="1">{#N/A,#N/A,FALSE,"CCTV"}</definedName>
    <definedName name="gfdj" hidden="1">#REF!</definedName>
    <definedName name="GFDS" localSheetId="18" hidden="1">{#N/A,#N/A,FALSE,"CCTV"}</definedName>
    <definedName name="gfds" localSheetId="10">BlankMacro1</definedName>
    <definedName name="GFDS" hidden="1">{#N/A,#N/A,FALSE,"CCTV"}</definedName>
    <definedName name="GFDS_1" localSheetId="18" hidden="1">{#N/A,#N/A,FALSE,"CCTV"}</definedName>
    <definedName name="GFDS_1" hidden="1">{#N/A,#N/A,FALSE,"CCTV"}</definedName>
    <definedName name="GFDS_2" localSheetId="18" hidden="1">{#N/A,#N/A,FALSE,"CCTV"}</definedName>
    <definedName name="GFDS_2" hidden="1">{#N/A,#N/A,FALSE,"CCTV"}</definedName>
    <definedName name="gfdsaa">BlankMacro1</definedName>
    <definedName name="gfed">#REF!</definedName>
    <definedName name="G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0" hidden="1">{#N/A,#N/A,TRUE,"Cover";#N/A,#N/A,TRUE,"Conts";#N/A,#N/A,TRUE,"VOS";#N/A,#N/A,TRUE,"Warrington";#N/A,#N/A,TRUE,"Widnes"}</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#REF!</definedName>
    <definedName name="gfgdgd" localSheetId="18" hidden="1">{#N/A,#N/A,TRUE,"Front";#N/A,#N/A,TRUE,"Simple Letter";#N/A,#N/A,TRUE,"Inside";#N/A,#N/A,TRUE,"Contents";#N/A,#N/A,TRUE,"Basis";#N/A,#N/A,TRUE,"Inclusions";#N/A,#N/A,TRUE,"Exclusions";#N/A,#N/A,TRUE,"Areas";#N/A,#N/A,TRUE,"Summary";#N/A,#N/A,TRUE,"Detail"}</definedName>
    <definedName name="gfgdgd" hidden="1">{#N/A,#N/A,TRUE,"Front";#N/A,#N/A,TRUE,"Simple Letter";#N/A,#N/A,TRUE,"Inside";#N/A,#N/A,TRUE,"Contents";#N/A,#N/A,TRUE,"Basis";#N/A,#N/A,TRUE,"Inclusions";#N/A,#N/A,TRUE,"Exclusions";#N/A,#N/A,TRUE,"Areas";#N/A,#N/A,TRUE,"Summary";#N/A,#N/A,TRUE,"Detail"}</definedName>
    <definedName name="gfgf" hidden="1">#REF!</definedName>
    <definedName name="gfgfgfg">#N/A</definedName>
    <definedName name="gfgfgfgfg" localSheetId="4"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fg_1" localSheetId="18" hidden="1">{#N/A,#N/A,FALSE,"SumD";#N/A,#N/A,FALSE,"ElecD";#N/A,#N/A,FALSE,"MechD";#N/A,#N/A,FALSE,"GeotD";#N/A,#N/A,FALSE,"PrcsD";#N/A,#N/A,FALSE,"TunnD";#N/A,#N/A,FALSE,"CivlD";#N/A,#N/A,FALSE,"NtwkD";#N/A,#N/A,FALSE,"EstgD";#N/A,#N/A,FALSE,"PEngD"}</definedName>
    <definedName name="gfgfgfgfg_1" localSheetId="6" hidden="1">{#N/A,#N/A,FALSE,"SumD";#N/A,#N/A,FALSE,"ElecD";#N/A,#N/A,FALSE,"MechD";#N/A,#N/A,FALSE,"GeotD";#N/A,#N/A,FALSE,"PrcsD";#N/A,#N/A,FALSE,"TunnD";#N/A,#N/A,FALSE,"CivlD";#N/A,#N/A,FALSE,"NtwkD";#N/A,#N/A,FALSE,"EstgD";#N/A,#N/A,FALSE,"PEngD"}</definedName>
    <definedName name="gfgfgfgfg_1" hidden="1">{#N/A,#N/A,FALSE,"SumD";#N/A,#N/A,FALSE,"ElecD";#N/A,#N/A,FALSE,"MechD";#N/A,#N/A,FALSE,"GeotD";#N/A,#N/A,FALSE,"PrcsD";#N/A,#N/A,FALSE,"TunnD";#N/A,#N/A,FALSE,"CivlD";#N/A,#N/A,FALSE,"NtwkD";#N/A,#N/A,FALSE,"EstgD";#N/A,#N/A,FALSE,"PEngD"}</definedName>
    <definedName name="gfgfgfgss" localSheetId="4"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localSheetId="6"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gfgfgss_1" localSheetId="18" hidden="1">{#N/A,#N/A,FALSE,"SumG";#N/A,#N/A,FALSE,"ElecG";#N/A,#N/A,FALSE,"MechG";#N/A,#N/A,FALSE,"GeotG";#N/A,#N/A,FALSE,"PrcsG";#N/A,#N/A,FALSE,"TunnG";#N/A,#N/A,FALSE,"CivlG";#N/A,#N/A,FALSE,"NtwkG";#N/A,#N/A,FALSE,"EstgG";#N/A,#N/A,FALSE,"PEngG"}</definedName>
    <definedName name="gfgfgfgss_1" localSheetId="6" hidden="1">{#N/A,#N/A,FALSE,"SumG";#N/A,#N/A,FALSE,"ElecG";#N/A,#N/A,FALSE,"MechG";#N/A,#N/A,FALSE,"GeotG";#N/A,#N/A,FALSE,"PrcsG";#N/A,#N/A,FALSE,"TunnG";#N/A,#N/A,FALSE,"CivlG";#N/A,#N/A,FALSE,"NtwkG";#N/A,#N/A,FALSE,"EstgG";#N/A,#N/A,FALSE,"PEngG"}</definedName>
    <definedName name="gfgfgfgss_1" hidden="1">{#N/A,#N/A,FALSE,"SumG";#N/A,#N/A,FALSE,"ElecG";#N/A,#N/A,FALSE,"MechG";#N/A,#N/A,FALSE,"GeotG";#N/A,#N/A,FALSE,"PrcsG";#N/A,#N/A,FALSE,"TunnG";#N/A,#N/A,FALSE,"CivlG";#N/A,#N/A,FALSE,"NtwkG";#N/A,#N/A,FALSE,"EstgG";#N/A,#N/A,FALSE,"PEngG"}</definedName>
    <definedName name="gfgfgfgssz" localSheetId="4" hidden="1">{#N/A,#N/A,FALSE,"SumG";#N/A,#N/A,FALSE,"ElecG";#N/A,#N/A,FALSE,"MechG";#N/A,#N/A,FALSE,"GeotG";#N/A,#N/A,FALSE,"PrcsG";#N/A,#N/A,FALSE,"TunnG";#N/A,#N/A,FALSE,"CivlG";#N/A,#N/A,FALSE,"NtwkG";#N/A,#N/A,FALSE,"EstgG";#N/A,#N/A,FALSE,"PEngG"}</definedName>
    <definedName name="gfgfgfgssz" hidden="1">{#N/A,#N/A,FALSE,"SumG";#N/A,#N/A,FALSE,"ElecG";#N/A,#N/A,FALSE,"MechG";#N/A,#N/A,FALSE,"GeotG";#N/A,#N/A,FALSE,"PrcsG";#N/A,#N/A,FALSE,"TunnG";#N/A,#N/A,FALSE,"CivlG";#N/A,#N/A,FALSE,"NtwkG";#N/A,#N/A,FALSE,"EstgG";#N/A,#N/A,FALSE,"PEngG"}</definedName>
    <definedName name="gfgfgfgz" localSheetId="4" hidden="1">{#N/A,#N/A,FALSE,"SumD";#N/A,#N/A,FALSE,"ElecD";#N/A,#N/A,FALSE,"MechD";#N/A,#N/A,FALSE,"GeotD";#N/A,#N/A,FALSE,"PrcsD";#N/A,#N/A,FALSE,"TunnD";#N/A,#N/A,FALSE,"CivlD";#N/A,#N/A,FALSE,"NtwkD";#N/A,#N/A,FALSE,"EstgD";#N/A,#N/A,FALSE,"PEngD"}</definedName>
    <definedName name="gfgfgfgz" hidden="1">{#N/A,#N/A,FALSE,"SumD";#N/A,#N/A,FALSE,"ElecD";#N/A,#N/A,FALSE,"MechD";#N/A,#N/A,FALSE,"GeotD";#N/A,#N/A,FALSE,"PrcsD";#N/A,#N/A,FALSE,"TunnD";#N/A,#N/A,FALSE,"CivlD";#N/A,#N/A,FALSE,"NtwkD";#N/A,#N/A,FALSE,"EstgD";#N/A,#N/A,FALSE,"PEngD"}</definedName>
    <definedName name="gfgfsd">#N/A</definedName>
    <definedName name="GFGNN">#N/A</definedName>
    <definedName name="gfgrete">#N/A</definedName>
    <definedName name="GFH">#REF!</definedName>
    <definedName name="gfhd">BlankMacro1</definedName>
    <definedName name="gfhdsjk">#REF!</definedName>
    <definedName name="gfhfdh" localSheetId="18" hidden="1">{#N/A,#N/A,TRUE,"Front";#N/A,#N/A,TRUE,"Simple Letter";#N/A,#N/A,TRUE,"Inside";#N/A,#N/A,TRUE,"Contents";#N/A,#N/A,TRUE,"Basis";#N/A,#N/A,TRUE,"Inclusions";#N/A,#N/A,TRUE,"Exclusions";#N/A,#N/A,TRUE,"Areas";#N/A,#N/A,TRUE,"Summary";#N/A,#N/A,TRUE,"Detail"}</definedName>
    <definedName name="gfhfdh" hidden="1">{#N/A,#N/A,TRUE,"Front";#N/A,#N/A,TRUE,"Simple Letter";#N/A,#N/A,TRUE,"Inside";#N/A,#N/A,TRUE,"Contents";#N/A,#N/A,TRUE,"Basis";#N/A,#N/A,TRUE,"Inclusions";#N/A,#N/A,TRUE,"Exclusions";#N/A,#N/A,TRUE,"Areas";#N/A,#N/A,TRUE,"Summary";#N/A,#N/A,TRUE,"Detail"}</definedName>
    <definedName name="gfhfg" localSheetId="18"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gfhfg"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gfhfg"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gfhfgh" localSheetId="18" hidden="1">{#N/A,#N/A,FALSE,"Chi tiÆt"}</definedName>
    <definedName name="gfhfgh" hidden="1">{#N/A,#N/A,FALSE,"Chi tiÆt"}</definedName>
    <definedName name="gfhfh">BlankMacro1</definedName>
    <definedName name="gfhftghtrgn">#N/A</definedName>
    <definedName name="gfhhgfgh" localSheetId="18" hidden="1">{#N/A,#N/A,TRUE,"Front";#N/A,#N/A,TRUE,"Simple Letter";#N/A,#N/A,TRUE,"Inside";#N/A,#N/A,TRUE,"Contents";#N/A,#N/A,TRUE,"Basis";#N/A,#N/A,TRUE,"Inclusions";#N/A,#N/A,TRUE,"Exclusions";#N/A,#N/A,TRUE,"Areas";#N/A,#N/A,TRUE,"Summary";#N/A,#N/A,TRUE,"Detail"}</definedName>
    <definedName name="gfhhgfgh" hidden="1">{#N/A,#N/A,TRUE,"Front";#N/A,#N/A,TRUE,"Simple Letter";#N/A,#N/A,TRUE,"Inside";#N/A,#N/A,TRUE,"Contents";#N/A,#N/A,TRUE,"Basis";#N/A,#N/A,TRUE,"Inclusions";#N/A,#N/A,TRUE,"Exclusions";#N/A,#N/A,TRUE,"Areas";#N/A,#N/A,TRUE,"Summary";#N/A,#N/A,TRUE,"Detail"}</definedName>
    <definedName name="GFHJ" localSheetId="18" hidden="1">{#N/A,#N/A,FALSE,"단가표지"}</definedName>
    <definedName name="GFHJ" hidden="1">{#N/A,#N/A,FALSE,"단가표지"}</definedName>
    <definedName name="GFHJ_1" localSheetId="18" hidden="1">{#N/A,#N/A,FALSE,"단가표지"}</definedName>
    <definedName name="GFHJ_1" hidden="1">{#N/A,#N/A,FALSE,"단가표지"}</definedName>
    <definedName name="GFHJ_2" localSheetId="18" hidden="1">{#N/A,#N/A,FALSE,"단가표지"}</definedName>
    <definedName name="GFHJ_2" hidden="1">{#N/A,#N/A,FALSE,"단가표지"}</definedName>
    <definedName name="gfhs" hidden="1">{"summary1",#N/A,TRUE,"Comps";"summary2",#N/A,TRUE,"Comps";"summary3",#N/A,TRUE,"Comps"}</definedName>
    <definedName name="gfjg" localSheetId="18" hidden="1">{#N/A,#N/A,TRUE,"LOADCOVE";#N/A,#N/A,TRUE,"PAGE001";#N/A,#N/A,TRUE,"PAGE002";#N/A,#N/A,TRUE,"PAGE003";#N/A,#N/A,TRUE,"PAGE004";#N/A,#N/A,TRUE,"PAGE005";#N/A,#N/A,TRUE,"PAGE006";#N/A,#N/A,TRUE,"PAGE007";#N/A,#N/A,TRUE,"PAGE008";#N/A,#N/A,TRUE,"PAGE009";#N/A,#N/A,TRUE,"PAGE010";#N/A,#N/A,TRUE,"PAGE011";#N/A,#N/A,TRUE,"PAGE012";#N/A,#N/A,TRUE,"PAGE013"}</definedName>
    <definedName name="gfjg" hidden="1">{#N/A,#N/A,TRUE,"LOADCOVE";#N/A,#N/A,TRUE,"PAGE001";#N/A,#N/A,TRUE,"PAGE002";#N/A,#N/A,TRUE,"PAGE003";#N/A,#N/A,TRUE,"PAGE004";#N/A,#N/A,TRUE,"PAGE005";#N/A,#N/A,TRUE,"PAGE006";#N/A,#N/A,TRUE,"PAGE007";#N/A,#N/A,TRUE,"PAGE008";#N/A,#N/A,TRUE,"PAGE009";#N/A,#N/A,TRUE,"PAGE010";#N/A,#N/A,TRUE,"PAGE011";#N/A,#N/A,TRUE,"PAGE012";#N/A,#N/A,TRUE,"PAGE013"}</definedName>
    <definedName name="gfjgfh" localSheetId="18" hidden="1">{#N/A,#N/A,FALSE,"CCTV"}</definedName>
    <definedName name="gfjgfh" hidden="1">{#N/A,#N/A,FALSE,"CCTV"}</definedName>
    <definedName name="gfjgfh_1" localSheetId="18" hidden="1">{#N/A,#N/A,FALSE,"CCTV"}</definedName>
    <definedName name="gfjgfh_1" hidden="1">{#N/A,#N/A,FALSE,"CCTV"}</definedName>
    <definedName name="gfjgfh_2" localSheetId="18" hidden="1">{#N/A,#N/A,FALSE,"CCTV"}</definedName>
    <definedName name="gfjgfh_2" hidden="1">{#N/A,#N/A,FALSE,"CCTV"}</definedName>
    <definedName name="gfjgfhfg" localSheetId="18" hidden="1">{#N/A,#N/A,FALSE,"CCTV"}</definedName>
    <definedName name="gfjgfhfg" hidden="1">{#N/A,#N/A,FALSE,"CCTV"}</definedName>
    <definedName name="gfjgfhfg_1" localSheetId="18" hidden="1">{#N/A,#N/A,FALSE,"CCTV"}</definedName>
    <definedName name="gfjgfhfg_1" hidden="1">{#N/A,#N/A,FALSE,"CCTV"}</definedName>
    <definedName name="gfjgfhfg_2" localSheetId="18" hidden="1">{#N/A,#N/A,FALSE,"CCTV"}</definedName>
    <definedName name="gfjgfhfg_2" hidden="1">{#N/A,#N/A,FALSE,"CCTV"}</definedName>
    <definedName name="GFJGFJGH" localSheetId="18" hidden="1">{#N/A,#N/A,FALSE,"2~8번"}</definedName>
    <definedName name="GFJGFJGH" hidden="1">{#N/A,#N/A,FALSE,"2~8번"}</definedName>
    <definedName name="GFJGFJGH_1" localSheetId="18" hidden="1">{#N/A,#N/A,FALSE,"2~8번"}</definedName>
    <definedName name="GFJGFJGH_1" hidden="1">{#N/A,#N/A,FALSE,"2~8번"}</definedName>
    <definedName name="GFJGFJGH_2" localSheetId="18" hidden="1">{#N/A,#N/A,FALSE,"2~8번"}</definedName>
    <definedName name="GFJGFJGH_2" hidden="1">{#N/A,#N/A,FALSE,"2~8번"}</definedName>
    <definedName name="GFJGFJRRJGH" localSheetId="18" hidden="1">{#N/A,#N/A,FALSE,"배수1"}</definedName>
    <definedName name="GFJGFJRRJGH" hidden="1">{#N/A,#N/A,FALSE,"배수1"}</definedName>
    <definedName name="GFJGFJRRJGH_1" localSheetId="18" hidden="1">{#N/A,#N/A,FALSE,"배수1"}</definedName>
    <definedName name="GFJGFJRRJGH_1" hidden="1">{#N/A,#N/A,FALSE,"배수1"}</definedName>
    <definedName name="GFJGFJRRJGH_2" localSheetId="18" hidden="1">{#N/A,#N/A,FALSE,"배수1"}</definedName>
    <definedName name="GFJGFJRRJGH_2" hidden="1">{#N/A,#N/A,FALSE,"배수1"}</definedName>
    <definedName name="GFJHGFJGF" localSheetId="18" hidden="1">{#N/A,#N/A,FALSE,"혼합골재"}</definedName>
    <definedName name="GFJHGFJGF" hidden="1">{#N/A,#N/A,FALSE,"혼합골재"}</definedName>
    <definedName name="GFJHGFJGF_1" localSheetId="18" hidden="1">{#N/A,#N/A,FALSE,"혼합골재"}</definedName>
    <definedName name="GFJHGFJGF_1" hidden="1">{#N/A,#N/A,FALSE,"혼합골재"}</definedName>
    <definedName name="GFJHGFJGF_2" localSheetId="18" hidden="1">{#N/A,#N/A,FALSE,"혼합골재"}</definedName>
    <definedName name="GFJHGFJGF_2" hidden="1">{#N/A,#N/A,FALSE,"혼합골재"}</definedName>
    <definedName name="gfkjghk" localSheetId="18" hidden="1">{#N/A,#N/A,FALSE,"골재소요량";#N/A,#N/A,FALSE,"골재소요량"}</definedName>
    <definedName name="gfkjghk" hidden="1">{#N/A,#N/A,FALSE,"골재소요량";#N/A,#N/A,FALSE,"골재소요량"}</definedName>
    <definedName name="gfr">#REF!</definedName>
    <definedName name="gfre">#REF!</definedName>
    <definedName name="GFRRJGH" localSheetId="18" hidden="1">{#N/A,#N/A,FALSE,"단가표지"}</definedName>
    <definedName name="GFRRJGH" hidden="1">{#N/A,#N/A,FALSE,"단가표지"}</definedName>
    <definedName name="GFRRJGH_1" localSheetId="18" hidden="1">{#N/A,#N/A,FALSE,"단가표지"}</definedName>
    <definedName name="GFRRJGH_1" hidden="1">{#N/A,#N/A,FALSE,"단가표지"}</definedName>
    <definedName name="GFRRJGH_2" localSheetId="18" hidden="1">{#N/A,#N/A,FALSE,"단가표지"}</definedName>
    <definedName name="GFRRJGH_2" hidden="1">{#N/A,#N/A,FALSE,"단가표지"}</definedName>
    <definedName name="gftrtr">#N/A</definedName>
    <definedName name="gfvfbdsfhn">#N/A</definedName>
    <definedName name="gg" localSheetId="4" hidden="1">{#N/A,#N/A,FALSE,"SumG";#N/A,#N/A,FALSE,"ElecG";#N/A,#N/A,FALSE,"MechG";#N/A,#N/A,FALSE,"GeotG";#N/A,#N/A,FALSE,"PrcsG";#N/A,#N/A,FALSE,"TunnG";#N/A,#N/A,FALSE,"CivlG";#N/A,#N/A,FALSE,"NtwkG";#N/A,#N/A,FALSE,"EstgG";#N/A,#N/A,FALSE,"PEngG"}</definedName>
    <definedName name="GG" localSheetId="18" hidden="1">{#N/A,#N/A,TRUE,"LOADCOVE";#N/A,#N/A,TRUE,"PAGE001";#N/A,#N/A,TRUE,"PAGE002";#N/A,#N/A,TRUE,"PAGE003";#N/A,#N/A,TRUE,"PAGE004";#N/A,#N/A,TRUE,"PAGE005";#N/A,#N/A,TRUE,"PAGE006";#N/A,#N/A,TRUE,"PAGE007";#N/A,#N/A,TRUE,"PAGE008";#N/A,#N/A,TRUE,"PAGE009";#N/A,#N/A,TRUE,"PAGE010";#N/A,#N/A,TRUE,"PAGE011";#N/A,#N/A,TRUE,"PAGE012";#N/A,#N/A,TRUE,"PAGE013"}</definedName>
    <definedName name="gg" localSheetId="6">#REF!</definedName>
    <definedName name="gg" localSheetId="10">#REF!</definedName>
    <definedName name="GG" hidden="1">{#N/A,#N/A,TRUE,"LOADCOVE";#N/A,#N/A,TRUE,"PAGE001";#N/A,#N/A,TRUE,"PAGE002";#N/A,#N/A,TRUE,"PAGE003";#N/A,#N/A,TRUE,"PAGE004";#N/A,#N/A,TRUE,"PAGE005";#N/A,#N/A,TRUE,"PAGE006";#N/A,#N/A,TRUE,"PAGE007";#N/A,#N/A,TRUE,"PAGE008";#N/A,#N/A,TRUE,"PAGE009";#N/A,#N/A,TRUE,"PAGE010";#N/A,#N/A,TRUE,"PAGE011";#N/A,#N/A,TRUE,"PAGE012";#N/A,#N/A,TRUE,"PAGE013"}</definedName>
    <definedName name="gg_1" localSheetId="18" hidden="1">{#N/A,#N/A,FALSE,"SumG";#N/A,#N/A,FALSE,"ElecG";#N/A,#N/A,FALSE,"MechG";#N/A,#N/A,FALSE,"GeotG";#N/A,#N/A,FALSE,"PrcsG";#N/A,#N/A,FALSE,"TunnG";#N/A,#N/A,FALSE,"CivlG";#N/A,#N/A,FALSE,"NtwkG";#N/A,#N/A,FALSE,"EstgG";#N/A,#N/A,FALSE,"PEngG"}</definedName>
    <definedName name="gg_1" hidden="1">{#N/A,#N/A,FALSE,"SumG";#N/A,#N/A,FALSE,"ElecG";#N/A,#N/A,FALSE,"MechG";#N/A,#N/A,FALSE,"GeotG";#N/A,#N/A,FALSE,"PrcsG";#N/A,#N/A,FALSE,"TunnG";#N/A,#N/A,FALSE,"CivlG";#N/A,#N/A,FALSE,"NtwkG";#N/A,#N/A,FALSE,"EstgG";#N/A,#N/A,FALSE,"PEngG"}</definedName>
    <definedName name="ggdf">#REF!</definedName>
    <definedName name="ggdrgdfhyyj" localSheetId="4" hidden="1">{#N/A,#N/A,TRUE,"Cover";#N/A,#N/A,TRUE,"Conts";#N/A,#N/A,TRUE,"VOS";#N/A,#N/A,TRUE,"Warrington";#N/A,#N/A,TRUE,"Widnes"}</definedName>
    <definedName name="ggdrgdfhyyj" localSheetId="18" hidden="1">{#N/A,#N/A,TRUE,"Cover";#N/A,#N/A,TRUE,"Conts";#N/A,#N/A,TRUE,"VOS";#N/A,#N/A,TRUE,"Warrington";#N/A,#N/A,TRUE,"Widnes"}</definedName>
    <definedName name="ggdrgdfhyyj" localSheetId="6" hidden="1">{#N/A,#N/A,TRUE,"Cover";#N/A,#N/A,TRUE,"Conts";#N/A,#N/A,TRUE,"VOS";#N/A,#N/A,TRUE,"Warrington";#N/A,#N/A,TRUE,"Widnes"}</definedName>
    <definedName name="ggdrgdfhyyj" localSheetId="11" hidden="1">{#N/A,#N/A,TRUE,"Cover";#N/A,#N/A,TRUE,"Conts";#N/A,#N/A,TRUE,"VOS";#N/A,#N/A,TRUE,"Warrington";#N/A,#N/A,TRUE,"Widnes"}</definedName>
    <definedName name="ggdrgdfhyyj" localSheetId="10" hidden="1">{#N/A,#N/A,TRUE,"Cover";#N/A,#N/A,TRUE,"Conts";#N/A,#N/A,TRUE,"VOS";#N/A,#N/A,TRUE,"Warrington";#N/A,#N/A,TRUE,"Widnes"}</definedName>
    <definedName name="ggdrgdfhyyj" hidden="1">{#N/A,#N/A,TRUE,"Cover";#N/A,#N/A,TRUE,"Conts";#N/A,#N/A,TRUE,"VOS";#N/A,#N/A,TRUE,"Warrington";#N/A,#N/A,TRUE,"Widnes"}</definedName>
    <definedName name="ggdrgdfhyyj_1" localSheetId="18" hidden="1">{#N/A,#N/A,TRUE,"Cover";#N/A,#N/A,TRUE,"Conts";#N/A,#N/A,TRUE,"VOS";#N/A,#N/A,TRUE,"Warrington";#N/A,#N/A,TRUE,"Widnes"}</definedName>
    <definedName name="ggdrgdfhyyj_1" localSheetId="6" hidden="1">{#N/A,#N/A,TRUE,"Cover";#N/A,#N/A,TRUE,"Conts";#N/A,#N/A,TRUE,"VOS";#N/A,#N/A,TRUE,"Warrington";#N/A,#N/A,TRUE,"Widnes"}</definedName>
    <definedName name="ggdrgdfhyyj_1" hidden="1">{#N/A,#N/A,TRUE,"Cover";#N/A,#N/A,TRUE,"Conts";#N/A,#N/A,TRUE,"VOS";#N/A,#N/A,TRUE,"Warrington";#N/A,#N/A,TRUE,"Widnes"}</definedName>
    <definedName name="gger" localSheetId="18" hidden="1">{#N/A,#N/A,TRUE,"Front";#N/A,#N/A,TRUE,"Simple Letter";#N/A,#N/A,TRUE,"Inside";#N/A,#N/A,TRUE,"Contents";#N/A,#N/A,TRUE,"Basis";#N/A,#N/A,TRUE,"Inclusions";#N/A,#N/A,TRUE,"Exclusions";#N/A,#N/A,TRUE,"Areas";#N/A,#N/A,TRUE,"Summary";#N/A,#N/A,TRUE,"Detail"}</definedName>
    <definedName name="gger" hidden="1">{#N/A,#N/A,TRUE,"Front";#N/A,#N/A,TRUE,"Simple Letter";#N/A,#N/A,TRUE,"Inside";#N/A,#N/A,TRUE,"Contents";#N/A,#N/A,TRUE,"Basis";#N/A,#N/A,TRUE,"Inclusions";#N/A,#N/A,TRUE,"Exclusions";#N/A,#N/A,TRUE,"Areas";#N/A,#N/A,TRUE,"Summary";#N/A,#N/A,TRUE,"Detail"}</definedName>
    <definedName name="ggf" localSheetId="18" hidden="1">{#N/A,#N/A,TRUE,"LOADCOVE";#N/A,#N/A,TRUE,"PAGE001";#N/A,#N/A,TRUE,"PAGE002";#N/A,#N/A,TRUE,"PAGE003";#N/A,#N/A,TRUE,"PAGE004";#N/A,#N/A,TRUE,"PAGE005";#N/A,#N/A,TRUE,"PAGE006";#N/A,#N/A,TRUE,"PAGE007";#N/A,#N/A,TRUE,"PAGE008";#N/A,#N/A,TRUE,"PAGE009";#N/A,#N/A,TRUE,"PAGE010";#N/A,#N/A,TRUE,"PAGE011";#N/A,#N/A,TRUE,"PAGE012";#N/A,#N/A,TRUE,"PAGE013"}</definedName>
    <definedName name="ggf" hidden="1">{#N/A,#N/A,TRUE,"LOADCOVE";#N/A,#N/A,TRUE,"PAGE001";#N/A,#N/A,TRUE,"PAGE002";#N/A,#N/A,TRUE,"PAGE003";#N/A,#N/A,TRUE,"PAGE004";#N/A,#N/A,TRUE,"PAGE005";#N/A,#N/A,TRUE,"PAGE006";#N/A,#N/A,TRUE,"PAGE007";#N/A,#N/A,TRUE,"PAGE008";#N/A,#N/A,TRUE,"PAGE009";#N/A,#N/A,TRUE,"PAGE010";#N/A,#N/A,TRUE,"PAGE011";#N/A,#N/A,TRUE,"PAGE012";#N/A,#N/A,TRUE,"PAGE013"}</definedName>
    <definedName name="ggfa">#REF!</definedName>
    <definedName name="ggfgdgd" localSheetId="4" hidden="1">{#N/A,#N/A,TRUE,"Cover";#N/A,#N/A,TRUE,"Conts";#N/A,#N/A,TRUE,"VOS";#N/A,#N/A,TRUE,"Warrington";#N/A,#N/A,TRUE,"Widnes"}</definedName>
    <definedName name="ggfgdgd" localSheetId="18" hidden="1">{#N/A,#N/A,TRUE,"Cover";#N/A,#N/A,TRUE,"Conts";#N/A,#N/A,TRUE,"VOS";#N/A,#N/A,TRUE,"Warrington";#N/A,#N/A,TRUE,"Widnes"}</definedName>
    <definedName name="ggfgdgd" localSheetId="10" hidden="1">{#N/A,#N/A,TRUE,"Cover";#N/A,#N/A,TRUE,"Conts";#N/A,#N/A,TRUE,"VOS";#N/A,#N/A,TRUE,"Warrington";#N/A,#N/A,TRUE,"Widnes"}</definedName>
    <definedName name="ggfgdgd" hidden="1">{#N/A,#N/A,TRUE,"Cover";#N/A,#N/A,TRUE,"Conts";#N/A,#N/A,TRUE,"VOS";#N/A,#N/A,TRUE,"Warrington";#N/A,#N/A,TRUE,"Widnes"}</definedName>
    <definedName name="GGG" localSheetId="18" hidden="1">{"'장비'!$A$3:$M$12"}</definedName>
    <definedName name="ggg" localSheetId="6" hidden="1">#REF!</definedName>
    <definedName name="ggg" localSheetId="10">#REF!</definedName>
    <definedName name="GGG" hidden="1">{"'장비'!$A$3:$M$12"}</definedName>
    <definedName name="ggg_1">0</definedName>
    <definedName name="gggf" localSheetId="18" hidden="1">{#N/A,#N/A,TRUE,"Cover";#N/A,#N/A,TRUE,"Conts";#N/A,#N/A,TRUE,"VOS";#N/A,#N/A,TRUE,"Warrington";#N/A,#N/A,TRUE,"Widnes"}</definedName>
    <definedName name="gggf" hidden="1">{#N/A,#N/A,TRUE,"Cover";#N/A,#N/A,TRUE,"Conts";#N/A,#N/A,TRUE,"VOS";#N/A,#N/A,TRUE,"Warrington";#N/A,#N/A,TRUE,"Widnes"}</definedName>
    <definedName name="gggg" localSheetId="4" hidden="1">{#N/A,#N/A,FALSE,"SumD";#N/A,#N/A,FALSE,"ElecD";#N/A,#N/A,FALSE,"MechD";#N/A,#N/A,FALSE,"GeotD";#N/A,#N/A,FALSE,"PrcsD";#N/A,#N/A,FALSE,"TunnD";#N/A,#N/A,FALSE,"CivlD";#N/A,#N/A,FALSE,"NtwkD";#N/A,#N/A,FALSE,"EstgD";#N/A,#N/A,FALSE,"PEngD"}</definedName>
    <definedName name="gggg" localSheetId="18" hidden="1">{"'장비'!$A$3:$M$12"}</definedName>
    <definedName name="gggg" localSheetId="6"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hidden="1">{"'장비'!$A$3:$M$12"}</definedName>
    <definedName name="gggg_1" localSheetId="18" hidden="1">{"'장비'!$A$3:$M$12"}</definedName>
    <definedName name="gggg_1" localSheetId="6" hidden="1">{#N/A,#N/A,FALSE,"SumD";#N/A,#N/A,FALSE,"ElecD";#N/A,#N/A,FALSE,"MechD";#N/A,#N/A,FALSE,"GeotD";#N/A,#N/A,FALSE,"PrcsD";#N/A,#N/A,FALSE,"TunnD";#N/A,#N/A,FALSE,"CivlD";#N/A,#N/A,FALSE,"NtwkD";#N/A,#N/A,FALSE,"EstgD";#N/A,#N/A,FALSE,"PEngD"}</definedName>
    <definedName name="gggg_1" localSheetId="10" hidden="1">{#N/A,#N/A,FALSE,"SumD";#N/A,#N/A,FALSE,"ElecD";#N/A,#N/A,FALSE,"MechD";#N/A,#N/A,FALSE,"GeotD";#N/A,#N/A,FALSE,"PrcsD";#N/A,#N/A,FALSE,"TunnD";#N/A,#N/A,FALSE,"CivlD";#N/A,#N/A,FALSE,"NtwkD";#N/A,#N/A,FALSE,"EstgD";#N/A,#N/A,FALSE,"PEngD"}</definedName>
    <definedName name="gggg_1" hidden="1">{"'장비'!$A$3:$M$12"}</definedName>
    <definedName name="gggg_2" localSheetId="18" hidden="1">{"'장비'!$A$3:$M$12"}</definedName>
    <definedName name="gggg_2" hidden="1">{"'장비'!$A$3:$M$12"}</definedName>
    <definedName name="ggggf">BlankMacro1</definedName>
    <definedName name="ggggg" localSheetId="18" hidden="1">{"'장비'!$A$3:$M$12"}</definedName>
    <definedName name="ggggg" localSheetId="10">#REF!</definedName>
    <definedName name="ggggg" hidden="1">{"'장비'!$A$3:$M$12"}</definedName>
    <definedName name="ggggg_1" localSheetId="18" hidden="1">{"'장비'!$A$3:$M$12"}</definedName>
    <definedName name="ggggg_1" hidden="1">{"'장비'!$A$3:$M$12"}</definedName>
    <definedName name="ggggg_2" localSheetId="18" hidden="1">{"'장비'!$A$3:$M$12"}</definedName>
    <definedName name="ggggg_2" hidden="1">{"'장비'!$A$3:$M$12"}</definedName>
    <definedName name="GGGGGG" localSheetId="4" hidden="1">{#N/A,#N/A,FALSE,"OAS";#N/A,#N/A,FALSE,"OBG";#N/A,#N/A,FALSE,"OCZ";#N/A,#N/A,FALSE,"OFR";#N/A,#N/A,FALSE,"OGR";#N/A,#N/A,FALSE,"OGY";#N/A,#N/A,FALSE,"OHY ";#N/A,#N/A,FALSE,"OLX";#N/A,#N/A,FALSE,"ONL";#N/A,#N/A,FALSE,"OPO";#N/A,#N/A,FALSE,"OPL";#N/A,#N/A,FALSE,"OSK";#N/A,#N/A,FALSE,"OSP";#N/A,#N/A,FALSE,"OSZ";#N/A,#N/A,FALSE,"OTU";#N/A,#N/A,FALSE,"OUK"}</definedName>
    <definedName name="GGGGGG">#REF!</definedName>
    <definedName name="gggggggg" localSheetId="18" hidden="1">{#N/A,#N/A,FALSE,"배수2"}</definedName>
    <definedName name="gggggggg" hidden="1">{#N/A,#N/A,FALSE,"배수2"}</definedName>
    <definedName name="GGGGGGGGGG">#REF!</definedName>
    <definedName name="ggggggggggg">#REF!</definedName>
    <definedName name="ggggggggggggg" localSheetId="18"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ggggggggggggg" localSheetId="6"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ggggggggggggg"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ggggggggggggggg">#REF!</definedName>
    <definedName name="gggggggggggggggg">#REF!</definedName>
    <definedName name="ggggggggggggggggggg" hidden="1">#REF!</definedName>
    <definedName name="gggggggggggggggggggggggg" hidden="1">#REF!</definedName>
    <definedName name="gggggggggggggggggggggggggggg" hidden="1">#REF!</definedName>
    <definedName name="ggggggggggggggggggggggggggggggg" hidden="1">#REF!</definedName>
    <definedName name="ggggz" localSheetId="4" hidden="1">{#N/A,#N/A,FALSE,"SumD";#N/A,#N/A,FALSE,"ElecD";#N/A,#N/A,FALSE,"MechD";#N/A,#N/A,FALSE,"GeotD";#N/A,#N/A,FALSE,"PrcsD";#N/A,#N/A,FALSE,"TunnD";#N/A,#N/A,FALSE,"CivlD";#N/A,#N/A,FALSE,"NtwkD";#N/A,#N/A,FALSE,"EstgD";#N/A,#N/A,FALSE,"PEngD"}</definedName>
    <definedName name="ggggz" hidden="1">{#N/A,#N/A,FALSE,"SumD";#N/A,#N/A,FALSE,"ElecD";#N/A,#N/A,FALSE,"MechD";#N/A,#N/A,FALSE,"GeotD";#N/A,#N/A,FALSE,"PrcsD";#N/A,#N/A,FALSE,"TunnD";#N/A,#N/A,FALSE,"CivlD";#N/A,#N/A,FALSE,"NtwkD";#N/A,#N/A,FALSE,"EstgD";#N/A,#N/A,FALSE,"PEngD"}</definedName>
    <definedName name="gggw" localSheetId="18" hidden="1">{#N/A,#N/A,TRUE,"Front";#N/A,#N/A,TRUE,"Simple Letter";#N/A,#N/A,TRUE,"Inside";#N/A,#N/A,TRUE,"Contents";#N/A,#N/A,TRUE,"Basis";#N/A,#N/A,TRUE,"Inclusions";#N/A,#N/A,TRUE,"Exclusions";#N/A,#N/A,TRUE,"Areas";#N/A,#N/A,TRUE,"Summary";#N/A,#N/A,TRUE,"Detail"}</definedName>
    <definedName name="gggw" hidden="1">{#N/A,#N/A,TRUE,"Front";#N/A,#N/A,TRUE,"Simple Letter";#N/A,#N/A,TRUE,"Inside";#N/A,#N/A,TRUE,"Contents";#N/A,#N/A,TRUE,"Basis";#N/A,#N/A,TRUE,"Inclusions";#N/A,#N/A,TRUE,"Exclusions";#N/A,#N/A,TRUE,"Areas";#N/A,#N/A,TRUE,"Summary";#N/A,#N/A,TRUE,"Detail"}</definedName>
    <definedName name="gghh" localSheetId="18" hidden="1">{#N/A,#N/A,FALSE,"MARCH"}</definedName>
    <definedName name="gghh" hidden="1">{#N/A,#N/A,FALSE,"MARCH"}</definedName>
    <definedName name="ggjgfd">#REF!</definedName>
    <definedName name="ggjj">BlankMacro1</definedName>
    <definedName name="ggjjhgg" localSheetId="18" hidden="1">{#N/A,#N/A,TRUE,"Front";#N/A,#N/A,TRUE,"Simple Letter";#N/A,#N/A,TRUE,"Inside";#N/A,#N/A,TRUE,"Contents";#N/A,#N/A,TRUE,"Basis";#N/A,#N/A,TRUE,"Inclusions";#N/A,#N/A,TRUE,"Exclusions";#N/A,#N/A,TRUE,"Areas";#N/A,#N/A,TRUE,"Summary";#N/A,#N/A,TRUE,"Detail"}</definedName>
    <definedName name="ggjjhgg" hidden="1">{#N/A,#N/A,TRUE,"Front";#N/A,#N/A,TRUE,"Simple Letter";#N/A,#N/A,TRUE,"Inside";#N/A,#N/A,TRUE,"Contents";#N/A,#N/A,TRUE,"Basis";#N/A,#N/A,TRUE,"Inclusions";#N/A,#N/A,TRUE,"Exclusions";#N/A,#N/A,TRUE,"Areas";#N/A,#N/A,TRUE,"Summary";#N/A,#N/A,TRUE,"Detail"}</definedName>
    <definedName name="ggk" localSheetId="18" hidden="1">{#N/A,#N/A,FALSE,"물량산출"}</definedName>
    <definedName name="ggk" hidden="1">{#N/A,#N/A,FALSE,"물량산출"}</definedName>
    <definedName name="ggnf">#N/A</definedName>
    <definedName name="ggrer" localSheetId="18"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GRRT">#N/A</definedName>
    <definedName name="ggz" localSheetId="4" hidden="1">{#N/A,#N/A,FALSE,"SumG";#N/A,#N/A,FALSE,"ElecG";#N/A,#N/A,FALSE,"MechG";#N/A,#N/A,FALSE,"GeotG";#N/A,#N/A,FALSE,"PrcsG";#N/A,#N/A,FALSE,"TunnG";#N/A,#N/A,FALSE,"CivlG";#N/A,#N/A,FALSE,"NtwkG";#N/A,#N/A,FALSE,"EstgG";#N/A,#N/A,FALSE,"PEngG"}</definedName>
    <definedName name="ggz" hidden="1">{#N/A,#N/A,FALSE,"SumG";#N/A,#N/A,FALSE,"ElecG";#N/A,#N/A,FALSE,"MechG";#N/A,#N/A,FALSE,"GeotG";#N/A,#N/A,FALSE,"PrcsG";#N/A,#N/A,FALSE,"TunnG";#N/A,#N/A,FALSE,"CivlG";#N/A,#N/A,FALSE,"NtwkG";#N/A,#N/A,FALSE,"EstgG";#N/A,#N/A,FALSE,"PEngG"}</definedName>
    <definedName name="gh" localSheetId="18" hidden="1">{"'장비'!$A$3:$M$12"}</definedName>
    <definedName name="GH" localSheetId="6">#REF!</definedName>
    <definedName name="gh" localSheetId="1">#REF!</definedName>
    <definedName name="GH" localSheetId="10">#REF!</definedName>
    <definedName name="gh" hidden="1">{"'장비'!$A$3:$M$12"}</definedName>
    <definedName name="gh_1" localSheetId="18" hidden="1">{"'장비'!$A$3:$M$12"}</definedName>
    <definedName name="gh_1" hidden="1">{"'장비'!$A$3:$M$12"}</definedName>
    <definedName name="gh_2" localSheetId="18" hidden="1">{"'장비'!$A$3:$M$12"}</definedName>
    <definedName name="gh_2" hidden="1">{"'장비'!$A$3:$M$12"}</definedName>
    <definedName name="GH546VB" localSheetId="18" hidden="1">{"'Break down'!$A$4"}</definedName>
    <definedName name="GH546VB" hidden="1">{"'Break down'!$A$4"}</definedName>
    <definedName name="GH56TVB" localSheetId="18" hidden="1">{"'Break down'!$A$4"}</definedName>
    <definedName name="GH56TVB" hidden="1">{"'Break down'!$A$4"}</definedName>
    <definedName name="ghdfhfgh" localSheetId="18" hidden="1">{#N/A,#N/A,TRUE,"Front";#N/A,#N/A,TRUE,"Simple Letter";#N/A,#N/A,TRUE,"Inside";#N/A,#N/A,TRUE,"Contents";#N/A,#N/A,TRUE,"Basis";#N/A,#N/A,TRUE,"Inclusions";#N/A,#N/A,TRUE,"Exclusions";#N/A,#N/A,TRUE,"Areas";#N/A,#N/A,TRUE,"Summary";#N/A,#N/A,TRUE,"Detail"}</definedName>
    <definedName name="ghdfhfgh" hidden="1">{#N/A,#N/A,TRUE,"Front";#N/A,#N/A,TRUE,"Simple Letter";#N/A,#N/A,TRUE,"Inside";#N/A,#N/A,TRUE,"Contents";#N/A,#N/A,TRUE,"Basis";#N/A,#N/A,TRUE,"Inclusions";#N/A,#N/A,TRUE,"Exclusions";#N/A,#N/A,TRUE,"Areas";#N/A,#N/A,TRUE,"Summary";#N/A,#N/A,TRUE,"Detail"}</definedName>
    <definedName name="ghdhdh" localSheetId="18" hidden="1">{#N/A,#N/A,FALSE,"표지목차"}</definedName>
    <definedName name="ghdhdh" hidden="1">{#N/A,#N/A,FALSE,"표지목차"}</definedName>
    <definedName name="GHDW" localSheetId="18" hidden="1">{#N/A,#N/A,FALSE,"CAM-G7";#N/A,#N/A,FALSE,"SPL";#N/A,#N/A,FALSE,"butt-in G7";#N/A,#N/A,FALSE,"dia-in G7";#N/A,#N/A,FALSE,"추가-STA G7"}</definedName>
    <definedName name="GHDW" hidden="1">{#N/A,#N/A,FALSE,"CAM-G7";#N/A,#N/A,FALSE,"SPL";#N/A,#N/A,FALSE,"butt-in G7";#N/A,#N/A,FALSE,"dia-in G7";#N/A,#N/A,FALSE,"추가-STA G7"}</definedName>
    <definedName name="ghf">#N/A</definedName>
    <definedName name="ghffg" localSheetId="18" hidden="1">{#N/A,#N/A,TRUE,"Front";#N/A,#N/A,TRUE,"Simple Letter";#N/A,#N/A,TRUE,"Inside";#N/A,#N/A,TRUE,"Contents";#N/A,#N/A,TRUE,"Basis";#N/A,#N/A,TRUE,"Inclusions";#N/A,#N/A,TRUE,"Exclusions";#N/A,#N/A,TRUE,"Areas";#N/A,#N/A,TRUE,"Summary";#N/A,#N/A,TRUE,"Detail"}</definedName>
    <definedName name="ghffg" hidden="1">{#N/A,#N/A,TRUE,"Front";#N/A,#N/A,TRUE,"Simple Letter";#N/A,#N/A,TRUE,"Inside";#N/A,#N/A,TRUE,"Contents";#N/A,#N/A,TRUE,"Basis";#N/A,#N/A,TRUE,"Inclusions";#N/A,#N/A,TRUE,"Exclusions";#N/A,#N/A,TRUE,"Areas";#N/A,#N/A,TRUE,"Summary";#N/A,#N/A,TRUE,"Detail"}</definedName>
    <definedName name="ghffgh" localSheetId="18"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localSheetId="18"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hfg" localSheetId="18"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localSheetId="18"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localSheetId="18"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fjfgh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jfg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f" localSheetId="18" hidden="1">{#N/A,#N/A,TRUE,"LOADCOVE";#N/A,#N/A,TRUE,"PAGE001";#N/A,#N/A,TRUE,"PAGE002";#N/A,#N/A,TRUE,"PAGE003";#N/A,#N/A,TRUE,"PAGE004";#N/A,#N/A,TRUE,"PAGE005";#N/A,#N/A,TRUE,"PAGE006";#N/A,#N/A,TRUE,"PAGE007";#N/A,#N/A,TRUE,"PAGE008";#N/A,#N/A,TRUE,"PAGE009";#N/A,#N/A,TRUE,"PAGE010";#N/A,#N/A,TRUE,"PAGE011";#N/A,#N/A,TRUE,"PAGE012";#N/A,#N/A,TRUE,"PAGE013"}</definedName>
    <definedName name="ghgf" hidden="1">{#N/A,#N/A,TRUE,"LOADCOVE";#N/A,#N/A,TRUE,"PAGE001";#N/A,#N/A,TRUE,"PAGE002";#N/A,#N/A,TRUE,"PAGE003";#N/A,#N/A,TRUE,"PAGE004";#N/A,#N/A,TRUE,"PAGE005";#N/A,#N/A,TRUE,"PAGE006";#N/A,#N/A,TRUE,"PAGE007";#N/A,#N/A,TRUE,"PAGE008";#N/A,#N/A,TRUE,"PAGE009";#N/A,#N/A,TRUE,"PAGE010";#N/A,#N/A,TRUE,"PAGE011";#N/A,#N/A,TRUE,"PAGE012";#N/A,#N/A,TRUE,"PAGE013"}</definedName>
    <definedName name="ghgfhgfg">#REF!</definedName>
    <definedName name="ghgg" localSheetId="18" hidden="1">{#N/A,#N/A,TRUE,"Front";#N/A,#N/A,TRUE,"Simple Letter";#N/A,#N/A,TRUE,"Inside";#N/A,#N/A,TRUE,"Contents";#N/A,#N/A,TRUE,"Basis";#N/A,#N/A,TRUE,"Inclusions";#N/A,#N/A,TRUE,"Exclusions";#N/A,#N/A,TRUE,"Areas";#N/A,#N/A,TRUE,"Summary";#N/A,#N/A,TRUE,"Detail"}</definedName>
    <definedName name="ghgg" hidden="1">{#N/A,#N/A,TRUE,"Front";#N/A,#N/A,TRUE,"Simple Letter";#N/A,#N/A,TRUE,"Inside";#N/A,#N/A,TRUE,"Contents";#N/A,#N/A,TRUE,"Basis";#N/A,#N/A,TRUE,"Inclusions";#N/A,#N/A,TRUE,"Exclusions";#N/A,#N/A,TRUE,"Areas";#N/A,#N/A,TRUE,"Summary";#N/A,#N/A,TRUE,"Detail"}</definedName>
    <definedName name="ghggf">#REF!</definedName>
    <definedName name="ghggg" localSheetId="4"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localSheetId="6"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gg_1" localSheetId="18" hidden="1">{#N/A,#N/A,FALSE,"SumG";#N/A,#N/A,FALSE,"ElecG";#N/A,#N/A,FALSE,"MechG";#N/A,#N/A,FALSE,"GeotG";#N/A,#N/A,FALSE,"PrcsG";#N/A,#N/A,FALSE,"TunnG";#N/A,#N/A,FALSE,"CivlG";#N/A,#N/A,FALSE,"NtwkG";#N/A,#N/A,FALSE,"EstgG";#N/A,#N/A,FALSE,"PEngG"}</definedName>
    <definedName name="ghggg_1" localSheetId="6" hidden="1">{#N/A,#N/A,FALSE,"SumG";#N/A,#N/A,FALSE,"ElecG";#N/A,#N/A,FALSE,"MechG";#N/A,#N/A,FALSE,"GeotG";#N/A,#N/A,FALSE,"PrcsG";#N/A,#N/A,FALSE,"TunnG";#N/A,#N/A,FALSE,"CivlG";#N/A,#N/A,FALSE,"NtwkG";#N/A,#N/A,FALSE,"EstgG";#N/A,#N/A,FALSE,"PEngG"}</definedName>
    <definedName name="ghggg_1" hidden="1">{#N/A,#N/A,FALSE,"SumG";#N/A,#N/A,FALSE,"ElecG";#N/A,#N/A,FALSE,"MechG";#N/A,#N/A,FALSE,"GeotG";#N/A,#N/A,FALSE,"PrcsG";#N/A,#N/A,FALSE,"TunnG";#N/A,#N/A,FALSE,"CivlG";#N/A,#N/A,FALSE,"NtwkG";#N/A,#N/A,FALSE,"EstgG";#N/A,#N/A,FALSE,"PEngG"}</definedName>
    <definedName name="ghgggz" localSheetId="4" hidden="1">{#N/A,#N/A,FALSE,"SumG";#N/A,#N/A,FALSE,"ElecG";#N/A,#N/A,FALSE,"MechG";#N/A,#N/A,FALSE,"GeotG";#N/A,#N/A,FALSE,"PrcsG";#N/A,#N/A,FALSE,"TunnG";#N/A,#N/A,FALSE,"CivlG";#N/A,#N/A,FALSE,"NtwkG";#N/A,#N/A,FALSE,"EstgG";#N/A,#N/A,FALSE,"PEngG"}</definedName>
    <definedName name="ghgggz" hidden="1">{#N/A,#N/A,FALSE,"SumG";#N/A,#N/A,FALSE,"ElecG";#N/A,#N/A,FALSE,"MechG";#N/A,#N/A,FALSE,"GeotG";#N/A,#N/A,FALSE,"PrcsG";#N/A,#N/A,FALSE,"TunnG";#N/A,#N/A,FALSE,"CivlG";#N/A,#N/A,FALSE,"NtwkG";#N/A,#N/A,FALSE,"EstgG";#N/A,#N/A,FALSE,"PEngG"}</definedName>
    <definedName name="ghgh" localSheetId="4" hidden="1">{#N/A,#N/A,TRUE,"Cover";#N/A,#N/A,TRUE,"Conts";#N/A,#N/A,TRUE,"VOS";#N/A,#N/A,TRUE,"Warrington";#N/A,#N/A,TRUE,"Widnes"}</definedName>
    <definedName name="ghgh" localSheetId="18" hidden="1">{#N/A,#N/A,TRUE,"Cover";#N/A,#N/A,TRUE,"Conts";#N/A,#N/A,TRUE,"VOS";#N/A,#N/A,TRUE,"Warrington";#N/A,#N/A,TRUE,"Widnes"}</definedName>
    <definedName name="ghgh" localSheetId="6" hidden="1">#REF!</definedName>
    <definedName name="ghgh" localSheetId="10" hidden="1">{#N/A,#N/A,TRUE,"Cover";#N/A,#N/A,TRUE,"Conts";#N/A,#N/A,TRUE,"VOS";#N/A,#N/A,TRUE,"Warrington";#N/A,#N/A,TRUE,"Widnes"}</definedName>
    <definedName name="ghgh" hidden="1">{#N/A,#N/A,TRUE,"Cover";#N/A,#N/A,TRUE,"Conts";#N/A,#N/A,TRUE,"VOS";#N/A,#N/A,TRUE,"Warrington";#N/A,#N/A,TRUE,"Widnes"}</definedName>
    <definedName name="ghghd" localSheetId="18" hidden="1">{#N/A,#N/A,TRUE,"Front";#N/A,#N/A,TRUE,"Simple Letter";#N/A,#N/A,TRUE,"Inside";#N/A,#N/A,TRUE,"Contents";#N/A,#N/A,TRUE,"Basis";#N/A,#N/A,TRUE,"Inclusions";#N/A,#N/A,TRUE,"Exclusions";#N/A,#N/A,TRUE,"Areas";#N/A,#N/A,TRUE,"Summary";#N/A,#N/A,TRUE,"Detail"}</definedName>
    <definedName name="ghghd" hidden="1">{#N/A,#N/A,TRUE,"Front";#N/A,#N/A,TRUE,"Simple Letter";#N/A,#N/A,TRUE,"Inside";#N/A,#N/A,TRUE,"Contents";#N/A,#N/A,TRUE,"Basis";#N/A,#N/A,TRUE,"Inclusions";#N/A,#N/A,TRUE,"Exclusions";#N/A,#N/A,TRUE,"Areas";#N/A,#N/A,TRUE,"Summary";#N/A,#N/A,TRUE,"Detail"}</definedName>
    <definedName name="ghghg">#REF!</definedName>
    <definedName name="ghghgf" localSheetId="18"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ghghg">#N/A</definedName>
    <definedName name="ghghghgh" hidden="1">#REF!</definedName>
    <definedName name="ghghghghgh" hidden="1">#REF!</definedName>
    <definedName name="ghghghghghgh" hidden="1">#REF!</definedName>
    <definedName name="GHGJ" hidden="1">#REF!</definedName>
    <definedName name="ghgytyt">#N/A</definedName>
    <definedName name="GHH" localSheetId="6">Scheduled_Payment+Extra_Payment</definedName>
    <definedName name="GHH">Scheduled_Payment+Extra_Payment</definedName>
    <definedName name="ghhd"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g" localSheetId="18" hidden="1">{#N/A,#N/A,TRUE,"Front";#N/A,#N/A,TRUE,"Simple Letter";#N/A,#N/A,TRUE,"Inside";#N/A,#N/A,TRUE,"Contents";#N/A,#N/A,TRUE,"Basis";#N/A,#N/A,TRUE,"Inclusions";#N/A,#N/A,TRUE,"Exclusions";#N/A,#N/A,TRUE,"Areas";#N/A,#N/A,TRUE,"Summary";#N/A,#N/A,TRUE,"Detail"}</definedName>
    <definedName name="ghhg" hidden="1">{#N/A,#N/A,TRUE,"Front";#N/A,#N/A,TRUE,"Simple Letter";#N/A,#N/A,TRUE,"Inside";#N/A,#N/A,TRUE,"Contents";#N/A,#N/A,TRUE,"Basis";#N/A,#N/A,TRUE,"Inclusions";#N/A,#N/A,TRUE,"Exclusions";#N/A,#N/A,TRUE,"Areas";#N/A,#N/A,TRUE,"Summary";#N/A,#N/A,TRUE,"Detail"}</definedName>
    <definedName name="ghhgh" localSheetId="18" hidden="1">{#N/A,#N/A,FALSE,"MARCH"}</definedName>
    <definedName name="ghhgh" hidden="1">{#N/A,#N/A,FALSE,"MARCH"}</definedName>
    <definedName name="GHHJJJ" localSheetId="1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GHHJJJ"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GHI" hidden="1">#REF!</definedName>
    <definedName name="ghj" localSheetId="4" hidden="1">{"'Break down'!$A$4"}</definedName>
    <definedName name="ghj" localSheetId="6" hidden="1">#REF!</definedName>
    <definedName name="ghj" hidden="1">#REF!</definedName>
    <definedName name="ghjh" hidden="1">#REF!</definedName>
    <definedName name="ghjkkk">#N/A</definedName>
    <definedName name="GHJT">#REF!</definedName>
    <definedName name="ghksrud" localSheetId="18" hidden="1">{#N/A,#N/A,TRUE,"LOADCOVE";#N/A,#N/A,TRUE,"PAGE001";#N/A,#N/A,TRUE,"PAGE002";#N/A,#N/A,TRUE,"PAGE003";#N/A,#N/A,TRUE,"PAGE004";#N/A,#N/A,TRUE,"PAGE005";#N/A,#N/A,TRUE,"PAGE006";#N/A,#N/A,TRUE,"PAGE007";#N/A,#N/A,TRUE,"PAGE008";#N/A,#N/A,TRUE,"PAGE009";#N/A,#N/A,TRUE,"PAGE010";#N/A,#N/A,TRUE,"PAGE011";#N/A,#N/A,TRUE,"PAGE012";#N/A,#N/A,TRUE,"PAGE013"}</definedName>
    <definedName name="ghksrud" hidden="1">{#N/A,#N/A,TRUE,"LOADCOVE";#N/A,#N/A,TRUE,"PAGE001";#N/A,#N/A,TRUE,"PAGE002";#N/A,#N/A,TRUE,"PAGE003";#N/A,#N/A,TRUE,"PAGE004";#N/A,#N/A,TRUE,"PAGE005";#N/A,#N/A,TRUE,"PAGE006";#N/A,#N/A,TRUE,"PAGE007";#N/A,#N/A,TRUE,"PAGE008";#N/A,#N/A,TRUE,"PAGE009";#N/A,#N/A,TRUE,"PAGE010";#N/A,#N/A,TRUE,"PAGE011";#N/A,#N/A,TRUE,"PAGE012";#N/A,#N/A,TRUE,"PAGE013"}</definedName>
    <definedName name="ghm" localSheetId="18" hidden="1">{#N/A,#N/A,TRUE,"LOADCOVE";#N/A,#N/A,TRUE,"PAGE001";#N/A,#N/A,TRUE,"PAGE002";#N/A,#N/A,TRUE,"PAGE003";#N/A,#N/A,TRUE,"PAGE004";#N/A,#N/A,TRUE,"PAGE005";#N/A,#N/A,TRUE,"PAGE006";#N/A,#N/A,TRUE,"PAGE007";#N/A,#N/A,TRUE,"PAGE008";#N/A,#N/A,TRUE,"PAGE009";#N/A,#N/A,TRUE,"PAGE010";#N/A,#N/A,TRUE,"PAGE011";#N/A,#N/A,TRUE,"PAGE012";#N/A,#N/A,TRUE,"PAGE013"}</definedName>
    <definedName name="ghm" hidden="1">{#N/A,#N/A,TRUE,"LOADCOVE";#N/A,#N/A,TRUE,"PAGE001";#N/A,#N/A,TRUE,"PAGE002";#N/A,#N/A,TRUE,"PAGE003";#N/A,#N/A,TRUE,"PAGE004";#N/A,#N/A,TRUE,"PAGE005";#N/A,#N/A,TRUE,"PAGE006";#N/A,#N/A,TRUE,"PAGE007";#N/A,#N/A,TRUE,"PAGE008";#N/A,#N/A,TRUE,"PAGE009";#N/A,#N/A,TRUE,"PAGE010";#N/A,#N/A,TRUE,"PAGE011";#N/A,#N/A,TRUE,"PAGE012";#N/A,#N/A,TRUE,"PAGE013"}</definedName>
    <definedName name="ghnmt" localSheetId="18" hidden="1">{"'Break down'!$A$4"}</definedName>
    <definedName name="ghnmt" hidden="1">{"'Break down'!$A$4"}</definedName>
    <definedName name="ghsdhth" localSheetId="4" hidden="1">{#N/A,#N/A,TRUE,"Cover";#N/A,#N/A,TRUE,"Conts";#N/A,#N/A,TRUE,"VOS";#N/A,#N/A,TRUE,"Warrington";#N/A,#N/A,TRUE,"Widnes"}</definedName>
    <definedName name="ghsdhth" localSheetId="18" hidden="1">{#N/A,#N/A,TRUE,"Cover";#N/A,#N/A,TRUE,"Conts";#N/A,#N/A,TRUE,"VOS";#N/A,#N/A,TRUE,"Warrington";#N/A,#N/A,TRUE,"Widnes"}</definedName>
    <definedName name="ghsdhth" localSheetId="6" hidden="1">{#N/A,#N/A,TRUE,"Cover";#N/A,#N/A,TRUE,"Conts";#N/A,#N/A,TRUE,"VOS";#N/A,#N/A,TRUE,"Warrington";#N/A,#N/A,TRUE,"Widnes"}</definedName>
    <definedName name="ghsdhth" localSheetId="11" hidden="1">{#N/A,#N/A,TRUE,"Cover";#N/A,#N/A,TRUE,"Conts";#N/A,#N/A,TRUE,"VOS";#N/A,#N/A,TRUE,"Warrington";#N/A,#N/A,TRUE,"Widnes"}</definedName>
    <definedName name="ghsdhth" localSheetId="10" hidden="1">{#N/A,#N/A,TRUE,"Cover";#N/A,#N/A,TRUE,"Conts";#N/A,#N/A,TRUE,"VOS";#N/A,#N/A,TRUE,"Warrington";#N/A,#N/A,TRUE,"Widnes"}</definedName>
    <definedName name="ghsdhth" hidden="1">{#N/A,#N/A,TRUE,"Cover";#N/A,#N/A,TRUE,"Conts";#N/A,#N/A,TRUE,"VOS";#N/A,#N/A,TRUE,"Warrington";#N/A,#N/A,TRUE,"Widnes"}</definedName>
    <definedName name="ghsdhth_1" localSheetId="18" hidden="1">{#N/A,#N/A,TRUE,"Cover";#N/A,#N/A,TRUE,"Conts";#N/A,#N/A,TRUE,"VOS";#N/A,#N/A,TRUE,"Warrington";#N/A,#N/A,TRUE,"Widnes"}</definedName>
    <definedName name="ghsdhth_1" localSheetId="6" hidden="1">{#N/A,#N/A,TRUE,"Cover";#N/A,#N/A,TRUE,"Conts";#N/A,#N/A,TRUE,"VOS";#N/A,#N/A,TRUE,"Warrington";#N/A,#N/A,TRUE,"Widnes"}</definedName>
    <definedName name="ghsdhth_1" hidden="1">{#N/A,#N/A,TRUE,"Cover";#N/A,#N/A,TRUE,"Conts";#N/A,#N/A,TRUE,"VOS";#N/A,#N/A,TRUE,"Warrington";#N/A,#N/A,TRUE,"Widnes"}</definedName>
    <definedName name="ghsg" localSheetId="4" hidden="1">{#N/A,#N/A,TRUE,"Cover";#N/A,#N/A,TRUE,"Conts";#N/A,#N/A,TRUE,"VOS";#N/A,#N/A,TRUE,"Warrington";#N/A,#N/A,TRUE,"Widnes"}</definedName>
    <definedName name="ghsg" localSheetId="18" hidden="1">{#N/A,#N/A,TRUE,"Cover";#N/A,#N/A,TRUE,"Conts";#N/A,#N/A,TRUE,"VOS";#N/A,#N/A,TRUE,"Warrington";#N/A,#N/A,TRUE,"Widnes"}</definedName>
    <definedName name="ghsg" localSheetId="6" hidden="1">{#N/A,#N/A,TRUE,"Cover";#N/A,#N/A,TRUE,"Conts";#N/A,#N/A,TRUE,"VOS";#N/A,#N/A,TRUE,"Warrington";#N/A,#N/A,TRUE,"Widnes"}</definedName>
    <definedName name="ghsg" localSheetId="11" hidden="1">{#N/A,#N/A,TRUE,"Cover";#N/A,#N/A,TRUE,"Conts";#N/A,#N/A,TRUE,"VOS";#N/A,#N/A,TRUE,"Warrington";#N/A,#N/A,TRUE,"Widnes"}</definedName>
    <definedName name="ghsg" localSheetId="10" hidden="1">{#N/A,#N/A,TRUE,"Cover";#N/A,#N/A,TRUE,"Conts";#N/A,#N/A,TRUE,"VOS";#N/A,#N/A,TRUE,"Warrington";#N/A,#N/A,TRUE,"Widnes"}</definedName>
    <definedName name="ghsg" hidden="1">{#N/A,#N/A,TRUE,"Cover";#N/A,#N/A,TRUE,"Conts";#N/A,#N/A,TRUE,"VOS";#N/A,#N/A,TRUE,"Warrington";#N/A,#N/A,TRUE,"Widnes"}</definedName>
    <definedName name="ghsg_1" localSheetId="18" hidden="1">{#N/A,#N/A,TRUE,"Cover";#N/A,#N/A,TRUE,"Conts";#N/A,#N/A,TRUE,"VOS";#N/A,#N/A,TRUE,"Warrington";#N/A,#N/A,TRUE,"Widnes"}</definedName>
    <definedName name="ghsg_1" localSheetId="6" hidden="1">{#N/A,#N/A,TRUE,"Cover";#N/A,#N/A,TRUE,"Conts";#N/A,#N/A,TRUE,"VOS";#N/A,#N/A,TRUE,"Warrington";#N/A,#N/A,TRUE,"Widnes"}</definedName>
    <definedName name="ghsg_1" hidden="1">{#N/A,#N/A,TRUE,"Cover";#N/A,#N/A,TRUE,"Conts";#N/A,#N/A,TRUE,"VOS";#N/A,#N/A,TRUE,"Warrington";#N/A,#N/A,TRUE,"Widnes"}</definedName>
    <definedName name="GHVB76JK" localSheetId="18" hidden="1">{"'Break down'!$A$4"}</definedName>
    <definedName name="GHVB76JK" hidden="1">{"'Break down'!$A$4"}</definedName>
    <definedName name="ghvhvujvb">#REF!</definedName>
    <definedName name="ghyt" hidden="1">{#N/A,#N/A,FALSE,"SUBS";#N/A,#N/A,FALSE,"SUPERS";#N/A,#N/A,FALSE,"FINISHES";#N/A,#N/A,FALSE,"FITTINGS";#N/A,#N/A,FALSE,"SERVICES";#N/A,#N/A,FALSE,"SITEWORKS"}</definedName>
    <definedName name="gia">#REF!</definedName>
    <definedName name="GIAagImp">#REF!</definedName>
    <definedName name="GIAagMetric">#REF!</definedName>
    <definedName name="GIAbgImp">#REF!</definedName>
    <definedName name="GIAbgMetric">#REF!</definedName>
    <definedName name="giaBor">#REF!</definedName>
    <definedName name="GIAft2" localSheetId="1">#REF!</definedName>
    <definedName name="GIAft2">#REF!</definedName>
    <definedName name="GIAImp">#REF!</definedName>
    <definedName name="GIAm2" localSheetId="1">#REF!</definedName>
    <definedName name="GIAm2">#REF!</definedName>
    <definedName name="giam2a" localSheetId="1">#REF!</definedName>
    <definedName name="giam2a">#REF!</definedName>
    <definedName name="GIAMetric">#REF!</definedName>
    <definedName name="gid" localSheetId="18" hidden="1">{"'Sheet1'!$L$16"}</definedName>
    <definedName name="gid" hidden="1">{"'Sheet1'!$L$16"}</definedName>
    <definedName name="gid_1" localSheetId="18" hidden="1">{"'Sheet1'!$L$16"}</definedName>
    <definedName name="gid_1" hidden="1">{"'Sheet1'!$L$16"}</definedName>
    <definedName name="gid_2" localSheetId="18" hidden="1">{"'Sheet1'!$L$16"}</definedName>
    <definedName name="gid_2" hidden="1">{"'Sheet1'!$L$16"}</definedName>
    <definedName name="gif">#REF!</definedName>
    <definedName name="GIFA" localSheetId="1">#REF!</definedName>
    <definedName name="GIFA">#REF!</definedName>
    <definedName name="gifa_1st">#REF!</definedName>
    <definedName name="gifa_2nd">#REF!</definedName>
    <definedName name="gifa_3rd">#REF!</definedName>
    <definedName name="gifa_4th">#REF!</definedName>
    <definedName name="gifa_5th">#REF!</definedName>
    <definedName name="gifa_6th">#REF!</definedName>
    <definedName name="GIFA_C">#REF!</definedName>
    <definedName name="GIFA_conf">#REF!</definedName>
    <definedName name="GIFA_E">#REF!</definedName>
    <definedName name="gifa_grd">#REF!</definedName>
    <definedName name="GIFA_L">#REF!</definedName>
    <definedName name="GIFA_L05">#REF!</definedName>
    <definedName name="GIFA_L06">#REF!</definedName>
    <definedName name="GIFA_L07">#REF!</definedName>
    <definedName name="GIFA_L08">#REF!</definedName>
    <definedName name="GIFA_L09">#REF!</definedName>
    <definedName name="GIFA_L10">#REF!</definedName>
    <definedName name="GIFA_L11">#REF!</definedName>
    <definedName name="GIFA_L12">#REF!</definedName>
    <definedName name="GIFA_L13">#REF!</definedName>
    <definedName name="GIFA_L14">#REF!</definedName>
    <definedName name="GIFA_M">#REF!</definedName>
    <definedName name="GIFA_M2">#REF!</definedName>
    <definedName name="GIFA_T">#REF!</definedName>
    <definedName name="gifa1">#REF!</definedName>
    <definedName name="GIFA2" localSheetId="1">#REF!</definedName>
    <definedName name="GIFA2">#REF!</definedName>
    <definedName name="gifa3">#REF!</definedName>
    <definedName name="gifa4">#REF!</definedName>
    <definedName name="gifa5">#REF!</definedName>
    <definedName name="GIFAft2">#REF!</definedName>
    <definedName name="gifaM">#REF!</definedName>
    <definedName name="gifffa">#REF!</definedName>
    <definedName name="gij" localSheetId="4" hidden="1">{"'Break down'!$A$4"}</definedName>
    <definedName name="gij" localSheetId="18" hidden="1">{"'Break down'!$A$4"}</definedName>
    <definedName name="gij" localSheetId="6" hidden="1">{"'Break down'!$A$4"}</definedName>
    <definedName name="gij" hidden="1">{"'Break down'!$A$4"}</definedName>
    <definedName name="GIP">#REF!</definedName>
    <definedName name="girth">#REF!</definedName>
    <definedName name="GIUG">#N/A</definedName>
    <definedName name="giulia" localSheetId="1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iulia"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giwire_new">#N/A</definedName>
    <definedName name="gj" localSheetId="18" hidden="1">{"'Sheet1'!$L$16"}</definedName>
    <definedName name="gj" hidden="1">{"'Sheet1'!$L$16"}</definedName>
    <definedName name="gj_1" localSheetId="18" hidden="1">{"'Sheet1'!$L$16"}</definedName>
    <definedName name="gj_1" hidden="1">{"'Sheet1'!$L$16"}</definedName>
    <definedName name="gj_2" localSheetId="18" hidden="1">{"'Sheet1'!$L$16"}</definedName>
    <definedName name="gj_2" hidden="1">{"'Sheet1'!$L$16"}</definedName>
    <definedName name="gjahgkj" localSheetId="4" hidden="1">{#N/A,#N/A,TRUE,"Cover";#N/A,#N/A,TRUE,"Conts";#N/A,#N/A,TRUE,"VOS";#N/A,#N/A,TRUE,"Warrington";#N/A,#N/A,TRUE,"Widnes"}</definedName>
    <definedName name="gjahgkj" localSheetId="18" hidden="1">{#N/A,#N/A,TRUE,"Cover";#N/A,#N/A,TRUE,"Conts";#N/A,#N/A,TRUE,"VOS";#N/A,#N/A,TRUE,"Warrington";#N/A,#N/A,TRUE,"Widnes"}</definedName>
    <definedName name="gjahgkj" localSheetId="6" hidden="1">{#N/A,#N/A,TRUE,"Cover";#N/A,#N/A,TRUE,"Conts";#N/A,#N/A,TRUE,"VOS";#N/A,#N/A,TRUE,"Warrington";#N/A,#N/A,TRUE,"Widnes"}</definedName>
    <definedName name="gjahgkj" localSheetId="11" hidden="1">{#N/A,#N/A,TRUE,"Cover";#N/A,#N/A,TRUE,"Conts";#N/A,#N/A,TRUE,"VOS";#N/A,#N/A,TRUE,"Warrington";#N/A,#N/A,TRUE,"Widnes"}</definedName>
    <definedName name="gjahgkj" localSheetId="10" hidden="1">{#N/A,#N/A,TRUE,"Cover";#N/A,#N/A,TRUE,"Conts";#N/A,#N/A,TRUE,"VOS";#N/A,#N/A,TRUE,"Warrington";#N/A,#N/A,TRUE,"Widnes"}</definedName>
    <definedName name="gjahgkj" hidden="1">{#N/A,#N/A,TRUE,"Cover";#N/A,#N/A,TRUE,"Conts";#N/A,#N/A,TRUE,"VOS";#N/A,#N/A,TRUE,"Warrington";#N/A,#N/A,TRUE,"Widnes"}</definedName>
    <definedName name="gjahgkj_1" localSheetId="18" hidden="1">{#N/A,#N/A,TRUE,"Cover";#N/A,#N/A,TRUE,"Conts";#N/A,#N/A,TRUE,"VOS";#N/A,#N/A,TRUE,"Warrington";#N/A,#N/A,TRUE,"Widnes"}</definedName>
    <definedName name="gjahgkj_1" localSheetId="6" hidden="1">{#N/A,#N/A,TRUE,"Cover";#N/A,#N/A,TRUE,"Conts";#N/A,#N/A,TRUE,"VOS";#N/A,#N/A,TRUE,"Warrington";#N/A,#N/A,TRUE,"Widnes"}</definedName>
    <definedName name="gjahgkj_1" hidden="1">{#N/A,#N/A,TRUE,"Cover";#N/A,#N/A,TRUE,"Conts";#N/A,#N/A,TRUE,"VOS";#N/A,#N/A,TRUE,"Warrington";#N/A,#N/A,TRUE,"Widnes"}</definedName>
    <definedName name="GJFGJFGJ" localSheetId="18" hidden="1">{#N/A,#N/A,FALSE,"골재소요량";#N/A,#N/A,FALSE,"골재소요량"}</definedName>
    <definedName name="GJFGJFGJ" hidden="1">{#N/A,#N/A,FALSE,"골재소요량";#N/A,#N/A,FALSE,"골재소요량"}</definedName>
    <definedName name="GJFGJFGJ_1" localSheetId="18" hidden="1">{#N/A,#N/A,FALSE,"골재소요량";#N/A,#N/A,FALSE,"골재소요량"}</definedName>
    <definedName name="GJFGJFGJ_1" hidden="1">{#N/A,#N/A,FALSE,"골재소요량";#N/A,#N/A,FALSE,"골재소요량"}</definedName>
    <definedName name="GJFGJFGJ_2" localSheetId="18" hidden="1">{#N/A,#N/A,FALSE,"골재소요량";#N/A,#N/A,FALSE,"골재소요량"}</definedName>
    <definedName name="GJFGJFGJ_2" hidden="1">{#N/A,#N/A,FALSE,"골재소요량";#N/A,#N/A,FALSE,"골재소요량"}</definedName>
    <definedName name="GJGFJGFHJ" localSheetId="18" hidden="1">{#N/A,#N/A,FALSE,"속도"}</definedName>
    <definedName name="GJGFJGFHJ" hidden="1">{#N/A,#N/A,FALSE,"속도"}</definedName>
    <definedName name="GJGFJGFHJ_1" localSheetId="18" hidden="1">{#N/A,#N/A,FALSE,"속도"}</definedName>
    <definedName name="GJGFJGFHJ_1" hidden="1">{#N/A,#N/A,FALSE,"속도"}</definedName>
    <definedName name="GJGFJGFHJ_2" localSheetId="18" hidden="1">{#N/A,#N/A,FALSE,"속도"}</definedName>
    <definedName name="GJGFJGFHJ_2" hidden="1">{#N/A,#N/A,FALSE,"속도"}</definedName>
    <definedName name="gjgjjhgj" localSheetId="18" hidden="1">{#N/A,#N/A,TRUE,"Front";#N/A,#N/A,TRUE,"Simple Letter";#N/A,#N/A,TRUE,"Inside";#N/A,#N/A,TRUE,"Contents";#N/A,#N/A,TRUE,"Basis";#N/A,#N/A,TRUE,"Inclusions";#N/A,#N/A,TRUE,"Exclusions";#N/A,#N/A,TRUE,"Areas";#N/A,#N/A,TRUE,"Summary";#N/A,#N/A,TRUE,"Detail"}</definedName>
    <definedName name="gjgjjhgj" hidden="1">{#N/A,#N/A,TRUE,"Front";#N/A,#N/A,TRUE,"Simple Letter";#N/A,#N/A,TRUE,"Inside";#N/A,#N/A,TRUE,"Contents";#N/A,#N/A,TRUE,"Basis";#N/A,#N/A,TRUE,"Inclusions";#N/A,#N/A,TRUE,"Exclusions";#N/A,#N/A,TRUE,"Areas";#N/A,#N/A,TRUE,"Summary";#N/A,#N/A,TRUE,"Detail"}</definedName>
    <definedName name="gjkjhg"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jkkl" localSheetId="4" hidden="1">{#N/A,#N/A,TRUE,"Cover";#N/A,#N/A,TRUE,"Conts";#N/A,#N/A,TRUE,"VOS";#N/A,#N/A,TRUE,"Warrington";#N/A,#N/A,TRUE,"Widnes"}</definedName>
    <definedName name="gjkkl" localSheetId="18" hidden="1">{#N/A,#N/A,TRUE,"Cover";#N/A,#N/A,TRUE,"Conts";#N/A,#N/A,TRUE,"VOS";#N/A,#N/A,TRUE,"Warrington";#N/A,#N/A,TRUE,"Widnes"}</definedName>
    <definedName name="gjkkl" localSheetId="6" hidden="1">{#N/A,#N/A,TRUE,"Cover";#N/A,#N/A,TRUE,"Conts";#N/A,#N/A,TRUE,"VOS";#N/A,#N/A,TRUE,"Warrington";#N/A,#N/A,TRUE,"Widnes"}</definedName>
    <definedName name="gjkkl" localSheetId="11" hidden="1">{#N/A,#N/A,TRUE,"Cover";#N/A,#N/A,TRUE,"Conts";#N/A,#N/A,TRUE,"VOS";#N/A,#N/A,TRUE,"Warrington";#N/A,#N/A,TRUE,"Widnes"}</definedName>
    <definedName name="gjkkl" localSheetId="10" hidden="1">{#N/A,#N/A,TRUE,"Cover";#N/A,#N/A,TRUE,"Conts";#N/A,#N/A,TRUE,"VOS";#N/A,#N/A,TRUE,"Warrington";#N/A,#N/A,TRUE,"Widnes"}</definedName>
    <definedName name="gjkkl" hidden="1">{#N/A,#N/A,TRUE,"Cover";#N/A,#N/A,TRUE,"Conts";#N/A,#N/A,TRUE,"VOS";#N/A,#N/A,TRUE,"Warrington";#N/A,#N/A,TRUE,"Widnes"}</definedName>
    <definedName name="gjkkl_1" localSheetId="18" hidden="1">{#N/A,#N/A,TRUE,"Cover";#N/A,#N/A,TRUE,"Conts";#N/A,#N/A,TRUE,"VOS";#N/A,#N/A,TRUE,"Warrington";#N/A,#N/A,TRUE,"Widnes"}</definedName>
    <definedName name="gjkkl_1" localSheetId="6" hidden="1">{#N/A,#N/A,TRUE,"Cover";#N/A,#N/A,TRUE,"Conts";#N/A,#N/A,TRUE,"VOS";#N/A,#N/A,TRUE,"Warrington";#N/A,#N/A,TRUE,"Widnes"}</definedName>
    <definedName name="gjkkl_1" hidden="1">{#N/A,#N/A,TRUE,"Cover";#N/A,#N/A,TRUE,"Conts";#N/A,#N/A,TRUE,"VOS";#N/A,#N/A,TRUE,"Warrington";#N/A,#N/A,TRUE,"Widnes"}</definedName>
    <definedName name="gjuvbycx">#REF!</definedName>
    <definedName name="gk">#REF!</definedName>
    <definedName name="gkd" localSheetId="18" hidden="1">{"'Sheet1'!$L$16"}</definedName>
    <definedName name="gkd" hidden="1">{"'Sheet1'!$L$16"}</definedName>
    <definedName name="gkd_1" localSheetId="18" hidden="1">{"'Sheet1'!$L$16"}</definedName>
    <definedName name="gkd_1" hidden="1">{"'Sheet1'!$L$16"}</definedName>
    <definedName name="gkd_2" localSheetId="18" hidden="1">{"'Sheet1'!$L$16"}</definedName>
    <definedName name="gkd_2" hidden="1">{"'Sheet1'!$L$16"}</definedName>
    <definedName name="gkfk">BlankMacro1</definedName>
    <definedName name="GKGF" localSheetId="18" hidden="1">{"'장비'!$A$3:$M$12"}</definedName>
    <definedName name="GKGF" hidden="1">{"'장비'!$A$3:$M$12"}</definedName>
    <definedName name="gkhgk" localSheetId="18" hidden="1">{#N/A,#N/A,FALSE,"물량산출"}</definedName>
    <definedName name="gkhgk" hidden="1">{#N/A,#N/A,FALSE,"물량산출"}</definedName>
    <definedName name="gkhyg">BlankMacro1</definedName>
    <definedName name="gkjk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jk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kljasljlas">#REF!</definedName>
    <definedName name="gku">BlankMacro1</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AND" localSheetId="18" hidden="1">{0,0,0,0;0,0,0,0;0,0,0,0;0,0,0,0;0,0,0,0;0,0,0,0}</definedName>
    <definedName name="GLAND" hidden="1">{0,0,0,0;0,0,0,0;0,0,0,0;0,0,0,0;0,0,0,0;0,0,0,0}</definedName>
    <definedName name="glas_stud">#REF!</definedName>
    <definedName name="GLASS">#REF!</definedName>
    <definedName name="Glaz_con">#REF!</definedName>
    <definedName name="GlazCanted_Wall">#REF!</definedName>
    <definedName name="Glazing">#REF!</definedName>
    <definedName name="gleeds">#REF!</definedName>
    <definedName name="GLevel">#REF!</definedName>
    <definedName name="glgkgk" localSheetId="18" hidden="1">{#N/A,#N/A,FALSE,"전력간선"}</definedName>
    <definedName name="glgkgk" hidden="1">{#N/A,#N/A,FALSE,"전력간선"}</definedName>
    <definedName name="Global_Quantity">#REF!</definedName>
    <definedName name="globale_marge">#REF!</definedName>
    <definedName name="globe">#REF!</definedName>
    <definedName name="globref">INDIRECT("rc",FALSE)</definedName>
    <definedName name="glss">#REF!</definedName>
    <definedName name="GM">#REF!</definedName>
    <definedName name="GMAmount">#REF!</definedName>
    <definedName name="GMAmount_4">#REF!</definedName>
    <definedName name="GMAmount_4_1">#REF!</definedName>
    <definedName name="GMAmount_6">#REF!</definedName>
    <definedName name="gmnhhg" localSheetId="18" hidden="1">{#N/A,#N/A,TRUE,"Front";#N/A,#N/A,TRUE,"Simple Letter";#N/A,#N/A,TRUE,"Inside";#N/A,#N/A,TRUE,"Contents";#N/A,#N/A,TRUE,"Basis";#N/A,#N/A,TRUE,"Inclusions";#N/A,#N/A,TRUE,"Exclusions";#N/A,#N/A,TRUE,"Areas";#N/A,#N/A,TRUE,"Summary";#N/A,#N/A,TRUE,"Detail"}</definedName>
    <definedName name="gmnhhg" hidden="1">{#N/A,#N/A,TRUE,"Front";#N/A,#N/A,TRUE,"Simple Letter";#N/A,#N/A,TRUE,"Inside";#N/A,#N/A,TRUE,"Contents";#N/A,#N/A,TRUE,"Basis";#N/A,#N/A,TRUE,"Inclusions";#N/A,#N/A,TRUE,"Exclusions";#N/A,#N/A,TRUE,"Areas";#N/A,#N/A,TRUE,"Summary";#N/A,#N/A,TRUE,"Detail"}</definedName>
    <definedName name="gmo" localSheetId="18" hidden="1">{#N/A,#N/A,FALSE,"SumD";#N/A,#N/A,FALSE,"ElecD";#N/A,#N/A,FALSE,"MechD";#N/A,#N/A,FALSE,"GeotD";#N/A,#N/A,FALSE,"PrcsD";#N/A,#N/A,FALSE,"TunnD";#N/A,#N/A,FALSE,"CivlD";#N/A,#N/A,FALSE,"NtwkD";#N/A,#N/A,FALSE,"EstgD";#N/A,#N/A,FALSE,"PEngD"}</definedName>
    <definedName name="gmo" localSheetId="6" hidden="1">{#N/A,#N/A,FALSE,"SumD";#N/A,#N/A,FALSE,"ElecD";#N/A,#N/A,FALSE,"MechD";#N/A,#N/A,FALSE,"GeotD";#N/A,#N/A,FALSE,"PrcsD";#N/A,#N/A,FALSE,"TunnD";#N/A,#N/A,FALSE,"CivlD";#N/A,#N/A,FALSE,"NtwkD";#N/A,#N/A,FALSE,"EstgD";#N/A,#N/A,FALSE,"PEngD"}</definedName>
    <definedName name="gmo" hidden="1">{#N/A,#N/A,FALSE,"SumD";#N/A,#N/A,FALSE,"ElecD";#N/A,#N/A,FALSE,"MechD";#N/A,#N/A,FALSE,"GeotD";#N/A,#N/A,FALSE,"PrcsD";#N/A,#N/A,FALSE,"TunnD";#N/A,#N/A,FALSE,"CivlD";#N/A,#N/A,FALSE,"NtwkD";#N/A,#N/A,FALSE,"EstgD";#N/A,#N/A,FALSE,"PEngD"}</definedName>
    <definedName name="GMPercent">#REF!</definedName>
    <definedName name="GMPercent_4">#REF!</definedName>
    <definedName name="GMPercent_4_1">#REF!</definedName>
    <definedName name="GMPercent_6">#REF!</definedName>
    <definedName name="gms">#REF!</definedName>
    <definedName name="gmstime">#REF!</definedName>
    <definedName name="gnnm">BlankMacro1</definedName>
    <definedName name="GNOIDA">#REF!</definedName>
    <definedName name="GNR">#REF!</definedName>
    <definedName name="gnytemy5"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nytemy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O" localSheetId="18" hidden="1">{#N/A,#N/A,TRUE,"FIELDOFF";#N/A,#N/A,TRUE,"SCAFF";#N/A,#N/A,TRUE,"CONSTEQP";#N/A,#N/A,TRUE,"FUELUBE";#N/A,#N/A,TRUE,"CONSUME";#N/A,#N/A,TRUE,"FIELDEXP";#N/A,#N/A,TRUE,"MANPLAN";#N/A,#N/A,TRUE,"EQPLAN"}</definedName>
    <definedName name="GO" hidden="1">{#N/A,#N/A,TRUE,"FIELDOFF";#N/A,#N/A,TRUE,"SCAFF";#N/A,#N/A,TRUE,"CONSTEQP";#N/A,#N/A,TRUE,"FUELUBE";#N/A,#N/A,TRUE,"CONSUME";#N/A,#N/A,TRUE,"FIELDEXP";#N/A,#N/A,TRUE,"MANPLAN";#N/A,#N/A,TRUE,"EQPLAN"}</definedName>
    <definedName name="GoBack">#REF!</definedName>
    <definedName name="GOD">#REF!</definedName>
    <definedName name="gode">#REF!</definedName>
    <definedName name="Golden" hidden="1">#REF!</definedName>
    <definedName name="GoldenMile" hidden="1">#REF!</definedName>
    <definedName name="GOLF">#N/A</definedName>
    <definedName name="Golf_1_Home">#REF!</definedName>
    <definedName name="GOLFC1">#REF!</definedName>
    <definedName name="GOLFC10">#REF!</definedName>
    <definedName name="GOLFC10A">#REF!</definedName>
    <definedName name="GOLFC2A">#REF!</definedName>
    <definedName name="GOLFC2B">#REF!</definedName>
    <definedName name="GOLFC2C">#REF!</definedName>
    <definedName name="GOLFC2D">#REF!</definedName>
    <definedName name="GOLFC2E">#REF!</definedName>
    <definedName name="GOLFC2F">#REF!</definedName>
    <definedName name="GOLFC3">#REF!</definedName>
    <definedName name="GOLFC5">#REF!</definedName>
    <definedName name="GOLFC5S1">#REF!</definedName>
    <definedName name="GOLFC5S10">#REF!</definedName>
    <definedName name="GOLFC5S10A">#REF!</definedName>
    <definedName name="GOLFC5S2A">#REF!</definedName>
    <definedName name="GOLFC5S2B">#REF!</definedName>
    <definedName name="GOLFC5S2C">#REF!</definedName>
    <definedName name="GOLFC5S2D">#REF!</definedName>
    <definedName name="GOLFC5S2E">#REF!</definedName>
    <definedName name="GOLFC5S2F">#REF!</definedName>
    <definedName name="GOLFC5S3">#REF!</definedName>
    <definedName name="GOLFC5S5">#REF!</definedName>
    <definedName name="GOLFC5S7">#REF!</definedName>
    <definedName name="GOLFC5S8">#REF!</definedName>
    <definedName name="GOLFC7">#REF!</definedName>
    <definedName name="GOLFC8">#REF!</definedName>
    <definedName name="golfhomes">#REF!</definedName>
    <definedName name="GOLFST1">#REF!</definedName>
    <definedName name="GOLFST10">#REF!</definedName>
    <definedName name="GOLFST2A">#REF!</definedName>
    <definedName name="GOLFST2B">#REF!</definedName>
    <definedName name="GOLFST2C">#REF!</definedName>
    <definedName name="GOLFST2D">#REF!</definedName>
    <definedName name="GOLFST2E">#REF!</definedName>
    <definedName name="GOLFST2F">#REF!</definedName>
    <definedName name="GOLFST3">#REF!</definedName>
    <definedName name="GOLFST5">#REF!</definedName>
    <definedName name="GOLFST7">#REF!</definedName>
    <definedName name="GOLFST8">#REF!</definedName>
    <definedName name="GOLFSTS">#REF!</definedName>
    <definedName name="GONGGA">#REF!</definedName>
    <definedName name="GONGJANG">#REF!</definedName>
    <definedName name="Goto1A">#REF!</definedName>
    <definedName name="Goto2A">#REF!</definedName>
    <definedName name="Goto2B">#REF!</definedName>
    <definedName name="Goto2C">#REF!</definedName>
    <definedName name="Goto2D">#REF!</definedName>
    <definedName name="Goto2E">#REF!</definedName>
    <definedName name="Goto2F">#REF!</definedName>
    <definedName name="Goto2G">#REF!</definedName>
    <definedName name="Goto2H">#REF!</definedName>
    <definedName name="Goto3A">#REF!</definedName>
    <definedName name="Goto3B">#REF!</definedName>
    <definedName name="Goto3C">#REF!</definedName>
    <definedName name="Goto4A">#REF!</definedName>
    <definedName name="Goto5A">#REF!</definedName>
    <definedName name="Goto5B">#REF!</definedName>
    <definedName name="Goto5C">#REF!</definedName>
    <definedName name="Goto5D">#REF!</definedName>
    <definedName name="Goto5E">#REF!</definedName>
    <definedName name="Goto5F">#REF!</definedName>
    <definedName name="Goto5G">#REF!</definedName>
    <definedName name="Goto5H">#REF!</definedName>
    <definedName name="Goto5I">#REF!</definedName>
    <definedName name="Goto5J">#REF!</definedName>
    <definedName name="Goto5K">#REF!</definedName>
    <definedName name="Goto5L">#REF!</definedName>
    <definedName name="Goto5M">#REF!</definedName>
    <definedName name="Goto6A">#REF!</definedName>
    <definedName name="Goto6B">#REF!</definedName>
    <definedName name="Goto6C">#REF!</definedName>
    <definedName name="Goto6D">#REF!</definedName>
    <definedName name="Goto7A">#REF!</definedName>
    <definedName name="gound_rent">#REF!</definedName>
    <definedName name="GP">#REF!</definedName>
    <definedName name="GPMO_Expenses_Followup">#REF!</definedName>
    <definedName name="GPMO_Expenses_Forecast">#REF!</definedName>
    <definedName name="GPMO_Foreign_Exp_followup">#REF!</definedName>
    <definedName name="GPMO_Incomes_Forecast">#REF!</definedName>
    <definedName name="GPMO_Initial_expenses_forecast">#REF!</definedName>
    <definedName name="GPMO_Initial_Incomes_forecast">#REF!</definedName>
    <definedName name="GPP">#REF!</definedName>
    <definedName name="gqg" localSheetId="18" hidden="1">{#N/A,#N/A,TRUE,"Front";#N/A,#N/A,TRUE,"Simple Letter";#N/A,#N/A,TRUE,"Inside";#N/A,#N/A,TRUE,"Contents";#N/A,#N/A,TRUE,"Basis";#N/A,#N/A,TRUE,"Inclusions";#N/A,#N/A,TRUE,"Exclusions";#N/A,#N/A,TRUE,"Areas";#N/A,#N/A,TRUE,"Summary";#N/A,#N/A,TRUE,"Detail"}</definedName>
    <definedName name="gqg" hidden="1">{#N/A,#N/A,TRUE,"Front";#N/A,#N/A,TRUE,"Simple Letter";#N/A,#N/A,TRUE,"Inside";#N/A,#N/A,TRUE,"Contents";#N/A,#N/A,TRUE,"Basis";#N/A,#N/A,TRUE,"Inclusions";#N/A,#N/A,TRUE,"Exclusions";#N/A,#N/A,TRUE,"Areas";#N/A,#N/A,TRUE,"Summary";#N/A,#N/A,TRUE,"Detail"}</definedName>
    <definedName name="gr10a">#REF!</definedName>
    <definedName name="gr10b">#REF!</definedName>
    <definedName name="gr10c">#REF!</definedName>
    <definedName name="gr10d">#REF!</definedName>
    <definedName name="gr10e">#REF!</definedName>
    <definedName name="gr1a">#REF!</definedName>
    <definedName name="gr1b">#REF!</definedName>
    <definedName name="gr1c">#REF!</definedName>
    <definedName name="gr1d">#REF!</definedName>
    <definedName name="gr1e">#REF!</definedName>
    <definedName name="gr2a">#REF!</definedName>
    <definedName name="gr2b">#REF!</definedName>
    <definedName name="gr2c">#REF!</definedName>
    <definedName name="gr2d">#REF!</definedName>
    <definedName name="gr2e">#REF!</definedName>
    <definedName name="gr3a">#REF!</definedName>
    <definedName name="gr3b">#REF!</definedName>
    <definedName name="gr3c">#REF!</definedName>
    <definedName name="gr3d">#REF!</definedName>
    <definedName name="gr3e">#REF!</definedName>
    <definedName name="gr5a">#REF!</definedName>
    <definedName name="gr5b">#REF!</definedName>
    <definedName name="gr5c">#REF!</definedName>
    <definedName name="gr5d">#REF!</definedName>
    <definedName name="gr5e">#REF!</definedName>
    <definedName name="grade25">#REF!</definedName>
    <definedName name="grade30">#REF!</definedName>
    <definedName name="gradesixty">#N/A</definedName>
    <definedName name="GradeTable">#REF!</definedName>
    <definedName name="grading" localSheetId="18" hidden="1">{#N/A,#N/A,FALSE,"MARCH"}</definedName>
    <definedName name="grading" hidden="1">{#N/A,#N/A,FALSE,"MARCH"}</definedName>
    <definedName name="GRADINGSI8" localSheetId="18" hidden="1">{#N/A,#N/A,FALSE,"MARCH"}</definedName>
    <definedName name="GRADINGSI8" hidden="1">{#N/A,#N/A,FALSE,"MARCH"}</definedName>
    <definedName name="grall1">#REF!</definedName>
    <definedName name="grall10">#REF!</definedName>
    <definedName name="grall2">#REF!</definedName>
    <definedName name="grall3">#REF!</definedName>
    <definedName name="grall5">#REF!</definedName>
    <definedName name="grand">#REF!</definedName>
    <definedName name="GRAND_C">#REF!</definedName>
    <definedName name="GRAND_TOTAL">#REF!</definedName>
    <definedName name="GrandBasic">#REF!</definedName>
    <definedName name="GrandSuiteArea">#REF!</definedName>
    <definedName name="GrandSuitePerimeter">#REF!</definedName>
    <definedName name="GRANFL">#REF!</definedName>
    <definedName name="Granite">#REF!</definedName>
    <definedName name="graph" localSheetId="6" hidden="1">#REF!</definedName>
    <definedName name="graph" hidden="1">#REF!</definedName>
    <definedName name="graph_1048">#REF!</definedName>
    <definedName name="graph_1066">#REF!</definedName>
    <definedName name="graph_896">#REF!</definedName>
    <definedName name="Graph_positioning">#REF!</definedName>
    <definedName name="gratuity">#REF!</definedName>
    <definedName name="GRC">#REF!</definedName>
    <definedName name="grd_hyatt">#REF!</definedName>
    <definedName name="greater">#REF!</definedName>
    <definedName name="greee">#REF!</definedName>
    <definedName name="Green">#REF!</definedName>
    <definedName name="greffls">#REF!</definedName>
    <definedName name="grefsecurity">#REF!</definedName>
    <definedName name="greg" localSheetId="18" hidden="1">{#N/A,#N/A,TRUE,"Front";#N/A,#N/A,TRUE,"Simple Letter";#N/A,#N/A,TRUE,"Inside";#N/A,#N/A,TRUE,"Contents";#N/A,#N/A,TRUE,"Basis";#N/A,#N/A,TRUE,"Inclusions";#N/A,#N/A,TRUE,"Exclusions";#N/A,#N/A,TRUE,"Areas";#N/A,#N/A,TRUE,"Summary";#N/A,#N/A,TRUE,"Detail"}</definedName>
    <definedName name="greg" hidden="1">{#N/A,#N/A,TRUE,"Front";#N/A,#N/A,TRUE,"Simple Letter";#N/A,#N/A,TRUE,"Inside";#N/A,#N/A,TRUE,"Contents";#N/A,#N/A,TRUE,"Basis";#N/A,#N/A,TRUE,"Inclusions";#N/A,#N/A,TRUE,"Exclusions";#N/A,#N/A,TRUE,"Areas";#N/A,#N/A,TRUE,"Summary";#N/A,#N/A,TRUE,"Detail"}</definedName>
    <definedName name="GREGEA" localSheetId="18" hidden="1">{"'장비'!$A$3:$M$12"}</definedName>
    <definedName name="GREGEA" hidden="1">{"'장비'!$A$3:$M$12"}</definedName>
    <definedName name="gregt" localSheetId="18" hidden="1">{#N/A,#N/A,TRUE,"Front";#N/A,#N/A,TRUE,"Simple Letter";#N/A,#N/A,TRUE,"Inside";#N/A,#N/A,TRUE,"Contents";#N/A,#N/A,TRUE,"Basis";#N/A,#N/A,TRUE,"Inclusions";#N/A,#N/A,TRUE,"Exclusions";#N/A,#N/A,TRUE,"Areas";#N/A,#N/A,TRUE,"Summary";#N/A,#N/A,TRUE,"Detail"}</definedName>
    <definedName name="gregt" hidden="1">{#N/A,#N/A,TRUE,"Front";#N/A,#N/A,TRUE,"Simple Letter";#N/A,#N/A,TRUE,"Inside";#N/A,#N/A,TRUE,"Contents";#N/A,#N/A,TRUE,"Basis";#N/A,#N/A,TRUE,"Inclusions";#N/A,#N/A,TRUE,"Exclusions";#N/A,#N/A,TRUE,"Areas";#N/A,#N/A,TRUE,"Summary";#N/A,#N/A,TRUE,"Detail"}</definedName>
    <definedName name="GREntryType">#REF!</definedName>
    <definedName name="grere" localSheetId="18"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localSheetId="18"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ew" hidden="1">#REF!</definedName>
    <definedName name="grewers">BlankMacro1</definedName>
    <definedName name="grewgrhj" hidden="1">#REF!</definedName>
    <definedName name="grey11">#REF!</definedName>
    <definedName name="grey13">#REF!</definedName>
    <definedName name="grey16">#REF!</definedName>
    <definedName name="grey19">#REF!</definedName>
    <definedName name="grey20">#REF!</definedName>
    <definedName name="grey23">#REF!</definedName>
    <definedName name="grey25">#REF!</definedName>
    <definedName name="grey29">#REF!</definedName>
    <definedName name="grey32">#REF!</definedName>
    <definedName name="grey36">#REF!</definedName>
    <definedName name="grey40">#REF!</definedName>
    <definedName name="grey48">#REF!</definedName>
    <definedName name="grey50">#REF!</definedName>
    <definedName name="grfd" localSheetId="18" hidden="1">{"'장비'!$A$3:$M$12"}</definedName>
    <definedName name="grfd" hidden="1">{"'장비'!$A$3:$M$12"}</definedName>
    <definedName name="grgh" localSheetId="18" hidden="1">{#N/A,#N/A,FALSE,"MARCH"}</definedName>
    <definedName name="grgh" hidden="1">{#N/A,#N/A,FALSE,"MARCH"}</definedName>
    <definedName name="grjhd" localSheetId="18" hidden="1">{#N/A,#N/A,FALSE,"CCTV"}</definedName>
    <definedName name="grjhd" hidden="1">{#N/A,#N/A,FALSE,"CCTV"}</definedName>
    <definedName name="gro">#REF!</definedName>
    <definedName name="gross">#REF!</definedName>
    <definedName name="gross_duration">#REF!</definedName>
    <definedName name="Gross_Margin">#REF!</definedName>
    <definedName name="Gross_valuation">#REF!</definedName>
    <definedName name="Gross_valuation1_RM">#REF!</definedName>
    <definedName name="Gross_Yield">#REF!</definedName>
    <definedName name="Gross_Yield_incl_land_cost">#REF!</definedName>
    <definedName name="grossinternal">#REF!</definedName>
    <definedName name="Grosvenor_finance_rate">#REF!</definedName>
    <definedName name="ground">#REF!</definedName>
    <definedName name="GROUND_WIRE">#REF!</definedName>
    <definedName name="Groundbeams">#REF!</definedName>
    <definedName name="GroundCondition" localSheetId="4">#REF!</definedName>
    <definedName name="GroundCondition">#REF!</definedName>
    <definedName name="GROUNDING">#REF!</definedName>
    <definedName name="group" localSheetId="18"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localSheetId="10" hidden="1">"bissql"</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_Lu">#REF!</definedName>
    <definedName name="Group1">#REF!</definedName>
    <definedName name="Group1641SM">#REF!,#REF!,#REF!,#REF!,#REF!,#REF!,#REF!,#REF!,#REF!</definedName>
    <definedName name="Group1641SM2">#REF!,#REF!,#REF!,#REF!,#REF!,#REF!,#REF!,#REF!,#REF!,#REF!</definedName>
    <definedName name="Group1661SMC">#REF!,#REF!,#REF!,#REF!,#REF!,#REF!,#REF!,#REF!,#REF!,#REF!</definedName>
    <definedName name="Group2">#REF!</definedName>
    <definedName name="Group3">#REF!</definedName>
    <definedName name="Group4">#REF!</definedName>
    <definedName name="GroupRN140">#REF!,#REF!,#REF!,#REF!,#REF!,#REF!,#REF!,#REF!,#REF!,#REF!,#REF!,#REF!,#REF!,#REF!,#REF!,#REF!,#REF!,#REF!,#REF!,#REF!,#REF!</definedName>
    <definedName name="Groups">#REF!</definedName>
    <definedName name="Groups1">#REF!</definedName>
    <definedName name="GroutedRiprap">#REF!</definedName>
    <definedName name="grow1">#REF!</definedName>
    <definedName name="growth_supply">#REF!</definedName>
    <definedName name="growthtable">#REF!</definedName>
    <definedName name="grqeg" localSheetId="18" hidden="1">{"'Sheet1'!$L$16"}</definedName>
    <definedName name="grqeg" hidden="1">{"'Sheet1'!$L$16"}</definedName>
    <definedName name="grsgj">#REF!</definedName>
    <definedName name="grt">#REF!</definedName>
    <definedName name="grttr" localSheetId="18" hidden="1">{#N/A,#N/A,TRUE,"Front";#N/A,#N/A,TRUE,"Simple Letter";#N/A,#N/A,TRUE,"Inside";#N/A,#N/A,TRUE,"Contents";#N/A,#N/A,TRUE,"Basis";#N/A,#N/A,TRUE,"Inclusions";#N/A,#N/A,TRUE,"Exclusions";#N/A,#N/A,TRUE,"Areas";#N/A,#N/A,TRUE,"Summary";#N/A,#N/A,TRUE,"Detail"}</definedName>
    <definedName name="grttr" hidden="1">{#N/A,#N/A,TRUE,"Front";#N/A,#N/A,TRUE,"Simple Letter";#N/A,#N/A,TRUE,"Inside";#N/A,#N/A,TRUE,"Contents";#N/A,#N/A,TRUE,"Basis";#N/A,#N/A,TRUE,"Inclusions";#N/A,#N/A,TRUE,"Exclusions";#N/A,#N/A,TRUE,"Areas";#N/A,#N/A,TRUE,"Summary";#N/A,#N/A,TRUE,"Detail"}</definedName>
    <definedName name="Gruppe_A">#REF!</definedName>
    <definedName name="Gruppe_B">#REF!</definedName>
    <definedName name="Gruppe_C">#REF!</definedName>
    <definedName name="Gruppe_D">#REF!</definedName>
    <definedName name="Gruppe_D_G">#REF!</definedName>
    <definedName name="Gruppe_E">#REF!</definedName>
    <definedName name="Gruppe_G">#REF!</definedName>
    <definedName name="Gruppe_H">#REF!</definedName>
    <definedName name="Gruppe_I">#REF!</definedName>
    <definedName name="Gruppe_K">#REF!</definedName>
    <definedName name="Gruppe_L">#REF!</definedName>
    <definedName name="Gruppe_M">#REF!</definedName>
    <definedName name="Gruppe_N">#REF!</definedName>
    <definedName name="Gruppe_O">#REF!</definedName>
    <definedName name="Gruppe_T">#REF!</definedName>
    <definedName name="Gruppe_U">#REF!</definedName>
    <definedName name="GRVPercentRent">#REF!</definedName>
    <definedName name="gs">#REF!</definedName>
    <definedName name="GS_est">#REF!</definedName>
    <definedName name="GSDFSDF">#REF!</definedName>
    <definedName name="gsdga" localSheetId="18" hidden="1">{#N/A,#N/A,TRUE,"Front";#N/A,#N/A,TRUE,"Simple Letter";#N/A,#N/A,TRUE,"Inside";#N/A,#N/A,TRUE,"Contents";#N/A,#N/A,TRUE,"Basis";#N/A,#N/A,TRUE,"Inclusions";#N/A,#N/A,TRUE,"Exclusions";#N/A,#N/A,TRUE,"Areas";#N/A,#N/A,TRUE,"Summary";#N/A,#N/A,TRUE,"Detail"}</definedName>
    <definedName name="gsdga" hidden="1">{#N/A,#N/A,TRUE,"Front";#N/A,#N/A,TRUE,"Simple Letter";#N/A,#N/A,TRUE,"Inside";#N/A,#N/A,TRUE,"Contents";#N/A,#N/A,TRUE,"Basis";#N/A,#N/A,TRUE,"Inclusions";#N/A,#N/A,TRUE,"Exclusions";#N/A,#N/A,TRUE,"Areas";#N/A,#N/A,TRUE,"Summary";#N/A,#N/A,TRUE,"Detail"}</definedName>
    <definedName name="gsdgdf" localSheetId="18"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sdgsd">#REF!</definedName>
    <definedName name="GSDGSRWQR" localSheetId="18" hidden="1">{#N/A,#N/A,FALSE,"속도"}</definedName>
    <definedName name="GSDGSRWQR" hidden="1">{#N/A,#N/A,FALSE,"속도"}</definedName>
    <definedName name="GSDGSRWQR_1" localSheetId="18" hidden="1">{#N/A,#N/A,FALSE,"속도"}</definedName>
    <definedName name="GSDGSRWQR_1" hidden="1">{#N/A,#N/A,FALSE,"속도"}</definedName>
    <definedName name="GSDGSRWQR_2" localSheetId="18" hidden="1">{#N/A,#N/A,FALSE,"속도"}</definedName>
    <definedName name="GSDGSRWQR_2" hidden="1">{#N/A,#N/A,FALSE,"속도"}</definedName>
    <definedName name="gsf">#REF!</definedName>
    <definedName name="GSFbldg">#REF!</definedName>
    <definedName name="GSFFIN">#REF!</definedName>
    <definedName name="GSFgar">#REF!</definedName>
    <definedName name="gsg" localSheetId="4" hidden="1">{#N/A,#N/A,TRUE,"Cover";#N/A,#N/A,TRUE,"Conts";#N/A,#N/A,TRUE,"VOS";#N/A,#N/A,TRUE,"Warrington";#N/A,#N/A,TRUE,"Widnes"}</definedName>
    <definedName name="gsg" localSheetId="18" hidden="1">{#N/A,#N/A,TRUE,"Cover";#N/A,#N/A,TRUE,"Conts";#N/A,#N/A,TRUE,"VOS";#N/A,#N/A,TRUE,"Warrington";#N/A,#N/A,TRUE,"Widnes"}</definedName>
    <definedName name="gsg" localSheetId="10" hidden="1">{#N/A,#N/A,TRUE,"Cover";#N/A,#N/A,TRUE,"Conts";#N/A,#N/A,TRUE,"VOS";#N/A,#N/A,TRUE,"Warrington";#N/A,#N/A,TRUE,"Widnes"}</definedName>
    <definedName name="gsg" hidden="1">{#N/A,#N/A,TRUE,"Cover";#N/A,#N/A,TRUE,"Conts";#N/A,#N/A,TRUE,"VOS";#N/A,#N/A,TRUE,"Warrington";#N/A,#N/A,TRUE,"Widnes"}</definedName>
    <definedName name="gsgs">#REF!</definedName>
    <definedName name="gshfdsh">#REF!</definedName>
    <definedName name="gsm">#REF!</definedName>
    <definedName name="GST_hide5">#REF!</definedName>
    <definedName name="GST_Method">#REF!</definedName>
    <definedName name="GSTSYAEYAEYEYET" localSheetId="18" hidden="1">{"'Break down'!$A$4"}</definedName>
    <definedName name="GSTSYAEYAEYEYET" localSheetId="6" hidden="1">{"'Break down'!$A$4"}</definedName>
    <definedName name="GSTSYAEYAEYEYET" localSheetId="10" hidden="1">{"'Break down'!$A$4"}</definedName>
    <definedName name="GSTSYAEYAEYEYET" hidden="1">{"'Break down'!$A$4"}</definedName>
    <definedName name="GSTVAT">#REF!</definedName>
    <definedName name="gt">#REF!</definedName>
    <definedName name="GT_ELECT">#REF!</definedName>
    <definedName name="gtd">#REF!</definedName>
    <definedName name="gtfr" localSheetId="18" hidden="1">{#N/A,#N/A,FALSE,"Header P";#N/A,#N/A,FALSE,"Summary";#N/A,#N/A,FALSE,"CONTRACT WORKS";#N/A,#N/A,FALSE,"Variations";#N/A,#N/A,FALSE,"Dwk"}</definedName>
    <definedName name="gtfr" hidden="1">{#N/A,#N/A,FALSE,"Header P";#N/A,#N/A,FALSE,"Summary";#N/A,#N/A,FALSE,"CONTRACT WORKS";#N/A,#N/A,FALSE,"Variations";#N/A,#N/A,FALSE,"Dwk"}</definedName>
    <definedName name="gthh" localSheetId="18"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TOT">#REF!</definedName>
    <definedName name="GTOT___0">#REF!</definedName>
    <definedName name="GTOT___0___0">"$#REF!.$#REF!$#REF!"</definedName>
    <definedName name="GTOT___0___3">"$#REF!.$#REF!$#REF!"</definedName>
    <definedName name="GTOT___0___4">"$#REF!.$#REF!$#REF!"</definedName>
    <definedName name="GTOT___2">#REF!</definedName>
    <definedName name="GTOT___2___0">"$#REF!.$#REF!$#REF!"</definedName>
    <definedName name="GTOT___2___3">"$#REF!.$#REF!$#REF!"</definedName>
    <definedName name="GTOT___3">#REF!</definedName>
    <definedName name="GTOT___3___0">"$#REF!.$#REF!$#REF!"</definedName>
    <definedName name="GTOT___3___3">"$#REF!.$#REF!$#REF!"</definedName>
    <definedName name="GTOT___3___4">"$#REF!.$#REF!$#REF!"</definedName>
    <definedName name="GTOT___4">#REF!</definedName>
    <definedName name="GTOT___4___0">"$#REF!.$#REF!$#REF!"</definedName>
    <definedName name="GTOT___4___3">"$#REF!.$#REF!$#REF!"</definedName>
    <definedName name="GTOT___7">"$#REF!.$#REF!$#REF!"</definedName>
    <definedName name="GTOTAL">#REF!</definedName>
    <definedName name="gtr" localSheetId="18" hidden="1">{"year1",#N/A,FALSE,"IZT";"year2",#N/A,FALSE,"IZT"}</definedName>
    <definedName name="gtr" localSheetId="6" hidden="1">{"year1",#N/A,FALSE,"IZT";"year2",#N/A,FALSE,"IZT"}</definedName>
    <definedName name="gtr" hidden="1">{"year1",#N/A,FALSE,"IZT";"year2",#N/A,FALSE,"IZT"}</definedName>
    <definedName name="GTRE">#N/A</definedName>
    <definedName name="gtrghr" localSheetId="4" hidden="1">{#N/A,#N/A,TRUE,"Cover";#N/A,#N/A,TRUE,"Conts";#N/A,#N/A,TRUE,"VOS";#N/A,#N/A,TRUE,"Warrington";#N/A,#N/A,TRUE,"Widnes"}</definedName>
    <definedName name="gtrghr" localSheetId="18" hidden="1">{#N/A,#N/A,TRUE,"Cover";#N/A,#N/A,TRUE,"Conts";#N/A,#N/A,TRUE,"VOS";#N/A,#N/A,TRUE,"Warrington";#N/A,#N/A,TRUE,"Widnes"}</definedName>
    <definedName name="gtrghr" localSheetId="6" hidden="1">{#N/A,#N/A,TRUE,"Cover";#N/A,#N/A,TRUE,"Conts";#N/A,#N/A,TRUE,"VOS";#N/A,#N/A,TRUE,"Warrington";#N/A,#N/A,TRUE,"Widnes"}</definedName>
    <definedName name="gtrghr" localSheetId="11" hidden="1">{#N/A,#N/A,TRUE,"Cover";#N/A,#N/A,TRUE,"Conts";#N/A,#N/A,TRUE,"VOS";#N/A,#N/A,TRUE,"Warrington";#N/A,#N/A,TRUE,"Widnes"}</definedName>
    <definedName name="gtrghr" localSheetId="10" hidden="1">{#N/A,#N/A,TRUE,"Cover";#N/A,#N/A,TRUE,"Conts";#N/A,#N/A,TRUE,"VOS";#N/A,#N/A,TRUE,"Warrington";#N/A,#N/A,TRUE,"Widnes"}</definedName>
    <definedName name="gtrghr" hidden="1">{#N/A,#N/A,TRUE,"Cover";#N/A,#N/A,TRUE,"Conts";#N/A,#N/A,TRUE,"VOS";#N/A,#N/A,TRUE,"Warrington";#N/A,#N/A,TRUE,"Widnes"}</definedName>
    <definedName name="gtrghr_1" localSheetId="18" hidden="1">{#N/A,#N/A,TRUE,"Cover";#N/A,#N/A,TRUE,"Conts";#N/A,#N/A,TRUE,"VOS";#N/A,#N/A,TRUE,"Warrington";#N/A,#N/A,TRUE,"Widnes"}</definedName>
    <definedName name="gtrghr_1" localSheetId="6" hidden="1">{#N/A,#N/A,TRUE,"Cover";#N/A,#N/A,TRUE,"Conts";#N/A,#N/A,TRUE,"VOS";#N/A,#N/A,TRUE,"Warrington";#N/A,#N/A,TRUE,"Widnes"}</definedName>
    <definedName name="gtrghr_1" hidden="1">{#N/A,#N/A,TRUE,"Cover";#N/A,#N/A,TRUE,"Conts";#N/A,#N/A,TRUE,"VOS";#N/A,#N/A,TRUE,"Warrington";#N/A,#N/A,TRUE,"Widnes"}</definedName>
    <definedName name="gtrt">#N/A</definedName>
    <definedName name="gtryewqbhtg4bnq3b">#REF!</definedName>
    <definedName name="GTTA">#REF!</definedName>
    <definedName name="GTTB">#REF!</definedName>
    <definedName name="gtwhh" hidden="1">#REF!</definedName>
    <definedName name="gty" localSheetId="18" hidden="1">{#N/A,#N/A,FALSE,"MARCH"}</definedName>
    <definedName name="gty" hidden="1">{#N/A,#N/A,FALSE,"MARCH"}</definedName>
    <definedName name="gtyh">IF(ISNA(MATCH(ROW(),RowAfterpgbrk,1)),1,MATCH(ROW(),RowAfterpgbrk,1)+1)&lt;&gt;IF(ISNA(MATCH(ROW()+1,RowAfterpgbrk,1)),1,MATCH(ROW()+1,RowAfterpgbrk,1)+1)</definedName>
    <definedName name="GTYU">#N/A</definedName>
    <definedName name="Gua">#REF!</definedName>
    <definedName name="GUARD" hidden="1">#REF!</definedName>
    <definedName name="guest">#REF!</definedName>
    <definedName name="GUEST_HOTEL">#REF!</definedName>
    <definedName name="guestroom" localSheetId="4" hidden="1">{#N/A,#N/A,TRUE,"Cover Memo";"Complete Sys. Estimate",#N/A,TRUE,"Change Summary";"Complete Sys. Estimate",#N/A,TRUE,"Estimate Summary";"Complete Sys. Estimate",#N/A,TRUE,"Dept. Summary";"Complete Sys. Estimate",#N/A,TRUE,"DOW Detail"}</definedName>
    <definedName name="guestroom" localSheetId="18" hidden="1">{#N/A,#N/A,TRUE,"Cover Memo";"Complete Sys. Estimate",#N/A,TRUE,"Change Summary";"Complete Sys. Estimate",#N/A,TRUE,"Estimate Summary";"Complete Sys. Estimate",#N/A,TRUE,"Dept. Summary";"Complete Sys. Estimate",#N/A,TRUE,"DOW Detail"}</definedName>
    <definedName name="guestroom" hidden="1">{#N/A,#N/A,TRUE,"Cover Memo";"Complete Sys. Estimate",#N/A,TRUE,"Change Summary";"Complete Sys. Estimate",#N/A,TRUE,"Estimate Summary";"Complete Sys. Estimate",#N/A,TRUE,"Dept. Summary";"Complete Sys. Estimate",#N/A,TRUE,"DOW Detail"}</definedName>
    <definedName name="Guestrooms">#REF!</definedName>
    <definedName name="GUI" localSheetId="18" hidden="1">{#N/A,#N/A,TRUE,"SUMMARY";#N/A,#N/A,TRUE,"ISBL";#N/A,#N/A,TRUE,"OSBL";#N/A,#N/A,TRUE,"OFFSITE";#N/A,#N/A,TRUE,"STEAM"}</definedName>
    <definedName name="GUI" hidden="1">{#N/A,#N/A,TRUE,"SUMMARY";#N/A,#N/A,TRUE,"ISBL";#N/A,#N/A,TRUE,"OSBL";#N/A,#N/A,TRUE,"OFFSITE";#N/A,#N/A,TRUE,"STEAM"}</definedName>
    <definedName name="Gumruk">#REF!</definedName>
    <definedName name="GUNITING">#REF!</definedName>
    <definedName name="gupta"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rgaon112row" hidden="1">#REF!</definedName>
    <definedName name="GURJAR_International_FZCO">#REF!</definedName>
    <definedName name="guth" hidden="1">#REF!</definedName>
    <definedName name="Gutt">#REF!</definedName>
    <definedName name="guyuk">BlankMacro1</definedName>
    <definedName name="GV" localSheetId="18" hidden="1">{#N/A,#N/A,FALSE,"CCTV"}</definedName>
    <definedName name="GV" localSheetId="10">#REF!</definedName>
    <definedName name="GV" hidden="1">{#N/A,#N/A,FALSE,"CCTV"}</definedName>
    <definedName name="GV_1" localSheetId="18" hidden="1">{#N/A,#N/A,FALSE,"CCTV"}</definedName>
    <definedName name="GV_1" hidden="1">{#N/A,#N/A,FALSE,"CCTV"}</definedName>
    <definedName name="GV_2" localSheetId="18" hidden="1">{#N/A,#N/A,FALSE,"CCTV"}</definedName>
    <definedName name="GV_2" hidden="1">{#N/A,#N/A,FALSE,"CCTV"}</definedName>
    <definedName name="GV235KLNM" localSheetId="18" hidden="1">{"'Break down'!$A$4"}</definedName>
    <definedName name="GV235KLNM" hidden="1">{"'Break down'!$A$4"}</definedName>
    <definedName name="gvgfvgf">#REF!</definedName>
    <definedName name="GVHKJ" localSheetId="4" hidden="1">{#N/A,#N/A,FALSE,"pop.hh";#N/A,#N/A,FALSE,"age.dist";#N/A,#N/A,FALSE,"hh.income";#N/A,#N/A,FALSE,"hh.chars"}</definedName>
    <definedName name="GVHKJ" hidden="1">{#N/A,#N/A,FALSE,"pop.hh";#N/A,#N/A,FALSE,"age.dist";#N/A,#N/A,FALSE,"hh.income";#N/A,#N/A,FALSE,"hh.chars"}</definedName>
    <definedName name="gvhvbhjb">#REF!</definedName>
    <definedName name="gvhvh">#REF!</definedName>
    <definedName name="gvhvnm">#REF!</definedName>
    <definedName name="gvrehtbvgfdc">#REF!</definedName>
    <definedName name="gvuifgif">#N/A</definedName>
    <definedName name="gvv" localSheetId="18" hidden="1">{"LKD",#N/A,FALSE,"표지"}</definedName>
    <definedName name="gvv" hidden="1">{"LKD",#N/A,FALSE,"표지"}</definedName>
    <definedName name="gw">#REF!</definedName>
    <definedName name="gwaps">#REF!</definedName>
    <definedName name="gwefh" localSheetId="18" hidden="1">{#N/A,#N/A,TRUE,"Front";#N/A,#N/A,TRUE,"Simple Letter";#N/A,#N/A,TRUE,"Inside";#N/A,#N/A,TRUE,"Contents";#N/A,#N/A,TRUE,"Basis";#N/A,#N/A,TRUE,"Inclusions";#N/A,#N/A,TRUE,"Exclusions";#N/A,#N/A,TRUE,"Areas";#N/A,#N/A,TRUE,"Summary";#N/A,#N/A,TRUE,"Detail"}</definedName>
    <definedName name="gwefh" hidden="1">{#N/A,#N/A,TRUE,"Front";#N/A,#N/A,TRUE,"Simple Letter";#N/A,#N/A,TRUE,"Inside";#N/A,#N/A,TRUE,"Contents";#N/A,#N/A,TRUE,"Basis";#N/A,#N/A,TRUE,"Inclusions";#N/A,#N/A,TRUE,"Exclusions";#N/A,#N/A,TRUE,"Areas";#N/A,#N/A,TRUE,"Summary";#N/A,#N/A,TRUE,"Detail"}</definedName>
    <definedName name="gWEG" localSheetId="18" hidden="1">{#N/A,#N/A,TRUE,"Cover";#N/A,#N/A,TRUE,"Conts";#N/A,#N/A,TRUE,"VOS";#N/A,#N/A,TRUE,"Warrington";#N/A,#N/A,TRUE,"Widnes"}</definedName>
    <definedName name="gWEG" hidden="1">{#N/A,#N/A,TRUE,"Cover";#N/A,#N/A,TRUE,"Conts";#N/A,#N/A,TRUE,"VOS";#N/A,#N/A,TRUE,"Warrington";#N/A,#N/A,TRUE,"Widnes"}</definedName>
    <definedName name="gWEG_1" localSheetId="18" hidden="1">{#N/A,#N/A,TRUE,"Cover";#N/A,#N/A,TRUE,"Conts";#N/A,#N/A,TRUE,"VOS";#N/A,#N/A,TRUE,"Warrington";#N/A,#N/A,TRUE,"Widnes"}</definedName>
    <definedName name="gWEG_1" hidden="1">{#N/A,#N/A,TRUE,"Cover";#N/A,#N/A,TRUE,"Conts";#N/A,#N/A,TRUE,"VOS";#N/A,#N/A,TRUE,"Warrington";#N/A,#N/A,TRUE,"Widnes"}</definedName>
    <definedName name="GWEGTew" localSheetId="18" hidden="1">{#N/A,#N/A,TRUE,"Cover";#N/A,#N/A,TRUE,"Conts";#N/A,#N/A,TRUE,"VOS";#N/A,#N/A,TRUE,"Warrington";#N/A,#N/A,TRUE,"Widnes"}</definedName>
    <definedName name="GWEGTew" hidden="1">{#N/A,#N/A,TRUE,"Cover";#N/A,#N/A,TRUE,"Conts";#N/A,#N/A,TRUE,"VOS";#N/A,#N/A,TRUE,"Warrington";#N/A,#N/A,TRUE,"Widnes"}</definedName>
    <definedName name="GWEGTew_1" localSheetId="18" hidden="1">{#N/A,#N/A,TRUE,"Cover";#N/A,#N/A,TRUE,"Conts";#N/A,#N/A,TRUE,"VOS";#N/A,#N/A,TRUE,"Warrington";#N/A,#N/A,TRUE,"Widnes"}</definedName>
    <definedName name="GWEGTew_1" hidden="1">{#N/A,#N/A,TRUE,"Cover";#N/A,#N/A,TRUE,"Conts";#N/A,#N/A,TRUE,"VOS";#N/A,#N/A,TRUE,"Warrington";#N/A,#N/A,TRUE,"Widnes"}</definedName>
    <definedName name="GWERU">#REF!</definedName>
    <definedName name="gwgtergyr" localSheetId="4" hidden="1">{#N/A,#N/A,TRUE,"Cover";#N/A,#N/A,TRUE,"Conts";#N/A,#N/A,TRUE,"VOS";#N/A,#N/A,TRUE,"Warrington";#N/A,#N/A,TRUE,"Widnes"}</definedName>
    <definedName name="gwgtergyr" localSheetId="18" hidden="1">{#N/A,#N/A,TRUE,"Cover";#N/A,#N/A,TRUE,"Conts";#N/A,#N/A,TRUE,"VOS";#N/A,#N/A,TRUE,"Warrington";#N/A,#N/A,TRUE,"Widnes"}</definedName>
    <definedName name="gwgtergyr" localSheetId="6" hidden="1">{#N/A,#N/A,TRUE,"Cover";#N/A,#N/A,TRUE,"Conts";#N/A,#N/A,TRUE,"VOS";#N/A,#N/A,TRUE,"Warrington";#N/A,#N/A,TRUE,"Widnes"}</definedName>
    <definedName name="gwgtergyr" localSheetId="11" hidden="1">{#N/A,#N/A,TRUE,"Cover";#N/A,#N/A,TRUE,"Conts";#N/A,#N/A,TRUE,"VOS";#N/A,#N/A,TRUE,"Warrington";#N/A,#N/A,TRUE,"Widnes"}</definedName>
    <definedName name="gwgtergyr" localSheetId="10" hidden="1">{#N/A,#N/A,TRUE,"Cover";#N/A,#N/A,TRUE,"Conts";#N/A,#N/A,TRUE,"VOS";#N/A,#N/A,TRUE,"Warrington";#N/A,#N/A,TRUE,"Widnes"}</definedName>
    <definedName name="gwgtergyr" hidden="1">{#N/A,#N/A,TRUE,"Cover";#N/A,#N/A,TRUE,"Conts";#N/A,#N/A,TRUE,"VOS";#N/A,#N/A,TRUE,"Warrington";#N/A,#N/A,TRUE,"Widnes"}</definedName>
    <definedName name="gwgtergyr_1" localSheetId="18" hidden="1">{#N/A,#N/A,TRUE,"Cover";#N/A,#N/A,TRUE,"Conts";#N/A,#N/A,TRUE,"VOS";#N/A,#N/A,TRUE,"Warrington";#N/A,#N/A,TRUE,"Widnes"}</definedName>
    <definedName name="gwgtergyr_1" localSheetId="6" hidden="1">{#N/A,#N/A,TRUE,"Cover";#N/A,#N/A,TRUE,"Conts";#N/A,#N/A,TRUE,"VOS";#N/A,#N/A,TRUE,"Warrington";#N/A,#N/A,TRUE,"Widnes"}</definedName>
    <definedName name="gwgtergyr_1" hidden="1">{#N/A,#N/A,TRUE,"Cover";#N/A,#N/A,TRUE,"Conts";#N/A,#N/A,TRUE,"VOS";#N/A,#N/A,TRUE,"Warrington";#N/A,#N/A,TRUE,"Widnes"}</definedName>
    <definedName name="gwgw" hidden="1">#REF!</definedName>
    <definedName name="gwpb1">#REF!</definedName>
    <definedName name="gwpb2">#REF!</definedName>
    <definedName name="gwpb3">#REF!</definedName>
    <definedName name="gwpb4">#REF!</definedName>
    <definedName name="gwpb5">#REF!</definedName>
    <definedName name="gwpb6">#REF!</definedName>
    <definedName name="gwpb7">#REF!</definedName>
    <definedName name="gwpb8">#REF!</definedName>
    <definedName name="gwqrtrftgf" localSheetId="18" hidden="1">{#N/A,#N/A,TRUE,"Front";#N/A,#N/A,TRUE,"Simple Letter";#N/A,#N/A,TRUE,"Inside";#N/A,#N/A,TRUE,"Contents";#N/A,#N/A,TRUE,"Basis";#N/A,#N/A,TRUE,"Inclusions";#N/A,#N/A,TRUE,"Exclusions";#N/A,#N/A,TRUE,"Areas";#N/A,#N/A,TRUE,"Summary";#N/A,#N/A,TRUE,"Detail"}</definedName>
    <definedName name="gwqrtrftgf" hidden="1">{#N/A,#N/A,TRUE,"Front";#N/A,#N/A,TRUE,"Simple Letter";#N/A,#N/A,TRUE,"Inside";#N/A,#N/A,TRUE,"Contents";#N/A,#N/A,TRUE,"Basis";#N/A,#N/A,TRUE,"Inclusions";#N/A,#N/A,TRUE,"Exclusions";#N/A,#N/A,TRUE,"Areas";#N/A,#N/A,TRUE,"Summary";#N/A,#N/A,TRUE,"Detail"}</definedName>
    <definedName name="gwsys1">#REF!</definedName>
    <definedName name="gwsys10">#REF!</definedName>
    <definedName name="gwsys11">#REF!</definedName>
    <definedName name="gwsys11.">#REF!</definedName>
    <definedName name="gwsys2">#REF!</definedName>
    <definedName name="gwsys3">#REF!</definedName>
    <definedName name="gwsys4">#REF!</definedName>
    <definedName name="gwsys5">#REF!</definedName>
    <definedName name="gwsys6">#REF!</definedName>
    <definedName name="gwsys7">#REF!</definedName>
    <definedName name="gwsys8">#REF!</definedName>
    <definedName name="gwsys9">#REF!</definedName>
    <definedName name="GY">#N/A</definedName>
    <definedName name="GYKV" localSheetId="4" hidden="1">{#N/A,#N/A,TRUE,"Cover";#N/A,#N/A,TRUE,"Conts";#N/A,#N/A,TRUE,"VOS";#N/A,#N/A,TRUE,"Warrington";#N/A,#N/A,TRUE,"Widnes"}</definedName>
    <definedName name="GYKV" localSheetId="18" hidden="1">{#N/A,#N/A,TRUE,"Cover";#N/A,#N/A,TRUE,"Conts";#N/A,#N/A,TRUE,"VOS";#N/A,#N/A,TRUE,"Warrington";#N/A,#N/A,TRUE,"Widnes"}</definedName>
    <definedName name="GYKV" localSheetId="10" hidden="1">{#N/A,#N/A,TRUE,"Cover";#N/A,#N/A,TRUE,"Conts";#N/A,#N/A,TRUE,"VOS";#N/A,#N/A,TRUE,"Warrington";#N/A,#N/A,TRUE,"Widnes"}</definedName>
    <definedName name="GYKV" hidden="1">{#N/A,#N/A,TRUE,"Cover";#N/A,#N/A,TRUE,"Conts";#N/A,#N/A,TRUE,"VOS";#N/A,#N/A,TRUE,"Warrington";#N/A,#N/A,TRUE,"Widnes"}</definedName>
    <definedName name="gypclng">#REF!</definedName>
    <definedName name="GYPPAN">#REF!</definedName>
    <definedName name="GYS">#REF!</definedName>
    <definedName name="gyt" localSheetId="18" hidden="1">{#N/A,#N/A,TRUE,"Front";#N/A,#N/A,TRUE,"Simple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gytryer">BlankMacro1</definedName>
    <definedName name="H">#REF!</definedName>
    <definedName name="H_______EARTH_WORKS">#REF!</definedName>
    <definedName name="H_______PLUMBING_PVC_PIPES">#REF!</definedName>
    <definedName name="h___0">#REF!</definedName>
    <definedName name="h___0___0">"$#REF!.$#REF!$#REF!"</definedName>
    <definedName name="h___0___3">"$#REF!.$#REF!$#REF!"</definedName>
    <definedName name="h___0___4">"$#REF!.$#REF!$#REF!"</definedName>
    <definedName name="H___13">#REF!</definedName>
    <definedName name="h___2">#REF!</definedName>
    <definedName name="h___2___0">"$#REF!.$#REF!$#REF!"</definedName>
    <definedName name="h___2___3">"$#REF!.$#REF!$#REF!"</definedName>
    <definedName name="h___3">#REF!</definedName>
    <definedName name="h___3___0">"$#REF!.$#REF!$#REF!"</definedName>
    <definedName name="h___3___3">"$#REF!.$#REF!$#REF!"</definedName>
    <definedName name="h___3___4">"$#REF!.$#REF!$#REF!"</definedName>
    <definedName name="h___4">#REF!</definedName>
    <definedName name="h___4___0">"$#REF!.$#REF!$#REF!"</definedName>
    <definedName name="h___4___3">"$#REF!.$#REF!$#REF!"</definedName>
    <definedName name="h___7">"$#REF!.$#REF!$#REF!"</definedName>
    <definedName name="H_1">0</definedName>
    <definedName name="H_1st">#REF!</definedName>
    <definedName name="H_22">#REF!</definedName>
    <definedName name="H_2nd">#REF!</definedName>
    <definedName name="H_300">#REF!</definedName>
    <definedName name="H_350">#REF!</definedName>
    <definedName name="H_3rd">#REF!</definedName>
    <definedName name="H_4th">#REF!</definedName>
    <definedName name="H_5th">#REF!</definedName>
    <definedName name="H_CAL">#REF!</definedName>
    <definedName name="h_DadanVisitorCentre">#REF!</definedName>
    <definedName name="H_FloorCov">#REF!</definedName>
    <definedName name="H_Grd">#REF!</definedName>
    <definedName name="H_MON">#REF!</definedName>
    <definedName name="H_RAIL_FE">#REF!</definedName>
    <definedName name="H0">#REF!</definedName>
    <definedName name="H0___0">#REF!</definedName>
    <definedName name="H0___13">#REF!</definedName>
    <definedName name="H1.0m이하">#REF!</definedName>
    <definedName name="H1.2m">#REF!</definedName>
    <definedName name="H1.5m">#REF!</definedName>
    <definedName name="H1.8m">#REF!</definedName>
    <definedName name="H2.0m">#REF!</definedName>
    <definedName name="H2.5m">#REF!</definedName>
    <definedName name="H3.0m">#REF!</definedName>
    <definedName name="H3.5m">#REF!</definedName>
    <definedName name="H4.0m">#REF!</definedName>
    <definedName name="H4.5m">#REF!</definedName>
    <definedName name="H5.0m">#REF!</definedName>
    <definedName name="h5t4w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5t4w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a">#REF!</definedName>
    <definedName name="HABU">#REF!</definedName>
    <definedName name="HABUDIYAR3">#REF!</definedName>
    <definedName name="Hadey">#REF!</definedName>
    <definedName name="hae">#REF!</definedName>
    <definedName name="Hafeez">#REF!</definedName>
    <definedName name="HAGS_PLAY">#REF!</definedName>
    <definedName name="Haji_Ahil_Building_">#REF!</definedName>
    <definedName name="HajjDailyGuest_4001_4001a">#REF!</definedName>
    <definedName name="HajjDailyGuest_5001">#REF!</definedName>
    <definedName name="HajjDailyGuest_5002_5003">#REF!</definedName>
    <definedName name="HajjDailyGuest_5005_5006">#REF!</definedName>
    <definedName name="HajjDailyGuest_5008_5009">#REF!</definedName>
    <definedName name="HajjDailyGuest_5010">#REF!</definedName>
    <definedName name="HajjDailyGuest_5012_5013">#REF!</definedName>
    <definedName name="HajjDailyGuest_5015">#REF!</definedName>
    <definedName name="HajjDailyGuest_5016_5017">#REF!</definedName>
    <definedName name="HajjDailyGuest_5019_5020">#REF!</definedName>
    <definedName name="HajjDailyGuest_5022_5023">#REF!</definedName>
    <definedName name="HajjDailyGuest_7006">#REF!</definedName>
    <definedName name="HajjDailyGuest_7017">#REF!</definedName>
    <definedName name="HajjDailyGuest_8022">#REF!</definedName>
    <definedName name="half" localSheetId="18" hidden="1">{#N/A,#N/A,FALSE,"전체집계표";#N/A,#N/A,FALSE,"안벽30000";#N/A,#N/A,FALSE,"안벽20000";#N/A,#N/A,FALSE,"내호안";#N/A,#N/A,FALSE,"외호안";#N/A,#N/A,FALSE,"준설토A";#N/A,#N/A,FALSE,"준설토B";#N/A,#N/A,FALSE,"적출장"}</definedName>
    <definedName name="half" localSheetId="10">#REF!</definedName>
    <definedName name="half" hidden="1">{#N/A,#N/A,FALSE,"전체집계표";#N/A,#N/A,FALSE,"안벽30000";#N/A,#N/A,FALSE,"안벽20000";#N/A,#N/A,FALSE,"내호안";#N/A,#N/A,FALSE,"외호안";#N/A,#N/A,FALSE,"준설토A";#N/A,#N/A,FALSE,"준설토B";#N/A,#N/A,FALSE,"적출장"}</definedName>
    <definedName name="half_1" localSheetId="18" hidden="1">{#N/A,#N/A,FALSE,"전체집계표";#N/A,#N/A,FALSE,"안벽30000";#N/A,#N/A,FALSE,"안벽20000";#N/A,#N/A,FALSE,"내호안";#N/A,#N/A,FALSE,"외호안";#N/A,#N/A,FALSE,"준설토A";#N/A,#N/A,FALSE,"준설토B";#N/A,#N/A,FALSE,"적출장"}</definedName>
    <definedName name="half_1" hidden="1">{#N/A,#N/A,FALSE,"전체집계표";#N/A,#N/A,FALSE,"안벽30000";#N/A,#N/A,FALSE,"안벽20000";#N/A,#N/A,FALSE,"내호안";#N/A,#N/A,FALSE,"외호안";#N/A,#N/A,FALSE,"준설토A";#N/A,#N/A,FALSE,"준설토B";#N/A,#N/A,FALSE,"적출장"}</definedName>
    <definedName name="half_2" localSheetId="18" hidden="1">{#N/A,#N/A,FALSE,"전체집계표";#N/A,#N/A,FALSE,"안벽30000";#N/A,#N/A,FALSE,"안벽20000";#N/A,#N/A,FALSE,"내호안";#N/A,#N/A,FALSE,"외호안";#N/A,#N/A,FALSE,"준설토A";#N/A,#N/A,FALSE,"준설토B";#N/A,#N/A,FALSE,"적출장"}</definedName>
    <definedName name="half_2" hidden="1">{#N/A,#N/A,FALSE,"전체집계표";#N/A,#N/A,FALSE,"안벽30000";#N/A,#N/A,FALSE,"안벽20000";#N/A,#N/A,FALSE,"내호안";#N/A,#N/A,FALSE,"외호안";#N/A,#N/A,FALSE,"준설토A";#N/A,#N/A,FALSE,"준설토B";#N/A,#N/A,FALSE,"적출장"}</definedName>
    <definedName name="halfbrick">#REF!</definedName>
    <definedName name="haljf" localSheetId="18" hidden="1">{"'Sheet1'!$L$16"}</definedName>
    <definedName name="haljf" hidden="1">{"'Sheet1'!$L$16"}</definedName>
    <definedName name="hamda" localSheetId="18" hidden="1">{"'Break down'!$A$4"}</definedName>
    <definedName name="hamda" hidden="1">{"'Break down'!$A$4"}</definedName>
    <definedName name="hamza" localSheetId="18" hidden="1">{#N/A,#N/A,FALSE,"估價單  (3)"}</definedName>
    <definedName name="hamza" hidden="1">{#N/A,#N/A,FALSE,"估價單  (3)"}</definedName>
    <definedName name="han" hidden="1">#REF!</definedName>
    <definedName name="HAND_VLV_MANIF">#REF!</definedName>
    <definedName name="HANDRAIL">#REF!</definedName>
    <definedName name="Hanse_Golf_Course_Design">#REF!</definedName>
    <definedName name="hap" localSheetId="18" hidden="1">{#N/A,#N/A,FALSE,"COVER1.XLS ";#N/A,#N/A,FALSE,"RACT1.XLS";#N/A,#N/A,FALSE,"RACT2.XLS";#N/A,#N/A,FALSE,"ECCMP";#N/A,#N/A,FALSE,"WELDER.XLS"}</definedName>
    <definedName name="hap" hidden="1">{#N/A,#N/A,FALSE,"COVER1.XLS ";#N/A,#N/A,FALSE,"RACT1.XLS";#N/A,#N/A,FALSE,"RACT2.XLS";#N/A,#N/A,FALSE,"ECCMP";#N/A,#N/A,FALSE,"WELDER.XLS"}</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dcore">#REF!</definedName>
    <definedName name="HARI">#REF!</definedName>
    <definedName name="harry" localSheetId="18" hidden="1">{"'Break down'!$A$4"}</definedName>
    <definedName name="harry" hidden="1">{"'Break down'!$A$4"}</definedName>
    <definedName name="Hat">#REF!</definedName>
    <definedName name="haul">#REF!</definedName>
    <definedName name="HAZEE">#REF!</definedName>
    <definedName name="hb" localSheetId="4" hidden="1">{#N/A,#N/A,TRUE,"Cover";#N/A,#N/A,TRUE,"Conts";#N/A,#N/A,TRUE,"VOS";#N/A,#N/A,TRUE,"Warrington";#N/A,#N/A,TRUE,"Widnes"}</definedName>
    <definedName name="hb" localSheetId="18" hidden="1">{#N/A,#N/A,TRUE,"Cover";#N/A,#N/A,TRUE,"Conts";#N/A,#N/A,TRUE,"VOS";#N/A,#N/A,TRUE,"Warrington";#N/A,#N/A,TRUE,"Widnes"}</definedName>
    <definedName name="hb" localSheetId="6" hidden="1">{#N/A,#N/A,TRUE,"Cover";#N/A,#N/A,TRUE,"Conts";#N/A,#N/A,TRUE,"VOS";#N/A,#N/A,TRUE,"Warrington";#N/A,#N/A,TRUE,"Widnes"}</definedName>
    <definedName name="hb" localSheetId="11" hidden="1">{#N/A,#N/A,TRUE,"Cover";#N/A,#N/A,TRUE,"Conts";#N/A,#N/A,TRUE,"VOS";#N/A,#N/A,TRUE,"Warrington";#N/A,#N/A,TRUE,"Widnes"}</definedName>
    <definedName name="hb" localSheetId="10" hidden="1">{#N/A,#N/A,TRUE,"Cover";#N/A,#N/A,TRUE,"Conts";#N/A,#N/A,TRUE,"VOS";#N/A,#N/A,TRUE,"Warrington";#N/A,#N/A,TRUE,"Widnes"}</definedName>
    <definedName name="hb" hidden="1">{#N/A,#N/A,TRUE,"Cover";#N/A,#N/A,TRUE,"Conts";#N/A,#N/A,TRUE,"VOS";#N/A,#N/A,TRUE,"Warrington";#N/A,#N/A,TRUE,"Widnes"}</definedName>
    <definedName name="hb_1" localSheetId="18" hidden="1">{#N/A,#N/A,TRUE,"Cover";#N/A,#N/A,TRUE,"Conts";#N/A,#N/A,TRUE,"VOS";#N/A,#N/A,TRUE,"Warrington";#N/A,#N/A,TRUE,"Widnes"}</definedName>
    <definedName name="hb_1" localSheetId="6" hidden="1">{#N/A,#N/A,TRUE,"Cover";#N/A,#N/A,TRUE,"Conts";#N/A,#N/A,TRUE,"VOS";#N/A,#N/A,TRUE,"Warrington";#N/A,#N/A,TRUE,"Widnes"}</definedName>
    <definedName name="hb_1" hidden="1">{#N/A,#N/A,TRUE,"Cover";#N/A,#N/A,TRUE,"Conts";#N/A,#N/A,TRUE,"VOS";#N/A,#N/A,TRUE,"Warrington";#N/A,#N/A,TRUE,"Widnes"}</definedName>
    <definedName name="HBA_International">#REF!</definedName>
    <definedName name="hbdhtdh">#N/A</definedName>
    <definedName name="hbhde">BlankMacro1</definedName>
    <definedName name="hbn" localSheetId="4" hidden="1">{#N/A,#N/A,TRUE,"Cover";#N/A,#N/A,TRUE,"Conts";#N/A,#N/A,TRUE,"VOS";#N/A,#N/A,TRUE,"Warrington";#N/A,#N/A,TRUE,"Widnes"}</definedName>
    <definedName name="hbn" localSheetId="18" hidden="1">{#N/A,#N/A,TRUE,"Cover";#N/A,#N/A,TRUE,"Conts";#N/A,#N/A,TRUE,"VOS";#N/A,#N/A,TRUE,"Warrington";#N/A,#N/A,TRUE,"Widnes"}</definedName>
    <definedName name="hbn" localSheetId="10" hidden="1">{#N/A,#N/A,TRUE,"Cover";#N/A,#N/A,TRUE,"Conts";#N/A,#N/A,TRUE,"VOS";#N/A,#N/A,TRUE,"Warrington";#N/A,#N/A,TRUE,"Widnes"}</definedName>
    <definedName name="hbn" hidden="1">{#N/A,#N/A,TRUE,"Cover";#N/A,#N/A,TRUE,"Conts";#N/A,#N/A,TRUE,"VOS";#N/A,#N/A,TRUE,"Warrington";#N/A,#N/A,TRUE,"Widnes"}</definedName>
    <definedName name="HC">#REF!</definedName>
    <definedName name="hc_surf_treat">#REF!</definedName>
    <definedName name="HCA">#REF!</definedName>
    <definedName name="HCActGraph">#REF!</definedName>
    <definedName name="HCBudGraph">#REF!</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CReg">#REF!</definedName>
    <definedName name="HCTotal">#REF!</definedName>
    <definedName name="hcvvbibn">#REF!</definedName>
    <definedName name="HD">100</definedName>
    <definedName name="hdf" hidden="1">#REF!</definedName>
    <definedName name="HDFD" localSheetId="18" hidden="1">{#N/A,#N/A,FALSE,"속도"}</definedName>
    <definedName name="HDFD" hidden="1">{#N/A,#N/A,FALSE,"속도"}</definedName>
    <definedName name="HDFD_1" localSheetId="18" hidden="1">{#N/A,#N/A,FALSE,"속도"}</definedName>
    <definedName name="HDFD_1" hidden="1">{#N/A,#N/A,FALSE,"속도"}</definedName>
    <definedName name="HDFD_2" localSheetId="18" hidden="1">{#N/A,#N/A,FALSE,"속도"}</definedName>
    <definedName name="HDFD_2" hidden="1">{#N/A,#N/A,FALSE,"속도"}</definedName>
    <definedName name="hdfh" hidden="1">{#N/A,#N/A,FALSE,"Organisation Chart"}</definedName>
    <definedName name="hdfhdhf" localSheetId="18" hidden="1">{#N/A,#N/A,TRUE,"Front";#N/A,#N/A,TRUE,"Simple Letter";#N/A,#N/A,TRUE,"Inside";#N/A,#N/A,TRUE,"Contents";#N/A,#N/A,TRUE,"Basis";#N/A,#N/A,TRUE,"Inclusions";#N/A,#N/A,TRUE,"Exclusions";#N/A,#N/A,TRUE,"Areas";#N/A,#N/A,TRUE,"Summary";#N/A,#N/A,TRUE,"Detail"}</definedName>
    <definedName name="hdfhdhf" hidden="1">{#N/A,#N/A,TRUE,"Front";#N/A,#N/A,TRUE,"Simple Letter";#N/A,#N/A,TRUE,"Inside";#N/A,#N/A,TRUE,"Contents";#N/A,#N/A,TRUE,"Basis";#N/A,#N/A,TRUE,"Inclusions";#N/A,#N/A,TRUE,"Exclusions";#N/A,#N/A,TRUE,"Areas";#N/A,#N/A,TRUE,"Summary";#N/A,#N/A,TRUE,"Detail"}</definedName>
    <definedName name="HDGFDS" hidden="1">#REF!</definedName>
    <definedName name="hdgh">#N/A</definedName>
    <definedName name="HEAD">#REF!</definedName>
    <definedName name="head_1">0</definedName>
    <definedName name="head1">#REF!</definedName>
    <definedName name="head1g">#REF!</definedName>
    <definedName name="HEADA">#REF!</definedName>
    <definedName name="HEADC">#REF!</definedName>
    <definedName name="Headct">#REF!</definedName>
    <definedName name="HEADD">#REF!</definedName>
    <definedName name="HEADDAYA3">#REF!,#REF!,#REF!,#REF!,#REF!,#REF!,#REF!,#REF!,#REF!,#REF!,#REF!,#REF!,#REF!</definedName>
    <definedName name="HEADDAYA4">#REF!,#REF!,#REF!,#REF!,#REF!,#REF!,#REF!,#REF!,#REF!,#REF!,#REF!,#REF!,#REF!,#REF!,#REF!,#REF!,#REF!</definedName>
    <definedName name="HEADE">#REF!</definedName>
    <definedName name="HEADER">#REF!</definedName>
    <definedName name="HEADER_INFO">#REF!,#REF!,#REF!,#REF!,#REF!,#REF!,#REF!,#REF!,#REF!,#REF!,#REF!,#REF!,#REF!,#REF!,#REF!,#REF!,#REF!,#REF!</definedName>
    <definedName name="Header_Row">ROW(#REF!)</definedName>
    <definedName name="Header_Row_Back">ROW(#REF!)</definedName>
    <definedName name="HEADER1" localSheetId="10">#REF!</definedName>
    <definedName name="Header1" hidden="1">IF(COUNTA(#REF!)=0,0,INDEX(#REF!,MATCH(ROW(#REF!),#REF!,TRUE)))+1</definedName>
    <definedName name="Header2" hidden="1">#REF!-1&amp;"."&amp;MAX(1,COUNTA(INDEX(#REF!,MATCH(#REF!-1,#REF!,FALSE)):#REF!))</definedName>
    <definedName name="Header3">#REF!</definedName>
    <definedName name="Header4">#REF!</definedName>
    <definedName name="HEADERA">#REF!</definedName>
    <definedName name="HEADERB">#REF!</definedName>
    <definedName name="HEADERC">#REF!</definedName>
    <definedName name="HEADERD">#REF!</definedName>
    <definedName name="HEADERE">#REF!</definedName>
    <definedName name="HEADERS">#REF!</definedName>
    <definedName name="HEADF">#REF!</definedName>
    <definedName name="Heading">#REF!</definedName>
    <definedName name="HEADL">#REF!</definedName>
    <definedName name="HEADPS">#REF!</definedName>
    <definedName name="Headroom_Proposed">#REF!</definedName>
    <definedName name="HeadWall">#REF!</definedName>
    <definedName name="HEADWEEKA3">#REF!,#REF!,#REF!,#REF!,#REF!,#REF!,#REF!,#REF!,#REF!,#REF!,#REF!,#REF!</definedName>
    <definedName name="HEADWEEKA4">#REF!,#REF!,#REF!,#REF!,#REF!,#REF!,#REF!,#REF!,#REF!,#REF!,#REF!,#REF!</definedName>
    <definedName name="Health_and_Social_Care">#REF!</definedName>
    <definedName name="Health_Rate">#REF!</definedName>
    <definedName name="Health_type">#REF!</definedName>
    <definedName name="Healthcare">#REF!</definedName>
    <definedName name="HEAT__SOURCE">#REF!</definedName>
    <definedName name="Heat_pumps">#REF!</definedName>
    <definedName name="HEAT_TRACE">#REF!</definedName>
    <definedName name="HEAT_TRACE_PROT">#REF!</definedName>
    <definedName name="HEATERS">#REF!</definedName>
    <definedName name="HEATING__VENTILATION___AIR_CONDITIONING">#REF!</definedName>
    <definedName name="HEDAL" localSheetId="18" hidden="1">{#N/A,#N/A,FALSE,"TABLE"}</definedName>
    <definedName name="HEDAL" hidden="1">{#N/A,#N/A,FALSE,"TABLE"}</definedName>
    <definedName name="Height">#REF!</definedName>
    <definedName name="HEIGHT__C1A__Standard_Guestroom">#REF!</definedName>
    <definedName name="HEIGHT__C1C__Junior_Suites">#REF!</definedName>
    <definedName name="HEIGHT__C1D__One_Bedroom_Suites">#REF!</definedName>
    <definedName name="HEIGHT__C1E__Two_bedroom_Suites">#REF!</definedName>
    <definedName name="HEIGHT__C1F1__Public_Circulation_Areas">#REF!</definedName>
    <definedName name="HEIGHT__C1G4__Shafts">#REF!</definedName>
    <definedName name="HEIGHT__C1G6__Fire_Escape_Stairs">#REF!</definedName>
    <definedName name="HEIGHT__C1H1__Standard_Guestrooms">#REF!</definedName>
    <definedName name="HEIGHT__C1H3__Junior_Suites">#REF!</definedName>
    <definedName name="HEIGHT__C1H4__One_Bedroom_Suites">#REF!</definedName>
    <definedName name="HEIGHT__C1H5__Two_Bedroom_Suites">#REF!</definedName>
    <definedName name="HEIGHT__C1H6__One_Bedroom_Suites_Type_2">#REF!</definedName>
    <definedName name="HEIGHT__C1I__General_Works_Guestrooms">#REF!</definedName>
    <definedName name="HEIGHT__C1J__One_Bedroom_Suites_Type_2">#REF!</definedName>
    <definedName name="HEIGHT__C2A2__Arrival_and_Reception_Lobby">#REF!</definedName>
    <definedName name="HEIGHT__C2A3__Front_Offices___Concierge">#REF!</definedName>
    <definedName name="HEIGHT__C2A4__Luggage_Scanner">#REF!</definedName>
    <definedName name="HEIGHT__C2A5__Hotel_Retail">#REF!</definedName>
    <definedName name="HEIGHT__C2A6__Prayer_Rooms">#REF!</definedName>
    <definedName name="HEIGHT__C2A7__Kids_Club">#REF!</definedName>
    <definedName name="HEIGHT__C2A8__Public_Toilets">#REF!</definedName>
    <definedName name="HEIGHT__C2A9__Changing_Rooms">#REF!</definedName>
    <definedName name="HEIGHT__C2C1__Hotel_Restaurant">#REF!</definedName>
    <definedName name="HEIGHT__C2C2__Lobby_Lounge">#REF!</definedName>
    <definedName name="HEIGHT__C2C3__Lobby_Bar">#REF!</definedName>
    <definedName name="HEIGHT__C2C4__Lobby_Bar___Covered_Terrace">#REF!</definedName>
    <definedName name="HEIGHT__C2C5__Speciality_Restaurant__1">#REF!</definedName>
    <definedName name="HEIGHT__C2C6__Speciality_Restaurant__2">#REF!</definedName>
    <definedName name="HEIGHT__C2C7__Speciality_Restaurant__2___Covered_Terrace">#REF!</definedName>
    <definedName name="HEIGHT__C2C8__Pool_Bar___Grill">#REF!</definedName>
    <definedName name="HEIGHT__C2D2__Gymnasium">#REF!</definedName>
    <definedName name="HEIGHT__C2G1__Circulation">#REF!</definedName>
    <definedName name="HEIGHT__C2G2__Outdoor_Lobby">#REF!</definedName>
    <definedName name="HEIGHT__C3A1__Front_Offices">#REF!</definedName>
    <definedName name="HEIGHT__C3A2__Administration_Offices">#REF!</definedName>
    <definedName name="HEIGHT__C3A3__Accounting_Offices">#REF!</definedName>
    <definedName name="HEIGHT__C3A4__Human_Resources_and_Training">#REF!</definedName>
    <definedName name="HEIGHT__C3B__IT_Department">#REF!</definedName>
    <definedName name="HEIGHT__C3C1__Kitchen___Main_Kitchen">#REF!</definedName>
    <definedName name="HEIGHT__C3C2__Kitchen___Speciality_Restaurant__1">#REF!</definedName>
    <definedName name="HEIGHT__C3C3__Kitchen___Speciality_Restaurant__2">#REF!</definedName>
    <definedName name="HEIGHT__C3C5__Pantry___Lobby_Bar">#REF!</definedName>
    <definedName name="HEIGHT__C3D__Housekeeping_and_Linen">#REF!</definedName>
    <definedName name="HEIGHT__C3E__Central_Laundry___Dry_Cleaning___Valet_Only">#REF!</definedName>
    <definedName name="HEIGHT__C3F5__Dining_Room_Seating">#REF!</definedName>
    <definedName name="HEIGHT__C3F8__Staff_Changing_Rooms">#REF!</definedName>
    <definedName name="HEIGHT__C3F9__Staff_Prayer_Rooms">#REF!</definedName>
    <definedName name="HEIGHT__C3G__Maintenance_and_Engineering">#REF!</definedName>
    <definedName name="HEIGHT__C3H1__Plant_and_Equipment_Rooms">#REF!</definedName>
    <definedName name="HEIGHT__C3H2__MEP_Shafts">#REF!</definedName>
    <definedName name="HEIGHT__C3J__Security">#REF!</definedName>
    <definedName name="HEIGHT__C3K__Purchasing__Goods_Receiving_and_Storage">#REF!</definedName>
    <definedName name="HEIGHT__C3L__BOH_Circulation_Areas">#REF!</definedName>
    <definedName name="HEIGHT__C4B__General_Works_Parking">#REF!</definedName>
    <definedName name="HEIGHT__C5__Unallocated_Rooms">#REF!</definedName>
    <definedName name="HEIGHT__G1__Conference_Centre">#REF!</definedName>
    <definedName name="HEIGHT__G1A__Conference_Hall">#REF!</definedName>
    <definedName name="HEIGHT__G1B__Reception">#REF!</definedName>
    <definedName name="HEIGHT__G1C__Meeting_Rooms">#REF!</definedName>
    <definedName name="HEIGHT__G2__Pre_function">#REF!</definedName>
    <definedName name="HEIGHT__G3__Toilets">#REF!</definedName>
    <definedName name="HEIGHT__G4__FOH_Circulation">#REF!</definedName>
    <definedName name="HEIGHT__G5__BOH_Circulation">#REF!</definedName>
    <definedName name="HEIGHT__G6__Fire_Escape_Stairs">#REF!</definedName>
    <definedName name="HEIGHT__G7__Plant_and_Equipment_Rooms">#REF!</definedName>
    <definedName name="HEIGHT__G8__Storage">#REF!</definedName>
    <definedName name="HEIGHT__G9__Kitchen_and_Service_Area">#REF!</definedName>
    <definedName name="Height_1">#REF!</definedName>
    <definedName name="HEIGHT_1_bed_Balcony_area">#REF!</definedName>
    <definedName name="HEIGHT_1_bed_bath_screen">#REF!</definedName>
    <definedName name="HEIGHT_1_bed_bath_shelf">#REF!</definedName>
    <definedName name="HEIGHT_1_bed_Bath_tub">#REF!</definedName>
    <definedName name="HEIGHT_1_bed_Bath_tub_mixer">#REF!</definedName>
    <definedName name="HEIGHT_1_bed_Bathroom_area">#REF!</definedName>
    <definedName name="HEIGHT_1_bed_Bedroom_area">#REF!</definedName>
    <definedName name="HEIGHT_1_bed_Cistern_cover">#REF!</definedName>
    <definedName name="HEIGHT_1_bed_Cooker_hob">#REF!</definedName>
    <definedName name="HEIGHT_1_bed_Fridge_freezer">#REF!</definedName>
    <definedName name="HEIGHT_1_bed_Kitchen_sink">#REF!</definedName>
    <definedName name="HEIGHT_1_bed_Kitchen_sink_mixer">#REF!</definedName>
    <definedName name="HEIGHT_1_bed_kitchen_units">#REF!</definedName>
    <definedName name="HEIGHT_1_bed_living_area">#REF!</definedName>
    <definedName name="HEIGHT_1_bed_mirror">#REF!</definedName>
    <definedName name="HEIGHT_1_bed_NIA">#REF!</definedName>
    <definedName name="HEIGHT_1_bed_Oven">#REF!</definedName>
    <definedName name="HEIGHT_1_bed_shower_mixer">#REF!</definedName>
    <definedName name="HEIGHT_1_bed_vanitys">#REF!</definedName>
    <definedName name="HEIGHT_1_bed_Wardrobes">#REF!</definedName>
    <definedName name="HEIGHT_1_bed_Wash_basin">#REF!</definedName>
    <definedName name="HEIGHT_1_bed_Wash_basin_mixer">#REF!</definedName>
    <definedName name="HEIGHT_1_bed_Washing_machine">#REF!</definedName>
    <definedName name="HEIGHT_1_bed_WC">#REF!</definedName>
    <definedName name="HEIGHT_110_mm_dia._RWP">#REF!</definedName>
    <definedName name="HEIGHT_110mm_dia._opening_for_rain_water">#REF!</definedName>
    <definedName name="HEIGHT_110mm_dia._Rainwater_pipe">#REF!</definedName>
    <definedName name="HEIGHT_110mm_dia_RWP">#REF!</definedName>
    <definedName name="HEIGHT_15mm_dia._CWS_Buried_Underground">#REF!</definedName>
    <definedName name="HEIGHT_15mm_dia_Copper_pipe">#REF!</definedName>
    <definedName name="HEIGHT_1F__25mm_dia._BCWS_Pipe">#REF!</definedName>
    <definedName name="HEIGHT_1F__25mm_dia._HWS_Pipe">#REF!</definedName>
    <definedName name="HEIGHT_1F__Isolation_valve">#REF!</definedName>
    <definedName name="HEIGHT_1F__Water_Hammer_Arrestor">#REF!</definedName>
    <definedName name="HEIGHT_1F_BOH_Service_and_Utility_area">#REF!</definedName>
    <definedName name="HEIGHT_1F_BOH_Staircase">#REF!</definedName>
    <definedName name="HEIGHT_1F_Guest_Core">#REF!</definedName>
    <definedName name="HEIGHT_1F_Guestrooms">#REF!</definedName>
    <definedName name="HEIGHT_1F_HGR_BOH">#REF!</definedName>
    <definedName name="HEIGHT_1F_HGR_Circulation">#REF!</definedName>
    <definedName name="HEIGHT_1F_HGR_Covered_Balcony">#REF!</definedName>
    <definedName name="HEIGHT_1F_HGR_Fire_Staircase">#REF!</definedName>
    <definedName name="HEIGHT_1F_HGR_Open_Terrace">#REF!</definedName>
    <definedName name="HEIGHT_1F_Lift_Shaft">#REF!</definedName>
    <definedName name="HEIGHT_1F_Roof_Terrace">#REF!</definedName>
    <definedName name="HEIGHT_1F_Services_Core">#REF!</definedName>
    <definedName name="HEIGHT_1F_Void___Dead_space">#REF!</definedName>
    <definedName name="HEIGHT_1st_Floor">#REF!</definedName>
    <definedName name="HEIGHT_1st_Floor___BOH___FIre_Escape_Stairs">#REF!</definedName>
    <definedName name="HEIGHT_1st_Floor___BOH___Guest_Core">#REF!</definedName>
    <definedName name="HEIGHT_1st_Floor___BOH___Guest_Core_lifts">#REF!</definedName>
    <definedName name="HEIGHT_1st_Floor___BOH___Service_Core">#REF!</definedName>
    <definedName name="HEIGHT_1st_Floor___BOH___Service_Core_ducts">#REF!</definedName>
    <definedName name="HEIGHT_1st_Floor___BOH___Service_Core_lift_shafts">#REF!</definedName>
    <definedName name="HEIGHT_1st_Floor___FOH___Guest_Circulation">#REF!</definedName>
    <definedName name="HEIGHT_1st_Floor___FOH___Guestroom_Terrace">#REF!</definedName>
    <definedName name="HEIGHT_1st_Floor___FOH___Guestrooms">#REF!</definedName>
    <definedName name="HEIGHT_1st_Floor___Guest_Core_ducts">#REF!</definedName>
    <definedName name="HEIGHT_2_bed_2nd_bathroom_area">#REF!</definedName>
    <definedName name="HEIGHT_2_bed_2nd_bedroom_area">#REF!</definedName>
    <definedName name="HEIGHT_2_bed_4_burner_hob">#REF!</definedName>
    <definedName name="HEIGHT_2_bed_Balcony_area">#REF!</definedName>
    <definedName name="HEIGHT_2_bed_bath_screen">#REF!</definedName>
    <definedName name="HEIGHT_2_bed_bath_tub">#REF!</definedName>
    <definedName name="HEIGHT_2_bed_bath_tub_mixer">#REF!</definedName>
    <definedName name="HEIGHT_2_bed_bidet">#REF!</definedName>
    <definedName name="HEIGHT_2_bed_cistern_cover">#REF!</definedName>
    <definedName name="HEIGHT_2_bed_fridge_freezer">#REF!</definedName>
    <definedName name="HEIGHT_2_bed_kitchen_sink">#REF!</definedName>
    <definedName name="HEIGHT_2_bed_kitchen_sink_mixer">#REF!</definedName>
    <definedName name="HEIGHT_2_bed_Kitchen_units">#REF!</definedName>
    <definedName name="HEIGHT_2_bed_living_area">#REF!</definedName>
    <definedName name="HEIGHT_2_bed_Master_bathroom_area">#REF!</definedName>
    <definedName name="HEIGHT_2_bed_Master_bedroom_area">#REF!</definedName>
    <definedName name="HEIGHT_2_bed_mirror">#REF!</definedName>
    <definedName name="HEIGHT_2_bed_NIA">#REF!</definedName>
    <definedName name="HEIGHT_2_bed_shower_mixer_set">#REF!</definedName>
    <definedName name="HEIGHT_2_bed_shower_partition_inc_door">#REF!</definedName>
    <definedName name="HEIGHT_2_bed_vanity_unit">#REF!</definedName>
    <definedName name="HEIGHT_2_bed_wardrobes">#REF!</definedName>
    <definedName name="HEIGHT_2_bed_wash_basin">#REF!</definedName>
    <definedName name="HEIGHT_2_bed_wash_basin_mixer">#REF!</definedName>
    <definedName name="HEIGHT_2_bed_washing_machine">#REF!</definedName>
    <definedName name="HEIGHT_2_bed_WC">#REF!</definedName>
    <definedName name="HEIGHT_20mm_dia_Bib_tap">#REF!</definedName>
    <definedName name="HEIGHT_20mm_dia_HSW_pipe">#REF!</definedName>
    <definedName name="HEIGHT_25mm_dia_BCWS_pipe">#REF!</definedName>
    <definedName name="HEIGHT_25mm_dia_HSW_pipe">#REF!</definedName>
    <definedName name="HEIGHT_2F_BOH_Roof_Terrace">#REF!</definedName>
    <definedName name="HEIGHT_2F_BOH_Service_and_Utility_area">#REF!</definedName>
    <definedName name="HEIGHT_2F_BOH_Staircase">#REF!</definedName>
    <definedName name="HEIGHT_2F_Guest_Core">#REF!</definedName>
    <definedName name="HEIGHT_2F_Guestrooms">#REF!</definedName>
    <definedName name="HEIGHT_2F_HGR_BOH">#REF!</definedName>
    <definedName name="HEIGHT_2F_HGR_Circulation">#REF!</definedName>
    <definedName name="HEIGHT_2F_HGR_Covered_Balcony">#REF!</definedName>
    <definedName name="HEIGHT_2F_HGR_Fire_Staircase">#REF!</definedName>
    <definedName name="HEIGHT_2F_Lift_Shaft">#REF!</definedName>
    <definedName name="HEIGHT_2F_Services_Core">#REF!</definedName>
    <definedName name="HEIGHT_2F_Voids___Dead_space">#REF!</definedName>
    <definedName name="HEIGHT_2nd_Floor">#REF!</definedName>
    <definedName name="HEIGHT_2nd_Floor___BOH___Event_Center_Core">#REF!</definedName>
    <definedName name="HEIGHT_2nd_Floor___BOH___Event_Center_Core_lift_shafts">#REF!</definedName>
    <definedName name="HEIGHT_2nd_Floor___BOH___Event_Center_Service">#REF!</definedName>
    <definedName name="HEIGHT_2nd_Floor___BOH___Event_Center_Service_lift_shafts">#REF!</definedName>
    <definedName name="HEIGHT_2nd_Floor___BOH___Fire_Escape_Stairs">#REF!</definedName>
    <definedName name="HEIGHT_2nd_Floor___BOH___Guest_Core">#REF!</definedName>
    <definedName name="HEIGHT_2nd_Floor___BOH___Guest_Core_ducts">#REF!</definedName>
    <definedName name="HEIGHT_2nd_Floor___BOH___Guest_Core_lift_shafts">#REF!</definedName>
    <definedName name="HEIGHT_2nd_Floor___BOH___Service_Core">#REF!</definedName>
    <definedName name="HEIGHT_2nd_Floor___BOH___Service_Core_ducts">#REF!</definedName>
    <definedName name="HEIGHT_2nd_Floor___BOH___Service_Core_lift_shafts">#REF!</definedName>
    <definedName name="HEIGHT_2nd_Floor___FOH___Guestroom_Circulation">#REF!</definedName>
    <definedName name="HEIGHT_2nd_Floor___FOH___Guestroom_Terrace">#REF!</definedName>
    <definedName name="HEIGHT_2nd_Floor___FOH___Guestrooms">#REF!</definedName>
    <definedName name="HEIGHT_3.1__External_Walls">#REF!</definedName>
    <definedName name="HEIGHT_32_dia._CWS_Main_Buried_underground">#REF!</definedName>
    <definedName name="HEIGHT_32mm_dia_BCWS">#REF!</definedName>
    <definedName name="HEIGHT_32mm_dia_BCWS_pipe">#REF!</definedName>
    <definedName name="HEIGHT_32mm_dia_BCWS_Riser">#REF!</definedName>
    <definedName name="HEIGHT_32mm_dia_HSW_pipe">#REF!</definedName>
    <definedName name="HEIGHT_32mm_dia_HSW_Riser">#REF!</definedName>
    <definedName name="HEIGHT_3F_BOH_Service___Utility_area">#REF!</definedName>
    <definedName name="HEIGHT_3F_BOH_Staircase">#REF!</definedName>
    <definedName name="HEIGHT_3F_Guest_Core">#REF!</definedName>
    <definedName name="HEIGHT_3F_Guestrooms">#REF!</definedName>
    <definedName name="HEIGHT_3F_HGR_BOH">#REF!</definedName>
    <definedName name="HEIGHT_3F_HGR_Circulation">#REF!</definedName>
    <definedName name="HEIGHT_3F_HGR_Covered_Balcony">#REF!</definedName>
    <definedName name="HEIGHT_3F_HGR_Fire_Staircase">#REF!</definedName>
    <definedName name="HEIGHT_3F_Lift_Shaft">#REF!</definedName>
    <definedName name="HEIGHT_3F_Services_Core">#REF!</definedName>
    <definedName name="HEIGHT_3F_Voids___Dead_space">#REF!</definedName>
    <definedName name="HEIGHT_3rd_Floor">#REF!</definedName>
    <definedName name="HEIGHT_3rd_Floor___BOH___Fire_Escape_Stairs">#REF!</definedName>
    <definedName name="HEIGHT_3rd_Floor___BOH___Guest_Core">#REF!</definedName>
    <definedName name="HEIGHT_3rd_Floor___BOH___Guest_Core_ducts">#REF!</definedName>
    <definedName name="HEIGHT_3rd_Floor___BOH___Guest_Core_lift_shafts">#REF!</definedName>
    <definedName name="HEIGHT_3rd_Floor___BOH___Service_Core">#REF!</definedName>
    <definedName name="HEIGHT_3rd_Floor___BOH___Service_Core_ducts">#REF!</definedName>
    <definedName name="HEIGHT_3rd_Floor___BOH___Service_Core_lift_shafts">#REF!</definedName>
    <definedName name="HEIGHT_3rd_Floor___FOH___Guest_Circulation">#REF!</definedName>
    <definedName name="HEIGHT_3rd_Floor___FOH___Guestroom_Terrace">#REF!</definedName>
    <definedName name="HEIGHT_3rd_Floor___FOH___Guestrooms">#REF!</definedName>
    <definedName name="HEIGHT_4F_BOH_Service___Utility_area">#REF!</definedName>
    <definedName name="HEIGHT_4F_BOH_Staircase">#REF!</definedName>
    <definedName name="HEIGHT_4F_Guest_Core">#REF!</definedName>
    <definedName name="HEIGHT_4F_Guestrooms">#REF!</definedName>
    <definedName name="HEIGHT_4F_HGR_BOH">#REF!</definedName>
    <definedName name="HEIGHT_4F_HGR_Circulation">#REF!</definedName>
    <definedName name="HEIGHT_4F_HGR_Covered_Balcony">#REF!</definedName>
    <definedName name="HEIGHT_4F_HGR_Fire_Staircase">#REF!</definedName>
    <definedName name="HEIGHT_4F_Lift_Shaft">#REF!</definedName>
    <definedName name="HEIGHT_4F_Services_Core">#REF!</definedName>
    <definedName name="HEIGHT_4F_Voids___Dead_space">#REF!</definedName>
    <definedName name="HEIGHT_4th_Floor___BOH___Fire_Escape_Stairs">#REF!</definedName>
    <definedName name="HEIGHT_4th_Floor___BOH___Guest_Core">#REF!</definedName>
    <definedName name="HEIGHT_4th_Floor___BOH___Guest_Core_ducts">#REF!</definedName>
    <definedName name="HEIGHT_4th_Floor___BOH___Guest_Core_lift_shafts">#REF!</definedName>
    <definedName name="HEIGHT_4th_Floor___BOH___Service_Core">#REF!</definedName>
    <definedName name="HEIGHT_4th_Floor___BOH___Service_Core_ducts">#REF!</definedName>
    <definedName name="HEIGHT_4th_Floor___BOH___Service_Core_lift_shafts">#REF!</definedName>
    <definedName name="HEIGHT_4th_Floor___FOH___Guestroom_Circulation">#REF!</definedName>
    <definedName name="HEIGHT_4th_Floor___FOH___Guestroom_Terrace">#REF!</definedName>
    <definedName name="HEIGHT_4th_Floor___FOH___Guestrooms">#REF!</definedName>
    <definedName name="HEIGHT_4th_Floor___FOH___Roof_Top_Pantry">#REF!</definedName>
    <definedName name="HEIGHT_4th_Floor___FOH___Roof_Top_Restaurant">#REF!</definedName>
    <definedName name="HEIGHT_4th_Floor___FOH___Roof_Top_Toilets">#REF!</definedName>
    <definedName name="HEIGHT_4th_Floor___Roof_Top_Restaurant_open_terrace">#REF!</definedName>
    <definedName name="HEIGHT_50mm_dia._Balcony_Drain">#REF!</definedName>
    <definedName name="HEIGHT_50mm_dia_WP">#REF!</definedName>
    <definedName name="HEIGHT_5A_CEILING">#REF!</definedName>
    <definedName name="HEIGHT_5A_FS01">#REF!</definedName>
    <definedName name="HEIGHT_5A_FS02">#REF!</definedName>
    <definedName name="HEIGHT_5A_FS02_2F">#REF!</definedName>
    <definedName name="HEIGHT_5A_FS03">#REF!</definedName>
    <definedName name="HEIGHT_5A_FS03_AREA">#REF!</definedName>
    <definedName name="HEIGHT_5A_FS03_GRILL">#REF!</definedName>
    <definedName name="HEIGHT_5A_FS04">#REF!</definedName>
    <definedName name="HEIGHT_5A_FS04_1F">#REF!</definedName>
    <definedName name="HEIGHT_5A_FS04_2F">#REF!</definedName>
    <definedName name="HEIGHT_5A_FS05">#REF!</definedName>
    <definedName name="HEIGHT_5A_FS05_RF">#REF!</definedName>
    <definedName name="HEIGHT_5A_FS07">#REF!</definedName>
    <definedName name="HEIGHT_5A_FS08">#REF!</definedName>
    <definedName name="HEIGHT_5A_FS08_RF">#REF!</definedName>
    <definedName name="HEIGHT_5A_FS12_1F">#REF!</definedName>
    <definedName name="HEIGHT_5A_FS15_2F">#REF!</definedName>
    <definedName name="HEIGHT_5A_FS16">#REF!</definedName>
    <definedName name="HEIGHT_5B_FS01">#REF!</definedName>
    <definedName name="HEIGHT_5B_FS02_1F">#REF!</definedName>
    <definedName name="HEIGHT_5B_FS02_RF">#REF!</definedName>
    <definedName name="HEIGHT_5B_FS03">#REF!</definedName>
    <definedName name="HEIGHT_5B_FS03_AREA">#REF!</definedName>
    <definedName name="HEIGHT_5B_FS03_GRILL">#REF!</definedName>
    <definedName name="HEIGHT_5B_FS03_RF">#REF!</definedName>
    <definedName name="HEIGHT_5B_FS04_1F">#REF!</definedName>
    <definedName name="HEIGHT_5B_FS04_2F">#REF!</definedName>
    <definedName name="HEIGHT_5B_FS04_RF">#REF!</definedName>
    <definedName name="HEIGHT_5B_FS05">#REF!</definedName>
    <definedName name="HEIGHT_5B_FS05_GARDEN">#REF!</definedName>
    <definedName name="HEIGHT_5B_FS05_PARAPET">#REF!</definedName>
    <definedName name="HEIGHT_5B_FS06">#REF!</definedName>
    <definedName name="HEIGHT_5B_FS07_1F">#REF!</definedName>
    <definedName name="HEIGHT_5B_FS08_RF">#REF!</definedName>
    <definedName name="HEIGHT_5B_FS11_1F">#REF!</definedName>
    <definedName name="HEIGHT_5B_FS11_2F">#REF!</definedName>
    <definedName name="HEIGHT_5B_FS12_2F">#REF!</definedName>
    <definedName name="HEIGHT_5B_FS15_1F">#REF!</definedName>
    <definedName name="HEIGHT_5B_FS15_2F">#REF!</definedName>
    <definedName name="HEIGHT_5B_FS15_RF">#REF!</definedName>
    <definedName name="HEIGHT_5B_FS16">#REF!</definedName>
    <definedName name="HEIGHT_5B_LOUVRE">#REF!</definedName>
    <definedName name="HEIGHT_5B_PARAPET_COPING">#REF!</definedName>
    <definedName name="HEIGHT_5C_FS01">#REF!</definedName>
    <definedName name="HEIGHT_5C_FS02">#REF!</definedName>
    <definedName name="HEIGHT_5C_FS02_1F">#REF!</definedName>
    <definedName name="HEIGHT_5C_FS02_COPING">#REF!</definedName>
    <definedName name="HEIGHT_5C_FS03">#REF!</definedName>
    <definedName name="HEIGHT_5C_FS03_GRILL">#REF!</definedName>
    <definedName name="HEIGHT_5C_FS05_RF">#REF!</definedName>
    <definedName name="HEIGHT_5C_FS07_RF">#REF!</definedName>
    <definedName name="HEIGHT_5C_FS08_1F">#REF!</definedName>
    <definedName name="HEIGHT_5C_FS08_RF">#REF!</definedName>
    <definedName name="HEIGHT_5C_FS16">#REF!</definedName>
    <definedName name="HEIGHT_5C_LINK_BRIDGE">#REF!</definedName>
    <definedName name="HEIGHT_5F_BOH_Circulation">#REF!</definedName>
    <definedName name="HEIGHT_5F_BOH_Service___Utility_area">#REF!</definedName>
    <definedName name="HEIGHT_5F_BOH_Staircase">#REF!</definedName>
    <definedName name="HEIGHT_5F_Lift_Shaft">#REF!</definedName>
    <definedName name="HEIGHT_5F_MEP">#REF!</definedName>
    <definedName name="HEIGHT_5F_Services_Core">#REF!</definedName>
    <definedName name="HEIGHT_5F_Voids___Dead_area">#REF!</definedName>
    <definedName name="HEIGHT_82mm_dia_Vent_pipe_1F">#REF!</definedName>
    <definedName name="HEIGHT_82mm_dia_Vent_pipe_GF">#REF!</definedName>
    <definedName name="HEIGHT_AM_Beams">#REF!</definedName>
    <definedName name="HEIGHT_AM_Slab_1200">#REF!</definedName>
    <definedName name="HEIGHT_AM_Slab_300">#REF!</definedName>
    <definedName name="HEIGHT_Assume_Roof">#REF!</definedName>
    <definedName name="HEIGHT_Assumed_Stair_Roof">#REF!</definedName>
    <definedName name="HEIGHT_B1">#REF!</definedName>
    <definedName name="HEIGHT_B1___BOH____Loading_Unloading">#REF!</definedName>
    <definedName name="HEIGHT_B1___BOH____Service_Corridor">#REF!</definedName>
    <definedName name="HEIGHT_B1___BOH___Bulk_Storage">#REF!</definedName>
    <definedName name="HEIGHT_B1___BOH___Event_Center_Core">#REF!</definedName>
    <definedName name="HEIGHT_B1___BOH___Event_Center_Core_lift_shafts">#REF!</definedName>
    <definedName name="HEIGHT_B1___BOH___Event_Center_Kitchen">#REF!</definedName>
    <definedName name="HEIGHT_B1___BOH___Event_Center_Service">#REF!</definedName>
    <definedName name="HEIGHT_B1___BOH___Fire_Escape_Stairs">#REF!</definedName>
    <definedName name="HEIGHT_B1___BOH___Food___Beverage_Dept">#REF!</definedName>
    <definedName name="HEIGHT_B1___BOH___General_Areas">#REF!</definedName>
    <definedName name="HEIGHT_B1___BOH___Guest_Core">#REF!</definedName>
    <definedName name="HEIGHT_B1___BOH___Guest_Core_ducts">#REF!</definedName>
    <definedName name="HEIGHT_B1___BOH___Guest_Core_lift_shafts">#REF!</definedName>
    <definedName name="HEIGHT_B1___BOH___Human_Resources">#REF!</definedName>
    <definedName name="HEIGHT_B1___BOH___Main_Kitchen">#REF!</definedName>
    <definedName name="HEIGHT_B1___BOH___Pool_Bar___Grill_Pantry">#REF!</definedName>
    <definedName name="HEIGHT_B1___BOH___Ramp__B1___GF_">#REF!</definedName>
    <definedName name="HEIGHT_B1___BOH___Ramp_B1_to_B2__loading_unloading_">#REF!</definedName>
    <definedName name="HEIGHT_B1___BOH___Receiving___Purchasing">#REF!</definedName>
    <definedName name="HEIGHT_B1___BOH___Service_Core">#REF!</definedName>
    <definedName name="HEIGHT_B1___BOH___Service_Core_ducts">#REF!</definedName>
    <definedName name="HEIGHT_B1___BOH___Service_Core_lift_shaft">#REF!</definedName>
    <definedName name="HEIGHT_B1___BOH___Service_Corridor">#REF!</definedName>
    <definedName name="HEIGHT_B1___BOH___Speciality_Restaurant_01_Pantry">#REF!</definedName>
    <definedName name="HEIGHT_B1___BOH___Staff_Core">#REF!</definedName>
    <definedName name="HEIGHT_B1___BOH___Staff_Core_lift_shafts">#REF!</definedName>
    <definedName name="HEIGHT_B1___BOH___Staff_Facilities">#REF!</definedName>
    <definedName name="HEIGHT_B1___BOH___Waste_Management">#REF!</definedName>
    <definedName name="HEIGHT_B1___Double_Volume_internal_Plant_RM">#REF!</definedName>
    <definedName name="HEIGHT_B1___FOH____Day_Care_Center">#REF!</definedName>
    <definedName name="HEIGHT_B1___FOH___All_Day_Dining">#REF!</definedName>
    <definedName name="HEIGHT_B1___FOH___Circulation">#REF!</definedName>
    <definedName name="HEIGHT_B1___FOH___Day_Care_Center_Terrace">#REF!</definedName>
    <definedName name="HEIGHT_B1___FOH___Guest_Circulation">#REF!</definedName>
    <definedName name="HEIGHT_B1___FOH___Guestroom_Terrace">#REF!</definedName>
    <definedName name="HEIGHT_B1___FOH___Guestrooms">#REF!</definedName>
    <definedName name="HEIGHT_B1___FOH___Gym">#REF!</definedName>
    <definedName name="HEIGHT_B1___FOH___Pool_Bar___Grill">#REF!</definedName>
    <definedName name="HEIGHT_B1___FOH___Pool_Bar___Grill_Terrace">#REF!</definedName>
    <definedName name="HEIGHT_B1___FOH___Spa">#REF!</definedName>
    <definedName name="HEIGHT_B1___FOH___Speciality_Restauarant_02_Toilets">#REF!</definedName>
    <definedName name="HEIGHT_B1___FOH___Speciality_Restaurant_01">#REF!</definedName>
    <definedName name="HEIGHT_B1___FOH___Speciality_Restaurant_02">#REF!</definedName>
    <definedName name="HEIGHT_B1___FOH___Speciality_Restaurant_02_Terrace__covered_terrace_area_">#REF!</definedName>
    <definedName name="HEIGHT_B1___FOH___Speciality_Restaurant_02_Terrace__open_terrace_area_">#REF!</definedName>
    <definedName name="HEIGHT_B1___Parking">#REF!</definedName>
    <definedName name="HEIGHT_B1__BOH_">#REF!</definedName>
    <definedName name="HEIGHT_B1__Car_Park_">#REF!</definedName>
    <definedName name="HEIGHT_B1__Column_C1">#REF!</definedName>
    <definedName name="HEIGHT_B1__Column_C10">#REF!</definedName>
    <definedName name="HEIGHT_B1__Column_C11">#REF!</definedName>
    <definedName name="HEIGHT_B1__Column_C12">#REF!</definedName>
    <definedName name="HEIGHT_B1__Column_C2">#REF!</definedName>
    <definedName name="HEIGHT_B1__Column_C3">#REF!</definedName>
    <definedName name="HEIGHT_B1__Column_C4">#REF!</definedName>
    <definedName name="HEIGHT_B1__Column_C5">#REF!</definedName>
    <definedName name="HEIGHT_B1__Column_C6">#REF!</definedName>
    <definedName name="HEIGHT_B1__Column_C7">#REF!</definedName>
    <definedName name="HEIGHT_B1__Column_C8">#REF!</definedName>
    <definedName name="HEIGHT_B1__Column_C9">#REF!</definedName>
    <definedName name="HEIGHT_B1__Column_TC1">#REF!</definedName>
    <definedName name="HEIGHT_B1__Column_TC2">#REF!</definedName>
    <definedName name="HEIGHT_B1__Column_TC3">#REF!</definedName>
    <definedName name="HEIGHT_B1__Column_TC4">#REF!</definedName>
    <definedName name="HEIGHT_B1__Column_TC5">#REF!</definedName>
    <definedName name="HEIGHT_B1__FOH_circulation_">#REF!</definedName>
    <definedName name="HEIGHT_B1__GIFA_">#REF!</definedName>
    <definedName name="HEIGHT_B1__RW1_400">#REF!</definedName>
    <definedName name="HEIGHT_B1__RW2_600">#REF!</definedName>
    <definedName name="HEIGHT_B1__Stairs_">#REF!</definedName>
    <definedName name="HEIGHT_B1__TW1_250">#REF!</definedName>
    <definedName name="HEIGHT_B1__TW2_200">#REF!</definedName>
    <definedName name="HEIGHT_B1__TW3_300">#REF!</definedName>
    <definedName name="HEIGHT_B1__TW3_400">#REF!</definedName>
    <definedName name="HEIGHT_B1__TW4_500">#REF!</definedName>
    <definedName name="HEIGHT_B1__TW4_500_Door_Overhead">#REF!</definedName>
    <definedName name="HEIGHT_B1__TW4_600">#REF!</definedName>
    <definedName name="HEIGHT_B1__voids_">#REF!</definedName>
    <definedName name="HEIGHT_B1__W1__300">#REF!</definedName>
    <definedName name="HEIGHT_B1__W1_300_Door_Overhead">#REF!</definedName>
    <definedName name="HEIGHT_B1_Beams">#REF!</definedName>
    <definedName name="HEIGHT_B1_BOH_Area">#REF!</definedName>
    <definedName name="HEIGHT_B1_BOH_Service___Utility_area">#REF!</definedName>
    <definedName name="HEIGHT_B1_Double_Volume_area">#REF!</definedName>
    <definedName name="HEIGHT_B1_Executive_Club">#REF!</definedName>
    <definedName name="HEIGHT_B1_FOH_Circulation_area">#REF!</definedName>
    <definedName name="HEIGHT_B1_FOH_Lobby">#REF!</definedName>
    <definedName name="HEIGHT_B1_Guest_Core">#REF!</definedName>
    <definedName name="HEIGHT_B1_Gym">#REF!</definedName>
    <definedName name="HEIGHT_B1_Gym_Toilets">#REF!</definedName>
    <definedName name="HEIGHT_B1_Internal_Double_doors__BOH_">#REF!</definedName>
    <definedName name="HEIGHT_B1_Internal_Double_doors__FOH_">#REF!</definedName>
    <definedName name="HEIGHT_B1_Internal_Single_doors__BOH_">#REF!</definedName>
    <definedName name="HEIGHT_B1_Kids_Area">#REF!</definedName>
    <definedName name="HEIGHT_B1_Kitchen">#REF!</definedName>
    <definedName name="HEIGHT_B1_Lift_Shaft">#REF!</definedName>
    <definedName name="HEIGHT_B1_Main_Restaurant">#REF!</definedName>
    <definedName name="HEIGHT_B1_MEP_Area">#REF!</definedName>
    <definedName name="HEIGHT_B1_Mezz">#REF!</definedName>
    <definedName name="HEIGHT_B1_Mezzanine___BOH___Event_Center_Admin">#REF!</definedName>
    <definedName name="HEIGHT_B1_Mezzanine___BOH___Event_Center_Core">#REF!</definedName>
    <definedName name="HEIGHT_B1_Mezzanine___BOH___Event_Center_Valet">#REF!</definedName>
    <definedName name="HEIGHT_B1_Mezzanine___BOH___Event_Service_Core_lift_shafts">#REF!</definedName>
    <definedName name="HEIGHT_B1_Mezzanine___BOH___Fire_Escape_Stairs">#REF!</definedName>
    <definedName name="HEIGHT_B1_Mezzanine___BOH___General_Areas">#REF!</definedName>
    <definedName name="HEIGHT_B1_Mezzanine___BOH___Guest_Core">#REF!</definedName>
    <definedName name="HEIGHT_B1_Mezzanine___BOH___Guest_Core_ducts">#REF!</definedName>
    <definedName name="HEIGHT_B1_Mezzanine___BOH___Guest_Core_lift_shafts">#REF!</definedName>
    <definedName name="HEIGHT_B1_Mezzanine___BOH___RMU">#REF!</definedName>
    <definedName name="HEIGHT_B1_Mezzanine___BOH___Service_Core">#REF!</definedName>
    <definedName name="HEIGHT_B1_Mezzanine___BOH___Service_Core_ducts">#REF!</definedName>
    <definedName name="HEIGHT_B1_Mezzanine___BOH___Service_Core_lift_shafts">#REF!</definedName>
    <definedName name="HEIGHT_B1_Mezzanine___Double_Volume__left_wing_">#REF!</definedName>
    <definedName name="HEIGHT_B1_Mezzanine___Double_Volume__left_wing_stairs___">#REF!</definedName>
    <definedName name="HEIGHT_B1_Mezzanine___Double_Volume__main_hotel___">#REF!</definedName>
    <definedName name="HEIGHT_B1_Mezzanine___Double_Volume__right_wing_">#REF!</definedName>
    <definedName name="HEIGHT_B1_Mezzanine___Double_Volume__right_wing_stairs___">#REF!</definedName>
    <definedName name="HEIGHT_B1_Mezzanine___Double_Volume__Speciality_Restaurant___">#REF!</definedName>
    <definedName name="HEIGHT_B1_Mezzanine___FOH___Business_Center">#REF!</definedName>
    <definedName name="HEIGHT_B1_Mezzanine___FOH___Circulation">#REF!</definedName>
    <definedName name="HEIGHT_B1_Mezzanine___FOH___Event_Center_Core_lift_shafts">#REF!</definedName>
    <definedName name="HEIGHT_B1_Mezzanine___FOH___Event_Center_Port_Corchere">#REF!</definedName>
    <definedName name="HEIGHT_B1_Mezzanine___FOH___Event_Center_Reception">#REF!</definedName>
    <definedName name="HEIGHT_B1_Mezzanine___FOH___Event_Center_Wind_Lobby">#REF!</definedName>
    <definedName name="HEIGHT_B1_Mezzanine___FOH___Guestroom_Terrace">#REF!</definedName>
    <definedName name="HEIGHT_B1_Mezzanine___FOH___Guestrooms">#REF!</definedName>
    <definedName name="HEIGHT_B1_Mezzanine___FOH___Meeting_Prefunction">#REF!</definedName>
    <definedName name="HEIGHT_B1_Mezzanine___FOH___Meeting_Rooms">#REF!</definedName>
    <definedName name="HEIGHT_B1_Mezzanine___FOH___Meeting_Rooms_Pantry">#REF!</definedName>
    <definedName name="HEIGHT_B1_Mezzanine___FOH___Meeting_Rooms_Terrace">#REF!</definedName>
    <definedName name="HEIGHT_B1_Mezzanine___FOH___Meeting_Rooms_Toilet">#REF!</definedName>
    <definedName name="HEIGHT_B1_Mezzanine___FOH___Retail">#REF!</definedName>
    <definedName name="HEIGHT_B1_Parking_area">#REF!</definedName>
    <definedName name="HEIGHT_B1_Public_Toilets">#REF!</definedName>
    <definedName name="HEIGHT_B1_Ramp">#REF!</definedName>
    <definedName name="HEIGHT_B1_Service_Lift_Lobby">#REF!</definedName>
    <definedName name="HEIGHT_B1_Services_Core">#REF!</definedName>
    <definedName name="HEIGHT_B1_Slab_200">#REF!</definedName>
    <definedName name="HEIGHT_B1_Slab_220">#REF!</definedName>
    <definedName name="HEIGHT_B1_Slab_240">#REF!</definedName>
    <definedName name="HEIGHT_B1_Slab_260">#REF!</definedName>
    <definedName name="HEIGHT_B1_Spa">#REF!</definedName>
    <definedName name="HEIGHT_B1_Speciality_Kitchen">#REF!</definedName>
    <definedName name="HEIGHT_B1_Speciality_Restaurant">#REF!</definedName>
    <definedName name="HEIGHT_B1_Staicase_Lobby">#REF!</definedName>
    <definedName name="HEIGHT_B1_Staircase">#REF!</definedName>
    <definedName name="HEIGHT_B1_Voids">#REF!</definedName>
    <definedName name="HEIGHT_B2">#REF!</definedName>
    <definedName name="HEIGHT_B2___BOH____Tank">#REF!</definedName>
    <definedName name="HEIGHT_B2___BOH___AHU">#REF!</definedName>
    <definedName name="HEIGHT_B2___BOH___Engineering___Maintenance">#REF!</definedName>
    <definedName name="HEIGHT_B2___BOH___Event_Center_Core">#REF!</definedName>
    <definedName name="HEIGHT_B2___BOH___Event_Center_Core_lift_shafts">#REF!</definedName>
    <definedName name="HEIGHT_B2___BOH___Fire_Escape_Stairs">#REF!</definedName>
    <definedName name="HEIGHT_B2___BOH___Guest_Core">#REF!</definedName>
    <definedName name="HEIGHT_B2___BOH___Guest_Core_lift_shafts">#REF!</definedName>
    <definedName name="HEIGHT_B2___BOH___Heat_Exchange">#REF!</definedName>
    <definedName name="HEIGHT_B2___BOH___IT_Department">#REF!</definedName>
    <definedName name="HEIGHT_B2___BOH___Laundry___Housekeeping">#REF!</definedName>
    <definedName name="HEIGHT_B2___BOH___LV_Room">#REF!</definedName>
    <definedName name="HEIGHT_B2___BOH___Plant">#REF!</definedName>
    <definedName name="HEIGHT_B2___BOH___Pump_Room">#REF!</definedName>
    <definedName name="HEIGHT_B2___BOH___Ramp_B2_to_B1">#REF!</definedName>
    <definedName name="HEIGHT_B2___BOH___Ramp_B2_to_B1__loading___unloading_">#REF!</definedName>
    <definedName name="HEIGHT_B2___BOH___Service_Core">#REF!</definedName>
    <definedName name="HEIGHT_B2___BOH___Service_Core_duct">#REF!</definedName>
    <definedName name="HEIGHT_B2___BOH___Service_Core_lift_shafts">#REF!</definedName>
    <definedName name="HEIGHT_B2___BOH___Service_Corridor">#REF!</definedName>
    <definedName name="HEIGHT_B2___BOH___Substation">#REF!</definedName>
    <definedName name="HEIGHT_B2___BOH___Unknown_areas">#REF!</definedName>
    <definedName name="HEIGHT_B2___FOH___Pool_Toilets">#REF!</definedName>
    <definedName name="HEIGHT_B2___FOH___Speciality_Restaurant_01_Toilets">#REF!</definedName>
    <definedName name="HEIGHT_B2___Parking">#REF!</definedName>
    <definedName name="HEIGHT_B2__BOH_">#REF!</definedName>
    <definedName name="HEIGHT_B2__Car_Parking_">#REF!</definedName>
    <definedName name="HEIGHT_B2__Column_C1">#REF!</definedName>
    <definedName name="HEIGHT_B2__Column_C10">#REF!</definedName>
    <definedName name="HEIGHT_B2__Column_C11">#REF!</definedName>
    <definedName name="HEIGHT_B2__Column_C12">#REF!</definedName>
    <definedName name="HEIGHT_B2__Column_C2">#REF!</definedName>
    <definedName name="HEIGHT_B2__Column_C3">#REF!</definedName>
    <definedName name="HEIGHT_B2__Column_C4">#REF!</definedName>
    <definedName name="HEIGHT_B2__Column_C5">#REF!</definedName>
    <definedName name="HEIGHT_B2__Column_C6">#REF!</definedName>
    <definedName name="HEIGHT_B2__Column_C7">#REF!</definedName>
    <definedName name="HEIGHT_B2__Column_C8">#REF!</definedName>
    <definedName name="HEIGHT_B2__Column_C9">#REF!</definedName>
    <definedName name="HEIGHT_B2__Column_TC1">#REF!</definedName>
    <definedName name="HEIGHT_B2__Column_TC2">#REF!</definedName>
    <definedName name="HEIGHT_B2__Column_TC3">#REF!</definedName>
    <definedName name="HEIGHT_B2__Column_TC4">#REF!</definedName>
    <definedName name="HEIGHT_B2__Column_TC5">#REF!</definedName>
    <definedName name="HEIGHT_B2__FOH_Circulation_">#REF!</definedName>
    <definedName name="HEIGHT_B2__GIFA_">#REF!</definedName>
    <definedName name="HEIGHT_B2__Loading__Unloading_Area">#REF!</definedName>
    <definedName name="HEIGHT_B2__RW1_400">#REF!</definedName>
    <definedName name="HEIGHT_B2__RW2_600">#REF!</definedName>
    <definedName name="HEIGHT_B2__Stairs_">#REF!</definedName>
    <definedName name="HEIGHT_B2__TW1_250">#REF!</definedName>
    <definedName name="HEIGHT_B2__TW2_200">#REF!</definedName>
    <definedName name="HEIGHT_B2__TW3_300">#REF!</definedName>
    <definedName name="HEIGHT_B2__TW3_400">#REF!</definedName>
    <definedName name="HEIGHT_B2__TW4_500">#REF!</definedName>
    <definedName name="HEIGHT_B2__TW4_600">#REF!</definedName>
    <definedName name="HEIGHT_B2__Voids_">#REF!</definedName>
    <definedName name="HEIGHT_B2__W1__300">#REF!</definedName>
    <definedName name="HEIGHT_B2__W1__300_Door_Overhead">#REF!</definedName>
    <definedName name="HEIGHT_B2_BOH___Services_Area">#REF!</definedName>
    <definedName name="HEIGHT_B2_BOH_Area">#REF!</definedName>
    <definedName name="HEIGHT_B2_Dirty_Room">#REF!</definedName>
    <definedName name="HEIGHT_B2_Kitchen">#REF!</definedName>
    <definedName name="HEIGHT_B2_Lift_Shaft">#REF!</definedName>
    <definedName name="HEIGHT_B2_MEP_Area">#REF!</definedName>
    <definedName name="HEIGHT_B2_Raft_2500">#REF!</definedName>
    <definedName name="HEIGHT_B2_Raft_600">#REF!</definedName>
    <definedName name="HEIGHT_B2_Services_Core">#REF!</definedName>
    <definedName name="HEIGHT_B2_Staircase">#REF!</definedName>
    <definedName name="HEIGHT_B3_Beams">#REF!</definedName>
    <definedName name="HEIGHT_B3_Wall">#REF!</definedName>
    <definedName name="HEIGHT_B3_Wall_Link">#REF!</definedName>
    <definedName name="HEIGHT_B4_Beams">#REF!</definedName>
    <definedName name="HEIGHT_B4_Tower_Wall___same_as_B5">#REF!</definedName>
    <definedName name="HEIGHT_B4_Wall_Length">#REF!</definedName>
    <definedName name="HEIGHT_B4_Wall_Link">#REF!</definedName>
    <definedName name="HEIGHT_B5_Beams">#REF!</definedName>
    <definedName name="HEIGHT_B5_Tower_Wall">#REF!</definedName>
    <definedName name="HEIGHT_B5_Wall_Length">#REF!</definedName>
    <definedName name="HEIGHT_B5_Wall_Link">#REF!</definedName>
    <definedName name="HEIGHT_B6_Beams">#REF!</definedName>
    <definedName name="HEIGHT_B7_Tower_Wall">#REF!</definedName>
    <definedName name="HEIGHT_B7_Wall_Length">#REF!</definedName>
    <definedName name="HEIGHT_B7_Wall_Link">#REF!</definedName>
    <definedName name="HEIGHT_Balconies_Entry">#REF!</definedName>
    <definedName name="HEIGHT_Balcony_Drain">#REF!</definedName>
    <definedName name="HEIGHT_Bib_Tap">#REF!</definedName>
    <definedName name="HEIGHT_BOH__GF_">#REF!</definedName>
    <definedName name="HEIGHT_BOH__Podium_1_">#REF!</definedName>
    <definedName name="HEIGHT_BOH__Podium_2_">#REF!</definedName>
    <definedName name="HEIGHT_BOH__Roof_">#REF!</definedName>
    <definedName name="HEIGHT_BOH_areas__lvl_1_">#REF!</definedName>
    <definedName name="HEIGHT_BOH_areas__lvl_2_">#REF!</definedName>
    <definedName name="HEIGHT_BOH_areas__lvl_3_">#REF!</definedName>
    <definedName name="Height_BP">#REF!</definedName>
    <definedName name="HEIGHT_BUA">#REF!</definedName>
    <definedName name="HEIGHT_Bypass_Valve__Normally_Closed_">#REF!</definedName>
    <definedName name="HEIGHT_Cable_Foundation_Length">#REF!</definedName>
    <definedName name="HEIGHT_Cable_raft">#REF!</definedName>
    <definedName name="HEIGHT_Cable_Retaining_wall">#REF!</definedName>
    <definedName name="HEIGHT_Cable_Waterproofing">#REF!</definedName>
    <definedName name="HEIGHT_capping">#REF!</definedName>
    <definedName name="HEIGHT_Car_Park__Podium_1_">#REF!</definedName>
    <definedName name="HEIGHT_Car_Park__Podium_2_">#REF!</definedName>
    <definedName name="HEIGHT_Car_Parking__lvl_1_">#REF!</definedName>
    <definedName name="HEIGHT_Conference_Centre">#REF!</definedName>
    <definedName name="HEIGHT_Counterweight">#REF!</definedName>
    <definedName name="HEIGHT_DP1_3000x3000x350">#REF!</definedName>
    <definedName name="HEIGHT_DP11_3250x1750x350">#REF!</definedName>
    <definedName name="HEIGHT_DP2_3000x1750x350">#REF!</definedName>
    <definedName name="HEIGHT_DP3_3500x1900x350">#REF!</definedName>
    <definedName name="HEIGHT_DP5_3000x3000x400">#REF!</definedName>
    <definedName name="HEIGHT_DP6_6500x4000x550">#REF!</definedName>
    <definedName name="HEIGHT_DP7_3500x1900x400">#REF!</definedName>
    <definedName name="HEIGHT_Dry_Lining">#REF!</definedName>
    <definedName name="HEIGHT_Dry_Lining_2C">#REF!</definedName>
    <definedName name="HEIGHT_Entrance_lobby__GF_">#REF!</definedName>
    <definedName name="HEIGHT_External_areas__lvl_2_">#REF!</definedName>
    <definedName name="HEIGHT_External_areas__Roof_">#REF!</definedName>
    <definedName name="HEIGHT_External_Doors__AL_01">#REF!</definedName>
    <definedName name="HEIGHT_External_Doors__AL_02">#REF!</definedName>
    <definedName name="HEIGHT_External_Doors__AL_03">#REF!</definedName>
    <definedName name="HEIGHT_External_Doors__AL_04">#REF!</definedName>
    <definedName name="HEIGHT_External_Doors__AL_05">#REF!</definedName>
    <definedName name="HEIGHT_External_Doors__D_01">#REF!</definedName>
    <definedName name="HEIGHT_External_Doors__D_02">#REF!</definedName>
    <definedName name="HEIGHT_External_Doors__D_05">#REF!</definedName>
    <definedName name="HEIGHT_External_Doors__Threshold">#REF!</definedName>
    <definedName name="HEIGHT_External_Floor_Finishes__Interlocking_Paving">#REF!</definedName>
    <definedName name="HEIGHT_External_Wall__Blockwork___BW_2">#REF!</definedName>
    <definedName name="HEIGHT_External_Wall__Blockwork___BW_3">#REF!</definedName>
    <definedName name="HEIGHT_External_Wall__Blockwork___BW_4">#REF!</definedName>
    <definedName name="HEIGHT_External_Wall_Finishes__50mm_thk_insulation">#REF!</definedName>
    <definedName name="HEIGHT_External_Wall_finishes__Cast_Aluminium_handrail___Balustrade">#REF!</definedName>
    <definedName name="HEIGHT_External_Wall_Finishes__Cement_render___Paint">#REF!</definedName>
    <definedName name="HEIGHT_External_Wall_finishes__Elevation_projection_with_painted_finish">#REF!</definedName>
    <definedName name="HEIGHT_External_Wall_Finishes__Skirting">#REF!</definedName>
    <definedName name="HEIGHT_External_Wall_finishes__Soffits">#REF!</definedName>
    <definedName name="HEIGHT_External_Window__GL_01">#REF!</definedName>
    <definedName name="HEIGHT_External_Window__GL_02">#REF!</definedName>
    <definedName name="HEIGHT_External_Window__GL_02_a">#REF!</definedName>
    <definedName name="HEIGHT_External_Window__GL_03">#REF!</definedName>
    <definedName name="HEIGHT_External_Window__GL_04">#REF!</definedName>
    <definedName name="HEIGHT_External_Window__GL_05">#REF!</definedName>
    <definedName name="HEIGHT_External_Window__GL_06">#REF!</definedName>
    <definedName name="HEIGHT_External_Window__GL_07">#REF!</definedName>
    <definedName name="HEIGHT_External_Window__GL_08">#REF!</definedName>
    <definedName name="HEIGHT_External_Window__GL_16">#REF!</definedName>
    <definedName name="HEIGHT_External_Window__GL_18">#REF!</definedName>
    <definedName name="HEIGHT_External_Window__GL_19">#REF!</definedName>
    <definedName name="HEIGHT_External_Window__GL_19_a">#REF!</definedName>
    <definedName name="HEIGHT_External_Window__GL_20">#REF!</definedName>
    <definedName name="HEIGHT_External_Window__GL_21">#REF!</definedName>
    <definedName name="HEIGHT_External_Window__GL_22">#REF!</definedName>
    <definedName name="HEIGHT_External_Window__GL_23">#REF!</definedName>
    <definedName name="HEIGHT_External_Window__GL_24">#REF!</definedName>
    <definedName name="HEIGHT_External_Window__GL_25">#REF!</definedName>
    <definedName name="HEIGHT_Fence">#REF!</definedName>
    <definedName name="HEIGHT_Floor_Area___2A">#REF!</definedName>
    <definedName name="HEIGHT_Floor_Area___2C.">#REF!</definedName>
    <definedName name="HEIGHT_Floor_Plate___B1_Mezzanine">#REF!</definedName>
    <definedName name="HEIGHT_Floor_Plate___Basement_1">#REF!</definedName>
    <definedName name="HEIGHT_Floor_Plate___Basement_2">#REF!</definedName>
    <definedName name="HEIGHT_Floor_Plate___First_Floor">#REF!</definedName>
    <definedName name="HEIGHT_Floor_Plate___Fourth_Floor">#REF!</definedName>
    <definedName name="HEIGHT_Floor_Plate___Ground_Floor">#REF!</definedName>
    <definedName name="HEIGHT_Floor_Plate___Mezanine_Floor">#REF!</definedName>
    <definedName name="HEIGHT_Floor_Plate___Second_Floor">#REF!</definedName>
    <definedName name="HEIGHT_Floor_Plate___Third_Floor">#REF!</definedName>
    <definedName name="HEIGHT_FOH_areas__GF_">#REF!</definedName>
    <definedName name="HEIGHT_FOH_Areas__Roof_">#REF!</definedName>
    <definedName name="HEIGHT_FOH_Circulation__GF_">#REF!</definedName>
    <definedName name="HEIGHT_FOH_circulation__lvl_1_">#REF!</definedName>
    <definedName name="HEIGHT_FOH_circulation__lvl_2_">#REF!</definedName>
    <definedName name="HEIGHT_FOH_Circulation__lvl_3_">#REF!</definedName>
    <definedName name="HEIGHT_FOH_Circulation__Podium_1_">#REF!</definedName>
    <definedName name="HEIGHT_FOH_Circulation__Podium_2_">#REF!</definedName>
    <definedName name="HEIGHT_FOH_Circulation__Roof_">#REF!</definedName>
    <definedName name="HEIGHT_Foldable_Door">#REF!</definedName>
    <definedName name="HEIGHT_FP_A_00AF">#REF!</definedName>
    <definedName name="HEIGHT_FP_A_01F">#REF!</definedName>
    <definedName name="HEIGHT_FP_A_02F___4F">#REF!</definedName>
    <definedName name="HEIGHT_FP_A_03F">#REF!</definedName>
    <definedName name="HEIGHT_FP_A_05F">#REF!</definedName>
    <definedName name="HEIGHT_FP_A_06F">#REF!</definedName>
    <definedName name="HEIGHT_FP_A_07F">#REF!</definedName>
    <definedName name="HEIGHT_FP_A_08F___10F">#REF!</definedName>
    <definedName name="HEIGHT_FP_A_09F">#REF!</definedName>
    <definedName name="HEIGHT_FP_A_11F_to_29F_alt_">#REF!</definedName>
    <definedName name="HEIGHT_FP_A_12F_to_30F_alt_">#REF!</definedName>
    <definedName name="HEIGHT_FP_A_31F">#REF!</definedName>
    <definedName name="HEIGHT_FP_A_32F">#REF!</definedName>
    <definedName name="HEIGHT_FP_A_33RF__">#REF!</definedName>
    <definedName name="HEIGHT_FP_A_34uRF__">#REF!</definedName>
    <definedName name="HEIGHT_FP_A_35uRF__">#REF!</definedName>
    <definedName name="HEIGHT_FP_B_00BF_1">#REF!</definedName>
    <definedName name="HEIGHT_FP_B_00BF_1_intermediate">#REF!</definedName>
    <definedName name="HEIGHT_FP_B_00BF_2">#REF!</definedName>
    <definedName name="HEIGHT_FP_B_00GF">#REF!</definedName>
    <definedName name="HEIGHT_FP_B_00MF">#REF!</definedName>
    <definedName name="HEIGHT_FP_B_00PF___1">#REF!</definedName>
    <definedName name="HEIGHT_FP_B_00PF___2">#REF!</definedName>
    <definedName name="HEIGHT_FP_B_00PF___3">#REF!</definedName>
    <definedName name="Height_from_invert_level_lf_tee_to_manhole">#REF!</definedName>
    <definedName name="HEIGHT_FS01">#REF!</definedName>
    <definedName name="HEIGHT_FS01_1B">#REF!</definedName>
    <definedName name="HEIGHT_FS01_1C">#REF!</definedName>
    <definedName name="HEIGHT_FS012_1B2">#REF!</definedName>
    <definedName name="HEIGHT_FS02_1A">#REF!</definedName>
    <definedName name="HEIGHT_FS02_1B">#REF!</definedName>
    <definedName name="HEIGHT_FS02_1B_RF">#REF!</definedName>
    <definedName name="HEIGHT_FS02_1B1">#REF!</definedName>
    <definedName name="HEIGHT_FS02_1C">#REF!</definedName>
    <definedName name="HEIGHT_FS02_1C1">#REF!</definedName>
    <definedName name="HEIGHT_FS03_1A">#REF!</definedName>
    <definedName name="HEIGHT_FS03_1B">#REF!</definedName>
    <definedName name="HEIGHT_FS03_1C">#REF!</definedName>
    <definedName name="HEIGHT_FS04">#REF!</definedName>
    <definedName name="HEIGHT_FS04_1A">#REF!</definedName>
    <definedName name="HEIGHT_FS04_1B">#REF!</definedName>
    <definedName name="HEIGHT_FS04_1B1">#REF!</definedName>
    <definedName name="HEIGHT_FS04_1B2">#REF!</definedName>
    <definedName name="HEIGHT_FS04_1C">#REF!</definedName>
    <definedName name="HEIGHT_FS04_1C1">#REF!</definedName>
    <definedName name="HEIGHT_FS04_1C2">#REF!</definedName>
    <definedName name="HEIGHT_FS04_Rail">#REF!</definedName>
    <definedName name="HEIGHT_FS05_1A">#REF!</definedName>
    <definedName name="HEIGHT_FS05_1A_RF">#REF!</definedName>
    <definedName name="HEIGHT_FS05_1B">#REF!</definedName>
    <definedName name="HEIGHT_FS05_1B1">#REF!</definedName>
    <definedName name="HEIGHT_FS05_1B2">#REF!</definedName>
    <definedName name="HEIGHT_FS05_1C">#REF!</definedName>
    <definedName name="HEIGHT_FS05_1C_RF">#REF!</definedName>
    <definedName name="HEIGHT_FS05_1C1">#REF!</definedName>
    <definedName name="HEIGHT_FS05_1C2">#REF!</definedName>
    <definedName name="HEIGHT_FS05_GARDEN">#REF!</definedName>
    <definedName name="HEIGHT_FS05_GARDEN_1C">#REF!</definedName>
    <definedName name="HEIGHT_FS05_IB_RF">#REF!</definedName>
    <definedName name="HEIGHT_FS06_1A">#REF!</definedName>
    <definedName name="HEIGHT_FS06_1C_RF">#REF!</definedName>
    <definedName name="HEIGHT_FS06_RF">#REF!</definedName>
    <definedName name="HEIGHT_FS06_Skybridge">#REF!</definedName>
    <definedName name="HEIGHT_FS07_1B1">#REF!</definedName>
    <definedName name="HEIGHT_FS07_1C">#REF!</definedName>
    <definedName name="HEIGHT_FS11_1B1">#REF!</definedName>
    <definedName name="HEIGHT_FS11_1B2">#REF!</definedName>
    <definedName name="HEIGHT_FS11_1C1">#REF!</definedName>
    <definedName name="HEIGHT_FS11_1C2">#REF!</definedName>
    <definedName name="HEIGHT_FS12_1C2">#REF!</definedName>
    <definedName name="HEIGHT_FS12_IC_RF">#REF!</definedName>
    <definedName name="HEIGHT_FS12_RAIL_1C">#REF!</definedName>
    <definedName name="HEIGHT_FS12_RAIL_RF">#REF!</definedName>
    <definedName name="HEIGHT_FS12_RF">#REF!</definedName>
    <definedName name="HEIGHT_Garage">#REF!</definedName>
    <definedName name="HEIGHT_Garden">#REF!</definedName>
    <definedName name="HEIGHT_GF">#REF!</definedName>
    <definedName name="HEIGHT_GF___BOH____General_areas">#REF!</definedName>
    <definedName name="HEIGHT_GF___BOH___Admin_Support">#REF!</definedName>
    <definedName name="HEIGHT_GF___BOH___Boiler_Room">#REF!</definedName>
    <definedName name="HEIGHT_GF___BOH___Ducts">#REF!</definedName>
    <definedName name="HEIGHT_GF___BOH___Executive_Offices">#REF!</definedName>
    <definedName name="HEIGHT_GF___BOH___Fire_Escape_Stairs">#REF!</definedName>
    <definedName name="HEIGHT_GF___BOH___Front_Desk">#REF!</definedName>
    <definedName name="HEIGHT_GF___BOH___Front_Office_Devision">#REF!</definedName>
    <definedName name="HEIGHT_GF___BOH___Guest_Core">#REF!</definedName>
    <definedName name="HEIGHT_GF___BOH___Guest_Core_ducts">#REF!</definedName>
    <definedName name="HEIGHT_GF___BOH___Guest_Core_lift_shafts">#REF!</definedName>
    <definedName name="HEIGHT_GF___BOH___Lobby_Bar_Pantry">#REF!</definedName>
    <definedName name="HEIGHT_GF___BOH___Luggage">#REF!</definedName>
    <definedName name="HEIGHT_GF___BOH___Prayer_Rooms">#REF!</definedName>
    <definedName name="HEIGHT_GF___BOH___Sales_Offices">#REF!</definedName>
    <definedName name="HEIGHT_GF___BOH___Security_and_Valet">#REF!</definedName>
    <definedName name="HEIGHT_GF___BOH___Service_Core">#REF!</definedName>
    <definedName name="HEIGHT_GF___BOH___Service_Core_ducts">#REF!</definedName>
    <definedName name="HEIGHT_GF___BOH___Staff_Core">#REF!</definedName>
    <definedName name="HEIGHT_GF___BOH___Staff_Core_lift_shafts">#REF!</definedName>
    <definedName name="HEIGHT_GF___Double_Volume_internal_Reception">#REF!</definedName>
    <definedName name="HEIGHT_GF___FOH___Circulation">#REF!</definedName>
    <definedName name="HEIGHT_GF___FOH___Guest_Circulation">#REF!</definedName>
    <definedName name="HEIGHT_GF___FOH___Guestroom_Terrace">#REF!</definedName>
    <definedName name="HEIGHT_GF___FOH___Guestrooms">#REF!</definedName>
    <definedName name="HEIGHT_GF___FOH___Hotel_Port_Corchere">#REF!</definedName>
    <definedName name="HEIGHT_GF___FOH___Lobby_Bar___Lounge">#REF!</definedName>
    <definedName name="HEIGHT_GF___FOH___Lobby_Bar___Lounge_Toilets">#REF!</definedName>
    <definedName name="HEIGHT_GF___FOH___Reception_and_Lobby_BR_Terrace">#REF!</definedName>
    <definedName name="HEIGHT_GF___FOH___Reception_Lobby">#REF!</definedName>
    <definedName name="HEIGHT_GF___FOH___Speciality_Restaurant_01_Roof_Terrace">#REF!</definedName>
    <definedName name="HEIGHT_GF___FOH___Wind_Lobby">#REF!</definedName>
    <definedName name="HEIGHT_GF__15mm_dia._CWS_Buried_Underground">#REF!</definedName>
    <definedName name="HEIGHT_GF__25mm_dia._CWS_20mm_dia_HSW">#REF!</definedName>
    <definedName name="HEIGHT_GF__32_dia._CWS_Main_Buried_underground">#REF!</definedName>
    <definedName name="HEIGHT_GF__32mm_dia_BCWS_25mm_dia_HWS">#REF!</definedName>
    <definedName name="HEIGHT_GF_Bell_Captain">#REF!</definedName>
    <definedName name="HEIGHT_GF_BOH_Service___Utility_area">#REF!</definedName>
    <definedName name="HEIGHT_GF_BOH_Staircase">#REF!</definedName>
    <definedName name="HEIGHT_GF_Business_Center">#REF!</definedName>
    <definedName name="HEIGHT_GF_Double_Vol._at_Parking_ramp__2.5m_high_">#REF!</definedName>
    <definedName name="HEIGHT_GF_Double_Volume">#REF!</definedName>
    <definedName name="HEIGHT_GF_ENT._LOBBY_TO_LUGGAGE_BELL_CAPT">#REF!</definedName>
    <definedName name="HEIGHT_GF_External_Double_doors__FOH_">#REF!</definedName>
    <definedName name="HEIGHT_GF_External_Revolving_doors__FOH_">#REF!</definedName>
    <definedName name="HEIGHT_GF_External_Single_doors__BOH_">#REF!</definedName>
    <definedName name="HEIGHT_GF_External_Single_doors__FOH_">#REF!</definedName>
    <definedName name="HEIGHT_GF_FOH_Circulation_Area">#REF!</definedName>
    <definedName name="HEIGHT_GF_FOH_Staircase">#REF!</definedName>
    <definedName name="HEIGHT_GF_Front_Office">#REF!</definedName>
    <definedName name="HEIGHT_GF_Guest_Core">#REF!</definedName>
    <definedName name="HEIGHT_GF_Guest_Rooms">#REF!</definedName>
    <definedName name="HEIGHT_GF_HGR_BOH">#REF!</definedName>
    <definedName name="HEIGHT_GF_HGR_Circulation">#REF!</definedName>
    <definedName name="HEIGHT_GF_HGR_Covered_Balcony">#REF!</definedName>
    <definedName name="HEIGHT_GF_HGR_Fire_Staircase">#REF!</definedName>
    <definedName name="HEIGHT_GF_Internal_Single_doors__BOH_">#REF!</definedName>
    <definedName name="HEIGHT_GF_Internal_Single_doors__FOH_">#REF!</definedName>
    <definedName name="HEIGHT_GF_Lift_Shaft">#REF!</definedName>
    <definedName name="HEIGHT_GF_Lobby_Bar">#REF!</definedName>
    <definedName name="HEIGHT_GF_Lobby_Lounge">#REF!</definedName>
    <definedName name="HEIGHT_GF_Lobby_Lounge_pantry">#REF!</definedName>
    <definedName name="HEIGHT_GF_Luggage_Room">#REF!</definedName>
    <definedName name="HEIGHT_GF_MEP_Area">#REF!</definedName>
    <definedName name="HEIGHT_GF_Prayer_Room">#REF!</definedName>
    <definedName name="HEIGHT_GF_Public_Toilets">#REF!</definedName>
    <definedName name="HEIGHT_GF_Ramp_B1_to_GF">#REF!</definedName>
    <definedName name="HEIGHT_GF_Ramp_GF_to_B1">#REF!</definedName>
    <definedName name="HEIGHT_GF_Reception">#REF!</definedName>
    <definedName name="HEIGHT_GF_Roller_shutter_doors__BOH_">#REF!</definedName>
    <definedName name="HEIGHT_GF_Service_Core">#REF!</definedName>
    <definedName name="HEIGHT_GF_Toilet_cubicle_doors">#REF!</definedName>
    <definedName name="HEIGHT_GF_Toilet_to_Prayer_rooms">#REF!</definedName>
    <definedName name="HEIGHT_GF_Voids_Dead_areas">#REF!</definedName>
    <definedName name="HEIGHT_GFA">#REF!</definedName>
    <definedName name="HEIGHT_GFA__GF_">#REF!</definedName>
    <definedName name="HEIGHT_GFA__lvl_1_">#REF!</definedName>
    <definedName name="HEIGHT_GFA__lvl_2_">#REF!</definedName>
    <definedName name="HEIGHT_GFA__lvl_3_">#REF!</definedName>
    <definedName name="HEIGHT_GFA__Podium_1_">#REF!</definedName>
    <definedName name="HEIGHT_GFA__Podium_2_">#REF!</definedName>
    <definedName name="HEIGHT_GFA__Roof_">#REF!</definedName>
    <definedName name="HEIGHT_GIFA">#REF!</definedName>
    <definedName name="HEIGHT_GIFA__GF_">#REF!</definedName>
    <definedName name="HEIGHT_GIFA__lvl_1_">#REF!</definedName>
    <definedName name="HEIGHT_GIFA__lvl_2_">#REF!</definedName>
    <definedName name="HEIGHT_GIFA__Podium_1_">#REF!</definedName>
    <definedName name="HEIGHT_GIFA__Podium_2_">#REF!</definedName>
    <definedName name="HEIGHT_GIFA__Roof_">#REF!</definedName>
    <definedName name="HEIGHT_Hotel_F_B__GF_">#REF!</definedName>
    <definedName name="HEIGHT_IA_001mPF_BA_A_U00___lift_lobby">#REF!</definedName>
    <definedName name="HEIGHT_IA_001mPF_BA_A_U00___lift_shaft">#REF!</definedName>
    <definedName name="HEIGHT_IA_001mPF_BB_B_U00___double_vol._e.t.s._rm.">#REF!</definedName>
    <definedName name="HEIGHT_IA_001mPF_BB_B_U00___double_volume">#REF!</definedName>
    <definedName name="HEIGHT_IA_001mPF_BB_B_U00___electrical_rm.">#REF!</definedName>
    <definedName name="HEIGHT_IA_001mPF_BB_B_U00___f.e._stairs">#REF!</definedName>
    <definedName name="HEIGHT_IA_001mPF_BB_B_U00___f.h.c.">#REF!</definedName>
    <definedName name="HEIGHT_IA_001mPF_BB_B_U00___garbage_rm.">#REF!</definedName>
    <definedName name="HEIGHT_IA_001mPF_BB_B_U00___services_trans._area">#REF!</definedName>
    <definedName name="HEIGHT_IA_001mPF_BB_B_U00___shaft">#REF!</definedName>
    <definedName name="HEIGHT_IA_001mPF_BB_B_U00___stair_3">#REF!</definedName>
    <definedName name="HEIGHT_IA_001mPF_BB_B_U00___telephone_rm.">#REF!</definedName>
    <definedName name="HEIGHT_IA_001mPF_BB_B_U00___void">#REF!</definedName>
    <definedName name="HEIGHT_IA_001mPF_BB_C_U00___driveway">#REF!</definedName>
    <definedName name="HEIGHT_IA_001mPF_BB_C_U00___driveway_ramp">#REF!</definedName>
    <definedName name="HEIGHT_IA_001mPF_BB_C_U00___driveway_zebra_lines">#REF!</definedName>
    <definedName name="HEIGHT_IA_001mPF_BB_C_U00___parking_bay">#REF!</definedName>
    <definedName name="HEIGHT_IA_001mPF_BB_C_U00___sidewalk">#REF!</definedName>
    <definedName name="HEIGHT_IA_001mPF_BB_C_U00___sidewalk_ramp">#REF!</definedName>
    <definedName name="HEIGHT_IA_001PF_BA_A_U00___lift_lobby">#REF!</definedName>
    <definedName name="HEIGHT_IA_001PF_BA_A_U00___lift_shaft">#REF!</definedName>
    <definedName name="HEIGHT_IA_001PF_BA_B_U00___electrical_rm.">#REF!</definedName>
    <definedName name="HEIGHT_IA_001PF_BA_B_U00___f.e._stairs">#REF!</definedName>
    <definedName name="HEIGHT_IA_001PF_BA_B_U00___f.h.c.">#REF!</definedName>
    <definedName name="HEIGHT_IA_001PF_BA_B_U00___garbage_rm.">#REF!</definedName>
    <definedName name="HEIGHT_IA_001PF_BA_B_U00___shaft">#REF!</definedName>
    <definedName name="HEIGHT_IA_001PF_BA_B_U00___stair_3">#REF!</definedName>
    <definedName name="HEIGHT_IA_001PF_BA_B_U00___telephone_rm.">#REF!</definedName>
    <definedName name="HEIGHT_IA_001PF_BA_C_U00___driveway">#REF!</definedName>
    <definedName name="HEIGHT_IA_001PF_BA_C_U00___driveway_zebra_line">#REF!</definedName>
    <definedName name="HEIGHT_IA_001PF_BA_C_U00___parking_bay">#REF!</definedName>
    <definedName name="HEIGHT_IA_001PF_BA_C_U00___sidewalk">#REF!</definedName>
    <definedName name="HEIGHT_IA_002PF_BA_A_U00___lift_lobby">#REF!</definedName>
    <definedName name="HEIGHT_IA_002PF_BA_A_U00___lift_shaft">#REF!</definedName>
    <definedName name="HEIGHT_IA_002PF_BA_B_U00___electrical_rm.">#REF!</definedName>
    <definedName name="HEIGHT_IA_002PF_BA_B_U00___f.e._stairs">#REF!</definedName>
    <definedName name="HEIGHT_IA_002PF_BA_B_U00___f.h.c.">#REF!</definedName>
    <definedName name="HEIGHT_IA_002PF_BA_B_U00___garbage_rm.">#REF!</definedName>
    <definedName name="HEIGHT_IA_002PF_BA_B_U00___shaft">#REF!</definedName>
    <definedName name="HEIGHT_IA_002PF_BA_B_U00___stair_3">#REF!</definedName>
    <definedName name="HEIGHT_IA_002PF_BA_B_U00___telephone_rm.">#REF!</definedName>
    <definedName name="HEIGHT_IA_002PF_BA_C_U00___driveway">#REF!</definedName>
    <definedName name="HEIGHT_IA_002PF_BA_C_U00___driveway_zebra_line">#REF!</definedName>
    <definedName name="HEIGHT_IA_002PF_BA_C_U00___parking_bay">#REF!</definedName>
    <definedName name="HEIGHT_IA_002PF_BA_C_U00___sidewalk">#REF!</definedName>
    <definedName name="HEIGHT_IA_003PF_BA_A_U00___lift_lobby">#REF!</definedName>
    <definedName name="HEIGHT_IA_003PF_BA_A_U00___lift_shaft">#REF!</definedName>
    <definedName name="HEIGHT_IA_003PF_BA_B_U00___electrical_rm.">#REF!</definedName>
    <definedName name="HEIGHT_IA_003PF_BA_B_U00___f.e._stairs">#REF!</definedName>
    <definedName name="HEIGHT_IA_003PF_BA_B_U00___f.h.c.">#REF!</definedName>
    <definedName name="HEIGHT_IA_003PF_BA_B_U00___garbage_rm.">#REF!</definedName>
    <definedName name="HEIGHT_IA_003PF_BA_B_U00___plant_rm.">#REF!</definedName>
    <definedName name="HEIGHT_IA_003PF_BA_B_U00___shaft">#REF!</definedName>
    <definedName name="HEIGHT_IA_003PF_BA_B_U00___stair_3">#REF!</definedName>
    <definedName name="HEIGHT_IA_003PF_BA_B_U00___telephone_rm.">#REF!</definedName>
    <definedName name="HEIGHT_IA_003PF_BA_C_U00___driveway">#REF!</definedName>
    <definedName name="HEIGHT_IA_003PF_BA_C_U00___driveway_zebra_line">#REF!</definedName>
    <definedName name="HEIGHT_IA_003PF_BA_C_U00___parking_bay">#REF!</definedName>
    <definedName name="HEIGHT_IA_003PF_BA_C_U00___sidewalk">#REF!</definedName>
    <definedName name="HEIGHT_IA_00AF_AB_U00___cafe">#REF!</definedName>
    <definedName name="HEIGHT_IA_00AF_AB_U00___cafe_pantry">#REF!</definedName>
    <definedName name="HEIGHT_IA_00AF_AB_U00___corridor">#REF!</definedName>
    <definedName name="HEIGHT_IA_00AF_AB_U00___game_rm.">#REF!</definedName>
    <definedName name="HEIGHT_IA_00AF_AB_U00___game_rm._store">#REF!</definedName>
    <definedName name="HEIGHT_IA_00AF_AB_U00___gym_female">#REF!</definedName>
    <definedName name="HEIGHT_IA_00AF_AB_U00___gym_female_lobby">#REF!</definedName>
    <definedName name="HEIGHT_IA_00AF_AB_U00___gym_female_shaft">#REF!</definedName>
    <definedName name="HEIGHT_IA_00AF_AB_U00___gym_female_store">#REF!</definedName>
    <definedName name="HEIGHT_IA_00AF_AB_U00___gym_female_void">#REF!</definedName>
    <definedName name="HEIGHT_IA_00AF_AB_U00___gym_male">#REF!</definedName>
    <definedName name="HEIGHT_IA_00AF_AB_U00___gym_male_lobby">#REF!</definedName>
    <definedName name="HEIGHT_IA_00AF_AB_U00___gym_male_shaft">#REF!</definedName>
    <definedName name="HEIGHT_IA_00AF_AB_U00___gym_male_store">#REF!</definedName>
    <definedName name="HEIGHT_IA_00AF_AB_U00___gym_male_void">#REF!</definedName>
    <definedName name="HEIGHT_IA_00AF_AB_U00___handicap_toi._female">#REF!</definedName>
    <definedName name="HEIGHT_IA_00AF_AB_U00___handicap_toi._male">#REF!</definedName>
    <definedName name="HEIGHT_IA_00AF_AB_U00___lift_lobby">#REF!</definedName>
    <definedName name="HEIGHT_IA_00AF_AB_U00___lift_shaft">#REF!</definedName>
    <definedName name="HEIGHT_IA_00AF_AB_U00___multi_purpose_rm.">#REF!</definedName>
    <definedName name="HEIGHT_IA_00AF_AB_U00___multi_purpose_shaft">#REF!</definedName>
    <definedName name="HEIGHT_IA_00AF_AB_U00___multi_purpose_store">#REF!</definedName>
    <definedName name="HEIGHT_IA_00AF_AB_U00___spa_f._hallway">#REF!</definedName>
    <definedName name="HEIGHT_IA_00AF_AB_U00___spa_f._heater_rm.">#REF!</definedName>
    <definedName name="HEIGHT_IA_00AF_AB_U00___spa_f._lobby">#REF!</definedName>
    <definedName name="HEIGHT_IA_00AF_AB_U00___spa_f._lockers">#REF!</definedName>
    <definedName name="HEIGHT_IA_00AF_AB_U00___spa_f._massage_rm.">#REF!</definedName>
    <definedName name="HEIGHT_IA_00AF_AB_U00___spa_f._rec.">#REF!</definedName>
    <definedName name="HEIGHT_IA_00AF_AB_U00___spa_f._sauna">#REF!</definedName>
    <definedName name="HEIGHT_IA_00AF_AB_U00___spa_f._shaft">#REF!</definedName>
    <definedName name="HEIGHT_IA_00AF_AB_U00___spa_f._shower_toilet">#REF!</definedName>
    <definedName name="HEIGHT_IA_00AF_AB_U00___spa_f._steam_rm.">#REF!</definedName>
    <definedName name="HEIGHT_IA_00AF_AB_U00___spa_m._hallway">#REF!</definedName>
    <definedName name="HEIGHT_IA_00AF_AB_U00___spa_m._heater_rm.">#REF!</definedName>
    <definedName name="HEIGHT_IA_00AF_AB_U00___spa_m._lobby">#REF!</definedName>
    <definedName name="HEIGHT_IA_00AF_AB_U00___spa_m._lockers">#REF!</definedName>
    <definedName name="HEIGHT_IA_00AF_AB_U00___spa_m._massage_rm.">#REF!</definedName>
    <definedName name="HEIGHT_IA_00AF_AB_U00___spa_m._rec.">#REF!</definedName>
    <definedName name="HEIGHT_IA_00AF_AB_U00___spa_m._sauna">#REF!</definedName>
    <definedName name="HEIGHT_IA_00AF_AB_U00___spa_m._shaft">#REF!</definedName>
    <definedName name="HEIGHT_IA_00AF_AB_U00___spa_m._shower_toilet">#REF!</definedName>
    <definedName name="HEIGHT_IA_00AF_AB_U00___spa_m._steam_rm.">#REF!</definedName>
    <definedName name="HEIGHT_IA_00AF_AC_U00___electrical_rm.">#REF!</definedName>
    <definedName name="HEIGHT_IA_00AF_AC_U00___f.e._stair">#REF!</definedName>
    <definedName name="HEIGHT_IA_00AF_AC_U00___fhc">#REF!</definedName>
    <definedName name="HEIGHT_IA_00AF_AC_U00___garbage_rm.">#REF!</definedName>
    <definedName name="HEIGHT_IA_00AF_AC_U00___shaft">#REF!</definedName>
    <definedName name="HEIGHT_IA_00AF_AC_U00___stair_3">#REF!</definedName>
    <definedName name="HEIGHT_IA_00AF_AC_U00___store_rm.">#REF!</definedName>
    <definedName name="HEIGHT_IA_00AF_AC_U00___telephone_rm.">#REF!</definedName>
    <definedName name="HEIGHT_IA_00B1F_BD_B_U00___double_volume">#REF!</definedName>
    <definedName name="HEIGHT_IA_00B1F_BD_B_U00___f.e._stairs">#REF!</definedName>
    <definedName name="HEIGHT_IA_00B1F_BD_B_U00___f.h.c.">#REF!</definedName>
    <definedName name="HEIGHT_IA_00B1F_BD_B_U00___fire_pump_rm.">#REF!</definedName>
    <definedName name="HEIGHT_IA_00B1F_BD_B_U00___lobby_rm.">#REF!</definedName>
    <definedName name="HEIGHT_IA_00B1F_BD_B_U00___lobby_rm._ent.">#REF!</definedName>
    <definedName name="HEIGHT_IA_00B1F_BD_B_U00___shaft">#REF!</definedName>
    <definedName name="HEIGHT_IA_00B1F_BD_B_U00___stair_3">#REF!</definedName>
    <definedName name="HEIGHT_IA_00B1F_BD_B_U00___tech._rm.">#REF!</definedName>
    <definedName name="HEIGHT_IA_00B1F_BD_C_U00___double_volume">#REF!</definedName>
    <definedName name="HEIGHT_IA_00B1F_BD_C_U00___driveway">#REF!</definedName>
    <definedName name="HEIGHT_IA_00B1F_BD_C_U00___driveway_ramp_1">#REF!</definedName>
    <definedName name="HEIGHT_IA_00B1F_BD_C_U00___driveway_zebra_lines">#REF!</definedName>
    <definedName name="HEIGHT_IA_00B1F_BD_C_U00___parking_bay">#REF!</definedName>
    <definedName name="HEIGHT_IA_00B1F_BD_C_U00___sidewalk">#REF!</definedName>
    <definedName name="HEIGHT_IA_00B1F_BD_C_U00___sidewalk_ramp">#REF!</definedName>
    <definedName name="HEIGHT_IA_00B1iF_BD_A_U00___lift_lobby">#REF!</definedName>
    <definedName name="HEIGHT_IA_00B1iF_BD_A_U00___lift_shaft">#REF!</definedName>
    <definedName name="HEIGHT_IA_00B1iF_BD_B_U00___electrical_rm.">#REF!</definedName>
    <definedName name="HEIGHT_IA_00B1iF_BD_B_U00___f.e._stairs">#REF!</definedName>
    <definedName name="HEIGHT_IA_00B1iF_BD_B_U00___f.h.c.">#REF!</definedName>
    <definedName name="HEIGHT_IA_00B1iF_BD_B_U00___l.v._rm.">#REF!</definedName>
    <definedName name="HEIGHT_IA_00B1iF_BD_B_U00___main_tel._rm.">#REF!</definedName>
    <definedName name="HEIGHT_IA_00B1iF_BD_B_U00___shaft">#REF!</definedName>
    <definedName name="HEIGHT_IA_00B1iF_BD_B_U00___stair_4">#REF!</definedName>
    <definedName name="HEIGHT_IA_00B1iF_BD_B_U00___storage_1">#REF!</definedName>
    <definedName name="HEIGHT_IA_00B1iF_BD_B_U00___tech._rm.1">#REF!</definedName>
    <definedName name="HEIGHT_IA_00B1iF_BD_B_U00___tech._rm.2">#REF!</definedName>
    <definedName name="HEIGHT_IA_00B1iF_BD_B_U00___tech._rm.3">#REF!</definedName>
    <definedName name="HEIGHT_IA_00B1iF_BD_B_U00___water_tank_1_double_volume">#REF!</definedName>
    <definedName name="HEIGHT_IA_00B1iF_BD_B_U00___water_tank_2_double_volume">#REF!</definedName>
    <definedName name="HEIGHT_IA_00B1iF_BD_B_U00___water_tank_3_double_volume">#REF!</definedName>
    <definedName name="HEIGHT_IA_00B1iF_BD_B_U00___water_tank_4_double_volume">#REF!</definedName>
    <definedName name="HEIGHT_IA_00B1iF_BD_C_U00___driveway">#REF!</definedName>
    <definedName name="HEIGHT_IA_00B1iF_BD_C_U00___driveway_zebra_lines">#REF!</definedName>
    <definedName name="HEIGHT_IA_00B1iF_BD_C_U00___parking_bay">#REF!</definedName>
    <definedName name="HEIGHT_IA_00B1iF_BD_C_U00___sidewalk">#REF!</definedName>
    <definedName name="HEIGHT_IA_00B2F_BD_A_U00___lift_lobby">#REF!</definedName>
    <definedName name="HEIGHT_IA_00B2F_BD_A_U00___lift_shaft">#REF!</definedName>
    <definedName name="HEIGHT_IA_00B2F_BD_B_U00___electrical_rm.">#REF!</definedName>
    <definedName name="HEIGHT_IA_00B2F_BD_B_U00___f.e._stair">#REF!</definedName>
    <definedName name="HEIGHT_IA_00B2F_BD_B_U00___f.h.c.">#REF!</definedName>
    <definedName name="HEIGHT_IA_00B2F_BD_B_U00___mechanical_rm.1">#REF!</definedName>
    <definedName name="HEIGHT_IA_00B2F_BD_B_U00___pump_rm.">#REF!</definedName>
    <definedName name="HEIGHT_IA_00B2F_BD_B_U00___pump_rm._2">#REF!</definedName>
    <definedName name="HEIGHT_IA_00B2F_BD_B_U00___shaft">#REF!</definedName>
    <definedName name="HEIGHT_IA_00B2F_BD_B_U00___stair_4">#REF!</definedName>
    <definedName name="HEIGHT_IA_00B2F_BD_B_U00___store_rm.1">#REF!</definedName>
    <definedName name="HEIGHT_IA_00B2F_BD_B_U00___store_rm.2">#REF!</definedName>
    <definedName name="HEIGHT_IA_00B2F_BD_B_U00___store_rm.3">#REF!</definedName>
    <definedName name="HEIGHT_IA_00B2F_BD_B_U00___store_rm.4">#REF!</definedName>
    <definedName name="HEIGHT_IA_00B2F_BD_B_U00___store_rm.5">#REF!</definedName>
    <definedName name="HEIGHT_IA_00B2F_BD_B_U00___tech_rm.1">#REF!</definedName>
    <definedName name="HEIGHT_IA_00B2F_BD_B_U00___tech_rm.2">#REF!</definedName>
    <definedName name="HEIGHT_IA_00B2F_BD_B_U00___tech_rm.3">#REF!</definedName>
    <definedName name="HEIGHT_IA_00B2F_BD_B_U00___water_tank__1">#REF!</definedName>
    <definedName name="HEIGHT_IA_00B2F_BD_B_U00___water_tank__2">#REF!</definedName>
    <definedName name="HEIGHT_IA_00B2F_BD_B_U00___water_tank__3">#REF!</definedName>
    <definedName name="HEIGHT_IA_00B2F_BD_B_U00___water_tank__4">#REF!</definedName>
    <definedName name="HEIGHT_IA_00B2F_BD_C_U00___driveway_1">#REF!</definedName>
    <definedName name="HEIGHT_IA_00B2F_BD_C_U00___driveway_1___zebra_line">#REF!</definedName>
    <definedName name="HEIGHT_IA_00B2F_BD_C_U00___parking_bay_1">#REF!</definedName>
    <definedName name="HEIGHT_IA_00B2F_BD_C_U00___sidewalk_1">#REF!</definedName>
    <definedName name="HEIGHT_IA_00BF_BC_A_U00___entrance_lobby">#REF!</definedName>
    <definedName name="HEIGHT_IA_00BF_BC_A_U00___lift_lobby">#REF!</definedName>
    <definedName name="HEIGHT_IA_00BF_BC_A_U00___lift_shaft">#REF!</definedName>
    <definedName name="HEIGHT_IA_00BF_BC_A_U00___main_entrance">#REF!</definedName>
    <definedName name="HEIGHT_IA_00BF_BC_B_U00___b.m.s._rm.">#REF!</definedName>
    <definedName name="HEIGHT_IA_00BF_BC_B_U00___e.t.s_rm.">#REF!</definedName>
    <definedName name="HEIGHT_IA_00BF_BC_B_U00___e.t.s_rm._hallway">#REF!</definedName>
    <definedName name="HEIGHT_IA_00BF_BC_B_U00___e.t.s_rm.1">#REF!</definedName>
    <definedName name="HEIGHT_IA_00BF_BC_B_U00___elect._rm">#REF!</definedName>
    <definedName name="HEIGHT_IA_00BF_BC_B_U00___elect._rm_1">#REF!</definedName>
    <definedName name="HEIGHT_IA_00BF_BC_B_U00___f.e._stair">#REF!</definedName>
    <definedName name="HEIGHT_IA_00BF_BC_B_U00___f.e._stair_corridor">#REF!</definedName>
    <definedName name="HEIGHT_IA_00BF_BC_B_U00___f.e._stair_corridor_lobby">#REF!</definedName>
    <definedName name="HEIGHT_IA_00BF_BC_B_U00___f.h.c.">#REF!</definedName>
    <definedName name="HEIGHT_IA_00BF_BC_B_U00___g.s.m._rm.">#REF!</definedName>
    <definedName name="HEIGHT_IA_00BF_BC_B_U00___garbage_rm.">#REF!</definedName>
    <definedName name="HEIGHT_IA_00BF_BC_B_U00___garbage_rm._ramp">#REF!</definedName>
    <definedName name="HEIGHT_IA_00BF_BC_B_U00___generator_rm.">#REF!</definedName>
    <definedName name="HEIGHT_IA_00BF_BC_B_U00___guard_rm.">#REF!</definedName>
    <definedName name="HEIGHT_IA_00BF_BC_B_U00___guard_rm._toilet">#REF!</definedName>
    <definedName name="HEIGHT_IA_00BF_BC_B_U00___h.v._rm.">#REF!</definedName>
    <definedName name="HEIGHT_IA_00BF_BC_B_U00___platform">#REF!</definedName>
    <definedName name="HEIGHT_IA_00BF_BC_B_U00___shaft">#REF!</definedName>
    <definedName name="HEIGHT_IA_00BF_BC_B_U00___stairs_3">#REF!</definedName>
    <definedName name="HEIGHT_IA_00BF_BC_B_U00___tech._area_1">#REF!</definedName>
    <definedName name="HEIGHT_IA_00BF_BC_B_U00___tech._area_2">#REF!</definedName>
    <definedName name="HEIGHT_IA_00BF_BC_B_U00___tech._area_3">#REF!</definedName>
    <definedName name="HEIGHT_IA_00BF_BC_B_U00___tech._area_3_lobby">#REF!</definedName>
    <definedName name="HEIGHT_IA_00BF_BC_B_U00___tel_rm.">#REF!</definedName>
    <definedName name="HEIGHT_IA_00BF_BC_B_U00___toilet">#REF!</definedName>
    <definedName name="HEIGHT_IA_00BF_BC_B_U00___toilet_female">#REF!</definedName>
    <definedName name="HEIGHT_IA_00BF_BC_B_U00___toilet_lobby">#REF!</definedName>
    <definedName name="HEIGHT_IA_00BF_BC_B_U00___toilet_male">#REF!</definedName>
    <definedName name="HEIGHT_IA_00BF_BC_B_U00___transformer_rm.">#REF!</definedName>
    <definedName name="HEIGHT_IA_00BF_BC_C_U00___double_volume">#REF!</definedName>
    <definedName name="HEIGHT_IA_00BF_BC_C_U00___driveway_1">#REF!</definedName>
    <definedName name="HEIGHT_IA_00BF_BC_C_U00___driveway_ramp">#REF!</definedName>
    <definedName name="HEIGHT_IA_00BF_BC_C_U00___driveway_zebra_line">#REF!</definedName>
    <definedName name="HEIGHT_IA_00BF_BC_C_U00___sidewalk_1">#REF!</definedName>
    <definedName name="HEIGHT_IA_00BF_BC_C_U00___sidewalk_1_ramp">#REF!</definedName>
    <definedName name="HEIGHT_IA_00BF_BC_C_U00___void">#REF!</definedName>
    <definedName name="HEIGHT_IA_01F_AA_U01___BR1_lobby">#REF!</definedName>
    <definedName name="HEIGHT_IA_01F_AA_U01___BR1_rm.">#REF!</definedName>
    <definedName name="HEIGHT_IA_01F_AA_U01___BR1_t_b">#REF!</definedName>
    <definedName name="HEIGHT_IA_01F_AA_U01___BR2_dresser">#REF!</definedName>
    <definedName name="HEIGHT_IA_01F_AA_U01___BR2_lobby">#REF!</definedName>
    <definedName name="HEIGHT_IA_01F_AA_U01___BR2_rm.">#REF!</definedName>
    <definedName name="HEIGHT_IA_01F_AA_U01___BR2_t_b">#REF!</definedName>
    <definedName name="HEIGHT_IA_01F_AA_U01___corridor">#REF!</definedName>
    <definedName name="HEIGHT_IA_01F_AA_U01___foyer">#REF!</definedName>
    <definedName name="HEIGHT_IA_01F_AA_U01___kitchen">#REF!</definedName>
    <definedName name="HEIGHT_IA_01F_AA_U01___living_dining">#REF!</definedName>
    <definedName name="HEIGHT_IA_01F_AA_U01___maids_rm.">#REF!</definedName>
    <definedName name="HEIGHT_IA_01F_AA_U01___maids_toi.">#REF!</definedName>
    <definedName name="HEIGHT_IA_01F_AA_U01___shaft">#REF!</definedName>
    <definedName name="HEIGHT_IA_01F_AA_U01___toilet">#REF!</definedName>
    <definedName name="HEIGHT_IA_01F_AA_U01___utility_rm.">#REF!</definedName>
    <definedName name="HEIGHT_IA_01F_AA_U01___void">#REF!</definedName>
    <definedName name="HEIGHT_IA_01F_AA_U02___BR1_dresser">#REF!</definedName>
    <definedName name="HEIGHT_IA_01F_AA_U02___BR1_rm.">#REF!</definedName>
    <definedName name="HEIGHT_IA_01F_AA_U02___BR1_t_b">#REF!</definedName>
    <definedName name="HEIGHT_IA_01F_AA_U02___BR2_lobby">#REF!</definedName>
    <definedName name="HEIGHT_IA_01F_AA_U02___BR2_rm.">#REF!</definedName>
    <definedName name="HEIGHT_IA_01F_AA_U02___BR2_t_b">#REF!</definedName>
    <definedName name="HEIGHT_IA_01F_AA_U02___corridor">#REF!</definedName>
    <definedName name="HEIGHT_IA_01F_AA_U02___foyer">#REF!</definedName>
    <definedName name="HEIGHT_IA_01F_AA_U02___kitchen">#REF!</definedName>
    <definedName name="HEIGHT_IA_01F_AA_U02___living_dining">#REF!</definedName>
    <definedName name="HEIGHT_IA_01F_AA_U02___maids_rm.">#REF!</definedName>
    <definedName name="HEIGHT_IA_01F_AA_U02___maids_toi.">#REF!</definedName>
    <definedName name="HEIGHT_IA_01F_AA_U02___shaft">#REF!</definedName>
    <definedName name="HEIGHT_IA_01F_AA_U02___toilet">#REF!</definedName>
    <definedName name="HEIGHT_IA_01F_AA_U02___utility_rm.">#REF!</definedName>
    <definedName name="HEIGHT_IA_01F_AA_U02___void">#REF!</definedName>
    <definedName name="HEIGHT_IA_01F_AA_U03___BR1_dresser">#REF!</definedName>
    <definedName name="HEIGHT_IA_01F_AA_U03___BR1_lobby">#REF!</definedName>
    <definedName name="HEIGHT_IA_01F_AA_U03___BR1_rm.">#REF!</definedName>
    <definedName name="HEIGHT_IA_01F_AA_U03___BR1_store">#REF!</definedName>
    <definedName name="HEIGHT_IA_01F_AA_U03___BR1_t_b">#REF!</definedName>
    <definedName name="HEIGHT_IA_01F_AA_U03___foyer">#REF!</definedName>
    <definedName name="HEIGHT_IA_01F_AA_U03___kitchen">#REF!</definedName>
    <definedName name="HEIGHT_IA_01F_AA_U03___living_dining">#REF!</definedName>
    <definedName name="HEIGHT_IA_01F_AA_U03___shaft">#REF!</definedName>
    <definedName name="HEIGHT_IA_01F_AA_U03___storage">#REF!</definedName>
    <definedName name="HEIGHT_IA_01F_AA_U03___toilet">#REF!</definedName>
    <definedName name="HEIGHT_IA_01F_AA_U03___utility_rm.">#REF!</definedName>
    <definedName name="HEIGHT_IA_01F_AA_U03___void">#REF!</definedName>
    <definedName name="HEIGHT_IA_01F_AA_U04___BR1_dresser">#REF!</definedName>
    <definedName name="HEIGHT_IA_01F_AA_U04___BR1_lobby">#REF!</definedName>
    <definedName name="HEIGHT_IA_01F_AA_U04___BR1_rm.">#REF!</definedName>
    <definedName name="HEIGHT_IA_01F_AA_U04___BR1_store">#REF!</definedName>
    <definedName name="HEIGHT_IA_01F_AA_U04___BR1_t_b">#REF!</definedName>
    <definedName name="HEIGHT_IA_01F_AA_U04___foyer">#REF!</definedName>
    <definedName name="HEIGHT_IA_01F_AA_U04___kitchen">#REF!</definedName>
    <definedName name="HEIGHT_IA_01F_AA_U04___living_dining">#REF!</definedName>
    <definedName name="HEIGHT_IA_01F_AA_U04___shaft">#REF!</definedName>
    <definedName name="HEIGHT_IA_01F_AA_U04___storage">#REF!</definedName>
    <definedName name="HEIGHT_IA_01F_AA_U04___toilet">#REF!</definedName>
    <definedName name="HEIGHT_IA_01F_AA_U04___utility_rm.">#REF!</definedName>
    <definedName name="HEIGHT_IA_01F_AA_U04___void">#REF!</definedName>
    <definedName name="HEIGHT_IA_01F_AA_U05___corridor">#REF!</definedName>
    <definedName name="HEIGHT_IA_01F_AA_U05___foyer">#REF!</definedName>
    <definedName name="HEIGHT_IA_01F_AA_U05___kitchen">#REF!</definedName>
    <definedName name="HEIGHT_IA_01F_AA_U05___living_dining">#REF!</definedName>
    <definedName name="HEIGHT_IA_01F_AA_U05___maids_lobby">#REF!</definedName>
    <definedName name="HEIGHT_IA_01F_AA_U05___maids_rm.">#REF!</definedName>
    <definedName name="HEIGHT_IA_01F_AA_U05___maids_toi.">#REF!</definedName>
    <definedName name="HEIGHT_IA_01F_AA_U05___shaft">#REF!</definedName>
    <definedName name="HEIGHT_IA_01F_AA_U05___stairs">#REF!</definedName>
    <definedName name="HEIGHT_IA_01F_AA_U05___toilet">#REF!</definedName>
    <definedName name="HEIGHT_IA_01F_AA_U05___utility_rm.">#REF!</definedName>
    <definedName name="HEIGHT_IA_01F_AA_U06___BR1_lobby">#REF!</definedName>
    <definedName name="HEIGHT_IA_01F_AA_U06___BR1_rm.">#REF!</definedName>
    <definedName name="HEIGHT_IA_01F_AA_U06___BR1_t_b">#REF!</definedName>
    <definedName name="HEIGHT_IA_01F_AA_U06___BR2_dresser">#REF!</definedName>
    <definedName name="HEIGHT_IA_01F_AA_U06___BR2_lobby">#REF!</definedName>
    <definedName name="HEIGHT_IA_01F_AA_U06___BR2_rm.">#REF!</definedName>
    <definedName name="HEIGHT_IA_01F_AA_U06___BR2_t_b">#REF!</definedName>
    <definedName name="HEIGHT_IA_01F_AA_U06___BR3_dresser">#REF!</definedName>
    <definedName name="HEIGHT_IA_01F_AA_U06___BR3_lobby">#REF!</definedName>
    <definedName name="HEIGHT_IA_01F_AA_U06___BR3_rm.">#REF!</definedName>
    <definedName name="HEIGHT_IA_01F_AA_U06___BR3_t_b">#REF!</definedName>
    <definedName name="HEIGHT_IA_01F_AA_U06___corridor">#REF!</definedName>
    <definedName name="HEIGHT_IA_01F_AA_U06___foyer">#REF!</definedName>
    <definedName name="HEIGHT_IA_01F_AA_U06___kitchen">#REF!</definedName>
    <definedName name="HEIGHT_IA_01F_AA_U06___living_dining">#REF!</definedName>
    <definedName name="HEIGHT_IA_01F_AA_U06___maids_rm.">#REF!</definedName>
    <definedName name="HEIGHT_IA_01F_AA_U06___maids_toi.">#REF!</definedName>
    <definedName name="HEIGHT_IA_01F_AA_U06___shaft">#REF!</definedName>
    <definedName name="HEIGHT_IA_01F_AA_U06___toilet">#REF!</definedName>
    <definedName name="HEIGHT_IA_01F_AA_U06___utility_rm.">#REF!</definedName>
    <definedName name="HEIGHT_IA_01F_AB_U00___corridor">#REF!</definedName>
    <definedName name="HEIGHT_IA_01F_AB_U00___lift_lobby">#REF!</definedName>
    <definedName name="HEIGHT_IA_01F_AB_U00___lift_shaft">#REF!</definedName>
    <definedName name="HEIGHT_IA_01F_AC_U00___electrical_rm.">#REF!</definedName>
    <definedName name="HEIGHT_IA_01F_AC_U00___f.e._stair">#REF!</definedName>
    <definedName name="HEIGHT_IA_01F_AC_U00___f.h.c.">#REF!</definedName>
    <definedName name="HEIGHT_IA_01F_AC_U00___garbage_rm.">#REF!</definedName>
    <definedName name="HEIGHT_IA_01F_AC_U00___shaft">#REF!</definedName>
    <definedName name="HEIGHT_IA_01F_AC_U00___telephone_rm.">#REF!</definedName>
    <definedName name="HEIGHT_IA_02F_AA_U01___BR1_lobby">#REF!</definedName>
    <definedName name="HEIGHT_IA_02F_AA_U01___BR1_rm.">#REF!</definedName>
    <definedName name="HEIGHT_IA_02F_AA_U01___BR1_t_b">#REF!</definedName>
    <definedName name="HEIGHT_IA_02F_AA_U01___BR2_dresser">#REF!</definedName>
    <definedName name="HEIGHT_IA_02F_AA_U01___BR2_lobby">#REF!</definedName>
    <definedName name="HEIGHT_IA_02F_AA_U01___BR2_rm.">#REF!</definedName>
    <definedName name="HEIGHT_IA_02F_AA_U01___BR2_t_b">#REF!</definedName>
    <definedName name="HEIGHT_IA_02F_AA_U01___corridor">#REF!</definedName>
    <definedName name="HEIGHT_IA_02F_AA_U01___foyer">#REF!</definedName>
    <definedName name="HEIGHT_IA_02F_AA_U01___kitchen">#REF!</definedName>
    <definedName name="HEIGHT_IA_02F_AA_U01___living_dining">#REF!</definedName>
    <definedName name="HEIGHT_IA_02F_AA_U01___maids_rm.">#REF!</definedName>
    <definedName name="HEIGHT_IA_02F_AA_U01___maids_toi.">#REF!</definedName>
    <definedName name="HEIGHT_IA_02F_AA_U01___shaft">#REF!</definedName>
    <definedName name="HEIGHT_IA_02F_AA_U01___toilet">#REF!</definedName>
    <definedName name="HEIGHT_IA_02F_AA_U01___utility_rm.">#REF!</definedName>
    <definedName name="HEIGHT_IA_02F_AA_U01___void">#REF!</definedName>
    <definedName name="HEIGHT_IA_02F_AA_U02___BR1_dresser">#REF!</definedName>
    <definedName name="HEIGHT_IA_02F_AA_U02___BR1_rm.">#REF!</definedName>
    <definedName name="HEIGHT_IA_02F_AA_U02___BR1_t_b">#REF!</definedName>
    <definedName name="HEIGHT_IA_02F_AA_U02___BR2_lobby">#REF!</definedName>
    <definedName name="HEIGHT_IA_02F_AA_U02___BR2_rm.">#REF!</definedName>
    <definedName name="HEIGHT_IA_02F_AA_U02___BR2_t_b">#REF!</definedName>
    <definedName name="HEIGHT_IA_02F_AA_U02___corridor">#REF!</definedName>
    <definedName name="HEIGHT_IA_02F_AA_U02___foyer">#REF!</definedName>
    <definedName name="HEIGHT_IA_02F_AA_U02___kitchen">#REF!</definedName>
    <definedName name="HEIGHT_IA_02F_AA_U02___living_dining">#REF!</definedName>
    <definedName name="HEIGHT_IA_02F_AA_U02___maids_rm.">#REF!</definedName>
    <definedName name="HEIGHT_IA_02F_AA_U02___maids_toi.">#REF!</definedName>
    <definedName name="HEIGHT_IA_02F_AA_U02___shaft">#REF!</definedName>
    <definedName name="HEIGHT_IA_02F_AA_U02___toilet">#REF!</definedName>
    <definedName name="HEIGHT_IA_02F_AA_U02___utility_rm.">#REF!</definedName>
    <definedName name="HEIGHT_IA_02F_AA_U02___void">#REF!</definedName>
    <definedName name="HEIGHT_IA_02F_AA_U05___BR1_rm.">#REF!</definedName>
    <definedName name="HEIGHT_IA_02F_AA_U05___BR1_t_b">#REF!</definedName>
    <definedName name="HEIGHT_IA_02F_AA_U05___BR2_lobby">#REF!</definedName>
    <definedName name="HEIGHT_IA_02F_AA_U05___BR2_rm.">#REF!</definedName>
    <definedName name="HEIGHT_IA_02F_AA_U05___BR2_t_b">#REF!</definedName>
    <definedName name="HEIGHT_IA_02F_AA_U05___double_vol.">#REF!</definedName>
    <definedName name="HEIGHT_IA_02F_AA_U05___foyer">#REF!</definedName>
    <definedName name="HEIGHT_IA_02F_AA_U05___living_rm.">#REF!</definedName>
    <definedName name="HEIGHT_IA_02F_AA_U05___shaft">#REF!</definedName>
    <definedName name="HEIGHT_IA_02F_AA_U05___stairs">#REF!</definedName>
    <definedName name="HEIGHT_IA_02F_AA_U05___void">#REF!</definedName>
    <definedName name="HEIGHT_IA_02F_AA_U06___BR1_lobby">#REF!</definedName>
    <definedName name="HEIGHT_IA_02F_AA_U06___BR1_rm.">#REF!</definedName>
    <definedName name="HEIGHT_IA_02F_AA_U06___BR1_t_b">#REF!</definedName>
    <definedName name="HEIGHT_IA_02F_AA_U06___BR2_dresser">#REF!</definedName>
    <definedName name="HEIGHT_IA_02F_AA_U06___BR2_lobby">#REF!</definedName>
    <definedName name="HEIGHT_IA_02F_AA_U06___BR2_rm.">#REF!</definedName>
    <definedName name="HEIGHT_IA_02F_AA_U06___BR2_t_b">#REF!</definedName>
    <definedName name="HEIGHT_IA_02F_AA_U06___BR3_dresser">#REF!</definedName>
    <definedName name="HEIGHT_IA_02F_AA_U06___BR3_lobby">#REF!</definedName>
    <definedName name="HEIGHT_IA_02F_AA_U06___BR3_rm.">#REF!</definedName>
    <definedName name="HEIGHT_IA_02F_AA_U06___BR3_t_b">#REF!</definedName>
    <definedName name="HEIGHT_IA_02F_AA_U06___corridor">#REF!</definedName>
    <definedName name="HEIGHT_IA_02F_AA_U06___foyer">#REF!</definedName>
    <definedName name="HEIGHT_IA_02F_AA_U06___kitchen">#REF!</definedName>
    <definedName name="HEIGHT_IA_02F_AA_U06___living_dining">#REF!</definedName>
    <definedName name="HEIGHT_IA_02F_AA_U06___maids_rm.">#REF!</definedName>
    <definedName name="HEIGHT_IA_02F_AA_U06___maids_toi.">#REF!</definedName>
    <definedName name="HEIGHT_IA_02F_AA_U06___shaft">#REF!</definedName>
    <definedName name="HEIGHT_IA_02F_AA_U06___toilet">#REF!</definedName>
    <definedName name="HEIGHT_IA_02F_AA_U06___utility_rm.">#REF!</definedName>
    <definedName name="HEIGHT_IA_03F_AA_U05___corridor">#REF!</definedName>
    <definedName name="HEIGHT_IA_03F_AA_U05___foyer">#REF!</definedName>
    <definedName name="HEIGHT_IA_03F_AA_U05___kitchen">#REF!</definedName>
    <definedName name="HEIGHT_IA_03F_AA_U05___living_dining">#REF!</definedName>
    <definedName name="HEIGHT_IA_03F_AA_U05___maids_lobby">#REF!</definedName>
    <definedName name="HEIGHT_IA_03F_AA_U05___maids_rm.">#REF!</definedName>
    <definedName name="HEIGHT_IA_03F_AA_U05___maids_toi.">#REF!</definedName>
    <definedName name="HEIGHT_IA_03F_AA_U05___shaft">#REF!</definedName>
    <definedName name="HEIGHT_IA_03F_AA_U05___stairs">#REF!</definedName>
    <definedName name="HEIGHT_IA_03F_AA_U05___toilet">#REF!</definedName>
    <definedName name="HEIGHT_IA_03F_AA_U05___utility_rm.">#REF!</definedName>
    <definedName name="HEIGHT_IA_05F_AA_U01___BR1_lobby">#REF!</definedName>
    <definedName name="HEIGHT_IA_05F_AA_U01___BR1_rm.">#REF!</definedName>
    <definedName name="HEIGHT_IA_05F_AA_U01___BR1_t_b">#REF!</definedName>
    <definedName name="HEIGHT_IA_05F_AA_U01___BR2_dresser">#REF!</definedName>
    <definedName name="HEIGHT_IA_05F_AA_U01___BR2_lobby">#REF!</definedName>
    <definedName name="HEIGHT_IA_05F_AA_U01___BR2_rm.">#REF!</definedName>
    <definedName name="HEIGHT_IA_05F_AA_U01___BR2_t_b">#REF!</definedName>
    <definedName name="HEIGHT_IA_05F_AA_U01___corridor">#REF!</definedName>
    <definedName name="HEIGHT_IA_05F_AA_U01___foyer">#REF!</definedName>
    <definedName name="HEIGHT_IA_05F_AA_U01___kitchen">#REF!</definedName>
    <definedName name="HEIGHT_IA_05F_AA_U01___living_dining">#REF!</definedName>
    <definedName name="HEIGHT_IA_05F_AA_U01___maids_rm.">#REF!</definedName>
    <definedName name="HEIGHT_IA_05F_AA_U01___maids_toi.">#REF!</definedName>
    <definedName name="HEIGHT_IA_05F_AA_U01___shaft">#REF!</definedName>
    <definedName name="HEIGHT_IA_05F_AA_U01___toilet">#REF!</definedName>
    <definedName name="HEIGHT_IA_05F_AA_U01___utility_rm.">#REF!</definedName>
    <definedName name="HEIGHT_IA_05F_AA_U01___void">#REF!</definedName>
    <definedName name="HEIGHT_IA_05F_AA_U02___BR1_dresser">#REF!</definedName>
    <definedName name="HEIGHT_IA_05F_AA_U02___BR1_rm.">#REF!</definedName>
    <definedName name="HEIGHT_IA_05F_AA_U02___BR1_t_b">#REF!</definedName>
    <definedName name="HEIGHT_IA_05F_AA_U02___BR2_lobby">#REF!</definedName>
    <definedName name="HEIGHT_IA_05F_AA_U02___BR2_rm.">#REF!</definedName>
    <definedName name="HEIGHT_IA_05F_AA_U02___BR2_t_b">#REF!</definedName>
    <definedName name="HEIGHT_IA_05F_AA_U02___corridor">#REF!</definedName>
    <definedName name="HEIGHT_IA_05F_AA_U02___foyer">#REF!</definedName>
    <definedName name="HEIGHT_IA_05F_AA_U02___kitchen">#REF!</definedName>
    <definedName name="HEIGHT_IA_05F_AA_U02___living_dining">#REF!</definedName>
    <definedName name="HEIGHT_IA_05F_AA_U02___maids_rm.">#REF!</definedName>
    <definedName name="HEIGHT_IA_05F_AA_U02___maids_toi.">#REF!</definedName>
    <definedName name="HEIGHT_IA_05F_AA_U02___shaft">#REF!</definedName>
    <definedName name="HEIGHT_IA_05F_AA_U02___toilet">#REF!</definedName>
    <definedName name="HEIGHT_IA_05F_AA_U02___utility_rm.">#REF!</definedName>
    <definedName name="HEIGHT_IA_05F_AA_U02___void">#REF!</definedName>
    <definedName name="HEIGHT_IA_05F_AA_U05___corridor">#REF!</definedName>
    <definedName name="HEIGHT_IA_05F_AA_U05___foyer">#REF!</definedName>
    <definedName name="HEIGHT_IA_05F_AA_U05___kitchen">#REF!</definedName>
    <definedName name="HEIGHT_IA_05F_AA_U05___living_dining">#REF!</definedName>
    <definedName name="HEIGHT_IA_05F_AA_U05___maids_lobby">#REF!</definedName>
    <definedName name="HEIGHT_IA_05F_AA_U05___maids_rm.">#REF!</definedName>
    <definedName name="HEIGHT_IA_05F_AA_U05___maids_toi.">#REF!</definedName>
    <definedName name="HEIGHT_IA_05F_AA_U05___shaft">#REF!</definedName>
    <definedName name="HEIGHT_IA_05F_AA_U05___stairs">#REF!</definedName>
    <definedName name="HEIGHT_IA_05F_AA_U05___toilet">#REF!</definedName>
    <definedName name="HEIGHT_IA_05F_AA_U05___utility_rm.">#REF!</definedName>
    <definedName name="HEIGHT_IA_05F_AA_U06___BR1_lobby">#REF!</definedName>
    <definedName name="HEIGHT_IA_05F_AA_U06___BR1_rm.">#REF!</definedName>
    <definedName name="HEIGHT_IA_05F_AA_U06___BR1_t_b">#REF!</definedName>
    <definedName name="HEIGHT_IA_05F_AA_U06___BR2_dresser">#REF!</definedName>
    <definedName name="HEIGHT_IA_05F_AA_U06___BR2_lobby">#REF!</definedName>
    <definedName name="HEIGHT_IA_05F_AA_U06___BR2_rm.">#REF!</definedName>
    <definedName name="HEIGHT_IA_05F_AA_U06___BR2_t_b">#REF!</definedName>
    <definedName name="HEIGHT_IA_05F_AA_U06___BR3_dresser">#REF!</definedName>
    <definedName name="HEIGHT_IA_05F_AA_U06___BR3_lobby">#REF!</definedName>
    <definedName name="HEIGHT_IA_05F_AA_U06___BR3_rm.">#REF!</definedName>
    <definedName name="HEIGHT_IA_05F_AA_U06___BR3_t_b">#REF!</definedName>
    <definedName name="HEIGHT_IA_05F_AA_U06___corridor">#REF!</definedName>
    <definedName name="HEIGHT_IA_05F_AA_U06___foyer">#REF!</definedName>
    <definedName name="HEIGHT_IA_05F_AA_U06___kitchen">#REF!</definedName>
    <definedName name="HEIGHT_IA_05F_AA_U06___living_dining">#REF!</definedName>
    <definedName name="HEIGHT_IA_05F_AA_U06___maids_rm.">#REF!</definedName>
    <definedName name="HEIGHT_IA_05F_AA_U06___maids_toi.">#REF!</definedName>
    <definedName name="HEIGHT_IA_05F_AA_U06___shaft">#REF!</definedName>
    <definedName name="HEIGHT_IA_05F_AA_U06___toilet">#REF!</definedName>
    <definedName name="HEIGHT_IA_05F_AA_U06___utility_rm.">#REF!</definedName>
    <definedName name="HEIGHT_IA_06F_AA_U05___BR1_rm.">#REF!</definedName>
    <definedName name="HEIGHT_IA_06F_AA_U05___BR1_t_b">#REF!</definedName>
    <definedName name="HEIGHT_IA_06F_AA_U05___BR2_lobby">#REF!</definedName>
    <definedName name="HEIGHT_IA_06F_AA_U05___BR2_rm.">#REF!</definedName>
    <definedName name="HEIGHT_IA_06F_AA_U05___BR2_t_b">#REF!</definedName>
    <definedName name="HEIGHT_IA_06F_AA_U05___double_vol.">#REF!</definedName>
    <definedName name="HEIGHT_IA_06F_AA_U05___foyer">#REF!</definedName>
    <definedName name="HEIGHT_IA_06F_AA_U05___living_rm.">#REF!</definedName>
    <definedName name="HEIGHT_IA_06F_AA_U05___shaft">#REF!</definedName>
    <definedName name="HEIGHT_IA_06F_AA_U05___stairs">#REF!</definedName>
    <definedName name="HEIGHT_IA_06F_AA_U05___void">#REF!</definedName>
    <definedName name="HEIGHT_IA_06F_AA_U06___BR1_lobby">#REF!</definedName>
    <definedName name="HEIGHT_IA_06F_AA_U06___BR1_rm.">#REF!</definedName>
    <definedName name="HEIGHT_IA_06F_AA_U06___BR1_t_b">#REF!</definedName>
    <definedName name="HEIGHT_IA_06F_AA_U06___BR2_dresser">#REF!</definedName>
    <definedName name="HEIGHT_IA_06F_AA_U06___BR2_lobby">#REF!</definedName>
    <definedName name="HEIGHT_IA_06F_AA_U06___BR2_rm.">#REF!</definedName>
    <definedName name="HEIGHT_IA_06F_AA_U06___BR2_t_b">#REF!</definedName>
    <definedName name="HEIGHT_IA_06F_AA_U06___BR3_dresser">#REF!</definedName>
    <definedName name="HEIGHT_IA_06F_AA_U06___BR3_lobby">#REF!</definedName>
    <definedName name="HEIGHT_IA_06F_AA_U06___BR3_rm.">#REF!</definedName>
    <definedName name="HEIGHT_IA_06F_AA_U06___BR3_t_b">#REF!</definedName>
    <definedName name="HEIGHT_IA_06F_AA_U06___corridor">#REF!</definedName>
    <definedName name="HEIGHT_IA_06F_AA_U06___foyer">#REF!</definedName>
    <definedName name="HEIGHT_IA_06F_AA_U06___kitchen">#REF!</definedName>
    <definedName name="HEIGHT_IA_06F_AA_U06___living_dining">#REF!</definedName>
    <definedName name="HEIGHT_IA_06F_AA_U06___maids_rm.">#REF!</definedName>
    <definedName name="HEIGHT_IA_06F_AA_U06___maids_toi.">#REF!</definedName>
    <definedName name="HEIGHT_IA_06F_AA_U06___shaft">#REF!</definedName>
    <definedName name="HEIGHT_IA_06F_AA_U06___toilet">#REF!</definedName>
    <definedName name="HEIGHT_IA_06F_AA_U06___utility_rm.">#REF!</definedName>
    <definedName name="HEIGHT_IA_07F_AA_U03___BR1_dresser">#REF!</definedName>
    <definedName name="HEIGHT_IA_07F_AA_U03___BR1_lobby">#REF!</definedName>
    <definedName name="HEIGHT_IA_07F_AA_U03___BR1_rm.">#REF!</definedName>
    <definedName name="HEIGHT_IA_07F_AA_U03___BR1_store">#REF!</definedName>
    <definedName name="HEIGHT_IA_07F_AA_U03___BR1_t_b">#REF!</definedName>
    <definedName name="HEIGHT_IA_07F_AA_U03___foyer">#REF!</definedName>
    <definedName name="HEIGHT_IA_07F_AA_U03___kitchen">#REF!</definedName>
    <definedName name="HEIGHT_IA_07F_AA_U03___living_dining">#REF!</definedName>
    <definedName name="HEIGHT_IA_07F_AA_U03___shaft">#REF!</definedName>
    <definedName name="HEIGHT_IA_07F_AA_U03___storage">#REF!</definedName>
    <definedName name="HEIGHT_IA_07F_AA_U03___toilet">#REF!</definedName>
    <definedName name="HEIGHT_IA_07F_AA_U03___utility_rm.">#REF!</definedName>
    <definedName name="HEIGHT_IA_07F_AA_U03___void">#REF!</definedName>
    <definedName name="HEIGHT_IA_07F_AA_U04___BR1_dresser">#REF!</definedName>
    <definedName name="HEIGHT_IA_07F_AA_U04___BR1_lobby">#REF!</definedName>
    <definedName name="HEIGHT_IA_07F_AA_U04___BR1_rm.">#REF!</definedName>
    <definedName name="HEIGHT_IA_07F_AA_U04___BR1_store">#REF!</definedName>
    <definedName name="HEIGHT_IA_07F_AA_U04___BR1_t_b">#REF!</definedName>
    <definedName name="HEIGHT_IA_07F_AA_U04___foyer">#REF!</definedName>
    <definedName name="HEIGHT_IA_07F_AA_U04___kitchen">#REF!</definedName>
    <definedName name="HEIGHT_IA_07F_AA_U04___living_dining">#REF!</definedName>
    <definedName name="HEIGHT_IA_07F_AA_U04___shaft">#REF!</definedName>
    <definedName name="HEIGHT_IA_07F_AA_U04___storage">#REF!</definedName>
    <definedName name="HEIGHT_IA_07F_AA_U04___toilet">#REF!</definedName>
    <definedName name="HEIGHT_IA_07F_AA_U04___utility_rm.">#REF!</definedName>
    <definedName name="HEIGHT_IA_07F_AA_U04___void">#REF!</definedName>
    <definedName name="HEIGHT_IA_07F_AA_U06___BR1_lobby">#REF!</definedName>
    <definedName name="HEIGHT_IA_07F_AA_U06___BR1_rm.">#REF!</definedName>
    <definedName name="HEIGHT_IA_07F_AA_U06___BR1_t_b">#REF!</definedName>
    <definedName name="HEIGHT_IA_07F_AA_U06___BR2_dresser">#REF!</definedName>
    <definedName name="HEIGHT_IA_07F_AA_U06___BR2_lobby">#REF!</definedName>
    <definedName name="HEIGHT_IA_07F_AA_U06___BR2_rm.">#REF!</definedName>
    <definedName name="HEIGHT_IA_07F_AA_U06___BR2_t_b">#REF!</definedName>
    <definedName name="HEIGHT_IA_07F_AA_U06___BR3_dresser">#REF!</definedName>
    <definedName name="HEIGHT_IA_07F_AA_U06___BR3_lobby">#REF!</definedName>
    <definedName name="HEIGHT_IA_07F_AA_U06___BR3_rm.">#REF!</definedName>
    <definedName name="HEIGHT_IA_07F_AA_U06___BR3_t_b">#REF!</definedName>
    <definedName name="HEIGHT_IA_07F_AA_U06___corridor">#REF!</definedName>
    <definedName name="HEIGHT_IA_07F_AA_U06___foyer">#REF!</definedName>
    <definedName name="HEIGHT_IA_07F_AA_U06___kitchen">#REF!</definedName>
    <definedName name="HEIGHT_IA_07F_AA_U06___living_dining">#REF!</definedName>
    <definedName name="HEIGHT_IA_07F_AA_U06___maids_rm.">#REF!</definedName>
    <definedName name="HEIGHT_IA_07F_AA_U06___maids_toi.">#REF!</definedName>
    <definedName name="HEIGHT_IA_07F_AA_U06___shaft">#REF!</definedName>
    <definedName name="HEIGHT_IA_07F_AA_U06___toilet">#REF!</definedName>
    <definedName name="HEIGHT_IA_07F_AA_U06___utility_rm.">#REF!</definedName>
    <definedName name="HEIGHT_IA_08F_AA_U03___BR1_dresser">#REF!</definedName>
    <definedName name="HEIGHT_IA_08F_AA_U03___BR1_lobby">#REF!</definedName>
    <definedName name="HEIGHT_IA_08F_AA_U03___BR1_rm.">#REF!</definedName>
    <definedName name="HEIGHT_IA_08F_AA_U03___BR1_t_b">#REF!</definedName>
    <definedName name="HEIGHT_IA_08F_AA_U03___foyer">#REF!</definedName>
    <definedName name="HEIGHT_IA_08F_AA_U03___kitchen">#REF!</definedName>
    <definedName name="HEIGHT_IA_08F_AA_U03___living_dining">#REF!</definedName>
    <definedName name="HEIGHT_IA_08F_AA_U03___shaft">#REF!</definedName>
    <definedName name="HEIGHT_IA_08F_AA_U03___storage">#REF!</definedName>
    <definedName name="HEIGHT_IA_08F_AA_U03___toilet">#REF!</definedName>
    <definedName name="HEIGHT_IA_08F_AA_U03___utility_rm.">#REF!</definedName>
    <definedName name="HEIGHT_IA_08F_AA_U04___BR1_dresser">#REF!</definedName>
    <definedName name="HEIGHT_IA_08F_AA_U04___BR1_lobby">#REF!</definedName>
    <definedName name="HEIGHT_IA_08F_AA_U04___BR1_rm.">#REF!</definedName>
    <definedName name="HEIGHT_IA_08F_AA_U04___BR1_t_b">#REF!</definedName>
    <definedName name="HEIGHT_IA_08F_AA_U04___foyer">#REF!</definedName>
    <definedName name="HEIGHT_IA_08F_AA_U04___kitchen">#REF!</definedName>
    <definedName name="HEIGHT_IA_08F_AA_U04___living_dining">#REF!</definedName>
    <definedName name="HEIGHT_IA_08F_AA_U04___shaft">#REF!</definedName>
    <definedName name="HEIGHT_IA_08F_AA_U04___storage">#REF!</definedName>
    <definedName name="HEIGHT_IA_08F_AA_U04___toilet">#REF!</definedName>
    <definedName name="HEIGHT_IA_08F_AA_U04___utility_rm.">#REF!</definedName>
    <definedName name="HEIGHT_IA_08F_AA_U06___BR1_lobby">#REF!</definedName>
    <definedName name="HEIGHT_IA_08F_AA_U06___BR1_rm.">#REF!</definedName>
    <definedName name="HEIGHT_IA_08F_AA_U06___BR1_t_b">#REF!</definedName>
    <definedName name="HEIGHT_IA_08F_AA_U06___BR2_dresser">#REF!</definedName>
    <definedName name="HEIGHT_IA_08F_AA_U06___BR2_lobby">#REF!</definedName>
    <definedName name="HEIGHT_IA_08F_AA_U06___BR2_rm.">#REF!</definedName>
    <definedName name="HEIGHT_IA_08F_AA_U06___BR2_t_b">#REF!</definedName>
    <definedName name="HEIGHT_IA_08F_AA_U06___BR3_dresser">#REF!</definedName>
    <definedName name="HEIGHT_IA_08F_AA_U06___BR3_lobby">#REF!</definedName>
    <definedName name="HEIGHT_IA_08F_AA_U06___BR3_rm.">#REF!</definedName>
    <definedName name="HEIGHT_IA_08F_AA_U06___BR3_t_b">#REF!</definedName>
    <definedName name="HEIGHT_IA_08F_AA_U06___corridor">#REF!</definedName>
    <definedName name="HEIGHT_IA_08F_AA_U06___foyer">#REF!</definedName>
    <definedName name="HEIGHT_IA_08F_AA_U06___kitchen">#REF!</definedName>
    <definedName name="HEIGHT_IA_08F_AA_U06___living_dining">#REF!</definedName>
    <definedName name="HEIGHT_IA_08F_AA_U06___maids_rm.">#REF!</definedName>
    <definedName name="HEIGHT_IA_08F_AA_U06___maids_toi.">#REF!</definedName>
    <definedName name="HEIGHT_IA_08F_AA_U06___shaft">#REF!</definedName>
    <definedName name="HEIGHT_IA_08F_AA_U06___toilet">#REF!</definedName>
    <definedName name="HEIGHT_IA_08F_AA_U06___utility_rm.">#REF!</definedName>
    <definedName name="HEIGHT_IA_09F_AA_U06___BR1_lobby">#REF!</definedName>
    <definedName name="HEIGHT_IA_09F_AA_U06___BR1_rm.">#REF!</definedName>
    <definedName name="HEIGHT_IA_09F_AA_U06___BR1_t_b">#REF!</definedName>
    <definedName name="HEIGHT_IA_09F_AA_U06___BR2_dresser">#REF!</definedName>
    <definedName name="HEIGHT_IA_09F_AA_U06___BR2_lobby">#REF!</definedName>
    <definedName name="HEIGHT_IA_09F_AA_U06___BR2_rm.">#REF!</definedName>
    <definedName name="HEIGHT_IA_09F_AA_U06___BR2_t_b">#REF!</definedName>
    <definedName name="HEIGHT_IA_09F_AA_U06___BR3_dresser">#REF!</definedName>
    <definedName name="HEIGHT_IA_09F_AA_U06___BR3_lobby">#REF!</definedName>
    <definedName name="HEIGHT_IA_09F_AA_U06___BR3_rm.">#REF!</definedName>
    <definedName name="HEIGHT_IA_09F_AA_U06___BR3_t_b">#REF!</definedName>
    <definedName name="HEIGHT_IA_09F_AA_U06___corridor">#REF!</definedName>
    <definedName name="HEIGHT_IA_09F_AA_U06___foyer">#REF!</definedName>
    <definedName name="HEIGHT_IA_09F_AA_U06___kitchen">#REF!</definedName>
    <definedName name="HEIGHT_IA_09F_AA_U06___living_dining">#REF!</definedName>
    <definedName name="HEIGHT_IA_09F_AA_U06___maids_rm.">#REF!</definedName>
    <definedName name="HEIGHT_IA_09F_AA_U06___maids_toi.">#REF!</definedName>
    <definedName name="HEIGHT_IA_09F_AA_U06___shaft">#REF!</definedName>
    <definedName name="HEIGHT_IA_09F_AA_U06___toilet">#REF!</definedName>
    <definedName name="HEIGHT_IA_09F_AA_U06___utility_rm.">#REF!</definedName>
    <definedName name="HEIGHT_IA_11F_AA_U01___BR1_lobby">#REF!</definedName>
    <definedName name="HEIGHT_IA_11F_AA_U01___BR1_rm.">#REF!</definedName>
    <definedName name="HEIGHT_IA_11F_AA_U01___BR1_t_b">#REF!</definedName>
    <definedName name="HEIGHT_IA_11F_AA_U01___BR2_dresser">#REF!</definedName>
    <definedName name="HEIGHT_IA_11F_AA_U01___BR2_lobby">#REF!</definedName>
    <definedName name="HEIGHT_IA_11F_AA_U01___BR2_rm.">#REF!</definedName>
    <definedName name="HEIGHT_IA_11F_AA_U01___BR2_t_b">#REF!</definedName>
    <definedName name="HEIGHT_IA_11F_AA_U01___corridor">#REF!</definedName>
    <definedName name="HEIGHT_IA_11F_AA_U01___foyer">#REF!</definedName>
    <definedName name="HEIGHT_IA_11F_AA_U01___kitchen">#REF!</definedName>
    <definedName name="HEIGHT_IA_11F_AA_U01___living_dining">#REF!</definedName>
    <definedName name="HEIGHT_IA_11F_AA_U01___maids_rm.">#REF!</definedName>
    <definedName name="HEIGHT_IA_11F_AA_U01___maids_toi.">#REF!</definedName>
    <definedName name="HEIGHT_IA_11F_AA_U01___shaft">#REF!</definedName>
    <definedName name="HEIGHT_IA_11F_AA_U01___toilet">#REF!</definedName>
    <definedName name="HEIGHT_IA_11F_AA_U01___utility_rm.">#REF!</definedName>
    <definedName name="HEIGHT_IA_11F_AA_U01___void">#REF!</definedName>
    <definedName name="HEIGHT_IA_11F_AA_U02___BR1_dresser">#REF!</definedName>
    <definedName name="HEIGHT_IA_11F_AA_U02___BR1_rm.">#REF!</definedName>
    <definedName name="HEIGHT_IA_11F_AA_U02___BR1_t_b">#REF!</definedName>
    <definedName name="HEIGHT_IA_11F_AA_U02___BR2_lobby">#REF!</definedName>
    <definedName name="HEIGHT_IA_11F_AA_U02___BR2_rm.">#REF!</definedName>
    <definedName name="HEIGHT_IA_11F_AA_U02___BR2_t_b">#REF!</definedName>
    <definedName name="HEIGHT_IA_11F_AA_U02___corridor">#REF!</definedName>
    <definedName name="HEIGHT_IA_11F_AA_U02___foyer">#REF!</definedName>
    <definedName name="HEIGHT_IA_11F_AA_U02___kitchen">#REF!</definedName>
    <definedName name="HEIGHT_IA_11F_AA_U02___living_dining">#REF!</definedName>
    <definedName name="HEIGHT_IA_11F_AA_U02___maids_rm.">#REF!</definedName>
    <definedName name="HEIGHT_IA_11F_AA_U02___maids_toi.">#REF!</definedName>
    <definedName name="HEIGHT_IA_11F_AA_U02___shaft">#REF!</definedName>
    <definedName name="HEIGHT_IA_11F_AA_U02___toilet">#REF!</definedName>
    <definedName name="HEIGHT_IA_11F_AA_U02___utility_rm.">#REF!</definedName>
    <definedName name="HEIGHT_IA_11F_AA_U02___void">#REF!</definedName>
    <definedName name="HEIGHT_IA_11F_AA_U03___BR1_dresser">#REF!</definedName>
    <definedName name="HEIGHT_IA_11F_AA_U03___BR1_lobby">#REF!</definedName>
    <definedName name="HEIGHT_IA_11F_AA_U03___BR1_rm.">#REF!</definedName>
    <definedName name="HEIGHT_IA_11F_AA_U03___BR1_t_b">#REF!</definedName>
    <definedName name="HEIGHT_IA_11F_AA_U03___foyer">#REF!</definedName>
    <definedName name="HEIGHT_IA_11F_AA_U03___kitchen">#REF!</definedName>
    <definedName name="HEIGHT_IA_11F_AA_U03___living_dining">#REF!</definedName>
    <definedName name="HEIGHT_IA_11F_AA_U03___shaft">#REF!</definedName>
    <definedName name="HEIGHT_IA_11F_AA_U03___storage">#REF!</definedName>
    <definedName name="HEIGHT_IA_11F_AA_U03___toilet">#REF!</definedName>
    <definedName name="HEIGHT_IA_11F_AA_U03___utility_rm.">#REF!</definedName>
    <definedName name="HEIGHT_IA_11F_AA_U04___BR1_dresser">#REF!</definedName>
    <definedName name="HEIGHT_IA_11F_AA_U04___BR1_lobby">#REF!</definedName>
    <definedName name="HEIGHT_IA_11F_AA_U04___BR1_rm.">#REF!</definedName>
    <definedName name="HEIGHT_IA_11F_AA_U04___BR1_t_b">#REF!</definedName>
    <definedName name="HEIGHT_IA_11F_AA_U04___foyer">#REF!</definedName>
    <definedName name="HEIGHT_IA_11F_AA_U04___kitchen">#REF!</definedName>
    <definedName name="HEIGHT_IA_11F_AA_U04___living_dining">#REF!</definedName>
    <definedName name="HEIGHT_IA_11F_AA_U04___shaft">#REF!</definedName>
    <definedName name="HEIGHT_IA_11F_AA_U04___storage">#REF!</definedName>
    <definedName name="HEIGHT_IA_11F_AA_U04___toilet">#REF!</definedName>
    <definedName name="HEIGHT_IA_11F_AA_U04___utility_rm.">#REF!</definedName>
    <definedName name="HEIGHT_IA_11F_AA_U06___BR1_lobby">#REF!</definedName>
    <definedName name="HEIGHT_IA_11F_AA_U06___BR1_rm.">#REF!</definedName>
    <definedName name="HEIGHT_IA_11F_AA_U06___BR1_t_b">#REF!</definedName>
    <definedName name="HEIGHT_IA_11F_AA_U06___BR2_dresser">#REF!</definedName>
    <definedName name="HEIGHT_IA_11F_AA_U06___BR2_lobby">#REF!</definedName>
    <definedName name="HEIGHT_IA_11F_AA_U06___BR2_rm.">#REF!</definedName>
    <definedName name="HEIGHT_IA_11F_AA_U06___BR2_t_b">#REF!</definedName>
    <definedName name="HEIGHT_IA_11F_AA_U06___BR3_dresser">#REF!</definedName>
    <definedName name="HEIGHT_IA_11F_AA_U06___BR3_lobby">#REF!</definedName>
    <definedName name="HEIGHT_IA_11F_AA_U06___BR3_rm.">#REF!</definedName>
    <definedName name="HEIGHT_IA_11F_AA_U06___BR3_t_b">#REF!</definedName>
    <definedName name="HEIGHT_IA_11F_AA_U06___corridor">#REF!</definedName>
    <definedName name="HEIGHT_IA_11F_AA_U06___foyer">#REF!</definedName>
    <definedName name="HEIGHT_IA_11F_AA_U06___kitchen">#REF!</definedName>
    <definedName name="HEIGHT_IA_11F_AA_U06___living_dining">#REF!</definedName>
    <definedName name="HEIGHT_IA_11F_AA_U06___maids_rm.">#REF!</definedName>
    <definedName name="HEIGHT_IA_11F_AA_U06___maids_toi.">#REF!</definedName>
    <definedName name="HEIGHT_IA_11F_AA_U06___shaft">#REF!</definedName>
    <definedName name="HEIGHT_IA_11F_AA_U06___toilet">#REF!</definedName>
    <definedName name="HEIGHT_IA_11F_AA_U06___utility_rm.">#REF!</definedName>
    <definedName name="HEIGHT_IA_11F_AB_U00___corridor">#REF!</definedName>
    <definedName name="HEIGHT_IA_11F_AB_U00___lift_lobby">#REF!</definedName>
    <definedName name="HEIGHT_IA_11F_AB_U00___lift_shaft">#REF!</definedName>
    <definedName name="HEIGHT_IA_11F_AC_U00___electrical_rm.">#REF!</definedName>
    <definedName name="HEIGHT_IA_11F_AC_U00___f.e._stair">#REF!</definedName>
    <definedName name="HEIGHT_IA_11F_AC_U00___f.h.c.">#REF!</definedName>
    <definedName name="HEIGHT_IA_11F_AC_U00___garbage_rm.">#REF!</definedName>
    <definedName name="HEIGHT_IA_11F_AC_U00___shaft">#REF!</definedName>
    <definedName name="HEIGHT_IA_11F_AC_U00___telephone_rm.">#REF!</definedName>
    <definedName name="HEIGHT_IA_31F_AA_U01___BR1_lobby">#REF!</definedName>
    <definedName name="HEIGHT_IA_31F_AA_U01___BR1_rm.">#REF!</definedName>
    <definedName name="HEIGHT_IA_31F_AA_U01___BR1_t_b">#REF!</definedName>
    <definedName name="HEIGHT_IA_31F_AA_U01___BR2_dresser">#REF!</definedName>
    <definedName name="HEIGHT_IA_31F_AA_U01___BR2_lobby">#REF!</definedName>
    <definedName name="HEIGHT_IA_31F_AA_U01___BR2_rm.">#REF!</definedName>
    <definedName name="HEIGHT_IA_31F_AA_U01___BR2_t_b">#REF!</definedName>
    <definedName name="HEIGHT_IA_31F_AA_U01___corridor">#REF!</definedName>
    <definedName name="HEIGHT_IA_31F_AA_U01___foyer">#REF!</definedName>
    <definedName name="HEIGHT_IA_31F_AA_U01___kitchen">#REF!</definedName>
    <definedName name="HEIGHT_IA_31F_AA_U01___living_dining">#REF!</definedName>
    <definedName name="HEIGHT_IA_31F_AA_U01___maids_rm.">#REF!</definedName>
    <definedName name="HEIGHT_IA_31F_AA_U01___maids_toi.">#REF!</definedName>
    <definedName name="HEIGHT_IA_31F_AA_U01___shaft">#REF!</definedName>
    <definedName name="HEIGHT_IA_31F_AA_U01___toilet">#REF!</definedName>
    <definedName name="HEIGHT_IA_31F_AA_U01___utility_rm.">#REF!</definedName>
    <definedName name="HEIGHT_IA_31F_AA_U01___void">#REF!</definedName>
    <definedName name="HEIGHT_IA_31F_AA_U02___BR1_dresser">#REF!</definedName>
    <definedName name="HEIGHT_IA_31F_AA_U02___BR1_rm.">#REF!</definedName>
    <definedName name="HEIGHT_IA_31F_AA_U02___BR1_t_b">#REF!</definedName>
    <definedName name="HEIGHT_IA_31F_AA_U02___BR2_lobby">#REF!</definedName>
    <definedName name="HEIGHT_IA_31F_AA_U02___BR2_rm.">#REF!</definedName>
    <definedName name="HEIGHT_IA_31F_AA_U02___BR2_t_b">#REF!</definedName>
    <definedName name="HEIGHT_IA_31F_AA_U02___corridor">#REF!</definedName>
    <definedName name="HEIGHT_IA_31F_AA_U02___foyer">#REF!</definedName>
    <definedName name="HEIGHT_IA_31F_AA_U02___kitchen">#REF!</definedName>
    <definedName name="HEIGHT_IA_31F_AA_U02___living_dining">#REF!</definedName>
    <definedName name="HEIGHT_IA_31F_AA_U02___maids_rm.">#REF!</definedName>
    <definedName name="HEIGHT_IA_31F_AA_U02___maids_toi.">#REF!</definedName>
    <definedName name="HEIGHT_IA_31F_AA_U02___shaft">#REF!</definedName>
    <definedName name="HEIGHT_IA_31F_AA_U02___toilet">#REF!</definedName>
    <definedName name="HEIGHT_IA_31F_AA_U02___utility_rm.">#REF!</definedName>
    <definedName name="HEIGHT_IA_31F_AA_U02___void">#REF!</definedName>
    <definedName name="HEIGHT_IA_31F_AA_U03___BR1_dresser">#REF!</definedName>
    <definedName name="HEIGHT_IA_31F_AA_U03___BR1_lobby">#REF!</definedName>
    <definedName name="HEIGHT_IA_31F_AA_U03___BR1_rm.">#REF!</definedName>
    <definedName name="HEIGHT_IA_31F_AA_U03___BR1_t_b">#REF!</definedName>
    <definedName name="HEIGHT_IA_31F_AA_U03___foyer">#REF!</definedName>
    <definedName name="HEIGHT_IA_31F_AA_U03___kitchen">#REF!</definedName>
    <definedName name="HEIGHT_IA_31F_AA_U03___living_dining">#REF!</definedName>
    <definedName name="HEIGHT_IA_31F_AA_U03___shaft">#REF!</definedName>
    <definedName name="HEIGHT_IA_31F_AA_U03___storage">#REF!</definedName>
    <definedName name="HEIGHT_IA_31F_AA_U03___toilet">#REF!</definedName>
    <definedName name="HEIGHT_IA_31F_AA_U03___utility_rm.">#REF!</definedName>
    <definedName name="HEIGHT_IA_31F_AA_U04___BR1_dresser">#REF!</definedName>
    <definedName name="HEIGHT_IA_31F_AA_U04___BR1_lobby">#REF!</definedName>
    <definedName name="HEIGHT_IA_31F_AA_U04___BR1_rm.">#REF!</definedName>
    <definedName name="HEIGHT_IA_31F_AA_U04___BR1_t_b">#REF!</definedName>
    <definedName name="HEIGHT_IA_31F_AA_U04___foyer">#REF!</definedName>
    <definedName name="HEIGHT_IA_31F_AA_U04___kitchen">#REF!</definedName>
    <definedName name="HEIGHT_IA_31F_AA_U04___living_dining">#REF!</definedName>
    <definedName name="HEIGHT_IA_31F_AA_U04___shaft">#REF!</definedName>
    <definedName name="HEIGHT_IA_31F_AA_U04___storage">#REF!</definedName>
    <definedName name="HEIGHT_IA_31F_AA_U04___toilet">#REF!</definedName>
    <definedName name="HEIGHT_IA_31F_AA_U04___utility_rm.">#REF!</definedName>
    <definedName name="HEIGHT_IA_31F_AA_U05___corridor">#REF!</definedName>
    <definedName name="HEIGHT_IA_31F_AA_U05___foyer">#REF!</definedName>
    <definedName name="HEIGHT_IA_31F_AA_U05___kitchen">#REF!</definedName>
    <definedName name="HEIGHT_IA_31F_AA_U05___living_dining">#REF!</definedName>
    <definedName name="HEIGHT_IA_31F_AA_U05___maids_lobby">#REF!</definedName>
    <definedName name="HEIGHT_IA_31F_AA_U05___maids_rm.">#REF!</definedName>
    <definedName name="HEIGHT_IA_31F_AA_U05___maids_toi.">#REF!</definedName>
    <definedName name="HEIGHT_IA_31F_AA_U05___shaft">#REF!</definedName>
    <definedName name="HEIGHT_IA_31F_AA_U05___stairs">#REF!</definedName>
    <definedName name="HEIGHT_IA_31F_AA_U05___toilet">#REF!</definedName>
    <definedName name="HEIGHT_IA_31F_AA_U05___utility_rm.">#REF!</definedName>
    <definedName name="HEIGHT_IA_31F_AA_U06___BR1_lobby">#REF!</definedName>
    <definedName name="HEIGHT_IA_31F_AA_U06___BR1_rm.">#REF!</definedName>
    <definedName name="HEIGHT_IA_31F_AA_U06___BR1_t_b">#REF!</definedName>
    <definedName name="HEIGHT_IA_31F_AA_U06___BR2_dresser">#REF!</definedName>
    <definedName name="HEIGHT_IA_31F_AA_U06___BR2_lobby">#REF!</definedName>
    <definedName name="HEIGHT_IA_31F_AA_U06___BR2_rm.">#REF!</definedName>
    <definedName name="HEIGHT_IA_31F_AA_U06___BR2_t_b">#REF!</definedName>
    <definedName name="HEIGHT_IA_31F_AA_U06___corridor">#REF!</definedName>
    <definedName name="HEIGHT_IA_31F_AA_U06___foyer">#REF!</definedName>
    <definedName name="HEIGHT_IA_31F_AA_U06___kitchen">#REF!</definedName>
    <definedName name="HEIGHT_IA_31F_AA_U06___living_dining">#REF!</definedName>
    <definedName name="HEIGHT_IA_31F_AA_U06___maids_rm.">#REF!</definedName>
    <definedName name="HEIGHT_IA_31F_AA_U06___maids_toi.">#REF!</definedName>
    <definedName name="HEIGHT_IA_31F_AA_U06___shaft">#REF!</definedName>
    <definedName name="HEIGHT_IA_31F_AA_U06___solaria">#REF!</definedName>
    <definedName name="HEIGHT_IA_31F_AA_U06___stair">#REF!</definedName>
    <definedName name="HEIGHT_IA_31F_AA_U06___toilet">#REF!</definedName>
    <definedName name="HEIGHT_IA_31F_AA_U06___utility_rm.">#REF!</definedName>
    <definedName name="HEIGHT_IA_31F_AA_U06___void">#REF!</definedName>
    <definedName name="HEIGHT_IA_31F_AB_U00___corridor">#REF!</definedName>
    <definedName name="HEIGHT_IA_31F_AB_U00___lift_lobby">#REF!</definedName>
    <definedName name="HEIGHT_IA_31F_AB_U00___lift_shaft">#REF!</definedName>
    <definedName name="HEIGHT_IA_31F_AC_U00___electrical_rm.">#REF!</definedName>
    <definedName name="HEIGHT_IA_31F_AC_U00___f.e._stair">#REF!</definedName>
    <definedName name="HEIGHT_IA_31F_AC_U00___f.h.c.">#REF!</definedName>
    <definedName name="HEIGHT_IA_31F_AC_U00___garbage_rm.">#REF!</definedName>
    <definedName name="HEIGHT_IA_31F_AC_U00___shaft">#REF!</definedName>
    <definedName name="HEIGHT_IA_31F_AC_U00___telephone_rm.">#REF!</definedName>
    <definedName name="HEIGHT_IA_32F_AA_U05___BR1_rm.">#REF!</definedName>
    <definedName name="HEIGHT_IA_32F_AA_U05___BR1_t_b">#REF!</definedName>
    <definedName name="HEIGHT_IA_32F_AA_U05___BR2_lobby">#REF!</definedName>
    <definedName name="HEIGHT_IA_32F_AA_U05___BR2_rm.">#REF!</definedName>
    <definedName name="HEIGHT_IA_32F_AA_U05___BR2_t_b">#REF!</definedName>
    <definedName name="HEIGHT_IA_32F_AA_U05___double_vol.">#REF!</definedName>
    <definedName name="HEIGHT_IA_32F_AA_U05___foyer">#REF!</definedName>
    <definedName name="HEIGHT_IA_32F_AA_U05___living_rm.">#REF!</definedName>
    <definedName name="HEIGHT_IA_32F_AA_U05___shaft">#REF!</definedName>
    <definedName name="HEIGHT_IA_32F_AA_U05___stairs">#REF!</definedName>
    <definedName name="HEIGHT_IA_32F_AA_U05___void">#REF!</definedName>
    <definedName name="HEIGHT_IA_32F_AA_U06___BR1_lobby">#REF!</definedName>
    <definedName name="HEIGHT_IA_32F_AA_U06___BR1_rm.">#REF!</definedName>
    <definedName name="HEIGHT_IA_32F_AA_U06___BR1_t_b">#REF!</definedName>
    <definedName name="HEIGHT_IA_32F_AA_U06___BR2_dresser">#REF!</definedName>
    <definedName name="HEIGHT_IA_32F_AA_U06___BR2_lobby">#REF!</definedName>
    <definedName name="HEIGHT_IA_32F_AA_U06___BR2_rm.">#REF!</definedName>
    <definedName name="HEIGHT_IA_32F_AA_U06___BR2_t_b">#REF!</definedName>
    <definedName name="HEIGHT_IA_32F_AA_U06___corridor">#REF!</definedName>
    <definedName name="HEIGHT_IA_32F_AA_U06___double_vol.">#REF!</definedName>
    <definedName name="HEIGHT_IA_32F_AA_U06___jacuzzi_area">#REF!</definedName>
    <definedName name="HEIGHT_IA_32F_AA_U06___living_foyer">#REF!</definedName>
    <definedName name="HEIGHT_IA_32F_AA_U06___pantry">#REF!</definedName>
    <definedName name="HEIGHT_IA_32F_AA_U06___shaft">#REF!</definedName>
    <definedName name="HEIGHT_IA_32F_AA_U06___stair">#REF!</definedName>
    <definedName name="HEIGHT_IA_32F_AA_U06___study">#REF!</definedName>
    <definedName name="HEIGHT_IA_33RF_AC_U00___electrical_rm.">#REF!</definedName>
    <definedName name="HEIGHT_IA_33RF_AC_U00___f.e._stair">#REF!</definedName>
    <definedName name="HEIGHT_IA_33RF_AC_U00___g.s.m._rm.">#REF!</definedName>
    <definedName name="HEIGHT_IA_33RF_AC_U00___lift_shaft">#REF!</definedName>
    <definedName name="HEIGHT_IA_33RF_AC_U00___shaft">#REF!</definedName>
    <definedName name="HEIGHT_IA_33RF_AC_U00___tech._rm.">#REF!</definedName>
    <definedName name="HEIGHT_IA_33RF_AC_U00___telephone_rm.">#REF!</definedName>
    <definedName name="HEIGHT_IA_33RF_AC_U00___water_tank">#REF!</definedName>
    <definedName name="HEIGHT_IA_34uRF_AC_U00___machine_rm.">#REF!</definedName>
    <definedName name="HEIGHT_IA_34uRF_AC_U00___machine_rm._lobby">#REF!</definedName>
    <definedName name="HEIGHT_IA_34uRF_AC_U00___pump_rm.">#REF!</definedName>
    <definedName name="HEIGHT_IA_34uRF_AC_U00___r.c._water_tank">#REF!</definedName>
    <definedName name="HEIGHT_IA_34uRF_AC_U00___shaft">#REF!</definedName>
    <definedName name="Height_Ind">#REF!</definedName>
    <definedName name="HEIGHT_Intelligent_Water_Meter_by_DEWA">#REF!</definedName>
    <definedName name="HEIGHT_Internal_Ceiling_Finishes__Bulkhead">#REF!</definedName>
    <definedName name="HEIGHT_Internal_Ceiling_Finishes__PF01">#REF!</definedName>
    <definedName name="HEIGHT_Internal_Ceiling_Finishes__PF02">#REF!</definedName>
    <definedName name="HEIGHT_Internal_Ceiling_Finishes__PH01">#REF!</definedName>
    <definedName name="HEIGHT_Internal_Doors__D_02">#REF!</definedName>
    <definedName name="HEIGHT_Internal_Doors__D_03">#REF!</definedName>
    <definedName name="HEIGHT_Internal_Doors__D_04">#REF!</definedName>
    <definedName name="HEIGHT_Internal_Doors__D_06">#REF!</definedName>
    <definedName name="HEIGHT_Internal_Floor_Finishes__FF01">#REF!</definedName>
    <definedName name="HEIGHT_Internal_Floor_Finishes__FF03">#REF!</definedName>
    <definedName name="HEIGHT_Internal_Floor_Finishes__FF05">#REF!</definedName>
    <definedName name="HEIGHT_Internal_Floor_Finishes__Wet_Areas">#REF!</definedName>
    <definedName name="HEIGHT_Internal_Wall__Blockwork___BW_1">#REF!</definedName>
    <definedName name="HEIGHT_Internal_Wall__Blockwork___BW_2">#REF!</definedName>
    <definedName name="HEIGHT_Internal_Wall__Blockwork___BW_3">#REF!</definedName>
    <definedName name="HEIGHT_Internal_Wall__Threshold">#REF!</definedName>
    <definedName name="HEIGHT_Internal_Wall_Finishes__PF03">#REF!</definedName>
    <definedName name="HEIGHT_Internal_Wall_Finishes__PF04">#REF!</definedName>
    <definedName name="HEIGHT_Internal_Wall_Finishes__Render">#REF!</definedName>
    <definedName name="HEIGHT_Internal_Wall_Finishes__W01">#REF!</definedName>
    <definedName name="HEIGHT_Internal_Wall_Finishes__W03">#REF!</definedName>
    <definedName name="HEIGHT_Internal_Wall_Finishes__WF05">#REF!</definedName>
    <definedName name="HEIGHT_Internal_Wall_Finishes__WF07">#REF!</definedName>
    <definedName name="HEIGHT_Isolation_Valve">#REF!</definedName>
    <definedName name="HEIGHT_L0__TW1_250">#REF!</definedName>
    <definedName name="HEIGHT_L0__TW2_200">#REF!</definedName>
    <definedName name="HEIGHT_L0__TW3_300">#REF!</definedName>
    <definedName name="HEIGHT_L0__TW3_400">#REF!</definedName>
    <definedName name="HEIGHT_L0__TW4_500">#REF!</definedName>
    <definedName name="HEIGHT_L0__TW4_600">#REF!</definedName>
    <definedName name="HEIGHT_L0__W1__300">#REF!</definedName>
    <definedName name="HEIGHT_L0__W1_300_Door_Overhead">#REF!</definedName>
    <definedName name="HEIGHT_L0_Beams">#REF!</definedName>
    <definedName name="HEIGHT_L0_DP1_3000x3000x350">#REF!</definedName>
    <definedName name="HEIGHT_L0_DP2_3000x1750x350">#REF!</definedName>
    <definedName name="HEIGHT_L0_DP5_3000x3000x400">#REF!</definedName>
    <definedName name="HEIGHT_L0_DP6_6500x4000x550">#REF!</definedName>
    <definedName name="HEIGHT_L0_DP7_3500x1900x400">#REF!</definedName>
    <definedName name="HEIGHT_L0_Ramp">#REF!</definedName>
    <definedName name="HEIGHT_L0_Slab_200">#REF!</definedName>
    <definedName name="HEIGHT_L0_Slab_220">#REF!</definedName>
    <definedName name="HEIGHT_L0_Slab_240">#REF!</definedName>
    <definedName name="HEIGHT_L0_Slab_250">#REF!</definedName>
    <definedName name="HEIGHT_L0_Slab_260">#REF!</definedName>
    <definedName name="HEIGHT_L0_Slab_400">#REF!</definedName>
    <definedName name="HEIGHT_L0_Slab_450">#REF!</definedName>
    <definedName name="HEIGHT_L00__Column_C1">#REF!</definedName>
    <definedName name="HEIGHT_L00__Column_C10">#REF!</definedName>
    <definedName name="HEIGHT_L00__Column_C11">#REF!</definedName>
    <definedName name="HEIGHT_L00__Column_C12">#REF!</definedName>
    <definedName name="HEIGHT_L00__Column_C2">#REF!</definedName>
    <definedName name="HEIGHT_L00__Column_C3">#REF!</definedName>
    <definedName name="HEIGHT_L00__Column_C4">#REF!</definedName>
    <definedName name="HEIGHT_L00__Column_C5">#REF!</definedName>
    <definedName name="HEIGHT_L00__Column_C6">#REF!</definedName>
    <definedName name="HEIGHT_L00__Column_C7">#REF!</definedName>
    <definedName name="HEIGHT_L00__Column_C8">#REF!</definedName>
    <definedName name="HEIGHT_L00__Column_C9">#REF!</definedName>
    <definedName name="HEIGHT_L00__Column_FC1">#REF!</definedName>
    <definedName name="HEIGHT_L00__Column_TC1">#REF!</definedName>
    <definedName name="HEIGHT_L00__Column_TC2">#REF!</definedName>
    <definedName name="HEIGHT_L00__Column_TC3">#REF!</definedName>
    <definedName name="HEIGHT_L00__Column_TC4">#REF!</definedName>
    <definedName name="HEIGHT_L00__Column_TC5">#REF!</definedName>
    <definedName name="HEIGHT_L01__Column_C10">#REF!</definedName>
    <definedName name="HEIGHT_L01__Column_C6">#REF!</definedName>
    <definedName name="HEIGHT_L01__Column_C7">#REF!</definedName>
    <definedName name="HEIGHT_L01__Column_TC1">#REF!</definedName>
    <definedName name="HEIGHT_L01__Column_TC2">#REF!</definedName>
    <definedName name="HEIGHT_L01__Column_TC3">#REF!</definedName>
    <definedName name="HEIGHT_L01__Column_TC4">#REF!</definedName>
    <definedName name="HEIGHT_L01__Column_TC5">#REF!</definedName>
    <definedName name="HEIGHT_L02__Column_TC1">#REF!</definedName>
    <definedName name="HEIGHT_L02__Column_TC2">#REF!</definedName>
    <definedName name="HEIGHT_L02__Column_TC3">#REF!</definedName>
    <definedName name="HEIGHT_L02__Column_TC4">#REF!</definedName>
    <definedName name="HEIGHT_L02__Column_TC5">#REF!</definedName>
    <definedName name="HEIGHT_L02_to_L03__CORE_Typical">#REF!</definedName>
    <definedName name="HEIGHT_L03_to_L05__CORE_TYPICAL">#REF!</definedName>
    <definedName name="HEIGHT_L03_to_L05__Opening">#REF!</definedName>
    <definedName name="HEIGHT_L05_to_L14__CORE_Typical">#REF!</definedName>
    <definedName name="HEIGHT_L1__TW1_250">#REF!</definedName>
    <definedName name="HEIGHT_L1__TW2_200">#REF!</definedName>
    <definedName name="HEIGHT_L1__TW3_300">#REF!</definedName>
    <definedName name="HEIGHT_L1__TW4_600">#REF!</definedName>
    <definedName name="HEIGHT_L1__TW5_300">#REF!</definedName>
    <definedName name="HEIGHT_L1_Beams">#REF!</definedName>
    <definedName name="HEIGHT_L1_DP">#REF!</definedName>
    <definedName name="HEIGHT_L1_DP1_3000x3000x350">#REF!</definedName>
    <definedName name="HEIGHT_L1_DP11_3250x1750x350">#REF!</definedName>
    <definedName name="HEIGHT_L1_DP13_3250x1750x600">#REF!</definedName>
    <definedName name="HEIGHT_L1_DP14_3000x3000x600">#REF!</definedName>
    <definedName name="HEIGHT_L1_DP15_3500x3500x600">#REF!</definedName>
    <definedName name="HEIGHT_L1_DP3_3500x1900x350">#REF!</definedName>
    <definedName name="HEIGHT_L1_DP4_3500x3500x400">#REF!</definedName>
    <definedName name="HEIGHT_L1_DP8_8000x5500x600">#REF!</definedName>
    <definedName name="HEIGHT_L1_Slab_200">#REF!</definedName>
    <definedName name="HEIGHT_L1_Slab_240">#REF!</definedName>
    <definedName name="HEIGHT_L1_Slab_280">#REF!</definedName>
    <definedName name="HEIGHT_L1_Slab_360">#REF!</definedName>
    <definedName name="HEIGHT_L14__COMFLOR_100">#REF!</definedName>
    <definedName name="HEIGHT_L14__CONC_SLAB">#REF!</definedName>
    <definedName name="HEIGHT_L14__RC_CORE_VOIDS">#REF!</definedName>
    <definedName name="HEIGHT_L15__COMFLOR_100">#REF!</definedName>
    <definedName name="HEIGHT_L15__HEA_320">#REF!</definedName>
    <definedName name="HEIGHT_L15__HEB_160">#REF!</definedName>
    <definedName name="HEIGHT_L15__HEM_180">#REF!</definedName>
    <definedName name="HEIGHT_L15__RHS_400x200x16">#REF!</definedName>
    <definedName name="HEIGHT_L15__TW1_250">#REF!</definedName>
    <definedName name="HEIGHT_L15__TW2_200">#REF!</definedName>
    <definedName name="HEIGHT_L15__TW3_300">#REF!</definedName>
    <definedName name="HEIGHT_L15__TW4_600">#REF!</definedName>
    <definedName name="HEIGHT_L15__TW5_300">#REF!</definedName>
    <definedName name="HEIGHT_L15_Beams">#REF!</definedName>
    <definedName name="HEIGHT_L15_Slab_250">#REF!</definedName>
    <definedName name="HEIGHT_L15_Slab_400">#REF!</definedName>
    <definedName name="HEIGHT_L15_to_L16__CONC_SLAB">#REF!</definedName>
    <definedName name="HEIGHT_L16__COMFLOR_100">#REF!</definedName>
    <definedName name="HEIGHT_L16__HEA_320">#REF!</definedName>
    <definedName name="HEIGHT_L16__HEB_160">#REF!</definedName>
    <definedName name="HEIGHT_L16__HEM_180">#REF!</definedName>
    <definedName name="HEIGHT_L16__RHS_400x200x16">#REF!</definedName>
    <definedName name="HEIGHT_L16__TW1_250">#REF!</definedName>
    <definedName name="HEIGHT_L16__TW2_200">#REF!</definedName>
    <definedName name="HEIGHT_L16__TW3_300">#REF!</definedName>
    <definedName name="HEIGHT_L16__TW4_600">#REF!</definedName>
    <definedName name="HEIGHT_L16_Beams">#REF!</definedName>
    <definedName name="HEIGHT_L16_Slab_200">#REF!</definedName>
    <definedName name="HEIGHT_L16_Slab_240">#REF!</definedName>
    <definedName name="HEIGHT_L16_Slab_280">#REF!</definedName>
    <definedName name="HEIGHT_L17__COMFLOR_100">#REF!</definedName>
    <definedName name="HEIGHT_L17__HEA_320">#REF!</definedName>
    <definedName name="HEIGHT_L17__HEB_160">#REF!</definedName>
    <definedName name="HEIGHT_L17__HEM_180">#REF!</definedName>
    <definedName name="HEIGHT_L17__RHS_400x200x16">#REF!</definedName>
    <definedName name="HEIGHT_L17__TW1_250">#REF!</definedName>
    <definedName name="HEIGHT_L17__TW2_200">#REF!</definedName>
    <definedName name="HEIGHT_L17__TW3_300">#REF!</definedName>
    <definedName name="HEIGHT_L17__TW4_600">#REF!</definedName>
    <definedName name="HEIGHT_L17_Beams">#REF!</definedName>
    <definedName name="HEIGHT_L17_Slab_200">#REF!</definedName>
    <definedName name="HEIGHT_L17_Slab_240">#REF!</definedName>
    <definedName name="HEIGHT_L17_Slab_280">#REF!</definedName>
    <definedName name="HEIGHT_L17_to_L35__CONC_SLAB">#REF!</definedName>
    <definedName name="HEIGHT_L18__COMFLOR_100">#REF!</definedName>
    <definedName name="HEIGHT_L18__HEA_320">#REF!</definedName>
    <definedName name="HEIGHT_L18__HEB_160">#REF!</definedName>
    <definedName name="HEIGHT_L18__HEM_180">#REF!</definedName>
    <definedName name="HEIGHT_L18__RC_CORE_VOIDS">#REF!</definedName>
    <definedName name="HEIGHT_L18__RHS_400x200x16">#REF!</definedName>
    <definedName name="HEIGHT_L19__COMFLOR_100">#REF!</definedName>
    <definedName name="HEIGHT_L19__HEA_320">#REF!</definedName>
    <definedName name="HEIGHT_L19__HEB_160">#REF!</definedName>
    <definedName name="HEIGHT_L19__HEM_180">#REF!</definedName>
    <definedName name="HEIGHT_L19__RHS_400x200x16">#REF!</definedName>
    <definedName name="HEIGHT_L2___1000x1500mm">#REF!</definedName>
    <definedName name="HEIGHT_L2___1000x1500mm_curved">#REF!</definedName>
    <definedName name="HEIGHT_L2___1200x1200x1500mm">#REF!</definedName>
    <definedName name="HEIGHT_L2___1200x1500mm">#REF!</definedName>
    <definedName name="HEIGHT_L2___1200x3000x1500mm">#REF!</definedName>
    <definedName name="HEIGHT_L2___1500x1500x1500mm">#REF!</definedName>
    <definedName name="HEIGHT_L2___1800x1800x1500mm">#REF!</definedName>
    <definedName name="HEIGHT_L2___1800x4500x1500mm">#REF!</definedName>
    <definedName name="HEIGHT_L2___400mm_raft_slab">#REF!</definedName>
    <definedName name="HEIGHT_L2___400mm_Retaining_wall">#REF!</definedName>
    <definedName name="HEIGHT_L2___400mm_Retaining_wall_curved">#REF!</definedName>
    <definedName name="HEIGHT_L2___400x1500mm">#REF!</definedName>
    <definedName name="HEIGHT_L2___500mm_Retaining_wall">#REF!</definedName>
    <definedName name="HEIGHT_L2___500mm_Retaining_wall_curved">#REF!</definedName>
    <definedName name="HEIGHT_L2___600mm_diameter">#REF!</definedName>
    <definedName name="HEIGHT_L2___750mm_diameter">#REF!</definedName>
    <definedName name="HEIGHT_L2___800x1500mm">#REF!</definedName>
    <definedName name="HEIGHT_L2___900mm_diameter">#REF!</definedName>
    <definedName name="HEIGHT_L2___Pilecaps">#REF!</definedName>
    <definedName name="HEIGHT_L2__Column__550dia__assumed_size_as_per_plan_">#REF!</definedName>
    <definedName name="HEIGHT_L2__TW1_250">#REF!</definedName>
    <definedName name="HEIGHT_L2__TW2_200">#REF!</definedName>
    <definedName name="HEIGHT_L2__TW3_300">#REF!</definedName>
    <definedName name="HEIGHT_L2__TW4_600">#REF!</definedName>
    <definedName name="HEIGHT_L2__TW5_300">#REF!</definedName>
    <definedName name="HEIGHT_L2__Wall__250__assumed_">#REF!</definedName>
    <definedName name="HEIGHT_L2__Wall__250_curved__assumed_">#REF!</definedName>
    <definedName name="HEIGHT_L2_Beams">#REF!</definedName>
    <definedName name="HEIGHT_L2_Slab_200">#REF!</definedName>
    <definedName name="HEIGHT_L2_Slab_240">#REF!</definedName>
    <definedName name="HEIGHT_L2_Slab_280">#REF!</definedName>
    <definedName name="HEIGHT_L20__COMFLOR_100">#REF!</definedName>
    <definedName name="HEIGHT_L20__HEA_320">#REF!</definedName>
    <definedName name="HEIGHT_L20__HEB_160">#REF!</definedName>
    <definedName name="HEIGHT_L20__HEM_180">#REF!</definedName>
    <definedName name="HEIGHT_L20__RHS_400x400x16">#REF!</definedName>
    <definedName name="HEIGHT_L21__COMFLOR_100">#REF!</definedName>
    <definedName name="HEIGHT_L21__HEA_320">#REF!</definedName>
    <definedName name="HEIGHT_L21__HEB_160">#REF!</definedName>
    <definedName name="HEIGHT_L21__HEM_180">#REF!</definedName>
    <definedName name="HEIGHT_L21__RHS_400x400x16">#REF!</definedName>
    <definedName name="HEIGHT_L22__COMFLOR_100">#REF!</definedName>
    <definedName name="HEIGHT_L22__HEA_320">#REF!</definedName>
    <definedName name="HEIGHT_L22__HEB_160">#REF!</definedName>
    <definedName name="HEIGHT_L22__HEM_180">#REF!</definedName>
    <definedName name="HEIGHT_L22__RHS_400x400x16">#REF!</definedName>
    <definedName name="HEIGHT_L23__COMFLOR_100">#REF!</definedName>
    <definedName name="HEIGHT_L23__HEA_320">#REF!</definedName>
    <definedName name="HEIGHT_L23__HEB_160">#REF!</definedName>
    <definedName name="HEIGHT_L23__HEM_180">#REF!</definedName>
    <definedName name="HEIGHT_L23__RHS_400x400x16">#REF!</definedName>
    <definedName name="HEIGHT_L24__COMFLOR_100">#REF!</definedName>
    <definedName name="HEIGHT_L24__HEA_320">#REF!</definedName>
    <definedName name="HEIGHT_L24__HEB_160">#REF!</definedName>
    <definedName name="HEIGHT_L24__HEM_180">#REF!</definedName>
    <definedName name="HEIGHT_L24__RHS_400x400x16">#REF!</definedName>
    <definedName name="HEIGHT_L25__COMFLOR_100">#REF!</definedName>
    <definedName name="HEIGHT_L25__HEA_320">#REF!</definedName>
    <definedName name="HEIGHT_L25__HEB_160">#REF!</definedName>
    <definedName name="HEIGHT_L25__HEM_180">#REF!</definedName>
    <definedName name="HEIGHT_L25__RHS_400x200x16">#REF!</definedName>
    <definedName name="HEIGHT_L26__COMFLOR_100">#REF!</definedName>
    <definedName name="HEIGHT_L26__HEA_320">#REF!</definedName>
    <definedName name="HEIGHT_L26__HEB_160">#REF!</definedName>
    <definedName name="HEIGHT_L26__HEM_180">#REF!</definedName>
    <definedName name="HEIGHT_L26__RC_CORE_VOIDS">#REF!</definedName>
    <definedName name="HEIGHT_L26__RHS_400x200x16">#REF!</definedName>
    <definedName name="HEIGHT_L27__COMFLOR_100">#REF!</definedName>
    <definedName name="HEIGHT_L27__HEA_320">#REF!</definedName>
    <definedName name="HEIGHT_L27__HEB_160">#REF!</definedName>
    <definedName name="HEIGHT_L27__HEM_180">#REF!</definedName>
    <definedName name="HEIGHT_L27__RHS_400x200x16">#REF!</definedName>
    <definedName name="HEIGHT_L28__COMFLOR_100">#REF!</definedName>
    <definedName name="HEIGHT_L28__HEA_320">#REF!</definedName>
    <definedName name="HEIGHT_L28__HEB_160">#REF!</definedName>
    <definedName name="HEIGHT_L28__HEM_180">#REF!</definedName>
    <definedName name="HEIGHT_L28__rHS_400x200x16">#REF!</definedName>
    <definedName name="HEIGHT_L29__COMFLOR_100">#REF!</definedName>
    <definedName name="HEIGHT_L29__HEA_320">#REF!</definedName>
    <definedName name="HEIGHT_L29__HEB_160">#REF!</definedName>
    <definedName name="HEIGHT_L29__HEM_180">#REF!</definedName>
    <definedName name="HEIGHT_L29__RHS_400x200x16">#REF!</definedName>
    <definedName name="HEIGHT_L3___1000x1500mm">#REF!</definedName>
    <definedName name="HEIGHT_L3___1200x1200x1500mm">#REF!</definedName>
    <definedName name="HEIGHT_L3___1200x3000x1500mm">#REF!</definedName>
    <definedName name="HEIGHT_L3___1500x1500mm">#REF!</definedName>
    <definedName name="HEIGHT_L3___1500x3000x1500mm">#REF!</definedName>
    <definedName name="HEIGHT_L3___1800x1800x1500mm">#REF!</definedName>
    <definedName name="HEIGHT_L3___1800x4500x1500mm">#REF!</definedName>
    <definedName name="HEIGHT_L3___400mm_Retaining_wall">#REF!</definedName>
    <definedName name="HEIGHT_L3___400mm_Retaining_wall_curved">#REF!</definedName>
    <definedName name="HEIGHT_L3___500mm_thick_W3_curved">#REF!</definedName>
    <definedName name="HEIGHT_L3___600mm_diameter">#REF!</definedName>
    <definedName name="HEIGHT_L3___650mm_thick_W4_curved">#REF!</definedName>
    <definedName name="HEIGHT_L3___700x1500mm">#REF!</definedName>
    <definedName name="HEIGHT_L3___700x1500mm_curved">#REF!</definedName>
    <definedName name="HEIGHT_L3___800x1500mm">#REF!</definedName>
    <definedName name="HEIGHT_L3___800x1500mm_curved">#REF!</definedName>
    <definedName name="HEIGHT_L3___900mm_diameter">#REF!</definedName>
    <definedName name="HEIGHT_L3___Pilecaps">#REF!</definedName>
    <definedName name="HEIGHT_L3__Beam__1000x800__assumed_">#REF!</definedName>
    <definedName name="HEIGHT_L3__Beam__1100x800__assumed_">#REF!</definedName>
    <definedName name="HEIGHT_L3__Beam__1300x800__assumed_">#REF!</definedName>
    <definedName name="HEIGHT_L3__Beam__700x800__assumed_">#REF!</definedName>
    <definedName name="HEIGHT_L3__Beam__800x800__assumed_">#REF!</definedName>
    <definedName name="HEIGHT_L3__C1__800x800">#REF!</definedName>
    <definedName name="HEIGHT_L3__C10__400x1000">#REF!</definedName>
    <definedName name="HEIGHT_L3__C2__600x1200__assumed_size_as_per_plan_">#REF!</definedName>
    <definedName name="HEIGHT_L3__C2__800x800">#REF!</definedName>
    <definedName name="HEIGHT_L3__C3__800dia">#REF!</definedName>
    <definedName name="HEIGHT_L3__C4__600x600">#REF!</definedName>
    <definedName name="HEIGHT_L3__C5__400x400">#REF!</definedName>
    <definedName name="HEIGHT_L3__C6__600x1200">#REF!</definedName>
    <definedName name="HEIGHT_L3__C7__600x800">#REF!</definedName>
    <definedName name="HEIGHT_L3__C8__550dia">#REF!</definedName>
    <definedName name="HEIGHT_L3__C9__600dia">#REF!</definedName>
    <definedName name="HEIGHT_L3__Column_Head__3000x3000x400">#REF!</definedName>
    <definedName name="HEIGHT_L3__TW1_250">#REF!</definedName>
    <definedName name="HEIGHT_L3__TW2_200">#REF!</definedName>
    <definedName name="HEIGHT_L3__TW3_300">#REF!</definedName>
    <definedName name="HEIGHT_L3__TW4_600">#REF!</definedName>
    <definedName name="HEIGHT_L3__TW5_300">#REF!</definedName>
    <definedName name="HEIGHT_L3__W1__250">#REF!</definedName>
    <definedName name="HEIGHT_L3__W1__250_curved">#REF!</definedName>
    <definedName name="HEIGHT_L3_Beams">#REF!</definedName>
    <definedName name="HEIGHT_L3_Slab_200">#REF!</definedName>
    <definedName name="HEIGHT_L3_Slab_240">#REF!</definedName>
    <definedName name="HEIGHT_L3_Slab_280">#REF!</definedName>
    <definedName name="HEIGHT_L30__COMFLOR_100">#REF!</definedName>
    <definedName name="HEIGHT_L30__HEA_320">#REF!</definedName>
    <definedName name="HEIGHT_L30__HEB_160">#REF!</definedName>
    <definedName name="HEIGHT_L30__HEM_180">#REF!</definedName>
    <definedName name="HEIGHT_L30__RHS_400x200x16">#REF!</definedName>
    <definedName name="HEIGHT_L30__TW1_250">#REF!</definedName>
    <definedName name="HEIGHT_L30__TW2_200">#REF!</definedName>
    <definedName name="HEIGHT_L30__TW3_300">#REF!</definedName>
    <definedName name="HEIGHT_L30__TW4_600">#REF!</definedName>
    <definedName name="HEIGHT_L30_Beams">#REF!</definedName>
    <definedName name="HEIGHT_L30_Slab_200">#REF!</definedName>
    <definedName name="HEIGHT_L30_Slab_240">#REF!</definedName>
    <definedName name="HEIGHT_L30_Slab_280">#REF!</definedName>
    <definedName name="HEIGHT_L31__COMFLOR_100">#REF!</definedName>
    <definedName name="HEIGHT_L31__HEA_320">#REF!</definedName>
    <definedName name="HEIGHT_L31__HEB_160">#REF!</definedName>
    <definedName name="HEIGHT_L31__HEM_180">#REF!</definedName>
    <definedName name="HEIGHT_L31__RHS_400x200x16">#REF!</definedName>
    <definedName name="HEIGHT_L31__TW1_250">#REF!</definedName>
    <definedName name="HEIGHT_L31__TW2_200">#REF!</definedName>
    <definedName name="HEIGHT_L31__TW3_300">#REF!</definedName>
    <definedName name="HEIGHT_L31__TW4_600">#REF!</definedName>
    <definedName name="HEIGHT_L31__TW5_300">#REF!</definedName>
    <definedName name="HEIGHT_L31_Beams">#REF!</definedName>
    <definedName name="HEIGHT_L31_Slab_200">#REF!</definedName>
    <definedName name="HEIGHT_L31_Slab_240">#REF!</definedName>
    <definedName name="HEIGHT_L31_Slab_280">#REF!</definedName>
    <definedName name="HEIGHT_L32__RC_SLAB_500mm_THICK">#REF!</definedName>
    <definedName name="HEIGHT_L33__COMFLOR_100">#REF!</definedName>
    <definedName name="HEIGHT_L33__HEA_320">#REF!</definedName>
    <definedName name="HEIGHT_L33__HEB_160">#REF!</definedName>
    <definedName name="HEIGHT_L33__HEM_180">#REF!</definedName>
    <definedName name="HEIGHT_L33__RHS_400x200x16">#REF!</definedName>
    <definedName name="HEIGHT_L34__COMFLOR_100">#REF!</definedName>
    <definedName name="HEIGHT_L34__HEA_320">#REF!</definedName>
    <definedName name="HEIGHT_L34__HEB_160">#REF!</definedName>
    <definedName name="HEIGHT_L34__HEM_180">#REF!</definedName>
    <definedName name="HEIGHT_L34__RHS_400x200x16">#REF!</definedName>
    <definedName name="HEIGHT_L35__COMFLOR_100">#REF!</definedName>
    <definedName name="HEIGHT_L35__HEA_320">#REF!</definedName>
    <definedName name="HEIGHT_L35__HEB_160">#REF!</definedName>
    <definedName name="HEIGHT_L35__HEM_180">#REF!</definedName>
    <definedName name="HEIGHT_L35__RHS_400x200x16">#REF!</definedName>
    <definedName name="HEIGHT_L36__COMFLOR_100">#REF!</definedName>
    <definedName name="HEIGHT_L36__CONC_SLAB">#REF!</definedName>
    <definedName name="HEIGHT_L36__HEA_320">#REF!</definedName>
    <definedName name="HEIGHT_L36__HEB_160">#REF!</definedName>
    <definedName name="HEIGHT_L36__HEM_180">#REF!</definedName>
    <definedName name="HEIGHT_L36__RHS_400x200x16">#REF!</definedName>
    <definedName name="HEIGHT_L36__TW1_250">#REF!</definedName>
    <definedName name="HEIGHT_L36__TW2_200">#REF!</definedName>
    <definedName name="HEIGHT_L36__TW3_300">#REF!</definedName>
    <definedName name="HEIGHT_L36__TW5_300">#REF!</definedName>
    <definedName name="HEIGHT_L36_Beams">#REF!</definedName>
    <definedName name="HEIGHT_L36_Slab_200">#REF!</definedName>
    <definedName name="HEIGHT_L36_Slab_240">#REF!</definedName>
    <definedName name="HEIGHT_L36_Slab_280">#REF!</definedName>
    <definedName name="HEIGHT_L36_Slab_500">#REF!</definedName>
    <definedName name="HEIGHT_L37__COMFLOR_100">#REF!</definedName>
    <definedName name="HEIGHT_L37__HEA_320">#REF!</definedName>
    <definedName name="HEIGHT_L37__HEB_160">#REF!</definedName>
    <definedName name="HEIGHT_L37__HEM_180">#REF!</definedName>
    <definedName name="HEIGHT_L37__RHS_400x200x16">#REF!</definedName>
    <definedName name="HEIGHT_L37__TW1_250">#REF!</definedName>
    <definedName name="HEIGHT_L37__TW2_200">#REF!</definedName>
    <definedName name="HEIGHT_L37__TW3_300">#REF!</definedName>
    <definedName name="HEIGHT_L37__TW5_300">#REF!</definedName>
    <definedName name="HEIGHT_L37_Beams">#REF!</definedName>
    <definedName name="HEIGHT_L37_Slab_200">#REF!</definedName>
    <definedName name="HEIGHT_L37_Slab_350">#REF!</definedName>
    <definedName name="HEIGHT_L38__Bracing_Elemnt_Passing_Lift_Over_Run">#REF!</definedName>
    <definedName name="HEIGHT_L38__COMFLOR_100">#REF!</definedName>
    <definedName name="HEIGHT_L38__HEA_320">#REF!</definedName>
    <definedName name="HEIGHT_L38__HEB_160">#REF!</definedName>
    <definedName name="HEIGHT_L38__HEM_180">#REF!</definedName>
    <definedName name="HEIGHT_L38__RHS_400x200x16">#REF!</definedName>
    <definedName name="HEIGHT_L38__TW1_250">#REF!</definedName>
    <definedName name="HEIGHT_L38__TW2_200">#REF!</definedName>
    <definedName name="HEIGHT_L38__TW3_300">#REF!</definedName>
    <definedName name="HEIGHT_L38__TW5_300">#REF!</definedName>
    <definedName name="HEIGHT_L38_Beams">#REF!</definedName>
    <definedName name="HEIGHT_L38_Slab_200">#REF!</definedName>
    <definedName name="HEIGHT_L38_Slab_350">#REF!</definedName>
    <definedName name="HEIGHT_L39__2nd_Layer__HEA_320">#REF!</definedName>
    <definedName name="HEIGHT_L39__2nd_Layer__HEB_160">#REF!</definedName>
    <definedName name="HEIGHT_L39__2nd_Layer__HEM_180">#REF!</definedName>
    <definedName name="HEIGHT_L39__2nd_Layer__RHS_400x200x16">#REF!</definedName>
    <definedName name="HEIGHT_L39__Bracing_Elemnt_Passing_Lift_Over_Run">#REF!</definedName>
    <definedName name="HEIGHT_L39__COMFLOR_100">#REF!</definedName>
    <definedName name="HEIGHT_L39__HEA_320">#REF!</definedName>
    <definedName name="HEIGHT_L39__HEB_160">#REF!</definedName>
    <definedName name="HEIGHT_L39__HEM_180">#REF!</definedName>
    <definedName name="HEIGHT_L39__RHS_400x200x16">#REF!</definedName>
    <definedName name="HEIGHT_L4___1000x1500mm_curved">#REF!</definedName>
    <definedName name="HEIGHT_L4___1500x1500x1500mm">#REF!</definedName>
    <definedName name="HEIGHT_L4___600mm_diameter">#REF!</definedName>
    <definedName name="HEIGHT_L4___750mm_diameter">#REF!</definedName>
    <definedName name="HEIGHT_L4___800x1500mm">#REF!</definedName>
    <definedName name="HEIGHT_L4___800x1500mm_curved">#REF!</definedName>
    <definedName name="HEIGHT_L4__B1__800x600">#REF!</definedName>
    <definedName name="HEIGHT_L4__B1__800x600_curved">#REF!</definedName>
    <definedName name="HEIGHT_L4__B2__800x1000">#REF!</definedName>
    <definedName name="HEIGHT_L4__B2__800x1000_curved">#REF!</definedName>
    <definedName name="HEIGHT_L4__B3__800x1300">#REF!</definedName>
    <definedName name="HEIGHT_L4__B3__800x1300_curved">#REF!</definedName>
    <definedName name="HEIGHT_L4__B4__1500x1600_curved">#REF!</definedName>
    <definedName name="HEIGHT_L4__Beam__300x600__assumed_">#REF!</definedName>
    <definedName name="HEIGHT_L4__C3__800dia">#REF!</definedName>
    <definedName name="HEIGHT_L4__C6__550dia__assumed_size_as_per_plan_">#REF!</definedName>
    <definedName name="HEIGHT_L4__C9__600dia">#REF!</definedName>
    <definedName name="HEIGHT_L4__Column_Head__4000x4000x400">#REF!</definedName>
    <definedName name="HEIGHT_L4__W1__250">#REF!</definedName>
    <definedName name="HEIGHT_L4__W1__250_curved">#REF!</definedName>
    <definedName name="HEIGHT_L4__W2__350">#REF!</definedName>
    <definedName name="HEIGHT_L4__W2__350_curved">#REF!</definedName>
    <definedName name="HEIGHT_L40__2nd_Layer__RHS_400x200x16">#REF!</definedName>
    <definedName name="HEIGHT_L40__Bracing_Elemnt_Passing_Lift_Over_Run">#REF!</definedName>
    <definedName name="HEIGHT_L40__COMFLOR_100">#REF!</definedName>
    <definedName name="HEIGHT_L40__HEB_320">#REF!</definedName>
    <definedName name="HEIGHT_L40__RHS_400x200x16">#REF!</definedName>
    <definedName name="HEIGHT_L40__RHS_450x450x25">#REF!</definedName>
    <definedName name="HEIGHT_L40__RHS_500x300x20">#REF!</definedName>
    <definedName name="HEIGHT_L40__Trussing_spanning_column_restrai">#REF!</definedName>
    <definedName name="HEIGHT_L41__2nd_Layer__RHS_400x200x16">#REF!</definedName>
    <definedName name="HEIGHT_L41__Bracing_Elemnt_Passing_Lift_Over_Run">#REF!</definedName>
    <definedName name="HEIGHT_L41__COMFLOR_100">#REF!</definedName>
    <definedName name="HEIGHT_L41__Flying_Strut">#REF!</definedName>
    <definedName name="HEIGHT_L41__HEB_320">#REF!</definedName>
    <definedName name="HEIGHT_L41__RHS_400x200x16">#REF!</definedName>
    <definedName name="HEIGHT_L41__RHS_450x450x25">#REF!</definedName>
    <definedName name="HEIGHT_L41__RHS_500x300x20">#REF!</definedName>
    <definedName name="HEIGHT_L42__2nd_Layer__RHS_400x200x16">#REF!</definedName>
    <definedName name="HEIGHT_L42__COMFLOR_100">#REF!</definedName>
    <definedName name="HEIGHT_L42__HEB_320">#REF!</definedName>
    <definedName name="HEIGHT_L42__RHS_400x420x16">#REF!</definedName>
    <definedName name="HEIGHT_L42__RHS_450x450x25">#REF!</definedName>
    <definedName name="HEIGHT_L42__RHS_500x300x20">#REF!</definedName>
    <definedName name="HEIGHT_L43__COMFLOR_100">#REF!</definedName>
    <definedName name="HEIGHT_L43__HE_320">#REF!</definedName>
    <definedName name="HEIGHT_L44__COMFLOR_100">#REF!</definedName>
    <definedName name="HEIGHT_L44__HEA_320">#REF!</definedName>
    <definedName name="HEIGHT_L45__COMFLOR_100">#REF!</definedName>
    <definedName name="HEIGHT_L46__COMFLOR_100">#REF!</definedName>
    <definedName name="HEIGHT_L47__COMFLOR_100">#REF!</definedName>
    <definedName name="HEIGHT_L48__RC_SLAB_350mm_THICK">#REF!</definedName>
    <definedName name="HEIGHT_L49__COMFLOR_100">#REF!</definedName>
    <definedName name="HEIGHT_L49__HEB_260">#REF!</definedName>
    <definedName name="HEIGHT_L5___Slab_on_grade">#REF!</definedName>
    <definedName name="HEIGHT_L5__B1__500x1300_curved">#REF!</definedName>
    <definedName name="HEIGHT_L5__B2__800x1300">#REF!</definedName>
    <definedName name="HEIGHT_L5__B2__800x1300_curved">#REF!</definedName>
    <definedName name="HEIGHT_L5__B3__800x1100">#REF!</definedName>
    <definedName name="HEIGHT_L5__B3__800x1100_curved">#REF!</definedName>
    <definedName name="HEIGHT_L5__B4__800x1600">#REF!</definedName>
    <definedName name="HEIGHT_L5__B5__400x800">#REF!</definedName>
    <definedName name="HEIGHT_L5__B6__600x1250">#REF!</definedName>
    <definedName name="HEIGHT_L5__B6__600x1250_curved">#REF!</definedName>
    <definedName name="HEIGHT_L5__B7__800x1250">#REF!</definedName>
    <definedName name="HEIGHT_L5__B7__800x1250_curved">#REF!</definedName>
    <definedName name="HEIGHT_L5__B8__1400x1250_curved">#REF!</definedName>
    <definedName name="HEIGHT_L5__B9__1800x1250">#REF!</definedName>
    <definedName name="HEIGHT_L5__B9__1800x1250_curved">#REF!</definedName>
    <definedName name="HEIGHT_L5__Beam__800x1600_curved__assumed_">#REF!</definedName>
    <definedName name="HEIGHT_L50__COMFLOR_100">#REF!</definedName>
    <definedName name="HEIGHT_L50__HEB_260">#REF!</definedName>
    <definedName name="HEIGHT_L51__COMFLOR_100">#REF!</definedName>
    <definedName name="HEIGHT_Land_Area">#REF!</definedName>
    <definedName name="HEIGHT_Lettable_Area__lvl_3_">#REF!</definedName>
    <definedName name="HEIGHT_Lettable_areas__lvl_2_">#REF!</definedName>
    <definedName name="HEIGHT_Level_3_balcony_handrails">#REF!</definedName>
    <definedName name="HEIGHT_Lift_voids__GF_">#REF!</definedName>
    <definedName name="HEIGHT_Lift_voids__lvl_1_">#REF!</definedName>
    <definedName name="HEIGHT_Lift_voids__lvl_2_">#REF!</definedName>
    <definedName name="HEIGHT_Lift_voids__lvl_3_">#REF!</definedName>
    <definedName name="HEIGHT_Lift_voids__Podium_1_">#REF!</definedName>
    <definedName name="HEIGHT_Lift_Voids__Podium_2_">#REF!</definedName>
    <definedName name="HEIGHT_Lift_voids__Roof_">#REF!</definedName>
    <definedName name="HEIGHT_Louver_1A">#REF!</definedName>
    <definedName name="HEIGHT_lvl_1__BOH_">#REF!</definedName>
    <definedName name="HEIGHT_lvl_1__Car_Park_">#REF!</definedName>
    <definedName name="HEIGHT_lvl_1__Externals_">#REF!</definedName>
    <definedName name="HEIGHT_lvl_1__FOH_Areas_">#REF!</definedName>
    <definedName name="HEIGHT_lvl_1__FOH_Circulation_">#REF!</definedName>
    <definedName name="HEIGHT_lvl_1__GFA_">#REF!</definedName>
    <definedName name="HEIGHT_lvl_1__GIFA_">#REF!</definedName>
    <definedName name="HEIGHT_lvl_1__offices_">#REF!</definedName>
    <definedName name="HEIGHT_lvl_1__Stairs_">#REF!</definedName>
    <definedName name="HEIGHT_lvl_1__vertical_storage_">#REF!</definedName>
    <definedName name="HEIGHT_lvl_1__Voids_">#REF!</definedName>
    <definedName name="HEIGHT_lvl_1__WCs_">#REF!</definedName>
    <definedName name="HEIGHT_lvl_1_BOH">#REF!</definedName>
    <definedName name="HEIGHT_lvl_1_Doors_Internal_Double__FOH_">#REF!</definedName>
    <definedName name="HEIGHT_lvl_1_Doors_Internal_Single__BOH_">#REF!</definedName>
    <definedName name="HEIGHT_lvl_1_Doors_Internal_Single__FOH_">#REF!</definedName>
    <definedName name="HEIGHT_lvl_1_External_Double_door__FOH_">#REF!</definedName>
    <definedName name="HEIGHT_lvl_1_External_double_doors__FOH_">#REF!</definedName>
    <definedName name="HEIGHT_lvl_1_FOH">#REF!</definedName>
    <definedName name="HEIGHT_lvl_1_GFA">#REF!</definedName>
    <definedName name="HEIGHT_lvl_1_GIFA">#REF!</definedName>
    <definedName name="HEIGHT_lvl_1_Internal_Double_doors__BOH_">#REF!</definedName>
    <definedName name="HEIGHT_lvl_1_Internal_double_doors__FOH_">#REF!</definedName>
    <definedName name="HEIGHT_lvl_1_Internal_single_doors__BOH_">#REF!</definedName>
    <definedName name="HEIGHT_lvl_1_Internal_single_doors__FOH_">#REF!</definedName>
    <definedName name="HEIGHT_lvl_1_Internal_single_doors__Stairs_">#REF!</definedName>
    <definedName name="HEIGHT_lvl_1_Offices">#REF!</definedName>
    <definedName name="HEIGHT_lvl_1_Stairs">#REF!</definedName>
    <definedName name="HEIGHT_lvl_1_Store">#REF!</definedName>
    <definedName name="HEIGHT_lvl_1_Voids">#REF!</definedName>
    <definedName name="HEIGHT_lvl_2__Apartments_">#REF!</definedName>
    <definedName name="HEIGHT_lvl_2__BOH_">#REF!</definedName>
    <definedName name="HEIGHT_lvl_2__FOH_Circulation_">#REF!</definedName>
    <definedName name="HEIGHT_lvl_2__GFA_">#REF!</definedName>
    <definedName name="HEIGHT_lvl_2__GIFA_">#REF!</definedName>
    <definedName name="HEIGHT_lvl_2__Stairs_">#REF!</definedName>
    <definedName name="HEIGHT_lvl_2__Voids_">#REF!</definedName>
    <definedName name="HEIGHT_lvl_2_External_dble_doors__FOH_">#REF!</definedName>
    <definedName name="HEIGHT_lvl_2_Internal_dble_doors__Aprt_">#REF!</definedName>
    <definedName name="HEIGHT_lvl_2_Internal_double_doors__BOH_">#REF!</definedName>
    <definedName name="HEIGHT_lvl_2_Internal_Single_doors__Apartments_">#REF!</definedName>
    <definedName name="HEIGHT_lvl_2_Internal_Single_doors__Apartments_Entrances_">#REF!</definedName>
    <definedName name="HEIGHT_lvl_2_Internal_single_doors__Aprt_">#REF!</definedName>
    <definedName name="HEIGHT_lvl_2_Internal_single_doors__Aprt_Entrance_">#REF!</definedName>
    <definedName name="HEIGHT_lvl_2_Internal_Single_doors__BOH_">#REF!</definedName>
    <definedName name="HEIGHT_lvl_2_Internal_Sliding_doors__Apartments_">#REF!</definedName>
    <definedName name="HEIGHT_lvl_2_Internal_sliding_doors__Aprt_">#REF!</definedName>
    <definedName name="HEIGHT_lvl_3__Apartments_">#REF!</definedName>
    <definedName name="HEIGHT_lvl_3__BOH_">#REF!</definedName>
    <definedName name="HEIGHT_lvl_3__Car_Park_">#REF!</definedName>
    <definedName name="HEIGHT_lvl_3__FOH_Circulation_">#REF!</definedName>
    <definedName name="HEIGHT_lvl_3__GFA_">#REF!</definedName>
    <definedName name="HEIGHT_lvl_3__GIFA_">#REF!</definedName>
    <definedName name="HEIGHT_lvl_3__Stairs_">#REF!</definedName>
    <definedName name="HEIGHT_lvl_3__voids_">#REF!</definedName>
    <definedName name="HEIGHT_lvl_3_External_balcony_doors__Aprt_">#REF!</definedName>
    <definedName name="HEIGHT_lvl_3_Internal_dble_doors__Aprt_">#REF!</definedName>
    <definedName name="HEIGHT_lvl_3_Internal_Double_doors__BOH_">#REF!</definedName>
    <definedName name="HEIGHT_lvl_3_Internal_Single_doors__Apartment_">#REF!</definedName>
    <definedName name="HEIGHT_lvl_3_Internal_Single_doors__Apartment_entrances_">#REF!</definedName>
    <definedName name="HEIGHT_lvl_3_Internal_single_doors__Aprt_">#REF!</definedName>
    <definedName name="HEIGHT_lvl_3_Internal_single_doors__Aprt_entrance_">#REF!</definedName>
    <definedName name="HEIGHT_lvl_3_Internal_Single_doors__BOH_">#REF!</definedName>
    <definedName name="HEIGHT_lvl_3_Internal_Single_doors__FOH_">#REF!</definedName>
    <definedName name="HEIGHT_lvl_3_Internal_Sliding_doors__Apartment_">#REF!</definedName>
    <definedName name="HEIGHT_lvl_3_Internal_sliding_doors__Aprt_">#REF!</definedName>
    <definedName name="HEIGHT_lvl_5__BOH_">#REF!</definedName>
    <definedName name="HEIGHT_lvl_5__Externals_">#REF!</definedName>
    <definedName name="HEIGHT_lvl_5__GFA_">#REF!</definedName>
    <definedName name="HEIGHT_lvl_5__GIFA_">#REF!</definedName>
    <definedName name="HEIGHT_lvl_5__Stairs_">#REF!</definedName>
    <definedName name="HEIGHT_lvl_5__voids_">#REF!</definedName>
    <definedName name="HEIGHT_lvl_5_External_Single_Door__BOH_">#REF!</definedName>
    <definedName name="HEIGHT_lvl_6__BOH_">#REF!</definedName>
    <definedName name="HEIGHT_lvl_6__Externals_">#REF!</definedName>
    <definedName name="HEIGHT_lvl_6__FOH_amenities_">#REF!</definedName>
    <definedName name="HEIGHT_lvl_6__FOH_Circulation_">#REF!</definedName>
    <definedName name="HEIGHT_lvl_6__GFA_">#REF!</definedName>
    <definedName name="HEIGHT_lvl_6__GIFA_">#REF!</definedName>
    <definedName name="HEIGHT_lvl_6__Pool_">#REF!</definedName>
    <definedName name="HEIGHT_lvl_6__Roof___Pool_deck_">#REF!</definedName>
    <definedName name="HEIGHT_lvl_6__Stairs_">#REF!</definedName>
    <definedName name="HEIGHT_lvl_6__Voids_">#REF!</definedName>
    <definedName name="HEIGHT_lvl_6_External_double_doors__BOH_">#REF!</definedName>
    <definedName name="HEIGHT_lvl_6_External_double_doors__FOH_">#REF!</definedName>
    <definedName name="HEIGHT_lvl_6_External_single_doors__BOH_">#REF!</definedName>
    <definedName name="HEIGHT_lvl_6_Internal_Single_doors__BOH_">#REF!</definedName>
    <definedName name="HEIGHT_lvl_6_Internal_Single_doors__FOH_">#REF!</definedName>
    <definedName name="HEIGHT_M01__Column_C1">#REF!</definedName>
    <definedName name="HEIGHT_M01__Column_C10">#REF!</definedName>
    <definedName name="HEIGHT_M01__Column_C11">#REF!</definedName>
    <definedName name="HEIGHT_M01__Column_C12">#REF!</definedName>
    <definedName name="HEIGHT_M01__Column_C2">#REF!</definedName>
    <definedName name="HEIGHT_M01__Column_C3">#REF!</definedName>
    <definedName name="HEIGHT_M01__Column_C4">#REF!</definedName>
    <definedName name="HEIGHT_M01__Column_C5">#REF!</definedName>
    <definedName name="HEIGHT_M01__Column_C6">#REF!</definedName>
    <definedName name="HEIGHT_M01__Column_C7">#REF!</definedName>
    <definedName name="HEIGHT_M01__Column_C8">#REF!</definedName>
    <definedName name="HEIGHT_M01__Column_C9">#REF!</definedName>
    <definedName name="HEIGHT_M01__Column_FC1">#REF!</definedName>
    <definedName name="HEIGHT_M01__Column_TC1">#REF!</definedName>
    <definedName name="HEIGHT_M01__Column_TC2">#REF!</definedName>
    <definedName name="HEIGHT_M01__Column_TC3">#REF!</definedName>
    <definedName name="HEIGHT_M01__Column_TC4">#REF!</definedName>
    <definedName name="HEIGHT_M01__Column_TC5">#REF!</definedName>
    <definedName name="HEIGHT_M1__TW1_250">#REF!</definedName>
    <definedName name="HEIGHT_M1__TW2_200">#REF!</definedName>
    <definedName name="HEIGHT_M1__TW3_300">#REF!</definedName>
    <definedName name="HEIGHT_M1__TW3_400">#REF!</definedName>
    <definedName name="HEIGHT_M1__TW4_500">#REF!</definedName>
    <definedName name="HEIGHT_M1__TW4_600">#REF!</definedName>
    <definedName name="HEIGHT_M1__TW5_300">#REF!</definedName>
    <definedName name="HEIGHT_M1_Beams">#REF!</definedName>
    <definedName name="HEIGHT_M1_DP">#REF!</definedName>
    <definedName name="HEIGHT_M1_DP1">#REF!</definedName>
    <definedName name="HEIGHT_M1_DP10">#REF!</definedName>
    <definedName name="HEIGHT_M1_DP2">#REF!</definedName>
    <definedName name="HEIGHT_M1_DP3">#REF!</definedName>
    <definedName name="HEIGHT_M1_DP4">#REF!</definedName>
    <definedName name="HEIGHT_M1_DP7">#REF!</definedName>
    <definedName name="HEIGHT_M1_DP8">#REF!</definedName>
    <definedName name="HEIGHT_M1_DP9">#REF!</definedName>
    <definedName name="HEIGHT_M1_Ramp">#REF!</definedName>
    <definedName name="HEIGHT_M1_Slab_200">#REF!</definedName>
    <definedName name="HEIGHT_M1_Slab_220">#REF!</definedName>
    <definedName name="HEIGHT_M1_Slab_250">#REF!</definedName>
    <definedName name="HEIGHT_M1_Slab_280">#REF!</definedName>
    <definedName name="HEIGHT_Mezz">#REF!</definedName>
    <definedName name="HEIGHT_Mezzanine___BOH___Admin_Support">#REF!</definedName>
    <definedName name="HEIGHT_Mezzanine___BOH___Administration_Offices">#REF!</definedName>
    <definedName name="HEIGHT_Mezzanine___BOH___Administration_Offices_Toilet">#REF!</definedName>
    <definedName name="HEIGHT_Mezzanine___BOH___Conference___Meeting">#REF!</definedName>
    <definedName name="HEIGHT_Mezzanine___BOH___Event_Center_Core">#REF!</definedName>
    <definedName name="HEIGHT_Mezzanine___BOH___Event_Center_Core_lift_shafts">#REF!</definedName>
    <definedName name="HEIGHT_Mezzanine___BOH___Event_Center_Pantry___Service">#REF!</definedName>
    <definedName name="HEIGHT_Mezzanine___BOH___Event_Center_Service">#REF!</definedName>
    <definedName name="HEIGHT_Mezzanine___BOH___Finance___Accounting">#REF!</definedName>
    <definedName name="HEIGHT_Mezzanine___BOH___Fire_Escape_Stairs">#REF!</definedName>
    <definedName name="HEIGHT_Mezzanine___BOH___Guest_Core">#REF!</definedName>
    <definedName name="HEIGHT_Mezzanine___BOH___Guest_Core_lift_shafts">#REF!</definedName>
    <definedName name="HEIGHT_Mezzanine___BOH___Reservation___PABX">#REF!</definedName>
    <definedName name="HEIGHT_Mezzanine___BOH___Service_Core">#REF!</definedName>
    <definedName name="HEIGHT_Mezzanine___BOH___Service_Core_ducts">#REF!</definedName>
    <definedName name="HEIGHT_Mezzanine___BOH___Service_Core_lift_shafts">#REF!</definedName>
    <definedName name="HEIGHT_Mezzanine___BOH___Staff_Core">#REF!</definedName>
    <definedName name="HEIGHT_Mezzanine___BOH___Staff_Core_lift_shafts">#REF!</definedName>
    <definedName name="HEIGHT_Mezzanine___Double_Volume__Conference___Meeting_">#REF!</definedName>
    <definedName name="HEIGHT_Mezzanine___Double_Volume__Lobby_Bar_">#REF!</definedName>
    <definedName name="HEIGHT_Mezzanine___Double_Volume__Reception_Lobby_">#REF!</definedName>
    <definedName name="HEIGHT_Mezzanine___FOH___Ball_Room">#REF!</definedName>
    <definedName name="HEIGHT_Mezzanine___FOH___Ball_Room_Pre_Function">#REF!</definedName>
    <definedName name="HEIGHT_Mezzanine___FOH___Circulation">#REF!</definedName>
    <definedName name="HEIGHT_Mezzanine___FOH___Guestroom_Terrace">#REF!</definedName>
    <definedName name="HEIGHT_Mezzanine___FOH___Guestrooms">#REF!</definedName>
    <definedName name="HEIGHT_MF_Admin._Offices_area">#REF!</definedName>
    <definedName name="HEIGHT_MF_BOH_Service_and_Utility_area">#REF!</definedName>
    <definedName name="HEIGHT_MF_BOH_Staircase">#REF!</definedName>
    <definedName name="HEIGHT_MF_Circulation_Corr._to_Admin._Offices">#REF!</definedName>
    <definedName name="HEIGHT_MF_Guest_Core">#REF!</definedName>
    <definedName name="HEIGHT_MF_Guestrooms">#REF!</definedName>
    <definedName name="HEIGHT_MF_HGR_BOH">#REF!</definedName>
    <definedName name="HEIGHT_MF_HGR_Circulation">#REF!</definedName>
    <definedName name="HEIGHT_MF_HGR_Covered_Balcony">#REF!</definedName>
    <definedName name="HEIGHT_MF_HGR_Fire_Staircase">#REF!</definedName>
    <definedName name="HEIGHT_MF_Lift_Shaft">#REF!</definedName>
    <definedName name="HEIGHT_MF_Roof_of_MEP_area">#REF!</definedName>
    <definedName name="HEIGHT_MF_Services_Core">#REF!</definedName>
    <definedName name="HEIGHT_MF_Voids___Dead_space">#REF!</definedName>
    <definedName name="HEIGHT_Non_return_valve">#REF!</definedName>
    <definedName name="HEIGHT_Open_Terrace___2F">#REF!</definedName>
    <definedName name="HEIGHT_Open_Terrace___3F">#REF!</definedName>
    <definedName name="HEIGHT_Open_Terrace___4F">#REF!</definedName>
    <definedName name="HEIGHT_Option_2A">#REF!</definedName>
    <definedName name="HEIGHT_Option_2C">#REF!</definedName>
    <definedName name="HEIGHT_Parapet_capping">#REF!</definedName>
    <definedName name="HEIGHT_Parapet_capping_1CRF">#REF!</definedName>
    <definedName name="HEIGHT_Parapet_capping1BRF">#REF!</definedName>
    <definedName name="HEIGHT_Partion__Blockwork_">#REF!</definedName>
    <definedName name="HEIGHT_Partition__Dry_Partition_">#REF!</definedName>
    <definedName name="HEIGHT_Partition__Glazed_">#REF!</definedName>
    <definedName name="HEIGHT_Partition__Glazed____2C">#REF!</definedName>
    <definedName name="HEIGHT_Pedestrian_Access">#REF!</definedName>
    <definedName name="HEIGHT_PLATE___1F">#REF!</definedName>
    <definedName name="HEIGHT_PLATE___2F">#REF!</definedName>
    <definedName name="HEIGHT_PLATE___3F">#REF!</definedName>
    <definedName name="HEIGHT_PLATE___4F">#REF!</definedName>
    <definedName name="HEIGHT_PLATE___5F">#REF!</definedName>
    <definedName name="HEIGHT_PLATE___B1">#REF!</definedName>
    <definedName name="HEIGHT_PLATE___B2">#REF!</definedName>
    <definedName name="HEIGHT_PLATE___GF">#REF!</definedName>
    <definedName name="HEIGHT_PLATE___MF">#REF!</definedName>
    <definedName name="HEIGHT_Plot_Area">#REF!</definedName>
    <definedName name="HEIGHT_Pod_1_Internal_single_doors__BOH_">#REF!</definedName>
    <definedName name="HEIGHT_Pod_1_Internal_single_doors__FOH_">#REF!</definedName>
    <definedName name="HEIGHT_Pod_2___Internal_single_doors__BOH_">#REF!</definedName>
    <definedName name="HEIGHT_Pod_2___Internal_single_doors__FOH_">#REF!</definedName>
    <definedName name="HEIGHT_Pond">#REF!</definedName>
    <definedName name="HEIGHT_Public_Toilets__GF_">#REF!</definedName>
    <definedName name="HEIGHT_Raft___13800mm_thick_raft">#REF!</definedName>
    <definedName name="HEIGHT_Rainwater_Drain">#REF!</definedName>
    <definedName name="HEIGHT_Rainwater_Drain_GF">#REF!</definedName>
    <definedName name="HEIGHT_Rainwater_Drain_Pipe">#REF!</definedName>
    <definedName name="HEIGHT_RF__Isolation_Valve">#REF!</definedName>
    <definedName name="HEIGHT_Roof__Canopies">#REF!</definedName>
    <definedName name="HEIGHT_Roof__Suspened_Roof">#REF!</definedName>
    <definedName name="HEIGHT_Roof_External_single_doors__FOH_">#REF!</definedName>
    <definedName name="HEIGHT_Roof_Internal_Single_doors__BOH_">#REF!</definedName>
    <definedName name="HEIGHT_Roof_Internal_single_doors__FOH_">#REF!</definedName>
    <definedName name="HEIGHT_Roof_Terrace___3F">#REF!</definedName>
    <definedName name="HEIGHT_Roof_Terrace___4F">#REF!</definedName>
    <definedName name="HEIGHT_Roof_Terrace___5F">#REF!</definedName>
    <definedName name="HEIGHT_RWO">#REF!</definedName>
    <definedName name="HEIGHT_Sellable">#REF!</definedName>
    <definedName name="HEIGHT_Shops__GF_">#REF!</definedName>
    <definedName name="HEIGHT_Stairs__GF_">#REF!</definedName>
    <definedName name="HEIGHT_Stairs__lvl_1_">#REF!</definedName>
    <definedName name="HEIGHT_Stairs__lvl_2_">#REF!</definedName>
    <definedName name="HEIGHT_Stairs__lvl_3_">#REF!</definedName>
    <definedName name="HEIGHT_Stairs__Podium_1_">#REF!</definedName>
    <definedName name="HEIGHT_Stairs__Podium_2_">#REF!</definedName>
    <definedName name="HEIGHT_Stairs__riser___Ceramic_floor_tile_ff05">#REF!</definedName>
    <definedName name="HEIGHT_Stairs__Risers_150mm___Ceramic_Floor_tile_FF05___Copy">#REF!</definedName>
    <definedName name="HEIGHT_stairs__Roof_">#REF!</definedName>
    <definedName name="HEIGHT_Stairs__Skirting">#REF!</definedName>
    <definedName name="HEIGHT_Stairs__step_200mm___Ceramic_Floor_tile_FF05">#REF!</definedName>
    <definedName name="HEIGHT_STRUT_RAFT">#REF!</definedName>
    <definedName name="HEIGHT_Studio_2_burner_hob">#REF!</definedName>
    <definedName name="HEIGHT_Studio_balcony">#REF!</definedName>
    <definedName name="HEIGHT_Studio_bath_tub">#REF!</definedName>
    <definedName name="HEIGHT_Studio_bath_tub_mixer">#REF!</definedName>
    <definedName name="HEIGHT_Studio_Bathroom">#REF!</definedName>
    <definedName name="HEIGHT_Studio_Bedroom">#REF!</definedName>
    <definedName name="HEIGHT_Studio_kitchen_sink">#REF!</definedName>
    <definedName name="HEIGHT_Studio_kitchen_sink_mixer">#REF!</definedName>
    <definedName name="HEIGHT_studio_kitchen_units">#REF!</definedName>
    <definedName name="HEIGHT_Studio_mirror">#REF!</definedName>
    <definedName name="HEIGHT_Studio_NIA">#REF!</definedName>
    <definedName name="HEIGHT_Studio_vanitys">#REF!</definedName>
    <definedName name="HEIGHT_Studio_wardrobe">#REF!</definedName>
    <definedName name="HEIGHT_Studio_Wash_basin">#REF!</definedName>
    <definedName name="HEIGHT_Studio_Wash_basin_mixer">#REF!</definedName>
    <definedName name="HEIGHT_Studio_Washing_machine">#REF!</definedName>
    <definedName name="HEIGHT_Studio_WC">#REF!</definedName>
    <definedName name="HEIGHT_T.C._A_01AF">#REF!</definedName>
    <definedName name="HEIGHT_T.C._A_01F___U01">#REF!</definedName>
    <definedName name="HEIGHT_T.C._A_01F___U02">#REF!</definedName>
    <definedName name="HEIGHT_T.C._A_01F___U03">#REF!</definedName>
    <definedName name="HEIGHT_T.C._A_01F___U04">#REF!</definedName>
    <definedName name="HEIGHT_T.C._A_01F___U05">#REF!</definedName>
    <definedName name="HEIGHT_T.C._A_01F___U06">#REF!</definedName>
    <definedName name="HEIGHT_T.C._A_02F___04F___U01">#REF!</definedName>
    <definedName name="HEIGHT_T.C._A_02F___04F___U02">#REF!</definedName>
    <definedName name="HEIGHT_T.C._A_02F___04F___U03">#REF!</definedName>
    <definedName name="HEIGHT_T.C._A_02F___04F___U04">#REF!</definedName>
    <definedName name="HEIGHT_T.C._A_02F___04F___U06">#REF!</definedName>
    <definedName name="HEIGHT_T.C._A_03F___U01">#REF!</definedName>
    <definedName name="HEIGHT_T.C._A_03F___U02">#REF!</definedName>
    <definedName name="HEIGHT_T.C._A_03F___U03">#REF!</definedName>
    <definedName name="HEIGHT_T.C._A_03F___U04">#REF!</definedName>
    <definedName name="HEIGHT_T.C._A_03F___U05">#REF!</definedName>
    <definedName name="HEIGHT_T.C._A_03F___U06">#REF!</definedName>
    <definedName name="HEIGHT_T.C._A_05F___U01">#REF!</definedName>
    <definedName name="HEIGHT_T.C._A_05F___U02">#REF!</definedName>
    <definedName name="HEIGHT_T.C._A_05F___U03">#REF!</definedName>
    <definedName name="HEIGHT_T.C._A_05F___U04">#REF!</definedName>
    <definedName name="HEIGHT_T.C._A_05F___U05">#REF!</definedName>
    <definedName name="HEIGHT_T.C._A_05F___U06">#REF!</definedName>
    <definedName name="HEIGHT_T.C._A_06F___U01">#REF!</definedName>
    <definedName name="HEIGHT_T.C._A_06F___U02">#REF!</definedName>
    <definedName name="HEIGHT_T.C._A_06F___U03">#REF!</definedName>
    <definedName name="HEIGHT_T.C._A_06F___U04">#REF!</definedName>
    <definedName name="HEIGHT_T.C._A_06F___U06">#REF!</definedName>
    <definedName name="HEIGHT_T.C._A_07F___U01">#REF!</definedName>
    <definedName name="HEIGHT_T.C._A_07F___U02">#REF!</definedName>
    <definedName name="HEIGHT_T.C._A_07F___U03">#REF!</definedName>
    <definedName name="HEIGHT_T.C._A_07F___U04">#REF!</definedName>
    <definedName name="HEIGHT_T.C._A_07F___U05">#REF!</definedName>
    <definedName name="HEIGHT_T.C._A_07F___U06">#REF!</definedName>
    <definedName name="HEIGHT_T.C._A_08f___10F___U01">#REF!</definedName>
    <definedName name="HEIGHT_T.C._A_08f___10F___U02">#REF!</definedName>
    <definedName name="HEIGHT_T.C._A_08f___10F___U03">#REF!</definedName>
    <definedName name="HEIGHT_T.C._A_08f___10F___U04">#REF!</definedName>
    <definedName name="HEIGHT_T.C._A_08f___10F___U06">#REF!</definedName>
    <definedName name="HEIGHT_T.C._A_09F___U01">#REF!</definedName>
    <definedName name="HEIGHT_T.C._A_09F___U02">#REF!</definedName>
    <definedName name="HEIGHT_T.C._A_09F___U03">#REF!</definedName>
    <definedName name="HEIGHT_T.C._A_09F___U04">#REF!</definedName>
    <definedName name="HEIGHT_T.C._A_09F___U05">#REF!</definedName>
    <definedName name="HEIGHT_T.C._A_09F___U06">#REF!</definedName>
    <definedName name="HEIGHT_T.C._A_11F___U01">#REF!</definedName>
    <definedName name="HEIGHT_T.C._A_11F___U02">#REF!</definedName>
    <definedName name="HEIGHT_T.C._A_11F___U03">#REF!</definedName>
    <definedName name="HEIGHT_T.C._A_11F___U04">#REF!</definedName>
    <definedName name="HEIGHT_T.C._A_11F___U05">#REF!</definedName>
    <definedName name="HEIGHT_T.C._A_11F___U06">#REF!</definedName>
    <definedName name="HEIGHT_T.C._A_12F___U01">#REF!</definedName>
    <definedName name="HEIGHT_T.C._A_12F___U02">#REF!</definedName>
    <definedName name="HEIGHT_T.C._A_12F___U03">#REF!</definedName>
    <definedName name="HEIGHT_T.C._A_12F___U04">#REF!</definedName>
    <definedName name="HEIGHT_T.C._A_12F___U06">#REF!</definedName>
    <definedName name="HEIGHT_T.C._A_31F___U01">#REF!</definedName>
    <definedName name="HEIGHT_T.C._A_31F___U02">#REF!</definedName>
    <definedName name="HEIGHT_T.C._A_31F___U03">#REF!</definedName>
    <definedName name="HEIGHT_T.C._A_31F___U04">#REF!</definedName>
    <definedName name="HEIGHT_T.C._B_GF___main_entrance">#REF!</definedName>
    <definedName name="HEIGHT_T.C._B_GF___near_escape_corridor">#REF!</definedName>
    <definedName name="HEIGHT_T.C._B_GF___near_ramp">#REF!</definedName>
    <definedName name="HEIGHT_T.C._B_GF___near_tech._area">#REF!</definedName>
    <definedName name="HEIGHT_T.C._B_GF___stair_3">#REF!</definedName>
    <definedName name="HEIGHT_T.U._A_01AF">#REF!</definedName>
    <definedName name="HEIGHT_T.U._A_01AF___swimming_pool">#REF!</definedName>
    <definedName name="HEIGHT_T.U._A_07F___U03">#REF!</definedName>
    <definedName name="HEIGHT_T.U._A_07F___U04">#REF!</definedName>
    <definedName name="HEIGHT_T.U._A_31F___U02">#REF!</definedName>
    <definedName name="HEIGHT_T.U._A_31F___U05">#REF!</definedName>
    <definedName name="HEIGHT_T.U._A_32F___U01">#REF!</definedName>
    <definedName name="HEIGHT_T.U._A_32F___U02">#REF!</definedName>
    <definedName name="HEIGHT_T.U._A_32F___U03">#REF!</definedName>
    <definedName name="HEIGHT_T.U._A_32F___U04">#REF!</definedName>
    <definedName name="HEIGHT_T.U._A_33F__">#REF!</definedName>
    <definedName name="HEIGHT_T.U._A_35uRF__">#REF!</definedName>
    <definedName name="HEIGHT_T.U._B_GF___external_double_volume">#REF!</definedName>
    <definedName name="HEIGHT_T.U._B_GF___external_driveway">#REF!</definedName>
    <definedName name="HEIGHT_T.U._B_GF___external_ramp">#REF!</definedName>
    <definedName name="HEIGHT_T.U._B_GF___external_sidewalk">#REF!</definedName>
    <definedName name="HEIGHT_T.U._B_GF___external_stair">#REF!</definedName>
    <definedName name="HEIGHT_T.U._B_GF___external_stair___ramp">#REF!</definedName>
    <definedName name="HEIGHT_T.U._B_P2F__waterfall">#REF!</definedName>
    <definedName name="HEIGHT_Test_Length">#REF!</definedName>
    <definedName name="HEIGHT_TH__L02__Column_500_x_1000">#REF!</definedName>
    <definedName name="HEIGHT_TH__L02__Column_500_x_1100">#REF!</definedName>
    <definedName name="HEIGHT_TH__L02__Column_500_x_1200">#REF!</definedName>
    <definedName name="HEIGHT_TH__L02__TW1_250">#REF!</definedName>
    <definedName name="HEIGHT_TH__L03__Column_500_x_1000">#REF!</definedName>
    <definedName name="HEIGHT_TH__L03__Column_500_x_1100">#REF!</definedName>
    <definedName name="HEIGHT_TH__L03__Column_500_x_1200">#REF!</definedName>
    <definedName name="HEIGHT_TH__L03__TW1_250">#REF!</definedName>
    <definedName name="HEIGHT_TH_L02_Beams">#REF!</definedName>
    <definedName name="HEIGHT_TH_L02_Slab_200">#REF!</definedName>
    <definedName name="HEIGHT_TH_L02_Slab_250">#REF!</definedName>
    <definedName name="HEIGHT_TH_L02_Slab_300">#REF!</definedName>
    <definedName name="HEIGHT_TH_L03_Beams">#REF!</definedName>
    <definedName name="HEIGHT_TH_L03_Slab_250">#REF!</definedName>
    <definedName name="HEIGHT_TH2_V2__Shared_Unit_1_2____1000g_Polystyrene_Sheet_to_Footing">#REF!</definedName>
    <definedName name="HEIGHT_TH2_V2__Shared_Unit_1_2____200mm_thk_Suitable_Well_Graded_Compacted_Materiall_90__to_footing">#REF!</definedName>
    <definedName name="HEIGHT_TH2_V2__Shared_Unit_1_2____50mm_thk_PCC_to_Footing">#REF!</definedName>
    <definedName name="HEIGHT_TH2_V2__Shared_Unit_1_2____Excavation_to_Footing">#REF!</definedName>
    <definedName name="HEIGHT_TH2_V2__Shared_Unit_1_2____Soil_Compaction_to_Footing">#REF!</definedName>
    <definedName name="HEIGHT_TH2_V2__Shared_Unit_1_2___Concrete_to_Beams__FF">#REF!</definedName>
    <definedName name="HEIGHT_TH2_V2__Shared_Unit_1_2___Concrete_to_Beams_GF">#REF!</definedName>
    <definedName name="HEIGHT_TH2_V2__Shared_Unit_1_2___Concrete_to_Colum_FF">#REF!</definedName>
    <definedName name="HEIGHT_TH2_V2__Shared_Unit_1_2___Concrete_to_Column_below_grade">#REF!</definedName>
    <definedName name="HEIGHT_TH2_V2__Shared_Unit_1_2___Concrete_to_Column_GF">#REF!</definedName>
    <definedName name="HEIGHT_TH2_V2__Shared_Unit_1_2___Concrete_to_Column_RF">#REF!</definedName>
    <definedName name="HEIGHT_TH2_V2__Shared_Unit_1_2___Concrete_to_Footing">#REF!</definedName>
    <definedName name="HEIGHT_TH2_V2__Shared_Unit_1_2___Concrete_to_Grade_Beam">#REF!</definedName>
    <definedName name="HEIGHT_TH2_V2__Shared_Unit_1_2___Concrete_to_ST_Beams">#REF!</definedName>
    <definedName name="HEIGHT_TH2_V2__Shared_Unit_1_2___Excavation_to_ST_Beam">#REF!</definedName>
    <definedName name="HEIGHT_TH2_V2__Shared_Unit_1_2___Formworks_to_Sides_of_Beams_FF">#REF!</definedName>
    <definedName name="HEIGHT_TH2_V2__Shared_Unit_1_2___Formworks_to_Sides_of_Beams_GF">#REF!</definedName>
    <definedName name="HEIGHT_TH2_V2__Shared_Unit_1_2___Formworks_to_Sides_of_Colum___Copy">#REF!</definedName>
    <definedName name="HEIGHT_TH2_V2__Shared_Unit_1_2___Formworks_to_Sides_of_Column_GF">#REF!</definedName>
    <definedName name="HEIGHT_TH2_V2__Shared_Unit_1_2___Formworks_to_Sides_of_Column_RF">#REF!</definedName>
    <definedName name="HEIGHT_TH2_V2__Shared_Unit_1_2___Formworks_to_Sides_of_Columns">#REF!</definedName>
    <definedName name="HEIGHT_TH2_V2__Shared_Unit_1_2___Formworks_to_Sides_of_Grade_Beams">#REF!</definedName>
    <definedName name="HEIGHT_TH2_V2__Shared_Unit_1_2___Formworks_to_Soffit_of_Beams_FF">#REF!</definedName>
    <definedName name="HEIGHT_TH2_V2__Shared_Unit_1_2___Formworks_to_Soffit_of_Beams_GF">#REF!</definedName>
    <definedName name="HEIGHT_TH2_V2__Shared_Unit_1_2___Formworks_to_Soffit_of_Grade_Beams">#REF!</definedName>
    <definedName name="HEIGHT_TH2_V2__Shared_Unit_1_2___Reinforcement_to_Column">#REF!</definedName>
    <definedName name="HEIGHT_TH2_V2__Shared_Unit_1_2___Reinforcement_to_Footing">#REF!</definedName>
    <definedName name="HEIGHT_TH2_V2__Unit_1____1000g_polystyrene_Sheet_to_footing">#REF!</definedName>
    <definedName name="HEIGHT_TH2_V2__Unit_1____200_thk._Suitable_Well_Graded_Compacted_Materials_to_Footing">#REF!</definedName>
    <definedName name="HEIGHT_TH2_V2__Unit_1____50_mm_thk_PCC_to_footing">#REF!</definedName>
    <definedName name="HEIGHT_TH2_V2__Unit_1____Excavation_to_Footing">#REF!</definedName>
    <definedName name="HEIGHT_TH2_V2__Unit_1____Soil_Compaction_to_Footing">#REF!</definedName>
    <definedName name="HEIGHT_TH2_V2__Unit_1___Compacted_Soil_95__ready_to_receive_pavers">#REF!</definedName>
    <definedName name="HEIGHT_TH2_V2__Unit_1___Concrete_to_Beams_FF">#REF!</definedName>
    <definedName name="HEIGHT_TH2_V2__Unit_1___Concrete_to_Beams_GF">#REF!</definedName>
    <definedName name="HEIGHT_TH2_V2__Unit_1___Concrete_to_Column_below_grade">#REF!</definedName>
    <definedName name="HEIGHT_TH2_V2__Unit_1___Concrete_to_Column_FF">#REF!</definedName>
    <definedName name="HEIGHT_TH2_V2__Unit_1___Concrete_to_Column_GF">#REF!</definedName>
    <definedName name="HEIGHT_TH2_V2__Unit_1___Concrete_to_Column_RF">#REF!</definedName>
    <definedName name="HEIGHT_TH2_V2__Unit_1___Concrete_to_entry_slabs">#REF!</definedName>
    <definedName name="HEIGHT_TH2_V2__Unit_1___Concrete_to_Footing">#REF!</definedName>
    <definedName name="HEIGHT_TH2_V2__Unit_1___Concrete_to_Grade_Beams">#REF!</definedName>
    <definedName name="HEIGHT_TH2_V2__Unit_1___Concrete_to_Grade_Slab">#REF!</definedName>
    <definedName name="HEIGHT_TH2_V2__Unit_1___Concrete_to_Roof">#REF!</definedName>
    <definedName name="HEIGHT_TH2_V2__Unit_1___Concrete_to_Roof_Slab_GF">#REF!</definedName>
    <definedName name="HEIGHT_TH2_V2__Unit_1___Concrete_to_ST_Beams">#REF!</definedName>
    <definedName name="HEIGHT_TH2_V2__Unit_1___Concrete_to_steps">#REF!</definedName>
    <definedName name="HEIGHT_TH2_V2__Unit_1___Concrete_to_Suspended_Slab_GF">#REF!</definedName>
    <definedName name="HEIGHT_TH2_V2__Unit_1___Concrete_to_Suspended_Slabs_FF">#REF!</definedName>
    <definedName name="HEIGHT_TH2_V2__Unit_1___Concrete_to_terrace_slabs">#REF!</definedName>
    <definedName name="HEIGHT_TH2_V2__Unit_1___Excavation_to_Footing">#REF!</definedName>
    <definedName name="HEIGHT_TH2_V2__Unit_1___Excavation_to_ST_Beams">#REF!</definedName>
    <definedName name="HEIGHT_TH2_V2__Unit_1___Formworks_to_Roof">#REF!</definedName>
    <definedName name="HEIGHT_TH2_V2__Unit_1___Formworks_to_Roof_Slab_GF">#REF!</definedName>
    <definedName name="HEIGHT_TH2_V2__Unit_1___Formworks_to_Sides_Beams_FF">#REF!</definedName>
    <definedName name="HEIGHT_TH2_V2__Unit_1___Formworks_to_Sides_of_Beams_GF">#REF!</definedName>
    <definedName name="HEIGHT_TH2_V2__Unit_1___Formworks_to_Sides_of_Column">#REF!</definedName>
    <definedName name="HEIGHT_TH2_V2__Unit_1___Formworks_to_Sides_of_Column_FF___Copy">#REF!</definedName>
    <definedName name="HEIGHT_TH2_V2__Unit_1___Formworks_to_Sides_of_Column_RF">#REF!</definedName>
    <definedName name="HEIGHT_TH2_V2__Unit_1___Formworks_to_Sides_of_Columns_GF">#REF!</definedName>
    <definedName name="HEIGHT_TH2_V2__Unit_1___Formworks_to_Sides_of_Grade_Beams">#REF!</definedName>
    <definedName name="HEIGHT_TH2_V2__Unit_1___Formworks_to_Soffit_of_Beams_FF">#REF!</definedName>
    <definedName name="HEIGHT_TH2_V2__Unit_1___Formworks_to_Soffit_of_Beams_GF">#REF!</definedName>
    <definedName name="HEIGHT_TH2_V2__Unit_1___Formworks_to_Soffit_of_Grade_Beams">#REF!</definedName>
    <definedName name="HEIGHT_TH2_V2__Unit_1___Formworks_to_Suspended_Slab__FF">#REF!</definedName>
    <definedName name="HEIGHT_TH2_V2__Unit_1___Formworks_to_Suspended_Slab_GF">#REF!</definedName>
    <definedName name="HEIGHT_TH2_V2__Unit_1___Reinforcement_to_Column_below_grade">#REF!</definedName>
    <definedName name="HEIGHT_TH2_V2__Unit_1___Reinforcement_to_Footing">#REF!</definedName>
    <definedName name="HEIGHT_TH2_V2__Unit_1___Reinforcement_to_ST_Beams">#REF!</definedName>
    <definedName name="HEIGHT_TH2_V2__Unit_2____1000g_Polystyrene_to_Footing">#REF!</definedName>
    <definedName name="HEIGHT_TH2_V2__Unit_2____200_mm_thk_Suitable_Well_Graded_Compacted_Materials_to_Footing">#REF!</definedName>
    <definedName name="HEIGHT_TH2_V2__Unit_2____50_mm_thk_PCC_to_Footing">#REF!</definedName>
    <definedName name="HEIGHT_TH2_V2__Unit_2____Excavation_to_Footing">#REF!</definedName>
    <definedName name="HEIGHT_TH2_V2__Unit_2____Soil_Compaction_to_Footing">#REF!</definedName>
    <definedName name="HEIGHT_TH2_V2__Unit_2___Compacted_Soil_95__ready_t_o_receive_pavers">#REF!</definedName>
    <definedName name="HEIGHT_TH2_V2__Unit_2___Concrete_to_Beams_FF">#REF!</definedName>
    <definedName name="HEIGHT_TH2_V2__Unit_2___Concrete_to_Beams_GF">#REF!</definedName>
    <definedName name="HEIGHT_TH2_V2__Unit_2___Concrete_to_Column_below_grade">#REF!</definedName>
    <definedName name="HEIGHT_TH2_V2__Unit_2___Concrete_to_Column_FF">#REF!</definedName>
    <definedName name="HEIGHT_TH2_V2__Unit_2___Concrete_to_Column_RF">#REF!</definedName>
    <definedName name="HEIGHT_TH2_V2__Unit_2___Concrete_to_Columns_GF">#REF!</definedName>
    <definedName name="HEIGHT_TH2_V2__Unit_2___Concrete_to_entry_slabs">#REF!</definedName>
    <definedName name="HEIGHT_TH2_V2__Unit_2___Concrete_to_Footing">#REF!</definedName>
    <definedName name="HEIGHT_TH2_V2__UNit_2___Concrete_to_Grade_Beam">#REF!</definedName>
    <definedName name="HEIGHT_TH2_V2__Unit_2___Concrete_to_Grade_Slab">#REF!</definedName>
    <definedName name="HEIGHT_TH2_V2__Unit_2___Concrete_to_Roof">#REF!</definedName>
    <definedName name="HEIGHT_TH2_V2__Unit_2___Concrete_to_Roof_Slab_GF">#REF!</definedName>
    <definedName name="HEIGHT_TH2_V2__Unit_2___Concrete_to_ST_Beams">#REF!</definedName>
    <definedName name="HEIGHT_TH2_V2__Unit_2___Concrete_to_steps">#REF!</definedName>
    <definedName name="HEIGHT_TH2_V2__Unit_2___Concrete_to_Suspended_Slab__FF">#REF!</definedName>
    <definedName name="HEIGHT_TH2_V2__Unit_2___Concrete_to_Suspended_Slab_GF">#REF!</definedName>
    <definedName name="HEIGHT_TH2_V2__Unit_2___Concrete_to_terrace_slabs">#REF!</definedName>
    <definedName name="HEIGHT_TH2_V2__Unit_2___Excavation_to_Footing">#REF!</definedName>
    <definedName name="HEIGHT_TH2_V2__Unit_2___Excavation_to_ST_Beams">#REF!</definedName>
    <definedName name="HEIGHT_TH2_V2__Unit_2___Formworks_to_Roof">#REF!</definedName>
    <definedName name="HEIGHT_TH2_V2__Unit_2___Formworks_to_Roof_Slab_GF">#REF!</definedName>
    <definedName name="HEIGHT_TH2_V2__Unit_2___Formworks_to_Sides_of_Beams_FF">#REF!</definedName>
    <definedName name="HEIGHT_TH2_V2__Unit_2___Formworks_to_Sides_of_Beams_GF">#REF!</definedName>
    <definedName name="HEIGHT_TH2_V2__Unit_2___Formworks_to_Sides_of_Column">#REF!</definedName>
    <definedName name="HEIGHT_TH2_V2__Unit_2___Formworks_to_Sides_of_Column_FF___Copy">#REF!</definedName>
    <definedName name="HEIGHT_TH2_V2__Unit_2___Formworks_to_Sides_of_Column_RF">#REF!</definedName>
    <definedName name="HEIGHT_TH2_V2__Unit_2___Formworks_to_Sides_of_Columns_GF">#REF!</definedName>
    <definedName name="HEIGHT_TH2_V2__UNit_2___Formworks_to_Sides_of_Grade_Beam">#REF!</definedName>
    <definedName name="HEIGHT_TH2_V2__Unit_2___Formworks_to_Soffit_of_Beam_FF">#REF!</definedName>
    <definedName name="HEIGHT_TH2_V2__Unit_2___Formworks_to_Soffit_of_Beams_GF">#REF!</definedName>
    <definedName name="HEIGHT_TH2_V2__UNit_2___Formworks_to_Soffit_of_Grade_Beam">#REF!</definedName>
    <definedName name="HEIGHT_TH2_V2__Unit_2___Formworks_to_Suspended_Slab_FF">#REF!</definedName>
    <definedName name="HEIGHT_TH2_V2__Unit_2___Formworks_to_Suspended_Slab_GF">#REF!</definedName>
    <definedName name="HEIGHT_TH2_V2__Unit_2___Reinforcement_to_Column_below_grade">#REF!</definedName>
    <definedName name="HEIGHT_TH2_V2__Unit_2___Reinforcement_to_Footing">#REF!</definedName>
    <definedName name="HEIGHT_TH2_V2__Unit_2__Reinforcement_to_ST_Beams">#REF!</definedName>
    <definedName name="HEIGHT_TH2_V2__units_1___Blockworks_100mm_thick">#REF!</definedName>
    <definedName name="HEIGHT_TH2_V2__units_1___Blockworks_BW_1">#REF!</definedName>
    <definedName name="HEIGHT_TH2_V2__units_1___Blockworks_BW_2">#REF!</definedName>
    <definedName name="HEIGHT_TH2_V2__units_1___Blockworks_BW_3">#REF!</definedName>
    <definedName name="HEIGHT_TH2_V2__units_1___Blockworks_BW_3_External">#REF!</definedName>
    <definedName name="HEIGHT_TH2_V2__units_1___Blockworks_BW_4">#REF!</definedName>
    <definedName name="HEIGHT_TH2_V2__units_1___Ceiling_Finishes__390mm_high_BH">#REF!</definedName>
    <definedName name="HEIGHT_TH2_V2__units_1___Ceiling_Finishes__450mm_high_BH">#REF!</definedName>
    <definedName name="HEIGHT_TH2_V2__units_1___Ceiling_Finishes__460mm_high_BH">#REF!</definedName>
    <definedName name="HEIGHT_TH2_V2__units_1___Ceiling_Finishes__490mm_high_BH">#REF!</definedName>
    <definedName name="HEIGHT_TH2_V2__units_1___Ceiling_Finishes__560mm_high_BH">#REF!</definedName>
    <definedName name="HEIGHT_TH2_V2__units_1___Ceiling_Finishes_Plaster_w__Paint__Moisture_">#REF!</definedName>
    <definedName name="HEIGHT_TH2_V2__units_1___Ceiling_Finishes_Plaster_w__Paint_PF01">#REF!</definedName>
    <definedName name="HEIGHT_TH2_V2__units_1___Ceiling_Finishes_Plasterboard_w__Paint_PF01">#REF!</definedName>
    <definedName name="HEIGHT_TH2_V2__units_1___Ceiling_Finishes_Plasterboard_w__Paint_PF02">#REF!</definedName>
    <definedName name="HEIGHT_TH2_V2__units_1___Floor_Finishes_Ceramic_Tiles">#REF!</definedName>
    <definedName name="HEIGHT_TH2_V2__units_1___Floor_Finishes_FF01">#REF!</definedName>
    <definedName name="HEIGHT_TH2_V2__units_1___Floor_Finishes_FF03">#REF!</definedName>
    <definedName name="HEIGHT_TH2_V2__units_1___Floor_Finishes_Interlock">#REF!</definedName>
    <definedName name="HEIGHT_TH2_V2__units_1___Floor_Finishes_Pavers">#REF!</definedName>
    <definedName name="HEIGHT_TH2_V2__units_1___Floor_Finishes_Pavers_Kerbs">#REF!</definedName>
    <definedName name="HEIGHT_TH2_V2__units_1___Floor_Finishes_Screed_only">#REF!</definedName>
    <definedName name="HEIGHT_TH2_V2__units_1___Handrail__1100mm_high">#REF!</definedName>
    <definedName name="HEIGHT_TH2_V2__units_1___Roof_Finishes_Precast_Concrete">#REF!</definedName>
    <definedName name="HEIGHT_TH2_V2__units_1___Roof_Finishes_Waterproofing_w__Paint">#REF!</definedName>
    <definedName name="HEIGHT_TH2_V2__units_1___Skirting_External">#REF!</definedName>
    <definedName name="HEIGHT_TH2_V2__units_1___Skirting_FF01">#REF!</definedName>
    <definedName name="HEIGHT_TH2_V2__units_1___Staircase_Finishes_FF05">#REF!</definedName>
    <definedName name="HEIGHT_TH2_V2__units_1___Type_AL_01__1000_x_2100mm_high">#REF!</definedName>
    <definedName name="HEIGHT_TH2_V2__units_1___Type_AL_02__600_x_1350mm_high">#REF!</definedName>
    <definedName name="HEIGHT_TH2_V2__units_1___Type_AL_03__350_x_1350mm_high">#REF!</definedName>
    <definedName name="HEIGHT_TH2_V2__units_1___Type_AL_04__800_x_1350mm_high">#REF!</definedName>
    <definedName name="HEIGHT_TH2_V2__units_1___Type_D_01__1100_x_2400mm_high">#REF!</definedName>
    <definedName name="HEIGHT_TH2_V2__units_1___Type_D_02__900_x_2200mm_high">#REF!</definedName>
    <definedName name="HEIGHT_TH2_V2__units_1___Type_D_03__850_x_2200mm_high">#REF!</definedName>
    <definedName name="HEIGHT_TH2_V2__units_1___Type_D_03__850_x_2200mm_high_Internal">#REF!</definedName>
    <definedName name="HEIGHT_TH2_V2__units_1___Type_D_04__900_x_2200mm_high">#REF!</definedName>
    <definedName name="HEIGHT_TH2_V2__units_1___Type_GL_01__750_x_1250mm_high">#REF!</definedName>
    <definedName name="HEIGHT_TH2_V2__units_1___Type_GL_02__600_x_1250mm_high">#REF!</definedName>
    <definedName name="HEIGHT_TH2_V2__units_1___Type_GL_03__2225_x_3750mm_high__corner">#REF!</definedName>
    <definedName name="HEIGHT_TH2_V2__units_1___Type_GL_04__2200_x_2700mm_high">#REF!</definedName>
    <definedName name="HEIGHT_TH2_V2__units_1___Type_GL_05__2700_x_2550mm_high__corner">#REF!</definedName>
    <definedName name="HEIGHT_TH2_V2__units_1___Type_GL_06__1400_x_1250mm_high">#REF!</definedName>
    <definedName name="HEIGHT_TH2_V2__units_1___Type_GL_16__2400_x_2400mm_high__corner">#REF!</definedName>
    <definedName name="HEIGHT_TH2_V2__units_1___Type_GL_17__750_x_2550mm_high">#REF!</definedName>
    <definedName name="HEIGHT_TH2_V2__units_1___Type_GL_18__750_x_2100mm_high">#REF!</definedName>
    <definedName name="HEIGHT_TH2_V2__units_1___Type_GL_19__700_x_1250mm_high">#REF!</definedName>
    <definedName name="HEIGHT_TH2_V2__units_1___Type_GL_20__2850_x_2400mm_high">#REF!</definedName>
    <definedName name="HEIGHT_TH2_V2__units_1___Type_GL_21__1400_x_2400mm_high">#REF!</definedName>
    <definedName name="HEIGHT_TH2_V2__units_1___Type_GL_22__900_x_2200mm_high">#REF!</definedName>
    <definedName name="HEIGHT_TH2_V2__units_1___Type_GL_23__1900_x_2700mm_high">#REF!</definedName>
    <definedName name="HEIGHT_TH2_V2__units_1___Wall_Finishes_PF03">#REF!</definedName>
    <definedName name="HEIGHT_TH2_V2__units_1___Wall_Finishes_PF04">#REF!</definedName>
    <definedName name="HEIGHT_TH2_V2__units_1___Wall_Finishes_Plaster_w__paint">#REF!</definedName>
    <definedName name="HEIGHT_TH2_V2__units_1___Wall_Finishes_Plaster_w__paint__dark_">#REF!</definedName>
    <definedName name="HEIGHT_TH2_V2__units_1___Wall_Finishes_SS">#REF!</definedName>
    <definedName name="HEIGHT_TH2_V2__units_1___Wall_Finishes_WF01">#REF!</definedName>
    <definedName name="HEIGHT_TH2_V2__units_1___Wall_Finishes_WF02">#REF!</definedName>
    <definedName name="HEIGHT_TH2_V2__units_1___Wall_Finishes_WF03">#REF!</definedName>
    <definedName name="HEIGHT_TH2_V2__units_1___Wall_Finishes_WF04">#REF!</definedName>
    <definedName name="HEIGHT_TH2_V2__units_1___Wall_Finishes_WF05">#REF!</definedName>
    <definedName name="HEIGHT_TH2_V2__units_1___Wall_Finishes_WF06">#REF!</definedName>
    <definedName name="HEIGHT_TH2_V2__units_1___Wall_Finishes_WF07">#REF!</definedName>
    <definedName name="HEIGHT_TH2_V2__units_1___Wall_Finishes_WF08">#REF!</definedName>
    <definedName name="HEIGHT_TH2_V2__units_1___Wall_Insulation">#REF!</definedName>
    <definedName name="HEIGHT_TH2_V2__units_1___Waterproofing_to_walls">#REF!</definedName>
    <definedName name="HEIGHT_TH2_V2__units_1___Waterproofing_to_wet_areas">#REF!</definedName>
    <definedName name="HEIGHT_Trees___Around_Perimeter">#REF!</definedName>
    <definedName name="HEIGHT_Trees___Inside_Plot">#REF!</definedName>
    <definedName name="HEIGHT_TYPICAL__ADDL_SLAB">#REF!</definedName>
    <definedName name="HEIGHT_TYPICAL__HEB_100">#REF!</definedName>
    <definedName name="HEIGHT_TYPICAL__HEB_160">#REF!</definedName>
    <definedName name="HEIGHT_TYPICAL__L_150x150x15">#REF!</definedName>
    <definedName name="HEIGHT_TYPICAL__MEP_FLOOR">#REF!</definedName>
    <definedName name="HEIGHT_Unallocated_Rooms">#REF!</definedName>
    <definedName name="HEIGHT_uPVC_Sewage_Pipe_1F">#REF!</definedName>
    <definedName name="HEIGHT_uPVC_Sewage_Pipe_GF">#REF!</definedName>
    <definedName name="HEIGHT_uPVC_Waste_Pipe_1F">#REF!</definedName>
    <definedName name="HEIGHT_uPVC_Waste_Pipe_1F_collection">#REF!</definedName>
    <definedName name="HEIGHT_uPVC_Waste_Pipe_GF">#REF!</definedName>
    <definedName name="HEIGHT_uPVC_Waste_Pipe_GF_Collection">#REF!</definedName>
    <definedName name="HEIGHT_Wall_Finish">#REF!</definedName>
    <definedName name="HEIGHT_Wall_Finish_2C">#REF!</definedName>
    <definedName name="HEIGHT_Water_Feature">#REF!</definedName>
    <definedName name="HEIGHT_Water_Hammer_Arrestor">#REF!</definedName>
    <definedName name="HEIGHT_Water_jets">#REF!</definedName>
    <definedName name="HeightHigh">#REF!</definedName>
    <definedName name="HeightLow">#REF!</definedName>
    <definedName name="heights">#REF!</definedName>
    <definedName name="Helipad1">#REF!</definedName>
    <definedName name="Helipad10">#REF!</definedName>
    <definedName name="Helipad10a">#REF!</definedName>
    <definedName name="Helipad2a">#REF!</definedName>
    <definedName name="Helipad2b">#REF!</definedName>
    <definedName name="Helipad2c">#REF!</definedName>
    <definedName name="Helipad2d">#REF!</definedName>
    <definedName name="Helipad2e">#REF!</definedName>
    <definedName name="Helipad2f">#REF!</definedName>
    <definedName name="Helipad3">#REF!</definedName>
    <definedName name="Helipad5">#REF!</definedName>
    <definedName name="Helipad7">#REF!</definedName>
    <definedName name="Helipad8">#REF!</definedName>
    <definedName name="hello">#REF!</definedName>
    <definedName name="hello1">#REF!</definedName>
    <definedName name="help">#REF!</definedName>
    <definedName name="help1" localSheetId="4" hidden="1">{#N/A,#N/A,FALSE,"Project Summary";#N/A,#N/A,FALSE,"Parameter Summary";#N/A,#N/A,FALSE,"Budget Control Report";#N/A,#N/A,FALSE,"DETAIL.XLS"}</definedName>
    <definedName name="help1" hidden="1">{#N/A,#N/A,FALSE,"Project Summary";#N/A,#N/A,FALSE,"Parameter Summary";#N/A,#N/A,FALSE,"Budget Control Report";#N/A,#N/A,FALSE,"DETAIL.XLS"}</definedName>
    <definedName name="HEMPEL">#REF!</definedName>
    <definedName name="hence" localSheetId="18" hidden="1">{#N/A,#N/A,TRUE,"Cover";#N/A,#N/A,TRUE,"Conts";#N/A,#N/A,TRUE,"VOS";#N/A,#N/A,TRUE,"Warrington";#N/A,#N/A,TRUE,"Widnes"}</definedName>
    <definedName name="hence" hidden="1">{#N/A,#N/A,TRUE,"Cover";#N/A,#N/A,TRUE,"Conts";#N/A,#N/A,TRUE,"VOS";#N/A,#N/A,TRUE,"Warrington";#N/A,#N/A,TRUE,"Widnes"}</definedName>
    <definedName name="HERE" localSheetId="1">#REF!</definedName>
    <definedName name="HERE">#REF!</definedName>
    <definedName name="here2">#REF!</definedName>
    <definedName name="hf">#REF!</definedName>
    <definedName name="hfdgfdg" localSheetId="18" hidden="1">{#N/A,#N/A,FALSE,"CCTV"}</definedName>
    <definedName name="hfdgfdg" hidden="1">{#N/A,#N/A,FALSE,"CCTV"}</definedName>
    <definedName name="hfdgfdg_1" localSheetId="18" hidden="1">{#N/A,#N/A,FALSE,"CCTV"}</definedName>
    <definedName name="hfdgfdg_1" hidden="1">{#N/A,#N/A,FALSE,"CCTV"}</definedName>
    <definedName name="hfdgfdg_2" localSheetId="18" hidden="1">{#N/A,#N/A,FALSE,"CCTV"}</definedName>
    <definedName name="hfdgfdg_2" hidden="1">{#N/A,#N/A,FALSE,"CCTV"}</definedName>
    <definedName name="hfdhd" localSheetId="18" hidden="1">{#N/A,#N/A,TRUE,"Front";#N/A,#N/A,TRUE,"Simple Letter";#N/A,#N/A,TRUE,"Inside";#N/A,#N/A,TRUE,"Contents";#N/A,#N/A,TRUE,"Basis";#N/A,#N/A,TRUE,"Inclusions";#N/A,#N/A,TRUE,"Exclusions";#N/A,#N/A,TRUE,"Areas";#N/A,#N/A,TRUE,"Summary";#N/A,#N/A,TRUE,"Detail"}</definedName>
    <definedName name="hfdhd" hidden="1">{#N/A,#N/A,TRUE,"Front";#N/A,#N/A,TRUE,"Simple Letter";#N/A,#N/A,TRUE,"Inside";#N/A,#N/A,TRUE,"Contents";#N/A,#N/A,TRUE,"Basis";#N/A,#N/A,TRUE,"Inclusions";#N/A,#N/A,TRUE,"Exclusions";#N/A,#N/A,TRUE,"Areas";#N/A,#N/A,TRUE,"Summary";#N/A,#N/A,TRUE,"Detail"}</definedName>
    <definedName name="hfdskjhgashfdkhjf" localSheetId="18" hidden="1">{#N/A,#N/A,FALSE,"Cover";#N/A,#N/A,FALSE,"Index";#N/A,#N/A,FALSE,"Spec";#N/A,#N/A,FALSE,"Breakdown";#N/A,#N/A,FALSE,"Cost Plan"}</definedName>
    <definedName name="hfdskjhgashfdkhjf" hidden="1">{#N/A,#N/A,FALSE,"Cover";#N/A,#N/A,FALSE,"Index";#N/A,#N/A,FALSE,"Spec";#N/A,#N/A,FALSE,"Breakdown";#N/A,#N/A,FALSE,"Cost Plan"}</definedName>
    <definedName name="hffr7y">#N/A</definedName>
    <definedName name="hffuf">#N/A</definedName>
    <definedName name="hfgdmfgdhn">#REF!</definedName>
    <definedName name="hfgffh" localSheetId="18"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localSheetId="18"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 localSheetId="4" hidden="1">{#N/A,#N/A,TRUE,"Cover";#N/A,#N/A,TRUE,"Conts";#N/A,#N/A,TRUE,"VOS";#N/A,#N/A,TRUE,"Warrington";#N/A,#N/A,TRUE,"Widnes"}</definedName>
    <definedName name="hfgh" localSheetId="18" hidden="1">{#N/A,#N/A,TRUE,"Cover";#N/A,#N/A,TRUE,"Conts";#N/A,#N/A,TRUE,"VOS";#N/A,#N/A,TRUE,"Warrington";#N/A,#N/A,TRUE,"Widnes"}</definedName>
    <definedName name="hfgh" localSheetId="10" hidden="1">{#N/A,#N/A,TRUE,"Cover";#N/A,#N/A,TRUE,"Conts";#N/A,#N/A,TRUE,"VOS";#N/A,#N/A,TRUE,"Warrington";#N/A,#N/A,TRUE,"Widnes"}</definedName>
    <definedName name="hfgh" hidden="1">{#N/A,#N/A,TRUE,"Cover";#N/A,#N/A,TRUE,"Conts";#N/A,#N/A,TRUE,"VOS";#N/A,#N/A,TRUE,"Warrington";#N/A,#N/A,TRUE,"Widnes"}</definedName>
    <definedName name="hfghf" localSheetId="18" hidden="1">{#N/A,#N/A,TRUE,"Front";#N/A,#N/A,TRUE,"Simple Letter";#N/A,#N/A,TRUE,"Inside";#N/A,#N/A,TRUE,"Contents";#N/A,#N/A,TRUE,"Basis";#N/A,#N/A,TRUE,"Inclusions";#N/A,#N/A,TRUE,"Exclusions";#N/A,#N/A,TRUE,"Areas";#N/A,#N/A,TRUE,"Summary";#N/A,#N/A,TRUE,"Detail"}</definedName>
    <definedName name="hfghf" hidden="1">{#N/A,#N/A,TRUE,"Front";#N/A,#N/A,TRUE,"Simple Letter";#N/A,#N/A,TRUE,"Inside";#N/A,#N/A,TRUE,"Contents";#N/A,#N/A,TRUE,"Basis";#N/A,#N/A,TRUE,"Inclusions";#N/A,#N/A,TRUE,"Exclusions";#N/A,#N/A,TRUE,"Areas";#N/A,#N/A,TRUE,"Summary";#N/A,#N/A,TRUE,"Detail"}</definedName>
    <definedName name="hfghfh" localSheetId="18"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localSheetId="18"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localSheetId="18"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fhgf" localSheetId="4" hidden="1">{#N/A,#N/A,TRUE,"Cover";#N/A,#N/A,TRUE,"Conts";#N/A,#N/A,TRUE,"VOS";#N/A,#N/A,TRUE,"Warrington";#N/A,#N/A,TRUE,"Widnes"}</definedName>
    <definedName name="hfhgf" localSheetId="18" hidden="1">{#N/A,#N/A,TRUE,"Cover";#N/A,#N/A,TRUE,"Conts";#N/A,#N/A,TRUE,"VOS";#N/A,#N/A,TRUE,"Warrington";#N/A,#N/A,TRUE,"Widnes"}</definedName>
    <definedName name="hfhgf" localSheetId="6" hidden="1">{#N/A,#N/A,TRUE,"Cover";#N/A,#N/A,TRUE,"Conts";#N/A,#N/A,TRUE,"VOS";#N/A,#N/A,TRUE,"Warrington";#N/A,#N/A,TRUE,"Widnes"}</definedName>
    <definedName name="hfhgf" localSheetId="11" hidden="1">{#N/A,#N/A,TRUE,"Cover";#N/A,#N/A,TRUE,"Conts";#N/A,#N/A,TRUE,"VOS";#N/A,#N/A,TRUE,"Warrington";#N/A,#N/A,TRUE,"Widnes"}</definedName>
    <definedName name="hfhgf" localSheetId="10" hidden="1">{#N/A,#N/A,TRUE,"Cover";#N/A,#N/A,TRUE,"Conts";#N/A,#N/A,TRUE,"VOS";#N/A,#N/A,TRUE,"Warrington";#N/A,#N/A,TRUE,"Widnes"}</definedName>
    <definedName name="hfhgf" hidden="1">{#N/A,#N/A,TRUE,"Cover";#N/A,#N/A,TRUE,"Conts";#N/A,#N/A,TRUE,"VOS";#N/A,#N/A,TRUE,"Warrington";#N/A,#N/A,TRUE,"Widnes"}</definedName>
    <definedName name="hfhgf_1" localSheetId="18" hidden="1">{#N/A,#N/A,TRUE,"Cover";#N/A,#N/A,TRUE,"Conts";#N/A,#N/A,TRUE,"VOS";#N/A,#N/A,TRUE,"Warrington";#N/A,#N/A,TRUE,"Widnes"}</definedName>
    <definedName name="hfhgf_1" localSheetId="6" hidden="1">{#N/A,#N/A,TRUE,"Cover";#N/A,#N/A,TRUE,"Conts";#N/A,#N/A,TRUE,"VOS";#N/A,#N/A,TRUE,"Warrington";#N/A,#N/A,TRUE,"Widnes"}</definedName>
    <definedName name="hfhgf_1" hidden="1">{#N/A,#N/A,TRUE,"Cover";#N/A,#N/A,TRUE,"Conts";#N/A,#N/A,TRUE,"VOS";#N/A,#N/A,TRUE,"Warrington";#N/A,#N/A,TRUE,"Widnes"}</definedName>
    <definedName name="HFJ">#REF!</definedName>
    <definedName name="hfjhhjj" localSheetId="18" hidden="1">{#N/A,#N/A,FALSE,"CCTV"}</definedName>
    <definedName name="hfjhhjj" hidden="1">{#N/A,#N/A,FALSE,"CCTV"}</definedName>
    <definedName name="hfjhhjj_1" localSheetId="18" hidden="1">{#N/A,#N/A,FALSE,"CCTV"}</definedName>
    <definedName name="hfjhhjj_1" hidden="1">{#N/A,#N/A,FALSE,"CCTV"}</definedName>
    <definedName name="hfjhhjj_2" localSheetId="18" hidden="1">{#N/A,#N/A,FALSE,"CCTV"}</definedName>
    <definedName name="hfjhhjj_2" hidden="1">{#N/A,#N/A,FALSE,"CCTV"}</definedName>
    <definedName name="hframe" localSheetId="18" hidden="1">{#N/A,#N/A,TRUE,"Front";#N/A,#N/A,TRUE,"Simple Letter";#N/A,#N/A,TRUE,"Inside";#N/A,#N/A,TRUE,"Contents";#N/A,#N/A,TRUE,"Basis";#N/A,#N/A,TRUE,"Inclusions";#N/A,#N/A,TRUE,"Exclusions";#N/A,#N/A,TRUE,"Areas";#N/A,#N/A,TRUE,"Summary";#N/A,#N/A,TRUE,"Detail"}</definedName>
    <definedName name="hframe" hidden="1">{#N/A,#N/A,TRUE,"Front";#N/A,#N/A,TRUE,"Simple Letter";#N/A,#N/A,TRUE,"Inside";#N/A,#N/A,TRUE,"Contents";#N/A,#N/A,TRUE,"Basis";#N/A,#N/A,TRUE,"Inclusions";#N/A,#N/A,TRUE,"Exclusions";#N/A,#N/A,TRUE,"Areas";#N/A,#N/A,TRUE,"Summary";#N/A,#N/A,TRUE,"Detail"}</definedName>
    <definedName name="hg" localSheetId="18" hidden="1">{#N/A,#N/A,FALSE,"JACKETS (1100 t) (1)"}</definedName>
    <definedName name="hg" localSheetId="10">#REF!</definedName>
    <definedName name="hg" hidden="1">{#N/A,#N/A,FALSE,"JACKETS (1100 t) (1)"}</definedName>
    <definedName name="hgdf" localSheetId="18" hidden="1">{#N/A,#N/A,FALSE,"HCA";#N/A,#N/A,FALSE,"Revenue";#N/A,#N/A,FALSE,"Opex";#N/A,#N/A,FALSE,"AMP"}</definedName>
    <definedName name="hgdf" localSheetId="6" hidden="1">{#N/A,#N/A,FALSE,"HCA";#N/A,#N/A,FALSE,"Revenue";#N/A,#N/A,FALSE,"Opex";#N/A,#N/A,FALSE,"AMP"}</definedName>
    <definedName name="hgdf" hidden="1">{#N/A,#N/A,FALSE,"HCA";#N/A,#N/A,FALSE,"Revenue";#N/A,#N/A,FALSE,"Opex";#N/A,#N/A,FALSE,"AMP"}</definedName>
    <definedName name="HGDSGJGFJGF" localSheetId="18" hidden="1">{#N/A,#N/A,FALSE,"배수2"}</definedName>
    <definedName name="HGDSGJGFJGF" hidden="1">{#N/A,#N/A,FALSE,"배수2"}</definedName>
    <definedName name="HGDSGJGFJGF_1" localSheetId="18" hidden="1">{#N/A,#N/A,FALSE,"배수2"}</definedName>
    <definedName name="HGDSGJGFJGF_1" hidden="1">{#N/A,#N/A,FALSE,"배수2"}</definedName>
    <definedName name="HGDSGJGFJGF_2" localSheetId="18" hidden="1">{#N/A,#N/A,FALSE,"배수2"}</definedName>
    <definedName name="HGDSGJGFJGF_2" hidden="1">{#N/A,#N/A,FALSE,"배수2"}</definedName>
    <definedName name="hgf">#REF!</definedName>
    <definedName name="hgfa">#REF!</definedName>
    <definedName name="hgfdhg">#REF!</definedName>
    <definedName name="hgfhfghgh" localSheetId="4" hidden="1">{#N/A,#N/A,TRUE,"Cover";#N/A,#N/A,TRUE,"Conts";#N/A,#N/A,TRUE,"VOS";#N/A,#N/A,TRUE,"Warrington";#N/A,#N/A,TRUE,"Widnes"}</definedName>
    <definedName name="hgfhfghgh" localSheetId="18" hidden="1">{#N/A,#N/A,TRUE,"Cover";#N/A,#N/A,TRUE,"Conts";#N/A,#N/A,TRUE,"VOS";#N/A,#N/A,TRUE,"Warrington";#N/A,#N/A,TRUE,"Widnes"}</definedName>
    <definedName name="hgfhfghgh" localSheetId="10" hidden="1">{#N/A,#N/A,TRUE,"Cover";#N/A,#N/A,TRUE,"Conts";#N/A,#N/A,TRUE,"VOS";#N/A,#N/A,TRUE,"Warrington";#N/A,#N/A,TRUE,"Widnes"}</definedName>
    <definedName name="hgfhfghgh" hidden="1">{#N/A,#N/A,TRUE,"Cover";#N/A,#N/A,TRUE,"Conts";#N/A,#N/A,TRUE,"VOS";#N/A,#N/A,TRUE,"Warrington";#N/A,#N/A,TRUE,"Widnes"}</definedName>
    <definedName name="HGFJ" localSheetId="18" hidden="1">{#N/A,#N/A,TRUE,"LOADCOVE";#N/A,#N/A,TRUE,"PAGE001";#N/A,#N/A,TRUE,"PAGE002";#N/A,#N/A,TRUE,"PAGE003";#N/A,#N/A,TRUE,"PAGE004";#N/A,#N/A,TRUE,"PAGE005";#N/A,#N/A,TRUE,"PAGE006";#N/A,#N/A,TRUE,"PAGE007";#N/A,#N/A,TRUE,"PAGE008";#N/A,#N/A,TRUE,"PAGE009";#N/A,#N/A,TRUE,"PAGE010";#N/A,#N/A,TRUE,"PAGE011";#N/A,#N/A,TRUE,"PAGE012";#N/A,#N/A,TRUE,"PAGE013"}</definedName>
    <definedName name="hgfj" localSheetId="10">BlankMacro1</definedName>
    <definedName name="HGFJ" hidden="1">{#N/A,#N/A,TRUE,"LOADCOVE";#N/A,#N/A,TRUE,"PAGE001";#N/A,#N/A,TRUE,"PAGE002";#N/A,#N/A,TRUE,"PAGE003";#N/A,#N/A,TRUE,"PAGE004";#N/A,#N/A,TRUE,"PAGE005";#N/A,#N/A,TRUE,"PAGE006";#N/A,#N/A,TRUE,"PAGE007";#N/A,#N/A,TRUE,"PAGE008";#N/A,#N/A,TRUE,"PAGE009";#N/A,#N/A,TRUE,"PAGE010";#N/A,#N/A,TRUE,"PAGE011";#N/A,#N/A,TRUE,"PAGE012";#N/A,#N/A,TRUE,"PAGE013"}</definedName>
    <definedName name="hgh" hidden="1">#REF!</definedName>
    <definedName name="hghgh" hidden="1">#REF!</definedName>
    <definedName name="hghgyrt">#N/A</definedName>
    <definedName name="HGHH" localSheetId="18" hidden="1">{#N/A,#N/A,FALSE,"표지목차"}</definedName>
    <definedName name="HGHH" hidden="1">{#N/A,#N/A,FALSE,"표지목차"}</definedName>
    <definedName name="HGHH_1" localSheetId="18" hidden="1">{#N/A,#N/A,FALSE,"표지목차"}</definedName>
    <definedName name="HGHH_1" hidden="1">{#N/A,#N/A,FALSE,"표지목차"}</definedName>
    <definedName name="HGHH_2" localSheetId="18" hidden="1">{#N/A,#N/A,FALSE,"표지목차"}</definedName>
    <definedName name="HGHH_2" hidden="1">{#N/A,#N/A,FALSE,"표지목차"}</definedName>
    <definedName name="HGHRTTY">#N/A</definedName>
    <definedName name="HGHTHTH">#N/A</definedName>
    <definedName name="hgjfgh" localSheetId="18" hidden="1">{#N/A,#N/A,FALSE,"CCTV"}</definedName>
    <definedName name="hgjfgh" hidden="1">{#N/A,#N/A,FALSE,"CCTV"}</definedName>
    <definedName name="hgjfgh_1" localSheetId="18" hidden="1">{#N/A,#N/A,FALSE,"CCTV"}</definedName>
    <definedName name="hgjfgh_1" hidden="1">{#N/A,#N/A,FALSE,"CCTV"}</definedName>
    <definedName name="hgjfgh_2" localSheetId="18" hidden="1">{#N/A,#N/A,FALSE,"CCTV"}</definedName>
    <definedName name="hgjfgh_2" hidden="1">{#N/A,#N/A,FALSE,"CCTV"}</definedName>
    <definedName name="hgjgfhgh" localSheetId="18" hidden="1">{#N/A,#N/A,FALSE,"CCTV"}</definedName>
    <definedName name="hgjgfhgh" hidden="1">{#N/A,#N/A,FALSE,"CCTV"}</definedName>
    <definedName name="hgjgfhgh_1" localSheetId="18" hidden="1">{#N/A,#N/A,FALSE,"CCTV"}</definedName>
    <definedName name="hgjgfhgh_1" hidden="1">{#N/A,#N/A,FALSE,"CCTV"}</definedName>
    <definedName name="hgjgfhgh_2" localSheetId="18" hidden="1">{#N/A,#N/A,FALSE,"CCTV"}</definedName>
    <definedName name="hgjgfhgh_2" hidden="1">{#N/A,#N/A,FALSE,"CCTV"}</definedName>
    <definedName name="HGJGH" localSheetId="6">Scheduled_Payment+Extra_Payment</definedName>
    <definedName name="HGJGH">Scheduled_Payment+Extra_Payment</definedName>
    <definedName name="hgjhj" localSheetId="18" hidden="1">{#N/A,#N/A,TRUE,"Front";#N/A,#N/A,TRUE,"Simple Letter";#N/A,#N/A,TRUE,"Inside";#N/A,#N/A,TRUE,"Contents";#N/A,#N/A,TRUE,"Basis";#N/A,#N/A,TRUE,"Inclusions";#N/A,#N/A,TRUE,"Exclusions";#N/A,#N/A,TRUE,"Areas";#N/A,#N/A,TRUE,"Summary";#N/A,#N/A,TRUE,"Detail"}</definedName>
    <definedName name="hgjhj" hidden="1">{#N/A,#N/A,TRUE,"Front";#N/A,#N/A,TRUE,"Simple Letter";#N/A,#N/A,TRUE,"Inside";#N/A,#N/A,TRUE,"Contents";#N/A,#N/A,TRUE,"Basis";#N/A,#N/A,TRUE,"Inclusions";#N/A,#N/A,TRUE,"Exclusions";#N/A,#N/A,TRUE,"Areas";#N/A,#N/A,TRUE,"Summary";#N/A,#N/A,TRUE,"Detail"}</definedName>
    <definedName name="hgkghkgkg" localSheetId="1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hgkghkgk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hgkgkghk" localSheetId="1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kgkghk"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gkhkg" localSheetId="4" hidden="1">{#N/A,#N/A,TRUE,"Cover";#N/A,#N/A,TRUE,"Conts";#N/A,#N/A,TRUE,"VOS";#N/A,#N/A,TRUE,"Warrington";#N/A,#N/A,TRUE,"Widnes"}</definedName>
    <definedName name="hgkhkg" localSheetId="18" hidden="1">{#N/A,#N/A,TRUE,"Cover";#N/A,#N/A,TRUE,"Conts";#N/A,#N/A,TRUE,"VOS";#N/A,#N/A,TRUE,"Warrington";#N/A,#N/A,TRUE,"Widnes"}</definedName>
    <definedName name="hgkhkg" localSheetId="6" hidden="1">{#N/A,#N/A,TRUE,"Cover";#N/A,#N/A,TRUE,"Conts";#N/A,#N/A,TRUE,"VOS";#N/A,#N/A,TRUE,"Warrington";#N/A,#N/A,TRUE,"Widnes"}</definedName>
    <definedName name="hgkhkg" localSheetId="11" hidden="1">{#N/A,#N/A,TRUE,"Cover";#N/A,#N/A,TRUE,"Conts";#N/A,#N/A,TRUE,"VOS";#N/A,#N/A,TRUE,"Warrington";#N/A,#N/A,TRUE,"Widnes"}</definedName>
    <definedName name="hgkhkg" localSheetId="10" hidden="1">{#N/A,#N/A,TRUE,"Cover";#N/A,#N/A,TRUE,"Conts";#N/A,#N/A,TRUE,"VOS";#N/A,#N/A,TRUE,"Warrington";#N/A,#N/A,TRUE,"Widnes"}</definedName>
    <definedName name="hgkhkg" hidden="1">{#N/A,#N/A,TRUE,"Cover";#N/A,#N/A,TRUE,"Conts";#N/A,#N/A,TRUE,"VOS";#N/A,#N/A,TRUE,"Warrington";#N/A,#N/A,TRUE,"Widnes"}</definedName>
    <definedName name="hgkhkg_1" localSheetId="18" hidden="1">{#N/A,#N/A,TRUE,"Cover";#N/A,#N/A,TRUE,"Conts";#N/A,#N/A,TRUE,"VOS";#N/A,#N/A,TRUE,"Warrington";#N/A,#N/A,TRUE,"Widnes"}</definedName>
    <definedName name="hgkhkg_1" localSheetId="6" hidden="1">{#N/A,#N/A,TRUE,"Cover";#N/A,#N/A,TRUE,"Conts";#N/A,#N/A,TRUE,"VOS";#N/A,#N/A,TRUE,"Warrington";#N/A,#N/A,TRUE,"Widnes"}</definedName>
    <definedName name="hgkhkg_1" hidden="1">{#N/A,#N/A,TRUE,"Cover";#N/A,#N/A,TRUE,"Conts";#N/A,#N/A,TRUE,"VOS";#N/A,#N/A,TRUE,"Warrington";#N/A,#N/A,TRUE,"Widnes"}</definedName>
    <definedName name="hgkhlh" localSheetId="4" hidden="1">{"'Break down'!$A$4"}</definedName>
    <definedName name="hgkhlh" localSheetId="18" hidden="1">{"'Break down'!$A$4"}</definedName>
    <definedName name="hgkhlh" localSheetId="6" hidden="1">{"'Break down'!$A$4"}</definedName>
    <definedName name="hgkhlh" hidden="1">{"'Break down'!$A$4"}</definedName>
    <definedName name="hgkjh">{"Book1"}</definedName>
    <definedName name="HGRTRTRT">#N/A</definedName>
    <definedName name="HGT45CVD" localSheetId="18" hidden="1">{"'Break down'!$A$4"}</definedName>
    <definedName name="HGT45CVD" hidden="1">{"'Break down'!$A$4"}</definedName>
    <definedName name="HGTF453" localSheetId="18" hidden="1">{"'Break down'!$A$4"}</definedName>
    <definedName name="HGTF453" hidden="1">{"'Break down'!$A$4"}</definedName>
    <definedName name="hgvtrdes">#REF!</definedName>
    <definedName name="hgyu" localSheetId="18" hidden="1">{"'Break down'!$A$4"}</definedName>
    <definedName name="hgyu" hidden="1">{"'Break down'!$A$4"}</definedName>
    <definedName name="hh" localSheetId="4" hidden="1">{#N/A,#N/A,FALSE,"SumD";#N/A,#N/A,FALSE,"ElecD";#N/A,#N/A,FALSE,"MechD";#N/A,#N/A,FALSE,"GeotD";#N/A,#N/A,FALSE,"PrcsD";#N/A,#N/A,FALSE,"TunnD";#N/A,#N/A,FALSE,"CivlD";#N/A,#N/A,FALSE,"NtwkD";#N/A,#N/A,FALSE,"EstgD";#N/A,#N/A,FALSE,"PEngD"}</definedName>
    <definedName name="hh" localSheetId="6"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hh">#REF!</definedName>
    <definedName name="hh___0">#REF!</definedName>
    <definedName name="hh___13">#REF!</definedName>
    <definedName name="hh_1" localSheetId="18" hidden="1">{#N/A,#N/A,FALSE,"CCTV"}</definedName>
    <definedName name="HH_1" localSheetId="10">0</definedName>
    <definedName name="hh_1" hidden="1">{#N/A,#N/A,FALSE,"CCTV"}</definedName>
    <definedName name="hh_2" localSheetId="18" hidden="1">{#N/A,#N/A,FALSE,"CCTV"}</definedName>
    <definedName name="hh_2" hidden="1">{#N/A,#N/A,FALSE,"CCTV"}</definedName>
    <definedName name="HH_22">#REF!</definedName>
    <definedName name="hhd" localSheetId="18" hidden="1">{#N/A,#N/A,TRUE,"Front";#N/A,#N/A,TRUE,"Simple Letter";#N/A,#N/A,TRUE,"Inside";#N/A,#N/A,TRUE,"Contents";#N/A,#N/A,TRUE,"Basis";#N/A,#N/A,TRUE,"Inclusions";#N/A,#N/A,TRUE,"Exclusions";#N/A,#N/A,TRUE,"Areas";#N/A,#N/A,TRUE,"Summary";#N/A,#N/A,TRUE,"Detail"}</definedName>
    <definedName name="hhd" hidden="1">{#N/A,#N/A,TRUE,"Front";#N/A,#N/A,TRUE,"Simple Letter";#N/A,#N/A,TRUE,"Inside";#N/A,#N/A,TRUE,"Contents";#N/A,#N/A,TRUE,"Basis";#N/A,#N/A,TRUE,"Inclusions";#N/A,#N/A,TRUE,"Exclusions";#N/A,#N/A,TRUE,"Areas";#N/A,#N/A,TRUE,"Summary";#N/A,#N/A,TRUE,"Detail"}</definedName>
    <definedName name="hhff" localSheetId="18"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fgh" localSheetId="4" hidden="1">{#N/A,#N/A,TRUE,"Cover";#N/A,#N/A,TRUE,"Conts";#N/A,#N/A,TRUE,"VOS";#N/A,#N/A,TRUE,"Warrington";#N/A,#N/A,TRUE,"Widnes"}</definedName>
    <definedName name="hhfgh" localSheetId="18" hidden="1">{#N/A,#N/A,TRUE,"Cover";#N/A,#N/A,TRUE,"Conts";#N/A,#N/A,TRUE,"VOS";#N/A,#N/A,TRUE,"Warrington";#N/A,#N/A,TRUE,"Widnes"}</definedName>
    <definedName name="hhfgh" localSheetId="10" hidden="1">{#N/A,#N/A,TRUE,"Cover";#N/A,#N/A,TRUE,"Conts";#N/A,#N/A,TRUE,"VOS";#N/A,#N/A,TRUE,"Warrington";#N/A,#N/A,TRUE,"Widnes"}</definedName>
    <definedName name="hhfgh" hidden="1">{#N/A,#N/A,TRUE,"Cover";#N/A,#N/A,TRUE,"Conts";#N/A,#N/A,TRUE,"VOS";#N/A,#N/A,TRUE,"Warrington";#N/A,#N/A,TRUE,"Widnes"}</definedName>
    <definedName name="hhg">BlankMacro1</definedName>
    <definedName name="HHGG">#REF!</definedName>
    <definedName name="hhggh" localSheetId="18" hidden="1">{#N/A,#N/A,FALSE,"MARCH"}</definedName>
    <definedName name="hhggh" hidden="1">{#N/A,#N/A,FALSE,"MARCH"}</definedName>
    <definedName name="hhh" localSheetId="4" hidden="1">{#N/A,#N/A,FALSE,"SumD";#N/A,#N/A,FALSE,"ElecD";#N/A,#N/A,FALSE,"MechD";#N/A,#N/A,FALSE,"GeotD";#N/A,#N/A,FALSE,"PrcsD";#N/A,#N/A,FALSE,"TunnD";#N/A,#N/A,FALSE,"CivlD";#N/A,#N/A,FALSE,"NtwkD";#N/A,#N/A,FALSE,"EstgD";#N/A,#N/A,FALSE,"PEngD"}</definedName>
    <definedName name="HHH" localSheetId="18" hidden="1">{#N/A,#N/A,TRUE,"Basic";#N/A,#N/A,TRUE,"EXT-TABLE";#N/A,#N/A,TRUE,"STEEL";#N/A,#N/A,TRUE,"INT-Table";#N/A,#N/A,TRUE,"STEEL";#N/A,#N/A,TRUE,"Door"}</definedName>
    <definedName name="HHH" localSheetId="6">#REF!</definedName>
    <definedName name="HHH" localSheetId="10">#REF!</definedName>
    <definedName name="HHH" hidden="1">{#N/A,#N/A,TRUE,"Basic";#N/A,#N/A,TRUE,"EXT-TABLE";#N/A,#N/A,TRUE,"STEEL";#N/A,#N/A,TRUE,"INT-Table";#N/A,#N/A,TRUE,"STEEL";#N/A,#N/A,TRUE,"Door"}</definedName>
    <definedName name="HHH_1" localSheetId="18" hidden="1">{#N/A,#N/A,FALSE,"CCTV"}</definedName>
    <definedName name="HHH_1" hidden="1">{#N/A,#N/A,FALSE,"CCTV"}</definedName>
    <definedName name="HHH_2" localSheetId="18" hidden="1">{#N/A,#N/A,FALSE,"CCTV"}</definedName>
    <definedName name="HHH_2" hidden="1">{#N/A,#N/A,FALSE,"CCTV"}</definedName>
    <definedName name="hhhh" localSheetId="6" hidden="1">#REF!</definedName>
    <definedName name="hhhh">#REF!</definedName>
    <definedName name="hhhhcfd">BlankMacro1</definedName>
    <definedName name="hhhhh" localSheetId="4" hidden="1">{#N/A,#N/A,FALSE,"SumG";#N/A,#N/A,FALSE,"ElecG";#N/A,#N/A,FALSE,"MechG";#N/A,#N/A,FALSE,"GeotG";#N/A,#N/A,FALSE,"PrcsG";#N/A,#N/A,FALSE,"TunnG";#N/A,#N/A,FALSE,"CivlG";#N/A,#N/A,FALSE,"NtwkG";#N/A,#N/A,FALSE,"EstgG";#N/A,#N/A,FALSE,"PEngG"}</definedName>
    <definedName name="hhhhh">#N/A</definedName>
    <definedName name="hhhhhh" hidden="1">#REF!</definedName>
    <definedName name="hhhhhhh" localSheetId="4" hidden="1">{#N/A,#N/A,FALSE,"SumD";#N/A,#N/A,FALSE,"ElecD";#N/A,#N/A,FALSE,"MechD";#N/A,#N/A,FALSE,"GeotD";#N/A,#N/A,FALSE,"PrcsD";#N/A,#N/A,FALSE,"TunnD";#N/A,#N/A,FALSE,"CivlD";#N/A,#N/A,FALSE,"NtwkD";#N/A,#N/A,FALSE,"EstgD";#N/A,#N/A,FALSE,"PEngD"}</definedName>
    <definedName name="hhhhhhh" localSheetId="18" hidden="1">{#N/A,#N/A,TRUE,"LOADCOVE";#N/A,#N/A,TRUE,"PAGE001";#N/A,#N/A,TRUE,"PAGE002";#N/A,#N/A,TRUE,"PAGE003";#N/A,#N/A,TRUE,"PAGE004";#N/A,#N/A,TRUE,"PAGE005";#N/A,#N/A,TRUE,"PAGE006";#N/A,#N/A,TRUE,"PAGE007";#N/A,#N/A,TRUE,"PAGE008";#N/A,#N/A,TRUE,"PAGE009";#N/A,#N/A,TRUE,"PAGE010";#N/A,#N/A,TRUE,"PAGE011";#N/A,#N/A,TRUE,"PAGE012";#N/A,#N/A,TRUE,"PAGE013"}</definedName>
    <definedName name="hhhhhhh" hidden="1">{#N/A,#N/A,TRUE,"LOADCOVE";#N/A,#N/A,TRUE,"PAGE001";#N/A,#N/A,TRUE,"PAGE002";#N/A,#N/A,TRUE,"PAGE003";#N/A,#N/A,TRUE,"PAGE004";#N/A,#N/A,TRUE,"PAGE005";#N/A,#N/A,TRUE,"PAGE006";#N/A,#N/A,TRUE,"PAGE007";#N/A,#N/A,TRUE,"PAGE008";#N/A,#N/A,TRUE,"PAGE009";#N/A,#N/A,TRUE,"PAGE010";#N/A,#N/A,TRUE,"PAGE011";#N/A,#N/A,TRUE,"PAGE012";#N/A,#N/A,TRUE,"PAGE013"}</definedName>
    <definedName name="hhhhhhhh" localSheetId="4" hidden="1">{#N/A,#N/A,FALSE,"SumG";#N/A,#N/A,FALSE,"ElecG";#N/A,#N/A,FALSE,"MechG";#N/A,#N/A,FALSE,"GeotG";#N/A,#N/A,FALSE,"PrcsG";#N/A,#N/A,FALSE,"TunnG";#N/A,#N/A,FALSE,"CivlG";#N/A,#N/A,FALSE,"NtwkG";#N/A,#N/A,FALSE,"EstgG";#N/A,#N/A,FALSE,"PEngG"}</definedName>
    <definedName name="hhhhhhhh" hidden="1">{#N/A,#N/A,FALSE,"SumG";#N/A,#N/A,FALSE,"ElecG";#N/A,#N/A,FALSE,"MechG";#N/A,#N/A,FALSE,"GeotG";#N/A,#N/A,FALSE,"PrcsG";#N/A,#N/A,FALSE,"TunnG";#N/A,#N/A,FALSE,"CivlG";#N/A,#N/A,FALSE,"NtwkG";#N/A,#N/A,FALSE,"EstgG";#N/A,#N/A,FALSE,"PEngG"}</definedName>
    <definedName name="hhhhhhhhh" localSheetId="4" hidden="1">{#N/A,#N/A,FALSE,"SumG";#N/A,#N/A,FALSE,"ElecG";#N/A,#N/A,FALSE,"MechG";#N/A,#N/A,FALSE,"GeotG";#N/A,#N/A,FALSE,"PrcsG";#N/A,#N/A,FALSE,"TunnG";#N/A,#N/A,FALSE,"CivlG";#N/A,#N/A,FALSE,"NtwkG";#N/A,#N/A,FALSE,"EstgG";#N/A,#N/A,FALSE,"PEngG"}</definedName>
    <definedName name="hhhhhhhhh" hidden="1">{#N/A,#N/A,FALSE,"SumG";#N/A,#N/A,FALSE,"ElecG";#N/A,#N/A,FALSE,"MechG";#N/A,#N/A,FALSE,"GeotG";#N/A,#N/A,FALSE,"PrcsG";#N/A,#N/A,FALSE,"TunnG";#N/A,#N/A,FALSE,"CivlG";#N/A,#N/A,FALSE,"NtwkG";#N/A,#N/A,FALSE,"EstgG";#N/A,#N/A,FALSE,"PEngG"}</definedName>
    <definedName name="hhhhhhhhhhhhhh" localSheetId="4" hidden="1">{#N/A,#N/A,FALSE,"SumG";#N/A,#N/A,FALSE,"ElecG";#N/A,#N/A,FALSE,"MechG";#N/A,#N/A,FALSE,"GeotG";#N/A,#N/A,FALSE,"PrcsG";#N/A,#N/A,FALSE,"TunnG";#N/A,#N/A,FALSE,"CivlG";#N/A,#N/A,FALSE,"NtwkG";#N/A,#N/A,FALSE,"EstgG";#N/A,#N/A,FALSE,"PEngG"}</definedName>
    <definedName name="hhhhhhhhhhhhhh" hidden="1">{#N/A,#N/A,FALSE,"SumG";#N/A,#N/A,FALSE,"ElecG";#N/A,#N/A,FALSE,"MechG";#N/A,#N/A,FALSE,"GeotG";#N/A,#N/A,FALSE,"PrcsG";#N/A,#N/A,FALSE,"TunnG";#N/A,#N/A,FALSE,"CivlG";#N/A,#N/A,FALSE,"NtwkG";#N/A,#N/A,FALSE,"EstgG";#N/A,#N/A,FALSE,"PEngG"}</definedName>
    <definedName name="hhhhhhhhhhhhhhhh" hidden="1">#REF!</definedName>
    <definedName name="hhhhhhhhhhhhhhhhhh">#REF!</definedName>
    <definedName name="HHHHHHHHHHHHHHHHHHHHH" localSheetId="18" hidden="1">{#N/A,#N/A,FALSE,"토공2"}</definedName>
    <definedName name="HHHHHHHHHHHHHHHHHHHHH" hidden="1">{#N/A,#N/A,FALSE,"토공2"}</definedName>
    <definedName name="HHHHHHHHHHHHHHHHHHHHH_1" localSheetId="18" hidden="1">{#N/A,#N/A,FALSE,"토공2"}</definedName>
    <definedName name="HHHHHHHHHHHHHHHHHHHHH_1" hidden="1">{#N/A,#N/A,FALSE,"토공2"}</definedName>
    <definedName name="HHHHHHHHHHHHHHHHHHHHH_2" localSheetId="18" hidden="1">{#N/A,#N/A,FALSE,"토공2"}</definedName>
    <definedName name="HHHHHHHHHHHHHHHHHHHHH_2" hidden="1">{#N/A,#N/A,FALSE,"토공2"}</definedName>
    <definedName name="hhhhhhhhhhhhhhhhhhhhhhhh" hidden="1">#REF!</definedName>
    <definedName name="hhhhhhhhhhhhhhhhhhhhhhhhhhhhhhhhhh">#REF!</definedName>
    <definedName name="HHHJ" localSheetId="4" hidden="1">{#N/A,#N/A,TRUE,"Cover";#N/A,#N/A,TRUE,"Conts";#N/A,#N/A,TRUE,"VOS";#N/A,#N/A,TRUE,"Warrington";#N/A,#N/A,TRUE,"Widnes"}</definedName>
    <definedName name="HHHJ" localSheetId="18" hidden="1">{#N/A,#N/A,TRUE,"Cover";#N/A,#N/A,TRUE,"Conts";#N/A,#N/A,TRUE,"VOS";#N/A,#N/A,TRUE,"Warrington";#N/A,#N/A,TRUE,"Widnes"}</definedName>
    <definedName name="HHHJ" localSheetId="10" hidden="1">{#N/A,#N/A,TRUE,"Cover";#N/A,#N/A,TRUE,"Conts";#N/A,#N/A,TRUE,"VOS";#N/A,#N/A,TRUE,"Warrington";#N/A,#N/A,TRUE,"Widnes"}</definedName>
    <definedName name="HHHJ" hidden="1">{#N/A,#N/A,TRUE,"Cover";#N/A,#N/A,TRUE,"Conts";#N/A,#N/A,TRUE,"VOS";#N/A,#N/A,TRUE,"Warrington";#N/A,#N/A,TRUE,"Widnes"}</definedName>
    <definedName name="hhkh">BlankMacro1</definedName>
    <definedName name="hhuuyvv" localSheetId="18" hidden="1">{#N/A,#N/A,TRUE,"Front";#N/A,#N/A,TRUE,"Simple Letter";#N/A,#N/A,TRUE,"Inside";#N/A,#N/A,TRUE,"Contents";#N/A,#N/A,TRUE,"Basis";#N/A,#N/A,TRUE,"Inclusions";#N/A,#N/A,TRUE,"Exclusions";#N/A,#N/A,TRUE,"Areas";#N/A,#N/A,TRUE,"Summary";#N/A,#N/A,TRUE,"Detail"}</definedName>
    <definedName name="hhuuyvv" hidden="1">{#N/A,#N/A,TRUE,"Front";#N/A,#N/A,TRUE,"Simple Letter";#N/A,#N/A,TRUE,"Inside";#N/A,#N/A,TRUE,"Contents";#N/A,#N/A,TRUE,"Basis";#N/A,#N/A,TRUE,"Inclusions";#N/A,#N/A,TRUE,"Exclusions";#N/A,#N/A,TRUE,"Areas";#N/A,#N/A,TRUE,"Summary";#N/A,#N/A,TRUE,"Detail"}</definedName>
    <definedName name="hi">#REF!</definedName>
    <definedName name="HIBEEP">#REF!</definedName>
    <definedName name="HiddenRows" hidden="1">#REF!</definedName>
    <definedName name="hide1">#REF!,#REF!</definedName>
    <definedName name="HIGH">#REF!</definedName>
    <definedName name="high_res_area">#REF!,#REF!</definedName>
    <definedName name="hik" localSheetId="18" hidden="1">{#N/A,#N/A,FALSE,"TABLE"}</definedName>
    <definedName name="hik" hidden="1">{#N/A,#N/A,FALSE,"TABLE"}</definedName>
    <definedName name="HINDHUSTAN">#REF!</definedName>
    <definedName name="HInput60">#REF!</definedName>
    <definedName name="HIns">#REF!</definedName>
    <definedName name="Hire_Cost">#REF!</definedName>
    <definedName name="HIRED">#REF!</definedName>
    <definedName name="Hist_Mark_Trends">#REF!</definedName>
    <definedName name="HistBuildConsultCfW">#REF!</definedName>
    <definedName name="Histo2AAP">#REF!</definedName>
    <definedName name="Histo3AAP">#REF!</definedName>
    <definedName name="HistoAAP">#REF!</definedName>
    <definedName name="history">#REF!</definedName>
    <definedName name="History_1">#REF!</definedName>
    <definedName name="History_10">#REF!</definedName>
    <definedName name="History_11">#REF!</definedName>
    <definedName name="History_12">#REF!</definedName>
    <definedName name="History_13">#REF!</definedName>
    <definedName name="History_14">#REF!</definedName>
    <definedName name="History_15">#REF!</definedName>
    <definedName name="History_16">#REF!</definedName>
    <definedName name="History_17">#REF!</definedName>
    <definedName name="History_18">#REF!</definedName>
    <definedName name="History_19">#REF!</definedName>
    <definedName name="History_2">#REF!</definedName>
    <definedName name="History_20">#REF!</definedName>
    <definedName name="History_21">#REF!</definedName>
    <definedName name="History_22">#REF!</definedName>
    <definedName name="History_23">#REF!</definedName>
    <definedName name="History_24">#REF!</definedName>
    <definedName name="History_25">#REF!</definedName>
    <definedName name="History_26">#REF!</definedName>
    <definedName name="History_27">#REF!</definedName>
    <definedName name="History_28">#REF!</definedName>
    <definedName name="History_29">#REF!</definedName>
    <definedName name="History_3">#REF!</definedName>
    <definedName name="History_4">#REF!</definedName>
    <definedName name="History_5">#REF!</definedName>
    <definedName name="History_6">#REF!</definedName>
    <definedName name="History_7">#REF!</definedName>
    <definedName name="History_8">#REF!</definedName>
    <definedName name="History_9">#REF!</definedName>
    <definedName name="HistPenRates">#REF!</definedName>
    <definedName name="HistYear1">#REF!</definedName>
    <definedName name="HistYear2">#REF!</definedName>
    <definedName name="HistYear3">#REF!</definedName>
    <definedName name="hiulj" localSheetId="18" hidden="1">{"EVA",#N/A,FALSE,"EVA";"WACC",#N/A,FALSE,"WACC"}</definedName>
    <definedName name="hiulj" hidden="1">{"EVA",#N/A,FALSE,"EVA";"WACC",#N/A,FALSE,"WACC"}</definedName>
    <definedName name="hj" localSheetId="18" hidden="1">{"'Sheet1'!$L$16"}</definedName>
    <definedName name="HJ" localSheetId="10">#N/A</definedName>
    <definedName name="hj" hidden="1">{"'Sheet1'!$L$16"}</definedName>
    <definedName name="hj_1" localSheetId="18" hidden="1">{"'Sheet1'!$L$16"}</definedName>
    <definedName name="hj_1" hidden="1">{"'Sheet1'!$L$16"}</definedName>
    <definedName name="hj_2" localSheetId="18" hidden="1">{"'Sheet1'!$L$16"}</definedName>
    <definedName name="hj_2" hidden="1">{"'Sheet1'!$L$16"}</definedName>
    <definedName name="HJ564DFCV" localSheetId="18" hidden="1">{"'Break down'!$A$4"}</definedName>
    <definedName name="HJ564DFCV" hidden="1">{"'Break down'!$A$4"}</definedName>
    <definedName name="HJ56FG" localSheetId="18" hidden="1">{"'Break down'!$A$4"}</definedName>
    <definedName name="HJ56FG" hidden="1">{"'Break down'!$A$4"}</definedName>
    <definedName name="HJ6754FG" localSheetId="18" hidden="1">{"'Break down'!$A$4"}</definedName>
    <definedName name="HJ6754FG" hidden="1">{"'Break down'!$A$4"}</definedName>
    <definedName name="HJ6TYBG" localSheetId="18" hidden="1">{"'Break down'!$A$4"}</definedName>
    <definedName name="HJ6TYBG" hidden="1">{"'Break down'!$A$4"}</definedName>
    <definedName name="HJBN543" localSheetId="18" hidden="1">{"'Break down'!$A$4"}</definedName>
    <definedName name="HJBN543" hidden="1">{"'Break down'!$A$4"}</definedName>
    <definedName name="hjdj" localSheetId="4" hidden="1">{#N/A,#N/A,TRUE,"Cover";#N/A,#N/A,TRUE,"Conts";#N/A,#N/A,TRUE,"VOS";#N/A,#N/A,TRUE,"Warrington";#N/A,#N/A,TRUE,"Widnes"}</definedName>
    <definedName name="hjdj" localSheetId="18" hidden="1">{#N/A,#N/A,TRUE,"Cover";#N/A,#N/A,TRUE,"Conts";#N/A,#N/A,TRUE,"VOS";#N/A,#N/A,TRUE,"Warrington";#N/A,#N/A,TRUE,"Widnes"}</definedName>
    <definedName name="hjdj" localSheetId="6" hidden="1">{#N/A,#N/A,TRUE,"Cover";#N/A,#N/A,TRUE,"Conts";#N/A,#N/A,TRUE,"VOS";#N/A,#N/A,TRUE,"Warrington";#N/A,#N/A,TRUE,"Widnes"}</definedName>
    <definedName name="hjdj" localSheetId="11" hidden="1">{#N/A,#N/A,TRUE,"Cover";#N/A,#N/A,TRUE,"Conts";#N/A,#N/A,TRUE,"VOS";#N/A,#N/A,TRUE,"Warrington";#N/A,#N/A,TRUE,"Widnes"}</definedName>
    <definedName name="hjdj" localSheetId="10" hidden="1">{#N/A,#N/A,TRUE,"Cover";#N/A,#N/A,TRUE,"Conts";#N/A,#N/A,TRUE,"VOS";#N/A,#N/A,TRUE,"Warrington";#N/A,#N/A,TRUE,"Widnes"}</definedName>
    <definedName name="hjdj" hidden="1">{#N/A,#N/A,TRUE,"Cover";#N/A,#N/A,TRUE,"Conts";#N/A,#N/A,TRUE,"VOS";#N/A,#N/A,TRUE,"Warrington";#N/A,#N/A,TRUE,"Widnes"}</definedName>
    <definedName name="hjdj_1" localSheetId="18" hidden="1">{#N/A,#N/A,TRUE,"Cover";#N/A,#N/A,TRUE,"Conts";#N/A,#N/A,TRUE,"VOS";#N/A,#N/A,TRUE,"Warrington";#N/A,#N/A,TRUE,"Widnes"}</definedName>
    <definedName name="hjdj_1" localSheetId="6" hidden="1">{#N/A,#N/A,TRUE,"Cover";#N/A,#N/A,TRUE,"Conts";#N/A,#N/A,TRUE,"VOS";#N/A,#N/A,TRUE,"Warrington";#N/A,#N/A,TRUE,"Widnes"}</definedName>
    <definedName name="hjdj_1" hidden="1">{#N/A,#N/A,TRUE,"Cover";#N/A,#N/A,TRUE,"Conts";#N/A,#N/A,TRUE,"VOS";#N/A,#N/A,TRUE,"Warrington";#N/A,#N/A,TRUE,"Widnes"}</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ghjf" localSheetId="18" hidden="1">{#N/A,#N/A,FALSE,"표지목차"}</definedName>
    <definedName name="hjghjf" hidden="1">{#N/A,#N/A,FALSE,"표지목차"}</definedName>
    <definedName name="hjh" localSheetId="18" hidden="1">{#N/A,#N/A,TRUE,"LOADCOVE";#N/A,#N/A,TRUE,"PAGE001";#N/A,#N/A,TRUE,"PAGE002";#N/A,#N/A,TRUE,"PAGE003";#N/A,#N/A,TRUE,"PAGE004";#N/A,#N/A,TRUE,"PAGE005";#N/A,#N/A,TRUE,"PAGE006";#N/A,#N/A,TRUE,"PAGE007";#N/A,#N/A,TRUE,"PAGE008";#N/A,#N/A,TRUE,"PAGE009";#N/A,#N/A,TRUE,"PAGE010";#N/A,#N/A,TRUE,"PAGE011";#N/A,#N/A,TRUE,"PAGE012";#N/A,#N/A,TRUE,"PAGE013"}</definedName>
    <definedName name="hjh" localSheetId="6">#REF!</definedName>
    <definedName name="hjh" localSheetId="10">#REF!</definedName>
    <definedName name="hjh" hidden="1">{#N/A,#N/A,TRUE,"LOADCOVE";#N/A,#N/A,TRUE,"PAGE001";#N/A,#N/A,TRUE,"PAGE002";#N/A,#N/A,TRUE,"PAGE003";#N/A,#N/A,TRUE,"PAGE004";#N/A,#N/A,TRUE,"PAGE005";#N/A,#N/A,TRUE,"PAGE006";#N/A,#N/A,TRUE,"PAGE007";#N/A,#N/A,TRUE,"PAGE008";#N/A,#N/A,TRUE,"PAGE009";#N/A,#N/A,TRUE,"PAGE010";#N/A,#N/A,TRUE,"PAGE011";#N/A,#N/A,TRUE,"PAGE012";#N/A,#N/A,TRUE,"PAGE013"}</definedName>
    <definedName name="hjhgj">#REF!</definedName>
    <definedName name="hjhgjhjhg">#REF!</definedName>
    <definedName name="hjhj">BlankMacro1</definedName>
    <definedName name="hjhjhjhkljh">#REF!</definedName>
    <definedName name="hjjjj">#REF!</definedName>
    <definedName name="hjk" localSheetId="4" hidden="1">{#N/A,#N/A,FALSE,"MARCH"}</definedName>
    <definedName name="hjk" localSheetId="18" hidden="1">{#N/A,#N/A,FALSE,"MARCH"}</definedName>
    <definedName name="hjk" localSheetId="6" hidden="1">{#N/A,#N/A,FALSE,"MARCH"}</definedName>
    <definedName name="hjk" localSheetId="10" hidden="1">{#N/A,#N/A,FALSE,"MARCH"}</definedName>
    <definedName name="hjk" hidden="1">{#N/A,#N/A,FALSE,"MARCH"}</definedName>
    <definedName name="hjk_1" localSheetId="18" hidden="1">{#N/A,#N/A,FALSE,"MARCH"}</definedName>
    <definedName name="hjk_1" localSheetId="6" hidden="1">{#N/A,#N/A,FALSE,"MARCH"}</definedName>
    <definedName name="hjk_1" hidden="1">{#N/A,#N/A,FALSE,"MARCH"}</definedName>
    <definedName name="hjkghk"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kgh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JLK" localSheetId="18" hidden="1">{"'Break down'!$A$4"}</definedName>
    <definedName name="HJLK" hidden="1">{"'Break down'!$A$4"}</definedName>
    <definedName name="hjlkhlkdas">#REF!</definedName>
    <definedName name="hjmghj" localSheetId="18" hidden="1">{#N/A,#N/A,FALSE,"물량산출"}</definedName>
    <definedName name="hjmghj" hidden="1">{#N/A,#N/A,FALSE,"물량산출"}</definedName>
    <definedName name="hjsfhso" localSheetId="4" hidden="1">{#N/A,#N/A,FALSE,"III-1 Sum.Dem";#N/A,#N/A,FALSE,"III-2 RER.Dem.Pop";#N/A,#N/A,FALSE,"III-3 RER.Cap.Pop";#N/A,#N/A,FALSE,"III-4 RER.Dem.TCSS";#N/A,#N/A,FALSE,"III-5 RER.Cap.TCSS";#N/A,#N/A,FALSE,"III-6 Pow.Center.Dem";#N/A,#N/A,FALSE,"III-7 Off.Demand";#N/A,#N/A,FALSE,"III-8 Htl.Dem"}</definedName>
    <definedName name="hjsfhso" hidden="1">{#N/A,#N/A,FALSE,"III-1 Sum.Dem";#N/A,#N/A,FALSE,"III-2 RER.Dem.Pop";#N/A,#N/A,FALSE,"III-3 RER.Cap.Pop";#N/A,#N/A,FALSE,"III-4 RER.Dem.TCSS";#N/A,#N/A,FALSE,"III-5 RER.Cap.TCSS";#N/A,#N/A,FALSE,"III-6 Pow.Center.Dem";#N/A,#N/A,FALSE,"III-7 Off.Demand";#N/A,#N/A,FALSE,"III-8 Htl.Dem"}</definedName>
    <definedName name="HJU">#N/A</definedName>
    <definedName name="HJUE">#N/A</definedName>
    <definedName name="hjy" localSheetId="4" hidden="1">{"'Break down'!$A$4"}</definedName>
    <definedName name="hjy" localSheetId="18" hidden="1">{"'Break down'!$A$4"}</definedName>
    <definedName name="hjy" localSheetId="6" hidden="1">{"'Break down'!$A$4"}</definedName>
    <definedName name="hjy" localSheetId="10">{"'Break down'!$A$4"}</definedName>
    <definedName name="hjy" hidden="1">{"'Break down'!$A$4"}</definedName>
    <definedName name="hjy_1" localSheetId="6" hidden="1">{"'Break down'!$A$4"}</definedName>
    <definedName name="hjy_1">{"'Break down'!$A$4"}</definedName>
    <definedName name="HJY654JK" localSheetId="18" hidden="1">{"'Break down'!$A$4"}</definedName>
    <definedName name="HJY654JK" hidden="1">{"'Break down'!$A$4"}</definedName>
    <definedName name="hk" localSheetId="18" hidden="1">{#N/A,#N/A,TRUE,"Front";#N/A,#N/A,TRUE,"Simple Letter";#N/A,#N/A,TRUE,"Inside";#N/A,#N/A,TRUE,"Contents";#N/A,#N/A,TRUE,"Basis";#N/A,#N/A,TRUE,"Inclusions";#N/A,#N/A,TRUE,"Exclusions";#N/A,#N/A,TRUE,"Areas";#N/A,#N/A,TRUE,"Summary";#N/A,#N/A,TRUE,"Detail"}</definedName>
    <definedName name="hk" hidden="1">{#N/A,#N/A,TRUE,"Front";#N/A,#N/A,TRUE,"Simple Letter";#N/A,#N/A,TRUE,"Inside";#N/A,#N/A,TRUE,"Contents";#N/A,#N/A,TRUE,"Basis";#N/A,#N/A,TRUE,"Inclusions";#N/A,#N/A,TRUE,"Exclusions";#N/A,#N/A,TRUE,"Areas";#N/A,#N/A,TRUE,"Summary";#N/A,#N/A,TRUE,"Detail"}</definedName>
    <definedName name="HKD">#REF!</definedName>
    <definedName name="hkdg">BlankMacro1</definedName>
    <definedName name="hkdjdjh" localSheetId="18" hidden="1">{#N/A,#N/A,FALSE,"물량산출"}</definedName>
    <definedName name="hkdjdjh" hidden="1">{#N/A,#N/A,FALSE,"물량산출"}</definedName>
    <definedName name="hkhkhkj">#REF!</definedName>
    <definedName name="hkjjhkhkhk" localSheetId="4" hidden="1">{#N/A,#N/A,TRUE,"Front";#N/A,#N/A,TRUE,"Simple Letter";#N/A,#N/A,TRUE,"Inside";#N/A,#N/A,TRUE,"Contents";#N/A,#N/A,TRUE,"Basis";#N/A,#N/A,TRUE,"Inclusions";#N/A,#N/A,TRUE,"Exclusions";#N/A,#N/A,TRUE,"Areas";#N/A,#N/A,TRUE,"Summary";#N/A,#N/A,TRUE,"Detail"}</definedName>
    <definedName name="hkjjhkhkhk" localSheetId="18" hidden="1">{#N/A,#N/A,TRUE,"Front";#N/A,#N/A,TRUE,"Simple Letter";#N/A,#N/A,TRUE,"Inside";#N/A,#N/A,TRUE,"Contents";#N/A,#N/A,TRUE,"Basis";#N/A,#N/A,TRUE,"Inclusions";#N/A,#N/A,TRUE,"Exclusions";#N/A,#N/A,TRUE,"Areas";#N/A,#N/A,TRUE,"Summary";#N/A,#N/A,TRUE,"Detail"}</definedName>
    <definedName name="hkjjhkhkhk" localSheetId="10" hidden="1">{#N/A,#N/A,TRUE,"Front";#N/A,#N/A,TRUE,"Simple Letter";#N/A,#N/A,TRUE,"Inside";#N/A,#N/A,TRUE,"Contents";#N/A,#N/A,TRUE,"Basis";#N/A,#N/A,TRUE,"Inclusions";#N/A,#N/A,TRUE,"Exclusions";#N/A,#N/A,TRUE,"Areas";#N/A,#N/A,TRUE,"Summary";#N/A,#N/A,TRUE,"Detail"}</definedName>
    <definedName name="hkjjhkhkhk" hidden="1">{#N/A,#N/A,TRUE,"Front";#N/A,#N/A,TRUE,"Simple Letter";#N/A,#N/A,TRUE,"Inside";#N/A,#N/A,TRUE,"Contents";#N/A,#N/A,TRUE,"Basis";#N/A,#N/A,TRUE,"Inclusions";#N/A,#N/A,TRUE,"Exclusions";#N/A,#N/A,TRUE,"Areas";#N/A,#N/A,TRUE,"Summary";#N/A,#N/A,TRUE,"Detail"}</definedName>
    <definedName name="HKKILJI">#REF!</definedName>
    <definedName name="hkkkkkkkkkkkkkkkkkkkk" hidden="1">#REF!</definedName>
    <definedName name="HKR_Middle_East_Architects_Engineering_LLC">#REF!</definedName>
    <definedName name="HL2accom">#REF!</definedName>
    <definedName name="HL2ehs">#REF!</definedName>
    <definedName name="HL2hoists">#REF!</definedName>
    <definedName name="HL2it">#REF!</definedName>
    <definedName name="HL2rates">#REF!</definedName>
    <definedName name="HL2version">#REF!</definedName>
    <definedName name="hland">#REF!</definedName>
    <definedName name="hlbd">#REF!</definedName>
    <definedName name="HLdaycharge1">#REF!</definedName>
    <definedName name="hlp">#REF!</definedName>
    <definedName name="hm" localSheetId="18" hidden="1">{#N/A,#N/A,TRUE,"LOADCOVE";#N/A,#N/A,TRUE,"PAGE001";#N/A,#N/A,TRUE,"PAGE002";#N/A,#N/A,TRUE,"PAGE003";#N/A,#N/A,TRUE,"PAGE004";#N/A,#N/A,TRUE,"PAGE005";#N/A,#N/A,TRUE,"PAGE006";#N/A,#N/A,TRUE,"PAGE007";#N/A,#N/A,TRUE,"PAGE008";#N/A,#N/A,TRUE,"PAGE009";#N/A,#N/A,TRUE,"PAGE010";#N/A,#N/A,TRUE,"PAGE011";#N/A,#N/A,TRUE,"PAGE012";#N/A,#N/A,TRUE,"PAGE013"}</definedName>
    <definedName name="hm" hidden="1">{#N/A,#N/A,TRUE,"LOADCOVE";#N/A,#N/A,TRUE,"PAGE001";#N/A,#N/A,TRUE,"PAGE002";#N/A,#N/A,TRUE,"PAGE003";#N/A,#N/A,TRUE,"PAGE004";#N/A,#N/A,TRUE,"PAGE005";#N/A,#N/A,TRUE,"PAGE006";#N/A,#N/A,TRUE,"PAGE007";#N/A,#N/A,TRUE,"PAGE008";#N/A,#N/A,TRUE,"PAGE009";#N/A,#N/A,TRUE,"PAGE010";#N/A,#N/A,TRUE,"PAGE011";#N/A,#N/A,TRUE,"PAGE012";#N/A,#N/A,TRUE,"PAGE013"}</definedName>
    <definedName name="HMC_Seats">#REF!</definedName>
    <definedName name="hmliynklyh" localSheetId="18" hidden="1">{#N/A,#N/A,TRUE,"Front";#N/A,#N/A,TRUE,"Simple Letter";#N/A,#N/A,TRUE,"Inside";#N/A,#N/A,TRUE,"Contents";#N/A,#N/A,TRUE,"Basis";#N/A,#N/A,TRUE,"Inclusions";#N/A,#N/A,TRUE,"Exclusions";#N/A,#N/A,TRUE,"Areas";#N/A,#N/A,TRUE,"Summary";#N/A,#N/A,TRUE,"Detail"}</definedName>
    <definedName name="hmliynklyh" hidden="1">{#N/A,#N/A,TRUE,"Front";#N/A,#N/A,TRUE,"Simple Letter";#N/A,#N/A,TRUE,"Inside";#N/A,#N/A,TRUE,"Contents";#N/A,#N/A,TRUE,"Basis";#N/A,#N/A,TRUE,"Inclusions";#N/A,#N/A,TRUE,"Exclusions";#N/A,#N/A,TRUE,"Areas";#N/A,#N/A,TRUE,"Summary";#N/A,#N/A,TRUE,"Detail"}</definedName>
    <definedName name="hn.ExtDb">0</definedName>
    <definedName name="hn.ModelType">"DEAL"</definedName>
    <definedName name="hn.ModelVersion">1</definedName>
    <definedName name="hn.NoUpload">0</definedName>
    <definedName name="hnju" localSheetId="18" hidden="1">{#N/A,#N/A,FALSE,"Header P";#N/A,#N/A,FALSE,"Summary";#N/A,#N/A,FALSE,"CONTRACT WORKS";#N/A,#N/A,FALSE,"Variations";#N/A,#N/A,FALSE,"Dwk"}</definedName>
    <definedName name="hnju" hidden="1">{#N/A,#N/A,FALSE,"Header P";#N/A,#N/A,FALSE,"Summary";#N/A,#N/A,FALSE,"CONTRACT WORKS";#N/A,#N/A,FALSE,"Variations";#N/A,#N/A,FALSE,"Dwk"}</definedName>
    <definedName name="ho" localSheetId="18" hidden="1">{#N/A,#N/A,FALSE,"TABLE"}</definedName>
    <definedName name="HO" localSheetId="10">#REF!</definedName>
    <definedName name="ho" hidden="1">{#N/A,#N/A,FALSE,"TABLE"}</definedName>
    <definedName name="ho___0">#REF!</definedName>
    <definedName name="ho___13">#REF!</definedName>
    <definedName name="HO_Eng">#REF!</definedName>
    <definedName name="HO_Exp">#REF!</definedName>
    <definedName name="ho_progress_detail">#REF!</definedName>
    <definedName name="HO2_">#REF!</definedName>
    <definedName name="HOC">#REF!</definedName>
    <definedName name="HOCKEN_SOUND_LTD">#REF!</definedName>
    <definedName name="HOcosts">#REF!</definedName>
    <definedName name="hog">#REF!,#REF!,#REF!,#REF!,#REF!,#REF!,#REF!,#REF!,#REF!,#REF!,#REF!</definedName>
    <definedName name="hoi">#REF!</definedName>
    <definedName name="hoist_finish">#REF!</definedName>
    <definedName name="hoist_start">#REF!</definedName>
    <definedName name="Hoistcalcprnt">#REF!</definedName>
    <definedName name="Hoistinputprnt">#REF!</definedName>
    <definedName name="HOIST기초" localSheetId="18" hidden="1">{#N/A,#N/A,FALSE,"물량산출"}</definedName>
    <definedName name="HOIST기초" hidden="1">{#N/A,#N/A,FALSE,"물량산출"}</definedName>
    <definedName name="HOLDEN___LEE">#REF!</definedName>
    <definedName name="Hollow">#REF!</definedName>
    <definedName name="HollywoodTwinArea">#REF!</definedName>
    <definedName name="HollywoodTwinPerimeter">#REF!</definedName>
    <definedName name="HOLS">#REF!</definedName>
    <definedName name="hom">#REF!</definedName>
    <definedName name="home" localSheetId="1">#REF!</definedName>
    <definedName name="HOME">#REF!</definedName>
    <definedName name="Home_curr">#REF!</definedName>
    <definedName name="HOME_MANP">#REF!</definedName>
    <definedName name="Home_Ofc_OT">#REF!</definedName>
    <definedName name="Home_Ofc_ST" localSheetId="4">[1]!Home_Ofc</definedName>
    <definedName name="Home_Ofc_ST">[1]!Home_Ofc</definedName>
    <definedName name="HomeCell">#REF!</definedName>
    <definedName name="HOMEOFFICE_COST">#REF!</definedName>
    <definedName name="homer">#REF!</definedName>
    <definedName name="homerun">#REF!</definedName>
    <definedName name="HOMOOCC">#REF!</definedName>
    <definedName name="HOPE_ADVENTURE_PLAY">#REF!</definedName>
    <definedName name="HOR_TOP">#REF!</definedName>
    <definedName name="HORDI_BLOCK">#REF!</definedName>
    <definedName name="HorizontalArea">#REF!</definedName>
    <definedName name="Horn_Speaker">#REF!</definedName>
    <definedName name="horrrrrr" localSheetId="18" hidden="1">{"'INDICE'!$A$4:$I$27"}</definedName>
    <definedName name="horrrrrr" hidden="1">{"'INDICE'!$A$4:$I$27"}</definedName>
    <definedName name="hosp">#REF!</definedName>
    <definedName name="hosp_com">#REF!</definedName>
    <definedName name="hosp_com.now">#REF!</definedName>
    <definedName name="hosp_com.payment">#REF!</definedName>
    <definedName name="hosp_com.uncommit">#REF!</definedName>
    <definedName name="hosp_com.vo.app">#REF!</definedName>
    <definedName name="hosp_com.vo.pend">#REF!</definedName>
    <definedName name="hosp_ffe">#REF!</definedName>
    <definedName name="hosp_ffe.now">#REF!</definedName>
    <definedName name="hosp_ffe.payment">#REF!</definedName>
    <definedName name="hosp_ffe.uncommit">#REF!</definedName>
    <definedName name="hosp_ffe.vo.app">#REF!</definedName>
    <definedName name="hosp_ffe.vo.pend">#REF!</definedName>
    <definedName name="HOT10A">#REF!</definedName>
    <definedName name="HOT2A">#REF!</definedName>
    <definedName name="HOT2B">#REF!</definedName>
    <definedName name="HOT2C">#REF!</definedName>
    <definedName name="HOT2D">#REF!</definedName>
    <definedName name="HOT2E">#REF!</definedName>
    <definedName name="HOT2F">#REF!</definedName>
    <definedName name="hotel" localSheetId="18" hidden="1">{#N/A,#N/A,FALSE,"MARCH"}</definedName>
    <definedName name="hotel" hidden="1">{#N/A,#N/A,FALSE,"MARCH"}</definedName>
    <definedName name="Hotel_Cover">#REF!</definedName>
    <definedName name="Hotel_net_of_Comp">#REF!</definedName>
    <definedName name="Hotel_Rate">#REF!</definedName>
    <definedName name="Hotel_std">#REF!</definedName>
    <definedName name="Hotel_Stories">#REF!</definedName>
    <definedName name="HOTEL1">#REF!</definedName>
    <definedName name="HOTEL10">#REF!</definedName>
    <definedName name="HOTEL10A">#REF!</definedName>
    <definedName name="HOTEL2">#REF!</definedName>
    <definedName name="HOTEL2A">#REF!</definedName>
    <definedName name="HOTEL2B">#REF!</definedName>
    <definedName name="HOTEL2C">#REF!</definedName>
    <definedName name="HOTEL2D">#REF!</definedName>
    <definedName name="HOTEL2E">#REF!</definedName>
    <definedName name="HOTEL2F">#REF!</definedName>
    <definedName name="HOTEL3">#REF!</definedName>
    <definedName name="HOTEL5">#REF!</definedName>
    <definedName name="HOTEL7">#REF!</definedName>
    <definedName name="HOTEL8">#REF!</definedName>
    <definedName name="HotelExitPriceW">#REF!</definedName>
    <definedName name="HotelFeesW">#REF!</definedName>
    <definedName name="Hotelnetrent1">#REF!</definedName>
    <definedName name="hotelnetrent2">#REF!</definedName>
    <definedName name="Hotels_Leisure_and_Sport">#REF!</definedName>
    <definedName name="HotelSaleCostsW">#REF!</definedName>
    <definedName name="HotelSupplyDemandAnalysis">#REF!</definedName>
    <definedName name="Hour_1">#REF!</definedName>
    <definedName name="hourlyrate2">#REF!</definedName>
    <definedName name="hourlyrates">#REF!</definedName>
    <definedName name="HOURS_A">#REF!</definedName>
    <definedName name="HOURS_C">#REF!</definedName>
    <definedName name="hours_day">#REF!</definedName>
    <definedName name="Hours_Per_Month_For_Recitals">#REF!</definedName>
    <definedName name="Hours_Per_Month_For_Ss_And_FCs">#REF!</definedName>
    <definedName name="house_value_dv">#REF!</definedName>
    <definedName name="house_value_dv_check">#REF!</definedName>
    <definedName name="Housing_Std">#REF!</definedName>
    <definedName name="HOV">#REF!</definedName>
    <definedName name="HOV10A">#REF!</definedName>
    <definedName name="HOV2A">#REF!</definedName>
    <definedName name="HOV2B">#REF!</definedName>
    <definedName name="HOV2C">#REF!</definedName>
    <definedName name="HOV2D">#REF!</definedName>
    <definedName name="HOV2E">#REF!</definedName>
    <definedName name="HOV2F">#REF!</definedName>
    <definedName name="How_many_floors">#REF!</definedName>
    <definedName name="HpGPMFth">IF(#REF!&lt;&gt;0,(ROUND(#REF!*#REF!/3364*1.33,0)),0)</definedName>
    <definedName name="hplay">#REF!</definedName>
    <definedName name="HR_BUDGET" localSheetId="4" hidden="1">{#N/A,#N/A,FALSE,"Cover";#N/A,#N/A,FALSE,"Index";#N/A,#N/A,FALSE,"Spec";#N/A,#N/A,FALSE,"Breakdown";#N/A,#N/A,FALSE,"Cost Plan"}</definedName>
    <definedName name="HR_BUDGET" localSheetId="18" hidden="1">{#N/A,#N/A,FALSE,"Cover";#N/A,#N/A,FALSE,"Index";#N/A,#N/A,FALSE,"Spec";#N/A,#N/A,FALSE,"Breakdown";#N/A,#N/A,FALSE,"Cost Plan"}</definedName>
    <definedName name="HR_BUDGET" localSheetId="6" hidden="1">{#N/A,#N/A,FALSE,"Cover";#N/A,#N/A,FALSE,"Index";#N/A,#N/A,FALSE,"Spec";#N/A,#N/A,FALSE,"Breakdown";#N/A,#N/A,FALSE,"Cost Plan"}</definedName>
    <definedName name="HR_BUDGET" localSheetId="10" hidden="1">{#N/A,#N/A,FALSE,"Cover";#N/A,#N/A,FALSE,"Index";#N/A,#N/A,FALSE,"Spec";#N/A,#N/A,FALSE,"Breakdown";#N/A,#N/A,FALSE,"Cost Plan"}</definedName>
    <definedName name="HR_BUDGET" hidden="1">{#N/A,#N/A,FALSE,"Cover";#N/A,#N/A,FALSE,"Index";#N/A,#N/A,FALSE,"Spec";#N/A,#N/A,FALSE,"Breakdown";#N/A,#N/A,FALSE,"Cost Plan"}</definedName>
    <definedName name="hrcs">#REF!</definedName>
    <definedName name="HRSG_Boiler_Conc">#REF!</definedName>
    <definedName name="hrths">IF(ISNA(MATCH(ROW(),RowAfterpgbrk,1)),1,MATCH(ROW(),RowAfterpgbrk,1)+1)</definedName>
    <definedName name="hS">#REF!</definedName>
    <definedName name="hS___0">#REF!</definedName>
    <definedName name="hS___13">#REF!</definedName>
    <definedName name="HS_TIEN">#REF!</definedName>
    <definedName name="HSCP">#REF!</definedName>
    <definedName name="hshfdssfsfd" localSheetId="4" hidden="1">{#N/A,#N/A,FALSE,"MAINTENANCE"}</definedName>
    <definedName name="hshfdssfsfd" hidden="1">{#N/A,#N/A,FALSE,"MAINTENANCE"}</definedName>
    <definedName name="hshjy" localSheetId="4" hidden="1">{#N/A,#N/A,TRUE,"Cover";#N/A,#N/A,TRUE,"Conts";#N/A,#N/A,TRUE,"VOS";#N/A,#N/A,TRUE,"Warrington";#N/A,#N/A,TRUE,"Widnes"}</definedName>
    <definedName name="hshjy" localSheetId="18" hidden="1">{#N/A,#N/A,TRUE,"Cover";#N/A,#N/A,TRUE,"Conts";#N/A,#N/A,TRUE,"VOS";#N/A,#N/A,TRUE,"Warrington";#N/A,#N/A,TRUE,"Widnes"}</definedName>
    <definedName name="hshjy" localSheetId="6" hidden="1">{#N/A,#N/A,TRUE,"Cover";#N/A,#N/A,TRUE,"Conts";#N/A,#N/A,TRUE,"VOS";#N/A,#N/A,TRUE,"Warrington";#N/A,#N/A,TRUE,"Widnes"}</definedName>
    <definedName name="hshjy" localSheetId="11" hidden="1">{#N/A,#N/A,TRUE,"Cover";#N/A,#N/A,TRUE,"Conts";#N/A,#N/A,TRUE,"VOS";#N/A,#N/A,TRUE,"Warrington";#N/A,#N/A,TRUE,"Widnes"}</definedName>
    <definedName name="hshjy" localSheetId="10" hidden="1">{#N/A,#N/A,TRUE,"Cover";#N/A,#N/A,TRUE,"Conts";#N/A,#N/A,TRUE,"VOS";#N/A,#N/A,TRUE,"Warrington";#N/A,#N/A,TRUE,"Widnes"}</definedName>
    <definedName name="hshjy" hidden="1">{#N/A,#N/A,TRUE,"Cover";#N/A,#N/A,TRUE,"Conts";#N/A,#N/A,TRUE,"VOS";#N/A,#N/A,TRUE,"Warrington";#N/A,#N/A,TRUE,"Widnes"}</definedName>
    <definedName name="hshjy_1" localSheetId="18" hidden="1">{#N/A,#N/A,TRUE,"Cover";#N/A,#N/A,TRUE,"Conts";#N/A,#N/A,TRUE,"VOS";#N/A,#N/A,TRUE,"Warrington";#N/A,#N/A,TRUE,"Widnes"}</definedName>
    <definedName name="hshjy_1" localSheetId="6" hidden="1">{#N/A,#N/A,TRUE,"Cover";#N/A,#N/A,TRUE,"Conts";#N/A,#N/A,TRUE,"VOS";#N/A,#N/A,TRUE,"Warrington";#N/A,#N/A,TRUE,"Widnes"}</definedName>
    <definedName name="hshjy_1" hidden="1">{#N/A,#N/A,TRUE,"Cover";#N/A,#N/A,TRUE,"Conts";#N/A,#N/A,TRUE,"VOS";#N/A,#N/A,TRUE,"Warrington";#N/A,#N/A,TRUE,"Widnes"}</definedName>
    <definedName name="HSHS" localSheetId="1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SHS"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SHSHSHSHS" localSheetId="1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SHSHSHSHS"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hshxdht" localSheetId="4" hidden="1">{#N/A,#N/A,TRUE,"Cover";#N/A,#N/A,TRUE,"Conts";#N/A,#N/A,TRUE,"VOS";#N/A,#N/A,TRUE,"Warrington";#N/A,#N/A,TRUE,"Widnes"}</definedName>
    <definedName name="hshxdht" localSheetId="18" hidden="1">{#N/A,#N/A,TRUE,"Cover";#N/A,#N/A,TRUE,"Conts";#N/A,#N/A,TRUE,"VOS";#N/A,#N/A,TRUE,"Warrington";#N/A,#N/A,TRUE,"Widnes"}</definedName>
    <definedName name="hshxdht" localSheetId="6" hidden="1">{#N/A,#N/A,TRUE,"Cover";#N/A,#N/A,TRUE,"Conts";#N/A,#N/A,TRUE,"VOS";#N/A,#N/A,TRUE,"Warrington";#N/A,#N/A,TRUE,"Widnes"}</definedName>
    <definedName name="hshxdht" localSheetId="11" hidden="1">{#N/A,#N/A,TRUE,"Cover";#N/A,#N/A,TRUE,"Conts";#N/A,#N/A,TRUE,"VOS";#N/A,#N/A,TRUE,"Warrington";#N/A,#N/A,TRUE,"Widnes"}</definedName>
    <definedName name="hshxdht" localSheetId="10" hidden="1">{#N/A,#N/A,TRUE,"Cover";#N/A,#N/A,TRUE,"Conts";#N/A,#N/A,TRUE,"VOS";#N/A,#N/A,TRUE,"Warrington";#N/A,#N/A,TRUE,"Widnes"}</definedName>
    <definedName name="hshxdht" hidden="1">{#N/A,#N/A,TRUE,"Cover";#N/A,#N/A,TRUE,"Conts";#N/A,#N/A,TRUE,"VOS";#N/A,#N/A,TRUE,"Warrington";#N/A,#N/A,TRUE,"Widnes"}</definedName>
    <definedName name="hshxdht_1" localSheetId="18" hidden="1">{#N/A,#N/A,TRUE,"Cover";#N/A,#N/A,TRUE,"Conts";#N/A,#N/A,TRUE,"VOS";#N/A,#N/A,TRUE,"Warrington";#N/A,#N/A,TRUE,"Widnes"}</definedName>
    <definedName name="hshxdht_1" localSheetId="6" hidden="1">{#N/A,#N/A,TRUE,"Cover";#N/A,#N/A,TRUE,"Conts";#N/A,#N/A,TRUE,"VOS";#N/A,#N/A,TRUE,"Warrington";#N/A,#N/A,TRUE,"Widnes"}</definedName>
    <definedName name="hshxdht_1" hidden="1">{#N/A,#N/A,TRUE,"Cover";#N/A,#N/A,TRUE,"Conts";#N/A,#N/A,TRUE,"VOS";#N/A,#N/A,TRUE,"Warrington";#N/A,#N/A,TRUE,"Widnes"}</definedName>
    <definedName name="hsjha" localSheetId="18" hidden="1">{#N/A,#N/A,TRUE,"Front";#N/A,#N/A,TRUE,"Simple Letter";#N/A,#N/A,TRUE,"Inside";#N/A,#N/A,TRUE,"Contents";#N/A,#N/A,TRUE,"Basis";#N/A,#N/A,TRUE,"Inclusions";#N/A,#N/A,TRUE,"Exclusions";#N/A,#N/A,TRUE,"Areas";#N/A,#N/A,TRUE,"Summary";#N/A,#N/A,TRUE,"Detail"}</definedName>
    <definedName name="hsjha" hidden="1">{#N/A,#N/A,TRUE,"Front";#N/A,#N/A,TRUE,"Simple Letter";#N/A,#N/A,TRUE,"Inside";#N/A,#N/A,TRUE,"Contents";#N/A,#N/A,TRUE,"Basis";#N/A,#N/A,TRUE,"Inclusions";#N/A,#N/A,TRUE,"Exclusions";#N/A,#N/A,TRUE,"Areas";#N/A,#N/A,TRUE,"Summary";#N/A,#N/A,TRUE,"Detail"}</definedName>
    <definedName name="HskpgMatrix2" hidden="1">{#N/A,"1",FALSE,"Model";#N/A,"2",FALSE,"Model";#N/A,"3",FALSE,"Model";#N/A,"4",FALSE,"Model";#N/A,"5",FALSE,"Model";#N/A,"6",FALSE,"Model";#N/A,"7",FALSE,"Model";#N/A,"8",FALSE,"Model";#N/A,"9",FALSE,"Model"}</definedName>
    <definedName name="HSNC">#REF!</definedName>
    <definedName name="HSTR">#REF!</definedName>
    <definedName name="hsyhjtyhj" localSheetId="4" hidden="1">{#N/A,#N/A,TRUE,"Cover";#N/A,#N/A,TRUE,"Conts";#N/A,#N/A,TRUE,"VOS";#N/A,#N/A,TRUE,"Warrington";#N/A,#N/A,TRUE,"Widnes"}</definedName>
    <definedName name="hsyhjtyhj" localSheetId="18" hidden="1">{#N/A,#N/A,TRUE,"Cover";#N/A,#N/A,TRUE,"Conts";#N/A,#N/A,TRUE,"VOS";#N/A,#N/A,TRUE,"Warrington";#N/A,#N/A,TRUE,"Widnes"}</definedName>
    <definedName name="hsyhjtyhj" localSheetId="6" hidden="1">{#N/A,#N/A,TRUE,"Cover";#N/A,#N/A,TRUE,"Conts";#N/A,#N/A,TRUE,"VOS";#N/A,#N/A,TRUE,"Warrington";#N/A,#N/A,TRUE,"Widnes"}</definedName>
    <definedName name="hsyhjtyhj" localSheetId="11" hidden="1">{#N/A,#N/A,TRUE,"Cover";#N/A,#N/A,TRUE,"Conts";#N/A,#N/A,TRUE,"VOS";#N/A,#N/A,TRUE,"Warrington";#N/A,#N/A,TRUE,"Widnes"}</definedName>
    <definedName name="hsyhjtyhj" localSheetId="10" hidden="1">{#N/A,#N/A,TRUE,"Cover";#N/A,#N/A,TRUE,"Conts";#N/A,#N/A,TRUE,"VOS";#N/A,#N/A,TRUE,"Warrington";#N/A,#N/A,TRUE,"Widnes"}</definedName>
    <definedName name="hsyhjtyhj" hidden="1">{#N/A,#N/A,TRUE,"Cover";#N/A,#N/A,TRUE,"Conts";#N/A,#N/A,TRUE,"VOS";#N/A,#N/A,TRUE,"Warrington";#N/A,#N/A,TRUE,"Widnes"}</definedName>
    <definedName name="hsyhjtyhj_1" localSheetId="18" hidden="1">{#N/A,#N/A,TRUE,"Cover";#N/A,#N/A,TRUE,"Conts";#N/A,#N/A,TRUE,"VOS";#N/A,#N/A,TRUE,"Warrington";#N/A,#N/A,TRUE,"Widnes"}</definedName>
    <definedName name="hsyhjtyhj_1" localSheetId="6" hidden="1">{#N/A,#N/A,TRUE,"Cover";#N/A,#N/A,TRUE,"Conts";#N/A,#N/A,TRUE,"VOS";#N/A,#N/A,TRUE,"Warrington";#N/A,#N/A,TRUE,"Widnes"}</definedName>
    <definedName name="hsyhjtyhj_1" hidden="1">{#N/A,#N/A,TRUE,"Cover";#N/A,#N/A,TRUE,"Conts";#N/A,#N/A,TRUE,"VOS";#N/A,#N/A,TRUE,"Warrington";#N/A,#N/A,TRUE,"Widnes"}</definedName>
    <definedName name="ht" localSheetId="4" hidden="1">{"'Break down'!$A$4"}</definedName>
    <definedName name="ht" localSheetId="18" hidden="1">{"'Break down'!$A$4"}</definedName>
    <definedName name="ht" localSheetId="6">#REF!</definedName>
    <definedName name="ht" localSheetId="10">#REF!</definedName>
    <definedName name="ht" hidden="1">{"'Break down'!$A$4"}</definedName>
    <definedName name="htfhfh">#N/A</definedName>
    <definedName name="htg">#REF!</definedName>
    <definedName name="htggf" localSheetId="18" hidden="1">{#N/A,#N/A,TRUE,"Front";#N/A,#N/A,TRUE,"Simple Letter";#N/A,#N/A,TRUE,"Inside";#N/A,#N/A,TRUE,"Contents";#N/A,#N/A,TRUE,"Basis";#N/A,#N/A,TRUE,"Inclusions";#N/A,#N/A,TRUE,"Exclusions";#N/A,#N/A,TRUE,"Areas";#N/A,#N/A,TRUE,"Summary";#N/A,#N/A,TRUE,"Detail"}</definedName>
    <definedName name="htggf" hidden="1">{#N/A,#N/A,TRUE,"Front";#N/A,#N/A,TRUE,"Simple Letter";#N/A,#N/A,TRUE,"Inside";#N/A,#N/A,TRUE,"Contents";#N/A,#N/A,TRUE,"Basis";#N/A,#N/A,TRUE,"Inclusions";#N/A,#N/A,TRUE,"Exclusions";#N/A,#N/A,TRUE,"Areas";#N/A,#N/A,TRUE,"Summary";#N/A,#N/A,TRUE,"Detail"}</definedName>
    <definedName name="htgjhfg">#N/A</definedName>
    <definedName name="hth">#REF!</definedName>
    <definedName name="HTHTT">#N/A</definedName>
    <definedName name="HTHTY">#N/A</definedName>
    <definedName name="hthuj" localSheetId="18" hidden="1">{#N/A,#N/A,TRUE,"Front";#N/A,#N/A,TRUE,"Simple Letter";#N/A,#N/A,TRUE,"Inside";#N/A,#N/A,TRUE,"Contents";#N/A,#N/A,TRUE,"Basis";#N/A,#N/A,TRUE,"Inclusions";#N/A,#N/A,TRUE,"Exclusions";#N/A,#N/A,TRUE,"Areas";#N/A,#N/A,TRUE,"Summary";#N/A,#N/A,TRUE,"Detail"}</definedName>
    <definedName name="hthuj" hidden="1">{#N/A,#N/A,TRUE,"Front";#N/A,#N/A,TRUE,"Simple Letter";#N/A,#N/A,TRUE,"Inside";#N/A,#N/A,TRUE,"Contents";#N/A,#N/A,TRUE,"Basis";#N/A,#N/A,TRUE,"Inclusions";#N/A,#N/A,TRUE,"Exclusions";#N/A,#N/A,TRUE,"Areas";#N/A,#N/A,TRUE,"Summary";#N/A,#N/A,TRUE,"Detail"}</definedName>
    <definedName name="HTML" localSheetId="18" hidden="1">{"'장비'!$A$3:$M$12"}</definedName>
    <definedName name="HTML" hidden="1">{"'장비'!$A$3:$M$12"}</definedName>
    <definedName name="HTML__Control" localSheetId="18" hidden="1">{"'Sheet1'!$L$16"}</definedName>
    <definedName name="HTML__Control" hidden="1">{"'Sheet1'!$L$16"}</definedName>
    <definedName name="HTML_1" localSheetId="18" hidden="1">{"'장비'!$A$3:$M$12"}</definedName>
    <definedName name="HTML_1" hidden="1">{"'장비'!$A$3:$M$12"}</definedName>
    <definedName name="HTML_2" localSheetId="18" hidden="1">{"'장비'!$A$3:$M$12"}</definedName>
    <definedName name="HTML_2" hidden="1">{"'장비'!$A$3:$M$12"}</definedName>
    <definedName name="HTML_CodePage" localSheetId="16" hidden="1">1252</definedName>
    <definedName name="HTML_CodePage" hidden="1">9</definedName>
    <definedName name="HTML_CodePage1" hidden="1">9</definedName>
    <definedName name="HTML_CONTORL1" localSheetId="18" hidden="1">{"'장비'!$A$3:$M$12"}</definedName>
    <definedName name="HTML_CONTORL1" hidden="1">{"'장비'!$A$3:$M$12"}</definedName>
    <definedName name="HTML_Control" localSheetId="4" hidden="1">{"'Pkg Summary'!$D$4:$AD$153","'Menu'!$A$1:$H$22","'Menu'!$A$8"}</definedName>
    <definedName name="HTML_Control" localSheetId="16" hidden="1">{"'Sheet2'!$A$1:$D$37"}</definedName>
    <definedName name="HTML_Control" localSheetId="18" hidden="1">{"'Break down'!$A$4"}</definedName>
    <definedName name="HTML_Control" localSheetId="6">{"'Break down'!$A$4"}</definedName>
    <definedName name="HTML_Control" localSheetId="10" hidden="1">{"'Break down'!$A$4"}</definedName>
    <definedName name="HTML_Control" hidden="1">{"'Break down'!$A$4"}</definedName>
    <definedName name="HTML_Control_1" localSheetId="18" hidden="1">{"'장비'!$A$3:$M$12"}</definedName>
    <definedName name="HTML_Control_1" localSheetId="6" hidden="1">{"'Break down'!$A$4"}</definedName>
    <definedName name="HTML_Control_1" localSheetId="10">{"'Break down'!$A$4"}</definedName>
    <definedName name="HTML_Control_1" hidden="1">{"'장비'!$A$3:$M$12"}</definedName>
    <definedName name="HTML_Control_2" localSheetId="18" hidden="1">{"'장비'!$A$3:$M$12"}</definedName>
    <definedName name="HTML_Control_2" hidden="1">{"'장비'!$A$3:$M$12"}</definedName>
    <definedName name="HTML_Control1" localSheetId="18" hidden="1">{"'Sortierung numerisch'!$A$1:$Q$606"}</definedName>
    <definedName name="HTML_Control1" localSheetId="6" hidden="1">{"'Break down'!$A$4"}</definedName>
    <definedName name="HTML_Control1" localSheetId="10" hidden="1">{"'Break down'!$A$4"}</definedName>
    <definedName name="HTML_Control1" hidden="1">{"'Sortierung numerisch'!$A$1:$Q$606"}</definedName>
    <definedName name="HTML_Control1_1" localSheetId="6" hidden="1">{"'Break down'!$A$4"}</definedName>
    <definedName name="HTML_Control1_1">{"'Break down'!$A$4"}</definedName>
    <definedName name="HTML_Control2" localSheetId="18" hidden="1">{"'VO'!$P$64:$S$69"}</definedName>
    <definedName name="HTML_control2" localSheetId="6" hidden="1">{"'Sheet1'!$A$4386:$N$4591"}</definedName>
    <definedName name="HTML_Control2" hidden="1">{"'VO'!$P$64:$S$69"}</definedName>
    <definedName name="HTML_Description" hidden="1">""</definedName>
    <definedName name="HTML_Email" localSheetId="16" hidden="1">"michael_woodrow@lendlease.co.uk"</definedName>
    <definedName name="HTML_Email" hidden="1">""</definedName>
    <definedName name="HTML_Header" localSheetId="16" hidden="1">"Draft - test"</definedName>
    <definedName name="HTML_Header" hidden="1">"Break down"</definedName>
    <definedName name="HTML_Header1" hidden="1">"Break down"</definedName>
    <definedName name="HTML_LastUpdate" localSheetId="16" hidden="1">"02/11/2000"</definedName>
    <definedName name="HTML_LastUpdate" hidden="1">"6/7/98"</definedName>
    <definedName name="HTML_LastUpdate1" hidden="1">"6/7/98"</definedName>
    <definedName name="HTML_LineAfter" hidden="1">FALSE</definedName>
    <definedName name="HTML_LineBefore" hidden="1">FALSE</definedName>
    <definedName name="HTML_Name" localSheetId="16" hidden="1">"Michael Woodrow"</definedName>
    <definedName name="HTML_Name" hidden="1">"PAUL MATHEW"</definedName>
    <definedName name="HTML_Name1" hidden="1">"PAUL MATHEW"</definedName>
    <definedName name="HTML_OBDlg2" hidden="1">TRUE</definedName>
    <definedName name="HTML_OBDlg3" hidden="1">TRUE</definedName>
    <definedName name="HTML_OBDlg4" hidden="1">TRUE</definedName>
    <definedName name="HTML_OS" hidden="1">0</definedName>
    <definedName name="HTML_PathFile" localSheetId="16" hidden="1">"G:\Finance\COGNOS\PPLAY\Test_Reports\HTML_Test\Mgmt_Test1005.htm"</definedName>
    <definedName name="HTML_PathFile" hidden="1">"C:\WINDOWS\MSAPPS\MyHTML.htm"</definedName>
    <definedName name="HTML_PathFile1" hidden="1">"C:\WINDOWS\MSAPPS\MyHTML.htm"</definedName>
    <definedName name="HTML_PathTemplate" hidden="1">"C:\My Documents\Const_Sov_REV\HTMLTemp.htm"</definedName>
    <definedName name="HTML_Title" localSheetId="16" hidden="1">"1005"</definedName>
    <definedName name="HTML_Title" hidden="1">"Break_down"</definedName>
    <definedName name="HTML_Title1" hidden="1">"Break_down"</definedName>
    <definedName name="HTML1" localSheetId="18" hidden="1">{"'장비'!$A$3:$M$12"}</definedName>
    <definedName name="HTML1" hidden="1">{"'장비'!$A$3:$M$12"}</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"[mnsavg.xls]Sheet1!$A$4:$K$33"</definedName>
    <definedName name="HTML2_10" hidden="1">""</definedName>
    <definedName name="HTML2_11" hidden="1">1</definedName>
    <definedName name="HTML2_12" hidden="1">"A:\mnsavg.htm"</definedName>
    <definedName name="HTML2_2" hidden="1">1</definedName>
    <definedName name="HTML2_3" hidden="1">"mnsavg"</definedName>
    <definedName name="HTML2_4" hidden="1">"Sheet1"</definedName>
    <definedName name="HTML2_5" hidden="1">""</definedName>
    <definedName name="HTML2_6" hidden="1">-4146</definedName>
    <definedName name="HTML2_7" hidden="1">-4146</definedName>
    <definedName name="HTML2_8" hidden="1">"98-10-26"</definedName>
    <definedName name="HTML2_9" hidden="1">"한국외환은행"</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"[keb97avrg.xls]Sheet1!$A$4:$O$32"</definedName>
    <definedName name="HTML3_10" hidden="1">""</definedName>
    <definedName name="HTML3_11" hidden="1">1</definedName>
    <definedName name="HTML3_12" hidden="1">"A:\97mns.htm"</definedName>
    <definedName name="HTML3_2" hidden="1">1</definedName>
    <definedName name="HTML3_3" hidden="1">"keb97avrg"</definedName>
    <definedName name="HTML3_4" hidden="1">"Sheet1"</definedName>
    <definedName name="HTML3_5" hidden="1">""</definedName>
    <definedName name="HTML3_6" hidden="1">-4146</definedName>
    <definedName name="HTML3_7" hidden="1">-4146</definedName>
    <definedName name="HTML3_8" hidden="1">"99-02-08"</definedName>
    <definedName name="HTML3_9" hidden="1">"한국외환은행"</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2</definedName>
    <definedName name="htr" localSheetId="4" hidden="1">{"'Break down'!$A$4"}</definedName>
    <definedName name="htr" localSheetId="18" hidden="1">{"'Break down'!$A$4"}</definedName>
    <definedName name="htr" localSheetId="6" hidden="1">{"'Break down'!$A$4"}</definedName>
    <definedName name="htr" localSheetId="10">{"'Break down'!$A$4"}</definedName>
    <definedName name="htr" hidden="1">{"'Break down'!$A$4"}</definedName>
    <definedName name="htr_1" localSheetId="6" hidden="1">{"'Break down'!$A$4"}</definedName>
    <definedName name="htr_1">{"'Break down'!$A$4"}</definedName>
    <definedName name="HTR_COUNT">#REF!</definedName>
    <definedName name="htrhrsth" localSheetId="4" hidden="1">{#N/A,#N/A,TRUE,"Cover";#N/A,#N/A,TRUE,"Conts";#N/A,#N/A,TRUE,"VOS";#N/A,#N/A,TRUE,"Warrington";#N/A,#N/A,TRUE,"Widnes"}</definedName>
    <definedName name="htrhrsth" localSheetId="18" hidden="1">{#N/A,#N/A,TRUE,"Cover";#N/A,#N/A,TRUE,"Conts";#N/A,#N/A,TRUE,"VOS";#N/A,#N/A,TRUE,"Warrington";#N/A,#N/A,TRUE,"Widnes"}</definedName>
    <definedName name="htrhrsth" localSheetId="6" hidden="1">{#N/A,#N/A,TRUE,"Cover";#N/A,#N/A,TRUE,"Conts";#N/A,#N/A,TRUE,"VOS";#N/A,#N/A,TRUE,"Warrington";#N/A,#N/A,TRUE,"Widnes"}</definedName>
    <definedName name="htrhrsth" localSheetId="11" hidden="1">{#N/A,#N/A,TRUE,"Cover";#N/A,#N/A,TRUE,"Conts";#N/A,#N/A,TRUE,"VOS";#N/A,#N/A,TRUE,"Warrington";#N/A,#N/A,TRUE,"Widnes"}</definedName>
    <definedName name="htrhrsth" localSheetId="10" hidden="1">{#N/A,#N/A,TRUE,"Cover";#N/A,#N/A,TRUE,"Conts";#N/A,#N/A,TRUE,"VOS";#N/A,#N/A,TRUE,"Warrington";#N/A,#N/A,TRUE,"Widnes"}</definedName>
    <definedName name="htrhrsth" hidden="1">{#N/A,#N/A,TRUE,"Cover";#N/A,#N/A,TRUE,"Conts";#N/A,#N/A,TRUE,"VOS";#N/A,#N/A,TRUE,"Warrington";#N/A,#N/A,TRUE,"Widnes"}</definedName>
    <definedName name="htrhrsth_1" localSheetId="18" hidden="1">{#N/A,#N/A,TRUE,"Cover";#N/A,#N/A,TRUE,"Conts";#N/A,#N/A,TRUE,"VOS";#N/A,#N/A,TRUE,"Warrington";#N/A,#N/A,TRUE,"Widnes"}</definedName>
    <definedName name="htrhrsth_1" localSheetId="6" hidden="1">{#N/A,#N/A,TRUE,"Cover";#N/A,#N/A,TRUE,"Conts";#N/A,#N/A,TRUE,"VOS";#N/A,#N/A,TRUE,"Warrington";#N/A,#N/A,TRUE,"Widnes"}</definedName>
    <definedName name="htrhrsth_1" hidden="1">{#N/A,#N/A,TRUE,"Cover";#N/A,#N/A,TRUE,"Conts";#N/A,#N/A,TRUE,"VOS";#N/A,#N/A,TRUE,"Warrington";#N/A,#N/A,TRUE,"Widnes"}</definedName>
    <definedName name="htrruj" localSheetId="18" hidden="1">{#N/A,#N/A,TRUE,"Front";#N/A,#N/A,TRUE,"Simple Letter";#N/A,#N/A,TRUE,"Inside";#N/A,#N/A,TRUE,"Contents";#N/A,#N/A,TRUE,"Basis";#N/A,#N/A,TRUE,"Inclusions";#N/A,#N/A,TRUE,"Exclusions";#N/A,#N/A,TRUE,"Areas";#N/A,#N/A,TRUE,"Summary";#N/A,#N/A,TRUE,"Detail"}</definedName>
    <definedName name="htrruj" hidden="1">{#N/A,#N/A,TRUE,"Front";#N/A,#N/A,TRUE,"Simple Letter";#N/A,#N/A,TRUE,"Inside";#N/A,#N/A,TRUE,"Contents";#N/A,#N/A,TRUE,"Basis";#N/A,#N/A,TRUE,"Inclusions";#N/A,#N/A,TRUE,"Exclusions";#N/A,#N/A,TRUE,"Areas";#N/A,#N/A,TRUE,"Summary";#N/A,#N/A,TRUE,"Detail"}</definedName>
    <definedName name="htrwg">BlankMacro1</definedName>
    <definedName name="httr" localSheetId="18" hidden="1">{#N/A,#N/A,TRUE,"Front";#N/A,#N/A,TRUE,"Simple Letter";#N/A,#N/A,TRUE,"Inside";#N/A,#N/A,TRUE,"Contents";#N/A,#N/A,TRUE,"Basis";#N/A,#N/A,TRUE,"Inclusions";#N/A,#N/A,TRUE,"Exclusions";#N/A,#N/A,TRUE,"Areas";#N/A,#N/A,TRUE,"Summary";#N/A,#N/A,TRUE,"Detail"}</definedName>
    <definedName name="httr" hidden="1">{#N/A,#N/A,TRUE,"Front";#N/A,#N/A,TRUE,"Simple Letter";#N/A,#N/A,TRUE,"Inside";#N/A,#N/A,TRUE,"Contents";#N/A,#N/A,TRUE,"Basis";#N/A,#N/A,TRUE,"Inclusions";#N/A,#N/A,TRUE,"Exclusions";#N/A,#N/A,TRUE,"Areas";#N/A,#N/A,TRUE,"Summary";#N/A,#N/A,TRUE,"Detail"}</definedName>
    <definedName name="HTV10A">#REF!</definedName>
    <definedName name="HTV2A">#REF!</definedName>
    <definedName name="HTV2B">#REF!</definedName>
    <definedName name="HTV2C">#REF!</definedName>
    <definedName name="HTV2D">#REF!</definedName>
    <definedName name="HTV2E">#REF!</definedName>
    <definedName name="HTV2F">#REF!</definedName>
    <definedName name="htwh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h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ing">#REF!</definedName>
    <definedName name="htwshnb"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wshn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tytyt">#N/A</definedName>
    <definedName name="hu" localSheetId="4" hidden="1">{"'Break down'!$A$4"}</definedName>
    <definedName name="hu" localSheetId="18" hidden="1">{"'Break down'!$A$4"}</definedName>
    <definedName name="hu" localSheetId="6" hidden="1">{"'Break down'!$A$4"}</definedName>
    <definedName name="hu" hidden="1">{"'Break down'!$A$4"}</definedName>
    <definedName name="Hu___0">#REF!</definedName>
    <definedName name="Hu___13">#REF!</definedName>
    <definedName name="huil" localSheetId="18" hidden="1">{#N/A,#N/A,TRUE,"LOADCOVE";#N/A,#N/A,TRUE,"PAGE001";#N/A,#N/A,TRUE,"PAGE002";#N/A,#N/A,TRUE,"PAGE003";#N/A,#N/A,TRUE,"PAGE004";#N/A,#N/A,TRUE,"PAGE005";#N/A,#N/A,TRUE,"PAGE006";#N/A,#N/A,TRUE,"PAGE007";#N/A,#N/A,TRUE,"PAGE008";#N/A,#N/A,TRUE,"PAGE009";#N/A,#N/A,TRUE,"PAGE010";#N/A,#N/A,TRUE,"PAGE011";#N/A,#N/A,TRUE,"PAGE012";#N/A,#N/A,TRUE,"PAGE013"}</definedName>
    <definedName name="huil" hidden="1">{#N/A,#N/A,TRUE,"LOADCOVE";#N/A,#N/A,TRUE,"PAGE001";#N/A,#N/A,TRUE,"PAGE002";#N/A,#N/A,TRUE,"PAGE003";#N/A,#N/A,TRUE,"PAGE004";#N/A,#N/A,TRUE,"PAGE005";#N/A,#N/A,TRUE,"PAGE006";#N/A,#N/A,TRUE,"PAGE007";#N/A,#N/A,TRUE,"PAGE008";#N/A,#N/A,TRUE,"PAGE009";#N/A,#N/A,TRUE,"PAGE010";#N/A,#N/A,TRUE,"PAGE011";#N/A,#N/A,TRUE,"PAGE012";#N/A,#N/A,TRUE,"PAGE013"}</definedName>
    <definedName name="huiufy">BlankMacro1</definedName>
    <definedName name="hujkkl">#REF!</definedName>
    <definedName name="HukumDev">#REF!</definedName>
    <definedName name="HullAwardsrestated_99">#REF!</definedName>
    <definedName name="Humbird">#REF!</definedName>
    <definedName name="hutgfru" localSheetId="4" hidden="1">{#N/A,#N/A,TRUE,"Cover";#N/A,#N/A,TRUE,"Conts";#N/A,#N/A,TRUE,"VOS";#N/A,#N/A,TRUE,"Warrington";#N/A,#N/A,TRUE,"Widnes"}</definedName>
    <definedName name="hutgfru" localSheetId="18" hidden="1">{#N/A,#N/A,TRUE,"Cover";#N/A,#N/A,TRUE,"Conts";#N/A,#N/A,TRUE,"VOS";#N/A,#N/A,TRUE,"Warrington";#N/A,#N/A,TRUE,"Widnes"}</definedName>
    <definedName name="hutgfru" localSheetId="6" hidden="1">{#N/A,#N/A,TRUE,"Cover";#N/A,#N/A,TRUE,"Conts";#N/A,#N/A,TRUE,"VOS";#N/A,#N/A,TRUE,"Warrington";#N/A,#N/A,TRUE,"Widnes"}</definedName>
    <definedName name="hutgfru" localSheetId="11" hidden="1">{#N/A,#N/A,TRUE,"Cover";#N/A,#N/A,TRUE,"Conts";#N/A,#N/A,TRUE,"VOS";#N/A,#N/A,TRUE,"Warrington";#N/A,#N/A,TRUE,"Widnes"}</definedName>
    <definedName name="hutgfru" localSheetId="10" hidden="1">{#N/A,#N/A,TRUE,"Cover";#N/A,#N/A,TRUE,"Conts";#N/A,#N/A,TRUE,"VOS";#N/A,#N/A,TRUE,"Warrington";#N/A,#N/A,TRUE,"Widnes"}</definedName>
    <definedName name="hutgfru" hidden="1">{#N/A,#N/A,TRUE,"Cover";#N/A,#N/A,TRUE,"Conts";#N/A,#N/A,TRUE,"VOS";#N/A,#N/A,TRUE,"Warrington";#N/A,#N/A,TRUE,"Widnes"}</definedName>
    <definedName name="hutgfru_1" localSheetId="18" hidden="1">{#N/A,#N/A,TRUE,"Cover";#N/A,#N/A,TRUE,"Conts";#N/A,#N/A,TRUE,"VOS";#N/A,#N/A,TRUE,"Warrington";#N/A,#N/A,TRUE,"Widnes"}</definedName>
    <definedName name="hutgfru_1" localSheetId="6" hidden="1">{#N/A,#N/A,TRUE,"Cover";#N/A,#N/A,TRUE,"Conts";#N/A,#N/A,TRUE,"VOS";#N/A,#N/A,TRUE,"Warrington";#N/A,#N/A,TRUE,"Widnes"}</definedName>
    <definedName name="hutgfru_1" hidden="1">{#N/A,#N/A,TRUE,"Cover";#N/A,#N/A,TRUE,"Conts";#N/A,#N/A,TRUE,"VOS";#N/A,#N/A,TRUE,"Warrington";#N/A,#N/A,TRUE,"Widnes"}</definedName>
    <definedName name="huts">#REF!</definedName>
    <definedName name="huy" localSheetId="18" hidden="1">{"'Sheet1'!$L$16"}</definedName>
    <definedName name="huy" localSheetId="10">#REF!</definedName>
    <definedName name="huy" hidden="1">{"'Sheet1'!$L$16"}</definedName>
    <definedName name="huye" localSheetId="18" hidden="1">{"'Sheet1'!$L$16"}</definedName>
    <definedName name="huye" hidden="1">{"'Sheet1'!$L$16"}</definedName>
    <definedName name="HV">#REF!</definedName>
    <definedName name="HV2B">#REF!</definedName>
    <definedName name="HV2C">#REF!</definedName>
    <definedName name="HVAA">#REF!</definedName>
    <definedName name="HVAB">#REF!</definedName>
    <definedName name="HVAC">#REF!</definedName>
    <definedName name="hvac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841">#REF!</definedName>
    <definedName name="hvac842">#REF!</definedName>
    <definedName name="hvac843">#REF!</definedName>
    <definedName name="hvac844">#REF!</definedName>
    <definedName name="hvacfi">#REF!</definedName>
    <definedName name="HVACFINAL">#REF!</definedName>
    <definedName name="hvacrates">#REF!</definedName>
    <definedName name="hvgcx">#REF!</definedName>
    <definedName name="HVV10A">#REF!</definedName>
    <definedName name="HVV2A">#REF!</definedName>
    <definedName name="HVV2B">#REF!</definedName>
    <definedName name="HVV2C">#REF!</definedName>
    <definedName name="HVV2D">#REF!</definedName>
    <definedName name="HVV2E">#REF!</definedName>
    <definedName name="HVV2F">#REF!</definedName>
    <definedName name="HVVV2B">#REF!</definedName>
    <definedName name="HWCODE">#REF!</definedName>
    <definedName name="HWCODE_1">"$#REF!.$#REF!$#REF!"</definedName>
    <definedName name="HWCODEF">#REF!</definedName>
    <definedName name="hwk" localSheetId="4" hidden="1">{#N/A,#N/A,FALSE,"OAS";#N/A,#N/A,FALSE,"OBG";#N/A,#N/A,FALSE,"OCZ";#N/A,#N/A,FALSE,"OFR";#N/A,#N/A,FALSE,"OGR";#N/A,#N/A,FALSE,"OGY";#N/A,#N/A,FALSE,"OHY ";#N/A,#N/A,FALSE,"OLX";#N/A,#N/A,FALSE,"ONL";#N/A,#N/A,FALSE,"OPO";#N/A,#N/A,FALSE,"OPL";#N/A,#N/A,FALSE,"OSK";#N/A,#N/A,FALSE,"OSP";#N/A,#N/A,FALSE,"OSZ";#N/A,#N/A,FALSE,"OTU";#N/A,#N/A,FALSE,"OUK"}</definedName>
    <definedName name="hwk" hidden="1">{#N/A,#N/A,FALSE,"OAS";#N/A,#N/A,FALSE,"OBG";#N/A,#N/A,FALSE,"OCZ";#N/A,#N/A,FALSE,"OFR";#N/A,#N/A,FALSE,"OGR";#N/A,#N/A,FALSE,"OGY";#N/A,#N/A,FALSE,"OHY ";#N/A,#N/A,FALSE,"OLX";#N/A,#N/A,FALSE,"ONL";#N/A,#N/A,FALSE,"OPO";#N/A,#N/A,FALSE,"OPL";#N/A,#N/A,FALSE,"OSK";#N/A,#N/A,FALSE,"OSP";#N/A,#N/A,FALSE,"OSZ";#N/A,#N/A,FALSE,"OTU";#N/A,#N/A,FALSE,"OUK"}</definedName>
    <definedName name="hxb">#REF!</definedName>
    <definedName name="hxi">#REF!</definedName>
    <definedName name="hxsr">#REF!</definedName>
    <definedName name="hy" localSheetId="4" hidden="1">{#N/A,#N/A,TRUE,"Front";#N/A,#N/A,TRUE,"Simple Letter";#N/A,#N/A,TRUE,"Inside";#N/A,#N/A,TRUE,"Contents";#N/A,#N/A,TRUE,"Basis";#N/A,#N/A,TRUE,"Inclusions";#N/A,#N/A,TRUE,"Exclusions";#N/A,#N/A,TRUE,"Areas";#N/A,#N/A,TRUE,"Summary";#N/A,#N/A,TRUE,"Detail"}</definedName>
    <definedName name="hy" localSheetId="18" hidden="1">{#N/A,#N/A,TRUE,"Front";#N/A,#N/A,TRUE,"Simple Letter";#N/A,#N/A,TRUE,"Inside";#N/A,#N/A,TRUE,"Contents";#N/A,#N/A,TRUE,"Basis";#N/A,#N/A,TRUE,"Inclusions";#N/A,#N/A,TRUE,"Exclusions";#N/A,#N/A,TRUE,"Areas";#N/A,#N/A,TRUE,"Summary";#N/A,#N/A,TRUE,"Detail"}</definedName>
    <definedName name="hy" localSheetId="6" hidden="1">{#N/A,#N/A,TRUE,"Front";#N/A,#N/A,TRUE,"Simple Letter";#N/A,#N/A,TRUE,"Inside";#N/A,#N/A,TRUE,"Contents";#N/A,#N/A,TRUE,"Basis";#N/A,#N/A,TRUE,"Inclusions";#N/A,#N/A,TRUE,"Exclusions";#N/A,#N/A,TRUE,"Areas";#N/A,#N/A,TRUE,"Summary";#N/A,#N/A,TRUE,"Detail"}</definedName>
    <definedName name="hy" localSheetId="10"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_1">{#N/A,#N/A,TRUE,"Front";#N/A,#N/A,TRUE,"Simple Letter";#N/A,#N/A,TRUE,"Inside";#N/A,#N/A,TRUE,"Contents";#N/A,#N/A,TRUE,"Basis";#N/A,#N/A,TRUE,"Inclusions";#N/A,#N/A,TRUE,"Exclusions";#N/A,#N/A,TRUE,"Areas";#N/A,#N/A,TRUE,"Summary";#N/A,#N/A,TRUE,"Detail"}</definedName>
    <definedName name="HY564CV" localSheetId="18" hidden="1">{"'Break down'!$A$4"}</definedName>
    <definedName name="HY564CV" hidden="1">{"'Break down'!$A$4"}</definedName>
    <definedName name="hyatt_reg">#REF!</definedName>
    <definedName name="HYDBN" localSheetId="4" hidden="1">{#N/A,#N/A,TRUE,"Cover";#N/A,#N/A,TRUE,"Conts";#N/A,#N/A,TRUE,"VOS";#N/A,#N/A,TRUE,"Warrington";#N/A,#N/A,TRUE,"Widnes"}</definedName>
    <definedName name="HYDBN" localSheetId="18" hidden="1">{#N/A,#N/A,TRUE,"Cover";#N/A,#N/A,TRUE,"Conts";#N/A,#N/A,TRUE,"VOS";#N/A,#N/A,TRUE,"Warrington";#N/A,#N/A,TRUE,"Widnes"}</definedName>
    <definedName name="HYDBN" localSheetId="10" hidden="1">{#N/A,#N/A,TRUE,"Cover";#N/A,#N/A,TRUE,"Conts";#N/A,#N/A,TRUE,"VOS";#N/A,#N/A,TRUE,"Warrington";#N/A,#N/A,TRUE,"Widnes"}</definedName>
    <definedName name="HYDBN" hidden="1">{#N/A,#N/A,TRUE,"Cover";#N/A,#N/A,TRUE,"Conts";#N/A,#N/A,TRUE,"VOS";#N/A,#N/A,TRUE,"Warrington";#N/A,#N/A,TRUE,"Widnes"}</definedName>
    <definedName name="Hydroturf_International">#REF!</definedName>
    <definedName name="HYTH">#REF!</definedName>
    <definedName name="hyuguy" localSheetId="18" hidden="1">{#N/A,#N/A,TRUE,"Front";#N/A,#N/A,TRUE,"Simple Letter";#N/A,#N/A,TRUE,"Inside";#N/A,#N/A,TRUE,"Contents";#N/A,#N/A,TRUE,"Basis";#N/A,#N/A,TRUE,"Inclusions";#N/A,#N/A,TRUE,"Exclusions";#N/A,#N/A,TRUE,"Areas";#N/A,#N/A,TRUE,"Summary";#N/A,#N/A,TRUE,"Detail"}</definedName>
    <definedName name="hyuguy" hidden="1">{#N/A,#N/A,TRUE,"Front";#N/A,#N/A,TRUE,"Simple Letter";#N/A,#N/A,TRUE,"Inside";#N/A,#N/A,TRUE,"Contents";#N/A,#N/A,TRUE,"Basis";#N/A,#N/A,TRUE,"Inclusions";#N/A,#N/A,TRUE,"Exclusions";#N/A,#N/A,TRUE,"Areas";#N/A,#N/A,TRUE,"Summary";#N/A,#N/A,TRUE,"Detail"}</definedName>
    <definedName name="hyvcgtxr">#REF!</definedName>
    <definedName name="hyvycrx">#REF!</definedName>
    <definedName name="hyvycvtc">#REF!</definedName>
    <definedName name="hyy" hidden="1">#REF!</definedName>
    <definedName name="I">#REF!</definedName>
    <definedName name="i.d" localSheetId="4" hidden="1">{"'Break down'!$A$4"}</definedName>
    <definedName name="i.d" localSheetId="18" hidden="1">{"'Break down'!$A$4"}</definedName>
    <definedName name="i.d" localSheetId="6" hidden="1">{"'Break down'!$A$4"}</definedName>
    <definedName name="i.d" hidden="1">{"'Break down'!$A$4"}</definedName>
    <definedName name="I.WALLLength">#REF!</definedName>
    <definedName name="i___0">#REF!</definedName>
    <definedName name="i___0___0">"$#REF!.$#REF!$#REF!"</definedName>
    <definedName name="i___0___3">"$#REF!.$#REF!$#REF!"</definedName>
    <definedName name="i___0___4">"$#REF!.$#REF!$#REF!"</definedName>
    <definedName name="I___13">#REF!</definedName>
    <definedName name="i___2">#REF!</definedName>
    <definedName name="i___2___0">"$#REF!.$#REF!$#REF!"</definedName>
    <definedName name="i___2___3">"$#REF!.$#REF!$#REF!"</definedName>
    <definedName name="i___3">#REF!</definedName>
    <definedName name="i___3___0">"$#REF!.$#REF!$#REF!"</definedName>
    <definedName name="i___3___3">"$#REF!.$#REF!$#REF!"</definedName>
    <definedName name="i___3___4">"$#REF!.$#REF!$#REF!"</definedName>
    <definedName name="i___4">#REF!</definedName>
    <definedName name="i___4___0">"$#REF!.$#REF!$#REF!"</definedName>
    <definedName name="i___4___3">"$#REF!.$#REF!$#REF!"</definedName>
    <definedName name="i___7">"$#REF!.$#REF!$#REF!"</definedName>
    <definedName name="i_data">#REF!</definedName>
    <definedName name="i_data1">#REF!</definedName>
    <definedName name="I_Gen.">#REF!</definedName>
    <definedName name="i_KingdomsInstitute">#REF!</definedName>
    <definedName name="I_Steel">#REF!</definedName>
    <definedName name="i1H3">#REF!</definedName>
    <definedName name="i8uiuyi" localSheetId="4" hidden="1">{#N/A,#N/A,TRUE,"Cover";#N/A,#N/A,TRUE,"Conts";#N/A,#N/A,TRUE,"VOS";#N/A,#N/A,TRUE,"Warrington";#N/A,#N/A,TRUE,"Widnes"}</definedName>
    <definedName name="i8uiuyi" localSheetId="18" hidden="1">{#N/A,#N/A,TRUE,"Cover";#N/A,#N/A,TRUE,"Conts";#N/A,#N/A,TRUE,"VOS";#N/A,#N/A,TRUE,"Warrington";#N/A,#N/A,TRUE,"Widnes"}</definedName>
    <definedName name="i8uiuyi" localSheetId="6" hidden="1">{#N/A,#N/A,TRUE,"Cover";#N/A,#N/A,TRUE,"Conts";#N/A,#N/A,TRUE,"VOS";#N/A,#N/A,TRUE,"Warrington";#N/A,#N/A,TRUE,"Widnes"}</definedName>
    <definedName name="i8uiuyi" localSheetId="11" hidden="1">{#N/A,#N/A,TRUE,"Cover";#N/A,#N/A,TRUE,"Conts";#N/A,#N/A,TRUE,"VOS";#N/A,#N/A,TRUE,"Warrington";#N/A,#N/A,TRUE,"Widnes"}</definedName>
    <definedName name="i8uiuyi" localSheetId="10" hidden="1">{#N/A,#N/A,TRUE,"Cover";#N/A,#N/A,TRUE,"Conts";#N/A,#N/A,TRUE,"VOS";#N/A,#N/A,TRUE,"Warrington";#N/A,#N/A,TRUE,"Widnes"}</definedName>
    <definedName name="i8uiuyi" hidden="1">{#N/A,#N/A,TRUE,"Cover";#N/A,#N/A,TRUE,"Conts";#N/A,#N/A,TRUE,"VOS";#N/A,#N/A,TRUE,"Warrington";#N/A,#N/A,TRUE,"Widnes"}</definedName>
    <definedName name="i8uiuyi_1" localSheetId="18" hidden="1">{#N/A,#N/A,TRUE,"Cover";#N/A,#N/A,TRUE,"Conts";#N/A,#N/A,TRUE,"VOS";#N/A,#N/A,TRUE,"Warrington";#N/A,#N/A,TRUE,"Widnes"}</definedName>
    <definedName name="i8uiuyi_1" localSheetId="6" hidden="1">{#N/A,#N/A,TRUE,"Cover";#N/A,#N/A,TRUE,"Conts";#N/A,#N/A,TRUE,"VOS";#N/A,#N/A,TRUE,"Warrington";#N/A,#N/A,TRUE,"Widnes"}</definedName>
    <definedName name="i8uiuyi_1" hidden="1">{#N/A,#N/A,TRUE,"Cover";#N/A,#N/A,TRUE,"Conts";#N/A,#N/A,TRUE,"VOS";#N/A,#N/A,TRUE,"Warrington";#N/A,#N/A,TRUE,"Widnes"}</definedName>
    <definedName name="iac">#REF!</definedName>
    <definedName name="IAM" localSheetId="18" hidden="1">{"'Sheet1'!$A$4386:$N$4591"}</definedName>
    <definedName name="IAM" localSheetId="6" hidden="1">{"'Sheet1'!$A$4386:$N$4591"}</definedName>
    <definedName name="IAM" hidden="1">{"'Sheet1'!$A$4386:$N$4591"}</definedName>
    <definedName name="Ian">#REF!</definedName>
    <definedName name="Ians">#REF!</definedName>
    <definedName name="IBDChgbck">#REF!</definedName>
    <definedName name="IBDChrgbckSp">#REF!</definedName>
    <definedName name="IBDRetrieve">#REF!</definedName>
    <definedName name="IBL">#REF!</definedName>
    <definedName name="IBN">#REF!</definedName>
    <definedName name="IC">#REF!</definedName>
    <definedName name="ica">#REF!</definedName>
    <definedName name="icb">#REF!</definedName>
    <definedName name="ICCA_stats">#REF!</definedName>
    <definedName name="ice">#REF!</definedName>
    <definedName name="ice_1">0</definedName>
    <definedName name="ICL">#REF!</definedName>
    <definedName name="ICP">#REF!</definedName>
    <definedName name="Icurry">#REF!</definedName>
    <definedName name="icws">#REF!</definedName>
    <definedName name="id" localSheetId="4" hidden="1">{"'Break down'!$A$4"}</definedName>
    <definedName name="ID">#REF!</definedName>
    <definedName name="idays">#REF!</definedName>
    <definedName name="idc" localSheetId="18"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CGK">#REF!&amp;" "&amp;'ROSHN Benchmark Data'!STATE</definedName>
    <definedName name="IDDESIGNCORDINATION_TOTAL">#REF!</definedName>
    <definedName name="idiot" localSheetId="18" hidden="1">{"dep. full detail",#N/A,FALSE,"annex";"3cd annex",#N/A,FALSE,"annex";"co. dep.",#N/A,FALSE,"annex"}</definedName>
    <definedName name="idiot" localSheetId="6" hidden="1">{"dep. full detail",#N/A,FALSE,"annex";"3cd annex",#N/A,FALSE,"annex";"co. dep.",#N/A,FALSE,"annex"}</definedName>
    <definedName name="idiot" hidden="1">{"dep. full detail",#N/A,FALSE,"annex";"3cd annex",#N/A,FALSE,"annex";"co. dep.",#N/A,FALSE,"annex"}</definedName>
    <definedName name="IDLAB_COST">#REF!</definedName>
    <definedName name="idpvol">#REF!</definedName>
    <definedName name="IDR">#REF!</definedName>
    <definedName name="ie" localSheetId="18" hidden="1">{"'Sheet1'!$L$16"}</definedName>
    <definedName name="ie" hidden="1">{"'Sheet1'!$L$16"}</definedName>
    <definedName name="ie_1" localSheetId="18" hidden="1">{"'Sheet1'!$L$16"}</definedName>
    <definedName name="ie_1" hidden="1">{"'Sheet1'!$L$16"}</definedName>
    <definedName name="ie_2" localSheetId="18" hidden="1">{"'Sheet1'!$L$16"}</definedName>
    <definedName name="ie_2" hidden="1">{"'Sheet1'!$L$16"}</definedName>
    <definedName name="IEPeXToEUR" localSheetId="18" hidden="1">1/EUReXToIEP</definedName>
    <definedName name="IEPeXToEUR" hidden="1">1/EUReXToIEP</definedName>
    <definedName name="If">#REF!</definedName>
    <definedName name="If_Yes">#REF!</definedName>
    <definedName name="Ifas">#REF!</definedName>
    <definedName name="IFRS_Method">#REF!</definedName>
    <definedName name="Ig">#REF!</definedName>
    <definedName name="Ig___0">#REF!</definedName>
    <definedName name="Ig___13">#REF!</definedName>
    <definedName name="IGFA">#REF!</definedName>
    <definedName name="IGLE" hidden="1">#REF!</definedName>
    <definedName name="ihg" localSheetId="4" hidden="1">{#N/A,#N/A,TRUE,"Cover";#N/A,#N/A,TRUE,"Conts";#N/A,#N/A,TRUE,"VOS";#N/A,#N/A,TRUE,"Warrington";#N/A,#N/A,TRUE,"Widnes"}</definedName>
    <definedName name="ihg" localSheetId="18" hidden="1">{#N/A,#N/A,TRUE,"Cover";#N/A,#N/A,TRUE,"Conts";#N/A,#N/A,TRUE,"VOS";#N/A,#N/A,TRUE,"Warrington";#N/A,#N/A,TRUE,"Widnes"}</definedName>
    <definedName name="ihg" localSheetId="6" hidden="1">{#N/A,#N/A,TRUE,"Cover";#N/A,#N/A,TRUE,"Conts";#N/A,#N/A,TRUE,"VOS";#N/A,#N/A,TRUE,"Warrington";#N/A,#N/A,TRUE,"Widnes"}</definedName>
    <definedName name="ihg" localSheetId="11" hidden="1">{#N/A,#N/A,TRUE,"Cover";#N/A,#N/A,TRUE,"Conts";#N/A,#N/A,TRUE,"VOS";#N/A,#N/A,TRUE,"Warrington";#N/A,#N/A,TRUE,"Widnes"}</definedName>
    <definedName name="ihg" localSheetId="10" hidden="1">{#N/A,#N/A,TRUE,"Cover";#N/A,#N/A,TRUE,"Conts";#N/A,#N/A,TRUE,"VOS";#N/A,#N/A,TRUE,"Warrington";#N/A,#N/A,TRUE,"Widnes"}</definedName>
    <definedName name="ihg" hidden="1">{#N/A,#N/A,TRUE,"Cover";#N/A,#N/A,TRUE,"Conts";#N/A,#N/A,TRUE,"VOS";#N/A,#N/A,TRUE,"Warrington";#N/A,#N/A,TRUE,"Widnes"}</definedName>
    <definedName name="ihg_1" localSheetId="18" hidden="1">{#N/A,#N/A,TRUE,"Cover";#N/A,#N/A,TRUE,"Conts";#N/A,#N/A,TRUE,"VOS";#N/A,#N/A,TRUE,"Warrington";#N/A,#N/A,TRUE,"Widnes"}</definedName>
    <definedName name="ihg_1" localSheetId="6" hidden="1">{#N/A,#N/A,TRUE,"Cover";#N/A,#N/A,TRUE,"Conts";#N/A,#N/A,TRUE,"VOS";#N/A,#N/A,TRUE,"Warrington";#N/A,#N/A,TRUE,"Widnes"}</definedName>
    <definedName name="ihg_1" hidden="1">{#N/A,#N/A,TRUE,"Cover";#N/A,#N/A,TRUE,"Conts";#N/A,#N/A,TRUE,"VOS";#N/A,#N/A,TRUE,"Warrington";#N/A,#N/A,TRUE,"Widnes"}</definedName>
    <definedName name="iho" localSheetId="4" hidden="1">{#N/A,#N/A,TRUE,"Cover";#N/A,#N/A,TRUE,"Conts";#N/A,#N/A,TRUE,"VOS";#N/A,#N/A,TRUE,"Warrington";#N/A,#N/A,TRUE,"Widnes"}</definedName>
    <definedName name="iho" localSheetId="18" hidden="1">{#N/A,#N/A,TRUE,"Cover";#N/A,#N/A,TRUE,"Conts";#N/A,#N/A,TRUE,"VOS";#N/A,#N/A,TRUE,"Warrington";#N/A,#N/A,TRUE,"Widnes"}</definedName>
    <definedName name="iho" localSheetId="6" hidden="1">{#N/A,#N/A,TRUE,"Cover";#N/A,#N/A,TRUE,"Conts";#N/A,#N/A,TRUE,"VOS";#N/A,#N/A,TRUE,"Warrington";#N/A,#N/A,TRUE,"Widnes"}</definedName>
    <definedName name="iho" localSheetId="11" hidden="1">{#N/A,#N/A,TRUE,"Cover";#N/A,#N/A,TRUE,"Conts";#N/A,#N/A,TRUE,"VOS";#N/A,#N/A,TRUE,"Warrington";#N/A,#N/A,TRUE,"Widnes"}</definedName>
    <definedName name="iho" localSheetId="10" hidden="1">{#N/A,#N/A,TRUE,"Cover";#N/A,#N/A,TRUE,"Conts";#N/A,#N/A,TRUE,"VOS";#N/A,#N/A,TRUE,"Warrington";#N/A,#N/A,TRUE,"Widnes"}</definedName>
    <definedName name="iho" hidden="1">{#N/A,#N/A,TRUE,"Cover";#N/A,#N/A,TRUE,"Conts";#N/A,#N/A,TRUE,"VOS";#N/A,#N/A,TRUE,"Warrington";#N/A,#N/A,TRUE,"Widnes"}</definedName>
    <definedName name="iho_1" localSheetId="18" hidden="1">{#N/A,#N/A,TRUE,"Cover";#N/A,#N/A,TRUE,"Conts";#N/A,#N/A,TRUE,"VOS";#N/A,#N/A,TRUE,"Warrington";#N/A,#N/A,TRUE,"Widnes"}</definedName>
    <definedName name="iho_1" localSheetId="6" hidden="1">{#N/A,#N/A,TRUE,"Cover";#N/A,#N/A,TRUE,"Conts";#N/A,#N/A,TRUE,"VOS";#N/A,#N/A,TRUE,"Warrington";#N/A,#N/A,TRUE,"Widnes"}</definedName>
    <definedName name="iho_1" hidden="1">{#N/A,#N/A,TRUE,"Cover";#N/A,#N/A,TRUE,"Conts";#N/A,#N/A,TRUE,"VOS";#N/A,#N/A,TRUE,"Warrington";#N/A,#N/A,TRUE,"Widnes"}</definedName>
    <definedName name="ihugyug">#REF!</definedName>
    <definedName name="ii" localSheetId="18" hidden="1">{#N/A,#N/A,FALSE,"CCTV"}</definedName>
    <definedName name="II" localSheetId="10">#REF!</definedName>
    <definedName name="ii" hidden="1">{#N/A,#N/A,FALSE,"CCTV"}</definedName>
    <definedName name="ii_1" localSheetId="18" hidden="1">{#N/A,#N/A,FALSE,"CCTV"}</definedName>
    <definedName name="ii_1" hidden="1">{#N/A,#N/A,FALSE,"CCTV"}</definedName>
    <definedName name="ii_2" localSheetId="18" hidden="1">{#N/A,#N/A,FALSE,"CCTV"}</definedName>
    <definedName name="ii_2" hidden="1">{#N/A,#N/A,FALSE,"CCTV"}</definedName>
    <definedName name="IIF__PAGE_NUM___5___BUILDING_COSTS____SITEWORK_COSTS">#REF!</definedName>
    <definedName name="iii">#REF!</definedName>
    <definedName name="iiiii">#REF!</definedName>
    <definedName name="iiiiiiiiiii">#REF!</definedName>
    <definedName name="iiiiiiiiiiiiii">#REF!</definedName>
    <definedName name="iiip" localSheetId="4" hidden="1">{"'Break down'!$A$4"}</definedName>
    <definedName name="iiip" localSheetId="18" hidden="1">{"'Break down'!$A$4"}</definedName>
    <definedName name="iiip" localSheetId="6" hidden="1">{"'Break down'!$A$4"}</definedName>
    <definedName name="iiip" localSheetId="10">{"'Break down'!$A$4"}</definedName>
    <definedName name="iiip" hidden="1">{"'Break down'!$A$4"}</definedName>
    <definedName name="iiip_1" localSheetId="6" hidden="1">{"'Break down'!$A$4"}</definedName>
    <definedName name="iiip_1">{"'Break down'!$A$4"}</definedName>
    <definedName name="iijj">#REF!</definedName>
    <definedName name="iiki" localSheetId="18" hidden="1">{#N/A,#N/A,FALSE,"MARCH"}</definedName>
    <definedName name="iiki" hidden="1">{#N/A,#N/A,FALSE,"MARCH"}</definedName>
    <definedName name="iiouolkll" localSheetId="18" hidden="1">{#N/A,#N/A,FALSE,"CCTV"}</definedName>
    <definedName name="iiouolkll" hidden="1">{#N/A,#N/A,FALSE,"CCTV"}</definedName>
    <definedName name="iiouolkll_1" localSheetId="18" hidden="1">{#N/A,#N/A,FALSE,"CCTV"}</definedName>
    <definedName name="iiouolkll_1" hidden="1">{#N/A,#N/A,FALSE,"CCTV"}</definedName>
    <definedName name="iiouolkll_2" localSheetId="18" hidden="1">{#N/A,#N/A,FALSE,"CCTV"}</definedName>
    <definedName name="iiouolkll_2" hidden="1">{#N/A,#N/A,FALSE,"CCTV"}</definedName>
    <definedName name="IIP.XLS" localSheetId="18" hidden="1">{#N/A,#N/A,FALSE,"예상손익";#N/A,#N/A,FALSE,"관리분석";#N/A,#N/A,FALSE,"장비분석";#N/A,#N/A,FALSE,"준설분석";#N/A,#N/A,FALSE,"철구분석"}</definedName>
    <definedName name="IIP.XLS" hidden="1">{#N/A,#N/A,FALSE,"예상손익";#N/A,#N/A,FALSE,"관리분석";#N/A,#N/A,FALSE,"장비분석";#N/A,#N/A,FALSE,"준설분석";#N/A,#N/A,FALSE,"철구분석"}</definedName>
    <definedName name="iiy" localSheetId="4" hidden="1">{"'Break down'!$A$4"}</definedName>
    <definedName name="iiy" localSheetId="18" hidden="1">{"'Break down'!$A$4"}</definedName>
    <definedName name="iiy" localSheetId="6" hidden="1">{"'Break down'!$A$4"}</definedName>
    <definedName name="iiy" localSheetId="10">{"'Break down'!$A$4"}</definedName>
    <definedName name="iiy" hidden="1">{"'Break down'!$A$4"}</definedName>
    <definedName name="iiy_1" localSheetId="6" hidden="1">{"'Break down'!$A$4"}</definedName>
    <definedName name="iiy_1">{"'Break down'!$A$4"}</definedName>
    <definedName name="IJ">#REF!</definedName>
    <definedName name="ijhg" hidden="1">#REF!</definedName>
    <definedName name="ijn" localSheetId="4" hidden="1">{#N/A,#N/A,FALSE,"MARCH"}</definedName>
    <definedName name="ijn" localSheetId="18" hidden="1">{#N/A,#N/A,FALSE,"MARCH"}</definedName>
    <definedName name="ijn" localSheetId="6" hidden="1">{#N/A,#N/A,FALSE,"MARCH"}</definedName>
    <definedName name="ijn" localSheetId="10" hidden="1">{#N/A,#N/A,FALSE,"MARCH"}</definedName>
    <definedName name="ijn" hidden="1">{#N/A,#N/A,FALSE,"MARCH"}</definedName>
    <definedName name="ijn_1" localSheetId="18" hidden="1">{#N/A,#N/A,FALSE,"MARCH"}</definedName>
    <definedName name="ijn_1" localSheetId="6" hidden="1">{#N/A,#N/A,FALSE,"MARCH"}</definedName>
    <definedName name="ijn_1" hidden="1">{#N/A,#N/A,FALSE,"MARCH"}</definedName>
    <definedName name="IK">#REF!</definedName>
    <definedName name="ikey">#REF!</definedName>
    <definedName name="ikolu">IF(ISNA(MATCH(ROW(),RowAfterpgbrk,1)),1,MATCH(ROW(),RowAfterpgbrk,1)+1)&lt;&gt;IF(ISNA(MATCH(ROW()+1,RowAfterpgbrk,1)),1,MATCH(ROW()+1,RowAfterpgbrk,1)+1)</definedName>
    <definedName name="il">#REF!</definedName>
    <definedName name="Il_not">#REF!</definedName>
    <definedName name="Ilastfactor">#REF!</definedName>
    <definedName name="Ileck">#REF!</definedName>
    <definedName name="ILGA">#REF!</definedName>
    <definedName name="IList">#REF!</definedName>
    <definedName name="IM">#REF!</definedName>
    <definedName name="IM_1">#REF!</definedName>
    <definedName name="IM_10">#REF!</definedName>
    <definedName name="IM_11">#REF!</definedName>
    <definedName name="IM_12">#REF!</definedName>
    <definedName name="IM_13">#REF!</definedName>
    <definedName name="IM_14">#REF!</definedName>
    <definedName name="IM_15">#REF!</definedName>
    <definedName name="IM_16">#REF!</definedName>
    <definedName name="IM_17">#REF!</definedName>
    <definedName name="IM_18">#REF!</definedName>
    <definedName name="IM_19">#REF!</definedName>
    <definedName name="IM_2">#REF!</definedName>
    <definedName name="IM_20">#REF!</definedName>
    <definedName name="IM_21">#REF!</definedName>
    <definedName name="IM_3">#REF!</definedName>
    <definedName name="IM_4">#REF!</definedName>
    <definedName name="IM_5">#REF!</definedName>
    <definedName name="IM_6">#REF!</definedName>
    <definedName name="IM_7">#REF!</definedName>
    <definedName name="IM_8">#REF!</definedName>
    <definedName name="IM_9">#REF!</definedName>
    <definedName name="ima">#REF!</definedName>
    <definedName name="IMAGE_LIGHTING___DESIGN">#REF!</definedName>
    <definedName name="Imama" localSheetId="18" hidden="1">{#N/A,#N/A,TRUE,"Front";#N/A,#N/A,TRUE,"Simple Letter";#N/A,#N/A,TRUE,"Inside";#N/A,#N/A,TRUE,"Contents";#N/A,#N/A,TRUE,"Basis";#N/A,#N/A,TRUE,"Inclusions";#N/A,#N/A,TRUE,"Exclusions";#N/A,#N/A,TRUE,"Areas";#N/A,#N/A,TRUE,"Summary";#N/A,#N/A,TRUE,"Detail"}</definedName>
    <definedName name="Imama" localSheetId="10" hidden="1">{#N/A,#N/A,TRUE,"Front";#N/A,#N/A,TRUE,"Simple Letter";#N/A,#N/A,TRUE,"Inside";#N/A,#N/A,TRUE,"Contents";#N/A,#N/A,TRUE,"Basis";#N/A,#N/A,TRUE,"Inclusions";#N/A,#N/A,TRUE,"Exclusions";#N/A,#N/A,TRUE,"Areas";#N/A,#N/A,TRUE,"Summary";#N/A,#N/A,TRUE,"Detail"}</definedName>
    <definedName name="Imama" hidden="1">{#N/A,#N/A,TRUE,"Front";#N/A,#N/A,TRUE,"Simple Letter";#N/A,#N/A,TRUE,"Inside";#N/A,#N/A,TRUE,"Contents";#N/A,#N/A,TRUE,"Basis";#N/A,#N/A,TRUE,"Inclusions";#N/A,#N/A,TRUE,"Exclusions";#N/A,#N/A,TRUE,"Areas";#N/A,#N/A,TRUE,"Summary";#N/A,#N/A,TRUE,"Detail"}</definedName>
    <definedName name="Imax">#REF!</definedName>
    <definedName name="imci20">#REF!</definedName>
    <definedName name="imci25">#REF!</definedName>
    <definedName name="imci40">#REF!</definedName>
    <definedName name="imci50">#REF!</definedName>
    <definedName name="imcl20">#REF!</definedName>
    <definedName name="imcl25">#REF!</definedName>
    <definedName name="imcl32">#REF!</definedName>
    <definedName name="imcl40">#REF!</definedName>
    <definedName name="imcl50">#REF!</definedName>
    <definedName name="IMI_CORNELIUS">#REF!</definedName>
    <definedName name="IMM">#REF!</definedName>
    <definedName name="immn" localSheetId="18"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MO">#REF!</definedName>
    <definedName name="IMP">#REF!</definedName>
    <definedName name="Impact">#REF!</definedName>
    <definedName name="ImpactList">#N/A</definedName>
    <definedName name="Import_100">#REF!</definedName>
    <definedName name="Import_1000">#REF!</definedName>
    <definedName name="Import_1001">#REF!</definedName>
    <definedName name="Import_1002">#REF!</definedName>
    <definedName name="Import_1003">#REF!</definedName>
    <definedName name="Import_1004">#REF!</definedName>
    <definedName name="Import_1006">#REF!</definedName>
    <definedName name="Import_1007">#REF!</definedName>
    <definedName name="Import_1008">#REF!</definedName>
    <definedName name="Import_1009">#REF!</definedName>
    <definedName name="Import_101">#REF!</definedName>
    <definedName name="Import_1010">#REF!</definedName>
    <definedName name="Import_1011">#REF!</definedName>
    <definedName name="Import_1012">#REF!</definedName>
    <definedName name="Import_1013">#REF!</definedName>
    <definedName name="Import_1014">#REF!</definedName>
    <definedName name="Import_1015">#REF!</definedName>
    <definedName name="Import_1016">#REF!</definedName>
    <definedName name="Import_1017">#REF!</definedName>
    <definedName name="Import_1018">#REF!</definedName>
    <definedName name="Import_1019">#REF!</definedName>
    <definedName name="Import_102">#REF!</definedName>
    <definedName name="Import_1020">#REF!</definedName>
    <definedName name="Import_1021">#REF!</definedName>
    <definedName name="Import_1022">#REF!</definedName>
    <definedName name="Import_1023">#REF!</definedName>
    <definedName name="Import_1024">#REF!</definedName>
    <definedName name="Import_103">#REF!</definedName>
    <definedName name="Import_1030">#REF!</definedName>
    <definedName name="Import_1031">#REF!</definedName>
    <definedName name="Import_1032">#REF!</definedName>
    <definedName name="Import_1033">#REF!</definedName>
    <definedName name="Import_1034">#REF!</definedName>
    <definedName name="Import_1035">#REF!</definedName>
    <definedName name="Import_104">#REF!</definedName>
    <definedName name="Import_105">#REF!</definedName>
    <definedName name="Import_106">#REF!</definedName>
    <definedName name="Import_1062">#REF!</definedName>
    <definedName name="Import_107">#REF!</definedName>
    <definedName name="Import_1071">#REF!</definedName>
    <definedName name="Import_108">#REF!</definedName>
    <definedName name="Import_109">#REF!</definedName>
    <definedName name="Import_1094">#REF!</definedName>
    <definedName name="Import_1095">#REF!</definedName>
    <definedName name="Import_1096">#REF!</definedName>
    <definedName name="Import_1097">#REF!</definedName>
    <definedName name="Import_1098">#REF!</definedName>
    <definedName name="Import_1099">#REF!</definedName>
    <definedName name="Import_11">#REF!</definedName>
    <definedName name="Import_110">#REF!</definedName>
    <definedName name="Import_1100">#REF!</definedName>
    <definedName name="Import_1101">#REF!</definedName>
    <definedName name="Import_1102">#REF!</definedName>
    <definedName name="Import_1103">#REF!</definedName>
    <definedName name="Import_1104">#REF!</definedName>
    <definedName name="Import_1105">#REF!</definedName>
    <definedName name="Import_1106">#REF!</definedName>
    <definedName name="Import_1107">#REF!</definedName>
    <definedName name="Import_1108">#REF!</definedName>
    <definedName name="Import_1111">#REF!</definedName>
    <definedName name="Import_1112">#REF!</definedName>
    <definedName name="Import_1113">#REF!</definedName>
    <definedName name="Import_1114">#REF!</definedName>
    <definedName name="Import_1115">#REF!</definedName>
    <definedName name="Import_1116">#REF!</definedName>
    <definedName name="Import_1117">#REF!</definedName>
    <definedName name="Import_1118">#REF!</definedName>
    <definedName name="Import_1119">#REF!</definedName>
    <definedName name="Import_112">#REF!</definedName>
    <definedName name="Import_1120">#REF!</definedName>
    <definedName name="Import_1121">#REF!</definedName>
    <definedName name="Import_1122">#REF!</definedName>
    <definedName name="Import_1123">#REF!</definedName>
    <definedName name="Import_1124">#REF!</definedName>
    <definedName name="Import_1125">#REF!</definedName>
    <definedName name="Import_1126">#REF!</definedName>
    <definedName name="Import_1127">#REF!</definedName>
    <definedName name="Import_1128">#REF!</definedName>
    <definedName name="Import_1129">#REF!</definedName>
    <definedName name="Import_113">#REF!</definedName>
    <definedName name="Import_1130">#REF!</definedName>
    <definedName name="Import_1131">#REF!</definedName>
    <definedName name="Import_1132">#REF!</definedName>
    <definedName name="Import_1133">#REF!</definedName>
    <definedName name="Import_1134_J">#REF!</definedName>
    <definedName name="Import_1134_O">#REF!</definedName>
    <definedName name="Import_1134_P">#REF!</definedName>
    <definedName name="Import_1135_J">#REF!</definedName>
    <definedName name="Import_1135_O">#REF!</definedName>
    <definedName name="Import_1135_P">#REF!</definedName>
    <definedName name="Import_1136_J">#REF!</definedName>
    <definedName name="Import_1136_O">#REF!</definedName>
    <definedName name="Import_1136_P">#REF!</definedName>
    <definedName name="Import_1137_J">#REF!</definedName>
    <definedName name="Import_1137_O">#REF!</definedName>
    <definedName name="Import_1137_P">#REF!</definedName>
    <definedName name="Import_1138_J">#REF!</definedName>
    <definedName name="Import_1138_O">#REF!</definedName>
    <definedName name="Import_1138_P">#REF!</definedName>
    <definedName name="Import_1139_J">#REF!</definedName>
    <definedName name="Import_1139_O">#REF!</definedName>
    <definedName name="Import_1139_P">#REF!</definedName>
    <definedName name="Import_114">#REF!</definedName>
    <definedName name="Import_1140_J">#REF!</definedName>
    <definedName name="Import_1140_O">#REF!</definedName>
    <definedName name="Import_1140_P">#REF!</definedName>
    <definedName name="Import_1141_J">#REF!</definedName>
    <definedName name="Import_1141_O">#REF!</definedName>
    <definedName name="Import_1141_P">#REF!</definedName>
    <definedName name="Import_1142_J">#REF!</definedName>
    <definedName name="Import_1142_O">#REF!</definedName>
    <definedName name="Import_1142_P">#REF!</definedName>
    <definedName name="Import_1143_J">#REF!</definedName>
    <definedName name="Import_1143_O">#REF!</definedName>
    <definedName name="Import_1143_P">#REF!</definedName>
    <definedName name="Import_1144_J">#REF!</definedName>
    <definedName name="Import_1144_O">#REF!</definedName>
    <definedName name="Import_1144_P">#REF!</definedName>
    <definedName name="Import_1145_J">#REF!</definedName>
    <definedName name="Import_1145_O">#REF!</definedName>
    <definedName name="Import_1145_P">#REF!</definedName>
    <definedName name="Import_1146_J">#REF!</definedName>
    <definedName name="Import_1146_O">#REF!</definedName>
    <definedName name="Import_1146_P">#REF!</definedName>
    <definedName name="Import_1147_J">#REF!</definedName>
    <definedName name="Import_1147_O">#REF!</definedName>
    <definedName name="Import_1147_P">#REF!</definedName>
    <definedName name="Import_1148">#REF!</definedName>
    <definedName name="Import_1149">#REF!</definedName>
    <definedName name="Import_115">#REF!</definedName>
    <definedName name="Import_1150">#REF!</definedName>
    <definedName name="Import_1151">#REF!</definedName>
    <definedName name="Import_1152">#REF!</definedName>
    <definedName name="Import_1153">#REF!</definedName>
    <definedName name="Import_1154">#REF!</definedName>
    <definedName name="Import_1155">#REF!</definedName>
    <definedName name="Import_1156">#REF!</definedName>
    <definedName name="Import_1157">#REF!</definedName>
    <definedName name="Import_1158">#REF!</definedName>
    <definedName name="Import_1159">#REF!</definedName>
    <definedName name="Import_116">#REF!</definedName>
    <definedName name="Import_1160">#REF!</definedName>
    <definedName name="Import_1161">#REF!</definedName>
    <definedName name="Import_1162">#REF!</definedName>
    <definedName name="Import_1163">#REF!</definedName>
    <definedName name="Import_1164">#REF!</definedName>
    <definedName name="Import_1165">#REF!</definedName>
    <definedName name="Import_1166">#REF!</definedName>
    <definedName name="Import_1167">#REF!</definedName>
    <definedName name="Import_1168">#REF!</definedName>
    <definedName name="Import_1169">#REF!</definedName>
    <definedName name="Import_117">#REF!</definedName>
    <definedName name="Import_1170">#REF!</definedName>
    <definedName name="Import_1171">#REF!</definedName>
    <definedName name="Import_1172">#REF!</definedName>
    <definedName name="Import_1173">#REF!</definedName>
    <definedName name="Import_1174">#REF!</definedName>
    <definedName name="Import_1175">#REF!</definedName>
    <definedName name="Import_1176">#REF!</definedName>
    <definedName name="Import_1177">#REF!</definedName>
    <definedName name="Import_1178">#REF!</definedName>
    <definedName name="Import_1179">#REF!</definedName>
    <definedName name="Import_118">#REF!</definedName>
    <definedName name="Import_1180">#REF!</definedName>
    <definedName name="Import_1181">#REF!</definedName>
    <definedName name="Import_1182">#REF!</definedName>
    <definedName name="Import_1183">#REF!</definedName>
    <definedName name="Import_1184">#REF!</definedName>
    <definedName name="Import_1185">#REF!</definedName>
    <definedName name="Import_1186">#REF!</definedName>
    <definedName name="Import_1187">#REF!</definedName>
    <definedName name="Import_1188">#REF!</definedName>
    <definedName name="Import_1189">#REF!</definedName>
    <definedName name="Import_119">#REF!</definedName>
    <definedName name="Import_1190">#REF!</definedName>
    <definedName name="Import_1191">#REF!</definedName>
    <definedName name="Import_1192">#REF!</definedName>
    <definedName name="Import_1193">#REF!</definedName>
    <definedName name="Import_1194">#REF!</definedName>
    <definedName name="Import_1195">#REF!</definedName>
    <definedName name="Import_1196">#REF!</definedName>
    <definedName name="Import_1197">#REF!</definedName>
    <definedName name="Import_1198">#REF!</definedName>
    <definedName name="Import_1199">#REF!</definedName>
    <definedName name="Import_120">#REF!</definedName>
    <definedName name="Import_1200">#REF!</definedName>
    <definedName name="Import_1201">#REF!</definedName>
    <definedName name="Import_1202">#REF!</definedName>
    <definedName name="Import_1203">#REF!</definedName>
    <definedName name="Import_1204">#REF!</definedName>
    <definedName name="Import_1205">#REF!</definedName>
    <definedName name="Import_1206">#REF!</definedName>
    <definedName name="Import_1207">#REF!</definedName>
    <definedName name="Import_1208">#REF!</definedName>
    <definedName name="Import_1209">#REF!</definedName>
    <definedName name="Import_121">#REF!</definedName>
    <definedName name="Import_1210">#REF!</definedName>
    <definedName name="Import_1211">#REF!</definedName>
    <definedName name="Import_1212">#REF!</definedName>
    <definedName name="Import_1213">#REF!</definedName>
    <definedName name="Import_1214">#REF!</definedName>
    <definedName name="Import_1215">#REF!</definedName>
    <definedName name="Import_1216">#REF!</definedName>
    <definedName name="Import_1217">#REF!</definedName>
    <definedName name="Import_1218">#REF!</definedName>
    <definedName name="Import_1219">#REF!</definedName>
    <definedName name="Import_122">#REF!</definedName>
    <definedName name="Import_1220">#REF!</definedName>
    <definedName name="Import_1221">#REF!</definedName>
    <definedName name="Import_1222">#REF!</definedName>
    <definedName name="Import_1223">#REF!</definedName>
    <definedName name="Import_1224">#REF!</definedName>
    <definedName name="Import_1225">#REF!</definedName>
    <definedName name="Import_1226">#REF!</definedName>
    <definedName name="Import_1227">#REF!</definedName>
    <definedName name="Import_1228">#REF!</definedName>
    <definedName name="Import_1229">#REF!</definedName>
    <definedName name="Import_123">#REF!</definedName>
    <definedName name="Import_1230">#REF!</definedName>
    <definedName name="Import_1231">#REF!</definedName>
    <definedName name="Import_1232">#REF!</definedName>
    <definedName name="Import_1233">#REF!</definedName>
    <definedName name="Import_1234">#REF!</definedName>
    <definedName name="Import_1235">#REF!</definedName>
    <definedName name="Import_1236">#REF!</definedName>
    <definedName name="Import_1237">#REF!</definedName>
    <definedName name="Import_1238">#REF!</definedName>
    <definedName name="Import_1239">#REF!</definedName>
    <definedName name="Import_124">#REF!</definedName>
    <definedName name="Import_1240">#REF!</definedName>
    <definedName name="Import_1241">#REF!</definedName>
    <definedName name="Import_1242">#REF!</definedName>
    <definedName name="Import_1243">#REF!</definedName>
    <definedName name="Import_1244">#REF!</definedName>
    <definedName name="Import_1245">#REF!</definedName>
    <definedName name="Import_1246">#REF!</definedName>
    <definedName name="Import_1247">#REF!</definedName>
    <definedName name="Import_1248">#REF!</definedName>
    <definedName name="Import_1249">#REF!</definedName>
    <definedName name="Import_125">#REF!</definedName>
    <definedName name="Import_1250">#REF!</definedName>
    <definedName name="Import_1251">#REF!</definedName>
    <definedName name="Import_1252">#REF!</definedName>
    <definedName name="Import_1253">#REF!</definedName>
    <definedName name="Import_1254">#REF!</definedName>
    <definedName name="Import_1255">#REF!</definedName>
    <definedName name="Import_1256">#REF!</definedName>
    <definedName name="Import_1257">#REF!</definedName>
    <definedName name="Import_1258">#REF!</definedName>
    <definedName name="Import_1259">#REF!</definedName>
    <definedName name="Import_126">#REF!</definedName>
    <definedName name="Import_1260">#REF!</definedName>
    <definedName name="Import_1261">#REF!</definedName>
    <definedName name="Import_1262">#REF!</definedName>
    <definedName name="Import_1263">#REF!</definedName>
    <definedName name="Import_1264">#REF!</definedName>
    <definedName name="Import_1265">#REF!</definedName>
    <definedName name="Import_1266">#REF!</definedName>
    <definedName name="Import_1267">#REF!</definedName>
    <definedName name="Import_1268">#REF!</definedName>
    <definedName name="Import_1269">#REF!</definedName>
    <definedName name="Import_127">#REF!</definedName>
    <definedName name="Import_1270">#REF!</definedName>
    <definedName name="Import_1271">#REF!</definedName>
    <definedName name="Import_1272">#REF!</definedName>
    <definedName name="Import_1273">#REF!</definedName>
    <definedName name="Import_1274">#REF!</definedName>
    <definedName name="Import_1275">#REF!</definedName>
    <definedName name="Import_1276">#REF!</definedName>
    <definedName name="Import_1277">#REF!</definedName>
    <definedName name="Import_1278">#REF!</definedName>
    <definedName name="Import_1279">#REF!</definedName>
    <definedName name="Import_128">#REF!</definedName>
    <definedName name="Import_1280">#REF!</definedName>
    <definedName name="Import_1281">#REF!</definedName>
    <definedName name="Import_1282_J">#REF!</definedName>
    <definedName name="Import_1282_O">#REF!</definedName>
    <definedName name="Import_1282_P">#REF!</definedName>
    <definedName name="Import_1283_J">#REF!</definedName>
    <definedName name="Import_1283_O">#REF!</definedName>
    <definedName name="Import_1283_P">#REF!</definedName>
    <definedName name="Import_1284_J">#REF!</definedName>
    <definedName name="Import_1284_O">#REF!</definedName>
    <definedName name="Import_1284_P">#REF!</definedName>
    <definedName name="Import_1285_J">#REF!</definedName>
    <definedName name="Import_1285_O">#REF!</definedName>
    <definedName name="Import_1285_P">#REF!</definedName>
    <definedName name="Import_1286_J">#REF!</definedName>
    <definedName name="Import_1286_O">#REF!</definedName>
    <definedName name="Import_1286_P">#REF!</definedName>
    <definedName name="Import_1287_J">#REF!</definedName>
    <definedName name="Import_1287_O">#REF!</definedName>
    <definedName name="Import_1287_P">#REF!</definedName>
    <definedName name="Import_1288_J">#REF!</definedName>
    <definedName name="Import_1288_O">#REF!</definedName>
    <definedName name="Import_1288_P">#REF!</definedName>
    <definedName name="Import_1289_J">#REF!</definedName>
    <definedName name="Import_1289_O">#REF!</definedName>
    <definedName name="Import_1289_P">#REF!</definedName>
    <definedName name="Import_129">#REF!</definedName>
    <definedName name="Import_1290_J">#REF!</definedName>
    <definedName name="Import_1290_O">#REF!</definedName>
    <definedName name="Import_1290_P">#REF!</definedName>
    <definedName name="Import_1291_J">#REF!</definedName>
    <definedName name="Import_1291_O">#REF!</definedName>
    <definedName name="Import_1291_P">#REF!</definedName>
    <definedName name="Import_1292_J">#REF!</definedName>
    <definedName name="Import_1292_O">#REF!</definedName>
    <definedName name="Import_1292_P">#REF!</definedName>
    <definedName name="Import_1293_J">#REF!</definedName>
    <definedName name="Import_1293_O">#REF!</definedName>
    <definedName name="Import_1293_P">#REF!</definedName>
    <definedName name="Import_1294_J">#REF!</definedName>
    <definedName name="Import_1294_O">#REF!</definedName>
    <definedName name="Import_1294_P">#REF!</definedName>
    <definedName name="Import_1295_J">#REF!</definedName>
    <definedName name="Import_1295_O">#REF!</definedName>
    <definedName name="Import_1295_P">#REF!</definedName>
    <definedName name="Import_1296_J">#REF!</definedName>
    <definedName name="Import_1296_O">#REF!</definedName>
    <definedName name="Import_1296_P">#REF!</definedName>
    <definedName name="Import_1297_J">#REF!</definedName>
    <definedName name="Import_1297_O">#REF!</definedName>
    <definedName name="Import_1297_P">#REF!</definedName>
    <definedName name="Import_1298_J">#REF!</definedName>
    <definedName name="Import_1298_O">#REF!</definedName>
    <definedName name="Import_1298_P">#REF!</definedName>
    <definedName name="Import_1299_J">#REF!</definedName>
    <definedName name="Import_1299_O">#REF!</definedName>
    <definedName name="Import_1299_P">#REF!</definedName>
    <definedName name="Import_130">#REF!</definedName>
    <definedName name="Import_1300_J">#REF!</definedName>
    <definedName name="Import_1300_O">#REF!</definedName>
    <definedName name="Import_1300_P">#REF!</definedName>
    <definedName name="Import_1301_J">#REF!</definedName>
    <definedName name="Import_1301_O">#REF!</definedName>
    <definedName name="Import_1301_P">#REF!</definedName>
    <definedName name="Import_1302_J">#REF!</definedName>
    <definedName name="Import_1302_O">#REF!</definedName>
    <definedName name="Import_1302_P">#REF!</definedName>
    <definedName name="Import_1303_J">#REF!</definedName>
    <definedName name="Import_1303_O">#REF!</definedName>
    <definedName name="Import_1303_P">#REF!</definedName>
    <definedName name="Import_1304_J">#REF!</definedName>
    <definedName name="Import_1304_O">#REF!</definedName>
    <definedName name="Import_1304_P">#REF!</definedName>
    <definedName name="Import_1305_J">#REF!</definedName>
    <definedName name="Import_1305_O">#REF!</definedName>
    <definedName name="Import_1305_P">#REF!</definedName>
    <definedName name="Import_1306_J">#REF!</definedName>
    <definedName name="Import_1306_O">#REF!</definedName>
    <definedName name="Import_1306_P">#REF!</definedName>
    <definedName name="Import_1307_J">#REF!</definedName>
    <definedName name="Import_1307_O">#REF!</definedName>
    <definedName name="Import_1307_P">#REF!</definedName>
    <definedName name="Import_1308_J">#REF!</definedName>
    <definedName name="Import_1308_O">#REF!</definedName>
    <definedName name="Import_1308_P">#REF!</definedName>
    <definedName name="Import_1309_J">#REF!</definedName>
    <definedName name="Import_1309_O">#REF!</definedName>
    <definedName name="Import_1309_P">#REF!</definedName>
    <definedName name="Import_131">#REF!</definedName>
    <definedName name="Import_1310_J">#REF!</definedName>
    <definedName name="Import_1310_O">#REF!</definedName>
    <definedName name="Import_1310_P">#REF!</definedName>
    <definedName name="Import_1311_J">#REF!</definedName>
    <definedName name="Import_1311_O">#REF!</definedName>
    <definedName name="Import_1311_P">#REF!</definedName>
    <definedName name="Import_1312_J">#REF!</definedName>
    <definedName name="Import_1312_O">#REF!</definedName>
    <definedName name="Import_1312_P">#REF!</definedName>
    <definedName name="Import_1313_J">#REF!</definedName>
    <definedName name="Import_1313_O">#REF!</definedName>
    <definedName name="Import_1313_P">#REF!</definedName>
    <definedName name="Import_1314_J">#REF!</definedName>
    <definedName name="Import_1314_O">#REF!</definedName>
    <definedName name="Import_1314_P">#REF!</definedName>
    <definedName name="Import_1315_J">#REF!</definedName>
    <definedName name="Import_1315_O">#REF!</definedName>
    <definedName name="Import_1315_P">#REF!</definedName>
    <definedName name="Import_1316_J">#REF!</definedName>
    <definedName name="Import_1316_O">#REF!</definedName>
    <definedName name="Import_1316_P">#REF!</definedName>
    <definedName name="Import_1317_J">#REF!</definedName>
    <definedName name="Import_1317_O">#REF!</definedName>
    <definedName name="Import_1317_P">#REF!</definedName>
    <definedName name="Import_1318_J">#REF!</definedName>
    <definedName name="Import_1318_O">#REF!</definedName>
    <definedName name="Import_1318_P">#REF!</definedName>
    <definedName name="Import_1319_J">#REF!</definedName>
    <definedName name="Import_1319_O">#REF!</definedName>
    <definedName name="Import_1319_P">#REF!</definedName>
    <definedName name="Import_132">#REF!</definedName>
    <definedName name="Import_1320_J">#REF!</definedName>
    <definedName name="Import_1320_O">#REF!</definedName>
    <definedName name="Import_1320_P">#REF!</definedName>
    <definedName name="Import_133">#REF!</definedName>
    <definedName name="Import_134">#REF!</definedName>
    <definedName name="Import_135">#REF!</definedName>
    <definedName name="Import_136">#REF!</definedName>
    <definedName name="Import_137">#REF!</definedName>
    <definedName name="Import_138">#REF!</definedName>
    <definedName name="Import_139">#REF!</definedName>
    <definedName name="Import_1398">#REF!</definedName>
    <definedName name="Import_1399_J">#REF!</definedName>
    <definedName name="Import_1399_O">#REF!</definedName>
    <definedName name="Import_1399_P">#REF!</definedName>
    <definedName name="Import_140">#REF!</definedName>
    <definedName name="Import_1400_J">#REF!</definedName>
    <definedName name="Import_1400_O">#REF!</definedName>
    <definedName name="Import_1400_P">#REF!</definedName>
    <definedName name="Import_1401_J">#REF!</definedName>
    <definedName name="Import_1401_O">#REF!</definedName>
    <definedName name="Import_1401_P">#REF!</definedName>
    <definedName name="Import_1402_J">#REF!</definedName>
    <definedName name="Import_1402_O">#REF!</definedName>
    <definedName name="Import_1402_P">#REF!</definedName>
    <definedName name="Import_1403_J">#REF!</definedName>
    <definedName name="Import_1403_O">#REF!</definedName>
    <definedName name="Import_1403_P">#REF!</definedName>
    <definedName name="Import_1404_J">#REF!</definedName>
    <definedName name="Import_1404_O">#REF!</definedName>
    <definedName name="Import_1404_P">#REF!</definedName>
    <definedName name="Import_1405_J">#REF!</definedName>
    <definedName name="Import_1405_O">#REF!</definedName>
    <definedName name="Import_1405_P">#REF!</definedName>
    <definedName name="Import_1406_J">#REF!</definedName>
    <definedName name="Import_1406_O">#REF!</definedName>
    <definedName name="Import_1406_P">#REF!</definedName>
    <definedName name="Import_1407_J">#REF!</definedName>
    <definedName name="Import_1407_O">#REF!</definedName>
    <definedName name="Import_1407_P">#REF!</definedName>
    <definedName name="Import_141">#REF!</definedName>
    <definedName name="Import_142">#REF!</definedName>
    <definedName name="Import_143">#REF!</definedName>
    <definedName name="Import_144">#REF!</definedName>
    <definedName name="Import_145">#REF!</definedName>
    <definedName name="Import_1453">#REF!</definedName>
    <definedName name="Import_1454">#REF!</definedName>
    <definedName name="Import_1455_J">#REF!</definedName>
    <definedName name="Import_1455_O">#REF!</definedName>
    <definedName name="Import_1455_P">#REF!</definedName>
    <definedName name="Import_1456_J">#REF!</definedName>
    <definedName name="Import_1456_O">#REF!</definedName>
    <definedName name="Import_1456_P">#REF!</definedName>
    <definedName name="Import_1457">#REF!</definedName>
    <definedName name="Import_1458">#REF!</definedName>
    <definedName name="Import_1459">#REF!</definedName>
    <definedName name="Import_146">#REF!</definedName>
    <definedName name="Import_1460">#REF!</definedName>
    <definedName name="Import_1461">#REF!</definedName>
    <definedName name="Import_1462_J">#REF!</definedName>
    <definedName name="Import_1462_O">#REF!</definedName>
    <definedName name="Import_1462_P">#REF!</definedName>
    <definedName name="Import_1469">#REF!</definedName>
    <definedName name="Import_147">#REF!</definedName>
    <definedName name="Import_1470">#REF!</definedName>
    <definedName name="Import_1474">#REF!</definedName>
    <definedName name="Import_148">#REF!</definedName>
    <definedName name="Import_149">#REF!</definedName>
    <definedName name="Import_151">#REF!</definedName>
    <definedName name="Import_152">#REF!</definedName>
    <definedName name="Import_153">#REF!</definedName>
    <definedName name="Import_154">#REF!</definedName>
    <definedName name="Import_1549">#REF!</definedName>
    <definedName name="Import_155">#REF!</definedName>
    <definedName name="Import_1550_J">#REF!</definedName>
    <definedName name="Import_1550_O">#REF!</definedName>
    <definedName name="Import_1550_P">#REF!</definedName>
    <definedName name="Import_156">#REF!</definedName>
    <definedName name="Import_157">#REF!</definedName>
    <definedName name="Import_158">#REF!</definedName>
    <definedName name="Import_159">#REF!</definedName>
    <definedName name="Import_160">#REF!</definedName>
    <definedName name="Import_1603">#REF!</definedName>
    <definedName name="Import_1604">#REF!</definedName>
    <definedName name="Import_1605">#REF!</definedName>
    <definedName name="Import_1606">#REF!</definedName>
    <definedName name="Import_1607_J">#REF!</definedName>
    <definedName name="Import_1607_O">#REF!</definedName>
    <definedName name="Import_1607_P">#REF!</definedName>
    <definedName name="Import_1608_J">#REF!</definedName>
    <definedName name="Import_1608_O">#REF!</definedName>
    <definedName name="Import_1608_P">#REF!</definedName>
    <definedName name="Import_1609_J">#REF!</definedName>
    <definedName name="Import_1609_O">#REF!</definedName>
    <definedName name="Import_1609_P">#REF!</definedName>
    <definedName name="Import_161">#REF!</definedName>
    <definedName name="Import_1610_J">#REF!</definedName>
    <definedName name="Import_1610_O">#REF!</definedName>
    <definedName name="Import_1610_P">#REF!</definedName>
    <definedName name="Import_162">#REF!</definedName>
    <definedName name="Import_1622">#REF!</definedName>
    <definedName name="Import_1623">#REF!</definedName>
    <definedName name="Import_1624">#REF!</definedName>
    <definedName name="Import_1625">#REF!</definedName>
    <definedName name="Import_1626">#REF!</definedName>
    <definedName name="Import_1627">#REF!</definedName>
    <definedName name="Import_1628">#REF!</definedName>
    <definedName name="Import_1629">#REF!</definedName>
    <definedName name="Import_163">#REF!</definedName>
    <definedName name="Import_1630">#REF!</definedName>
    <definedName name="Import_1631">#REF!</definedName>
    <definedName name="Import_1632">#REF!</definedName>
    <definedName name="Import_1633">#REF!</definedName>
    <definedName name="Import_1634">#REF!</definedName>
    <definedName name="Import_1635">#REF!</definedName>
    <definedName name="Import_1636">#REF!</definedName>
    <definedName name="Import_1637">#REF!</definedName>
    <definedName name="Import_1638">#REF!</definedName>
    <definedName name="Import_1639">#REF!</definedName>
    <definedName name="Import_164">#REF!</definedName>
    <definedName name="Import_1640">#REF!</definedName>
    <definedName name="Import_1641">#REF!</definedName>
    <definedName name="Import_1642">#REF!</definedName>
    <definedName name="Import_1643">#REF!</definedName>
    <definedName name="Import_1644">#REF!</definedName>
    <definedName name="Import_1645">#REF!</definedName>
    <definedName name="Import_1646">#REF!</definedName>
    <definedName name="Import_1647">#REF!</definedName>
    <definedName name="Import_1648">#REF!</definedName>
    <definedName name="Import_1649">#REF!</definedName>
    <definedName name="Import_165">#REF!</definedName>
    <definedName name="Import_1650">#REF!</definedName>
    <definedName name="Import_1651">#REF!</definedName>
    <definedName name="Import_1652">#REF!</definedName>
    <definedName name="Import_1653">#REF!</definedName>
    <definedName name="Import_1654">#REF!</definedName>
    <definedName name="Import_1655">#REF!</definedName>
    <definedName name="Import_1656">#REF!</definedName>
    <definedName name="Import_1657">#REF!</definedName>
    <definedName name="Import_1658">#REF!</definedName>
    <definedName name="Import_1659">#REF!</definedName>
    <definedName name="Import_166">#REF!</definedName>
    <definedName name="Import_1660">#REF!</definedName>
    <definedName name="Import_1661">#REF!</definedName>
    <definedName name="Import_1662">#REF!</definedName>
    <definedName name="Import_1663">#REF!</definedName>
    <definedName name="Import_167">#REF!</definedName>
    <definedName name="Import_1679">#REF!</definedName>
    <definedName name="Import_168">#REF!</definedName>
    <definedName name="Import_1680">#REF!</definedName>
    <definedName name="Import_1681">#REF!</definedName>
    <definedName name="Import_1682">#REF!</definedName>
    <definedName name="Import_1683">#REF!</definedName>
    <definedName name="Import_1684">#REF!</definedName>
    <definedName name="Import_1685">#REF!</definedName>
    <definedName name="Import_1686">#REF!</definedName>
    <definedName name="Import_1687">#REF!</definedName>
    <definedName name="Import_1688">#REF!</definedName>
    <definedName name="Import_1689">#REF!</definedName>
    <definedName name="Import_169">#REF!</definedName>
    <definedName name="Import_1690">#REF!</definedName>
    <definedName name="Import_1691">#REF!</definedName>
    <definedName name="Import_1692">#REF!</definedName>
    <definedName name="Import_1693">#REF!</definedName>
    <definedName name="Import_1694_J">#REF!</definedName>
    <definedName name="Import_1694_O">#REF!</definedName>
    <definedName name="Import_1694_P">#REF!</definedName>
    <definedName name="Import_1695_J">#REF!</definedName>
    <definedName name="Import_1695_O">#REF!</definedName>
    <definedName name="Import_1695_P">#REF!</definedName>
    <definedName name="Import_1696_J">#REF!</definedName>
    <definedName name="Import_1696_O">#REF!</definedName>
    <definedName name="Import_1696_P">#REF!</definedName>
    <definedName name="Import_1697_J">#REF!</definedName>
    <definedName name="Import_1697_O">#REF!</definedName>
    <definedName name="Import_1697_P">#REF!</definedName>
    <definedName name="Import_1698_J">#REF!</definedName>
    <definedName name="Import_1698_O">#REF!</definedName>
    <definedName name="Import_1698_P">#REF!</definedName>
    <definedName name="Import_1699_J">#REF!</definedName>
    <definedName name="Import_1699_O">#REF!</definedName>
    <definedName name="Import_1699_P">#REF!</definedName>
    <definedName name="Import_170">#REF!</definedName>
    <definedName name="Import_1700_J">#REF!</definedName>
    <definedName name="Import_1700_O">#REF!</definedName>
    <definedName name="Import_1700_P">#REF!</definedName>
    <definedName name="Import_1701_J">#REF!</definedName>
    <definedName name="Import_1701_O">#REF!</definedName>
    <definedName name="Import_1701_P">#REF!</definedName>
    <definedName name="Import_1702_J">#REF!</definedName>
    <definedName name="Import_1702_O">#REF!</definedName>
    <definedName name="Import_1702_P">#REF!</definedName>
    <definedName name="Import_1703_J">#REF!</definedName>
    <definedName name="Import_1703_O">#REF!</definedName>
    <definedName name="Import_1703_P">#REF!</definedName>
    <definedName name="Import_1704_J">#REF!</definedName>
    <definedName name="Import_1704_O">#REF!</definedName>
    <definedName name="Import_1704_P">#REF!</definedName>
    <definedName name="Import_1705_J">#REF!</definedName>
    <definedName name="Import_1705_O">#REF!</definedName>
    <definedName name="Import_1705_P">#REF!</definedName>
    <definedName name="Import_1706_J">#REF!</definedName>
    <definedName name="Import_1706_O">#REF!</definedName>
    <definedName name="Import_1706_P">#REF!</definedName>
    <definedName name="Import_1707_J">#REF!</definedName>
    <definedName name="Import_1707_O">#REF!</definedName>
    <definedName name="Import_1707_P">#REF!</definedName>
    <definedName name="Import_1708_J">#REF!</definedName>
    <definedName name="Import_1708_O">#REF!</definedName>
    <definedName name="Import_1708_P">#REF!</definedName>
    <definedName name="Import_1709_J">#REF!</definedName>
    <definedName name="Import_1709_O">#REF!</definedName>
    <definedName name="Import_1709_P">#REF!</definedName>
    <definedName name="Import_171">#REF!</definedName>
    <definedName name="Import_1710_J">#REF!</definedName>
    <definedName name="Import_1710_O">#REF!</definedName>
    <definedName name="Import_1710_P">#REF!</definedName>
    <definedName name="Import_172">#REF!</definedName>
    <definedName name="Import_173">#REF!</definedName>
    <definedName name="Import_174">#REF!</definedName>
    <definedName name="Import_175">#REF!</definedName>
    <definedName name="Import_176">#REF!</definedName>
    <definedName name="Import_177">#REF!</definedName>
    <definedName name="Import_178">#REF!</definedName>
    <definedName name="Import_179">#REF!</definedName>
    <definedName name="Import_180">#REF!</definedName>
    <definedName name="Import_181">#REF!</definedName>
    <definedName name="Import_182">#REF!</definedName>
    <definedName name="Import_183">#REF!</definedName>
    <definedName name="Import_184">#REF!</definedName>
    <definedName name="Import_185">#REF!</definedName>
    <definedName name="Import_186">#REF!</definedName>
    <definedName name="Import_187">#REF!</definedName>
    <definedName name="Import_188">#REF!</definedName>
    <definedName name="Import_189">#REF!</definedName>
    <definedName name="Import_190">#REF!</definedName>
    <definedName name="Import_191">#REF!</definedName>
    <definedName name="Import_192">#REF!</definedName>
    <definedName name="Import_193">#REF!</definedName>
    <definedName name="Import_194">#REF!</definedName>
    <definedName name="Import_195">#REF!</definedName>
    <definedName name="Import_196">#REF!</definedName>
    <definedName name="Import_197">#REF!</definedName>
    <definedName name="Import_198">#REF!</definedName>
    <definedName name="Import_199">#REF!</definedName>
    <definedName name="Import_200">#REF!</definedName>
    <definedName name="Import_201">#REF!</definedName>
    <definedName name="Import_202">#REF!</definedName>
    <definedName name="Import_203">#REF!</definedName>
    <definedName name="Import_204">#REF!</definedName>
    <definedName name="Import_205">#REF!</definedName>
    <definedName name="Import_206">#REF!</definedName>
    <definedName name="Import_207">#REF!</definedName>
    <definedName name="Import_208">#REF!</definedName>
    <definedName name="Import_209">#REF!</definedName>
    <definedName name="Import_210">#REF!</definedName>
    <definedName name="Import_211">#REF!</definedName>
    <definedName name="Import_212">#REF!</definedName>
    <definedName name="Import_213">#REF!</definedName>
    <definedName name="Import_214">#REF!</definedName>
    <definedName name="Import_215">#REF!</definedName>
    <definedName name="Import_216">#REF!</definedName>
    <definedName name="Import_217">#REF!</definedName>
    <definedName name="Import_218">#REF!</definedName>
    <definedName name="Import_219">#REF!</definedName>
    <definedName name="Import_220">#REF!</definedName>
    <definedName name="Import_221">#REF!</definedName>
    <definedName name="Import_222">#REF!</definedName>
    <definedName name="Import_223">#REF!</definedName>
    <definedName name="Import_224">#REF!</definedName>
    <definedName name="Import_225">#REF!</definedName>
    <definedName name="Import_226">#REF!</definedName>
    <definedName name="Import_227">#REF!</definedName>
    <definedName name="Import_228">#REF!</definedName>
    <definedName name="Import_229">#REF!</definedName>
    <definedName name="Import_230">#REF!</definedName>
    <definedName name="Import_231">#REF!</definedName>
    <definedName name="Import_232">#REF!</definedName>
    <definedName name="Import_233">#REF!</definedName>
    <definedName name="Import_234">#REF!</definedName>
    <definedName name="Import_235">#REF!</definedName>
    <definedName name="Import_236">#REF!</definedName>
    <definedName name="Import_237">#REF!</definedName>
    <definedName name="Import_238">#REF!</definedName>
    <definedName name="Import_239">#REF!</definedName>
    <definedName name="Import_240">#REF!</definedName>
    <definedName name="Import_241">#REF!</definedName>
    <definedName name="Import_242">#REF!</definedName>
    <definedName name="Import_243">#REF!</definedName>
    <definedName name="Import_244">#REF!</definedName>
    <definedName name="Import_245">#REF!</definedName>
    <definedName name="Import_246">#REF!</definedName>
    <definedName name="Import_247">#REF!</definedName>
    <definedName name="Import_248">#REF!</definedName>
    <definedName name="Import_249">#REF!</definedName>
    <definedName name="Import_250">#REF!</definedName>
    <definedName name="Import_251">#REF!</definedName>
    <definedName name="Import_252">#REF!</definedName>
    <definedName name="Import_253">#REF!</definedName>
    <definedName name="Import_254">#REF!</definedName>
    <definedName name="Import_255">#REF!</definedName>
    <definedName name="Import_256">#REF!</definedName>
    <definedName name="Import_257">#REF!</definedName>
    <definedName name="Import_258">#REF!</definedName>
    <definedName name="Import_259">#REF!</definedName>
    <definedName name="Import_260">#REF!</definedName>
    <definedName name="Import_261">#REF!</definedName>
    <definedName name="Import_262">#REF!</definedName>
    <definedName name="Import_263">#REF!</definedName>
    <definedName name="Import_264">#REF!</definedName>
    <definedName name="Import_265">#REF!</definedName>
    <definedName name="Import_266">#REF!</definedName>
    <definedName name="Import_267">#REF!</definedName>
    <definedName name="Import_268">#REF!</definedName>
    <definedName name="Import_269">#REF!</definedName>
    <definedName name="Import_270">#REF!</definedName>
    <definedName name="Import_271">#REF!</definedName>
    <definedName name="Import_272">#REF!</definedName>
    <definedName name="Import_273">#REF!</definedName>
    <definedName name="Import_274">#REF!</definedName>
    <definedName name="Import_275">#REF!</definedName>
    <definedName name="Import_276">#REF!</definedName>
    <definedName name="Import_277">#REF!</definedName>
    <definedName name="Import_278">#REF!</definedName>
    <definedName name="Import_279">#REF!</definedName>
    <definedName name="Import_280">#REF!</definedName>
    <definedName name="Import_281">#REF!</definedName>
    <definedName name="Import_282">#REF!</definedName>
    <definedName name="Import_283">#REF!</definedName>
    <definedName name="Import_284">#REF!</definedName>
    <definedName name="Import_285">#REF!</definedName>
    <definedName name="Import_286">#REF!</definedName>
    <definedName name="Import_287">#REF!</definedName>
    <definedName name="Import_288">#REF!</definedName>
    <definedName name="Import_289">#REF!</definedName>
    <definedName name="Import_290">#REF!</definedName>
    <definedName name="Import_291">#REF!</definedName>
    <definedName name="Import_292">#REF!</definedName>
    <definedName name="Import_293">#REF!</definedName>
    <definedName name="Import_294">#REF!</definedName>
    <definedName name="Import_295">#REF!</definedName>
    <definedName name="Import_296">#REF!</definedName>
    <definedName name="Import_297">#REF!</definedName>
    <definedName name="Import_298">#REF!</definedName>
    <definedName name="Import_299">#REF!</definedName>
    <definedName name="Import_300">#REF!</definedName>
    <definedName name="Import_301">#REF!</definedName>
    <definedName name="Import_302">#REF!</definedName>
    <definedName name="Import_303">#REF!</definedName>
    <definedName name="Import_304">#REF!</definedName>
    <definedName name="Import_305">#REF!</definedName>
    <definedName name="Import_306">#REF!</definedName>
    <definedName name="Import_307">#REF!</definedName>
    <definedName name="Import_308">#REF!</definedName>
    <definedName name="Import_309">#REF!</definedName>
    <definedName name="Import_310">#REF!</definedName>
    <definedName name="Import_311">#REF!</definedName>
    <definedName name="Import_312">#REF!</definedName>
    <definedName name="Import_313">#REF!</definedName>
    <definedName name="Import_314">#REF!</definedName>
    <definedName name="Import_315">#REF!</definedName>
    <definedName name="Import_316">#REF!</definedName>
    <definedName name="Import_317">#REF!</definedName>
    <definedName name="Import_318">#REF!</definedName>
    <definedName name="Import_319">#REF!</definedName>
    <definedName name="Import_320">#REF!</definedName>
    <definedName name="Import_321">#REF!</definedName>
    <definedName name="Import_322">#REF!</definedName>
    <definedName name="Import_323">#REF!</definedName>
    <definedName name="Import_324">#REF!</definedName>
    <definedName name="Import_325">#REF!</definedName>
    <definedName name="Import_326">#REF!</definedName>
    <definedName name="Import_327">#REF!</definedName>
    <definedName name="Import_328">#REF!</definedName>
    <definedName name="Import_329">#REF!</definedName>
    <definedName name="Import_330">#REF!</definedName>
    <definedName name="Import_331">#REF!</definedName>
    <definedName name="Import_332">#REF!</definedName>
    <definedName name="Import_333">#REF!</definedName>
    <definedName name="Import_334">#REF!</definedName>
    <definedName name="Import_335">#REF!</definedName>
    <definedName name="Import_336">#REF!</definedName>
    <definedName name="Import_337">#REF!</definedName>
    <definedName name="Import_338">#REF!</definedName>
    <definedName name="Import_339">#REF!</definedName>
    <definedName name="Import_340">#REF!</definedName>
    <definedName name="Import_341">#REF!</definedName>
    <definedName name="Import_342">#REF!</definedName>
    <definedName name="Import_343">#REF!</definedName>
    <definedName name="Import_344">#REF!</definedName>
    <definedName name="Import_345">#REF!</definedName>
    <definedName name="Import_346">#REF!</definedName>
    <definedName name="Import_347">#REF!</definedName>
    <definedName name="Import_348">#REF!</definedName>
    <definedName name="Import_349">#REF!</definedName>
    <definedName name="Import_350">#REF!</definedName>
    <definedName name="Import_351">#REF!</definedName>
    <definedName name="Import_352">#REF!</definedName>
    <definedName name="Import_353">#REF!</definedName>
    <definedName name="Import_354">#REF!</definedName>
    <definedName name="Import_355">#REF!</definedName>
    <definedName name="Import_356">#REF!</definedName>
    <definedName name="Import_358">#REF!</definedName>
    <definedName name="Import_360">#REF!</definedName>
    <definedName name="Import_361">#REF!</definedName>
    <definedName name="Import_362">#REF!</definedName>
    <definedName name="Import_363">#REF!</definedName>
    <definedName name="Import_364">#REF!</definedName>
    <definedName name="Import_365">#REF!</definedName>
    <definedName name="Import_369">#REF!</definedName>
    <definedName name="Import_371">#REF!</definedName>
    <definedName name="Import_376_J">#REF!</definedName>
    <definedName name="Import_376_O">#REF!</definedName>
    <definedName name="Import_376_P">#REF!</definedName>
    <definedName name="Import_377_J">#REF!</definedName>
    <definedName name="Import_377_O">#REF!</definedName>
    <definedName name="Import_377_P">#REF!</definedName>
    <definedName name="Import_378_J">#REF!</definedName>
    <definedName name="Import_378_O">#REF!</definedName>
    <definedName name="Import_378_P">#REF!</definedName>
    <definedName name="Import_379_J">#REF!</definedName>
    <definedName name="Import_379_O">#REF!</definedName>
    <definedName name="Import_379_P">#REF!</definedName>
    <definedName name="Import_380_J">#REF!</definedName>
    <definedName name="Import_380_O">#REF!</definedName>
    <definedName name="Import_380_P">#REF!</definedName>
    <definedName name="Import_381_J">#REF!</definedName>
    <definedName name="Import_381_O">#REF!</definedName>
    <definedName name="Import_381_P">#REF!</definedName>
    <definedName name="Import_382_J">#REF!</definedName>
    <definedName name="Import_382_O">#REF!</definedName>
    <definedName name="Import_382_P">#REF!</definedName>
    <definedName name="Import_383_J">#REF!</definedName>
    <definedName name="Import_383_O">#REF!</definedName>
    <definedName name="Import_383_P">#REF!</definedName>
    <definedName name="Import_384_J">#REF!</definedName>
    <definedName name="Import_384_O">#REF!</definedName>
    <definedName name="Import_384_P">#REF!</definedName>
    <definedName name="Import_385_J">#REF!</definedName>
    <definedName name="Import_385_O">#REF!</definedName>
    <definedName name="Import_385_P">#REF!</definedName>
    <definedName name="Import_386_J">#REF!</definedName>
    <definedName name="Import_386_O">#REF!</definedName>
    <definedName name="Import_386_P">#REF!</definedName>
    <definedName name="Import_387_J">#REF!</definedName>
    <definedName name="Import_387_O">#REF!</definedName>
    <definedName name="Import_387_P">#REF!</definedName>
    <definedName name="Import_388_J">#REF!</definedName>
    <definedName name="Import_388_O">#REF!</definedName>
    <definedName name="Import_388_P">#REF!</definedName>
    <definedName name="Import_389_J">#REF!</definedName>
    <definedName name="Import_389_O">#REF!</definedName>
    <definedName name="Import_389_P">#REF!</definedName>
    <definedName name="Import_390_J">#REF!</definedName>
    <definedName name="Import_390_O">#REF!</definedName>
    <definedName name="Import_390_P">#REF!</definedName>
    <definedName name="Import_391_J">#REF!</definedName>
    <definedName name="Import_391_O">#REF!</definedName>
    <definedName name="Import_391_P">#REF!</definedName>
    <definedName name="Import_392_J">#REF!</definedName>
    <definedName name="Import_392_O">#REF!</definedName>
    <definedName name="Import_392_P">#REF!</definedName>
    <definedName name="Import_393_J">#REF!</definedName>
    <definedName name="Import_393_O">#REF!</definedName>
    <definedName name="Import_393_P">#REF!</definedName>
    <definedName name="Import_394_J">#REF!</definedName>
    <definedName name="Import_394_O">#REF!</definedName>
    <definedName name="Import_394_P">#REF!</definedName>
    <definedName name="Import_395_J">#REF!</definedName>
    <definedName name="Import_395_O">#REF!</definedName>
    <definedName name="Import_395_P">#REF!</definedName>
    <definedName name="Import_396_J">#REF!</definedName>
    <definedName name="Import_396_O">#REF!</definedName>
    <definedName name="Import_396_P">#REF!</definedName>
    <definedName name="Import_397_J">#REF!</definedName>
    <definedName name="Import_397_O">#REF!</definedName>
    <definedName name="Import_397_P">#REF!</definedName>
    <definedName name="Import_398_J">#REF!</definedName>
    <definedName name="Import_398_O">#REF!</definedName>
    <definedName name="Import_398_P">#REF!</definedName>
    <definedName name="Import_399_J">#REF!</definedName>
    <definedName name="Import_399_O">#REF!</definedName>
    <definedName name="Import_399_P">#REF!</definedName>
    <definedName name="Import_400_J">#REF!</definedName>
    <definedName name="Import_400_O">#REF!</definedName>
    <definedName name="Import_400_P">#REF!</definedName>
    <definedName name="Import_401_J">#REF!</definedName>
    <definedName name="Import_401_O">#REF!</definedName>
    <definedName name="Import_401_P">#REF!</definedName>
    <definedName name="Import_402_J">#REF!</definedName>
    <definedName name="Import_402_O">#REF!</definedName>
    <definedName name="Import_402_P">#REF!</definedName>
    <definedName name="Import_403_J">#REF!</definedName>
    <definedName name="Import_403_O">#REF!</definedName>
    <definedName name="Import_403_P">#REF!</definedName>
    <definedName name="Import_404_J">#REF!</definedName>
    <definedName name="Import_404_O">#REF!</definedName>
    <definedName name="Import_404_P">#REF!</definedName>
    <definedName name="Import_405_J">#REF!</definedName>
    <definedName name="Import_405_O">#REF!</definedName>
    <definedName name="Import_405_P">#REF!</definedName>
    <definedName name="Import_406_J">#REF!</definedName>
    <definedName name="Import_406_O">#REF!</definedName>
    <definedName name="Import_406_P">#REF!</definedName>
    <definedName name="Import_407_J">#REF!</definedName>
    <definedName name="Import_407_O">#REF!</definedName>
    <definedName name="Import_407_P">#REF!</definedName>
    <definedName name="Import_408_J">#REF!</definedName>
    <definedName name="Import_408_O">#REF!</definedName>
    <definedName name="Import_408_P">#REF!</definedName>
    <definedName name="Import_409_J">#REF!</definedName>
    <definedName name="Import_409_O">#REF!</definedName>
    <definedName name="Import_409_P">#REF!</definedName>
    <definedName name="Import_410_J">#REF!</definedName>
    <definedName name="Import_410_O">#REF!</definedName>
    <definedName name="Import_410_P">#REF!</definedName>
    <definedName name="Import_411_J">#REF!</definedName>
    <definedName name="Import_411_O">#REF!</definedName>
    <definedName name="Import_411_P">#REF!</definedName>
    <definedName name="Import_412_J">#REF!</definedName>
    <definedName name="Import_412_O">#REF!</definedName>
    <definedName name="Import_412_P">#REF!</definedName>
    <definedName name="Import_413_J">#REF!</definedName>
    <definedName name="Import_413_O">#REF!</definedName>
    <definedName name="Import_413_P">#REF!</definedName>
    <definedName name="Import_414_J">#REF!</definedName>
    <definedName name="Import_414_O">#REF!</definedName>
    <definedName name="Import_414_P">#REF!</definedName>
    <definedName name="Import_415_J">#REF!</definedName>
    <definedName name="Import_415_O">#REF!</definedName>
    <definedName name="Import_415_P">#REF!</definedName>
    <definedName name="Import_416_J">#REF!</definedName>
    <definedName name="Import_416_O">#REF!</definedName>
    <definedName name="Import_416_P">#REF!</definedName>
    <definedName name="Import_417_J">#REF!</definedName>
    <definedName name="Import_417_O">#REF!</definedName>
    <definedName name="Import_417_P">#REF!</definedName>
    <definedName name="Import_438_J">#REF!</definedName>
    <definedName name="Import_438_O">#REF!</definedName>
    <definedName name="Import_438_P">#REF!</definedName>
    <definedName name="Import_439_J">#REF!</definedName>
    <definedName name="Import_439_O">#REF!</definedName>
    <definedName name="Import_439_P">#REF!</definedName>
    <definedName name="Import_440_J">#REF!</definedName>
    <definedName name="Import_440_O">#REF!</definedName>
    <definedName name="Import_440_P">#REF!</definedName>
    <definedName name="Import_441_J">#REF!</definedName>
    <definedName name="Import_441_O">#REF!</definedName>
    <definedName name="Import_441_P">#REF!</definedName>
    <definedName name="Import_442_J">#REF!</definedName>
    <definedName name="Import_442_O">#REF!</definedName>
    <definedName name="Import_442_P">#REF!</definedName>
    <definedName name="Import_443">#REF!</definedName>
    <definedName name="Import_444">#REF!</definedName>
    <definedName name="Import_445">#REF!</definedName>
    <definedName name="Import_446">#REF!</definedName>
    <definedName name="Import_447">#REF!</definedName>
    <definedName name="Import_463">#REF!</definedName>
    <definedName name="Import_464">#REF!</definedName>
    <definedName name="Import_465">#REF!</definedName>
    <definedName name="Import_466_J">#REF!</definedName>
    <definedName name="Import_466_O">#REF!</definedName>
    <definedName name="Import_466_P">#REF!</definedName>
    <definedName name="Import_467_J">#REF!</definedName>
    <definedName name="Import_467_O">#REF!</definedName>
    <definedName name="Import_467_P">#REF!</definedName>
    <definedName name="Import_468_J">#REF!</definedName>
    <definedName name="Import_468_O">#REF!</definedName>
    <definedName name="Import_468_P">#REF!</definedName>
    <definedName name="Import_469_J">#REF!</definedName>
    <definedName name="Import_469_O">#REF!</definedName>
    <definedName name="Import_469_P">#REF!</definedName>
    <definedName name="Import_470_J">#REF!</definedName>
    <definedName name="Import_470_O">#REF!</definedName>
    <definedName name="Import_470_P">#REF!</definedName>
    <definedName name="Import_471_J">#REF!</definedName>
    <definedName name="Import_471_O">#REF!</definedName>
    <definedName name="Import_471_P">#REF!</definedName>
    <definedName name="Import_472_J">#REF!</definedName>
    <definedName name="Import_472_O">#REF!</definedName>
    <definedName name="Import_472_P">#REF!</definedName>
    <definedName name="Import_473_J">#REF!</definedName>
    <definedName name="Import_473_O">#REF!</definedName>
    <definedName name="Import_473_P">#REF!</definedName>
    <definedName name="Import_474_J">#REF!</definedName>
    <definedName name="Import_474_O">#REF!</definedName>
    <definedName name="Import_474_P">#REF!</definedName>
    <definedName name="Import_475_J">#REF!</definedName>
    <definedName name="Import_475_O">#REF!</definedName>
    <definedName name="Import_475_P">#REF!</definedName>
    <definedName name="Import_476_J">#REF!</definedName>
    <definedName name="Import_476_O">#REF!</definedName>
    <definedName name="Import_476_P">#REF!</definedName>
    <definedName name="Import_477_J">#REF!</definedName>
    <definedName name="Import_477_O">#REF!</definedName>
    <definedName name="Import_477_P">#REF!</definedName>
    <definedName name="Import_478_J">#REF!</definedName>
    <definedName name="Import_478_O">#REF!</definedName>
    <definedName name="Import_478_P">#REF!</definedName>
    <definedName name="Import_479_J">#REF!</definedName>
    <definedName name="Import_479_O">#REF!</definedName>
    <definedName name="Import_479_P">#REF!</definedName>
    <definedName name="Import_480_J">#REF!</definedName>
    <definedName name="Import_480_O">#REF!</definedName>
    <definedName name="Import_480_P">#REF!</definedName>
    <definedName name="Import_481_J">#REF!</definedName>
    <definedName name="Import_481_O">#REF!</definedName>
    <definedName name="Import_481_P">#REF!</definedName>
    <definedName name="Import_482_J">#REF!</definedName>
    <definedName name="Import_482_O">#REF!</definedName>
    <definedName name="Import_482_P">#REF!</definedName>
    <definedName name="Import_483_J">#REF!</definedName>
    <definedName name="Import_483_O">#REF!</definedName>
    <definedName name="Import_483_P">#REF!</definedName>
    <definedName name="Import_484_J">#REF!</definedName>
    <definedName name="Import_484_O">#REF!</definedName>
    <definedName name="Import_484_P">#REF!</definedName>
    <definedName name="Import_485_J">#REF!</definedName>
    <definedName name="Import_485_O">#REF!</definedName>
    <definedName name="Import_485_P">#REF!</definedName>
    <definedName name="Import_486_J">#REF!</definedName>
    <definedName name="Import_486_O">#REF!</definedName>
    <definedName name="Import_486_P">#REF!</definedName>
    <definedName name="Import_487_J">#REF!</definedName>
    <definedName name="Import_487_O">#REF!</definedName>
    <definedName name="Import_487_P">#REF!</definedName>
    <definedName name="Import_488_J">#REF!</definedName>
    <definedName name="Import_488_O">#REF!</definedName>
    <definedName name="Import_488_P">#REF!</definedName>
    <definedName name="Import_489_J">#REF!</definedName>
    <definedName name="Import_489_O">#REF!</definedName>
    <definedName name="Import_489_P">#REF!</definedName>
    <definedName name="Import_490_J">#REF!</definedName>
    <definedName name="Import_490_O">#REF!</definedName>
    <definedName name="Import_490_P">#REF!</definedName>
    <definedName name="Import_491_J">#REF!</definedName>
    <definedName name="Import_491_O">#REF!</definedName>
    <definedName name="Import_491_P">#REF!</definedName>
    <definedName name="Import_492_J">#REF!</definedName>
    <definedName name="Import_492_O">#REF!</definedName>
    <definedName name="Import_492_P">#REF!</definedName>
    <definedName name="Import_493_J">#REF!</definedName>
    <definedName name="Import_493_O">#REF!</definedName>
    <definedName name="Import_493_P">#REF!</definedName>
    <definedName name="Import_494_J">#REF!</definedName>
    <definedName name="Import_494_O">#REF!</definedName>
    <definedName name="Import_494_P">#REF!</definedName>
    <definedName name="Import_495_J">#REF!</definedName>
    <definedName name="Import_495_O">#REF!</definedName>
    <definedName name="Import_495_P">#REF!</definedName>
    <definedName name="Import_496_J">#REF!</definedName>
    <definedName name="Import_496_O">#REF!</definedName>
    <definedName name="Import_496_P">#REF!</definedName>
    <definedName name="Import_497_J">#REF!</definedName>
    <definedName name="Import_497_O">#REF!</definedName>
    <definedName name="Import_497_P">#REF!</definedName>
    <definedName name="Import_498_J">#REF!</definedName>
    <definedName name="Import_498_O">#REF!</definedName>
    <definedName name="Import_498_P">#REF!</definedName>
    <definedName name="Import_499_J">#REF!</definedName>
    <definedName name="Import_499_O">#REF!</definedName>
    <definedName name="Import_499_P">#REF!</definedName>
    <definedName name="Import_500_J">#REF!</definedName>
    <definedName name="Import_500_O">#REF!</definedName>
    <definedName name="Import_500_P">#REF!</definedName>
    <definedName name="Import_501_J">#REF!</definedName>
    <definedName name="Import_501_O">#REF!</definedName>
    <definedName name="Import_501_P">#REF!</definedName>
    <definedName name="Import_502_J">#REF!</definedName>
    <definedName name="Import_502_O">#REF!</definedName>
    <definedName name="Import_502_P">#REF!</definedName>
    <definedName name="Import_503_J">#REF!</definedName>
    <definedName name="Import_503_O">#REF!</definedName>
    <definedName name="Import_503_P">#REF!</definedName>
    <definedName name="Import_504_J">#REF!</definedName>
    <definedName name="Import_504_O">#REF!</definedName>
    <definedName name="Import_504_P">#REF!</definedName>
    <definedName name="Import_505_J">#REF!</definedName>
    <definedName name="Import_505_O">#REF!</definedName>
    <definedName name="Import_505_P">#REF!</definedName>
    <definedName name="Import_506_J">#REF!</definedName>
    <definedName name="Import_506_O">#REF!</definedName>
    <definedName name="Import_506_P">#REF!</definedName>
    <definedName name="Import_507_J">#REF!</definedName>
    <definedName name="Import_507_O">#REF!</definedName>
    <definedName name="Import_507_P">#REF!</definedName>
    <definedName name="Import_508_J">#REF!</definedName>
    <definedName name="Import_508_O">#REF!</definedName>
    <definedName name="Import_508_P">#REF!</definedName>
    <definedName name="Import_509_J">#REF!</definedName>
    <definedName name="Import_509_O">#REF!</definedName>
    <definedName name="Import_509_P">#REF!</definedName>
    <definedName name="Import_510_J">#REF!</definedName>
    <definedName name="Import_510_O">#REF!</definedName>
    <definedName name="Import_510_P">#REF!</definedName>
    <definedName name="Import_511_J">#REF!</definedName>
    <definedName name="Import_511_O">#REF!</definedName>
    <definedName name="Import_511_P">#REF!</definedName>
    <definedName name="Import_512_J">#REF!</definedName>
    <definedName name="Import_512_O">#REF!</definedName>
    <definedName name="Import_512_P">#REF!</definedName>
    <definedName name="Import_513">#REF!</definedName>
    <definedName name="Import_514_J">#REF!</definedName>
    <definedName name="Import_514_O">#REF!</definedName>
    <definedName name="Import_514_P">#REF!</definedName>
    <definedName name="Import_515_J">#REF!</definedName>
    <definedName name="Import_515_O">#REF!</definedName>
    <definedName name="Import_515_P">#REF!</definedName>
    <definedName name="Import_516">#REF!</definedName>
    <definedName name="Import_517_J">#REF!</definedName>
    <definedName name="Import_517_O">#REF!</definedName>
    <definedName name="Import_517_P">#REF!</definedName>
    <definedName name="Import_518_J">#REF!</definedName>
    <definedName name="Import_518_O">#REF!</definedName>
    <definedName name="Import_518_P">#REF!</definedName>
    <definedName name="Import_519_J">#REF!</definedName>
    <definedName name="Import_519_O">#REF!</definedName>
    <definedName name="Import_519_P">#REF!</definedName>
    <definedName name="Import_520_J">#REF!</definedName>
    <definedName name="Import_520_O">#REF!</definedName>
    <definedName name="Import_520_P">#REF!</definedName>
    <definedName name="Import_521_J">#REF!</definedName>
    <definedName name="Import_521_O">#REF!</definedName>
    <definedName name="Import_521_P">#REF!</definedName>
    <definedName name="Import_522_J">#REF!</definedName>
    <definedName name="Import_522_O">#REF!</definedName>
    <definedName name="Import_522_P">#REF!</definedName>
    <definedName name="Import_523_J">#REF!</definedName>
    <definedName name="Import_523_O">#REF!</definedName>
    <definedName name="Import_523_P">#REF!</definedName>
    <definedName name="Import_524_J">#REF!</definedName>
    <definedName name="Import_524_O">#REF!</definedName>
    <definedName name="Import_524_P">#REF!</definedName>
    <definedName name="Import_525_J">#REF!</definedName>
    <definedName name="Import_525_O">#REF!</definedName>
    <definedName name="Import_525_P">#REF!</definedName>
    <definedName name="Import_526_J">#REF!</definedName>
    <definedName name="Import_526_O">#REF!</definedName>
    <definedName name="Import_526_P">#REF!</definedName>
    <definedName name="Import_527_J">#REF!</definedName>
    <definedName name="Import_527_O">#REF!</definedName>
    <definedName name="Import_527_P">#REF!</definedName>
    <definedName name="Import_528_J">#REF!</definedName>
    <definedName name="Import_528_O">#REF!</definedName>
    <definedName name="Import_528_P">#REF!</definedName>
    <definedName name="Import_529_J">#REF!</definedName>
    <definedName name="Import_529_O">#REF!</definedName>
    <definedName name="Import_529_P">#REF!</definedName>
    <definedName name="Import_530_J">#REF!</definedName>
    <definedName name="Import_530_O">#REF!</definedName>
    <definedName name="Import_530_P">#REF!</definedName>
    <definedName name="Import_531_J">#REF!</definedName>
    <definedName name="Import_531_O">#REF!</definedName>
    <definedName name="Import_531_P">#REF!</definedName>
    <definedName name="Import_532_J">#REF!</definedName>
    <definedName name="Import_532_O">#REF!</definedName>
    <definedName name="Import_532_P">#REF!</definedName>
    <definedName name="Import_533_J">#REF!</definedName>
    <definedName name="Import_533_O">#REF!</definedName>
    <definedName name="Import_533_P">#REF!</definedName>
    <definedName name="Import_534_J">#REF!</definedName>
    <definedName name="Import_534_O">#REF!</definedName>
    <definedName name="Import_534_P">#REF!</definedName>
    <definedName name="Import_535_J">#REF!</definedName>
    <definedName name="Import_535_O">#REF!</definedName>
    <definedName name="Import_535_P">#REF!</definedName>
    <definedName name="Import_536_J">#REF!</definedName>
    <definedName name="Import_536_O">#REF!</definedName>
    <definedName name="Import_536_P">#REF!</definedName>
    <definedName name="Import_537_J">#REF!</definedName>
    <definedName name="Import_537_O">#REF!</definedName>
    <definedName name="Import_537_P">#REF!</definedName>
    <definedName name="Import_538_J">#REF!</definedName>
    <definedName name="Import_538_O">#REF!</definedName>
    <definedName name="Import_538_P">#REF!</definedName>
    <definedName name="Import_539_J">#REF!</definedName>
    <definedName name="Import_539_O">#REF!</definedName>
    <definedName name="Import_539_P">#REF!</definedName>
    <definedName name="Import_540_J">#REF!</definedName>
    <definedName name="Import_540_O">#REF!</definedName>
    <definedName name="Import_540_P">#REF!</definedName>
    <definedName name="Import_541_J">#REF!</definedName>
    <definedName name="Import_541_O">#REF!</definedName>
    <definedName name="Import_541_P">#REF!</definedName>
    <definedName name="Import_542_J">#REF!</definedName>
    <definedName name="Import_542_O">#REF!</definedName>
    <definedName name="Import_542_P">#REF!</definedName>
    <definedName name="Import_543_J">#REF!</definedName>
    <definedName name="Import_543_O">#REF!</definedName>
    <definedName name="Import_543_P">#REF!</definedName>
    <definedName name="Import_544_J">#REF!</definedName>
    <definedName name="Import_544_O">#REF!</definedName>
    <definedName name="Import_544_P">#REF!</definedName>
    <definedName name="Import_545_J">#REF!</definedName>
    <definedName name="Import_545_O">#REF!</definedName>
    <definedName name="Import_545_P">#REF!</definedName>
    <definedName name="Import_546_J">#REF!</definedName>
    <definedName name="Import_546_O">#REF!</definedName>
    <definedName name="Import_546_P">#REF!</definedName>
    <definedName name="Import_547_J">#REF!</definedName>
    <definedName name="Import_547_O">#REF!</definedName>
    <definedName name="Import_547_P">#REF!</definedName>
    <definedName name="Import_548_J">#REF!</definedName>
    <definedName name="Import_548_O">#REF!</definedName>
    <definedName name="Import_548_P">#REF!</definedName>
    <definedName name="Import_549_J">#REF!</definedName>
    <definedName name="Import_549_O">#REF!</definedName>
    <definedName name="Import_549_P">#REF!</definedName>
    <definedName name="Import_550_J">#REF!</definedName>
    <definedName name="Import_550_O">#REF!</definedName>
    <definedName name="Import_550_P">#REF!</definedName>
    <definedName name="Import_551_J">#REF!</definedName>
    <definedName name="Import_551_O">#REF!</definedName>
    <definedName name="Import_551_P">#REF!</definedName>
    <definedName name="Import_552_J">#REF!</definedName>
    <definedName name="Import_552_O">#REF!</definedName>
    <definedName name="Import_552_P">#REF!</definedName>
    <definedName name="Import_553_J">#REF!</definedName>
    <definedName name="Import_553_O">#REF!</definedName>
    <definedName name="Import_553_P">#REF!</definedName>
    <definedName name="Import_554_J">#REF!</definedName>
    <definedName name="Import_554_O">#REF!</definedName>
    <definedName name="Import_554_P">#REF!</definedName>
    <definedName name="Import_555_J">#REF!</definedName>
    <definedName name="Import_555_O">#REF!</definedName>
    <definedName name="Import_555_P">#REF!</definedName>
    <definedName name="Import_556_J">#REF!</definedName>
    <definedName name="Import_556_O">#REF!</definedName>
    <definedName name="Import_556_P">#REF!</definedName>
    <definedName name="Import_557_J">#REF!</definedName>
    <definedName name="Import_557_O">#REF!</definedName>
    <definedName name="Import_557_P">#REF!</definedName>
    <definedName name="Import_558_J">#REF!</definedName>
    <definedName name="Import_558_O">#REF!</definedName>
    <definedName name="Import_558_P">#REF!</definedName>
    <definedName name="Import_559_J">#REF!</definedName>
    <definedName name="Import_559_O">#REF!</definedName>
    <definedName name="Import_559_P">#REF!</definedName>
    <definedName name="Import_560_J">#REF!</definedName>
    <definedName name="Import_560_O">#REF!</definedName>
    <definedName name="Import_560_P">#REF!</definedName>
    <definedName name="Import_561_J">#REF!</definedName>
    <definedName name="Import_561_O">#REF!</definedName>
    <definedName name="Import_561_P">#REF!</definedName>
    <definedName name="Import_562_J">#REF!</definedName>
    <definedName name="Import_562_O">#REF!</definedName>
    <definedName name="Import_562_P">#REF!</definedName>
    <definedName name="Import_563_J">#REF!</definedName>
    <definedName name="Import_563_O">#REF!</definedName>
    <definedName name="Import_563_P">#REF!</definedName>
    <definedName name="Import_564_J">#REF!</definedName>
    <definedName name="Import_564_O">#REF!</definedName>
    <definedName name="Import_564_P">#REF!</definedName>
    <definedName name="Import_565_J">#REF!</definedName>
    <definedName name="Import_565_O">#REF!</definedName>
    <definedName name="Import_565_P">#REF!</definedName>
    <definedName name="Import_566_J">#REF!</definedName>
    <definedName name="Import_566_O">#REF!</definedName>
    <definedName name="Import_566_P">#REF!</definedName>
    <definedName name="Import_567_J">#REF!</definedName>
    <definedName name="Import_567_O">#REF!</definedName>
    <definedName name="Import_567_P">#REF!</definedName>
    <definedName name="Import_568_J">#REF!</definedName>
    <definedName name="Import_568_O">#REF!</definedName>
    <definedName name="Import_568_P">#REF!</definedName>
    <definedName name="Import_569_J">#REF!</definedName>
    <definedName name="Import_569_O">#REF!</definedName>
    <definedName name="Import_569_P">#REF!</definedName>
    <definedName name="Import_57">#REF!</definedName>
    <definedName name="Import_570_J">#REF!</definedName>
    <definedName name="Import_570_O">#REF!</definedName>
    <definedName name="Import_570_P">#REF!</definedName>
    <definedName name="Import_571_J">#REF!</definedName>
    <definedName name="Import_571_O">#REF!</definedName>
    <definedName name="Import_571_P">#REF!</definedName>
    <definedName name="Import_572_J">#REF!</definedName>
    <definedName name="Import_572_O">#REF!</definedName>
    <definedName name="Import_572_P">#REF!</definedName>
    <definedName name="Import_598_J">#REF!</definedName>
    <definedName name="Import_598_O">#REF!</definedName>
    <definedName name="Import_598_P">#REF!</definedName>
    <definedName name="Import_599_J">#REF!</definedName>
    <definedName name="Import_599_O">#REF!</definedName>
    <definedName name="Import_599_P">#REF!</definedName>
    <definedName name="Import_60">#REF!</definedName>
    <definedName name="Import_600_J">#REF!</definedName>
    <definedName name="Import_600_O">#REF!</definedName>
    <definedName name="Import_600_P">#REF!</definedName>
    <definedName name="Import_601">#REF!</definedName>
    <definedName name="Import_602">#REF!</definedName>
    <definedName name="Import_603">#REF!</definedName>
    <definedName name="Import_604">#REF!</definedName>
    <definedName name="Import_605">#REF!</definedName>
    <definedName name="Import_606">#REF!</definedName>
    <definedName name="Import_607">#REF!</definedName>
    <definedName name="Import_608">#REF!</definedName>
    <definedName name="Import_609">#REF!</definedName>
    <definedName name="Import_610">#REF!</definedName>
    <definedName name="Import_666">#REF!</definedName>
    <definedName name="Import_669">#REF!</definedName>
    <definedName name="Import_670">#REF!</definedName>
    <definedName name="Import_671">#REF!</definedName>
    <definedName name="Import_672">#REF!</definedName>
    <definedName name="Import_673">#REF!</definedName>
    <definedName name="Import_674">#REF!</definedName>
    <definedName name="Import_675">#REF!</definedName>
    <definedName name="Import_676">#REF!</definedName>
    <definedName name="Import_677">#REF!</definedName>
    <definedName name="Import_678">#REF!</definedName>
    <definedName name="Import_679">#REF!</definedName>
    <definedName name="Import_680">#REF!</definedName>
    <definedName name="Import_681">#REF!</definedName>
    <definedName name="Import_682">#REF!</definedName>
    <definedName name="Import_683">#REF!</definedName>
    <definedName name="Import_684">#REF!</definedName>
    <definedName name="Import_685">#REF!</definedName>
    <definedName name="Import_686">#REF!</definedName>
    <definedName name="Import_687">#REF!</definedName>
    <definedName name="Import_688">#REF!</definedName>
    <definedName name="Import_689">#REF!</definedName>
    <definedName name="Import_69">#REF!</definedName>
    <definedName name="Import_690">#REF!</definedName>
    <definedName name="Import_691">#REF!</definedName>
    <definedName name="Import_692">#REF!</definedName>
    <definedName name="Import_693">#REF!</definedName>
    <definedName name="Import_694">#REF!</definedName>
    <definedName name="Import_695">#REF!</definedName>
    <definedName name="Import_696">#REF!</definedName>
    <definedName name="Import_697">#REF!</definedName>
    <definedName name="Import_698">#REF!</definedName>
    <definedName name="Import_699">#REF!</definedName>
    <definedName name="Import_70">#REF!</definedName>
    <definedName name="Import_700">#REF!</definedName>
    <definedName name="Import_701">#REF!</definedName>
    <definedName name="Import_702">#REF!</definedName>
    <definedName name="Import_703">#REF!</definedName>
    <definedName name="Import_705">#REF!</definedName>
    <definedName name="Import_706">#REF!</definedName>
    <definedName name="Import_707">#REF!</definedName>
    <definedName name="Import_708">#REF!</definedName>
    <definedName name="Import_709">#REF!</definedName>
    <definedName name="Import_71">#REF!</definedName>
    <definedName name="Import_710">#REF!</definedName>
    <definedName name="Import_711">#REF!</definedName>
    <definedName name="Import_712">#REF!</definedName>
    <definedName name="Import_713">#REF!</definedName>
    <definedName name="Import_714">#REF!</definedName>
    <definedName name="Import_715">#REF!</definedName>
    <definedName name="Import_716">#REF!</definedName>
    <definedName name="Import_72">#REF!</definedName>
    <definedName name="Import_73">#REF!</definedName>
    <definedName name="Import_734">#REF!</definedName>
    <definedName name="Import_737">#REF!</definedName>
    <definedName name="Import_738">#REF!</definedName>
    <definedName name="Import_739">#REF!</definedName>
    <definedName name="Import_74">#REF!</definedName>
    <definedName name="Import_740">#REF!</definedName>
    <definedName name="Import_741">#REF!</definedName>
    <definedName name="Import_747">#REF!</definedName>
    <definedName name="Import_748">#REF!</definedName>
    <definedName name="Import_749">#REF!</definedName>
    <definedName name="Import_75">#REF!</definedName>
    <definedName name="Import_750">#REF!</definedName>
    <definedName name="Import_751">#REF!</definedName>
    <definedName name="Import_76">#REF!</definedName>
    <definedName name="Import_760">#REF!</definedName>
    <definedName name="Import_762">#REF!</definedName>
    <definedName name="Import_768">#REF!</definedName>
    <definedName name="Import_77">#REF!</definedName>
    <definedName name="Import_770">#REF!</definedName>
    <definedName name="Import_78">#REF!</definedName>
    <definedName name="Import_781">#REF!</definedName>
    <definedName name="Import_79">#REF!</definedName>
    <definedName name="Import_80">#REF!</definedName>
    <definedName name="Import_81">#REF!</definedName>
    <definedName name="Import_810">#REF!</definedName>
    <definedName name="Import_811">#REF!</definedName>
    <definedName name="Import_814">#REF!</definedName>
    <definedName name="Import_815">#REF!</definedName>
    <definedName name="Import_816">#REF!</definedName>
    <definedName name="Import_817">#REF!</definedName>
    <definedName name="Import_818">#REF!</definedName>
    <definedName name="Import_819">#REF!</definedName>
    <definedName name="Import_82">#REF!</definedName>
    <definedName name="Import_820">#REF!</definedName>
    <definedName name="Import_821">#REF!</definedName>
    <definedName name="Import_822">#REF!</definedName>
    <definedName name="Import_823">#REF!</definedName>
    <definedName name="Import_824">#REF!</definedName>
    <definedName name="Import_825">#REF!</definedName>
    <definedName name="Import_826">#REF!</definedName>
    <definedName name="Import_827">#REF!</definedName>
    <definedName name="Import_828">#REF!</definedName>
    <definedName name="Import_83">#REF!</definedName>
    <definedName name="Import_830">#REF!</definedName>
    <definedName name="Import_831">#REF!</definedName>
    <definedName name="Import_832_J">#REF!</definedName>
    <definedName name="Import_832_O">#REF!</definedName>
    <definedName name="Import_832_P">#REF!</definedName>
    <definedName name="Import_833_J">#REF!</definedName>
    <definedName name="Import_833_O">#REF!</definedName>
    <definedName name="Import_833_P">#REF!</definedName>
    <definedName name="Import_835">#REF!</definedName>
    <definedName name="Import_836">#REF!</definedName>
    <definedName name="Import_837">#REF!</definedName>
    <definedName name="Import_838">#REF!</definedName>
    <definedName name="Import_84">#REF!</definedName>
    <definedName name="Import_840">#REF!</definedName>
    <definedName name="Import_841">#REF!</definedName>
    <definedName name="Import_842">#REF!</definedName>
    <definedName name="Import_843">#REF!</definedName>
    <definedName name="Import_844">#REF!</definedName>
    <definedName name="Import_845">#REF!</definedName>
    <definedName name="Import_846">#REF!</definedName>
    <definedName name="Import_847">#REF!</definedName>
    <definedName name="Import_848">#REF!</definedName>
    <definedName name="Import_849">#REF!</definedName>
    <definedName name="Import_85">#REF!</definedName>
    <definedName name="Import_850">#REF!</definedName>
    <definedName name="Import_851">#REF!</definedName>
    <definedName name="Import_852">#REF!</definedName>
    <definedName name="Import_853">#REF!</definedName>
    <definedName name="Import_854">#REF!</definedName>
    <definedName name="Import_855">#REF!</definedName>
    <definedName name="Import_856">#REF!</definedName>
    <definedName name="Import_857">#REF!</definedName>
    <definedName name="Import_858">#REF!</definedName>
    <definedName name="Import_859">#REF!</definedName>
    <definedName name="Import_86">#REF!</definedName>
    <definedName name="Import_860">#REF!</definedName>
    <definedName name="Import_861">#REF!</definedName>
    <definedName name="Import_862">#REF!</definedName>
    <definedName name="Import_863">#REF!</definedName>
    <definedName name="Import_864">#REF!</definedName>
    <definedName name="Import_865">#REF!</definedName>
    <definedName name="Import_866">#REF!</definedName>
    <definedName name="Import_867">#REF!</definedName>
    <definedName name="Import_868">#REF!</definedName>
    <definedName name="Import_869">#REF!</definedName>
    <definedName name="Import_87">#REF!</definedName>
    <definedName name="Import_870">#REF!</definedName>
    <definedName name="Import_871">#REF!</definedName>
    <definedName name="Import_872">#REF!</definedName>
    <definedName name="Import_875">#REF!</definedName>
    <definedName name="Import_876">#REF!</definedName>
    <definedName name="Import_877">#REF!</definedName>
    <definedName name="Import_878">#REF!</definedName>
    <definedName name="Import_879">#REF!</definedName>
    <definedName name="Import_88">#REF!</definedName>
    <definedName name="Import_880">#REF!</definedName>
    <definedName name="Import_881">#REF!</definedName>
    <definedName name="Import_882_J">#REF!</definedName>
    <definedName name="Import_882_O">#REF!</definedName>
    <definedName name="Import_882_P">#REF!</definedName>
    <definedName name="Import_883">#REF!</definedName>
    <definedName name="Import_884">#REF!</definedName>
    <definedName name="Import_885">#REF!</definedName>
    <definedName name="Import_886">#REF!</definedName>
    <definedName name="Import_887">#REF!</definedName>
    <definedName name="Import_888">#REF!</definedName>
    <definedName name="Import_889">#REF!</definedName>
    <definedName name="Import_89">#REF!</definedName>
    <definedName name="Import_890">#REF!</definedName>
    <definedName name="Import_891">#REF!</definedName>
    <definedName name="Import_892">#REF!</definedName>
    <definedName name="Import_893">#REF!</definedName>
    <definedName name="Import_894">#REF!</definedName>
    <definedName name="Import_895">#REF!</definedName>
    <definedName name="Import_896">#REF!</definedName>
    <definedName name="Import_897">#REF!</definedName>
    <definedName name="Import_898">#REF!</definedName>
    <definedName name="Import_899">#REF!</definedName>
    <definedName name="Import_90">#REF!</definedName>
    <definedName name="Import_900">#REF!</definedName>
    <definedName name="Import_901">#REF!</definedName>
    <definedName name="Import_902">#REF!</definedName>
    <definedName name="Import_903">#REF!</definedName>
    <definedName name="Import_904">#REF!</definedName>
    <definedName name="Import_905">#REF!</definedName>
    <definedName name="Import_906">#REF!</definedName>
    <definedName name="Import_907">#REF!</definedName>
    <definedName name="Import_908">#REF!</definedName>
    <definedName name="Import_909">#REF!</definedName>
    <definedName name="Import_91">#REF!</definedName>
    <definedName name="Import_910">#REF!</definedName>
    <definedName name="Import_911_J">#REF!</definedName>
    <definedName name="Import_911_O">#REF!</definedName>
    <definedName name="Import_911_P">#REF!</definedName>
    <definedName name="Import_912">#REF!</definedName>
    <definedName name="Import_913">#REF!</definedName>
    <definedName name="Import_914">#REF!</definedName>
    <definedName name="Import_915">#REF!</definedName>
    <definedName name="Import_916_J">#REF!</definedName>
    <definedName name="Import_916_O">#REF!</definedName>
    <definedName name="Import_916_P">#REF!</definedName>
    <definedName name="Import_917_J">#REF!</definedName>
    <definedName name="Import_917_O">#REF!</definedName>
    <definedName name="Import_917_P">#REF!</definedName>
    <definedName name="Import_918_J">#REF!</definedName>
    <definedName name="Import_918_O">#REF!</definedName>
    <definedName name="Import_918_P">#REF!</definedName>
    <definedName name="Import_919_J">#REF!</definedName>
    <definedName name="Import_919_O">#REF!</definedName>
    <definedName name="Import_919_P">#REF!</definedName>
    <definedName name="Import_92">#REF!</definedName>
    <definedName name="Import_920_J">#REF!</definedName>
    <definedName name="Import_920_O">#REF!</definedName>
    <definedName name="Import_920_P">#REF!</definedName>
    <definedName name="Import_921_J">#REF!</definedName>
    <definedName name="Import_921_O">#REF!</definedName>
    <definedName name="Import_921_P">#REF!</definedName>
    <definedName name="Import_922_J">#REF!</definedName>
    <definedName name="Import_922_O">#REF!</definedName>
    <definedName name="Import_922_P">#REF!</definedName>
    <definedName name="Import_923_J">#REF!</definedName>
    <definedName name="Import_923_O">#REF!</definedName>
    <definedName name="Import_923_P">#REF!</definedName>
    <definedName name="Import_924_J">#REF!</definedName>
    <definedName name="Import_924_O">#REF!</definedName>
    <definedName name="Import_924_P">#REF!</definedName>
    <definedName name="Import_925_J">#REF!</definedName>
    <definedName name="Import_925_O">#REF!</definedName>
    <definedName name="Import_925_P">#REF!</definedName>
    <definedName name="Import_926_J">#REF!</definedName>
    <definedName name="Import_926_O">#REF!</definedName>
    <definedName name="Import_926_P">#REF!</definedName>
    <definedName name="Import_927_J">#REF!</definedName>
    <definedName name="Import_927_O">#REF!</definedName>
    <definedName name="Import_927_P">#REF!</definedName>
    <definedName name="Import_928_J">#REF!</definedName>
    <definedName name="Import_928_O">#REF!</definedName>
    <definedName name="Import_928_P">#REF!</definedName>
    <definedName name="Import_929_J">#REF!</definedName>
    <definedName name="Import_929_O">#REF!</definedName>
    <definedName name="Import_929_P">#REF!</definedName>
    <definedName name="Import_93">#REF!</definedName>
    <definedName name="Import_930_J">#REF!</definedName>
    <definedName name="Import_930_O">#REF!</definedName>
    <definedName name="Import_930_P">#REF!</definedName>
    <definedName name="Import_931_J">#REF!</definedName>
    <definedName name="Import_931_O">#REF!</definedName>
    <definedName name="Import_931_P">#REF!</definedName>
    <definedName name="Import_932_J">#REF!</definedName>
    <definedName name="Import_932_O">#REF!</definedName>
    <definedName name="Import_932_P">#REF!</definedName>
    <definedName name="Import_933_J">#REF!</definedName>
    <definedName name="Import_933_O">#REF!</definedName>
    <definedName name="Import_933_P">#REF!</definedName>
    <definedName name="Import_934_J">#REF!</definedName>
    <definedName name="Import_934_O">#REF!</definedName>
    <definedName name="Import_934_P">#REF!</definedName>
    <definedName name="Import_935_J">#REF!</definedName>
    <definedName name="Import_935_O">#REF!</definedName>
    <definedName name="Import_935_P">#REF!</definedName>
    <definedName name="Import_936_J">#REF!</definedName>
    <definedName name="Import_936_O">#REF!</definedName>
    <definedName name="Import_936_P">#REF!</definedName>
    <definedName name="Import_94">#REF!</definedName>
    <definedName name="Import_95">#REF!</definedName>
    <definedName name="Import_952">#REF!</definedName>
    <definedName name="Import_956_J">#REF!</definedName>
    <definedName name="Import_956_O">#REF!</definedName>
    <definedName name="Import_956_P">#REF!</definedName>
    <definedName name="Import_957_J">#REF!</definedName>
    <definedName name="Import_957_O">#REF!</definedName>
    <definedName name="Import_957_P">#REF!</definedName>
    <definedName name="Import_96">#REF!</definedName>
    <definedName name="Import_960">#REF!</definedName>
    <definedName name="Import_962">#REF!</definedName>
    <definedName name="Import_967">#REF!</definedName>
    <definedName name="Import_968">#REF!</definedName>
    <definedName name="Import_969">#REF!</definedName>
    <definedName name="Import_97">#REF!</definedName>
    <definedName name="Import_970">#REF!</definedName>
    <definedName name="Import_971">#REF!</definedName>
    <definedName name="Import_972">#REF!</definedName>
    <definedName name="Import_973">#REF!</definedName>
    <definedName name="Import_974">#REF!</definedName>
    <definedName name="Import_975">#REF!</definedName>
    <definedName name="Import_976">#REF!</definedName>
    <definedName name="Import_977">#REF!</definedName>
    <definedName name="Import_978">#REF!</definedName>
    <definedName name="Import_979">#REF!</definedName>
    <definedName name="Import_98">#REF!</definedName>
    <definedName name="Import_981">#REF!</definedName>
    <definedName name="Import_982">#REF!</definedName>
    <definedName name="Import_983">#REF!</definedName>
    <definedName name="Import_984">#REF!</definedName>
    <definedName name="Import_985">#REF!</definedName>
    <definedName name="Import_986">#REF!</definedName>
    <definedName name="Import_987">#REF!</definedName>
    <definedName name="Import_988">#REF!</definedName>
    <definedName name="Import_989">#REF!</definedName>
    <definedName name="Import_99">#REF!</definedName>
    <definedName name="Import_990">#REF!</definedName>
    <definedName name="Import_991">#REF!</definedName>
    <definedName name="Import_992">#REF!</definedName>
    <definedName name="Import_993">#REF!</definedName>
    <definedName name="Import_994">#REF!</definedName>
    <definedName name="Import_995">#REF!</definedName>
    <definedName name="Import_996">#REF!</definedName>
    <definedName name="Import_997">#REF!</definedName>
    <definedName name="Import_999">#REF!</definedName>
    <definedName name="imported">#REF!</definedName>
    <definedName name="importfill">#REF!</definedName>
    <definedName name="ImportIt">#REF!</definedName>
    <definedName name="Impression">#REF!</definedName>
    <definedName name="IMPROVEMENTS">#REF!</definedName>
    <definedName name="imsi" localSheetId="18" hidden="1">{#N/A,#N/A,TRUE,"LOADCOVE";#N/A,#N/A,TRUE,"PAGE001";#N/A,#N/A,TRUE,"PAGE002";#N/A,#N/A,TRUE,"PAGE003";#N/A,#N/A,TRUE,"PAGE004";#N/A,#N/A,TRUE,"PAGE005";#N/A,#N/A,TRUE,"PAGE006";#N/A,#N/A,TRUE,"PAGE007";#N/A,#N/A,TRUE,"PAGE008";#N/A,#N/A,TRUE,"PAGE009";#N/A,#N/A,TRUE,"PAGE010";#N/A,#N/A,TRUE,"PAGE011";#N/A,#N/A,TRUE,"PAGE012";#N/A,#N/A,TRUE,"PAGE013"}</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msi_1" localSheetId="18" hidden="1">{#N/A,#N/A,TRUE,"LOADCOVE";#N/A,#N/A,TRUE,"PAGE001";#N/A,#N/A,TRUE,"PAGE002";#N/A,#N/A,TRUE,"PAGE003";#N/A,#N/A,TRUE,"PAGE004";#N/A,#N/A,TRUE,"PAGE005";#N/A,#N/A,TRUE,"PAGE006";#N/A,#N/A,TRUE,"PAGE007";#N/A,#N/A,TRUE,"PAGE008";#N/A,#N/A,TRUE,"PAGE009";#N/A,#N/A,TRUE,"PAGE010";#N/A,#N/A,TRUE,"PAGE011";#N/A,#N/A,TRUE,"PAGE012";#N/A,#N/A,TRUE,"PAGE013"}</definedName>
    <definedName name="imsi_1" hidden="1">{#N/A,#N/A,TRUE,"LOADCOVE";#N/A,#N/A,TRUE,"PAGE001";#N/A,#N/A,TRUE,"PAGE002";#N/A,#N/A,TRUE,"PAGE003";#N/A,#N/A,TRUE,"PAGE004";#N/A,#N/A,TRUE,"PAGE005";#N/A,#N/A,TRUE,"PAGE006";#N/A,#N/A,TRUE,"PAGE007";#N/A,#N/A,TRUE,"PAGE008";#N/A,#N/A,TRUE,"PAGE009";#N/A,#N/A,TRUE,"PAGE010";#N/A,#N/A,TRUE,"PAGE011";#N/A,#N/A,TRUE,"PAGE012";#N/A,#N/A,TRUE,"PAGE013"}</definedName>
    <definedName name="imsi_2" localSheetId="18" hidden="1">{#N/A,#N/A,TRUE,"LOADCOVE";#N/A,#N/A,TRUE,"PAGE001";#N/A,#N/A,TRUE,"PAGE002";#N/A,#N/A,TRUE,"PAGE003";#N/A,#N/A,TRUE,"PAGE004";#N/A,#N/A,TRUE,"PAGE005";#N/A,#N/A,TRUE,"PAGE006";#N/A,#N/A,TRUE,"PAGE007";#N/A,#N/A,TRUE,"PAGE008";#N/A,#N/A,TRUE,"PAGE009";#N/A,#N/A,TRUE,"PAGE010";#N/A,#N/A,TRUE,"PAGE011";#N/A,#N/A,TRUE,"PAGE012";#N/A,#N/A,TRUE,"PAGE013"}</definedName>
    <definedName name="imsi_2" hidden="1">{#N/A,#N/A,TRUE,"LOADCOVE";#N/A,#N/A,TRUE,"PAGE001";#N/A,#N/A,TRUE,"PAGE002";#N/A,#N/A,TRUE,"PAGE003";#N/A,#N/A,TRUE,"PAGE004";#N/A,#N/A,TRUE,"PAGE005";#N/A,#N/A,TRUE,"PAGE006";#N/A,#N/A,TRUE,"PAGE007";#N/A,#N/A,TRUE,"PAGE008";#N/A,#N/A,TRUE,"PAGE009";#N/A,#N/A,TRUE,"PAGE010";#N/A,#N/A,TRUE,"PAGE011";#N/A,#N/A,TRUE,"PAGE012";#N/A,#N/A,TRUE,"PAGE013"}</definedName>
    <definedName name="In" localSheetId="18" hidden="1">{#N/A,#N/A,FALSE,"gc (2)"}</definedName>
    <definedName name="In" hidden="1">{#N/A,#N/A,FALSE,"gc (2)"}</definedName>
    <definedName name="IN_HOUSE_USAGE">#REF!</definedName>
    <definedName name="Inc">#REF!</definedName>
    <definedName name="Inc.Tax_Korean">#REF!</definedName>
    <definedName name="Inc.Tax_Local.Reg">#REF!</definedName>
    <definedName name="Inc.Tax_Third.N">#REF!</definedName>
    <definedName name="Inc_Tax_Payable">#REF!</definedName>
    <definedName name="Included">#REF!</definedName>
    <definedName name="Income">#REF!</definedName>
    <definedName name="income_sens">#REF!</definedName>
    <definedName name="INCOME_TAX">#REF!</definedName>
    <definedName name="Income2">#REF!</definedName>
    <definedName name="Incurr" localSheetId="18" hidden="1">{#N/A,#N/A,FALSE,"gc (2)"}</definedName>
    <definedName name="Incurr" localSheetId="6" hidden="1">{#N/A,#N/A,FALSE,"gc (2)"}</definedName>
    <definedName name="Incurr" hidden="1">{#N/A,#N/A,FALSE,"gc (2)"}</definedName>
    <definedName name="Ind">1</definedName>
    <definedName name="Ind_ERV">#REF!</definedName>
    <definedName name="IND_LAB">#REF!</definedName>
    <definedName name="Indem1">#REF!</definedName>
    <definedName name="INDEMNITY">#REF!</definedName>
    <definedName name="INDEX" localSheetId="6">#REF!</definedName>
    <definedName name="INDEX">#REF!,#REF!</definedName>
    <definedName name="INDEX_1">#REF!</definedName>
    <definedName name="INDEX_2">#REF!</definedName>
    <definedName name="Index_Print">#REF!</definedName>
    <definedName name="Index_Technical_Works_LLC">#REF!</definedName>
    <definedName name="INDEX22222" hidden="1">#REF!</definedName>
    <definedName name="indf">#REF!</definedName>
    <definedName name="indf_4">#REF!</definedName>
    <definedName name="indf_4_1">#REF!</definedName>
    <definedName name="indf_6">#REF!</definedName>
    <definedName name="Indices">#REF!</definedName>
    <definedName name="IndicesMonth">#REF!</definedName>
    <definedName name="IndicesValue">#REF!</definedName>
    <definedName name="INDIGO">#REF!</definedName>
    <definedName name="Indirect" localSheetId="18" hidden="1">{"Total Indirect Manpower",#N/A,FALSE,"J";"Total Direct Manpower",#N/A,FALSE,"J";"Direct Structural Manpower",#N/A,FALSE,"J";"Direct Mechanical Manpower",#N/A,FALSE,"J";"Direct Piping Manpower",#N/A,FALSE,"J";"Direct Tanks Manpower",#N/A,FALSE,"J";"Direct ElecInstrSS Manpower",#N/A,FALSE,"J"}</definedName>
    <definedName name="Indirect" localSheetId="6" hidden="1">{"Total Indirect Manpower",#N/A,FALSE,"J";"Total Direct Manpower",#N/A,FALSE,"J";"Direct Structural Manpower",#N/A,FALSE,"J";"Direct Mechanical Manpower",#N/A,FALSE,"J";"Direct Piping Manpower",#N/A,FALSE,"J";"Direct Tanks Manpower",#N/A,FALSE,"J";"Direct ElecInstrSS Manpower",#N/A,FALSE,"J"}</definedName>
    <definedName name="Indirect" localSheetId="11" hidden="1">{"Total Indirect Manpower",#N/A,FALSE,"J";"Total Direct Manpower",#N/A,FALSE,"J";"Direct Structural Manpower",#N/A,FALSE,"J";"Direct Mechanical Manpower",#N/A,FALSE,"J";"Direct Piping Manpower",#N/A,FALSE,"J";"Direct Tanks Manpower",#N/A,FALSE,"J";"Direct ElecInstrSS Manpower",#N/A,FALSE,"J"}</definedName>
    <definedName name="indirect" localSheetId="10">#REF!</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DIRECT_CITY">#REF!</definedName>
    <definedName name="INDIRECT_ESC">#REF!</definedName>
    <definedName name="INDIRECT_MATRL_UNIT_COST">#REF!,#REF!,#REF!,#REF!,#REF!,#REF!,#REF!</definedName>
    <definedName name="INDIRECT_OLD_CITY">#REF!</definedName>
    <definedName name="INDIRECT_OLD_ESC">#REF!</definedName>
    <definedName name="INDIRECT_OLD_PROD">#REF!</definedName>
    <definedName name="INDIRECT_OLD_WAGE">#REF!</definedName>
    <definedName name="INDIRECT_PCT_LABOR_COST">#REF!,#REF!,#REF!,#REF!,#REF!,#REF!,#REF!</definedName>
    <definedName name="INDIRECT_PROD">#REF!</definedName>
    <definedName name="INDIRECT_WAGE">#REF!</definedName>
    <definedName name="indirectMH">#REF!</definedName>
    <definedName name="INDMANP">#REF!</definedName>
    <definedName name="INDOOR_COND">#REF!</definedName>
    <definedName name="Induced_Demand">#REF!</definedName>
    <definedName name="Induced1">#REF!</definedName>
    <definedName name="Induced2">#REF!</definedName>
    <definedName name="Industrial__Light__Cover">#REF!</definedName>
    <definedName name="Industrial_Stories">#REF!</definedName>
    <definedName name="industry">#REF!</definedName>
    <definedName name="ine">#REF!</definedName>
    <definedName name="Inf">#REF!</definedName>
    <definedName name="infc">#REF!</definedName>
    <definedName name="Infera_Total">#REF!</definedName>
    <definedName name="infl">#REF!</definedName>
    <definedName name="INFL_HK_N">#REF!</definedName>
    <definedName name="INFL_HK_N1">#REF!</definedName>
    <definedName name="INFL_HK_N2">#REF!</definedName>
    <definedName name="INFL_HK_N3">#REF!</definedName>
    <definedName name="INFL_HK_N4">#REF!</definedName>
    <definedName name="Inflation">#REF!</definedName>
    <definedName name="Inflation_rate">#REF!</definedName>
    <definedName name="InflationRate">#REF!</definedName>
    <definedName name="InflnG">#REF!</definedName>
    <definedName name="InflnGro">#REF!</definedName>
    <definedName name="INFra" localSheetId="10" hidden="1">{#N/A,#N/A,FALSE,"VARIATIONS";#N/A,#N/A,FALSE,"BUDGET";#N/A,#N/A,FALSE,"CIVIL QNTY VAR";#N/A,#N/A,FALSE,"SUMMARY";#N/A,#N/A,FALSE,"MATERIAL VAR"}</definedName>
    <definedName name="INFRA">#REF!</definedName>
    <definedName name="infra_rates">#REF!</definedName>
    <definedName name="Infra_Rev">#REF!</definedName>
    <definedName name="Infrastructure">#REF!</definedName>
    <definedName name="InfrastructureCfW">#REF!</definedName>
    <definedName name="InfraVar_Rev">#REF!</definedName>
    <definedName name="INFRinsight">#REF!</definedName>
    <definedName name="ING" localSheetId="18" hidden="1">{#N/A,#N/A,TRUE,"Front";#N/A,#N/A,TRUE,"Simple Letter";#N/A,#N/A,TRUE,"Inside";#N/A,#N/A,TRUE,"Contents";#N/A,#N/A,TRUE,"Basis";#N/A,#N/A,TRUE,"Inclusions";#N/A,#N/A,TRUE,"Exclusions";#N/A,#N/A,TRUE,"Areas";#N/A,#N/A,TRUE,"Summary";#N/A,#N/A,TRUE,"Detail"}</definedName>
    <definedName name="ING" hidden="1">{#N/A,#N/A,TRUE,"Front";#N/A,#N/A,TRUE,"Simple Letter";#N/A,#N/A,TRUE,"Inside";#N/A,#N/A,TRUE,"Contents";#N/A,#N/A,TRUE,"Basis";#N/A,#N/A,TRUE,"Inclusions";#N/A,#N/A,TRUE,"Exclusions";#N/A,#N/A,TRUE,"Areas";#N/A,#N/A,TRUE,"Summary";#N/A,#N/A,TRUE,"Detail"}</definedName>
    <definedName name="Ing_Cost">#N/A</definedName>
    <definedName name="inh" localSheetId="4" hidden="1">{#N/A,#N/A,TRUE,"Cover";#N/A,#N/A,TRUE,"Conts";#N/A,#N/A,TRUE,"VOS";#N/A,#N/A,TRUE,"Warrington";#N/A,#N/A,TRUE,"Widnes"}</definedName>
    <definedName name="inh" localSheetId="18" hidden="1">{#N/A,#N/A,TRUE,"Cover";#N/A,#N/A,TRUE,"Conts";#N/A,#N/A,TRUE,"VOS";#N/A,#N/A,TRUE,"Warrington";#N/A,#N/A,TRUE,"Widnes"}</definedName>
    <definedName name="inh" localSheetId="10" hidden="1">{#N/A,#N/A,TRUE,"Cover";#N/A,#N/A,TRUE,"Conts";#N/A,#N/A,TRUE,"VOS";#N/A,#N/A,TRUE,"Warrington";#N/A,#N/A,TRUE,"Widnes"}</definedName>
    <definedName name="inh" hidden="1">{#N/A,#N/A,TRUE,"Cover";#N/A,#N/A,TRUE,"Conts";#N/A,#N/A,TRUE,"VOS";#N/A,#N/A,TRUE,"Warrington";#N/A,#N/A,TRUE,"Widnes"}</definedName>
    <definedName name="Initial_Net_ERV">#REF!</definedName>
    <definedName name="Initial_Net_Passing_Rent">#REF!</definedName>
    <definedName name="Initial_T_o_rent">#REF!</definedName>
    <definedName name="ink">#REF!,#REF!,#REF!,#REF!,#REF!,#REF!,#REF!,#REF!,#REF!,#REF!</definedName>
    <definedName name="Inlets">#REF!</definedName>
    <definedName name="Input">#REF!</definedName>
    <definedName name="input_an">#REF!</definedName>
    <definedName name="input_anal_bcg">#REF!</definedName>
    <definedName name="input_atom">#REF!</definedName>
    <definedName name="input_ba">#REF!</definedName>
    <definedName name="input_ba_bcg">#REF!</definedName>
    <definedName name="input_bill">#REF!</definedName>
    <definedName name="input_billing">#REF!</definedName>
    <definedName name="Input_Camera_Server_Disk">#REF!</definedName>
    <definedName name="input_E1">#REF!</definedName>
    <definedName name="input_echo">#REF!</definedName>
    <definedName name="input_index">#REF!</definedName>
    <definedName name="input_N7_int">#REF!</definedName>
    <definedName name="input_N7_nat">#REF!</definedName>
    <definedName name="input_pra">#REF!</definedName>
    <definedName name="input_pra_bcg">#REF!</definedName>
    <definedName name="input_R2">#REF!</definedName>
    <definedName name="Input_Start">#REF!</definedName>
    <definedName name="Input_T">#REF!</definedName>
    <definedName name="input_T1">#REF!</definedName>
    <definedName name="input_tof">#REF!</definedName>
    <definedName name="input_V51">#REF!</definedName>
    <definedName name="input_V52">#REF!</definedName>
    <definedName name="input_X25">#REF!</definedName>
    <definedName name="input_X25_bool">#REF!</definedName>
    <definedName name="INR">#REF!</definedName>
    <definedName name="ins250.5">#REF!</definedName>
    <definedName name="ins250.75">#REF!</definedName>
    <definedName name="ins251.25">#REF!</definedName>
    <definedName name="ins251.5">#REF!</definedName>
    <definedName name="ins252.5">#REF!</definedName>
    <definedName name="ins400.5">#REF!</definedName>
    <definedName name="ins400.75">#REF!</definedName>
    <definedName name="ins401.25">#REF!</definedName>
    <definedName name="ins401.5">#REF!</definedName>
    <definedName name="ins402.5">#REF!</definedName>
    <definedName name="ins500.5">#REF!</definedName>
    <definedName name="ins500.75">#REF!</definedName>
    <definedName name="ins501.25">#REF!</definedName>
    <definedName name="ins501.5">#REF!</definedName>
    <definedName name="ins502.5">#REF!</definedName>
    <definedName name="InsC1">#REF!</definedName>
    <definedName name="InsC1_cumm">#REF!</definedName>
    <definedName name="InsConst">#REF!</definedName>
    <definedName name="INSERT">#REF!</definedName>
    <definedName name="insert_rows_1">#REF!</definedName>
    <definedName name="insert_rows_10">#REF!</definedName>
    <definedName name="insert_rows_20">#REF!</definedName>
    <definedName name="insert_rows_40">#REF!</definedName>
    <definedName name="insert_rows_50">#REF!</definedName>
    <definedName name="insert_section">#REF!</definedName>
    <definedName name="Insert_section_title">#REF!</definedName>
    <definedName name="Insert_title_footer">#REF!</definedName>
    <definedName name="insertplate_and_exp_joint">#REF!</definedName>
    <definedName name="insertrow">#REF!</definedName>
    <definedName name="insertrow1">#REF!</definedName>
    <definedName name="InsFi1">#REF!</definedName>
    <definedName name="InsFi1_cumm">#REF!</definedName>
    <definedName name="InsFin">#REF!</definedName>
    <definedName name="InsHOArea">#REF!</definedName>
    <definedName name="InsHOUnits">#REF!</definedName>
    <definedName name="InsL1">#REF!</definedName>
    <definedName name="InsL1_cumm">#REF!</definedName>
    <definedName name="InsL2">#REF!</definedName>
    <definedName name="InsL2_cumm">#REF!</definedName>
    <definedName name="InsLandcos">#REF!</definedName>
    <definedName name="InsLandH">#REF!</definedName>
    <definedName name="InsLandpay">#REF!</definedName>
    <definedName name="InsLe1">#REF!</definedName>
    <definedName name="InsLe1_cumm">#REF!</definedName>
    <definedName name="InsLh1">#REF!</definedName>
    <definedName name="InsLh1_cumm">#REF!</definedName>
    <definedName name="InsM1">#REF!</definedName>
    <definedName name="InsM1_cumm">#REF!</definedName>
    <definedName name="InsM12">#REF!</definedName>
    <definedName name="InsM12_cumm">#REF!</definedName>
    <definedName name="InsM13">#REF!</definedName>
    <definedName name="InsM13_cumm">#REF!</definedName>
    <definedName name="InsMisc">#REF!</definedName>
    <definedName name="InsMisc2">#REF!</definedName>
    <definedName name="InsMisc3">#REF!</definedName>
    <definedName name="InsOt1">#REF!</definedName>
    <definedName name="InsOt1_cumm">#REF!</definedName>
    <definedName name="Insoth">#REF!</definedName>
    <definedName name="InsP1">#REF!</definedName>
    <definedName name="InsP1_cumm">#REF!</definedName>
    <definedName name="INSPCN">#REF!</definedName>
    <definedName name="Inspection" localSheetId="18" hidden="1">{#N/A,#N/A,FALSE,"WNTS"}</definedName>
    <definedName name="Inspection" hidden="1">{#N/A,#N/A,FALSE,"WNTS"}</definedName>
    <definedName name="InsProf">#REF!</definedName>
    <definedName name="InsRe1">#REF!</definedName>
    <definedName name="InsRe1_cumm">#REF!</definedName>
    <definedName name="InsRent">#REF!</definedName>
    <definedName name="InsSa1">#REF!</definedName>
    <definedName name="InsSa1_cumm">#REF!</definedName>
    <definedName name="InsSales">#REF!</definedName>
    <definedName name="InsSc1">#REF!</definedName>
    <definedName name="InsSc1_cumm">#REF!</definedName>
    <definedName name="InsSellc">#REF!</definedName>
    <definedName name="InsSt1">#REF!</definedName>
    <definedName name="InsSt1_cumm">#REF!</definedName>
    <definedName name="InsStat">#REF!</definedName>
    <definedName name="Inst">#REF!</definedName>
    <definedName name="Inst.">#REF!</definedName>
    <definedName name="INST60_OLD_CITY">#REF!</definedName>
    <definedName name="INST60_OLD_ESC">#REF!</definedName>
    <definedName name="INST60_OLD_PROD">#REF!</definedName>
    <definedName name="INST60_OLD_WAGE">#REF!</definedName>
    <definedName name="INSTAL">#REF!</definedName>
    <definedName name="install_cost">#REF!</definedName>
    <definedName name="Installa">#REF!</definedName>
    <definedName name="InstallTotal">#REF!</definedName>
    <definedName name="InstBillingMethod">#REF!</definedName>
    <definedName name="InstBillingMethod_4">#REF!</definedName>
    <definedName name="InstBillingMethod_4_1">#REF!</definedName>
    <definedName name="InstBillingMethod_6">#REF!</definedName>
    <definedName name="InsTen">#REF!</definedName>
    <definedName name="instf">#REF!</definedName>
    <definedName name="instf_4">#REF!</definedName>
    <definedName name="instf_4_1">#REF!</definedName>
    <definedName name="instf_6">#REF!</definedName>
    <definedName name="INSTR">#REF!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U">#REF!</definedName>
    <definedName name="Insul">#REF!</definedName>
    <definedName name="INSULATION">#REF!</definedName>
    <definedName name="InsulationCladding">#REF!</definedName>
    <definedName name="Insurance">#REF!</definedName>
    <definedName name="Insurance__Non_Direct">#REF!</definedName>
    <definedName name="Int">#REF!</definedName>
    <definedName name="int_ext_sel">1</definedName>
    <definedName name="Int_Finalpay">#REF!</definedName>
    <definedName name="Int_IntPay">#REF!</definedName>
    <definedName name="Int_MM_MA">#REF!</definedName>
    <definedName name="Int_PG">#REF!</definedName>
    <definedName name="int_plaster">#REF!</definedName>
    <definedName name="Int_Props">#REF!</definedName>
    <definedName name="Int_Relf_MA">#REF!</definedName>
    <definedName name="Int_RetMonsy">#REF!</definedName>
    <definedName name="Int_WorkingCap">#REF!</definedName>
    <definedName name="intb4">#REF!</definedName>
    <definedName name="intb5">#REF!</definedName>
    <definedName name="INTBORDER">#REF!</definedName>
    <definedName name="intbp1">#REF!</definedName>
    <definedName name="intbp2">#REF!</definedName>
    <definedName name="intbp3">#REF!</definedName>
    <definedName name="intdoors">#REF!</definedName>
    <definedName name="intds1">#REF!</definedName>
    <definedName name="intds2">#REF!</definedName>
    <definedName name="intds3">#REF!</definedName>
    <definedName name="intds4">#REF!</definedName>
    <definedName name="intds5">#REF!</definedName>
    <definedName name="intds6">#REF!</definedName>
    <definedName name="intds8p">#REF!</definedName>
    <definedName name="intds8r">#REF!</definedName>
    <definedName name="intel" localSheetId="18" hidden="1">{#N/A,#N/A,FALSE,"TABLE"}</definedName>
    <definedName name="intel" hidden="1">{#N/A,#N/A,FALSE,"TABLE"}</definedName>
    <definedName name="Inter_Co_Gen___Admin_costs">#REF!</definedName>
    <definedName name="interest">#REF!</definedName>
    <definedName name="INTEREST_CALCULATION">#REF!</definedName>
    <definedName name="Interest_Income">#REF!</definedName>
    <definedName name="interest_input">#REF!</definedName>
    <definedName name="INTEREST_LOADING">#REF!</definedName>
    <definedName name="Interest_Rate">#REF!</definedName>
    <definedName name="InterestAppraised">#REF!</definedName>
    <definedName name="InterestP">#REF!</definedName>
    <definedName name="InterestPaste">#REF!</definedName>
    <definedName name="InterestRateIn">#REF!</definedName>
    <definedName name="INTERFACE_to_ITM_NM_G">#REF!</definedName>
    <definedName name="Interior">#REF!</definedName>
    <definedName name="interiorcolumn">#N/A</definedName>
    <definedName name="INTERNAL__DOORS">#REF!</definedName>
    <definedName name="INTERNAL__WALLS__AND__PARTITIONS">#REF!</definedName>
    <definedName name="Internal_Doors">#REF!</definedName>
    <definedName name="Internal_Plaster">#REF!</definedName>
    <definedName name="Internal_Walls">#REF!</definedName>
    <definedName name="Internalsum">#REF!</definedName>
    <definedName name="International_Bednights_per_Month">#REF!</definedName>
    <definedName name="International_Design_Group_IDG">#REF!</definedName>
    <definedName name="International_Group_Prefabrication_Houses">#REF!</definedName>
    <definedName name="InternationalStaffProgram">#REF!</definedName>
    <definedName name="InternationalStaffProgram_99">#REF!</definedName>
    <definedName name="Intersection">#REF!</definedName>
    <definedName name="Interviewees">#REF!</definedName>
    <definedName name="INTEST">#REF!</definedName>
    <definedName name="intext">#REF!</definedName>
    <definedName name="INTF2">#REF!</definedName>
    <definedName name="inthq1">#REF!</definedName>
    <definedName name="inthq2">#REF!</definedName>
    <definedName name="inthq3">#REF!</definedName>
    <definedName name="inthq4a">#REF!</definedName>
    <definedName name="inthq5">#REF!</definedName>
    <definedName name="INTL">#REF!</definedName>
    <definedName name="INTLRECIPE">#REF!</definedName>
    <definedName name="intlwll1">#REF!</definedName>
    <definedName name="intlwll2">#REF!</definedName>
    <definedName name="intlwll3">#REF!</definedName>
    <definedName name="intlwll4">#REF!</definedName>
    <definedName name="intlwll5">#REF!</definedName>
    <definedName name="intoft2">10.7639104167097</definedName>
    <definedName name="intom2">0.0929030400000002</definedName>
    <definedName name="IntPME_Scaff">#REF!</definedName>
    <definedName name="intracs" localSheetId="18"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ntRate">#REF!</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troPrintArea" hidden="1">#REF!</definedName>
    <definedName name="intrt2p">#REF!</definedName>
    <definedName name="intrt2r">#REF!</definedName>
    <definedName name="intvisit2006">#REF!</definedName>
    <definedName name="intvisit2006change">#REF!</definedName>
    <definedName name="intvisit2006changedir">#REF!</definedName>
    <definedName name="INTWALL" localSheetId="18" hidden="1">{"T_Pole",#N/A,FALSE,"T-Pole"}</definedName>
    <definedName name="INTWALL" hidden="1">{"T_Pole",#N/A,FALSE,"T-Pole"}</definedName>
    <definedName name="Intwall_100Block">#REF!</definedName>
    <definedName name="Intwall_100Blockcurved">#REF!</definedName>
    <definedName name="Intwall_140Block">#REF!</definedName>
    <definedName name="Intwall_140Blockcurved">#REF!</definedName>
    <definedName name="Intwall_215Block">#REF!</definedName>
    <definedName name="Intwall_dryline_Bath_inner">#REF!</definedName>
    <definedName name="Intwall_dryline_Bed_Bath">#REF!</definedName>
    <definedName name="Intwall_dryline_Bed_Party">#REF!</definedName>
    <definedName name="Intwall_dryline_Double">#REF!</definedName>
    <definedName name="Intwall_dryline_Ext">#REF!</definedName>
    <definedName name="Intwall_dryline_Single">#REF!</definedName>
    <definedName name="Intwall_dryline_Single_Riser">#REF!</definedName>
    <definedName name="Intwall_RedBrick1B">#REF!</definedName>
    <definedName name="Intwall_RedBrickHB">#REF!</definedName>
    <definedName name="intwalls">#REF!</definedName>
    <definedName name="intwf9">#REF!</definedName>
    <definedName name="inubm">#REF!</definedName>
    <definedName name="InUseDateMonth">#REF!</definedName>
    <definedName name="InUseDateYear">#REF!</definedName>
    <definedName name="inuvbtc">#REF!</definedName>
    <definedName name="INV">#REF!</definedName>
    <definedName name="inv_category_range">#REF!</definedName>
    <definedName name="Inv_Pack">#REF!</definedName>
    <definedName name="Inv_Props">#REF!</definedName>
    <definedName name="Inv_Scaff">#REF!</definedName>
    <definedName name="INV_SCH">#REF!</definedName>
    <definedName name="inv_strategy_range">#REF!</definedName>
    <definedName name="InvalidOption">#REF!</definedName>
    <definedName name="invdr">#REF!</definedName>
    <definedName name="INVERTER설치">#REF!</definedName>
    <definedName name="investco_equity">#REF!</definedName>
    <definedName name="investment">#REF!</definedName>
    <definedName name="Investment_in_real_estate_subsidiaries">#REF!</definedName>
    <definedName name="Investment_Income">#REF!</definedName>
    <definedName name="Investment_loan_end_date">#REF!</definedName>
    <definedName name="investment_loan_start">#REF!</definedName>
    <definedName name="Investment_real_estate_subsidiaries">#REF!</definedName>
    <definedName name="InvestmentRate">#REF!</definedName>
    <definedName name="InvIncome">#REF!</definedName>
    <definedName name="INVofPMEScaff">#REF!</definedName>
    <definedName name="INVOICE">#REF!</definedName>
    <definedName name="Invoice_Details">#REF!</definedName>
    <definedName name="INVOICELIST">#REF!</definedName>
    <definedName name="invprefreturn">#REF!</definedName>
    <definedName name="InvPrio">#REF!</definedName>
    <definedName name="Invst_Total_LY">#REF!</definedName>
    <definedName name="io" localSheetId="4" hidden="1">{#N/A,#N/A,TRUE,"Cover";#N/A,#N/A,TRUE,"Conts";#N/A,#N/A,TRUE,"VOS";#N/A,#N/A,TRUE,"Warrington";#N/A,#N/A,TRUE,"Widnes"}</definedName>
    <definedName name="io" localSheetId="18" hidden="1">{#N/A,#N/A,TRUE,"Cover";#N/A,#N/A,TRUE,"Conts";#N/A,#N/A,TRUE,"VOS";#N/A,#N/A,TRUE,"Warrington";#N/A,#N/A,TRUE,"Widnes"}</definedName>
    <definedName name="io" localSheetId="6" hidden="1">{#N/A,#N/A,TRUE,"Cover";#N/A,#N/A,TRUE,"Conts";#N/A,#N/A,TRUE,"VOS";#N/A,#N/A,TRUE,"Warrington";#N/A,#N/A,TRUE,"Widnes"}</definedName>
    <definedName name="io" localSheetId="11" hidden="1">{#N/A,#N/A,TRUE,"Cover";#N/A,#N/A,TRUE,"Conts";#N/A,#N/A,TRUE,"VOS";#N/A,#N/A,TRUE,"Warrington";#N/A,#N/A,TRUE,"Widnes"}</definedName>
    <definedName name="io" localSheetId="10" hidden="1">{#N/A,#N/A,TRUE,"Cover";#N/A,#N/A,TRUE,"Conts";#N/A,#N/A,TRUE,"VOS";#N/A,#N/A,TRUE,"Warrington";#N/A,#N/A,TRUE,"Widnes"}</definedName>
    <definedName name="io" hidden="1">{#N/A,#N/A,TRUE,"Cover";#N/A,#N/A,TRUE,"Conts";#N/A,#N/A,TRUE,"VOS";#N/A,#N/A,TRUE,"Warrington";#N/A,#N/A,TRUE,"Widnes"}</definedName>
    <definedName name="io_1" localSheetId="18" hidden="1">{#N/A,#N/A,TRUE,"Cover";#N/A,#N/A,TRUE,"Conts";#N/A,#N/A,TRUE,"VOS";#N/A,#N/A,TRUE,"Warrington";#N/A,#N/A,TRUE,"Widnes"}</definedName>
    <definedName name="io_1" localSheetId="6" hidden="1">{#N/A,#N/A,TRUE,"Cover";#N/A,#N/A,TRUE,"Conts";#N/A,#N/A,TRUE,"VOS";#N/A,#N/A,TRUE,"Warrington";#N/A,#N/A,TRUE,"Widnes"}</definedName>
    <definedName name="io_1" hidden="1">{#N/A,#N/A,TRUE,"Cover";#N/A,#N/A,TRUE,"Conts";#N/A,#N/A,TRUE,"VOS";#N/A,#N/A,TRUE,"Warrington";#N/A,#N/A,TRUE,"Widnes"}</definedName>
    <definedName name="IO_DCS">#REF!</definedName>
    <definedName name="IO_PLC">#REF!</definedName>
    <definedName name="io8yuou8y" localSheetId="4" hidden="1">{#N/A,#N/A,TRUE,"Cover";#N/A,#N/A,TRUE,"Conts";#N/A,#N/A,TRUE,"VOS";#N/A,#N/A,TRUE,"Warrington";#N/A,#N/A,TRUE,"Widnes"}</definedName>
    <definedName name="io8yuou8y" localSheetId="18" hidden="1">{#N/A,#N/A,TRUE,"Cover";#N/A,#N/A,TRUE,"Conts";#N/A,#N/A,TRUE,"VOS";#N/A,#N/A,TRUE,"Warrington";#N/A,#N/A,TRUE,"Widnes"}</definedName>
    <definedName name="io8yuou8y" localSheetId="6" hidden="1">{#N/A,#N/A,TRUE,"Cover";#N/A,#N/A,TRUE,"Conts";#N/A,#N/A,TRUE,"VOS";#N/A,#N/A,TRUE,"Warrington";#N/A,#N/A,TRUE,"Widnes"}</definedName>
    <definedName name="io8yuou8y" localSheetId="11" hidden="1">{#N/A,#N/A,TRUE,"Cover";#N/A,#N/A,TRUE,"Conts";#N/A,#N/A,TRUE,"VOS";#N/A,#N/A,TRUE,"Warrington";#N/A,#N/A,TRUE,"Widnes"}</definedName>
    <definedName name="io8yuou8y" localSheetId="10" hidden="1">{#N/A,#N/A,TRUE,"Cover";#N/A,#N/A,TRUE,"Conts";#N/A,#N/A,TRUE,"VOS";#N/A,#N/A,TRUE,"Warrington";#N/A,#N/A,TRUE,"Widnes"}</definedName>
    <definedName name="io8yuou8y" hidden="1">{#N/A,#N/A,TRUE,"Cover";#N/A,#N/A,TRUE,"Conts";#N/A,#N/A,TRUE,"VOS";#N/A,#N/A,TRUE,"Warrington";#N/A,#N/A,TRUE,"Widnes"}</definedName>
    <definedName name="io8yuou8y_1" localSheetId="18" hidden="1">{#N/A,#N/A,TRUE,"Cover";#N/A,#N/A,TRUE,"Conts";#N/A,#N/A,TRUE,"VOS";#N/A,#N/A,TRUE,"Warrington";#N/A,#N/A,TRUE,"Widnes"}</definedName>
    <definedName name="io8yuou8y_1" localSheetId="6" hidden="1">{#N/A,#N/A,TRUE,"Cover";#N/A,#N/A,TRUE,"Conts";#N/A,#N/A,TRUE,"VOS";#N/A,#N/A,TRUE,"Warrington";#N/A,#N/A,TRUE,"Widnes"}</definedName>
    <definedName name="io8yuou8y_1" hidden="1">{#N/A,#N/A,TRUE,"Cover";#N/A,#N/A,TRUE,"Conts";#N/A,#N/A,TRUE,"VOS";#N/A,#N/A,TRUE,"Warrington";#N/A,#N/A,TRUE,"Widnes"}</definedName>
    <definedName name="ioiig">#REF!</definedName>
    <definedName name="ioik" localSheetId="4" hidden="1">{#N/A,#N/A,TRUE,"Cover";#N/A,#N/A,TRUE,"Conts";#N/A,#N/A,TRUE,"VOS";#N/A,#N/A,TRUE,"Warrington";#N/A,#N/A,TRUE,"Widnes"}</definedName>
    <definedName name="ioik" localSheetId="18" hidden="1">{#N/A,#N/A,TRUE,"Cover";#N/A,#N/A,TRUE,"Conts";#N/A,#N/A,TRUE,"VOS";#N/A,#N/A,TRUE,"Warrington";#N/A,#N/A,TRUE,"Widnes"}</definedName>
    <definedName name="ioik" localSheetId="10" hidden="1">{#N/A,#N/A,TRUE,"Cover";#N/A,#N/A,TRUE,"Conts";#N/A,#N/A,TRUE,"VOS";#N/A,#N/A,TRUE,"Warrington";#N/A,#N/A,TRUE,"Widnes"}</definedName>
    <definedName name="ioik" hidden="1">{#N/A,#N/A,TRUE,"Cover";#N/A,#N/A,TRUE,"Conts";#N/A,#N/A,TRUE,"VOS";#N/A,#N/A,TRUE,"Warrington";#N/A,#N/A,TRUE,"Widnes"}</definedName>
    <definedName name="iol" localSheetId="4" hidden="1">{#N/A,#N/A,TRUE,"Cover";#N/A,#N/A,TRUE,"Conts";#N/A,#N/A,TRUE,"VOS";#N/A,#N/A,TRUE,"Warrington";#N/A,#N/A,TRUE,"Widnes"}</definedName>
    <definedName name="iol" localSheetId="18" hidden="1">{#N/A,#N/A,TRUE,"Cover";#N/A,#N/A,TRUE,"Conts";#N/A,#N/A,TRUE,"VOS";#N/A,#N/A,TRUE,"Warrington";#N/A,#N/A,TRUE,"Widnes"}</definedName>
    <definedName name="iol" localSheetId="6" hidden="1">{#N/A,#N/A,TRUE,"Cover";#N/A,#N/A,TRUE,"Conts";#N/A,#N/A,TRUE,"VOS";#N/A,#N/A,TRUE,"Warrington";#N/A,#N/A,TRUE,"Widnes"}</definedName>
    <definedName name="iol" localSheetId="11" hidden="1">{#N/A,#N/A,TRUE,"Cover";#N/A,#N/A,TRUE,"Conts";#N/A,#N/A,TRUE,"VOS";#N/A,#N/A,TRUE,"Warrington";#N/A,#N/A,TRUE,"Widnes"}</definedName>
    <definedName name="iol" localSheetId="10" hidden="1">{#N/A,#N/A,TRUE,"Cover";#N/A,#N/A,TRUE,"Conts";#N/A,#N/A,TRUE,"VOS";#N/A,#N/A,TRUE,"Warrington";#N/A,#N/A,TRUE,"Widnes"}</definedName>
    <definedName name="iol" hidden="1">{#N/A,#N/A,TRUE,"Cover";#N/A,#N/A,TRUE,"Conts";#N/A,#N/A,TRUE,"VOS";#N/A,#N/A,TRUE,"Warrington";#N/A,#N/A,TRUE,"Widnes"}</definedName>
    <definedName name="iol_1" localSheetId="18" hidden="1">{#N/A,#N/A,TRUE,"Cover";#N/A,#N/A,TRUE,"Conts";#N/A,#N/A,TRUE,"VOS";#N/A,#N/A,TRUE,"Warrington";#N/A,#N/A,TRUE,"Widnes"}</definedName>
    <definedName name="iol_1" localSheetId="6" hidden="1">{#N/A,#N/A,TRUE,"Cover";#N/A,#N/A,TRUE,"Conts";#N/A,#N/A,TRUE,"VOS";#N/A,#N/A,TRUE,"Warrington";#N/A,#N/A,TRUE,"Widnes"}</definedName>
    <definedName name="iol_1" hidden="1">{#N/A,#N/A,TRUE,"Cover";#N/A,#N/A,TRUE,"Conts";#N/A,#N/A,TRUE,"VOS";#N/A,#N/A,TRUE,"Warrington";#N/A,#N/A,TRUE,"Widnes"}</definedName>
    <definedName name="IOLIST">#REF!</definedName>
    <definedName name="Ionic_Purifiers">#REF!</definedName>
    <definedName name="iop" localSheetId="18" hidden="1">{"'Sheet1'!$L$16"}</definedName>
    <definedName name="iop" hidden="1">{"'Sheet1'!$L$16"}</definedName>
    <definedName name="iop_1" localSheetId="18" hidden="1">{"'Sheet1'!$L$16"}</definedName>
    <definedName name="iop_1" hidden="1">{"'Sheet1'!$L$16"}</definedName>
    <definedName name="iop_2" localSheetId="18" hidden="1">{"'Sheet1'!$L$16"}</definedName>
    <definedName name="iop_2" hidden="1">{"'Sheet1'!$L$16"}</definedName>
    <definedName name="IOU">#N/A</definedName>
    <definedName name="ioykyoyu" localSheetId="4" hidden="1">{#N/A,#N/A,TRUE,"Cover";#N/A,#N/A,TRUE,"Conts";#N/A,#N/A,TRUE,"VOS";#N/A,#N/A,TRUE,"Warrington";#N/A,#N/A,TRUE,"Widnes"}</definedName>
    <definedName name="ioykyoyu" localSheetId="18" hidden="1">{#N/A,#N/A,TRUE,"Cover";#N/A,#N/A,TRUE,"Conts";#N/A,#N/A,TRUE,"VOS";#N/A,#N/A,TRUE,"Warrington";#N/A,#N/A,TRUE,"Widnes"}</definedName>
    <definedName name="ioykyoyu" localSheetId="6" hidden="1">{#N/A,#N/A,TRUE,"Cover";#N/A,#N/A,TRUE,"Conts";#N/A,#N/A,TRUE,"VOS";#N/A,#N/A,TRUE,"Warrington";#N/A,#N/A,TRUE,"Widnes"}</definedName>
    <definedName name="ioykyoyu" localSheetId="11" hidden="1">{#N/A,#N/A,TRUE,"Cover";#N/A,#N/A,TRUE,"Conts";#N/A,#N/A,TRUE,"VOS";#N/A,#N/A,TRUE,"Warrington";#N/A,#N/A,TRUE,"Widnes"}</definedName>
    <definedName name="ioykyoyu" localSheetId="10" hidden="1">{#N/A,#N/A,TRUE,"Cover";#N/A,#N/A,TRUE,"Conts";#N/A,#N/A,TRUE,"VOS";#N/A,#N/A,TRUE,"Warrington";#N/A,#N/A,TRUE,"Widnes"}</definedName>
    <definedName name="ioykyoyu" hidden="1">{#N/A,#N/A,TRUE,"Cover";#N/A,#N/A,TRUE,"Conts";#N/A,#N/A,TRUE,"VOS";#N/A,#N/A,TRUE,"Warrington";#N/A,#N/A,TRUE,"Widnes"}</definedName>
    <definedName name="ioykyoyu_1" localSheetId="18" hidden="1">{#N/A,#N/A,TRUE,"Cover";#N/A,#N/A,TRUE,"Conts";#N/A,#N/A,TRUE,"VOS";#N/A,#N/A,TRUE,"Warrington";#N/A,#N/A,TRUE,"Widnes"}</definedName>
    <definedName name="ioykyoyu_1" localSheetId="6" hidden="1">{#N/A,#N/A,TRUE,"Cover";#N/A,#N/A,TRUE,"Conts";#N/A,#N/A,TRUE,"VOS";#N/A,#N/A,TRUE,"Warrington";#N/A,#N/A,TRUE,"Widnes"}</definedName>
    <definedName name="ioykyoyu_1" hidden="1">{#N/A,#N/A,TRUE,"Cover";#N/A,#N/A,TRUE,"Conts";#N/A,#N/A,TRUE,"VOS";#N/A,#N/A,TRUE,"Warrington";#N/A,#N/A,TRUE,"Widnes"}</definedName>
    <definedName name="ip">#REF!</definedName>
    <definedName name="IPCs">#REF!</definedName>
    <definedName name="IPD_benchmark">#REF!</definedName>
    <definedName name="IPD_growth_Rate">#REF!</definedName>
    <definedName name="ipiuipi">#REF!</definedName>
    <definedName name="ipp">#REF!</definedName>
    <definedName name="ipsgsghsrhr">#REF!</definedName>
    <definedName name="ipu">#REF!</definedName>
    <definedName name="ipu___0">#REF!</definedName>
    <definedName name="ipu___13">#REF!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localSheetId="6" hidden="1">"c1630"</definedName>
    <definedName name="IQ_CASH_ACQUIRE_CF" localSheetId="10" hidden="1">"c1630"</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"c4453"</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HIGH_EST" hidden="1">"c419"</definedName>
    <definedName name="IQ_FFO_HIGH_EST_REUT" hidden="1">"c3839"</definedName>
    <definedName name="IQ_FFO_HIGH_EST_THOM" hidden="1">"c4001"</definedName>
    <definedName name="IQ_FFO_HIGH_GUIDANCE" hidden="1">"c4184"</definedName>
    <definedName name="IQ_FFO_LOW_EST" hidden="1">"c420"</definedName>
    <definedName name="IQ_FFO_LOW_EST_REUT" hidden="1">"c3840"</definedName>
    <definedName name="IQ_FFO_LOW_EST_THOM" hidden="1">"c4002"</definedName>
    <definedName name="IQ_FFO_LOW_GUIDANCE" hidden="1">"c4224"</definedName>
    <definedName name="IQ_FFO_MEDIAN_EST" hidden="1">"c1665"</definedName>
    <definedName name="IQ_FFO_MEDIAN_EST_REUT" hidden="1">"c3838"</definedName>
    <definedName name="IQ_FFO_MEDIAN_EST_THOM" hidden="1">"c4000"</definedName>
    <definedName name="IQ_FFO_NUM_EST" hidden="1">"c421"</definedName>
    <definedName name="IQ_FFO_NUM_EST_REUT" hidden="1">"c3841"</definedName>
    <definedName name="IQ_FFO_NUM_EST_THOM" hidden="1">"c4003"</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"c4452"</definedName>
    <definedName name="IQ_FFO_STDDEV_EST" hidden="1">"c422"</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6" hidden="1">43346.5171759259</definedName>
    <definedName name="IQ_NAMES_REVISION_DATE_" localSheetId="10" hidden="1">42150.3212268519</definedName>
    <definedName name="IQ_NAMES_REVISION_DATE_" hidden="1">42585.2661689815</definedName>
    <definedName name="IQ_NAV_ACT_OR_EST">"c2225"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localSheetId="6" hidden="1">"c2127"</definedName>
    <definedName name="IQ_OUTSTANDING_FILING_DATE" localSheetId="10" hidden="1">"c2127"</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localSheetId="6" hidden="1">38769.4310532407</definedName>
    <definedName name="IQ_REVISION_DATE_" hidden="1">"11/15/2006 11:59:13 AM"</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A13" hidden="1">"$AA$14"</definedName>
    <definedName name="IQRAB13" hidden="1">"$AB$14"</definedName>
    <definedName name="IQRBA4" hidden="1">"$BA$5:$BA$9"</definedName>
    <definedName name="IQRBB4" hidden="1">"$BB$5:$BB$9"</definedName>
    <definedName name="IQRCapitalIQ2AD143" hidden="1">#REF!</definedName>
    <definedName name="IQRN84" hidden="1">"$N$85:$N$86"</definedName>
    <definedName name="IQRS13" hidden="1">"$S$14"</definedName>
    <definedName name="IQRT13" hidden="1">"$T$14"</definedName>
    <definedName name="IQRU13" hidden="1">"$U$14"</definedName>
    <definedName name="IQRV13" hidden="1">"$V$14"</definedName>
    <definedName name="IQRW13" hidden="1">"$W$14"</definedName>
    <definedName name="IQRX13" hidden="1">"$X$14"</definedName>
    <definedName name="IQRY13" hidden="1">"$Y$14"</definedName>
    <definedName name="IQRZ13" hidden="1">"$Z$14"</definedName>
    <definedName name="Iran">#REF!</definedName>
    <definedName name="Iraq">#REF!</definedName>
    <definedName name="ird">#REF!</definedName>
    <definedName name="iro" hidden="1">#REF!</definedName>
    <definedName name="iron">#REF!</definedName>
    <definedName name="Ironmongery">#REF!</definedName>
    <definedName name="Ironomng">#REF!</definedName>
    <definedName name="irp">#REF!</definedName>
    <definedName name="irpd">#REF!</definedName>
    <definedName name="irr">#REF!</definedName>
    <definedName name="IRR_after_financing">#REF!</definedName>
    <definedName name="IRR_before_financing">#REF!</definedName>
    <definedName name="irra">#REF!</definedName>
    <definedName name="IRRanl">#REF!</definedName>
    <definedName name="irrb">#REF!</definedName>
    <definedName name="irrc">#REF!</definedName>
    <definedName name="IrrecoverableVATPercentage">#REF!</definedName>
    <definedName name="Irrigation">#REF!</definedName>
    <definedName name="Irritech_m_e">#REF!</definedName>
    <definedName name="IrrLetRollUpW">#REF!</definedName>
    <definedName name="IrrLetW">#REF!</definedName>
    <definedName name="IrrRollUpW">#REF!</definedName>
    <definedName name="IrrW">#REF!</definedName>
    <definedName name="irshad" localSheetId="18" hidden="1">{#N/A,#N/A,FALSE,"VCR"}</definedName>
    <definedName name="irshad" localSheetId="6" hidden="1">{#N/A,#N/A,FALSE,"VCR"}</definedName>
    <definedName name="irshad" hidden="1">{#N/A,#N/A,FALSE,"VCR"}</definedName>
    <definedName name="is" localSheetId="18" hidden="1">{"'Sheet1'!$L$16"}</definedName>
    <definedName name="Is" localSheetId="10">#REF!</definedName>
    <definedName name="is" hidden="1">{"'Sheet1'!$L$16"}</definedName>
    <definedName name="is_1" localSheetId="18" hidden="1">{"'Sheet1'!$L$16"}</definedName>
    <definedName name="is_1" hidden="1">{"'Sheet1'!$L$16"}</definedName>
    <definedName name="is_2" localSheetId="18" hidden="1">{"'Sheet1'!$L$16"}</definedName>
    <definedName name="is_2" hidden="1">{"'Sheet1'!$L$16"}</definedName>
    <definedName name="IS_P_COUNTRY">#REF!</definedName>
    <definedName name="isdr">#REF!</definedName>
    <definedName name="IsLite" hidden="1">#REF!</definedName>
    <definedName name="Iso_Table">#REF!</definedName>
    <definedName name="isolator">#REF!</definedName>
    <definedName name="Isolators">#N/A</definedName>
    <definedName name="Isolierung_H">#REF!</definedName>
    <definedName name="Issu_Date">#REF!</definedName>
    <definedName name="Issue">#REF!</definedName>
    <definedName name="ISSUE_DATE">#REF!</definedName>
    <definedName name="issue_summ">#REF!</definedName>
    <definedName name="Issue1">#REF!</definedName>
    <definedName name="Issue2">#REF!</definedName>
    <definedName name="issued">#REF!</definedName>
    <definedName name="Issued_for">#REF!</definedName>
    <definedName name="IssueNo">#REF!</definedName>
    <definedName name="Istanbul_Electrical_Trdg">#REF!</definedName>
    <definedName name="it" localSheetId="18" hidden="1">{"'Sheet1'!$L$16"}</definedName>
    <definedName name="it" hidden="1">{"'Sheet1'!$L$16"}</definedName>
    <definedName name="it_1" localSheetId="18" hidden="1">{"'Sheet1'!$L$16"}</definedName>
    <definedName name="it_1" hidden="1">{"'Sheet1'!$L$16"}</definedName>
    <definedName name="it_2" localSheetId="18" hidden="1">{"'Sheet1'!$L$16"}</definedName>
    <definedName name="it_2" hidden="1">{"'Sheet1'!$L$16"}</definedName>
    <definedName name="ITALLOC">#REF!</definedName>
    <definedName name="Italy">#REF!</definedName>
    <definedName name="itb" localSheetId="18" hidden="1">{#N/A,#N/A,FALSE,"CCTV"}</definedName>
    <definedName name="itb" hidden="1">{#N/A,#N/A,FALSE,"CCTV"}</definedName>
    <definedName name="Item" localSheetId="1">#REF!</definedName>
    <definedName name="Item">#REF!</definedName>
    <definedName name="item_d">#REF!</definedName>
    <definedName name="item_d1">#REF!</definedName>
    <definedName name="Item_Descr">#REF!</definedName>
    <definedName name="item_list">#REF!</definedName>
    <definedName name="Item_PV">#REF!</definedName>
    <definedName name="Item_Range">#REF!</definedName>
    <definedName name="ItemCategory">#REF!</definedName>
    <definedName name="ITEMNO">#REF!</definedName>
    <definedName name="ItemRefs">#REF!</definedName>
    <definedName name="Items">#REF!</definedName>
    <definedName name="ITEMS6">#REF!</definedName>
    <definedName name="ITEMS7">#REF!</definedName>
    <definedName name="ITEMS8">#REF!</definedName>
    <definedName name="ITEMSItem">#REF!</definedName>
    <definedName name="itemstobediscussed">#REF!</definedName>
    <definedName name="ITinsight1">#REF!</definedName>
    <definedName name="ITinsight2">#REF!</definedName>
    <definedName name="ITinsight3">#REF!</definedName>
    <definedName name="ITintro">#REF!</definedName>
    <definedName name="itl">#REF!</definedName>
    <definedName name="ITLeXToEUR" localSheetId="18" hidden="1">1/EUReXToITL</definedName>
    <definedName name="ITLeXToEUR" hidden="1">1/EUReXToITL</definedName>
    <definedName name="ITM_SC">#REF!</definedName>
    <definedName name="itn">#REF!</definedName>
    <definedName name="ituaiotuogjs">#REF!</definedName>
    <definedName name="ityiuy">IF(ISNA(MATCH(ROW(),RowAfterpgbrk,1)),1,MATCH(ROW(),RowAfterpgbrk,1)+1)&lt;&gt;IF(ISNA(MATCH(ROW()-1,RowAfterpgbrk,1)),1,MATCH(ROW()-1,RowAfterpgbrk,1)+1)</definedName>
    <definedName name="iu" localSheetId="4" hidden="1">{#N/A,#N/A,TRUE,"Cover";#N/A,#N/A,TRUE,"Conts";#N/A,#N/A,TRUE,"VOS";#N/A,#N/A,TRUE,"Warrington";#N/A,#N/A,TRUE,"Widnes"}</definedName>
    <definedName name="iu" localSheetId="18" hidden="1">{#N/A,#N/A,TRUE,"Cover";#N/A,#N/A,TRUE,"Conts";#N/A,#N/A,TRUE,"VOS";#N/A,#N/A,TRUE,"Warrington";#N/A,#N/A,TRUE,"Widnes"}</definedName>
    <definedName name="iu" localSheetId="6" hidden="1">{#N/A,#N/A,TRUE,"Cover";#N/A,#N/A,TRUE,"Conts";#N/A,#N/A,TRUE,"VOS";#N/A,#N/A,TRUE,"Warrington";#N/A,#N/A,TRUE,"Widnes"}</definedName>
    <definedName name="iu" localSheetId="11" hidden="1">{#N/A,#N/A,TRUE,"Cover";#N/A,#N/A,TRUE,"Conts";#N/A,#N/A,TRUE,"VOS";#N/A,#N/A,TRUE,"Warrington";#N/A,#N/A,TRUE,"Widnes"}</definedName>
    <definedName name="iu" localSheetId="10" hidden="1">{#N/A,#N/A,TRUE,"Cover";#N/A,#N/A,TRUE,"Conts";#N/A,#N/A,TRUE,"VOS";#N/A,#N/A,TRUE,"Warrington";#N/A,#N/A,TRUE,"Widnes"}</definedName>
    <definedName name="iu" hidden="1">{#N/A,#N/A,TRUE,"Cover";#N/A,#N/A,TRUE,"Conts";#N/A,#N/A,TRUE,"VOS";#N/A,#N/A,TRUE,"Warrington";#N/A,#N/A,TRUE,"Widnes"}</definedName>
    <definedName name="iu_1" localSheetId="18" hidden="1">{#N/A,#N/A,TRUE,"Cover";#N/A,#N/A,TRUE,"Conts";#N/A,#N/A,TRUE,"VOS";#N/A,#N/A,TRUE,"Warrington";#N/A,#N/A,TRUE,"Widnes"}</definedName>
    <definedName name="iu_1" localSheetId="6" hidden="1">{#N/A,#N/A,TRUE,"Cover";#N/A,#N/A,TRUE,"Conts";#N/A,#N/A,TRUE,"VOS";#N/A,#N/A,TRUE,"Warrington";#N/A,#N/A,TRUE,"Widnes"}</definedName>
    <definedName name="iu_1" hidden="1">{#N/A,#N/A,TRUE,"Cover";#N/A,#N/A,TRUE,"Conts";#N/A,#N/A,TRUE,"VOS";#N/A,#N/A,TRUE,"Warrington";#N/A,#N/A,TRUE,"Widnes"}</definedName>
    <definedName name="iubyc">#REF!</definedName>
    <definedName name="iuh" localSheetId="4" hidden="1">{#N/A,#N/A,TRUE,"Cover";#N/A,#N/A,TRUE,"Conts";#N/A,#N/A,TRUE,"VOS";#N/A,#N/A,TRUE,"Warrington";#N/A,#N/A,TRUE,"Widnes"}</definedName>
    <definedName name="iuh" localSheetId="18" hidden="1">{#N/A,#N/A,TRUE,"Cover";#N/A,#N/A,TRUE,"Conts";#N/A,#N/A,TRUE,"VOS";#N/A,#N/A,TRUE,"Warrington";#N/A,#N/A,TRUE,"Widnes"}</definedName>
    <definedName name="iuh" localSheetId="6" hidden="1">{#N/A,#N/A,TRUE,"Cover";#N/A,#N/A,TRUE,"Conts";#N/A,#N/A,TRUE,"VOS";#N/A,#N/A,TRUE,"Warrington";#N/A,#N/A,TRUE,"Widnes"}</definedName>
    <definedName name="iuh" localSheetId="11" hidden="1">{#N/A,#N/A,TRUE,"Cover";#N/A,#N/A,TRUE,"Conts";#N/A,#N/A,TRUE,"VOS";#N/A,#N/A,TRUE,"Warrington";#N/A,#N/A,TRUE,"Widnes"}</definedName>
    <definedName name="iuh" localSheetId="10" hidden="1">{#N/A,#N/A,TRUE,"Cover";#N/A,#N/A,TRUE,"Conts";#N/A,#N/A,TRUE,"VOS";#N/A,#N/A,TRUE,"Warrington";#N/A,#N/A,TRUE,"Widnes"}</definedName>
    <definedName name="iuh" hidden="1">{#N/A,#N/A,TRUE,"Cover";#N/A,#N/A,TRUE,"Conts";#N/A,#N/A,TRUE,"VOS";#N/A,#N/A,TRUE,"Warrington";#N/A,#N/A,TRUE,"Widnes"}</definedName>
    <definedName name="iuh_1" localSheetId="18" hidden="1">{#N/A,#N/A,TRUE,"Cover";#N/A,#N/A,TRUE,"Conts";#N/A,#N/A,TRUE,"VOS";#N/A,#N/A,TRUE,"Warrington";#N/A,#N/A,TRUE,"Widnes"}</definedName>
    <definedName name="iuh_1" localSheetId="6" hidden="1">{#N/A,#N/A,TRUE,"Cover";#N/A,#N/A,TRUE,"Conts";#N/A,#N/A,TRUE,"VOS";#N/A,#N/A,TRUE,"Warrington";#N/A,#N/A,TRUE,"Widnes"}</definedName>
    <definedName name="iuh_1" hidden="1">{#N/A,#N/A,TRUE,"Cover";#N/A,#N/A,TRUE,"Conts";#N/A,#N/A,TRUE,"VOS";#N/A,#N/A,TRUE,"Warrington";#N/A,#N/A,TRUE,"Widnes"}</definedName>
    <definedName name="iui" localSheetId="4" hidden="1">{#N/A,#N/A,TRUE,"Cover";#N/A,#N/A,TRUE,"Conts";#N/A,#N/A,TRUE,"VOS";#N/A,#N/A,TRUE,"Warrington";#N/A,#N/A,TRUE,"Widnes"}</definedName>
    <definedName name="iui" localSheetId="18" hidden="1">{#N/A,#N/A,TRUE,"Cover";#N/A,#N/A,TRUE,"Conts";#N/A,#N/A,TRUE,"VOS";#N/A,#N/A,TRUE,"Warrington";#N/A,#N/A,TRUE,"Widnes"}</definedName>
    <definedName name="iui" localSheetId="6" hidden="1">{#N/A,#N/A,TRUE,"Cover";#N/A,#N/A,TRUE,"Conts";#N/A,#N/A,TRUE,"VOS";#N/A,#N/A,TRUE,"Warrington";#N/A,#N/A,TRUE,"Widnes"}</definedName>
    <definedName name="iui" localSheetId="11" hidden="1">{#N/A,#N/A,TRUE,"Cover";#N/A,#N/A,TRUE,"Conts";#N/A,#N/A,TRUE,"VOS";#N/A,#N/A,TRUE,"Warrington";#N/A,#N/A,TRUE,"Widnes"}</definedName>
    <definedName name="iui" localSheetId="10" hidden="1">{#N/A,#N/A,TRUE,"Cover";#N/A,#N/A,TRUE,"Conts";#N/A,#N/A,TRUE,"VOS";#N/A,#N/A,TRUE,"Warrington";#N/A,#N/A,TRUE,"Widnes"}</definedName>
    <definedName name="iui" hidden="1">{#N/A,#N/A,TRUE,"Cover";#N/A,#N/A,TRUE,"Conts";#N/A,#N/A,TRUE,"VOS";#N/A,#N/A,TRUE,"Warrington";#N/A,#N/A,TRUE,"Widnes"}</definedName>
    <definedName name="iui_1" localSheetId="18" hidden="1">{#N/A,#N/A,TRUE,"Cover";#N/A,#N/A,TRUE,"Conts";#N/A,#N/A,TRUE,"VOS";#N/A,#N/A,TRUE,"Warrington";#N/A,#N/A,TRUE,"Widnes"}</definedName>
    <definedName name="iui_1" localSheetId="6" hidden="1">{#N/A,#N/A,TRUE,"Cover";#N/A,#N/A,TRUE,"Conts";#N/A,#N/A,TRUE,"VOS";#N/A,#N/A,TRUE,"Warrington";#N/A,#N/A,TRUE,"Widnes"}</definedName>
    <definedName name="iui_1" hidden="1">{#N/A,#N/A,TRUE,"Cover";#N/A,#N/A,TRUE,"Conts";#N/A,#N/A,TRUE,"VOS";#N/A,#N/A,TRUE,"Warrington";#N/A,#N/A,TRUE,"Widnes"}</definedName>
    <definedName name="iuig">BlankMacro1</definedName>
    <definedName name="iuiou" localSheetId="4" hidden="1">{#N/A,#N/A,TRUE,"Cover";#N/A,#N/A,TRUE,"Conts";#N/A,#N/A,TRUE,"VOS";#N/A,#N/A,TRUE,"Warrington";#N/A,#N/A,TRUE,"Widnes"}</definedName>
    <definedName name="iuiou" localSheetId="18" hidden="1">{#N/A,#N/A,TRUE,"Cover";#N/A,#N/A,TRUE,"Conts";#N/A,#N/A,TRUE,"VOS";#N/A,#N/A,TRUE,"Warrington";#N/A,#N/A,TRUE,"Widnes"}</definedName>
    <definedName name="iuiou" localSheetId="6" hidden="1">{#N/A,#N/A,TRUE,"Cover";#N/A,#N/A,TRUE,"Conts";#N/A,#N/A,TRUE,"VOS";#N/A,#N/A,TRUE,"Warrington";#N/A,#N/A,TRUE,"Widnes"}</definedName>
    <definedName name="iuiou" localSheetId="11" hidden="1">{#N/A,#N/A,TRUE,"Cover";#N/A,#N/A,TRUE,"Conts";#N/A,#N/A,TRUE,"VOS";#N/A,#N/A,TRUE,"Warrington";#N/A,#N/A,TRUE,"Widnes"}</definedName>
    <definedName name="iuiou" localSheetId="10" hidden="1">{#N/A,#N/A,TRUE,"Cover";#N/A,#N/A,TRUE,"Conts";#N/A,#N/A,TRUE,"VOS";#N/A,#N/A,TRUE,"Warrington";#N/A,#N/A,TRUE,"Widnes"}</definedName>
    <definedName name="iuiou" hidden="1">{#N/A,#N/A,TRUE,"Cover";#N/A,#N/A,TRUE,"Conts";#N/A,#N/A,TRUE,"VOS";#N/A,#N/A,TRUE,"Warrington";#N/A,#N/A,TRUE,"Widnes"}</definedName>
    <definedName name="iuiuuiu">#N/A</definedName>
    <definedName name="iuk" localSheetId="4" hidden="1">{#N/A,#N/A,TRUE,"Cover";#N/A,#N/A,TRUE,"Conts";#N/A,#N/A,TRUE,"VOS";#N/A,#N/A,TRUE,"Warrington";#N/A,#N/A,TRUE,"Widnes"}</definedName>
    <definedName name="iuk" localSheetId="18" hidden="1">{#N/A,#N/A,TRUE,"Cover";#N/A,#N/A,TRUE,"Conts";#N/A,#N/A,TRUE,"VOS";#N/A,#N/A,TRUE,"Warrington";#N/A,#N/A,TRUE,"Widnes"}</definedName>
    <definedName name="iuk" localSheetId="6" hidden="1">{#N/A,#N/A,TRUE,"Cover";#N/A,#N/A,TRUE,"Conts";#N/A,#N/A,TRUE,"VOS";#N/A,#N/A,TRUE,"Warrington";#N/A,#N/A,TRUE,"Widnes"}</definedName>
    <definedName name="iuk" localSheetId="11" hidden="1">{#N/A,#N/A,TRUE,"Cover";#N/A,#N/A,TRUE,"Conts";#N/A,#N/A,TRUE,"VOS";#N/A,#N/A,TRUE,"Warrington";#N/A,#N/A,TRUE,"Widnes"}</definedName>
    <definedName name="iuk" localSheetId="10" hidden="1">{#N/A,#N/A,TRUE,"Cover";#N/A,#N/A,TRUE,"Conts";#N/A,#N/A,TRUE,"VOS";#N/A,#N/A,TRUE,"Warrington";#N/A,#N/A,TRUE,"Widnes"}</definedName>
    <definedName name="iuk" hidden="1">{#N/A,#N/A,TRUE,"Cover";#N/A,#N/A,TRUE,"Conts";#N/A,#N/A,TRUE,"VOS";#N/A,#N/A,TRUE,"Warrington";#N/A,#N/A,TRUE,"Widnes"}</definedName>
    <definedName name="iuk_1" localSheetId="18" hidden="1">{#N/A,#N/A,TRUE,"Cover";#N/A,#N/A,TRUE,"Conts";#N/A,#N/A,TRUE,"VOS";#N/A,#N/A,TRUE,"Warrington";#N/A,#N/A,TRUE,"Widnes"}</definedName>
    <definedName name="iuk_1" localSheetId="6" hidden="1">{#N/A,#N/A,TRUE,"Cover";#N/A,#N/A,TRUE,"Conts";#N/A,#N/A,TRUE,"VOS";#N/A,#N/A,TRUE,"Warrington";#N/A,#N/A,TRUE,"Widnes"}</definedName>
    <definedName name="iuk_1" hidden="1">{#N/A,#N/A,TRUE,"Cover";#N/A,#N/A,TRUE,"Conts";#N/A,#N/A,TRUE,"VOS";#N/A,#N/A,TRUE,"Warrington";#N/A,#N/A,TRUE,"Widnes"}</definedName>
    <definedName name="iukh" localSheetId="4" hidden="1">{#N/A,#N/A,TRUE,"Cover";#N/A,#N/A,TRUE,"Conts";#N/A,#N/A,TRUE,"VOS";#N/A,#N/A,TRUE,"Warrington";#N/A,#N/A,TRUE,"Widnes"}</definedName>
    <definedName name="iukh" localSheetId="18" hidden="1">{#N/A,#N/A,TRUE,"Cover";#N/A,#N/A,TRUE,"Conts";#N/A,#N/A,TRUE,"VOS";#N/A,#N/A,TRUE,"Warrington";#N/A,#N/A,TRUE,"Widnes"}</definedName>
    <definedName name="iukh" localSheetId="6" hidden="1">{#N/A,#N/A,TRUE,"Cover";#N/A,#N/A,TRUE,"Conts";#N/A,#N/A,TRUE,"VOS";#N/A,#N/A,TRUE,"Warrington";#N/A,#N/A,TRUE,"Widnes"}</definedName>
    <definedName name="iukh" localSheetId="11" hidden="1">{#N/A,#N/A,TRUE,"Cover";#N/A,#N/A,TRUE,"Conts";#N/A,#N/A,TRUE,"VOS";#N/A,#N/A,TRUE,"Warrington";#N/A,#N/A,TRUE,"Widnes"}</definedName>
    <definedName name="iukh" localSheetId="10" hidden="1">{#N/A,#N/A,TRUE,"Cover";#N/A,#N/A,TRUE,"Conts";#N/A,#N/A,TRUE,"VOS";#N/A,#N/A,TRUE,"Warrington";#N/A,#N/A,TRUE,"Widnes"}</definedName>
    <definedName name="iukh" hidden="1">{#N/A,#N/A,TRUE,"Cover";#N/A,#N/A,TRUE,"Conts";#N/A,#N/A,TRUE,"VOS";#N/A,#N/A,TRUE,"Warrington";#N/A,#N/A,TRUE,"Widnes"}</definedName>
    <definedName name="iukh_1" localSheetId="18" hidden="1">{#N/A,#N/A,TRUE,"Cover";#N/A,#N/A,TRUE,"Conts";#N/A,#N/A,TRUE,"VOS";#N/A,#N/A,TRUE,"Warrington";#N/A,#N/A,TRUE,"Widnes"}</definedName>
    <definedName name="iukh_1" localSheetId="6" hidden="1">{#N/A,#N/A,TRUE,"Cover";#N/A,#N/A,TRUE,"Conts";#N/A,#N/A,TRUE,"VOS";#N/A,#N/A,TRUE,"Warrington";#N/A,#N/A,TRUE,"Widnes"}</definedName>
    <definedName name="iukh_1" hidden="1">{#N/A,#N/A,TRUE,"Cover";#N/A,#N/A,TRUE,"Conts";#N/A,#N/A,TRUE,"VOS";#N/A,#N/A,TRUE,"Warrington";#N/A,#N/A,TRUE,"Widnes"}</definedName>
    <definedName name="iulouy" localSheetId="4" hidden="1">{#N/A,#N/A,TRUE,"Cover";#N/A,#N/A,TRUE,"Conts";#N/A,#N/A,TRUE,"VOS";#N/A,#N/A,TRUE,"Warrington";#N/A,#N/A,TRUE,"Widnes"}</definedName>
    <definedName name="iulouy" localSheetId="18" hidden="1">{#N/A,#N/A,TRUE,"Cover";#N/A,#N/A,TRUE,"Conts";#N/A,#N/A,TRUE,"VOS";#N/A,#N/A,TRUE,"Warrington";#N/A,#N/A,TRUE,"Widnes"}</definedName>
    <definedName name="iulouy" localSheetId="6" hidden="1">{#N/A,#N/A,TRUE,"Cover";#N/A,#N/A,TRUE,"Conts";#N/A,#N/A,TRUE,"VOS";#N/A,#N/A,TRUE,"Warrington";#N/A,#N/A,TRUE,"Widnes"}</definedName>
    <definedName name="iulouy" localSheetId="11" hidden="1">{#N/A,#N/A,TRUE,"Cover";#N/A,#N/A,TRUE,"Conts";#N/A,#N/A,TRUE,"VOS";#N/A,#N/A,TRUE,"Warrington";#N/A,#N/A,TRUE,"Widnes"}</definedName>
    <definedName name="iulouy" localSheetId="10" hidden="1">{#N/A,#N/A,TRUE,"Cover";#N/A,#N/A,TRUE,"Conts";#N/A,#N/A,TRUE,"VOS";#N/A,#N/A,TRUE,"Warrington";#N/A,#N/A,TRUE,"Widnes"}</definedName>
    <definedName name="iulouy" hidden="1">{#N/A,#N/A,TRUE,"Cover";#N/A,#N/A,TRUE,"Conts";#N/A,#N/A,TRUE,"VOS";#N/A,#N/A,TRUE,"Warrington";#N/A,#N/A,TRUE,"Widnes"}</definedName>
    <definedName name="iulouy_1" localSheetId="18" hidden="1">{#N/A,#N/A,TRUE,"Cover";#N/A,#N/A,TRUE,"Conts";#N/A,#N/A,TRUE,"VOS";#N/A,#N/A,TRUE,"Warrington";#N/A,#N/A,TRUE,"Widnes"}</definedName>
    <definedName name="iulouy_1" localSheetId="6" hidden="1">{#N/A,#N/A,TRUE,"Cover";#N/A,#N/A,TRUE,"Conts";#N/A,#N/A,TRUE,"VOS";#N/A,#N/A,TRUE,"Warrington";#N/A,#N/A,TRUE,"Widnes"}</definedName>
    <definedName name="iulouy_1" hidden="1">{#N/A,#N/A,TRUE,"Cover";#N/A,#N/A,TRUE,"Conts";#N/A,#N/A,TRUE,"VOS";#N/A,#N/A,TRUE,"Warrington";#N/A,#N/A,TRUE,"Widnes"}</definedName>
    <definedName name="iuouio" localSheetId="18" hidden="1">{#N/A,#N/A,FALSE,"물량산출"}</definedName>
    <definedName name="iuouio" hidden="1">{#N/A,#N/A,FALSE,"물량산출"}</definedName>
    <definedName name="IU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 localSheetId="10">BlankMacro1</definedName>
    <definedName name="I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uyoykiu">#REF!</definedName>
    <definedName name="iuyy" localSheetId="18" hidden="1">{#N/A,#N/A,TRUE,"Cover";#N/A,#N/A,TRUE,"Conts";#N/A,#N/A,TRUE,"VOS";#N/A,#N/A,TRUE,"Warrington";#N/A,#N/A,TRUE,"Widnes"}</definedName>
    <definedName name="iuyy" hidden="1">{#N/A,#N/A,TRUE,"Cover";#N/A,#N/A,TRUE,"Conts";#N/A,#N/A,TRUE,"VOS";#N/A,#N/A,TRUE,"Warrington";#N/A,#N/A,TRUE,"Widnes"}</definedName>
    <definedName name="ivrcl" localSheetId="18" hidden="1">{"'Sheet1'!$A$4386:$N$4591"}</definedName>
    <definedName name="ivrcl" localSheetId="6" hidden="1">{"'Sheet1'!$A$4386:$N$4591"}</definedName>
    <definedName name="ivrcl" hidden="1">{"'Sheet1'!$A$4386:$N$4591"}</definedName>
    <definedName name="IW">#REF!</definedName>
    <definedName name="IW_DB">#REF!</definedName>
    <definedName name="IYUIYI"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IYUIYI"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 localSheetId="6" hidden="1">{#N/A,#N/A,TRUE,"FA 1 &amp; 2";#N/A,#N/A,TRUE,"FA 3 &amp; 4";#N/A,#N/A,TRUE,"FA 5 &amp; 6";#N/A,#N/A,TRUE,"FA 7 &amp; 8";#N/A,#N/A,TRUE,"FA 9 &amp; 10";#N/A,#N/A,TRUE,"FA 11";#N/A,#N/A,TRUE,"FA 12";#N/A,#N/A,TRUE,"FA 13";#N/A,#N/A,TRUE,"FA 14 &amp; 15"}</definedName>
    <definedName name="J">#REF!</definedName>
    <definedName name="j___0">#REF!</definedName>
    <definedName name="j___0___0">"$#REF!.$#REF!$#REF!"</definedName>
    <definedName name="j___0___3">"$#REF!.$#REF!$#REF!"</definedName>
    <definedName name="j___0___4">"$#REF!.$#REF!$#REF!"</definedName>
    <definedName name="j___2">#REF!</definedName>
    <definedName name="j___2___0">"$#REF!.$#REF!$#REF!"</definedName>
    <definedName name="j___2___3">"$#REF!.$#REF!$#REF!"</definedName>
    <definedName name="j___3">#REF!</definedName>
    <definedName name="j___3___0">"$#REF!.$#REF!$#REF!"</definedName>
    <definedName name="j___3___3">"$#REF!.$#REF!$#REF!"</definedName>
    <definedName name="j___3___4">"$#REF!.$#REF!$#REF!"</definedName>
    <definedName name="j___4">#REF!</definedName>
    <definedName name="j___4___0">"$#REF!.$#REF!$#REF!"</definedName>
    <definedName name="j___4___3">"$#REF!.$#REF!$#REF!"</definedName>
    <definedName name="j___7">"$#REF!.$#REF!$#REF!"</definedName>
    <definedName name="J_1">0</definedName>
    <definedName name="J_22">#REF!</definedName>
    <definedName name="j_BlackBasaltMuseum">#REF!</definedName>
    <definedName name="J_Metalwork">#REF!</definedName>
    <definedName name="j356C8">#REF!</definedName>
    <definedName name="j7uy" localSheetId="18" hidden="1">{#N/A,#N/A,TRUE,"Front";#N/A,#N/A,TRUE,"Simple Letter";#N/A,#N/A,TRUE,"Inside";#N/A,#N/A,TRUE,"Contents";#N/A,#N/A,TRUE,"Basis";#N/A,#N/A,TRUE,"Inclusions";#N/A,#N/A,TRUE,"Exclusions";#N/A,#N/A,TRUE,"Areas";#N/A,#N/A,TRUE,"Summary";#N/A,#N/A,TRUE,"Detail"}</definedName>
    <definedName name="j7uy" hidden="1">{#N/A,#N/A,TRUE,"Front";#N/A,#N/A,TRUE,"Simple Letter";#N/A,#N/A,TRUE,"Inside";#N/A,#N/A,TRUE,"Contents";#N/A,#N/A,TRUE,"Basis";#N/A,#N/A,TRUE,"Inclusions";#N/A,#N/A,TRUE,"Exclusions";#N/A,#N/A,TRUE,"Areas";#N/A,#N/A,TRUE,"Summary";#N/A,#N/A,TRUE,"Detail"}</definedName>
    <definedName name="JACK1">#REF!</definedName>
    <definedName name="jacket" localSheetId="18" hidden="1">{#N/A,#N/A,FALSE,"CCTV"}</definedName>
    <definedName name="jacket" hidden="1">{#N/A,#N/A,FALSE,"CCTV"}</definedName>
    <definedName name="JACKSON_DOHERTY_PARTNERSHIP">#REF!</definedName>
    <definedName name="jacob">#REF!</definedName>
    <definedName name="jaghsdjas" hidden="1">#REF!</definedName>
    <definedName name="jahan" hidden="1">#REF!</definedName>
    <definedName name="JAHRA1">#REF!</definedName>
    <definedName name="JAHRA2">#REF!</definedName>
    <definedName name="jalgue">#N/A</definedName>
    <definedName name="jam">#REF!</definedName>
    <definedName name="james">#REF!</definedName>
    <definedName name="Jan">#REF!</definedName>
    <definedName name="Jan00_Ln">#REF!</definedName>
    <definedName name="Jan00_Nas">#REF!</definedName>
    <definedName name="Jan00_NY">#REF!</definedName>
    <definedName name="Jan99_Ln">#REF!</definedName>
    <definedName name="Jan99_Nas">#REF!</definedName>
    <definedName name="Jan99_NY">#REF!</definedName>
    <definedName name="JANES_FINE_ARTS">#REF!</definedName>
    <definedName name="Jarryd" hidden="1">#REF!</definedName>
    <definedName name="jas">#REF!</definedName>
    <definedName name="jaspre">#REF!</definedName>
    <definedName name="Jay" localSheetId="18" hidden="1">{#N/A,#N/A,FALSE,"gc (2)"}</definedName>
    <definedName name="jay" localSheetId="6">#REF!</definedName>
    <definedName name="Jay" hidden="1">{#N/A,#N/A,FALSE,"gc (2)"}</definedName>
    <definedName name="jb" hidden="1">{"summary1",#N/A,TRUE,"Comps";"summary2",#N/A,TRUE,"Comps";"summary3",#N/A,TRUE,"Comps"}</definedName>
    <definedName name="jba" localSheetId="4" hidden="1">{"'M'!$C$12:$D$12"}</definedName>
    <definedName name="jba" localSheetId="18" hidden="1">{"'M'!$C$12:$D$12"}</definedName>
    <definedName name="jba" localSheetId="6" hidden="1">{"'M'!$C$12:$D$12"}</definedName>
    <definedName name="jba" hidden="1">{"'M'!$C$12:$D$12"}</definedName>
    <definedName name="jbgcx">#REF!</definedName>
    <definedName name="jbhjb">#REF!</definedName>
    <definedName name="JBNAM">"ANNAS1"</definedName>
    <definedName name="JBNMB">"154637"</definedName>
    <definedName name="jbvhbvh">#REF!</definedName>
    <definedName name="JCT_WORDS">#REF!</definedName>
    <definedName name="JCTCODE">#REF!</definedName>
    <definedName name="JCTMENU">#REF!</definedName>
    <definedName name="JDFHERHGFHJ" localSheetId="18" hidden="1">{#N/A,#N/A,FALSE,"포장2"}</definedName>
    <definedName name="JDFHERHGFHJ" hidden="1">{#N/A,#N/A,FALSE,"포장2"}</definedName>
    <definedName name="JDFHERHGFHJ_1" localSheetId="18" hidden="1">{#N/A,#N/A,FALSE,"포장2"}</definedName>
    <definedName name="JDFHERHGFHJ_1" hidden="1">{#N/A,#N/A,FALSE,"포장2"}</definedName>
    <definedName name="JDFHERHGFHJ_2" localSheetId="18" hidden="1">{#N/A,#N/A,FALSE,"포장2"}</definedName>
    <definedName name="JDFHERHGFHJ_2" hidden="1">{#N/A,#N/A,FALSE,"포장2"}</definedName>
    <definedName name="JDFHERHGFJFD" localSheetId="18" hidden="1">{#N/A,#N/A,FALSE,"포장1";#N/A,#N/A,FALSE,"포장1"}</definedName>
    <definedName name="JDFHERHGFJFD" hidden="1">{#N/A,#N/A,FALSE,"포장1";#N/A,#N/A,FALSE,"포장1"}</definedName>
    <definedName name="JDFHERHGFJFD_1" localSheetId="18" hidden="1">{#N/A,#N/A,FALSE,"포장1";#N/A,#N/A,FALSE,"포장1"}</definedName>
    <definedName name="JDFHERHGFJFD_1" hidden="1">{#N/A,#N/A,FALSE,"포장1";#N/A,#N/A,FALSE,"포장1"}</definedName>
    <definedName name="JDFHERHGFJFD_2" localSheetId="18" hidden="1">{#N/A,#N/A,FALSE,"포장1";#N/A,#N/A,FALSE,"포장1"}</definedName>
    <definedName name="JDFHERHGFJFD_2" hidden="1">{#N/A,#N/A,FALSE,"포장1";#N/A,#N/A,FALSE,"포장1"}</definedName>
    <definedName name="JDFHETHGFJ" localSheetId="18" hidden="1">{#N/A,#N/A,FALSE,"조골재"}</definedName>
    <definedName name="JDFHETHGFJ" hidden="1">{#N/A,#N/A,FALSE,"조골재"}</definedName>
    <definedName name="JDFHETHGFJ_1" localSheetId="18" hidden="1">{#N/A,#N/A,FALSE,"조골재"}</definedName>
    <definedName name="JDFHETHGFJ_1" hidden="1">{#N/A,#N/A,FALSE,"조골재"}</definedName>
    <definedName name="JDFHETHGFJ_2" localSheetId="18" hidden="1">{#N/A,#N/A,FALSE,"조골재"}</definedName>
    <definedName name="JDFHETHGFJ_2" hidden="1">{#N/A,#N/A,FALSE,"조골재"}</definedName>
    <definedName name="JDFHFDJDNDHT" localSheetId="18" hidden="1">{#N/A,#N/A,FALSE,"토공2"}</definedName>
    <definedName name="JDFHFDJDNDHT" hidden="1">{#N/A,#N/A,FALSE,"토공2"}</definedName>
    <definedName name="JDFHFDJDNDHT_1" localSheetId="18" hidden="1">{#N/A,#N/A,FALSE,"토공2"}</definedName>
    <definedName name="JDFHFDJDNDHT_1" hidden="1">{#N/A,#N/A,FALSE,"토공2"}</definedName>
    <definedName name="JDFHFDJDNDHT_2" localSheetId="18" hidden="1">{#N/A,#N/A,FALSE,"토공2"}</definedName>
    <definedName name="JDFHFDJDNDHT_2" hidden="1">{#N/A,#N/A,FALSE,"토공2"}</definedName>
    <definedName name="JDHDFHERHG" localSheetId="18" hidden="1">{#N/A,#N/A,FALSE,"이정표"}</definedName>
    <definedName name="JDHDFHERHG" hidden="1">{#N/A,#N/A,FALSE,"이정표"}</definedName>
    <definedName name="JDHDFHERHG_1" localSheetId="18" hidden="1">{#N/A,#N/A,FALSE,"이정표"}</definedName>
    <definedName name="JDHDFHERHG_1" hidden="1">{#N/A,#N/A,FALSE,"이정표"}</definedName>
    <definedName name="JDHDFHERHG_2" localSheetId="18" hidden="1">{#N/A,#N/A,FALSE,"이정표"}</definedName>
    <definedName name="JDHDFHERHG_2" hidden="1">{#N/A,#N/A,FALSE,"이정표"}</definedName>
    <definedName name="JDHGEHGFGJRTYJHFG" localSheetId="18" hidden="1">{#N/A,#N/A,FALSE,"구조1"}</definedName>
    <definedName name="JDHGEHGFGJRTYJHFG" hidden="1">{#N/A,#N/A,FALSE,"구조1"}</definedName>
    <definedName name="JDHGEHGFGJRTYJHFG_1" localSheetId="18" hidden="1">{#N/A,#N/A,FALSE,"구조1"}</definedName>
    <definedName name="JDHGEHGFGJRTYJHFG_1" hidden="1">{#N/A,#N/A,FALSE,"구조1"}</definedName>
    <definedName name="JDHGEHGFGJRTYJHFG_2" localSheetId="18" hidden="1">{#N/A,#N/A,FALSE,"구조1"}</definedName>
    <definedName name="JDHGEHGFGJRTYJHFG_2" hidden="1">{#N/A,#N/A,FALSE,"구조1"}</definedName>
    <definedName name="jdjhdj" localSheetId="18" hidden="1">{#N/A,#N/A,FALSE,"CAM-G7";#N/A,#N/A,FALSE,"SPL";#N/A,#N/A,FALSE,"butt-in G7";#N/A,#N/A,FALSE,"dia-in G7";#N/A,#N/A,FALSE,"추가-STA G7"}</definedName>
    <definedName name="jdjhdj" hidden="1">{#N/A,#N/A,FALSE,"CAM-G7";#N/A,#N/A,FALSE,"SPL";#N/A,#N/A,FALSE,"butt-in G7";#N/A,#N/A,FALSE,"dia-in G7";#N/A,#N/A,FALSE,"추가-STA G7"}</definedName>
    <definedName name="jdtyjd">IF(ISNA(MATCH(ROW(),RowAfterpgbrk,1)),1,MATCH(ROW(),RowAfterpgbrk,1)+1)&lt;&gt;IF(ISNA(MATCH(ROW()-1,RowAfterpgbrk,1)),1,MATCH(ROW()-1,RowAfterpgbrk,1)+1)</definedName>
    <definedName name="jdtyjdt">"Page "&amp;IF(ISNA(MATCH(ROW(),RowAfterpgbrk,1)),1,MATCH(ROW(),RowAfterpgbrk,1)+1)&amp;" of " &amp; TotPageCount + 0*NOW()</definedName>
    <definedName name="jdynmtrsyaer">#REF!</definedName>
    <definedName name="je">#N/A</definedName>
    <definedName name="jef">#REF!</definedName>
    <definedName name="JEJS">#REF!</definedName>
    <definedName name="JEJS___0">#REF!</definedName>
    <definedName name="JEJS___11">#REF!</definedName>
    <definedName name="JEJS___12">#REF!</definedName>
    <definedName name="JEJS___13">#REF!</definedName>
    <definedName name="JEJS___4">#REF!</definedName>
    <definedName name="jen">#REF!</definedName>
    <definedName name="jeya" localSheetId="18" hidden="1">{#N/A,#N/A,FALSE,"VCR"}</definedName>
    <definedName name="jeya" localSheetId="6" hidden="1">{#N/A,#N/A,FALSE,"VCR"}</definedName>
    <definedName name="jeya" hidden="1">{#N/A,#N/A,FALSE,"VCR"}</definedName>
    <definedName name="jf">BlankMacro1</definedName>
    <definedName name="jfhgjfj"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hgjf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#N/A</definedName>
    <definedName name="jfkflf" localSheetId="4" hidden="1">{#N/A,#N/A,TRUE,"Cover";#N/A,#N/A,TRUE,"Conts";#N/A,#N/A,TRUE,"VOS";#N/A,#N/A,TRUE,"Warrington";#N/A,#N/A,TRUE,"Widnes"}</definedName>
    <definedName name="jfkflf" localSheetId="18" hidden="1">{#N/A,#N/A,TRUE,"Cover";#N/A,#N/A,TRUE,"Conts";#N/A,#N/A,TRUE,"VOS";#N/A,#N/A,TRUE,"Warrington";#N/A,#N/A,TRUE,"Widnes"}</definedName>
    <definedName name="jfkflf" localSheetId="10" hidden="1">{#N/A,#N/A,TRUE,"Cover";#N/A,#N/A,TRUE,"Conts";#N/A,#N/A,TRUE,"VOS";#N/A,#N/A,TRUE,"Warrington";#N/A,#N/A,TRUE,"Widnes"}</definedName>
    <definedName name="jfkflf" hidden="1">{#N/A,#N/A,TRUE,"Cover";#N/A,#N/A,TRUE,"Conts";#N/A,#N/A,TRUE,"VOS";#N/A,#N/A,TRUE,"Warrington";#N/A,#N/A,TRUE,"Widnes"}</definedName>
    <definedName name="jfu">#REF!</definedName>
    <definedName name="jg" localSheetId="4" hidden="1">{#N/A,#N/A,TRUE,"Cover";#N/A,#N/A,TRUE,"Conts";#N/A,#N/A,TRUE,"VOS";#N/A,#N/A,TRUE,"Warrington";#N/A,#N/A,TRUE,"Widnes"}</definedName>
    <definedName name="jg" localSheetId="18" hidden="1">{#N/A,#N/A,TRUE,"Cover";#N/A,#N/A,TRUE,"Conts";#N/A,#N/A,TRUE,"VOS";#N/A,#N/A,TRUE,"Warrington";#N/A,#N/A,TRUE,"Widnes"}</definedName>
    <definedName name="jg" localSheetId="6" hidden="1">{#N/A,#N/A,TRUE,"Cover";#N/A,#N/A,TRUE,"Conts";#N/A,#N/A,TRUE,"VOS";#N/A,#N/A,TRUE,"Warrington";#N/A,#N/A,TRUE,"Widnes"}</definedName>
    <definedName name="jg" localSheetId="11" hidden="1">{#N/A,#N/A,TRUE,"Cover";#N/A,#N/A,TRUE,"Conts";#N/A,#N/A,TRUE,"VOS";#N/A,#N/A,TRUE,"Warrington";#N/A,#N/A,TRUE,"Widnes"}</definedName>
    <definedName name="jg" localSheetId="10" hidden="1">{#N/A,#N/A,TRUE,"Cover";#N/A,#N/A,TRUE,"Conts";#N/A,#N/A,TRUE,"VOS";#N/A,#N/A,TRUE,"Warrington";#N/A,#N/A,TRUE,"Widnes"}</definedName>
    <definedName name="jg" hidden="1">{#N/A,#N/A,TRUE,"Cover";#N/A,#N/A,TRUE,"Conts";#N/A,#N/A,TRUE,"VOS";#N/A,#N/A,TRUE,"Warrington";#N/A,#N/A,TRUE,"Widnes"}</definedName>
    <definedName name="jg_1" localSheetId="18" hidden="1">{#N/A,#N/A,TRUE,"Cover";#N/A,#N/A,TRUE,"Conts";#N/A,#N/A,TRUE,"VOS";#N/A,#N/A,TRUE,"Warrington";#N/A,#N/A,TRUE,"Widnes"}</definedName>
    <definedName name="jg_1" localSheetId="6" hidden="1">{#N/A,#N/A,TRUE,"Cover";#N/A,#N/A,TRUE,"Conts";#N/A,#N/A,TRUE,"VOS";#N/A,#N/A,TRUE,"Warrington";#N/A,#N/A,TRUE,"Widnes"}</definedName>
    <definedName name="jg_1" hidden="1">{#N/A,#N/A,TRUE,"Cover";#N/A,#N/A,TRUE,"Conts";#N/A,#N/A,TRUE,"VOS";#N/A,#N/A,TRUE,"Warrington";#N/A,#N/A,TRUE,"Widnes"}</definedName>
    <definedName name="jghj">IF(ISNA(MATCH(ROW(),RowAfterpgbrk,1)),1,MATCH(ROW(),RowAfterpgbrk,1)+1)</definedName>
    <definedName name="jghjgj" localSheetId="18" hidden="1">{#N/A,#N/A,FALSE,"물량산출"}</definedName>
    <definedName name="jghjgj" hidden="1">{#N/A,#N/A,FALSE,"물량산출"}</definedName>
    <definedName name="jghkg" localSheetId="18" hidden="1">{#N/A,#N/A,FALSE,"갑지";#N/A,#N/A,FALSE,"개요";#N/A,#N/A,FALSE,"비목별";#N/A,#N/A,FALSE,"건물별";#N/A,#N/A,FALSE,"기구표";#N/A,#N/A,FALSE,"직원투입"}</definedName>
    <definedName name="jghkg" hidden="1">{#N/A,#N/A,FALSE,"갑지";#N/A,#N/A,FALSE,"개요";#N/A,#N/A,FALSE,"비목별";#N/A,#N/A,FALSE,"건물별";#N/A,#N/A,FALSE,"기구표";#N/A,#N/A,FALSE,"직원투입"}</definedName>
    <definedName name="jgjgtj">#N/A</definedName>
    <definedName name="jgk">#REF!</definedName>
    <definedName name="jgt" localSheetId="4" hidden="1">{"'Break down'!$A$4"}</definedName>
    <definedName name="jgt" localSheetId="18" hidden="1">{"'Break down'!$A$4"}</definedName>
    <definedName name="jgt" localSheetId="6" hidden="1">{"'Break down'!$A$4"}</definedName>
    <definedName name="jgt" localSheetId="10">{"'Break down'!$A$4"}</definedName>
    <definedName name="jgt" hidden="1">{"'Break down'!$A$4"}</definedName>
    <definedName name="jgt_1" localSheetId="6" hidden="1">{"'Break down'!$A$4"}</definedName>
    <definedName name="jgt_1">{"'Break down'!$A$4"}</definedName>
    <definedName name="jh" localSheetId="4" hidden="1">{#N/A,#N/A,FALSE,"SumG";#N/A,#N/A,FALSE,"ElecG";#N/A,#N/A,FALSE,"MechG";#N/A,#N/A,FALSE,"GeotG";#N/A,#N/A,FALSE,"PrcsG";#N/A,#N/A,FALSE,"TunnG";#N/A,#N/A,FALSE,"CivlG";#N/A,#N/A,FALSE,"NtwkG";#N/A,#N/A,FALSE,"EstgG";#N/A,#N/A,FALSE,"PEngG"}</definedName>
    <definedName name="jh" localSheetId="18" hidden="1">{#N/A,#N/A,FALSE,"SumG";#N/A,#N/A,FALSE,"ElecG";#N/A,#N/A,FALSE,"MechG";#N/A,#N/A,FALSE,"GeotG";#N/A,#N/A,FALSE,"PrcsG";#N/A,#N/A,FALSE,"TunnG";#N/A,#N/A,FALSE,"CivlG";#N/A,#N/A,FALSE,"NtwkG";#N/A,#N/A,FALSE,"EstgG";#N/A,#N/A,FALSE,"PEngG"}</definedName>
    <definedName name="jh" localSheetId="6" hidden="1">{#N/A,#N/A,TRUE,"Cover";#N/A,#N/A,TRUE,"Conts";#N/A,#N/A,TRUE,"VOS";#N/A,#N/A,TRUE,"Warrington";#N/A,#N/A,TRUE,"Widnes"}</definedName>
    <definedName name="jh" localSheetId="11" hidden="1">{#N/A,#N/A,TRUE,"Cover";#N/A,#N/A,TRUE,"Conts";#N/A,#N/A,TRUE,"VOS";#N/A,#N/A,TRUE,"Warrington";#N/A,#N/A,TRUE,"Widnes"}</definedName>
    <definedName name="jh" localSheetId="10"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h_1" localSheetId="18" hidden="1">{#N/A,#N/A,FALSE,"SumG";#N/A,#N/A,FALSE,"ElecG";#N/A,#N/A,FALSE,"MechG";#N/A,#N/A,FALSE,"GeotG";#N/A,#N/A,FALSE,"PrcsG";#N/A,#N/A,FALSE,"TunnG";#N/A,#N/A,FALSE,"CivlG";#N/A,#N/A,FALSE,"NtwkG";#N/A,#N/A,FALSE,"EstgG";#N/A,#N/A,FALSE,"PEngG"}</definedName>
    <definedName name="jh_1" localSheetId="6" hidden="1">{#N/A,#N/A,FALSE,"SumG";#N/A,#N/A,FALSE,"ElecG";#N/A,#N/A,FALSE,"MechG";#N/A,#N/A,FALSE,"GeotG";#N/A,#N/A,FALSE,"PrcsG";#N/A,#N/A,FALSE,"TunnG";#N/A,#N/A,FALSE,"CivlG";#N/A,#N/A,FALSE,"NtwkG";#N/A,#N/A,FALSE,"EstgG";#N/A,#N/A,FALSE,"PEngG"}</definedName>
    <definedName name="jh_1" hidden="1">{#N/A,#N/A,FALSE,"SumG";#N/A,#N/A,FALSE,"ElecG";#N/A,#N/A,FALSE,"MechG";#N/A,#N/A,FALSE,"GeotG";#N/A,#N/A,FALSE,"PrcsG";#N/A,#N/A,FALSE,"TunnG";#N/A,#N/A,FALSE,"CivlG";#N/A,#N/A,FALSE,"NtwkG";#N/A,#N/A,FALSE,"EstgG";#N/A,#N/A,FALSE,"PEngG"}</definedName>
    <definedName name="jhbgcoudaf3uhb">#REF!</definedName>
    <definedName name="JHBN564" localSheetId="18" hidden="1">{"'Break down'!$A$4"}</definedName>
    <definedName name="JHBN564" hidden="1">{"'Break down'!$A$4"}</definedName>
    <definedName name="jhdjhd" hidden="1">{"Bsheet",#N/A,FALSE,"Details";"P&amp;l",#N/A,FALSE,"Details";"Schedule",#N/A,FALSE,"Details";"Details",#N/A,FALSE,"Details";"Annexue II",#N/A,FALSE,"Details";"Branch Bs",#N/A,FALSE,"Details";"Branch PL",#N/A,FALSE,"Details"}</definedName>
    <definedName name="jhdsghghfh">#REF!</definedName>
    <definedName name="jhfdkjafdslk">#REF!</definedName>
    <definedName name="jhfghf" hidden="1">#REF!</definedName>
    <definedName name="jhfgjfj" localSheetId="18" hidden="1">{#N/A,#N/A,FALSE,"CAM-G7";#N/A,#N/A,FALSE,"SPL";#N/A,#N/A,FALSE,"butt-in G7";#N/A,#N/A,FALSE,"dia-in G7";#N/A,#N/A,FALSE,"추가-STA G7"}</definedName>
    <definedName name="jhfgjfj" hidden="1">{#N/A,#N/A,FALSE,"CAM-G7";#N/A,#N/A,FALSE,"SPL";#N/A,#N/A,FALSE,"butt-in G7";#N/A,#N/A,FALSE,"dia-in G7";#N/A,#N/A,FALSE,"추가-STA G7"}</definedName>
    <definedName name="jhg" localSheetId="4" hidden="1">{#N/A,#N/A,TRUE,"Cover";#N/A,#N/A,TRUE,"Conts";#N/A,#N/A,TRUE,"VOS";#N/A,#N/A,TRUE,"Warrington";#N/A,#N/A,TRUE,"Widnes"}</definedName>
    <definedName name="jhg" localSheetId="18" hidden="1">{#N/A,#N/A,TRUE,"Cover";#N/A,#N/A,TRUE,"Conts";#N/A,#N/A,TRUE,"VOS";#N/A,#N/A,TRUE,"Warrington";#N/A,#N/A,TRUE,"Widnes"}</definedName>
    <definedName name="jhg" localSheetId="6" hidden="1">{#N/A,#N/A,TRUE,"Cover";#N/A,#N/A,TRUE,"Conts";#N/A,#N/A,TRUE,"VOS";#N/A,#N/A,TRUE,"Warrington";#N/A,#N/A,TRUE,"Widnes"}</definedName>
    <definedName name="jhg" localSheetId="11" hidden="1">{#N/A,#N/A,TRUE,"Cover";#N/A,#N/A,TRUE,"Conts";#N/A,#N/A,TRUE,"VOS";#N/A,#N/A,TRUE,"Warrington";#N/A,#N/A,TRUE,"Widnes"}</definedName>
    <definedName name="jhg" localSheetId="10" hidden="1">{#N/A,#N/A,TRUE,"Cover";#N/A,#N/A,TRUE,"Conts";#N/A,#N/A,TRUE,"VOS";#N/A,#N/A,TRUE,"Warrington";#N/A,#N/A,TRUE,"Widnes"}</definedName>
    <definedName name="jhg" hidden="1">{#N/A,#N/A,TRUE,"Cover";#N/A,#N/A,TRUE,"Conts";#N/A,#N/A,TRUE,"VOS";#N/A,#N/A,TRUE,"Warrington";#N/A,#N/A,TRUE,"Widnes"}</definedName>
    <definedName name="jhg_1" localSheetId="18" hidden="1">{#N/A,#N/A,TRUE,"Cover";#N/A,#N/A,TRUE,"Conts";#N/A,#N/A,TRUE,"VOS";#N/A,#N/A,TRUE,"Warrington";#N/A,#N/A,TRUE,"Widnes"}</definedName>
    <definedName name="jhg_1" localSheetId="6" hidden="1">{#N/A,#N/A,TRUE,"Cover";#N/A,#N/A,TRUE,"Conts";#N/A,#N/A,TRUE,"VOS";#N/A,#N/A,TRUE,"Warrington";#N/A,#N/A,TRUE,"Widnes"}</definedName>
    <definedName name="jhg_1" hidden="1">{#N/A,#N/A,TRUE,"Cover";#N/A,#N/A,TRUE,"Conts";#N/A,#N/A,TRUE,"VOS";#N/A,#N/A,TRUE,"Warrington";#N/A,#N/A,TRUE,"Widnes"}</definedName>
    <definedName name="jhga">IF(ISNA(MATCH(ROW(),RowAfterpgbrk,1)),1,MATCH(ROW(),RowAfterpgbrk,1)+1)&lt;&gt;IF(ISNA(MATCH(ROW()-1,RowAfterpgbrk,1)),1,MATCH(ROW()-1,RowAfterpgbrk,1)+1)</definedName>
    <definedName name="jhgd">#REF!</definedName>
    <definedName name="jhgf">#REF!</definedName>
    <definedName name="jhgfjfgjj" localSheetId="18" hidden="1">{#N/A,#N/A,FALSE,"운반시간"}</definedName>
    <definedName name="jhgfjfgjj" hidden="1">{#N/A,#N/A,FALSE,"운반시간"}</definedName>
    <definedName name="jhghghgh" hidden="1">#REF!</definedName>
    <definedName name="jhgj">#REF!</definedName>
    <definedName name="jhgjghj" localSheetId="18" hidden="1">{#N/A,#N/A,FALSE,"물량산출"}</definedName>
    <definedName name="jhgjghj" hidden="1">{#N/A,#N/A,FALSE,"물량산출"}</definedName>
    <definedName name="jhguyb" localSheetId="18" hidden="1">{#N/A,#N/A,TRUE,"Front";#N/A,#N/A,TRUE,"Simple Letter";#N/A,#N/A,TRUE,"Inside";#N/A,#N/A,TRUE,"Contents";#N/A,#N/A,TRUE,"Basis";#N/A,#N/A,TRUE,"Inclusions";#N/A,#N/A,TRUE,"Exclusions";#N/A,#N/A,TRUE,"Areas";#N/A,#N/A,TRUE,"Summary";#N/A,#N/A,TRUE,"Detail"}</definedName>
    <definedName name="jhguyb" hidden="1">{#N/A,#N/A,TRUE,"Front";#N/A,#N/A,TRUE,"Simple Letter";#N/A,#N/A,TRUE,"Inside";#N/A,#N/A,TRUE,"Contents";#N/A,#N/A,TRUE,"Basis";#N/A,#N/A,TRUE,"Inclusions";#N/A,#N/A,TRUE,"Exclusions";#N/A,#N/A,TRUE,"Areas";#N/A,#N/A,TRUE,"Summary";#N/A,#N/A,TRUE,"Detail"}</definedName>
    <definedName name="JHHH" localSheetId="18"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hhh" localSheetId="18" hidden="1">{#N/A,#N/A,FALSE,"CCTV"}</definedName>
    <definedName name="jhhhh" hidden="1">{#N/A,#N/A,FALSE,"CCTV"}</definedName>
    <definedName name="jhhhh_1" localSheetId="18" hidden="1">{#N/A,#N/A,FALSE,"CCTV"}</definedName>
    <definedName name="jhhhh_1" hidden="1">{#N/A,#N/A,FALSE,"CCTV"}</definedName>
    <definedName name="jhhhh_2" localSheetId="18" hidden="1">{#N/A,#N/A,FALSE,"CCTV"}</definedName>
    <definedName name="jhhhh_2" hidden="1">{#N/A,#N/A,FALSE,"CCTV"}</definedName>
    <definedName name="jhiokjhjhbhb" hidden="1">#REF!</definedName>
    <definedName name="jhj" localSheetId="18" hidden="1">{#N/A,#N/A,TRUE,"LOADCOVE";#N/A,#N/A,TRUE,"PAGE001";#N/A,#N/A,TRUE,"PAGE002";#N/A,#N/A,TRUE,"PAGE003";#N/A,#N/A,TRUE,"PAGE004";#N/A,#N/A,TRUE,"PAGE005";#N/A,#N/A,TRUE,"PAGE006";#N/A,#N/A,TRUE,"PAGE007";#N/A,#N/A,TRUE,"PAGE008";#N/A,#N/A,TRUE,"PAGE009";#N/A,#N/A,TRUE,"PAGE010";#N/A,#N/A,TRUE,"PAGE011";#N/A,#N/A,TRUE,"PAGE012";#N/A,#N/A,TRUE,"PAGE013"}</definedName>
    <definedName name="jhj" hidden="1">{#N/A,#N/A,TRUE,"LOADCOVE";#N/A,#N/A,TRUE,"PAGE001";#N/A,#N/A,TRUE,"PAGE002";#N/A,#N/A,TRUE,"PAGE003";#N/A,#N/A,TRUE,"PAGE004";#N/A,#N/A,TRUE,"PAGE005";#N/A,#N/A,TRUE,"PAGE006";#N/A,#N/A,TRUE,"PAGE007";#N/A,#N/A,TRUE,"PAGE008";#N/A,#N/A,TRUE,"PAGE009";#N/A,#N/A,TRUE,"PAGE010";#N/A,#N/A,TRUE,"PAGE011";#N/A,#N/A,TRUE,"PAGE012";#N/A,#N/A,TRUE,"PAGE013"}</definedName>
    <definedName name="jhjh" localSheetId="18" hidden="1">{#N/A,#N/A,TRUE,"SUMMARY";#N/A,#N/A,TRUE,"ISBL";#N/A,#N/A,TRUE,"OSBL";#N/A,#N/A,TRUE,"OFFSITE";#N/A,#N/A,TRUE,"STEAM"}</definedName>
    <definedName name="jhjh" hidden="1">{#N/A,#N/A,TRUE,"SUMMARY";#N/A,#N/A,TRUE,"ISBL";#N/A,#N/A,TRUE,"OSBL";#N/A,#N/A,TRUE,"OFFSITE";#N/A,#N/A,TRUE,"STEAM"}</definedName>
    <definedName name="jhjhj" localSheetId="18" hidden="1">{#N/A,#N/A,TRUE,"LOADCOVE";#N/A,#N/A,TRUE,"PAGE001";#N/A,#N/A,TRUE,"PAGE002";#N/A,#N/A,TRUE,"PAGE003";#N/A,#N/A,TRUE,"PAGE004";#N/A,#N/A,TRUE,"PAGE005";#N/A,#N/A,TRUE,"PAGE006";#N/A,#N/A,TRUE,"PAGE007";#N/A,#N/A,TRUE,"PAGE008";#N/A,#N/A,TRUE,"PAGE009";#N/A,#N/A,TRUE,"PAGE010";#N/A,#N/A,TRUE,"PAGE011";#N/A,#N/A,TRUE,"PAGE012";#N/A,#N/A,TRUE,"PAGE013"}</definedName>
    <definedName name="jhjhj" localSheetId="10" hidden="1">{#N/A,#N/A,FALSE,"MARCH"}</definedName>
    <definedName name="jhjhj" hidden="1">{#N/A,#N/A,TRUE,"LOADCOVE";#N/A,#N/A,TRUE,"PAGE001";#N/A,#N/A,TRUE,"PAGE002";#N/A,#N/A,TRUE,"PAGE003";#N/A,#N/A,TRUE,"PAGE004";#N/A,#N/A,TRUE,"PAGE005";#N/A,#N/A,TRUE,"PAGE006";#N/A,#N/A,TRUE,"PAGE007";#N/A,#N/A,TRUE,"PAGE008";#N/A,#N/A,TRUE,"PAGE009";#N/A,#N/A,TRUE,"PAGE010";#N/A,#N/A,TRUE,"PAGE011";#N/A,#N/A,TRUE,"PAGE012";#N/A,#N/A,TRUE,"PAGE013"}</definedName>
    <definedName name="jhjjkjuioujk" localSheetId="18" hidden="1">{#N/A,#N/A,TRUE,"Front";#N/A,#N/A,TRUE,"Simple Letter";#N/A,#N/A,TRUE,"Inside";#N/A,#N/A,TRUE,"Contents";#N/A,#N/A,TRUE,"Basis";#N/A,#N/A,TRUE,"Inclusions";#N/A,#N/A,TRUE,"Exclusions";#N/A,#N/A,TRUE,"Areas";#N/A,#N/A,TRUE,"Summary";#N/A,#N/A,TRUE,"Detail"}</definedName>
    <definedName name="jhjjkjuioujk" hidden="1">{#N/A,#N/A,TRUE,"Front";#N/A,#N/A,TRUE,"Simple Letter";#N/A,#N/A,TRUE,"Inside";#N/A,#N/A,TRUE,"Contents";#N/A,#N/A,TRUE,"Basis";#N/A,#N/A,TRUE,"Inclusions";#N/A,#N/A,TRUE,"Exclusions";#N/A,#N/A,TRUE,"Areas";#N/A,#N/A,TRUE,"Summary";#N/A,#N/A,TRUE,"Detail"}</definedName>
    <definedName name="jhjkk" localSheetId="18" hidden="1">{#N/A,#N/A,FALSE,"MARCH"}</definedName>
    <definedName name="jhjkk" hidden="1">{#N/A,#N/A,FALSE,"MARCH"}</definedName>
    <definedName name="JHJKVBHN" localSheetId="18"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hjyt">#N/A</definedName>
    <definedName name="jhkhgf" localSheetId="18" hidden="1">{#N/A,#N/A,FALSE,"갑지";#N/A,#N/A,FALSE,"개요";#N/A,#N/A,FALSE,"비목별";#N/A,#N/A,FALSE,"건물별";#N/A,#N/A,FALSE,"기구표";#N/A,#N/A,FALSE,"직원투입"}</definedName>
    <definedName name="jhkhgf" hidden="1">{#N/A,#N/A,FALSE,"갑지";#N/A,#N/A,FALSE,"개요";#N/A,#N/A,FALSE,"비목별";#N/A,#N/A,FALSE,"건물별";#N/A,#N/A,FALSE,"기구표";#N/A,#N/A,FALSE,"직원투입"}</definedName>
    <definedName name="jhkkg" localSheetId="18" hidden="1">{#N/A,#N/A,FALSE,"물량산출"}</definedName>
    <definedName name="jhkkg" hidden="1">{#N/A,#N/A,FALSE,"물량산출"}</definedName>
    <definedName name="jhkt">#REF!</definedName>
    <definedName name="jhrerilulire">BlankMacro1</definedName>
    <definedName name="jhs" localSheetId="18" hidden="1">{#N/A,#N/A,TRUE,"Basic";#N/A,#N/A,TRUE,"EXT-TABLE";#N/A,#N/A,TRUE,"STEEL";#N/A,#N/A,TRUE,"INT-Table";#N/A,#N/A,TRUE,"STEEL";#N/A,#N/A,TRUE,"Door"}</definedName>
    <definedName name="jhs" hidden="1">{#N/A,#N/A,TRUE,"Basic";#N/A,#N/A,TRUE,"EXT-TABLE";#N/A,#N/A,TRUE,"STEEL";#N/A,#N/A,TRUE,"INT-Table";#N/A,#N/A,TRUE,"STEEL";#N/A,#N/A,TRUE,"Door"}</definedName>
    <definedName name="JHUn">#REF!</definedName>
    <definedName name="jhz" localSheetId="4" hidden="1">{#N/A,#N/A,FALSE,"SumG";#N/A,#N/A,FALSE,"ElecG";#N/A,#N/A,FALSE,"MechG";#N/A,#N/A,FALSE,"GeotG";#N/A,#N/A,FALSE,"PrcsG";#N/A,#N/A,FALSE,"TunnG";#N/A,#N/A,FALSE,"CivlG";#N/A,#N/A,FALSE,"NtwkG";#N/A,#N/A,FALSE,"EstgG";#N/A,#N/A,FALSE,"PEngG"}</definedName>
    <definedName name="jhz" hidden="1">{#N/A,#N/A,FALSE,"SumG";#N/A,#N/A,FALSE,"ElecG";#N/A,#N/A,FALSE,"MechG";#N/A,#N/A,FALSE,"GeotG";#N/A,#N/A,FALSE,"PrcsG";#N/A,#N/A,FALSE,"TunnG";#N/A,#N/A,FALSE,"CivlG";#N/A,#N/A,FALSE,"NtwkG";#N/A,#N/A,FALSE,"EstgG";#N/A,#N/A,FALSE,"PEngG"}</definedName>
    <definedName name="ji">#REF!</definedName>
    <definedName name="jih" localSheetId="18" hidden="1">{#N/A,#N/A,TRUE,"Front";#N/A,#N/A,TRUE,"Simple Letter";#N/A,#N/A,TRUE,"Inside";#N/A,#N/A,TRUE,"Contents";#N/A,#N/A,TRUE,"Basis";#N/A,#N/A,TRUE,"Inclusions";#N/A,#N/A,TRUE,"Exclusions";#N/A,#N/A,TRUE,"Areas";#N/A,#N/A,TRUE,"Summary";#N/A,#N/A,TRUE,"Detail"}</definedName>
    <definedName name="jih" hidden="1">{#N/A,#N/A,TRUE,"Front";#N/A,#N/A,TRUE,"Simple Letter";#N/A,#N/A,TRUE,"Inside";#N/A,#N/A,TRUE,"Contents";#N/A,#N/A,TRUE,"Basis";#N/A,#N/A,TRUE,"Inclusions";#N/A,#N/A,TRUE,"Exclusions";#N/A,#N/A,TRUE,"Areas";#N/A,#N/A,TRUE,"Summary";#N/A,#N/A,TRUE,"Detail"}</definedName>
    <definedName name="jiik">#REF!</definedName>
    <definedName name="Jijan" localSheetId="18" hidden="1">{#N/A,#N/A,FALSE,"CCTV"}</definedName>
    <definedName name="Jijan" hidden="1">{#N/A,#N/A,FALSE,"CCTV"}</definedName>
    <definedName name="jiku">"Page "&amp;IF(ISNA(MATCH(ROW(),RowAfterpgbrk,1)),1,MATCH(ROW(),RowAfterpgbrk,1)+1)&amp;" of " &amp; TotPageCount + 0*NOW()</definedName>
    <definedName name="jiljl" localSheetId="18" hidden="1">{#N/A,#N/A,FALSE,"자재비 (2)";#N/A,#N/A,FALSE,"공사비 (2)";#N/A,#N/A,FALSE,"설계외주비";#N/A,#N/A,FALSE,"노무비";#N/A,#N/A,FALSE,"기계장치비";#N/A,#N/A,FALSE,"경비"}</definedName>
    <definedName name="jiljl" hidden="1">{#N/A,#N/A,FALSE,"자재비 (2)";#N/A,#N/A,FALSE,"공사비 (2)";#N/A,#N/A,FALSE,"설계외주비";#N/A,#N/A,FALSE,"노무비";#N/A,#N/A,FALSE,"기계장치비";#N/A,#N/A,FALSE,"경비"}</definedName>
    <definedName name="JIM">#REF!</definedName>
    <definedName name="Jip" localSheetId="18" hidden="1">{"'CATALO(8)'!$B$1:$G$49"}</definedName>
    <definedName name="Jip" hidden="1">{"'CATALO(8)'!$B$1:$G$49"}</definedName>
    <definedName name="JIPO">#N/A</definedName>
    <definedName name="JiSt">#REF!</definedName>
    <definedName name="JIU">#REF!</definedName>
    <definedName name="jj" localSheetId="10" hidden="1">{#N/A,#N/A,TRUE,"Cover";#N/A,#N/A,TRUE,"Conts";#N/A,#N/A,TRUE,"VOS";#N/A,#N/A,TRUE,"Warrington";#N/A,#N/A,TRUE,"Widnes"}</definedName>
    <definedName name="JJ">#REF!</definedName>
    <definedName name="jjhh">#REF!</definedName>
    <definedName name="jji">BlankMacro1</definedName>
    <definedName name="JJJ" localSheetId="18" hidden="1">{#N/A,#N/A,FALSE,"CCTV"}</definedName>
    <definedName name="jjj" localSheetId="10" hidden="1">{#N/A,#N/A,TRUE,"Cover";#N/A,#N/A,TRUE,"Conts";#N/A,#N/A,TRUE,"VOS";#N/A,#N/A,TRUE,"Warrington";#N/A,#N/A,TRUE,"Widnes"}</definedName>
    <definedName name="JJJ" hidden="1">{#N/A,#N/A,FALSE,"CCTV"}</definedName>
    <definedName name="JJJ_1" localSheetId="18" hidden="1">{#N/A,#N/A,FALSE,"CCTV"}</definedName>
    <definedName name="JJJ_1" hidden="1">{#N/A,#N/A,FALSE,"CCTV"}</definedName>
    <definedName name="JJJ_2" localSheetId="18" hidden="1">{#N/A,#N/A,FALSE,"CCTV"}</definedName>
    <definedName name="JJJ_2" hidden="1">{#N/A,#N/A,FALSE,"CCTV"}</definedName>
    <definedName name="jjjhhh" localSheetId="18" hidden="1">{#N/A,#N/A,TRUE,"LOADCOVE";#N/A,#N/A,TRUE,"PAGE001";#N/A,#N/A,TRUE,"PAGE002";#N/A,#N/A,TRUE,"PAGE003";#N/A,#N/A,TRUE,"PAGE004";#N/A,#N/A,TRUE,"PAGE005";#N/A,#N/A,TRUE,"PAGE006";#N/A,#N/A,TRUE,"PAGE007";#N/A,#N/A,TRUE,"PAGE008";#N/A,#N/A,TRUE,"PAGE009";#N/A,#N/A,TRUE,"PAGE010";#N/A,#N/A,TRUE,"PAGE011";#N/A,#N/A,TRUE,"PAGE012";#N/A,#N/A,TRUE,"PAGE013"}</definedName>
    <definedName name="jjjhhh" hidden="1">{#N/A,#N/A,TRUE,"LOADCOVE";#N/A,#N/A,TRUE,"PAGE001";#N/A,#N/A,TRUE,"PAGE002";#N/A,#N/A,TRUE,"PAGE003";#N/A,#N/A,TRUE,"PAGE004";#N/A,#N/A,TRUE,"PAGE005";#N/A,#N/A,TRUE,"PAGE006";#N/A,#N/A,TRUE,"PAGE007";#N/A,#N/A,TRUE,"PAGE008";#N/A,#N/A,TRUE,"PAGE009";#N/A,#N/A,TRUE,"PAGE010";#N/A,#N/A,TRUE,"PAGE011";#N/A,#N/A,TRUE,"PAGE012";#N/A,#N/A,TRUE,"PAGE013"}</definedName>
    <definedName name="jjjj" localSheetId="10">#N/A</definedName>
    <definedName name="jjjj">#REF!</definedName>
    <definedName name="jjjjj">#REF!</definedName>
    <definedName name="JJJJJJ" hidden="1">#REF!</definedName>
    <definedName name="jjjjjjjj">{"Project Roma"}</definedName>
    <definedName name="jjjjjjjjjj">#REF!</definedName>
    <definedName name="jjjjjjjjjjjjjjj">#REF!</definedName>
    <definedName name="jjjjjjjjjjjjjjjjjjjjjjjjjjjjjjjjjjjjjjjjjjjjjjjjjjjjk" hidden="1">#REF!</definedName>
    <definedName name="jjmnj" localSheetId="18" hidden="1">{#N/A,#N/A,TRUE,"LOADCOVE";#N/A,#N/A,TRUE,"PAGE001";#N/A,#N/A,TRUE,"PAGE002";#N/A,#N/A,TRUE,"PAGE003";#N/A,#N/A,TRUE,"PAGE004";#N/A,#N/A,TRUE,"PAGE005";#N/A,#N/A,TRUE,"PAGE006";#N/A,#N/A,TRUE,"PAGE007";#N/A,#N/A,TRUE,"PAGE008";#N/A,#N/A,TRUE,"PAGE009";#N/A,#N/A,TRUE,"PAGE010";#N/A,#N/A,TRUE,"PAGE011";#N/A,#N/A,TRUE,"PAGE012";#N/A,#N/A,TRUE,"PAGE013"}</definedName>
    <definedName name="jjmnj" hidden="1">{#N/A,#N/A,TRUE,"LOADCOVE";#N/A,#N/A,TRUE,"PAGE001";#N/A,#N/A,TRUE,"PAGE002";#N/A,#N/A,TRUE,"PAGE003";#N/A,#N/A,TRUE,"PAGE004";#N/A,#N/A,TRUE,"PAGE005";#N/A,#N/A,TRUE,"PAGE006";#N/A,#N/A,TRUE,"PAGE007";#N/A,#N/A,TRUE,"PAGE008";#N/A,#N/A,TRUE,"PAGE009";#N/A,#N/A,TRUE,"PAGE010";#N/A,#N/A,TRUE,"PAGE011";#N/A,#N/A,TRUE,"PAGE012";#N/A,#N/A,TRUE,"PAGE013"}</definedName>
    <definedName name="jjmnj_1" localSheetId="18" hidden="1">{#N/A,#N/A,TRUE,"LOADCOVE";#N/A,#N/A,TRUE,"PAGE001";#N/A,#N/A,TRUE,"PAGE002";#N/A,#N/A,TRUE,"PAGE003";#N/A,#N/A,TRUE,"PAGE004";#N/A,#N/A,TRUE,"PAGE005";#N/A,#N/A,TRUE,"PAGE006";#N/A,#N/A,TRUE,"PAGE007";#N/A,#N/A,TRUE,"PAGE008";#N/A,#N/A,TRUE,"PAGE009";#N/A,#N/A,TRUE,"PAGE010";#N/A,#N/A,TRUE,"PAGE011";#N/A,#N/A,TRUE,"PAGE012";#N/A,#N/A,TRUE,"PAGE013"}</definedName>
    <definedName name="jjmnj_1" hidden="1">{#N/A,#N/A,TRUE,"LOADCOVE";#N/A,#N/A,TRUE,"PAGE001";#N/A,#N/A,TRUE,"PAGE002";#N/A,#N/A,TRUE,"PAGE003";#N/A,#N/A,TRUE,"PAGE004";#N/A,#N/A,TRUE,"PAGE005";#N/A,#N/A,TRUE,"PAGE006";#N/A,#N/A,TRUE,"PAGE007";#N/A,#N/A,TRUE,"PAGE008";#N/A,#N/A,TRUE,"PAGE009";#N/A,#N/A,TRUE,"PAGE010";#N/A,#N/A,TRUE,"PAGE011";#N/A,#N/A,TRUE,"PAGE012";#N/A,#N/A,TRUE,"PAGE013"}</definedName>
    <definedName name="jjmnj_2" localSheetId="18" hidden="1">{#N/A,#N/A,TRUE,"LOADCOVE";#N/A,#N/A,TRUE,"PAGE001";#N/A,#N/A,TRUE,"PAGE002";#N/A,#N/A,TRUE,"PAGE003";#N/A,#N/A,TRUE,"PAGE004";#N/A,#N/A,TRUE,"PAGE005";#N/A,#N/A,TRUE,"PAGE006";#N/A,#N/A,TRUE,"PAGE007";#N/A,#N/A,TRUE,"PAGE008";#N/A,#N/A,TRUE,"PAGE009";#N/A,#N/A,TRUE,"PAGE010";#N/A,#N/A,TRUE,"PAGE011";#N/A,#N/A,TRUE,"PAGE012";#N/A,#N/A,TRUE,"PAGE013"}</definedName>
    <definedName name="jjmnj_2" hidden="1">{#N/A,#N/A,TRUE,"LOADCOVE";#N/A,#N/A,TRUE,"PAGE001";#N/A,#N/A,TRUE,"PAGE002";#N/A,#N/A,TRUE,"PAGE003";#N/A,#N/A,TRUE,"PAGE004";#N/A,#N/A,TRUE,"PAGE005";#N/A,#N/A,TRUE,"PAGE006";#N/A,#N/A,TRUE,"PAGE007";#N/A,#N/A,TRUE,"PAGE008";#N/A,#N/A,TRUE,"PAGE009";#N/A,#N/A,TRUE,"PAGE010";#N/A,#N/A,TRUE,"PAGE011";#N/A,#N/A,TRUE,"PAGE012";#N/A,#N/A,TRUE,"PAGE013"}</definedName>
    <definedName name="jjss">BlankMacro1</definedName>
    <definedName name="jjuu" localSheetId="4" hidden="1">{#N/A,#N/A,TRUE,"Cover";#N/A,#N/A,TRUE,"Conts";#N/A,#N/A,TRUE,"VOS";#N/A,#N/A,TRUE,"Warrington";#N/A,#N/A,TRUE,"Widnes"}</definedName>
    <definedName name="jjuu" localSheetId="18" hidden="1">{#N/A,#N/A,TRUE,"Cover";#N/A,#N/A,TRUE,"Conts";#N/A,#N/A,TRUE,"VOS";#N/A,#N/A,TRUE,"Warrington";#N/A,#N/A,TRUE,"Widnes"}</definedName>
    <definedName name="jjuu" localSheetId="10" hidden="1">{#N/A,#N/A,TRUE,"Cover";#N/A,#N/A,TRUE,"Conts";#N/A,#N/A,TRUE,"VOS";#N/A,#N/A,TRUE,"Warrington";#N/A,#N/A,TRUE,"Widnes"}</definedName>
    <definedName name="jjuu" hidden="1">{#N/A,#N/A,TRUE,"Cover";#N/A,#N/A,TRUE,"Conts";#N/A,#N/A,TRUE,"VOS";#N/A,#N/A,TRUE,"Warrington";#N/A,#N/A,TRUE,"Widnes"}</definedName>
    <definedName name="jjy" localSheetId="4" hidden="1">{"'Break down'!$A$4"}</definedName>
    <definedName name="jjy" localSheetId="6" hidden="1">{"'Break down'!$A$4"}</definedName>
    <definedName name="jjy">{"'Break down'!$A$4"}</definedName>
    <definedName name="jjy_1" localSheetId="6" hidden="1">{"'Break down'!$A$4"}</definedName>
    <definedName name="jjy_1">{"'Break down'!$A$4"}</definedName>
    <definedName name="jk" localSheetId="4" hidden="1">{#N/A,#N/A,TRUE,"Cover";#N/A,#N/A,TRUE,"Conts";#N/A,#N/A,TRUE,"VOS";#N/A,#N/A,TRUE,"Warrington";#N/A,#N/A,TRUE,"Widnes"}</definedName>
    <definedName name="jk" localSheetId="18" hidden="1">{#N/A,#N/A,TRUE,"Cover";#N/A,#N/A,TRUE,"Conts";#N/A,#N/A,TRUE,"VOS";#N/A,#N/A,TRUE,"Warrington";#N/A,#N/A,TRUE,"Widnes"}</definedName>
    <definedName name="jk" localSheetId="6" hidden="1">{#N/A,#N/A,TRUE,"Cover";#N/A,#N/A,TRUE,"Conts";#N/A,#N/A,TRUE,"VOS";#N/A,#N/A,TRUE,"Warrington";#N/A,#N/A,TRUE,"Widnes"}</definedName>
    <definedName name="jk" localSheetId="11" hidden="1">{#N/A,#N/A,TRUE,"Cover";#N/A,#N/A,TRUE,"Conts";#N/A,#N/A,TRUE,"VOS";#N/A,#N/A,TRUE,"Warrington";#N/A,#N/A,TRUE,"Widnes"}</definedName>
    <definedName name="JK" localSheetId="10" hidden="1">{#N/A,#N/A,FALSE,"SumG";#N/A,#N/A,FALSE,"ElecG";#N/A,#N/A,FALSE,"MechG";#N/A,#N/A,FALSE,"GeotG";#N/A,#N/A,FALSE,"PrcsG";#N/A,#N/A,FALSE,"TunnG";#N/A,#N/A,FALSE,"CivlG";#N/A,#N/A,FALSE,"NtwkG";#N/A,#N/A,FALSE,"EstgG";#N/A,#N/A,FALSE,"PEngG"}</definedName>
    <definedName name="jk" hidden="1">{#N/A,#N/A,TRUE,"Cover";#N/A,#N/A,TRUE,"Conts";#N/A,#N/A,TRUE,"VOS";#N/A,#N/A,TRUE,"Warrington";#N/A,#N/A,TRUE,"Widnes"}</definedName>
    <definedName name="jk.j.oi" localSheetId="4" hidden="1">{#N/A,#N/A,TRUE,"Cover";#N/A,#N/A,TRUE,"Conts";#N/A,#N/A,TRUE,"VOS";#N/A,#N/A,TRUE,"Warrington";#N/A,#N/A,TRUE,"Widnes"}</definedName>
    <definedName name="jk.j.oi" localSheetId="18" hidden="1">{#N/A,#N/A,TRUE,"Cover";#N/A,#N/A,TRUE,"Conts";#N/A,#N/A,TRUE,"VOS";#N/A,#N/A,TRUE,"Warrington";#N/A,#N/A,TRUE,"Widnes"}</definedName>
    <definedName name="jk.j.oi" localSheetId="6" hidden="1">{#N/A,#N/A,TRUE,"Cover";#N/A,#N/A,TRUE,"Conts";#N/A,#N/A,TRUE,"VOS";#N/A,#N/A,TRUE,"Warrington";#N/A,#N/A,TRUE,"Widnes"}</definedName>
    <definedName name="jk.j.oi" localSheetId="11" hidden="1">{#N/A,#N/A,TRUE,"Cover";#N/A,#N/A,TRUE,"Conts";#N/A,#N/A,TRUE,"VOS";#N/A,#N/A,TRUE,"Warrington";#N/A,#N/A,TRUE,"Widnes"}</definedName>
    <definedName name="jk.j.oi" localSheetId="10" hidden="1">{#N/A,#N/A,TRUE,"Cover";#N/A,#N/A,TRUE,"Conts";#N/A,#N/A,TRUE,"VOS";#N/A,#N/A,TRUE,"Warrington";#N/A,#N/A,TRUE,"Widnes"}</definedName>
    <definedName name="jk.j.oi" hidden="1">{#N/A,#N/A,TRUE,"Cover";#N/A,#N/A,TRUE,"Conts";#N/A,#N/A,TRUE,"VOS";#N/A,#N/A,TRUE,"Warrington";#N/A,#N/A,TRUE,"Widnes"}</definedName>
    <definedName name="jk.j.oi_1" localSheetId="18" hidden="1">{#N/A,#N/A,TRUE,"Cover";#N/A,#N/A,TRUE,"Conts";#N/A,#N/A,TRUE,"VOS";#N/A,#N/A,TRUE,"Warrington";#N/A,#N/A,TRUE,"Widnes"}</definedName>
    <definedName name="jk.j.oi_1" localSheetId="6" hidden="1">{#N/A,#N/A,TRUE,"Cover";#N/A,#N/A,TRUE,"Conts";#N/A,#N/A,TRUE,"VOS";#N/A,#N/A,TRUE,"Warrington";#N/A,#N/A,TRUE,"Widnes"}</definedName>
    <definedName name="jk.j.oi_1" hidden="1">{#N/A,#N/A,TRUE,"Cover";#N/A,#N/A,TRUE,"Conts";#N/A,#N/A,TRUE,"VOS";#N/A,#N/A,TRUE,"Warrington";#N/A,#N/A,TRUE,"Widnes"}</definedName>
    <definedName name="JK_1" localSheetId="18" hidden="1">{#N/A,#N/A,FALSE,"SumG";#N/A,#N/A,FALSE,"ElecG";#N/A,#N/A,FALSE,"MechG";#N/A,#N/A,FALSE,"GeotG";#N/A,#N/A,FALSE,"PrcsG";#N/A,#N/A,FALSE,"TunnG";#N/A,#N/A,FALSE,"CivlG";#N/A,#N/A,FALSE,"NtwkG";#N/A,#N/A,FALSE,"EstgG";#N/A,#N/A,FALSE,"PEngG"}</definedName>
    <definedName name="JK_1" hidden="1">{#N/A,#N/A,FALSE,"SumG";#N/A,#N/A,FALSE,"ElecG";#N/A,#N/A,FALSE,"MechG";#N/A,#N/A,FALSE,"GeotG";#N/A,#N/A,FALSE,"PrcsG";#N/A,#N/A,FALSE,"TunnG";#N/A,#N/A,FALSE,"CivlG";#N/A,#N/A,FALSE,"NtwkG";#N/A,#N/A,FALSE,"EstgG";#N/A,#N/A,FALSE,"PEngG"}</definedName>
    <definedName name="JKE" localSheetId="18" hidden="1">{#N/A,#N/A,FALSE,"CCTV"}</definedName>
    <definedName name="JKE" hidden="1">{#N/A,#N/A,FALSE,"CCTV"}</definedName>
    <definedName name="JKGHJ" localSheetId="4" hidden="1">{#N/A,#N/A,TRUE,"Cover";#N/A,#N/A,TRUE,"Conts";#N/A,#N/A,TRUE,"VOS";#N/A,#N/A,TRUE,"Warrington";#N/A,#N/A,TRUE,"Widnes"}</definedName>
    <definedName name="JKGHJ" localSheetId="18" hidden="1">{#N/A,#N/A,TRUE,"Cover";#N/A,#N/A,TRUE,"Conts";#N/A,#N/A,TRUE,"VOS";#N/A,#N/A,TRUE,"Warrington";#N/A,#N/A,TRUE,"Widnes"}</definedName>
    <definedName name="JKGHJ" localSheetId="10" hidden="1">{#N/A,#N/A,TRUE,"Cover";#N/A,#N/A,TRUE,"Conts";#N/A,#N/A,TRUE,"VOS";#N/A,#N/A,TRUE,"Warrington";#N/A,#N/A,TRUE,"Widnes"}</definedName>
    <definedName name="JKGHJ" hidden="1">{#N/A,#N/A,TRUE,"Cover";#N/A,#N/A,TRUE,"Conts";#N/A,#N/A,TRUE,"VOS";#N/A,#N/A,TRUE,"Warrington";#N/A,#N/A,TRUE,"Widnes"}</definedName>
    <definedName name="jkghk" localSheetId="18" hidden="1">{#N/A,#N/A,FALSE,"물량산출"}</definedName>
    <definedName name="jkghk" hidden="1">{#N/A,#N/A,FALSE,"물량산출"}</definedName>
    <definedName name="JKGKJHK" localSheetId="4" hidden="1">{#N/A,#N/A,TRUE,"Cover";#N/A,#N/A,TRUE,"Conts";#N/A,#N/A,TRUE,"VOS";#N/A,#N/A,TRUE,"Warrington";#N/A,#N/A,TRUE,"Widnes"}</definedName>
    <definedName name="JKGKJHK" localSheetId="18" hidden="1">{#N/A,#N/A,TRUE,"Cover";#N/A,#N/A,TRUE,"Conts";#N/A,#N/A,TRUE,"VOS";#N/A,#N/A,TRUE,"Warrington";#N/A,#N/A,TRUE,"Widnes"}</definedName>
    <definedName name="JKGKJHK" localSheetId="6" hidden="1">{#N/A,#N/A,TRUE,"Cover";#N/A,#N/A,TRUE,"Conts";#N/A,#N/A,TRUE,"VOS";#N/A,#N/A,TRUE,"Warrington";#N/A,#N/A,TRUE,"Widnes"}</definedName>
    <definedName name="JKGKJHK" localSheetId="11" hidden="1">{#N/A,#N/A,TRUE,"Cover";#N/A,#N/A,TRUE,"Conts";#N/A,#N/A,TRUE,"VOS";#N/A,#N/A,TRUE,"Warrington";#N/A,#N/A,TRUE,"Widnes"}</definedName>
    <definedName name="JKGKJHK" localSheetId="10" hidden="1">{#N/A,#N/A,TRUE,"Cover";#N/A,#N/A,TRUE,"Conts";#N/A,#N/A,TRUE,"VOS";#N/A,#N/A,TRUE,"Warrington";#N/A,#N/A,TRUE,"Widnes"}</definedName>
    <definedName name="JKGKJHK" hidden="1">{#N/A,#N/A,TRUE,"Cover";#N/A,#N/A,TRUE,"Conts";#N/A,#N/A,TRUE,"VOS";#N/A,#N/A,TRUE,"Warrington";#N/A,#N/A,TRUE,"Widnes"}</definedName>
    <definedName name="JKGKJHK_1" localSheetId="18" hidden="1">{#N/A,#N/A,TRUE,"Cover";#N/A,#N/A,TRUE,"Conts";#N/A,#N/A,TRUE,"VOS";#N/A,#N/A,TRUE,"Warrington";#N/A,#N/A,TRUE,"Widnes"}</definedName>
    <definedName name="JKGKJHK_1" localSheetId="6" hidden="1">{#N/A,#N/A,TRUE,"Cover";#N/A,#N/A,TRUE,"Conts";#N/A,#N/A,TRUE,"VOS";#N/A,#N/A,TRUE,"Warrington";#N/A,#N/A,TRUE,"Widnes"}</definedName>
    <definedName name="JKGKJHK_1" hidden="1">{#N/A,#N/A,TRUE,"Cover";#N/A,#N/A,TRUE,"Conts";#N/A,#N/A,TRUE,"VOS";#N/A,#N/A,TRUE,"Warrington";#N/A,#N/A,TRUE,"Widnes"}</definedName>
    <definedName name="jkh" localSheetId="18" hidden="1">{#N/A,#N/A,FALSE,"Chi tiÆt"}</definedName>
    <definedName name="jkh" hidden="1">{#N/A,#N/A,FALSE,"Chi tiÆt"}</definedName>
    <definedName name="jkhkh" localSheetId="18" hidden="1">{#N/A,#N/A,FALSE,"물량산출"}</definedName>
    <definedName name="jkhkh" hidden="1">{#N/A,#N/A,FALSE,"물량산출"}</definedName>
    <definedName name="jkhkj" localSheetId="18" hidden="1">{"Japan_Capers_Ed_Pub",#N/A,FALSE,"DI 2 YEAR MASTER SCHEDULE"}</definedName>
    <definedName name="jkhkj" hidden="1">{"Japan_Capers_Ed_Pub",#N/A,FALSE,"DI 2 YEAR MASTER SCHEDULE"}</definedName>
    <definedName name="JKHY675" localSheetId="18" hidden="1">{"'Break down'!$A$4"}</definedName>
    <definedName name="JKHY675" hidden="1">{"'Break down'!$A$4"}</definedName>
    <definedName name="JKI" localSheetId="18" hidden="1">{"'Break down'!$A$4"}</definedName>
    <definedName name="JKI" hidden="1">{"'Break down'!$A$4"}</definedName>
    <definedName name="jkj" localSheetId="18" hidden="1">{#N/A,#N/A,FALSE,"MARCH"}</definedName>
    <definedName name="jkj" hidden="1">{#N/A,#N/A,FALSE,"MARCH"}</definedName>
    <definedName name="jkjk" localSheetId="18" hidden="1">{#N/A,#N/A,TRUE,"Front";#N/A,#N/A,TRUE,"Simple Letter";#N/A,#N/A,TRUE,"Inside";#N/A,#N/A,TRUE,"Contents";#N/A,#N/A,TRUE,"Basis";#N/A,#N/A,TRUE,"Inclusions";#N/A,#N/A,TRUE,"Exclusions";#N/A,#N/A,TRUE,"Areas";#N/A,#N/A,TRUE,"Summary";#N/A,#N/A,TRUE,"Detail"}</definedName>
    <definedName name="jkjk" hidden="1">{#N/A,#N/A,TRUE,"Front";#N/A,#N/A,TRUE,"Simple Letter";#N/A,#N/A,TRUE,"Inside";#N/A,#N/A,TRUE,"Contents";#N/A,#N/A,TRUE,"Basis";#N/A,#N/A,TRUE,"Inclusions";#N/A,#N/A,TRUE,"Exclusions";#N/A,#N/A,TRUE,"Areas";#N/A,#N/A,TRUE,"Summary";#N/A,#N/A,TRUE,"Detail"}</definedName>
    <definedName name="jkjkjkj">#REF!</definedName>
    <definedName name="JKK">#REF!</definedName>
    <definedName name="jkl">#REF!</definedName>
    <definedName name="jkljljkl" localSheetId="4" hidden="1">{#N/A,#N/A,TRUE,"Cover";#N/A,#N/A,TRUE,"Conts";#N/A,#N/A,TRUE,"VOS";#N/A,#N/A,TRUE,"Warrington";#N/A,#N/A,TRUE,"Widnes"}</definedName>
    <definedName name="jkljljkl" localSheetId="18" hidden="1">{#N/A,#N/A,TRUE,"Cover";#N/A,#N/A,TRUE,"Conts";#N/A,#N/A,TRUE,"VOS";#N/A,#N/A,TRUE,"Warrington";#N/A,#N/A,TRUE,"Widnes"}</definedName>
    <definedName name="jkljljkl" localSheetId="6" hidden="1">{#N/A,#N/A,TRUE,"Cover";#N/A,#N/A,TRUE,"Conts";#N/A,#N/A,TRUE,"VOS";#N/A,#N/A,TRUE,"Warrington";#N/A,#N/A,TRUE,"Widnes"}</definedName>
    <definedName name="jkljljkl" localSheetId="11" hidden="1">{#N/A,#N/A,TRUE,"Cover";#N/A,#N/A,TRUE,"Conts";#N/A,#N/A,TRUE,"VOS";#N/A,#N/A,TRUE,"Warrington";#N/A,#N/A,TRUE,"Widnes"}</definedName>
    <definedName name="jkljljkl" localSheetId="10" hidden="1">{#N/A,#N/A,TRUE,"Cover";#N/A,#N/A,TRUE,"Conts";#N/A,#N/A,TRUE,"VOS";#N/A,#N/A,TRUE,"Warrington";#N/A,#N/A,TRUE,"Widnes"}</definedName>
    <definedName name="jkljljkl" hidden="1">{#N/A,#N/A,TRUE,"Cover";#N/A,#N/A,TRUE,"Conts";#N/A,#N/A,TRUE,"VOS";#N/A,#N/A,TRUE,"Warrington";#N/A,#N/A,TRUE,"Widnes"}</definedName>
    <definedName name="jkljljkl_1" localSheetId="18" hidden="1">{#N/A,#N/A,TRUE,"Cover";#N/A,#N/A,TRUE,"Conts";#N/A,#N/A,TRUE,"VOS";#N/A,#N/A,TRUE,"Warrington";#N/A,#N/A,TRUE,"Widnes"}</definedName>
    <definedName name="jkljljkl_1" localSheetId="6" hidden="1">{#N/A,#N/A,TRUE,"Cover";#N/A,#N/A,TRUE,"Conts";#N/A,#N/A,TRUE,"VOS";#N/A,#N/A,TRUE,"Warrington";#N/A,#N/A,TRUE,"Widnes"}</definedName>
    <definedName name="jkljljkl_1" hidden="1">{#N/A,#N/A,TRUE,"Cover";#N/A,#N/A,TRUE,"Conts";#N/A,#N/A,TRUE,"VOS";#N/A,#N/A,TRUE,"Warrington";#N/A,#N/A,TRUE,"Widnes"}</definedName>
    <definedName name="jklmnbuiom">#REF!</definedName>
    <definedName name="jknk">#REF!</definedName>
    <definedName name="jktrujij" localSheetId="4" hidden="1">{#N/A,#N/A,TRUE,"Cover";#N/A,#N/A,TRUE,"Conts";#N/A,#N/A,TRUE,"VOS";#N/A,#N/A,TRUE,"Warrington";#N/A,#N/A,TRUE,"Widnes"}</definedName>
    <definedName name="jktrujij" localSheetId="18" hidden="1">{#N/A,#N/A,TRUE,"Cover";#N/A,#N/A,TRUE,"Conts";#N/A,#N/A,TRUE,"VOS";#N/A,#N/A,TRUE,"Warrington";#N/A,#N/A,TRUE,"Widnes"}</definedName>
    <definedName name="jktrujij" localSheetId="6" hidden="1">{#N/A,#N/A,TRUE,"Cover";#N/A,#N/A,TRUE,"Conts";#N/A,#N/A,TRUE,"VOS";#N/A,#N/A,TRUE,"Warrington";#N/A,#N/A,TRUE,"Widnes"}</definedName>
    <definedName name="jktrujij" localSheetId="11" hidden="1">{#N/A,#N/A,TRUE,"Cover";#N/A,#N/A,TRUE,"Conts";#N/A,#N/A,TRUE,"VOS";#N/A,#N/A,TRUE,"Warrington";#N/A,#N/A,TRUE,"Widnes"}</definedName>
    <definedName name="jktrujij" localSheetId="10" hidden="1">{#N/A,#N/A,TRUE,"Cover";#N/A,#N/A,TRUE,"Conts";#N/A,#N/A,TRUE,"VOS";#N/A,#N/A,TRUE,"Warrington";#N/A,#N/A,TRUE,"Widnes"}</definedName>
    <definedName name="jktrujij" hidden="1">{#N/A,#N/A,TRUE,"Cover";#N/A,#N/A,TRUE,"Conts";#N/A,#N/A,TRUE,"VOS";#N/A,#N/A,TRUE,"Warrington";#N/A,#N/A,TRUE,"Widnes"}</definedName>
    <definedName name="jktrujij_1" localSheetId="18" hidden="1">{#N/A,#N/A,TRUE,"Cover";#N/A,#N/A,TRUE,"Conts";#N/A,#N/A,TRUE,"VOS";#N/A,#N/A,TRUE,"Warrington";#N/A,#N/A,TRUE,"Widnes"}</definedName>
    <definedName name="jktrujij_1" localSheetId="6" hidden="1">{#N/A,#N/A,TRUE,"Cover";#N/A,#N/A,TRUE,"Conts";#N/A,#N/A,TRUE,"VOS";#N/A,#N/A,TRUE,"Warrington";#N/A,#N/A,TRUE,"Widnes"}</definedName>
    <definedName name="jktrujij_1" hidden="1">{#N/A,#N/A,TRUE,"Cover";#N/A,#N/A,TRUE,"Conts";#N/A,#N/A,TRUE,"VOS";#N/A,#N/A,TRUE,"Warrington";#N/A,#N/A,TRUE,"Widnes"}</definedName>
    <definedName name="jktukk" localSheetId="4" hidden="1">{#N/A,#N/A,TRUE,"Cover";#N/A,#N/A,TRUE,"Conts";#N/A,#N/A,TRUE,"VOS";#N/A,#N/A,TRUE,"Warrington";#N/A,#N/A,TRUE,"Widnes"}</definedName>
    <definedName name="jktukk" localSheetId="18" hidden="1">{#N/A,#N/A,TRUE,"Cover";#N/A,#N/A,TRUE,"Conts";#N/A,#N/A,TRUE,"VOS";#N/A,#N/A,TRUE,"Warrington";#N/A,#N/A,TRUE,"Widnes"}</definedName>
    <definedName name="jktukk" localSheetId="6" hidden="1">{#N/A,#N/A,TRUE,"Cover";#N/A,#N/A,TRUE,"Conts";#N/A,#N/A,TRUE,"VOS";#N/A,#N/A,TRUE,"Warrington";#N/A,#N/A,TRUE,"Widnes"}</definedName>
    <definedName name="jktukk" localSheetId="11" hidden="1">{#N/A,#N/A,TRUE,"Cover";#N/A,#N/A,TRUE,"Conts";#N/A,#N/A,TRUE,"VOS";#N/A,#N/A,TRUE,"Warrington";#N/A,#N/A,TRUE,"Widnes"}</definedName>
    <definedName name="jktukk" localSheetId="10" hidden="1">{#N/A,#N/A,TRUE,"Cover";#N/A,#N/A,TRUE,"Conts";#N/A,#N/A,TRUE,"VOS";#N/A,#N/A,TRUE,"Warrington";#N/A,#N/A,TRUE,"Widnes"}</definedName>
    <definedName name="jktukk" hidden="1">{#N/A,#N/A,TRUE,"Cover";#N/A,#N/A,TRUE,"Conts";#N/A,#N/A,TRUE,"VOS";#N/A,#N/A,TRUE,"Warrington";#N/A,#N/A,TRUE,"Widnes"}</definedName>
    <definedName name="jktukk_1" localSheetId="18" hidden="1">{#N/A,#N/A,TRUE,"Cover";#N/A,#N/A,TRUE,"Conts";#N/A,#N/A,TRUE,"VOS";#N/A,#N/A,TRUE,"Warrington";#N/A,#N/A,TRUE,"Widnes"}</definedName>
    <definedName name="jktukk_1" localSheetId="6" hidden="1">{#N/A,#N/A,TRUE,"Cover";#N/A,#N/A,TRUE,"Conts";#N/A,#N/A,TRUE,"VOS";#N/A,#N/A,TRUE,"Warrington";#N/A,#N/A,TRUE,"Widnes"}</definedName>
    <definedName name="jktukk_1" hidden="1">{#N/A,#N/A,TRUE,"Cover";#N/A,#N/A,TRUE,"Conts";#N/A,#N/A,TRUE,"VOS";#N/A,#N/A,TRUE,"Warrington";#N/A,#N/A,TRUE,"Widnes"}</definedName>
    <definedName name="JKVBHB" localSheetId="18" hidden="1">{#N/A,#N/A,TRUE,"Front";#N/A,#N/A,TRUE,"Simple Letter";#N/A,#N/A,TRUE,"Inside";#N/A,#N/A,TRUE,"Contents";#N/A,#N/A,TRUE,"Basis";#N/A,#N/A,TRUE,"Inclusions";#N/A,#N/A,TRUE,"Exclusions";#N/A,#N/A,TRUE,"Areas";#N/A,#N/A,TRUE,"Summary";#N/A,#N/A,TRUE,"Detail"}</definedName>
    <definedName name="JKVBHB" hidden="1">{#N/A,#N/A,TRUE,"Front";#N/A,#N/A,TRUE,"Simple Letter";#N/A,#N/A,TRUE,"Inside";#N/A,#N/A,TRUE,"Contents";#N/A,#N/A,TRUE,"Basis";#N/A,#N/A,TRUE,"Inclusions";#N/A,#N/A,TRUE,"Exclusions";#N/A,#N/A,TRUE,"Areas";#N/A,#N/A,TRUE,"Summary";#N/A,#N/A,TRUE,"Detail"}</definedName>
    <definedName name="jky" localSheetId="4" hidden="1">{#N/A,#N/A,TRUE,"Cover";#N/A,#N/A,TRUE,"Conts";#N/A,#N/A,TRUE,"VOS";#N/A,#N/A,TRUE,"Warrington";#N/A,#N/A,TRUE,"Widnes"}</definedName>
    <definedName name="jky" localSheetId="18" hidden="1">{#N/A,#N/A,TRUE,"Cover";#N/A,#N/A,TRUE,"Conts";#N/A,#N/A,TRUE,"VOS";#N/A,#N/A,TRUE,"Warrington";#N/A,#N/A,TRUE,"Widnes"}</definedName>
    <definedName name="jky" localSheetId="6" hidden="1">{#N/A,#N/A,TRUE,"Cover";#N/A,#N/A,TRUE,"Conts";#N/A,#N/A,TRUE,"VOS";#N/A,#N/A,TRUE,"Warrington";#N/A,#N/A,TRUE,"Widnes"}</definedName>
    <definedName name="jky" localSheetId="11" hidden="1">{#N/A,#N/A,TRUE,"Cover";#N/A,#N/A,TRUE,"Conts";#N/A,#N/A,TRUE,"VOS";#N/A,#N/A,TRUE,"Warrington";#N/A,#N/A,TRUE,"Widnes"}</definedName>
    <definedName name="jky" localSheetId="10" hidden="1">{#N/A,#N/A,TRUE,"Cover";#N/A,#N/A,TRUE,"Conts";#N/A,#N/A,TRUE,"VOS";#N/A,#N/A,TRUE,"Warrington";#N/A,#N/A,TRUE,"Widnes"}</definedName>
    <definedName name="jky" hidden="1">{#N/A,#N/A,TRUE,"Cover";#N/A,#N/A,TRUE,"Conts";#N/A,#N/A,TRUE,"VOS";#N/A,#N/A,TRUE,"Warrington";#N/A,#N/A,TRUE,"Widnes"}</definedName>
    <definedName name="jky_1" localSheetId="18" hidden="1">{#N/A,#N/A,TRUE,"Cover";#N/A,#N/A,TRUE,"Conts";#N/A,#N/A,TRUE,"VOS";#N/A,#N/A,TRUE,"Warrington";#N/A,#N/A,TRUE,"Widnes"}</definedName>
    <definedName name="jky_1" localSheetId="6" hidden="1">{#N/A,#N/A,TRUE,"Cover";#N/A,#N/A,TRUE,"Conts";#N/A,#N/A,TRUE,"VOS";#N/A,#N/A,TRUE,"Warrington";#N/A,#N/A,TRUE,"Widnes"}</definedName>
    <definedName name="jky_1" hidden="1">{#N/A,#N/A,TRUE,"Cover";#N/A,#N/A,TRUE,"Conts";#N/A,#N/A,TRUE,"VOS";#N/A,#N/A,TRUE,"Warrington";#N/A,#N/A,TRUE,"Widnes"}</definedName>
    <definedName name="jlhligil" localSheetId="18" hidden="1">{"'Sheet1'!$L$16"}</definedName>
    <definedName name="jlhligil" hidden="1">{"'Sheet1'!$L$16"}</definedName>
    <definedName name="jlouo">BlankMacro1</definedName>
    <definedName name="jmhjj">#N/A</definedName>
    <definedName name="jmjkjk" localSheetId="4" hidden="1">{"'Break down'!$A$4"}</definedName>
    <definedName name="jmjkjk" localSheetId="18" hidden="1">{"'Break down'!$A$4"}</definedName>
    <definedName name="jmjkjk" localSheetId="6" hidden="1">{"'Break down'!$A$4"}</definedName>
    <definedName name="jmjkjk" localSheetId="10">{"'Break down'!$A$4"}</definedName>
    <definedName name="jmjkjk" hidden="1">{"'Break down'!$A$4"}</definedName>
    <definedName name="jmjkjk_1" localSheetId="6" hidden="1">{"'Break down'!$A$4"}</definedName>
    <definedName name="jmjkjk_1">{"'Break down'!$A$4"}</definedName>
    <definedName name="JMMFF" localSheetId="18" hidden="1">{#N/A,#N/A,FALSE,"포장1";#N/A,#N/A,FALSE,"포장1"}</definedName>
    <definedName name="JMMFF" hidden="1">{#N/A,#N/A,FALSE,"포장1";#N/A,#N/A,FALSE,"포장1"}</definedName>
    <definedName name="JMMFF_1" localSheetId="18" hidden="1">{#N/A,#N/A,FALSE,"포장1";#N/A,#N/A,FALSE,"포장1"}</definedName>
    <definedName name="JMMFF_1" hidden="1">{#N/A,#N/A,FALSE,"포장1";#N/A,#N/A,FALSE,"포장1"}</definedName>
    <definedName name="JMMFF_2" localSheetId="18" hidden="1">{#N/A,#N/A,FALSE,"포장1";#N/A,#N/A,FALSE,"포장1"}</definedName>
    <definedName name="JMMFF_2" hidden="1">{#N/A,#N/A,FALSE,"포장1";#N/A,#N/A,FALSE,"포장1"}</definedName>
    <definedName name="JMVJMV" localSheetId="4" hidden="1">{#N/A,#N/A,TRUE,"Cover";#N/A,#N/A,TRUE,"Conts";#N/A,#N/A,TRUE,"VOS";#N/A,#N/A,TRUE,"Warrington";#N/A,#N/A,TRUE,"Widnes"}</definedName>
    <definedName name="JMVJMV" localSheetId="18" hidden="1">{#N/A,#N/A,TRUE,"Cover";#N/A,#N/A,TRUE,"Conts";#N/A,#N/A,TRUE,"VOS";#N/A,#N/A,TRUE,"Warrington";#N/A,#N/A,TRUE,"Widnes"}</definedName>
    <definedName name="JMVJMV" localSheetId="10" hidden="1">{#N/A,#N/A,TRUE,"Cover";#N/A,#N/A,TRUE,"Conts";#N/A,#N/A,TRUE,"VOS";#N/A,#N/A,TRUE,"Warrington";#N/A,#N/A,TRUE,"Widnes"}</definedName>
    <definedName name="JMVJMV" hidden="1">{#N/A,#N/A,TRUE,"Cover";#N/A,#N/A,TRUE,"Conts";#N/A,#N/A,TRUE,"VOS";#N/A,#N/A,TRUE,"Warrington";#N/A,#N/A,TRUE,"Widnes"}</definedName>
    <definedName name="JNBG546" localSheetId="18" hidden="1">{"'Break down'!$A$4"}</definedName>
    <definedName name="JNBG546" hidden="1">{"'Break down'!$A$4"}</definedName>
    <definedName name="jnjgvyfy">#REF!</definedName>
    <definedName name="jnnnmklnkl">#REF!</definedName>
    <definedName name="JNOJO">#REF!</definedName>
    <definedName name="jo" localSheetId="4" hidden="1">{"'Break down'!$A$4"}</definedName>
    <definedName name="jo" localSheetId="18" hidden="1">{"'Break down'!$A$4"}</definedName>
    <definedName name="jo" localSheetId="6" hidden="1">{"'Break down'!$A$4"}</definedName>
    <definedName name="jo" hidden="1">{"'Break down'!$A$4"}</definedName>
    <definedName name="job">#REF!</definedName>
    <definedName name="job.no" hidden="1">#REF!</definedName>
    <definedName name="job___0">#REF!</definedName>
    <definedName name="job___11">#REF!</definedName>
    <definedName name="job___12">#REF!</definedName>
    <definedName name="Job_Cost_Salaries">#REF!</definedName>
    <definedName name="Job_No" localSheetId="1">#REF!</definedName>
    <definedName name="Job_No">#REF!</definedName>
    <definedName name="Job_No.">#REF!</definedName>
    <definedName name="Job_Nr">#REF!</definedName>
    <definedName name="job_number">"qs12257"</definedName>
    <definedName name="JobDate">#REF!</definedName>
    <definedName name="JobID">#REF!</definedName>
    <definedName name="JobName">#REF!</definedName>
    <definedName name="JobNr">#REF!</definedName>
    <definedName name="JobNum">#REF!</definedName>
    <definedName name="Jobtypes">#REF!</definedName>
    <definedName name="Jobtypes_3">#REF!</definedName>
    <definedName name="JOBY">#REF!</definedName>
    <definedName name="JOD">#REF!</definedName>
    <definedName name="john" hidden="1">{#N/A,#N/A,TRUE,"COVER";#N/A,#N/A,TRUE,"DETAILS";#N/A,#N/A,TRUE,"SUMMARY";#N/A,#N/A,TRUE,"EXP MON";#N/A,#N/A,TRUE,"APPENDIX A";#N/A,#N/A,TRUE,"APPENDIX B";#N/A,#N/A,TRUE,"APPENDIX C";#N/A,#N/A,TRUE,"APPENDIX D";#N/A,#N/A,TRUE,"APPENDIX E";#N/A,#N/A,TRUE,"APPENDIX F";#N/A,#N/A,TRUE,"APPENDIX G"}</definedName>
    <definedName name="Johnson_Controls">#REF!</definedName>
    <definedName name="JOINERY">#REF!</definedName>
    <definedName name="Jointing">#REF!</definedName>
    <definedName name="JOINTS">#REF!</definedName>
    <definedName name="JOIUOP">#REF!</definedName>
    <definedName name="jon">#REF!</definedName>
    <definedName name="Jordan">#REF!</definedName>
    <definedName name="JOResProf">#REF!</definedName>
    <definedName name="JOSupProf">#REF!</definedName>
    <definedName name="JOTUN">#REF!</definedName>
    <definedName name="joy" localSheetId="4" hidden="1">{"'Break down'!$A$4"}</definedName>
    <definedName name="joy" localSheetId="18" hidden="1">{"'Break down'!$A$4"}</definedName>
    <definedName name="joy" localSheetId="6" hidden="1">{"'Break down'!$A$4"}</definedName>
    <definedName name="joy" hidden="1">{"'Break down'!$A$4"}</definedName>
    <definedName name="joyr" localSheetId="4" hidden="1">{"'Break down'!$A$4"}</definedName>
    <definedName name="joyr" localSheetId="18" hidden="1">{"'Break down'!$A$4"}</definedName>
    <definedName name="joyr" localSheetId="6" hidden="1">{"'Break down'!$A$4"}</definedName>
    <definedName name="joyr" hidden="1">{"'Break down'!$A$4"}</definedName>
    <definedName name="JP">#N/A</definedName>
    <definedName name="jpg" localSheetId="18" hidden="1">{#N/A,#N/A,TRUE,"Front";#N/A,#N/A,TRUE,"Simple Letter";#N/A,#N/A,TRUE,"Inside";#N/A,#N/A,TRUE,"Contents";#N/A,#N/A,TRUE,"Basis";#N/A,#N/A,TRUE,"Inclusions";#N/A,#N/A,TRUE,"Exclusions";#N/A,#N/A,TRUE,"Areas";#N/A,#N/A,TRUE,"Summary";#N/A,#N/A,TRUE,"Detail"}</definedName>
    <definedName name="jpg" localSheetId="6" hidden="1">{#N/A,#N/A,TRUE,"Front";#N/A,#N/A,TRUE,"Simple Letter";#N/A,#N/A,TRUE,"Inside";#N/A,#N/A,TRUE,"Contents";#N/A,#N/A,TRUE,"Basis";#N/A,#N/A,TRUE,"Inclusions";#N/A,#N/A,TRUE,"Exclusions";#N/A,#N/A,TRUE,"Areas";#N/A,#N/A,TRUE,"Summary";#N/A,#N/A,TRUE,"Detail"}</definedName>
    <definedName name="jpg" hidden="1">{#N/A,#N/A,TRUE,"Front";#N/A,#N/A,TRUE,"Simple Letter";#N/A,#N/A,TRUE,"Inside";#N/A,#N/A,TRUE,"Contents";#N/A,#N/A,TRUE,"Basis";#N/A,#N/A,TRUE,"Inclusions";#N/A,#N/A,TRUE,"Exclusions";#N/A,#N/A,TRUE,"Areas";#N/A,#N/A,TRUE,"Summary";#N/A,#N/A,TRUE,"Detail"}</definedName>
    <definedName name="JPY">#REF!</definedName>
    <definedName name="jrdygrut">BlankMacro1</definedName>
    <definedName name="js">#REF!</definedName>
    <definedName name="jsdf" hidden="1">#REF!</definedName>
    <definedName name="JSF" localSheetId="6">IF(Loan_Amount*Interest_Rate*Loan_Years*Loan_Start&gt;0,1,0)</definedName>
    <definedName name="JSF">IF(Loan_Amount*Interest_Rate*Loan_Years*Loan_Start&gt;0,1,0)</definedName>
    <definedName name="JSJHSH" localSheetId="18" hidden="1">{#N/A,#N/A,TRUE,"Basic";#N/A,#N/A,TRUE,"EXT-TABLE";#N/A,#N/A,TRUE,"STEEL";#N/A,#N/A,TRUE,"INT-Table";#N/A,#N/A,TRUE,"STEEL";#N/A,#N/A,TRUE,"Door"}</definedName>
    <definedName name="JSJHSH" hidden="1">{#N/A,#N/A,TRUE,"Basic";#N/A,#N/A,TRUE,"EXT-TABLE";#N/A,#N/A,TRUE,"STEEL";#N/A,#N/A,TRUE,"INT-Table";#N/A,#N/A,TRUE,"STEEL";#N/A,#N/A,TRUE,"Door"}</definedName>
    <definedName name="jsyode" hidden="1">#REF!</definedName>
    <definedName name="jt">"Page "&amp;IF(ISNA(MATCH(ROW(),RowAfterpgbrk,1)),1,MATCH(ROW(),RowAfterpgbrk,1)+1)&amp;" of " &amp; TotPageCount + 0*NOW()</definedName>
    <definedName name="jty">IF(ISNA(MATCH(ROW(),RowAfterpgbrk,1)),1,MATCH(ROW(),RowAfterpgbrk,1)+1)&lt;&gt;IF(ISNA(MATCH(ROW()-1,RowAfterpgbrk,1)),1,MATCH(ROW()-1,RowAfterpgbrk,1)+1)</definedName>
    <definedName name="jtyhjswjy" localSheetId="4" hidden="1">{#N/A,#N/A,TRUE,"Cover";#N/A,#N/A,TRUE,"Conts";#N/A,#N/A,TRUE,"VOS";#N/A,#N/A,TRUE,"Warrington";#N/A,#N/A,TRUE,"Widnes"}</definedName>
    <definedName name="jtyhjswjy" localSheetId="18" hidden="1">{#N/A,#N/A,TRUE,"Cover";#N/A,#N/A,TRUE,"Conts";#N/A,#N/A,TRUE,"VOS";#N/A,#N/A,TRUE,"Warrington";#N/A,#N/A,TRUE,"Widnes"}</definedName>
    <definedName name="jtyhjswjy" localSheetId="6" hidden="1">{#N/A,#N/A,TRUE,"Cover";#N/A,#N/A,TRUE,"Conts";#N/A,#N/A,TRUE,"VOS";#N/A,#N/A,TRUE,"Warrington";#N/A,#N/A,TRUE,"Widnes"}</definedName>
    <definedName name="jtyhjswjy" localSheetId="11" hidden="1">{#N/A,#N/A,TRUE,"Cover";#N/A,#N/A,TRUE,"Conts";#N/A,#N/A,TRUE,"VOS";#N/A,#N/A,TRUE,"Warrington";#N/A,#N/A,TRUE,"Widnes"}</definedName>
    <definedName name="jtyhjswjy" localSheetId="10" hidden="1">{#N/A,#N/A,TRUE,"Cover";#N/A,#N/A,TRUE,"Conts";#N/A,#N/A,TRUE,"VOS";#N/A,#N/A,TRUE,"Warrington";#N/A,#N/A,TRUE,"Widnes"}</definedName>
    <definedName name="jtyhjswjy" hidden="1">{#N/A,#N/A,TRUE,"Cover";#N/A,#N/A,TRUE,"Conts";#N/A,#N/A,TRUE,"VOS";#N/A,#N/A,TRUE,"Warrington";#N/A,#N/A,TRUE,"Widnes"}</definedName>
    <definedName name="jtyhjswjy_1" localSheetId="18" hidden="1">{#N/A,#N/A,TRUE,"Cover";#N/A,#N/A,TRUE,"Conts";#N/A,#N/A,TRUE,"VOS";#N/A,#N/A,TRUE,"Warrington";#N/A,#N/A,TRUE,"Widnes"}</definedName>
    <definedName name="jtyhjswjy_1" localSheetId="6" hidden="1">{#N/A,#N/A,TRUE,"Cover";#N/A,#N/A,TRUE,"Conts";#N/A,#N/A,TRUE,"VOS";#N/A,#N/A,TRUE,"Warrington";#N/A,#N/A,TRUE,"Widnes"}</definedName>
    <definedName name="jtyhjswjy_1" hidden="1">{#N/A,#N/A,TRUE,"Cover";#N/A,#N/A,TRUE,"Conts";#N/A,#N/A,TRUE,"VOS";#N/A,#N/A,TRUE,"Warrington";#N/A,#N/A,TRUE,"Widnes"}</definedName>
    <definedName name="jtyjt">"Page "&amp;IF(ISNA(MATCH(ROW(),RowAfterpgbrk,1)),1,MATCH(ROW(),RowAfterpgbrk,1)+1)&amp;" of " &amp; TotPageCount + 0*NOW()</definedName>
    <definedName name="jubr">#REF!</definedName>
    <definedName name="jubyvtrx">#REF!</definedName>
    <definedName name="jug" localSheetId="18" hidden="1">{#N/A,#N/A,TRUE,"Front";#N/A,#N/A,TRUE,"Simple Letter";#N/A,#N/A,TRUE,"Inside";#N/A,#N/A,TRUE,"Contents";#N/A,#N/A,TRUE,"Basis";#N/A,#N/A,TRUE,"Inclusions";#N/A,#N/A,TRUE,"Exclusions";#N/A,#N/A,TRUE,"Areas";#N/A,#N/A,TRUE,"Summary";#N/A,#N/A,TRUE,"Detail"}</definedName>
    <definedName name="jug" hidden="1">{#N/A,#N/A,TRUE,"Front";#N/A,#N/A,TRUE,"Simple Letter";#N/A,#N/A,TRUE,"Inside";#N/A,#N/A,TRUE,"Contents";#N/A,#N/A,TRUE,"Basis";#N/A,#N/A,TRUE,"Inclusions";#N/A,#N/A,TRUE,"Exclusions";#N/A,#N/A,TRUE,"Areas";#N/A,#N/A,TRUE,"Summary";#N/A,#N/A,TRUE,"Detail"}</definedName>
    <definedName name="juhy" localSheetId="18" hidden="1">{#N/A,#N/A,FALSE,"Header P";#N/A,#N/A,FALSE,"Summary";#N/A,#N/A,FALSE,"CONTRACT WORKS";#N/A,#N/A,FALSE,"Variations";#N/A,#N/A,FALSE,"Dwk"}</definedName>
    <definedName name="juhy" hidden="1">{#N/A,#N/A,FALSE,"Header P";#N/A,#N/A,FALSE,"Summary";#N/A,#N/A,FALSE,"CONTRACT WORKS";#N/A,#N/A,FALSE,"Variations";#N/A,#N/A,FALSE,"Dwk"}</definedName>
    <definedName name="jujnkl" localSheetId="18"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l">#REF!</definedName>
    <definedName name="Jul00_Ln">#REF!</definedName>
    <definedName name="Jul00_Nas">#REF!</definedName>
    <definedName name="Jul00_NY">#REF!</definedName>
    <definedName name="Jul99_Ln">#REF!</definedName>
    <definedName name="Jul99_Nas">#REF!</definedName>
    <definedName name="Jul99_NY">#REF!</definedName>
    <definedName name="julie">#REF!</definedName>
    <definedName name="JULIET" hidden="1">#REF!</definedName>
    <definedName name="JUN">#REF!</definedName>
    <definedName name="Jun00_Ln">#REF!</definedName>
    <definedName name="Jun00_Nas">#REF!</definedName>
    <definedName name="Jun00_NY">#REF!</definedName>
    <definedName name="Jun99_Ln">#REF!</definedName>
    <definedName name="Jun99_Nas">#REF!</definedName>
    <definedName name="Jun99_NY">#REF!</definedName>
    <definedName name="june" localSheetId="18" hidden="1">{#N/A,#N/A,FALSE,"MARCH"}</definedName>
    <definedName name="june" hidden="1">{#N/A,#N/A,FALSE,"MARCH"}</definedName>
    <definedName name="june_5">#REF!</definedName>
    <definedName name="june_7">#REF!</definedName>
    <definedName name="JUNIORTV">#REF!</definedName>
    <definedName name="JUNK" localSheetId="4" hidden="1">{"SCHEDULE",#N/A,FALSE,"Fin_sched"}</definedName>
    <definedName name="JUNK" hidden="1">{"SCHEDULE",#N/A,FALSE,"Fin_sched"}</definedName>
    <definedName name="JUNK2" localSheetId="4" hidden="1">{"SUMMARY",#N/A,FALSE,"Fin_sched"}</definedName>
    <definedName name="JUNK2" hidden="1">{"SUMMARY",#N/A,FALSE,"Fin_sched"}</definedName>
    <definedName name="just" hidden="1">{#N/A,#N/A,FALSE,"inc stmt ";#N/A,#N/A,FALSE,"sumry ytd";#N/A,#N/A,FALSE,"sumry mon";#N/A,#N/A,FALSE,"accruals";#N/A,#N/A,FALSE,"prodsvc";#N/A,#N/A,FALSE,"CVA";#N/A,#N/A,FALSE,"balsheet";#N/A,#N/A,FALSE,"Cflow short";#N/A,#N/A,FALSE,"Cflow long"}</definedName>
    <definedName name="juvrx">#REF!</definedName>
    <definedName name="JU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uy" localSheetId="10" hidden="1">{#N/A,#N/A,TRUE,"Front";#N/A,#N/A,TRUE,"Simple Letter";#N/A,#N/A,TRUE,"Inside";#N/A,#N/A,TRUE,"Contents";#N/A,#N/A,TRUE,"Basis";#N/A,#N/A,TRUE,"Inclusions";#N/A,#N/A,TRUE,"Exclusions";#N/A,#N/A,TRUE,"Areas";#N/A,#N/A,TRUE,"Summary";#N/A,#N/A,TRUE,"Detail"}</definedName>
    <definedName name="JU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vform" localSheetId="1">#REF!</definedName>
    <definedName name="jvform">#REF!</definedName>
    <definedName name="jvhbdhsjb">#REF!</definedName>
    <definedName name="jvjj">#N/A</definedName>
    <definedName name="jvsummary">#REF!</definedName>
    <definedName name="JVYes">#REF!</definedName>
    <definedName name="JWM" localSheetId="18"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jwsjkks" hidden="1">#REF!</definedName>
    <definedName name="jy" localSheetId="10">"Page "&amp;IF(ISNA(MATCH(ROW(),RowAfterpgbrk,1)),1,MATCH(ROW(),RowAfterpgbrk,1)+1)&amp;" of " &amp; TotPageCount + 0*NOW()</definedName>
    <definedName name="JY" hidden="1">#REF!</definedName>
    <definedName name="JYDFF" localSheetId="18" hidden="1">{#N/A,#N/A,FALSE,"속도"}</definedName>
    <definedName name="JYDFF" hidden="1">{#N/A,#N/A,FALSE,"속도"}</definedName>
    <definedName name="JYDFF_1" localSheetId="18" hidden="1">{#N/A,#N/A,FALSE,"속도"}</definedName>
    <definedName name="JYDFF_1" hidden="1">{#N/A,#N/A,FALSE,"속도"}</definedName>
    <definedName name="JYDFF_2" localSheetId="18" hidden="1">{#N/A,#N/A,FALSE,"속도"}</definedName>
    <definedName name="JYDFF_2" hidden="1">{#N/A,#N/A,FALSE,"속도"}</definedName>
    <definedName name="jydkkde" hidden="1">#REF!</definedName>
    <definedName name="jyemkuek"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emkue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jh">#REF!</definedName>
    <definedName name="jyskdkklds" hidden="1">#REF!</definedName>
    <definedName name="jyt">IF(ISNA(MATCH(ROW(),RowAfterpgbrk,1)),1,MATCH(ROW(),RowAfterpgbrk,1)+1)</definedName>
    <definedName name="jytej" localSheetId="18" hidden="1">{#N/A,#N/A,FALSE,"갑지";#N/A,#N/A,FALSE,"개요";#N/A,#N/A,FALSE,"비목별";#N/A,#N/A,FALSE,"건물별";#N/A,#N/A,FALSE,"기구표";#N/A,#N/A,FALSE,"직원투입"}</definedName>
    <definedName name="jytej" hidden="1">{#N/A,#N/A,FALSE,"갑지";#N/A,#N/A,FALSE,"개요";#N/A,#N/A,FALSE,"비목별";#N/A,#N/A,FALSE,"건물별";#N/A,#N/A,FALSE,"기구표";#N/A,#N/A,FALSE,"직원투입"}</definedName>
    <definedName name="JYUJ"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jyuyu">#N/A</definedName>
    <definedName name="K">#REF!</definedName>
    <definedName name="k.oflyifeskrjuwryahte">#REF!</definedName>
    <definedName name="K\">#REF!</definedName>
    <definedName name="K_">"$#REF!.$AH$13:$AH$132"</definedName>
    <definedName name="k___0">#REF!</definedName>
    <definedName name="k___0___0">"$#REF!.$#REF!$#REF!"</definedName>
    <definedName name="k___0___3">"$#REF!.$#REF!$#REF!"</definedName>
    <definedName name="k___0___4">"$#REF!.$#REF!$#REF!"</definedName>
    <definedName name="K___13">#REF!</definedName>
    <definedName name="k___2">#REF!</definedName>
    <definedName name="k___2___0">"$#REF!.$#REF!$#REF!"</definedName>
    <definedName name="k___2___3">"$#REF!.$#REF!$#REF!"</definedName>
    <definedName name="k___3">#REF!</definedName>
    <definedName name="k___3___0">"$#REF!.$#REF!$#REF!"</definedName>
    <definedName name="k___3___3">"$#REF!.$#REF!$#REF!"</definedName>
    <definedName name="k___3___4">"$#REF!.$#REF!$#REF!"</definedName>
    <definedName name="k___4">#REF!</definedName>
    <definedName name="k___4___0">"$#REF!.$#REF!$#REF!"</definedName>
    <definedName name="k___4___3">"$#REF!.$#REF!$#REF!"</definedName>
    <definedName name="k___7">"$#REF!.$#REF!$#REF!"</definedName>
    <definedName name="K__1">"$#REF!.$AH$13:$AH$132"</definedName>
    <definedName name="k_0">#REF!</definedName>
    <definedName name="K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1" localSheetId="10">0</definedName>
    <definedName name="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1m">#REF!</definedName>
    <definedName name="K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K_22">#REF!</definedName>
    <definedName name="k_2m">#REF!</definedName>
    <definedName name="k_3m">#REF!</definedName>
    <definedName name="k_4">#REF!</definedName>
    <definedName name="K_Anlagenart">#REF!</definedName>
    <definedName name="K_Appro">1.005</definedName>
    <definedName name="K_AufrEinh">#REF!</definedName>
    <definedName name="K_Bau">#REF!</definedName>
    <definedName name="K_Dev_XEU">6.55957</definedName>
    <definedName name="K_ECUNEW">#REF!</definedName>
    <definedName name="K_Einh_KostIng">#REF!</definedName>
    <definedName name="K_Einh_ProjIng">#REF!</definedName>
    <definedName name="k_EN">#REF!</definedName>
    <definedName name="K_Genehmigung">#REF!</definedName>
    <definedName name="K_Gesellsch">#REF!</definedName>
    <definedName name="K_GZ">#REF!</definedName>
    <definedName name="K_IBN">#REF!</definedName>
    <definedName name="k_inst">#REF!</definedName>
    <definedName name="K_Inst.">#REF!</definedName>
    <definedName name="K_JobNr">#REF!</definedName>
    <definedName name="K_KKS">#REF!</definedName>
    <definedName name="K_KostIng">#REF!</definedName>
    <definedName name="K_Kurztitel">#REF!</definedName>
    <definedName name="K_KZS">#REF!</definedName>
    <definedName name="K_Land">#REF!</definedName>
    <definedName name="K_Mech_Fertigst">#REF!</definedName>
    <definedName name="K_Plastering">#REF!</definedName>
    <definedName name="K_ProjArt">#REF!</definedName>
    <definedName name="K_ProjEinh">#REF!</definedName>
    <definedName name="K_ProjIng">#REF!</definedName>
    <definedName name="K_ProjNr">#REF!</definedName>
    <definedName name="K_RATE">#REF!</definedName>
    <definedName name="k_rep">#REF!</definedName>
    <definedName name="k_sales">#REF!</definedName>
    <definedName name="k_salesops">#REF!</definedName>
    <definedName name="k_Skyviews">#REF!</definedName>
    <definedName name="K_Stand">#REF!</definedName>
    <definedName name="K_Standort">#REF!</definedName>
    <definedName name="K_Status">#REF!</definedName>
    <definedName name="K_Tel_KostIng">#REF!</definedName>
    <definedName name="K_Tel_ProjIng">#REF!</definedName>
    <definedName name="k_test">#REF!</definedName>
    <definedName name="k_usdeuro">#REF!</definedName>
    <definedName name="K_XEU">6.55957</definedName>
    <definedName name="K1_">#REF!</definedName>
    <definedName name="k1_table">#REF!</definedName>
    <definedName name="k12.5r">#REF!</definedName>
    <definedName name="K1HK">#REF!</definedName>
    <definedName name="K2_">#REF!</definedName>
    <definedName name="K3_">#REF!</definedName>
    <definedName name="k37.5r">#REF!</definedName>
    <definedName name="KA">#REF!</definedName>
    <definedName name="Kabelliste">#REF!</definedName>
    <definedName name="KABL">#REF!</definedName>
    <definedName name="Kacq">#REF!</definedName>
    <definedName name="kad">#REF!</definedName>
    <definedName name="KAJLJ">#REF!</definedName>
    <definedName name="KAJLJ1">#REF!</definedName>
    <definedName name="KaleaHA">#REF!</definedName>
    <definedName name="KaleaMO">#REF!</definedName>
    <definedName name="KAMIL">#REF!</definedName>
    <definedName name="kan">#REF!</definedName>
    <definedName name="kaori">#REF!</definedName>
    <definedName name="Kap">1.1844</definedName>
    <definedName name="kappa">#REF!</definedName>
    <definedName name="KAREEM">#REF!</definedName>
    <definedName name="KARNA">#REF!</definedName>
    <definedName name="KAS">#REF!</definedName>
    <definedName name="kasdfjhd" localSheetId="18" hidden="1">{"'Typical Costs Estimates'!$C$158:$H$161"}</definedName>
    <definedName name="kasdfjhd" localSheetId="6" hidden="1">{"'Typical Costs Estimates'!$C$158:$H$161"}</definedName>
    <definedName name="kasdfjhd" hidden="1">{"'Typical Costs Estimates'!$C$158:$H$161"}</definedName>
    <definedName name="KATA">#N/A</definedName>
    <definedName name="KATARA">#N/A</definedName>
    <definedName name="KAUSHAR">#REF!</definedName>
    <definedName name="KAv">1</definedName>
    <definedName name="kay" hidden="1">#REF!</definedName>
    <definedName name="kazuyo">#REF!</definedName>
    <definedName name="kb">#REF!</definedName>
    <definedName name="KBms">1.1846</definedName>
    <definedName name="kbuctyrx">#REF!</definedName>
    <definedName name="KBuild">1</definedName>
    <definedName name="kc">#REF!</definedName>
    <definedName name="KCA">#REF!</definedName>
    <definedName name="KCHP">#REF!</definedName>
    <definedName name="Kconstant">#REF!</definedName>
    <definedName name="kd" localSheetId="4" hidden="1">{"SUMMARY",#N/A,FALSE,"Fin_sched"}</definedName>
    <definedName name="KD">#REF!</definedName>
    <definedName name="kdfnsdk">#REF!</definedName>
    <definedName name="kdhjdh" localSheetId="18" hidden="1">{#N/A,#N/A,FALSE,"단가표지"}</definedName>
    <definedName name="kdhjdh" hidden="1">{#N/A,#N/A,FALSE,"단가표지"}</definedName>
    <definedName name="KDJU" localSheetId="18" hidden="1">{"'장비'!$A$3:$M$12"}</definedName>
    <definedName name="KDJU" hidden="1">{"'장비'!$A$3:$M$12"}</definedName>
    <definedName name="KDJU_1" localSheetId="18" hidden="1">{"'장비'!$A$3:$M$12"}</definedName>
    <definedName name="KDJU_1" hidden="1">{"'장비'!$A$3:$M$12"}</definedName>
    <definedName name="KDJU_2" localSheetId="18" hidden="1">{"'장비'!$A$3:$M$12"}</definedName>
    <definedName name="KDJU_2" hidden="1">{"'장비'!$A$3:$M$12"}</definedName>
    <definedName name="ke" localSheetId="18" hidden="1">{"'Break down'!$A$4"}</definedName>
    <definedName name="ke" hidden="1">{"'Break down'!$A$4"}</definedName>
    <definedName name="KEEPERSCREST">#REF!</definedName>
    <definedName name="Keith" hidden="1">{#N/A,#N/A,TRUE,"COVER";#N/A,#N/A,TRUE,"DETAILS";#N/A,#N/A,TRUE,"SUMMARY";#N/A,#N/A,TRUE,"EXP MON";#N/A,#N/A,TRUE,"APPENDIX A";#N/A,#N/A,TRUE,"APPENDIX B";#N/A,#N/A,TRUE,"APPENDIX C";#N/A,#N/A,TRUE,"APPENDIX D";#N/A,#N/A,TRUE,"APPENDIX E";#N/A,#N/A,TRUE,"APPENDIX F";#N/A,#N/A,TRUE,"APPENDIX G"}</definedName>
    <definedName name="kettle">#REF!</definedName>
    <definedName name="KEY" hidden="1">#REF!</definedName>
    <definedName name="Key_Apt">#REF!</definedName>
    <definedName name="Key_CP">#REF!</definedName>
    <definedName name="key_dis">#REF!</definedName>
    <definedName name="Key_double">#REF!</definedName>
    <definedName name="key_M">#REF!</definedName>
    <definedName name="key_ms">#REF!</definedName>
    <definedName name="key_std">#REF!</definedName>
    <definedName name="key_T">#REF!</definedName>
    <definedName name="key_twin">#REF!</definedName>
    <definedName name="KeyCode">#REF!</definedName>
    <definedName name="keyM">#REF!</definedName>
    <definedName name="KeyStatsData">#REF!</definedName>
    <definedName name="keyworker_value_dv">#REF!</definedName>
    <definedName name="keyworker_value_dv_check">#REF!</definedName>
    <definedName name="KFa">1</definedName>
    <definedName name="KFAS_P">#REF!</definedName>
    <definedName name="KFDV">#REF!</definedName>
    <definedName name="KFG" localSheetId="18" hidden="1">{"'장비'!$A$3:$M$12"}</definedName>
    <definedName name="KFG" hidden="1">{"'장비'!$A$3:$M$12"}</definedName>
    <definedName name="KFGHYH" localSheetId="18" hidden="1">{#N/A,#N/A,FALSE,"혼합골재"}</definedName>
    <definedName name="KFGHYH" hidden="1">{#N/A,#N/A,FALSE,"혼합골재"}</definedName>
    <definedName name="KFGHYH_1" localSheetId="18" hidden="1">{#N/A,#N/A,FALSE,"혼합골재"}</definedName>
    <definedName name="KFGHYH_1" hidden="1">{#N/A,#N/A,FALSE,"혼합골재"}</definedName>
    <definedName name="KFGHYH_2" localSheetId="18" hidden="1">{#N/A,#N/A,FALSE,"혼합골재"}</definedName>
    <definedName name="KFGHYH_2" hidden="1">{#N/A,#N/A,FALSE,"혼합골재"}</definedName>
    <definedName name="KFGJGFJGHGRJGH" localSheetId="18" hidden="1">{#N/A,#N/A,FALSE,"부대1"}</definedName>
    <definedName name="KFGJGFJGHGRJGH" hidden="1">{#N/A,#N/A,FALSE,"부대1"}</definedName>
    <definedName name="KFGJGFJGHGRJGH_1" localSheetId="18" hidden="1">{#N/A,#N/A,FALSE,"부대1"}</definedName>
    <definedName name="KFGJGFJGHGRJGH_1" hidden="1">{#N/A,#N/A,FALSE,"부대1"}</definedName>
    <definedName name="KFGJGFJGHGRJGH_2" localSheetId="18" hidden="1">{#N/A,#N/A,FALSE,"부대1"}</definedName>
    <definedName name="KFGJGFJGHGRJGH_2" hidden="1">{#N/A,#N/A,FALSE,"부대1"}</definedName>
    <definedName name="KFGJREYDFHFD" localSheetId="18" hidden="1">{#N/A,#N/A,FALSE,"속도"}</definedName>
    <definedName name="KFGJREYDFHFD" hidden="1">{#N/A,#N/A,FALSE,"속도"}</definedName>
    <definedName name="KFGJREYDFHFD_1" localSheetId="18" hidden="1">{#N/A,#N/A,FALSE,"속도"}</definedName>
    <definedName name="KFGJREYDFHFD_1" hidden="1">{#N/A,#N/A,FALSE,"속도"}</definedName>
    <definedName name="KFGJREYDFHFD_2" localSheetId="18" hidden="1">{#N/A,#N/A,FALSE,"속도"}</definedName>
    <definedName name="KFGJREYDFHFD_2" hidden="1">{#N/A,#N/A,FALSE,"속도"}</definedName>
    <definedName name="KFHJFIH" hidden="1">#REF!</definedName>
    <definedName name="kfjdfjdj" localSheetId="18" hidden="1">{#N/A,#N/A,FALSE,"CAM-G7";#N/A,#N/A,FALSE,"SPL";#N/A,#N/A,FALSE,"butt-in G7";#N/A,#N/A,FALSE,"dia-in G7";#N/A,#N/A,FALSE,"추가-STA G7"}</definedName>
    <definedName name="kfjdfjdj" hidden="1">{#N/A,#N/A,FALSE,"CAM-G7";#N/A,#N/A,FALSE,"SPL";#N/A,#N/A,FALSE,"butt-in G7";#N/A,#N/A,FALSE,"dia-in G7";#N/A,#N/A,FALSE,"추가-STA G7"}</definedName>
    <definedName name="kFOB">#REF!</definedName>
    <definedName name="KGen">1</definedName>
    <definedName name="kgf">#REF!</definedName>
    <definedName name="KGFJHGJGH" localSheetId="18" hidden="1">{#N/A,#N/A,FALSE,"2~8번"}</definedName>
    <definedName name="KGFJHGJGH" hidden="1">{#N/A,#N/A,FALSE,"2~8번"}</definedName>
    <definedName name="KGFJHGJGH_1" localSheetId="18" hidden="1">{#N/A,#N/A,FALSE,"2~8번"}</definedName>
    <definedName name="KGFJHGJGH_1" hidden="1">{#N/A,#N/A,FALSE,"2~8번"}</definedName>
    <definedName name="KGFJHGJGH_2" localSheetId="18" hidden="1">{#N/A,#N/A,FALSE,"2~8번"}</definedName>
    <definedName name="KGFJHGJGH_2" hidden="1">{#N/A,#N/A,FALSE,"2~8번"}</definedName>
    <definedName name="KGFK" localSheetId="18" hidden="1">{#N/A,#N/A,TRUE,"LOADCOVE";#N/A,#N/A,TRUE,"PAGE001";#N/A,#N/A,TRUE,"PAGE002";#N/A,#N/A,TRUE,"PAGE003";#N/A,#N/A,TRUE,"PAGE004";#N/A,#N/A,TRUE,"PAGE005";#N/A,#N/A,TRUE,"PAGE006";#N/A,#N/A,TRUE,"PAGE007";#N/A,#N/A,TRUE,"PAGE008";#N/A,#N/A,TRUE,"PAGE009";#N/A,#N/A,TRUE,"PAGE010";#N/A,#N/A,TRUE,"PAGE011";#N/A,#N/A,TRUE,"PAGE012";#N/A,#N/A,TRUE,"PAGE013"}</definedName>
    <definedName name="KGFK" hidden="1">{#N/A,#N/A,TRUE,"LOADCOVE";#N/A,#N/A,TRUE,"PAGE001";#N/A,#N/A,TRUE,"PAGE002";#N/A,#N/A,TRUE,"PAGE003";#N/A,#N/A,TRUE,"PAGE004";#N/A,#N/A,TRUE,"PAGE005";#N/A,#N/A,TRUE,"PAGE006";#N/A,#N/A,TRUE,"PAGE007";#N/A,#N/A,TRUE,"PAGE008";#N/A,#N/A,TRUE,"PAGE009";#N/A,#N/A,TRUE,"PAGE010";#N/A,#N/A,TRUE,"PAGE011";#N/A,#N/A,TRUE,"PAGE012";#N/A,#N/A,TRUE,"PAGE013"}</definedName>
    <definedName name="KGFKLFD" localSheetId="18" hidden="1">{#N/A,#N/A,TRUE,"Front";#N/A,#N/A,TRUE,"Simple Letter";#N/A,#N/A,TRUE,"Inside";#N/A,#N/A,TRUE,"Contents";#N/A,#N/A,TRUE,"Basis";#N/A,#N/A,TRUE,"Inclusions";#N/A,#N/A,TRUE,"Exclusions";#N/A,#N/A,TRUE,"Areas";#N/A,#N/A,TRUE,"Summary";#N/A,#N/A,TRUE,"Detail"}</definedName>
    <definedName name="KGFKLFD" hidden="1">{#N/A,#N/A,TRUE,"Front";#N/A,#N/A,TRUE,"Simple Letter";#N/A,#N/A,TRUE,"Inside";#N/A,#N/A,TRUE,"Contents";#N/A,#N/A,TRUE,"Basis";#N/A,#N/A,TRUE,"Inclusions";#N/A,#N/A,TRUE,"Exclusions";#N/A,#N/A,TRUE,"Areas";#N/A,#N/A,TRUE,"Summary";#N/A,#N/A,TRUE,"Detail"}</definedName>
    <definedName name="KGHJF" localSheetId="4" hidden="1">{#N/A,#N/A,TRUE,"Cover";#N/A,#N/A,TRUE,"Conts";#N/A,#N/A,TRUE,"VOS";#N/A,#N/A,TRUE,"Warrington";#N/A,#N/A,TRUE,"Widnes"}</definedName>
    <definedName name="KGHJF" localSheetId="18" hidden="1">{#N/A,#N/A,TRUE,"Cover";#N/A,#N/A,TRUE,"Conts";#N/A,#N/A,TRUE,"VOS";#N/A,#N/A,TRUE,"Warrington";#N/A,#N/A,TRUE,"Widnes"}</definedName>
    <definedName name="KGHJF" localSheetId="10" hidden="1">{#N/A,#N/A,TRUE,"Cover";#N/A,#N/A,TRUE,"Conts";#N/A,#N/A,TRUE,"VOS";#N/A,#N/A,TRUE,"Warrington";#N/A,#N/A,TRUE,"Widnes"}</definedName>
    <definedName name="KGHJF" hidden="1">{#N/A,#N/A,TRUE,"Cover";#N/A,#N/A,TRUE,"Conts";#N/A,#N/A,TRUE,"VOS";#N/A,#N/A,TRUE,"Warrington";#N/A,#N/A,TRUE,"Widnes"}</definedName>
    <definedName name="kghkhgk">#REF!</definedName>
    <definedName name="kghkhgkhg" localSheetId="1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kghkhgkhg"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kghlgh" localSheetId="18" hidden="1">{#N/A,#N/A,FALSE,"CCTV"}</definedName>
    <definedName name="kghlgh" hidden="1">{#N/A,#N/A,FALSE,"CCTV"}</definedName>
    <definedName name="kghlgh_1" localSheetId="18" hidden="1">{#N/A,#N/A,FALSE,"CCTV"}</definedName>
    <definedName name="kghlgh_1" hidden="1">{#N/A,#N/A,FALSE,"CCTV"}</definedName>
    <definedName name="kghlgh_2" localSheetId="18" hidden="1">{#N/A,#N/A,FALSE,"CCTV"}</definedName>
    <definedName name="kghlgh_2" hidden="1">{#N/A,#N/A,FALSE,"CCTV"}</definedName>
    <definedName name="kgj" localSheetId="4" hidden="1">{#N/A,#N/A,FALSE,"MARCH"}</definedName>
    <definedName name="kgj" localSheetId="18" hidden="1">{#N/A,#N/A,FALSE,"MARCH"}</definedName>
    <definedName name="kgj" localSheetId="6" hidden="1">{#N/A,#N/A,FALSE,"MARCH"}</definedName>
    <definedName name="kgj" localSheetId="10" hidden="1">{#N/A,#N/A,FALSE,"MARCH"}</definedName>
    <definedName name="kgj" hidden="1">{#N/A,#N/A,FALSE,"MARCH"}</definedName>
    <definedName name="kgj_1" localSheetId="18" hidden="1">{#N/A,#N/A,FALSE,"MARCH"}</definedName>
    <definedName name="kgj_1" localSheetId="6" hidden="1">{#N/A,#N/A,FALSE,"MARCH"}</definedName>
    <definedName name="kgj_1" hidden="1">{#N/A,#N/A,FALSE,"MARCH"}</definedName>
    <definedName name="kgjfgjgj" localSheetId="4" hidden="1">{#N/A,#N/A,TRUE,"Cover";#N/A,#N/A,TRUE,"Conts";#N/A,#N/A,TRUE,"VOS";#N/A,#N/A,TRUE,"Warrington";#N/A,#N/A,TRUE,"Widnes"}</definedName>
    <definedName name="kgjfgjgj" localSheetId="18" hidden="1">{#N/A,#N/A,TRUE,"Cover";#N/A,#N/A,TRUE,"Conts";#N/A,#N/A,TRUE,"VOS";#N/A,#N/A,TRUE,"Warrington";#N/A,#N/A,TRUE,"Widnes"}</definedName>
    <definedName name="kgjfgjgj" localSheetId="6" hidden="1">{#N/A,#N/A,TRUE,"Cover";#N/A,#N/A,TRUE,"Conts";#N/A,#N/A,TRUE,"VOS";#N/A,#N/A,TRUE,"Warrington";#N/A,#N/A,TRUE,"Widnes"}</definedName>
    <definedName name="kgjfgjgj" localSheetId="11" hidden="1">{#N/A,#N/A,TRUE,"Cover";#N/A,#N/A,TRUE,"Conts";#N/A,#N/A,TRUE,"VOS";#N/A,#N/A,TRUE,"Warrington";#N/A,#N/A,TRUE,"Widnes"}</definedName>
    <definedName name="kgjfgjgj" localSheetId="10" hidden="1">{#N/A,#N/A,TRUE,"Cover";#N/A,#N/A,TRUE,"Conts";#N/A,#N/A,TRUE,"VOS";#N/A,#N/A,TRUE,"Warrington";#N/A,#N/A,TRUE,"Widnes"}</definedName>
    <definedName name="kgjfgjgj" hidden="1">{#N/A,#N/A,TRUE,"Cover";#N/A,#N/A,TRUE,"Conts";#N/A,#N/A,TRUE,"VOS";#N/A,#N/A,TRUE,"Warrington";#N/A,#N/A,TRUE,"Widnes"}</definedName>
    <definedName name="kgjfgjgj_1" localSheetId="18" hidden="1">{#N/A,#N/A,TRUE,"Cover";#N/A,#N/A,TRUE,"Conts";#N/A,#N/A,TRUE,"VOS";#N/A,#N/A,TRUE,"Warrington";#N/A,#N/A,TRUE,"Widnes"}</definedName>
    <definedName name="kgjfgjgj_1" localSheetId="6" hidden="1">{#N/A,#N/A,TRUE,"Cover";#N/A,#N/A,TRUE,"Conts";#N/A,#N/A,TRUE,"VOS";#N/A,#N/A,TRUE,"Warrington";#N/A,#N/A,TRUE,"Widnes"}</definedName>
    <definedName name="kgjfgjgj_1" hidden="1">{#N/A,#N/A,TRUE,"Cover";#N/A,#N/A,TRUE,"Conts";#N/A,#N/A,TRUE,"VOS";#N/A,#N/A,TRUE,"Warrington";#N/A,#N/A,TRUE,"Widnes"}</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h">#REF!</definedName>
    <definedName name="Kh___0">#REF!</definedName>
    <definedName name="Kh___13">#REF!</definedName>
    <definedName name="khaldoun" localSheetId="6" hidden="1">{"'Break down'!$A$4"}</definedName>
    <definedName name="khaldoun">{"'Break down'!$A$4"}</definedName>
    <definedName name="Khalidabc">#REF!</definedName>
    <definedName name="khfgjsdj" localSheetId="18" hidden="1">{#N/A,#N/A,FALSE,"혼합골재"}</definedName>
    <definedName name="khfgjsdj" hidden="1">{#N/A,#N/A,FALSE,"혼합골재"}</definedName>
    <definedName name="khgfkhgf" localSheetId="4" hidden="1">{#N/A,#N/A,TRUE,"Cover";#N/A,#N/A,TRUE,"Conts";#N/A,#N/A,TRUE,"VOS";#N/A,#N/A,TRUE,"Warrington";#N/A,#N/A,TRUE,"Widnes"}</definedName>
    <definedName name="khgfkhgf" localSheetId="18" hidden="1">{#N/A,#N/A,TRUE,"Cover";#N/A,#N/A,TRUE,"Conts";#N/A,#N/A,TRUE,"VOS";#N/A,#N/A,TRUE,"Warrington";#N/A,#N/A,TRUE,"Widnes"}</definedName>
    <definedName name="khgfkhgf" localSheetId="6" hidden="1">{#N/A,#N/A,TRUE,"Cover";#N/A,#N/A,TRUE,"Conts";#N/A,#N/A,TRUE,"VOS";#N/A,#N/A,TRUE,"Warrington";#N/A,#N/A,TRUE,"Widnes"}</definedName>
    <definedName name="khgfkhgf" localSheetId="11" hidden="1">{#N/A,#N/A,TRUE,"Cover";#N/A,#N/A,TRUE,"Conts";#N/A,#N/A,TRUE,"VOS";#N/A,#N/A,TRUE,"Warrington";#N/A,#N/A,TRUE,"Widnes"}</definedName>
    <definedName name="khgfkhgf" localSheetId="10" hidden="1">{#N/A,#N/A,TRUE,"Cover";#N/A,#N/A,TRUE,"Conts";#N/A,#N/A,TRUE,"VOS";#N/A,#N/A,TRUE,"Warrington";#N/A,#N/A,TRUE,"Widnes"}</definedName>
    <definedName name="khgfkhgf" hidden="1">{#N/A,#N/A,TRUE,"Cover";#N/A,#N/A,TRUE,"Conts";#N/A,#N/A,TRUE,"VOS";#N/A,#N/A,TRUE,"Warrington";#N/A,#N/A,TRUE,"Widnes"}</definedName>
    <definedName name="khgfkhgf_1" localSheetId="18" hidden="1">{#N/A,#N/A,TRUE,"Cover";#N/A,#N/A,TRUE,"Conts";#N/A,#N/A,TRUE,"VOS";#N/A,#N/A,TRUE,"Warrington";#N/A,#N/A,TRUE,"Widnes"}</definedName>
    <definedName name="khgfkhgf_1" localSheetId="6" hidden="1">{#N/A,#N/A,TRUE,"Cover";#N/A,#N/A,TRUE,"Conts";#N/A,#N/A,TRUE,"VOS";#N/A,#N/A,TRUE,"Warrington";#N/A,#N/A,TRUE,"Widnes"}</definedName>
    <definedName name="khgfkhgf_1" hidden="1">{#N/A,#N/A,TRUE,"Cover";#N/A,#N/A,TRUE,"Conts";#N/A,#N/A,TRUE,"VOS";#N/A,#N/A,TRUE,"Warrington";#N/A,#N/A,TRUE,"Widnes"}</definedName>
    <definedName name="khgkhg" localSheetId="18" hidden="1">{#N/A,#N/A,FALSE,"물량산출"}</definedName>
    <definedName name="khgkhg" hidden="1">{#N/A,#N/A,FALSE,"물량산출"}</definedName>
    <definedName name="KHotAud">1</definedName>
    <definedName name="khtfy" localSheetId="18" hidden="1">{#N/A,#N/A,TRUE,"Front";#N/A,#N/A,TRUE,"Simple Letter";#N/A,#N/A,TRUE,"Inside";#N/A,#N/A,TRUE,"Contents";#N/A,#N/A,TRUE,"Basis";#N/A,#N/A,TRUE,"Inclusions";#N/A,#N/A,TRUE,"Exclusions";#N/A,#N/A,TRUE,"Areas";#N/A,#N/A,TRUE,"Summary";#N/A,#N/A,TRUE,"Detail"}</definedName>
    <definedName name="khtfy" hidden="1">{#N/A,#N/A,TRUE,"Front";#N/A,#N/A,TRUE,"Simple Letter";#N/A,#N/A,TRUE,"Inside";#N/A,#N/A,TRUE,"Contents";#N/A,#N/A,TRUE,"Basis";#N/A,#N/A,TRUE,"Inclusions";#N/A,#N/A,TRUE,"Exclusions";#N/A,#N/A,TRUE,"Areas";#N/A,#N/A,TRUE,"Summary";#N/A,#N/A,TRUE,"Detail"}</definedName>
    <definedName name="khthitjjkl" localSheetId="18" hidden="1">{#N/A,#N/A,TRUE,"Front";#N/A,#N/A,TRUE,"Simple Letter";#N/A,#N/A,TRUE,"Inside";#N/A,#N/A,TRUE,"Contents";#N/A,#N/A,TRUE,"Basis";#N/A,#N/A,TRUE,"Inclusions";#N/A,#N/A,TRUE,"Exclusions";#N/A,#N/A,TRUE,"Areas";#N/A,#N/A,TRUE,"Summary";#N/A,#N/A,TRUE,"Detail"}</definedName>
    <definedName name="khthitjjkl" hidden="1">{#N/A,#N/A,TRUE,"Front";#N/A,#N/A,TRUE,"Simple Letter";#N/A,#N/A,TRUE,"Inside";#N/A,#N/A,TRUE,"Contents";#N/A,#N/A,TRUE,"Basis";#N/A,#N/A,TRUE,"Inclusions";#N/A,#N/A,TRUE,"Exclusions";#N/A,#N/A,TRUE,"Areas";#N/A,#N/A,TRUE,"Summary";#N/A,#N/A,TRUE,"Detail"}</definedName>
    <definedName name="KHURSHID">#REF!</definedName>
    <definedName name="Khw">#REF!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DDIE_THORN_FIRE_PROTECTION">#REF!</definedName>
    <definedName name="kIF">#REF!</definedName>
    <definedName name="kihgfga">BlankMacro1</definedName>
    <definedName name="Kii">#REF!</definedName>
    <definedName name="Kii___0">#REF!</definedName>
    <definedName name="Kii___13">#REF!</definedName>
    <definedName name="kij" localSheetId="4" hidden="1">{#N/A,#N/A,FALSE,"MARCH"}</definedName>
    <definedName name="kij" localSheetId="18" hidden="1">{#N/A,#N/A,FALSE,"MARCH"}</definedName>
    <definedName name="kij" localSheetId="6" hidden="1">{#N/A,#N/A,FALSE,"MARCH"}</definedName>
    <definedName name="kij" localSheetId="10" hidden="1">{#N/A,#N/A,FALSE,"MARCH"}</definedName>
    <definedName name="kij" hidden="1">{#N/A,#N/A,FALSE,"MARCH"}</definedName>
    <definedName name="kij_1" localSheetId="18" hidden="1">{#N/A,#N/A,FALSE,"MARCH"}</definedName>
    <definedName name="kij_1" localSheetId="6" hidden="1">{#N/A,#N/A,FALSE,"MARCH"}</definedName>
    <definedName name="kij_1" hidden="1">{#N/A,#N/A,FALSE,"MARCH"}</definedName>
    <definedName name="kiju">IF(ISNA(MATCH(ROW(),RowAfterpgbrk,1)),1,MATCH(ROW(),RowAfterpgbrk,1)+1)&lt;&gt;IF(ISNA(MATCH(ROW()-1,RowAfterpgbrk,1)),1,MATCH(ROW()-1,RowAfterpgbrk,1)+1)</definedName>
    <definedName name="kiko" hidden="1">#REF!</definedName>
    <definedName name="kiku" localSheetId="18" hidden="1">{"'Sheet1'!$L$16"}</definedName>
    <definedName name="kiku" hidden="1">{"'Sheet1'!$L$16"}</definedName>
    <definedName name="Kilo">1000</definedName>
    <definedName name="KILOPL" localSheetId="4" hidden="1">{#N/A,#N/A,TRUE,"Cover";#N/A,#N/A,TRUE,"Conts";#N/A,#N/A,TRUE,"VOS";#N/A,#N/A,TRUE,"Warrington";#N/A,#N/A,TRUE,"Widnes"}</definedName>
    <definedName name="KILOPL" localSheetId="18" hidden="1">{#N/A,#N/A,TRUE,"Cover";#N/A,#N/A,TRUE,"Conts";#N/A,#N/A,TRUE,"VOS";#N/A,#N/A,TRUE,"Warrington";#N/A,#N/A,TRUE,"Widnes"}</definedName>
    <definedName name="KILOPL" localSheetId="10" hidden="1">{#N/A,#N/A,TRUE,"Cover";#N/A,#N/A,TRUE,"Conts";#N/A,#N/A,TRUE,"VOS";#N/A,#N/A,TRUE,"Warrington";#N/A,#N/A,TRUE,"Widnes"}</definedName>
    <definedName name="KILOPL" hidden="1">{#N/A,#N/A,TRUE,"Cover";#N/A,#N/A,TRUE,"Conts";#N/A,#N/A,TRUE,"VOS";#N/A,#N/A,TRUE,"Warrington";#N/A,#N/A,TRUE,"Widnes"}</definedName>
    <definedName name="kim" hidden="1">#REF!</definedName>
    <definedName name="KIMMM" localSheetId="18" hidden="1">{"'장비'!$A$3:$M$12"}</definedName>
    <definedName name="KIMMM" hidden="1">{"'장비'!$A$3:$M$12"}</definedName>
    <definedName name="KimmoSheet1">#REF!</definedName>
    <definedName name="KimmoSheet2">#REF!</definedName>
    <definedName name="king">#REF!</definedName>
    <definedName name="kiolp" localSheetId="18" hidden="1">{"'Break down'!$A$4"}</definedName>
    <definedName name="kiolp" hidden="1">{"'Break down'!$A$4"}</definedName>
    <definedName name="kiop" localSheetId="4" hidden="1">{#N/A,#N/A,TRUE,"Cover";#N/A,#N/A,TRUE,"Conts";#N/A,#N/A,TRUE,"VOS";#N/A,#N/A,TRUE,"Warrington";#N/A,#N/A,TRUE,"Widnes"}</definedName>
    <definedName name="kiop" localSheetId="18" hidden="1">{#N/A,#N/A,TRUE,"Cover";#N/A,#N/A,TRUE,"Conts";#N/A,#N/A,TRUE,"VOS";#N/A,#N/A,TRUE,"Warrington";#N/A,#N/A,TRUE,"Widnes"}</definedName>
    <definedName name="kiop" localSheetId="10" hidden="1">{#N/A,#N/A,TRUE,"Cover";#N/A,#N/A,TRUE,"Conts";#N/A,#N/A,TRUE,"VOS";#N/A,#N/A,TRUE,"Warrington";#N/A,#N/A,TRUE,"Widnes"}</definedName>
    <definedName name="kiop" hidden="1">{#N/A,#N/A,TRUE,"Cover";#N/A,#N/A,TRUE,"Conts";#N/A,#N/A,TRUE,"VOS";#N/A,#N/A,TRUE,"Warrington";#N/A,#N/A,TRUE,"Widnes"}</definedName>
    <definedName name="kiosks">#REF!</definedName>
    <definedName name="kis">#REF!</definedName>
    <definedName name="Kisa">#REF!</definedName>
    <definedName name="kit">#REF!</definedName>
    <definedName name="KIT_AIR">#REF!</definedName>
    <definedName name="kitc">#REF!</definedName>
    <definedName name="Kitchen_con">#REF!</definedName>
    <definedName name="KitchenEquipment">#REF!</definedName>
    <definedName name="kiulil" localSheetId="18" hidden="1">{#N/A,#N/A,FALSE,"CCTV"}</definedName>
    <definedName name="kiulil" hidden="1">{#N/A,#N/A,FALSE,"CCTV"}</definedName>
    <definedName name="kiulil_1" localSheetId="18" hidden="1">{#N/A,#N/A,FALSE,"CCTV"}</definedName>
    <definedName name="kiulil_1" hidden="1">{#N/A,#N/A,FALSE,"CCTV"}</definedName>
    <definedName name="kiulil_2" localSheetId="18" hidden="1">{#N/A,#N/A,FALSE,"CCTV"}</definedName>
    <definedName name="kiulil_2" hidden="1">{#N/A,#N/A,FALSE,"CCTV"}</definedName>
    <definedName name="KIUT">#N/A</definedName>
    <definedName name="KJ" localSheetId="4" hidden="1">{"'Break down'!$A$4"}</definedName>
    <definedName name="kj" localSheetId="18" hidden="1">{#N/A,#N/A,FALSE,"Cover";#N/A,#N/A,FALSE,"Sensit";#N/A,#N/A,FALSE,"HEW";#N/A,#N/A,FALSE,"Bilanz";#N/A,#N/A,FALSE,"Aufbringung";#N/A,#N/A,FALSE,"Absatz";#N/A,#N/A,FALSE,"Durchleitung";#N/A,#N/A,FALSE,"Konzession";#N/A,#N/A,FALSE,"Personal";#N/A,#N/A,FALSE,"WC ";#N/A,#N/A,FALSE,"Capex Deprec ";#N/A,#N/A,FALSE,"Steuern";#N/A,#N/A,FALSE," Rente";#N/A,#N/A,FALSE," EBITDA"}</definedName>
    <definedName name="kj" localSheetId="6" hidden="1">{#N/A,#N/A,TRUE,"Cover";#N/A,#N/A,TRUE,"Conts";#N/A,#N/A,TRUE,"VOS";#N/A,#N/A,TRUE,"Warrington";#N/A,#N/A,TRUE,"Widnes"}</definedName>
    <definedName name="kj" localSheetId="11" hidden="1">{#N/A,#N/A,TRUE,"Cover";#N/A,#N/A,TRUE,"Conts";#N/A,#N/A,TRUE,"VOS";#N/A,#N/A,TRUE,"Warrington";#N/A,#N/A,TRUE,"Widnes"}</definedName>
    <definedName name="kj" localSheetId="10" hidden="1">{#N/A,#N/A,TRUE,"Cover";#N/A,#N/A,TRUE,"Conts";#N/A,#N/A,TRUE,"VOS";#N/A,#N/A,TRUE,"Warrington";#N/A,#N/A,TRUE,"Widnes"}</definedName>
    <definedName name="kj" hidden="1">{#N/A,#N/A,FALSE,"Cover";#N/A,#N/A,FALSE,"Sensit";#N/A,#N/A,FALSE,"HEW";#N/A,#N/A,FALSE,"Bilanz";#N/A,#N/A,FALSE,"Aufbringung";#N/A,#N/A,FALSE,"Absatz";#N/A,#N/A,FALSE,"Durchleitung";#N/A,#N/A,FALSE,"Konzession";#N/A,#N/A,FALSE,"Personal";#N/A,#N/A,FALSE,"WC ";#N/A,#N/A,FALSE,"Capex Deprec ";#N/A,#N/A,FALSE,"Steuern";#N/A,#N/A,FALSE," Rente";#N/A,#N/A,FALSE," EBITDA"}</definedName>
    <definedName name="kj_1" localSheetId="18" hidden="1">{#N/A,#N/A,TRUE,"Cover";#N/A,#N/A,TRUE,"Conts";#N/A,#N/A,TRUE,"VOS";#N/A,#N/A,TRUE,"Warrington";#N/A,#N/A,TRUE,"Widnes"}</definedName>
    <definedName name="kj_1" localSheetId="6" hidden="1">{#N/A,#N/A,TRUE,"Cover";#N/A,#N/A,TRUE,"Conts";#N/A,#N/A,TRUE,"VOS";#N/A,#N/A,TRUE,"Warrington";#N/A,#N/A,TRUE,"Widnes"}</definedName>
    <definedName name="kj_1" hidden="1">{#N/A,#N/A,TRUE,"Cover";#N/A,#N/A,TRUE,"Conts";#N/A,#N/A,TRUE,"VOS";#N/A,#N/A,TRUE,"Warrington";#N/A,#N/A,TRUE,"Widnes"}</definedName>
    <definedName name="kjbhvb">BlankMacro1</definedName>
    <definedName name="kjghfkjf"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ghfkj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JGHJG" localSheetId="18" hidden="1">{#N/A,#N/A,FALSE,"배수2"}</definedName>
    <definedName name="KJGHJG" hidden="1">{#N/A,#N/A,FALSE,"배수2"}</definedName>
    <definedName name="KJGHJG_1" localSheetId="18" hidden="1">{#N/A,#N/A,FALSE,"배수2"}</definedName>
    <definedName name="KJGHJG_1" hidden="1">{#N/A,#N/A,FALSE,"배수2"}</definedName>
    <definedName name="KJGHJG_2" localSheetId="18" hidden="1">{#N/A,#N/A,FALSE,"배수2"}</definedName>
    <definedName name="KJGHJG_2" hidden="1">{#N/A,#N/A,FALSE,"배수2"}</definedName>
    <definedName name="kjh" localSheetId="18" hidden="1">{#N/A,#N/A,FALSE,"Chi tiÆt"}</definedName>
    <definedName name="kjh" localSheetId="10">IF(ISNA(MATCH(ROW(),RowAfterpgbrk,1)),1,MATCH(ROW(),RowAfterpgbrk,1)+1)&lt;&gt;IF(ISNA(MATCH(ROW()-1,RowAfterpgbrk,1)),1,MATCH(ROW()-1,RowAfterpgbrk,1)+1)</definedName>
    <definedName name="kjh" hidden="1">{#N/A,#N/A,FALSE,"Chi tiÆt"}</definedName>
    <definedName name="kjhdjs" localSheetId="18" hidden="1">{#N/A,#N/A,FALSE,"CAM-G7";#N/A,#N/A,FALSE,"SPL";#N/A,#N/A,FALSE,"butt-in G7";#N/A,#N/A,FALSE,"dia-in G7";#N/A,#N/A,FALSE,"추가-STA G7"}</definedName>
    <definedName name="kjhdjs" hidden="1">{#N/A,#N/A,FALSE,"CAM-G7";#N/A,#N/A,FALSE,"SPL";#N/A,#N/A,FALSE,"butt-in G7";#N/A,#N/A,FALSE,"dia-in G7";#N/A,#N/A,FALSE,"추가-STA G7"}</definedName>
    <definedName name="kjhgdfsd">#REF!</definedName>
    <definedName name="kjhgf">{#N/A,#N/A,FALSE,"Chi tiÆt"}</definedName>
    <definedName name="kjhgfdjdj" localSheetId="18" hidden="1">{#N/A,#N/A,FALSE,"물량산출"}</definedName>
    <definedName name="kjhgfdjdj" hidden="1">{#N/A,#N/A,FALSE,"물량산출"}</definedName>
    <definedName name="kjhhg">BlankMacro1</definedName>
    <definedName name="KJHIUBNJK" localSheetId="18" hidden="1">{#N/A,#N/A,TRUE,"Front";#N/A,#N/A,TRUE,"Simple Letter";#N/A,#N/A,TRUE,"Inside";#N/A,#N/A,TRUE,"Contents";#N/A,#N/A,TRUE,"Basis";#N/A,#N/A,TRUE,"Inclusions";#N/A,#N/A,TRUE,"Exclusions";#N/A,#N/A,TRUE,"Areas";#N/A,#N/A,TRUE,"Summary";#N/A,#N/A,TRUE,"Detail"}</definedName>
    <definedName name="KJHIUBNJK" hidden="1">{#N/A,#N/A,TRUE,"Front";#N/A,#N/A,TRUE,"Simple Letter";#N/A,#N/A,TRUE,"Inside";#N/A,#N/A,TRUE,"Contents";#N/A,#N/A,TRUE,"Basis";#N/A,#N/A,TRUE,"Inclusions";#N/A,#N/A,TRUE,"Exclusions";#N/A,#N/A,TRUE,"Areas";#N/A,#N/A,TRUE,"Summary";#N/A,#N/A,TRUE,"Detail"}</definedName>
    <definedName name="kjhkhk" localSheetId="18" hidden="1">{#N/A,#N/A,FALSE,"갑지";#N/A,#N/A,FALSE,"개요";#N/A,#N/A,FALSE,"비목별";#N/A,#N/A,FALSE,"건물별";#N/A,#N/A,FALSE,"기구표";#N/A,#N/A,FALSE,"직원투입"}</definedName>
    <definedName name="kjhkhk" hidden="1">{#N/A,#N/A,FALSE,"갑지";#N/A,#N/A,FALSE,"개요";#N/A,#N/A,FALSE,"비목별";#N/A,#N/A,FALSE,"건물별";#N/A,#N/A,FALSE,"기구표";#N/A,#N/A,FALSE,"직원투입"}</definedName>
    <definedName name="kjhkj" localSheetId="4"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localSheetId="6"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jhkj_1" localSheetId="18" hidden="1">{#N/A,#N/A,FALSE,"SumG";#N/A,#N/A,FALSE,"ElecG";#N/A,#N/A,FALSE,"MechG";#N/A,#N/A,FALSE,"GeotG";#N/A,#N/A,FALSE,"PrcsG";#N/A,#N/A,FALSE,"TunnG";#N/A,#N/A,FALSE,"CivlG";#N/A,#N/A,FALSE,"NtwkG";#N/A,#N/A,FALSE,"EstgG";#N/A,#N/A,FALSE,"PEngG"}</definedName>
    <definedName name="kjhkj_1" localSheetId="6" hidden="1">{#N/A,#N/A,FALSE,"SumG";#N/A,#N/A,FALSE,"ElecG";#N/A,#N/A,FALSE,"MechG";#N/A,#N/A,FALSE,"GeotG";#N/A,#N/A,FALSE,"PrcsG";#N/A,#N/A,FALSE,"TunnG";#N/A,#N/A,FALSE,"CivlG";#N/A,#N/A,FALSE,"NtwkG";#N/A,#N/A,FALSE,"EstgG";#N/A,#N/A,FALSE,"PEngG"}</definedName>
    <definedName name="kjhkj_1" hidden="1">{#N/A,#N/A,FALSE,"SumG";#N/A,#N/A,FALSE,"ElecG";#N/A,#N/A,FALSE,"MechG";#N/A,#N/A,FALSE,"GeotG";#N/A,#N/A,FALSE,"PrcsG";#N/A,#N/A,FALSE,"TunnG";#N/A,#N/A,FALSE,"CivlG";#N/A,#N/A,FALSE,"NtwkG";#N/A,#N/A,FALSE,"EstgG";#N/A,#N/A,FALSE,"PEngG"}</definedName>
    <definedName name="kjhkjh">BlankMacro1</definedName>
    <definedName name="kjhkjz" localSheetId="4" hidden="1">{#N/A,#N/A,FALSE,"SumG";#N/A,#N/A,FALSE,"ElecG";#N/A,#N/A,FALSE,"MechG";#N/A,#N/A,FALSE,"GeotG";#N/A,#N/A,FALSE,"PrcsG";#N/A,#N/A,FALSE,"TunnG";#N/A,#N/A,FALSE,"CivlG";#N/A,#N/A,FALSE,"NtwkG";#N/A,#N/A,FALSE,"EstgG";#N/A,#N/A,FALSE,"PEngG"}</definedName>
    <definedName name="kjhkjz" hidden="1">{#N/A,#N/A,FALSE,"SumG";#N/A,#N/A,FALSE,"ElecG";#N/A,#N/A,FALSE,"MechG";#N/A,#N/A,FALSE,"GeotG";#N/A,#N/A,FALSE,"PrcsG";#N/A,#N/A,FALSE,"TunnG";#N/A,#N/A,FALSE,"CivlG";#N/A,#N/A,FALSE,"NtwkG";#N/A,#N/A,FALSE,"EstgG";#N/A,#N/A,FALSE,"PEngG"}</definedName>
    <definedName name="kjhlh" localSheetId="18" hidden="1">{#N/A,#N/A,FALSE,"CCTV"}</definedName>
    <definedName name="kjhlh" hidden="1">{#N/A,#N/A,FALSE,"CCTV"}</definedName>
    <definedName name="kjhlh_1" localSheetId="18" hidden="1">{#N/A,#N/A,FALSE,"CCTV"}</definedName>
    <definedName name="kjhlh_1" hidden="1">{#N/A,#N/A,FALSE,"CCTV"}</definedName>
    <definedName name="kjhlh_2" localSheetId="18" hidden="1">{#N/A,#N/A,FALSE,"CCTV"}</definedName>
    <definedName name="kjhlh_2" hidden="1">{#N/A,#N/A,FALSE,"CCTV"}</definedName>
    <definedName name="kjhljhk" localSheetId="18" hidden="1">{#N/A,#N/A,FALSE,"CCTV"}</definedName>
    <definedName name="kjhljhk" hidden="1">{#N/A,#N/A,FALSE,"CCTV"}</definedName>
    <definedName name="kjhljhk_1" localSheetId="18" hidden="1">{#N/A,#N/A,FALSE,"CCTV"}</definedName>
    <definedName name="kjhljhk_1" hidden="1">{#N/A,#N/A,FALSE,"CCTV"}</definedName>
    <definedName name="kjhljhk_2" localSheetId="18" hidden="1">{#N/A,#N/A,FALSE,"CCTV"}</definedName>
    <definedName name="kjhljhk_2" hidden="1">{#N/A,#N/A,FALSE,"CCTV"}</definedName>
    <definedName name="KJHN654" localSheetId="18" hidden="1">{"'Break down'!$A$4"}</definedName>
    <definedName name="KJHN654" hidden="1">{"'Break down'!$A$4"}</definedName>
    <definedName name="kjhutuy" localSheetId="18" hidden="1">{"'Sheet1'!$L$16"}</definedName>
    <definedName name="kjhutuy" hidden="1">{"'Sheet1'!$L$16"}</definedName>
    <definedName name="KJHY">#N/A</definedName>
    <definedName name="kjj" hidden="1">#REF!</definedName>
    <definedName name="kjjkk" localSheetId="18" hidden="1">{#N/A,#N/A,FALSE,"MARCH"}</definedName>
    <definedName name="kjjkk" hidden="1">{#N/A,#N/A,FALSE,"MARCH"}</definedName>
    <definedName name="kjk" localSheetId="18" hidden="1">{#N/A,#N/A,FALSE,"MARCH"}</definedName>
    <definedName name="kjk" hidden="1">{#N/A,#N/A,FALSE,"MARCH"}</definedName>
    <definedName name="kjkgh" localSheetId="18" hidden="1">{"'장비'!$A$3:$M$12"}</definedName>
    <definedName name="kjkgh" hidden="1">{"'장비'!$A$3:$M$12"}</definedName>
    <definedName name="kjkgh_1" localSheetId="18" hidden="1">{"'장비'!$A$3:$M$12"}</definedName>
    <definedName name="kjkgh_1" hidden="1">{"'장비'!$A$3:$M$12"}</definedName>
    <definedName name="kjkgh_2" localSheetId="18" hidden="1">{"'장비'!$A$3:$M$12"}</definedName>
    <definedName name="kjkgh_2" hidden="1">{"'장비'!$A$3:$M$12"}</definedName>
    <definedName name="kjkj">BlankMacro1</definedName>
    <definedName name="kjkjkjkjkjkj">#N/A</definedName>
    <definedName name="kjkjkjkjkjkjkj">#N/A</definedName>
    <definedName name="KJNBVF432" localSheetId="18" hidden="1">{"'Break down'!$A$4"}</definedName>
    <definedName name="KJNBVF432" hidden="1">{"'Break down'!$A$4"}</definedName>
    <definedName name="KJNM765CV" localSheetId="18" hidden="1">{"'Break down'!$A$4"}</definedName>
    <definedName name="KJNM765CV" hidden="1">{"'Break down'!$A$4"}</definedName>
    <definedName name="KJNMGH56VF" localSheetId="18" hidden="1">{"'Break down'!$A$4"}</definedName>
    <definedName name="KJNMGH56VF" hidden="1">{"'Break down'!$A$4"}</definedName>
    <definedName name="kjsbadfjhbjkb">#REF!</definedName>
    <definedName name="KJU76BGH" localSheetId="18" hidden="1">{"'Break down'!$A$4"}</definedName>
    <definedName name="KJU76BGH" hidden="1">{"'Break down'!$A$4"}</definedName>
    <definedName name="KJUIOL" localSheetId="4" hidden="1">{#N/A,#N/A,TRUE,"Cover";#N/A,#N/A,TRUE,"Conts";#N/A,#N/A,TRUE,"VOS";#N/A,#N/A,TRUE,"Warrington";#N/A,#N/A,TRUE,"Widnes"}</definedName>
    <definedName name="KJUIOL" localSheetId="18" hidden="1">{#N/A,#N/A,TRUE,"Cover";#N/A,#N/A,TRUE,"Conts";#N/A,#N/A,TRUE,"VOS";#N/A,#N/A,TRUE,"Warrington";#N/A,#N/A,TRUE,"Widnes"}</definedName>
    <definedName name="KJUIOL" localSheetId="10" hidden="1">{#N/A,#N/A,TRUE,"Cover";#N/A,#N/A,TRUE,"Conts";#N/A,#N/A,TRUE,"VOS";#N/A,#N/A,TRUE,"Warrington";#N/A,#N/A,TRUE,"Widnes"}</definedName>
    <definedName name="KJUIOL" hidden="1">{#N/A,#N/A,TRUE,"Cover";#N/A,#N/A,TRUE,"Conts";#N/A,#N/A,TRUE,"VOS";#N/A,#N/A,TRUE,"Warrington";#N/A,#N/A,TRUE,"Widnes"}</definedName>
    <definedName name="kjuy">BlankMacro1</definedName>
    <definedName name="kk" localSheetId="10" hidden="1">{#N/A,#N/A,FALSE,"SumD";#N/A,#N/A,FALSE,"ElecD";#N/A,#N/A,FALSE,"MechD";#N/A,#N/A,FALSE,"GeotD";#N/A,#N/A,FALSE,"PrcsD";#N/A,#N/A,FALSE,"TunnD";#N/A,#N/A,FALSE,"CivlD";#N/A,#N/A,FALSE,"NtwkD";#N/A,#N/A,FALSE,"EstgD";#N/A,#N/A,FALSE,"PEngD"}</definedName>
    <definedName name="KK">#REF!</definedName>
    <definedName name="kk_1" localSheetId="18" hidden="1">{#N/A,#N/A,FALSE,"SumD";#N/A,#N/A,FALSE,"ElecD";#N/A,#N/A,FALSE,"MechD";#N/A,#N/A,FALSE,"GeotD";#N/A,#N/A,FALSE,"PrcsD";#N/A,#N/A,FALSE,"TunnD";#N/A,#N/A,FALSE,"CivlD";#N/A,#N/A,FALSE,"NtwkD";#N/A,#N/A,FALSE,"EstgD";#N/A,#N/A,FALSE,"PEngD"}</definedName>
    <definedName name="kk_1" hidden="1">{#N/A,#N/A,FALSE,"SumD";#N/A,#N/A,FALSE,"ElecD";#N/A,#N/A,FALSE,"MechD";#N/A,#N/A,FALSE,"GeotD";#N/A,#N/A,FALSE,"PrcsD";#N/A,#N/A,FALSE,"TunnD";#N/A,#N/A,FALSE,"CivlD";#N/A,#N/A,FALSE,"NtwkD";#N/A,#N/A,FALSE,"EstgD";#N/A,#N/A,FALSE,"PEngD"}</definedName>
    <definedName name="KK_Rev">#REF!</definedName>
    <definedName name="KKA" localSheetId="18" hidden="1">{#N/A,#N/A,TRUE,"Production &amp; Sales";#N/A,#N/A,TRUE,"Variable cost details";#N/A,#N/A,TRUE,"Variable cost sammary";#N/A,#N/A,TRUE,"Depreciation";#N/A,#N/A,TRUE,"Fixed cost details";#N/A,#N/A,TRUE,"Fixed cost sammary";#N/A,#N/A,TRUE,"Budget Sammary"}</definedName>
    <definedName name="KKA" hidden="1">{#N/A,#N/A,TRUE,"Production &amp; Sales";#N/A,#N/A,TRUE,"Variable cost details";#N/A,#N/A,TRUE,"Variable cost sammary";#N/A,#N/A,TRUE,"Depreciation";#N/A,#N/A,TRUE,"Fixed cost details";#N/A,#N/A,TRUE,"Fixed cost sammary";#N/A,#N/A,TRUE,"Budget Sammary"}</definedName>
    <definedName name="kkflex">#REF!</definedName>
    <definedName name="kkh" localSheetId="18" hidden="1">{#N/A,#N/A,TRUE,"LOADCOVE";#N/A,#N/A,TRUE,"PAGE001";#N/A,#N/A,TRUE,"PAGE002";#N/A,#N/A,TRUE,"PAGE003";#N/A,#N/A,TRUE,"PAGE004";#N/A,#N/A,TRUE,"PAGE005";#N/A,#N/A,TRUE,"PAGE006";#N/A,#N/A,TRUE,"PAGE007";#N/A,#N/A,TRUE,"PAGE008";#N/A,#N/A,TRUE,"PAGE009";#N/A,#N/A,TRUE,"PAGE010";#N/A,#N/A,TRUE,"PAGE011";#N/A,#N/A,TRUE,"PAGE012";#N/A,#N/A,TRUE,"PAGE013"}</definedName>
    <definedName name="kkh" hidden="1">{#N/A,#N/A,TRUE,"LOADCOVE";#N/A,#N/A,TRUE,"PAGE001";#N/A,#N/A,TRUE,"PAGE002";#N/A,#N/A,TRUE,"PAGE003";#N/A,#N/A,TRUE,"PAGE004";#N/A,#N/A,TRUE,"PAGE005";#N/A,#N/A,TRUE,"PAGE006";#N/A,#N/A,TRUE,"PAGE007";#N/A,#N/A,TRUE,"PAGE008";#N/A,#N/A,TRUE,"PAGE009";#N/A,#N/A,TRUE,"PAGE010";#N/A,#N/A,TRUE,"PAGE011";#N/A,#N/A,TRUE,"PAGE012";#N/A,#N/A,TRUE,"PAGE013"}</definedName>
    <definedName name="kki">BlankMacro1</definedName>
    <definedName name="kkj">BlankMacro1</definedName>
    <definedName name="kkjbzxdfhaiuhb">#REF!</definedName>
    <definedName name="kkk" localSheetId="18" hidden="1">{#N/A,#N/A,FALSE,"CCTV"}</definedName>
    <definedName name="KKK" localSheetId="6">#REF!</definedName>
    <definedName name="kkk" localSheetId="10">#REF!</definedName>
    <definedName name="kkk" hidden="1">{#N/A,#N/A,FALSE,"CCTV"}</definedName>
    <definedName name="KKK_1" localSheetId="18" hidden="1">{#N/A,#N/A,FALSE,"CCTV"}</definedName>
    <definedName name="KKK_1" hidden="1">{#N/A,#N/A,FALSE,"CCTV"}</definedName>
    <definedName name="KKK_2" localSheetId="18" hidden="1">{#N/A,#N/A,FALSE,"CCTV"}</definedName>
    <definedName name="KKK_2" hidden="1">{#N/A,#N/A,FALSE,"CCTV"}</definedName>
    <definedName name="kkki">{#N/A,#N/A,FALSE,"Chi tiÆt"}</definedName>
    <definedName name="kkkk" localSheetId="10">{#N/A,#N/A,FALSE,"Chi tiÆt"}</definedName>
    <definedName name="kkkk" hidden="1">#REF!</definedName>
    <definedName name="kkkkj">{#N/A,#N/A,FALSE,"Chi tiÆt"}</definedName>
    <definedName name="KKKKJJJ">#REF!</definedName>
    <definedName name="KKKKK" hidden="1">#N/A</definedName>
    <definedName name="kkkkkkkkkk" hidden="1">{#N/A,#N/A,FALSE,"Cash Flow";#N/A,#N/A,FALSE,"scenario 1"}</definedName>
    <definedName name="kkkkkkkkkkkkk">#REF!</definedName>
    <definedName name="kkkkkkkkkkkkkk">#REF!</definedName>
    <definedName name="kkkkkkkkkkkkkkk" localSheetId="18" hidden="1">{#N/A,#N/A,FALSE,"Scenario B";#N/A,#N/A,FALSE,"Budget";#N/A,#N/A,FALSE,"Land";#N/A,#N/A,FALSE,"Proceeds";#N/A,#N/A,FALSE,"Assumptions";#N/A,#N/A,FALSE,"Ground Rent"}</definedName>
    <definedName name="kkkkkkkkkkkkkkk" hidden="1">{#N/A,#N/A,FALSE,"Scenario B";#N/A,#N/A,FALSE,"Budget";#N/A,#N/A,FALSE,"Land";#N/A,#N/A,FALSE,"Proceeds";#N/A,#N/A,FALSE,"Assumptions";#N/A,#N/A,FALSE,"Ground Rent"}</definedName>
    <definedName name="kkko">BlankMacro1</definedName>
    <definedName name="kkkt">BlankMacro1</definedName>
    <definedName name="kkku">BlankMacro1</definedName>
    <definedName name="kkl" localSheetId="18" hidden="1">{#N/A,#N/A,FALSE,"MARCH"}</definedName>
    <definedName name="kkl" hidden="1">{#N/A,#N/A,FALSE,"MARCH"}</definedName>
    <definedName name="kklmlk" localSheetId="4" hidden="1">{#N/A,#N/A,TRUE,"Cover";#N/A,#N/A,TRUE,"Conts";#N/A,#N/A,TRUE,"VOS";#N/A,#N/A,TRUE,"Warrington";#N/A,#N/A,TRUE,"Widnes"}</definedName>
    <definedName name="kklmlk" localSheetId="18" hidden="1">{#N/A,#N/A,TRUE,"Cover";#N/A,#N/A,TRUE,"Conts";#N/A,#N/A,TRUE,"VOS";#N/A,#N/A,TRUE,"Warrington";#N/A,#N/A,TRUE,"Widnes"}</definedName>
    <definedName name="kklmlk" localSheetId="6" hidden="1">{#N/A,#N/A,TRUE,"Cover";#N/A,#N/A,TRUE,"Conts";#N/A,#N/A,TRUE,"VOS";#N/A,#N/A,TRUE,"Warrington";#N/A,#N/A,TRUE,"Widnes"}</definedName>
    <definedName name="kklmlk" localSheetId="11" hidden="1">{#N/A,#N/A,TRUE,"Cover";#N/A,#N/A,TRUE,"Conts";#N/A,#N/A,TRUE,"VOS";#N/A,#N/A,TRUE,"Warrington";#N/A,#N/A,TRUE,"Widnes"}</definedName>
    <definedName name="kklmlk" localSheetId="10" hidden="1">{#N/A,#N/A,TRUE,"Cover";#N/A,#N/A,TRUE,"Conts";#N/A,#N/A,TRUE,"VOS";#N/A,#N/A,TRUE,"Warrington";#N/A,#N/A,TRUE,"Widnes"}</definedName>
    <definedName name="kklmlk" hidden="1">{#N/A,#N/A,TRUE,"Cover";#N/A,#N/A,TRUE,"Conts";#N/A,#N/A,TRUE,"VOS";#N/A,#N/A,TRUE,"Warrington";#N/A,#N/A,TRUE,"Widnes"}</definedName>
    <definedName name="kklmlk_1" localSheetId="18" hidden="1">{#N/A,#N/A,TRUE,"Cover";#N/A,#N/A,TRUE,"Conts";#N/A,#N/A,TRUE,"VOS";#N/A,#N/A,TRUE,"Warrington";#N/A,#N/A,TRUE,"Widnes"}</definedName>
    <definedName name="kklmlk_1" localSheetId="6" hidden="1">{#N/A,#N/A,TRUE,"Cover";#N/A,#N/A,TRUE,"Conts";#N/A,#N/A,TRUE,"VOS";#N/A,#N/A,TRUE,"Warrington";#N/A,#N/A,TRUE,"Widnes"}</definedName>
    <definedName name="kklmlk_1" hidden="1">{#N/A,#N/A,TRUE,"Cover";#N/A,#N/A,TRUE,"Conts";#N/A,#N/A,TRUE,"VOS";#N/A,#N/A,TRUE,"Warrington";#N/A,#N/A,TRUE,"Widnes"}</definedName>
    <definedName name="kkz" localSheetId="4" hidden="1">{#N/A,#N/A,FALSE,"SumD";#N/A,#N/A,FALSE,"ElecD";#N/A,#N/A,FALSE,"MechD";#N/A,#N/A,FALSE,"GeotD";#N/A,#N/A,FALSE,"PrcsD";#N/A,#N/A,FALSE,"TunnD";#N/A,#N/A,FALSE,"CivlD";#N/A,#N/A,FALSE,"NtwkD";#N/A,#N/A,FALSE,"EstgD";#N/A,#N/A,FALSE,"PEngD"}</definedName>
    <definedName name="kkz" hidden="1">{#N/A,#N/A,FALSE,"SumD";#N/A,#N/A,FALSE,"ElecD";#N/A,#N/A,FALSE,"MechD";#N/A,#N/A,FALSE,"GeotD";#N/A,#N/A,FALSE,"PrcsD";#N/A,#N/A,FALSE,"TunnD";#N/A,#N/A,FALSE,"CivlD";#N/A,#N/A,FALSE,"NtwkD";#N/A,#N/A,FALSE,"EstgD";#N/A,#N/A,FALSE,"PEngD"}</definedName>
    <definedName name="KL">#REF!</definedName>
    <definedName name="KLBN98123" localSheetId="18" hidden="1">{"'Break down'!$A$4"}</definedName>
    <definedName name="KLBN98123" hidden="1">{"'Break down'!$A$4"}</definedName>
    <definedName name="KLDV">#REF!</definedName>
    <definedName name="klhhil" hidden="1">#REF!</definedName>
    <definedName name="kli" localSheetId="18" hidden="1">{"'Break down'!$A$4"}</definedName>
    <definedName name="kli" hidden="1">{"'Break down'!$A$4"}</definedName>
    <definedName name="KLIO876" localSheetId="18" hidden="1">{"'Break down'!$A$4"}</definedName>
    <definedName name="KLIO876" hidden="1">{"'Break down'!$A$4"}</definedName>
    <definedName name="kLit">#REF!</definedName>
    <definedName name="KLite">1.0211</definedName>
    <definedName name="KLiteCon">1</definedName>
    <definedName name="klj" localSheetId="18" hidden="1">{#N/A,#N/A,FALSE,"MARCH"}</definedName>
    <definedName name="klj" hidden="1">{#N/A,#N/A,FALSE,"MARCH"}</definedName>
    <definedName name="KLJ76TG" localSheetId="18" hidden="1">{"'Break down'!$A$4"}</definedName>
    <definedName name="KLJ76TG" hidden="1">{"'Break down'!$A$4"}</definedName>
    <definedName name="kljhgfd">#REF!</definedName>
    <definedName name="klkloo" localSheetId="18" hidden="1">{#N/A,#N/A,TRUE,"Front";#N/A,#N/A,TRUE,"Simple Letter";#N/A,#N/A,TRUE,"Inside";#N/A,#N/A,TRUE,"Contents";#N/A,#N/A,TRUE,"Basis";#N/A,#N/A,TRUE,"Inclusions";#N/A,#N/A,TRUE,"Exclusions";#N/A,#N/A,TRUE,"Areas";#N/A,#N/A,TRUE,"Summary";#N/A,#N/A,TRUE,"Detail"}</definedName>
    <definedName name="klkloo" hidden="1">{#N/A,#N/A,TRUE,"Front";#N/A,#N/A,TRUE,"Simple Letter";#N/A,#N/A,TRUE,"Inside";#N/A,#N/A,TRUE,"Contents";#N/A,#N/A,TRUE,"Basis";#N/A,#N/A,TRUE,"Inclusions";#N/A,#N/A,TRUE,"Exclusions";#N/A,#N/A,TRUE,"Areas";#N/A,#N/A,TRUE,"Summary";#N/A,#N/A,TRUE,"Detail"}</definedName>
    <definedName name="KLNB543" localSheetId="18" hidden="1">{"'Break down'!$A$4"}</definedName>
    <definedName name="KLNB543" hidden="1">{"'Break down'!$A$4"}</definedName>
    <definedName name="klo" localSheetId="4" hidden="1">{#N/A,#N/A,TRUE,"Cover";#N/A,#N/A,TRUE,"Conts";#N/A,#N/A,TRUE,"VOS";#N/A,#N/A,TRUE,"Warrington";#N/A,#N/A,TRUE,"Widnes"}</definedName>
    <definedName name="klo" localSheetId="18" hidden="1">{#N/A,#N/A,TRUE,"Cover";#N/A,#N/A,TRUE,"Conts";#N/A,#N/A,TRUE,"VOS";#N/A,#N/A,TRUE,"Warrington";#N/A,#N/A,TRUE,"Widnes"}</definedName>
    <definedName name="klo" localSheetId="10" hidden="1">{#N/A,#N/A,TRUE,"Cover";#N/A,#N/A,TRUE,"Conts";#N/A,#N/A,TRUE,"VOS";#N/A,#N/A,TRUE,"Warrington";#N/A,#N/A,TRUE,"Widnes"}</definedName>
    <definedName name="klo" hidden="1">{#N/A,#N/A,TRUE,"Cover";#N/A,#N/A,TRUE,"Conts";#N/A,#N/A,TRUE,"VOS";#N/A,#N/A,TRUE,"Warrington";#N/A,#N/A,TRUE,"Widnes"}</definedName>
    <definedName name="kloc">#REF!</definedName>
    <definedName name="KLOP" localSheetId="4" hidden="1">{#N/A,#N/A,TRUE,"Cover";#N/A,#N/A,TRUE,"Conts";#N/A,#N/A,TRUE,"VOS";#N/A,#N/A,TRUE,"Warrington";#N/A,#N/A,TRUE,"Widnes"}</definedName>
    <definedName name="KLOP" localSheetId="18" hidden="1">{#N/A,#N/A,TRUE,"Cover";#N/A,#N/A,TRUE,"Conts";#N/A,#N/A,TRUE,"VOS";#N/A,#N/A,TRUE,"Warrington";#N/A,#N/A,TRUE,"Widnes"}</definedName>
    <definedName name="KLOP" localSheetId="10" hidden="1">{#N/A,#N/A,TRUE,"Cover";#N/A,#N/A,TRUE,"Conts";#N/A,#N/A,TRUE,"VOS";#N/A,#N/A,TRUE,"Warrington";#N/A,#N/A,TRUE,"Widnes"}</definedName>
    <definedName name="KLOP" hidden="1">{#N/A,#N/A,TRUE,"Cover";#N/A,#N/A,TRUE,"Conts";#N/A,#N/A,TRUE,"VOS";#N/A,#N/A,TRUE,"Warrington";#N/A,#N/A,TRUE,"Widnes"}</definedName>
    <definedName name="KLv">1</definedName>
    <definedName name="klyhmmkhh" localSheetId="18" hidden="1">{#N/A,#N/A,TRUE,"Front";#N/A,#N/A,TRUE,"Simple Letter";#N/A,#N/A,TRUE,"Inside";#N/A,#N/A,TRUE,"Contents";#N/A,#N/A,TRUE,"Basis";#N/A,#N/A,TRUE,"Inclusions";#N/A,#N/A,TRUE,"Exclusions";#N/A,#N/A,TRUE,"Areas";#N/A,#N/A,TRUE,"Summary";#N/A,#N/A,TRUE,"Detail"}</definedName>
    <definedName name="klyhmmkhh" hidden="1">{#N/A,#N/A,TRUE,"Front";#N/A,#N/A,TRUE,"Simple Letter";#N/A,#N/A,TRUE,"Inside";#N/A,#N/A,TRUE,"Contents";#N/A,#N/A,TRUE,"Basis";#N/A,#N/A,TRUE,"Inclusions";#N/A,#N/A,TRUE,"Exclusions";#N/A,#N/A,TRUE,"Areas";#N/A,#N/A,TRUE,"Summary";#N/A,#N/A,TRUE,"Detail"}</definedName>
    <definedName name="Km">#REF!</definedName>
    <definedName name="Km___0">#REF!</definedName>
    <definedName name="Km___13">#REF!</definedName>
    <definedName name="kmb">#REF!</definedName>
    <definedName name="KMed">1</definedName>
    <definedName name="kn">#REF!</definedName>
    <definedName name="knjjkl">#REF!</definedName>
    <definedName name="KNVHDF" localSheetId="4" hidden="1">{#N/A,#N/A,TRUE,"Cover";#N/A,#N/A,TRUE,"Conts";#N/A,#N/A,TRUE,"VOS";#N/A,#N/A,TRUE,"Warrington";#N/A,#N/A,TRUE,"Widnes"}</definedName>
    <definedName name="KNVHDF" localSheetId="18" hidden="1">{#N/A,#N/A,TRUE,"Cover";#N/A,#N/A,TRUE,"Conts";#N/A,#N/A,TRUE,"VOS";#N/A,#N/A,TRUE,"Warrington";#N/A,#N/A,TRUE,"Widnes"}</definedName>
    <definedName name="KNVHDF" localSheetId="10" hidden="1">{#N/A,#N/A,TRUE,"Cover";#N/A,#N/A,TRUE,"Conts";#N/A,#N/A,TRUE,"VOS";#N/A,#N/A,TRUE,"Warrington";#N/A,#N/A,TRUE,"Widnes"}</definedName>
    <definedName name="KNVHDF" hidden="1">{#N/A,#N/A,TRUE,"Cover";#N/A,#N/A,TRUE,"Conts";#N/A,#N/A,TRUE,"VOS";#N/A,#N/A,TRUE,"Warrington";#N/A,#N/A,TRUE,"Widnes"}</definedName>
    <definedName name="KO" localSheetId="4" hidden="1">{"'Break down'!$A$4"}</definedName>
    <definedName name="KO" localSheetId="18" hidden="1">{"'Break down'!$A$4"}</definedName>
    <definedName name="KO" localSheetId="6" hidden="1">{"'Break down'!$A$4"}</definedName>
    <definedName name="KO" hidden="1">{"'Break down'!$A$4"}</definedName>
    <definedName name="koko">#REF!</definedName>
    <definedName name="koljl" localSheetId="18" hidden="1">{#N/A,#N/A,TRUE,"Front";#N/A,#N/A,TRUE,"Simple Letter";#N/A,#N/A,TRUE,"Inside";#N/A,#N/A,TRUE,"Contents";#N/A,#N/A,TRUE,"Basis";#N/A,#N/A,TRUE,"Inclusions";#N/A,#N/A,TRUE,"Exclusions";#N/A,#N/A,TRUE,"Areas";#N/A,#N/A,TRUE,"Summary";#N/A,#N/A,TRUE,"Detail"}</definedName>
    <definedName name="koljl" hidden="1">{#N/A,#N/A,TRUE,"Front";#N/A,#N/A,TRUE,"Simple Letter";#N/A,#N/A,TRUE,"Inside";#N/A,#N/A,TRUE,"Contents";#N/A,#N/A,TRUE,"Basis";#N/A,#N/A,TRUE,"Inclusions";#N/A,#N/A,TRUE,"Exclusions";#N/A,#N/A,TRUE,"Areas";#N/A,#N/A,TRUE,"Summary";#N/A,#N/A,TRUE,"Detail"}</definedName>
    <definedName name="kolk" localSheetId="18"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omsn">#REF!</definedName>
    <definedName name="Kopf">#REF!</definedName>
    <definedName name="Kost_Ing">#REF!</definedName>
    <definedName name="kosztyogolne">#REF!</definedName>
    <definedName name="kou">BlankMacro1</definedName>
    <definedName name="kp" localSheetId="4" hidden="1">{#N/A,#N/A,TRUE,"Front";#N/A,#N/A,TRUE,"Simple Letter";#N/A,#N/A,TRUE,"Inside";#N/A,#N/A,TRUE,"Contents";#N/A,#N/A,TRUE,"Basis";#N/A,#N/A,TRUE,"Inclusions";#N/A,#N/A,TRUE,"Exclusions";#N/A,#N/A,TRUE,"Areas";#N/A,#N/A,TRUE,"Summary";#N/A,#N/A,TRUE,"Detail"}</definedName>
    <definedName name="kp" localSheetId="18" hidden="1">{#N/A,#N/A,TRUE,"Front";#N/A,#N/A,TRUE,"Simple Letter";#N/A,#N/A,TRUE,"Inside";#N/A,#N/A,TRUE,"Contents";#N/A,#N/A,TRUE,"Basis";#N/A,#N/A,TRUE,"Inclusions";#N/A,#N/A,TRUE,"Exclusions";#N/A,#N/A,TRUE,"Areas";#N/A,#N/A,TRUE,"Summary";#N/A,#N/A,TRUE,"Detail"}</definedName>
    <definedName name="kp" localSheetId="6" hidden="1">{#N/A,#N/A,TRUE,"Front";#N/A,#N/A,TRUE,"Simple Letter";#N/A,#N/A,TRUE,"Inside";#N/A,#N/A,TRUE,"Contents";#N/A,#N/A,TRUE,"Basis";#N/A,#N/A,TRUE,"Inclusions";#N/A,#N/A,TRUE,"Exclusions";#N/A,#N/A,TRUE,"Areas";#N/A,#N/A,TRUE,"Summary";#N/A,#N/A,TRUE,"Detail"}</definedName>
    <definedName name="kp" localSheetId="10"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p_1">{#N/A,#N/A,TRUE,"Front";#N/A,#N/A,TRUE,"Simple Letter";#N/A,#N/A,TRUE,"Inside";#N/A,#N/A,TRUE,"Contents";#N/A,#N/A,TRUE,"Basis";#N/A,#N/A,TRUE,"Inclusions";#N/A,#N/A,TRUE,"Exclusions";#N/A,#N/A,TRUE,"Areas";#N/A,#N/A,TRUE,"Summary";#N/A,#N/A,TRUE,"Detail"}</definedName>
    <definedName name="KPa">1</definedName>
    <definedName name="KPI_lookup">#REF!</definedName>
    <definedName name="KPI_match">#REF!</definedName>
    <definedName name="KPN">#REF!</definedName>
    <definedName name="KPP">#REF!</definedName>
    <definedName name="KProtec">1</definedName>
    <definedName name="Krack">#REF!</definedName>
    <definedName name="KRALIST">#REF!</definedName>
    <definedName name="Kripsol_Filters_R">#REF!</definedName>
    <definedName name="Kripsol_Pumps_R">#REF!</definedName>
    <definedName name="KRT">#REF!</definedName>
    <definedName name="kryk" localSheetId="4" hidden="1">{#N/A,#N/A,TRUE,"Cover";#N/A,#N/A,TRUE,"Conts";#N/A,#N/A,TRUE,"VOS";#N/A,#N/A,TRUE,"Warrington";#N/A,#N/A,TRUE,"Widnes"}</definedName>
    <definedName name="kryk" localSheetId="18" hidden="1">{#N/A,#N/A,TRUE,"Cover";#N/A,#N/A,TRUE,"Conts";#N/A,#N/A,TRUE,"VOS";#N/A,#N/A,TRUE,"Warrington";#N/A,#N/A,TRUE,"Widnes"}</definedName>
    <definedName name="kryk" localSheetId="6" hidden="1">{#N/A,#N/A,TRUE,"Cover";#N/A,#N/A,TRUE,"Conts";#N/A,#N/A,TRUE,"VOS";#N/A,#N/A,TRUE,"Warrington";#N/A,#N/A,TRUE,"Widnes"}</definedName>
    <definedName name="kryk" localSheetId="11" hidden="1">{#N/A,#N/A,TRUE,"Cover";#N/A,#N/A,TRUE,"Conts";#N/A,#N/A,TRUE,"VOS";#N/A,#N/A,TRUE,"Warrington";#N/A,#N/A,TRUE,"Widnes"}</definedName>
    <definedName name="kryk" localSheetId="10" hidden="1">{#N/A,#N/A,TRUE,"Cover";#N/A,#N/A,TRUE,"Conts";#N/A,#N/A,TRUE,"VOS";#N/A,#N/A,TRUE,"Warrington";#N/A,#N/A,TRUE,"Widnes"}</definedName>
    <definedName name="kryk" hidden="1">{#N/A,#N/A,TRUE,"Cover";#N/A,#N/A,TRUE,"Conts";#N/A,#N/A,TRUE,"VOS";#N/A,#N/A,TRUE,"Warrington";#N/A,#N/A,TRUE,"Widnes"}</definedName>
    <definedName name="kryk_1" localSheetId="18" hidden="1">{#N/A,#N/A,TRUE,"Cover";#N/A,#N/A,TRUE,"Conts";#N/A,#N/A,TRUE,"VOS";#N/A,#N/A,TRUE,"Warrington";#N/A,#N/A,TRUE,"Widnes"}</definedName>
    <definedName name="kryk_1" localSheetId="6" hidden="1">{#N/A,#N/A,TRUE,"Cover";#N/A,#N/A,TRUE,"Conts";#N/A,#N/A,TRUE,"VOS";#N/A,#N/A,TRUE,"Warrington";#N/A,#N/A,TRUE,"Widnes"}</definedName>
    <definedName name="kryk_1" hidden="1">{#N/A,#N/A,TRUE,"Cover";#N/A,#N/A,TRUE,"Conts";#N/A,#N/A,TRUE,"VOS";#N/A,#N/A,TRUE,"Warrington";#N/A,#N/A,TRUE,"Widnes"}</definedName>
    <definedName name="Ks">#REF!</definedName>
    <definedName name="Ks___0">#REF!</definedName>
    <definedName name="Ks___13">#REF!</definedName>
    <definedName name="KSec">1</definedName>
    <definedName name="kskk" localSheetId="18" hidden="1">{#N/A,#N/A,FALSE,"COVER.XLS";#N/A,#N/A,FALSE,"RACT1.XLS";#N/A,#N/A,FALSE,"RACT2.XLS";#N/A,#N/A,FALSE,"ECCMP";#N/A,#N/A,FALSE,"WELDER.XLS"}</definedName>
    <definedName name="kskk" hidden="1">{#N/A,#N/A,FALSE,"COVER.XLS";#N/A,#N/A,FALSE,"RACT1.XLS";#N/A,#N/A,FALSE,"RACT2.XLS";#N/A,#N/A,FALSE,"ECCMP";#N/A,#N/A,FALSE,"WELDER.XLS"}</definedName>
    <definedName name="KSP">#REF!</definedName>
    <definedName name="Ksw">#REF!</definedName>
    <definedName name="KT">#REF!</definedName>
    <definedName name="KTE">#REF!</definedName>
    <definedName name="KTel">1</definedName>
    <definedName name="ktf" hidden="1">#REF!</definedName>
    <definedName name="Ktr">#REF!</definedName>
    <definedName name="Ktrans">1/0.67</definedName>
    <definedName name="KTv">1</definedName>
    <definedName name="kty" hidden="1">#REF!</definedName>
    <definedName name="ku" localSheetId="18" hidden="1">{#N/A,#N/A,TRUE,"LOADCOVE";#N/A,#N/A,TRUE,"PAGE001";#N/A,#N/A,TRUE,"PAGE002";#N/A,#N/A,TRUE,"PAGE003";#N/A,#N/A,TRUE,"PAGE004";#N/A,#N/A,TRUE,"PAGE005";#N/A,#N/A,TRUE,"PAGE006";#N/A,#N/A,TRUE,"PAGE007";#N/A,#N/A,TRUE,"PAGE008";#N/A,#N/A,TRUE,"PAGE009";#N/A,#N/A,TRUE,"PAGE010";#N/A,#N/A,TRUE,"PAGE011";#N/A,#N/A,TRUE,"PAGE012";#N/A,#N/A,TRUE,"PAGE013"}</definedName>
    <definedName name="ku" localSheetId="10">IF(ISNA(MATCH(ROW(),RowAfterpgbrk,1)),1,MATCH(ROW(),RowAfterpgbrk,1)+1)</definedName>
    <definedName name="ku" hidden="1">{#N/A,#N/A,TRUE,"LOADCOVE";#N/A,#N/A,TRUE,"PAGE001";#N/A,#N/A,TRUE,"PAGE002";#N/A,#N/A,TRUE,"PAGE003";#N/A,#N/A,TRUE,"PAGE004";#N/A,#N/A,TRUE,"PAGE005";#N/A,#N/A,TRUE,"PAGE006";#N/A,#N/A,TRUE,"PAGE007";#N/A,#N/A,TRUE,"PAGE008";#N/A,#N/A,TRUE,"PAGE009";#N/A,#N/A,TRUE,"PAGE010";#N/A,#N/A,TRUE,"PAGE011";#N/A,#N/A,TRUE,"PAGE012";#N/A,#N/A,TRUE,"PAGE013"}</definedName>
    <definedName name="kuf" localSheetId="18" hidden="1">{#N/A,#N/A,TRUE,"LOADCOVE";#N/A,#N/A,TRUE,"PAGE001";#N/A,#N/A,TRUE,"PAGE002";#N/A,#N/A,TRUE,"PAGE003";#N/A,#N/A,TRUE,"PAGE004";#N/A,#N/A,TRUE,"PAGE005";#N/A,#N/A,TRUE,"PAGE006";#N/A,#N/A,TRUE,"PAGE007";#N/A,#N/A,TRUE,"PAGE008";#N/A,#N/A,TRUE,"PAGE009";#N/A,#N/A,TRUE,"PAGE010";#N/A,#N/A,TRUE,"PAGE011";#N/A,#N/A,TRUE,"PAGE012";#N/A,#N/A,TRUE,"PAGE013"}</definedName>
    <definedName name="kuf" hidden="1">{#N/A,#N/A,TRUE,"LOADCOVE";#N/A,#N/A,TRUE,"PAGE001";#N/A,#N/A,TRUE,"PAGE002";#N/A,#N/A,TRUE,"PAGE003";#N/A,#N/A,TRUE,"PAGE004";#N/A,#N/A,TRUE,"PAGE005";#N/A,#N/A,TRUE,"PAGE006";#N/A,#N/A,TRUE,"PAGE007";#N/A,#N/A,TRUE,"PAGE008";#N/A,#N/A,TRUE,"PAGE009";#N/A,#N/A,TRUE,"PAGE010";#N/A,#N/A,TRUE,"PAGE011";#N/A,#N/A,TRUE,"PAGE012";#N/A,#N/A,TRUE,"PAGE013"}</definedName>
    <definedName name="kuh">#REF!</definedName>
    <definedName name="kui" localSheetId="18" hidden="1">{#N/A,#N/A,TRUE,"Front";#N/A,#N/A,TRUE,"Simple Letter";#N/A,#N/A,TRUE,"Inside";#N/A,#N/A,TRUE,"Contents";#N/A,#N/A,TRUE,"Basis";#N/A,#N/A,TRUE,"Inclusions";#N/A,#N/A,TRUE,"Exclusions";#N/A,#N/A,TRUE,"Areas";#N/A,#N/A,TRUE,"Summary";#N/A,#N/A,TRUE,"Detail"}</definedName>
    <definedName name="kui" hidden="1">{#N/A,#N/A,TRUE,"Front";#N/A,#N/A,TRUE,"Simple Letter";#N/A,#N/A,TRUE,"Inside";#N/A,#N/A,TRUE,"Contents";#N/A,#N/A,TRUE,"Basis";#N/A,#N/A,TRUE,"Inclusions";#N/A,#N/A,TRUE,"Exclusions";#N/A,#N/A,TRUE,"Areas";#N/A,#N/A,TRUE,"Summary";#N/A,#N/A,TRUE,"Detail"}</definedName>
    <definedName name="kuiuuuiuuu">#N/A</definedName>
    <definedName name="kuky">"Page "&amp;IF(ISNA(MATCH(ROW(),RowAfterpgbrk,1)),1,MATCH(ROW(),RowAfterpgbrk,1)+1)&amp;" of " &amp; TotPageCount + 0*NOW()</definedName>
    <definedName name="KumarTKD">#REF!</definedName>
    <definedName name="KupSaat">#REF!</definedName>
    <definedName name="KurFarki">#REF!</definedName>
    <definedName name="kurs">#REF!</definedName>
    <definedName name="Kurs_Faktor">#N/A</definedName>
    <definedName name="Kurztitel">#REF!</definedName>
    <definedName name="kuuyu">#N/A</definedName>
    <definedName name="kuy" localSheetId="18" hidden="1">{#N/A,#N/A,TRUE,"Cover";#N/A,#N/A,TRUE,"Conts";#N/A,#N/A,TRUE,"VOS";#N/A,#N/A,TRUE,"Warrington";#N/A,#N/A,TRUE,"Widnes"}</definedName>
    <definedName name="kuy" hidden="1">{#N/A,#N/A,TRUE,"Cover";#N/A,#N/A,TRUE,"Conts";#N/A,#N/A,TRUE,"VOS";#N/A,#N/A,TRUE,"Warrington";#N/A,#N/A,TRUE,"Widnes"}</definedName>
    <definedName name="KUYGGDF" localSheetId="18" hidden="1">{#N/A,#N/A,FALSE,"표지목차"}</definedName>
    <definedName name="KUYGGDF" hidden="1">{#N/A,#N/A,FALSE,"표지목차"}</definedName>
    <definedName name="KUYGGDF_1" localSheetId="18" hidden="1">{#N/A,#N/A,FALSE,"표지목차"}</definedName>
    <definedName name="KUYGGDF_1" hidden="1">{#N/A,#N/A,FALSE,"표지목차"}</definedName>
    <definedName name="KUYGGDF_2" localSheetId="18" hidden="1">{#N/A,#N/A,FALSE,"표지목차"}</definedName>
    <definedName name="KUYGGDF_2" hidden="1">{#N/A,#N/A,FALSE,"표지목차"}</definedName>
    <definedName name="kv" hidden="1">#REF!</definedName>
    <definedName name="kvs" localSheetId="18"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d" localSheetId="18" hidden="1">{#N/A,#N/A,TRUE,"Production &amp; Sales";#N/A,#N/A,TRUE,"Variable cost details";#N/A,#N/A,TRUE,"Variable cost sammary";#N/A,#N/A,TRUE,"Depreciation";#N/A,#N/A,TRUE,"Fixed cost details";#N/A,#N/A,TRUE,"Fixed cost sammary";#N/A,#N/A,TRUE,"Budget Sammary"}</definedName>
    <definedName name="kwd" hidden="1">{#N/A,#N/A,TRUE,"Production &amp; Sales";#N/A,#N/A,TRUE,"Variable cost details";#N/A,#N/A,TRUE,"Variable cost sammary";#N/A,#N/A,TRUE,"Depreciation";#N/A,#N/A,TRUE,"Fixed cost details";#N/A,#N/A,TRUE,"Fixed cost sammary";#N/A,#N/A,TRUE,"Budget Sammary"}</definedName>
    <definedName name="kyd.CounterLimitCell.01." hidden="1">"x"</definedName>
    <definedName name="kyd.Dim.01." hidden="1">"tm1serv:company"</definedName>
    <definedName name="kyd.ElementType.01." hidden="1">1</definedName>
    <definedName name="kyd.ItemType.01." hidden="1">2</definedName>
    <definedName name="kyd.MacroAtEnd." hidden="1">""</definedName>
    <definedName name="kyd.MacroEachCycle." hidden="1">""</definedName>
    <definedName name="kyd.MacroEndOfEachCycle."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SaveAsFile." hidden="1">FALSE</definedName>
    <definedName name="kyd.SelectString.01." hidden="1">"*"</definedName>
    <definedName name="kyd.StdSortHide." hidden="1">FALSE</definedName>
    <definedName name="KYFC" localSheetId="4" hidden="1">{#N/A,#N/A,TRUE,"Cover";#N/A,#N/A,TRUE,"Conts";#N/A,#N/A,TRUE,"VOS";#N/A,#N/A,TRUE,"Warrington";#N/A,#N/A,TRUE,"Widnes"}</definedName>
    <definedName name="KYFC" localSheetId="18" hidden="1">{#N/A,#N/A,TRUE,"Cover";#N/A,#N/A,TRUE,"Conts";#N/A,#N/A,TRUE,"VOS";#N/A,#N/A,TRUE,"Warrington";#N/A,#N/A,TRUE,"Widnes"}</definedName>
    <definedName name="KYFC" localSheetId="10" hidden="1">{#N/A,#N/A,TRUE,"Cover";#N/A,#N/A,TRUE,"Conts";#N/A,#N/A,TRUE,"VOS";#N/A,#N/A,TRUE,"Warrington";#N/A,#N/A,TRUE,"Widnes"}</definedName>
    <definedName name="KYFC" hidden="1">{#N/A,#N/A,TRUE,"Cover";#N/A,#N/A,TRUE,"Conts";#N/A,#N/A,TRUE,"VOS";#N/A,#N/A,TRUE,"Warrington";#N/A,#N/A,TRUE,"Widnes"}</definedName>
    <definedName name="KYSTH" localSheetId="4" hidden="1">{#N/A,#N/A,TRUE,"Cover";#N/A,#N/A,TRUE,"Conts";#N/A,#N/A,TRUE,"VOS";#N/A,#N/A,TRUE,"Warrington";#N/A,#N/A,TRUE,"Widnes"}</definedName>
    <definedName name="KYSTH" localSheetId="18" hidden="1">{#N/A,#N/A,TRUE,"Cover";#N/A,#N/A,TRUE,"Conts";#N/A,#N/A,TRUE,"VOS";#N/A,#N/A,TRUE,"Warrington";#N/A,#N/A,TRUE,"Widnes"}</definedName>
    <definedName name="KYSTH" localSheetId="6" hidden="1">{#N/A,#N/A,TRUE,"Cover";#N/A,#N/A,TRUE,"Conts";#N/A,#N/A,TRUE,"VOS";#N/A,#N/A,TRUE,"Warrington";#N/A,#N/A,TRUE,"Widnes"}</definedName>
    <definedName name="KYSTH" localSheetId="11" hidden="1">{#N/A,#N/A,TRUE,"Cover";#N/A,#N/A,TRUE,"Conts";#N/A,#N/A,TRUE,"VOS";#N/A,#N/A,TRUE,"Warrington";#N/A,#N/A,TRUE,"Widnes"}</definedName>
    <definedName name="KYSTH" localSheetId="10" hidden="1">{#N/A,#N/A,TRUE,"Cover";#N/A,#N/A,TRUE,"Conts";#N/A,#N/A,TRUE,"VOS";#N/A,#N/A,TRUE,"Warrington";#N/A,#N/A,TRUE,"Widnes"}</definedName>
    <definedName name="KYSTH" hidden="1">{#N/A,#N/A,TRUE,"Cover";#N/A,#N/A,TRUE,"Conts";#N/A,#N/A,TRUE,"VOS";#N/A,#N/A,TRUE,"Warrington";#N/A,#N/A,TRUE,"Widnes"}</definedName>
    <definedName name="KYSTH_1" localSheetId="18" hidden="1">{#N/A,#N/A,TRUE,"Cover";#N/A,#N/A,TRUE,"Conts";#N/A,#N/A,TRUE,"VOS";#N/A,#N/A,TRUE,"Warrington";#N/A,#N/A,TRUE,"Widnes"}</definedName>
    <definedName name="KYSTH_1" localSheetId="6" hidden="1">{#N/A,#N/A,TRUE,"Cover";#N/A,#N/A,TRUE,"Conts";#N/A,#N/A,TRUE,"VOS";#N/A,#N/A,TRUE,"Warrington";#N/A,#N/A,TRUE,"Widnes"}</definedName>
    <definedName name="KYSTH_1" hidden="1">{#N/A,#N/A,TRUE,"Cover";#N/A,#N/A,TRUE,"Conts";#N/A,#N/A,TRUE,"VOS";#N/A,#N/A,TRUE,"Warrington";#N/A,#N/A,TRUE,"Widnes"}</definedName>
    <definedName name="kyu">IF(ISNA(MATCH(ROW(),RowAfterpgbrk,1)),1,MATCH(ROW(),RowAfterpgbrk,1)+1)</definedName>
    <definedName name="kyukyu">IF(ISNA(MATCH(ROW(),RowAfterpgbrk,1)),1,MATCH(ROW(),RowAfterpgbrk,1)+1)&lt;&gt;IF(ISNA(MATCH(ROW()-1,RowAfterpgbrk,1)),1,MATCH(ROW()-1,RowAfterpgbrk,1)+1)</definedName>
    <definedName name="l" localSheetId="4" hidden="1">{"Valuation",#N/A,FALSE,"VALUATION";"Standard",#N/A,FALSE,"RETENTION STATEMENT";"Progress Chart",#N/A,FALSE,"PROGRESS GRAPH"}</definedName>
    <definedName name="l" localSheetId="18" hidden="1">{#N/A,#N/A,TRUE,"Cover";#N/A,#N/A,TRUE,"Conts";#N/A,#N/A,TRUE,"VOS";#N/A,#N/A,TRUE,"Warrington";#N/A,#N/A,TRUE,"Widnes"}</definedName>
    <definedName name="L" localSheetId="6">#REF!</definedName>
    <definedName name="L" localSheetId="10">#REF!</definedName>
    <definedName name="l" hidden="1">{#N/A,#N/A,TRUE,"Cover";#N/A,#N/A,TRUE,"Conts";#N/A,#N/A,TRUE,"VOS";#N/A,#N/A,TRUE,"Warrington";#N/A,#N/A,TRUE,"Widnes"}</definedName>
    <definedName name="L.H._Conn_Wt" localSheetId="1">#REF!</definedName>
    <definedName name="L.H._Conn_Wt">#REF!</definedName>
    <definedName name="L_______EARTH_WORKS">#REF!</definedName>
    <definedName name="l___0">#REF!</definedName>
    <definedName name="l___0___0">"$#REF!.$#REF!$#REF!"</definedName>
    <definedName name="l___0___3">"$#REF!.$#REF!$#REF!"</definedName>
    <definedName name="l___0___4">"$#REF!.$#REF!$#REF!"</definedName>
    <definedName name="L___13">#REF!</definedName>
    <definedName name="l___2">#REF!</definedName>
    <definedName name="l___2___0">"$#REF!.$#REF!$#REF!"</definedName>
    <definedName name="l___2___3">"$#REF!.$#REF!$#REF!"</definedName>
    <definedName name="l___3">#REF!</definedName>
    <definedName name="l___3___0">"$#REF!.$#REF!$#REF!"</definedName>
    <definedName name="l___3___3">"$#REF!.$#REF!$#REF!"</definedName>
    <definedName name="l___3___4">"$#REF!.$#REF!$#REF!"</definedName>
    <definedName name="l___4">#REF!</definedName>
    <definedName name="l___4___0">"$#REF!.$#REF!$#REF!"</definedName>
    <definedName name="l___4___3">"$#REF!.$#REF!$#REF!"</definedName>
    <definedName name="l___7">"$#REF!.$#REF!$#REF!"</definedName>
    <definedName name="L_22">#REF!</definedName>
    <definedName name="L_Adjust">#REF!</definedName>
    <definedName name="L_AJE_Tot">#REF!</definedName>
    <definedName name="L_Box">"List Box 4"</definedName>
    <definedName name="L_CY_End">#REF!</definedName>
    <definedName name="l_JabalIkmahVisitor">#REF!</definedName>
    <definedName name="L_PY_End">#REF!</definedName>
    <definedName name="L_RJE_Tot">#REF!</definedName>
    <definedName name="L_S">#REF!</definedName>
    <definedName name="L_Tiling">#REF!</definedName>
    <definedName name="L1_TAB">#N/A</definedName>
    <definedName name="L1Rate">#REF!</definedName>
    <definedName name="L2_TAB">#N/A</definedName>
    <definedName name="L2Rate">#REF!</definedName>
    <definedName name="L3_TAB">#N/A</definedName>
    <definedName name="L3Rate">#REF!</definedName>
    <definedName name="L4_TAB">#N/A</definedName>
    <definedName name="la" localSheetId="18" hidden="1">{#N/A,#N/A,TRUE,"Front";#N/A,#N/A,TRUE,"Simple Letter";#N/A,#N/A,TRUE,"Inside";#N/A,#N/A,TRUE,"Contents";#N/A,#N/A,TRUE,"Basis";#N/A,#N/A,TRUE,"Inclusions";#N/A,#N/A,TRUE,"Exclusions";#N/A,#N/A,TRUE,"Areas";#N/A,#N/A,TRUE,"Summary";#N/A,#N/A,TRUE,"Detail"}</definedName>
    <definedName name="la" hidden="1">{#N/A,#N/A,TRUE,"Front";#N/A,#N/A,TRUE,"Simple Letter";#N/A,#N/A,TRUE,"Inside";#N/A,#N/A,TRUE,"Contents";#N/A,#N/A,TRUE,"Basis";#N/A,#N/A,TRUE,"Inclusions";#N/A,#N/A,TRUE,"Exclusions";#N/A,#N/A,TRUE,"Areas";#N/A,#N/A,TRUE,"Summary";#N/A,#N/A,TRUE,"Detail"}</definedName>
    <definedName name="LA_01">#REF!</definedName>
    <definedName name="LA_02">#REF!</definedName>
    <definedName name="LA_03">#REF!</definedName>
    <definedName name="LA_07">#REF!</definedName>
    <definedName name="LA_11">#REF!</definedName>
    <definedName name="LA_12">#REF!</definedName>
    <definedName name="LAA">#REF!</definedName>
    <definedName name="laaa">#REF!</definedName>
    <definedName name="Lab">#N/A</definedName>
    <definedName name="Lab_Acc">#REF!</definedName>
    <definedName name="Lab_ACWP">#REF!</definedName>
    <definedName name="LABADJ">#REF!</definedName>
    <definedName name="LABELS">#REF!</definedName>
    <definedName name="Labor" localSheetId="4">IF(VLOOKUP(#REF!,[1]!TABLE,7)*#REF!=0,0,VLOOKUP(#REF!,[1]!TABLE,7)*#REF!)</definedName>
    <definedName name="LABOR">#REF!</definedName>
    <definedName name="LABOR_C">#REF!</definedName>
    <definedName name="LABOR1">#N/A</definedName>
    <definedName name="LABORATORY_EQUIPMENTS___MISC._TOOLS">#REF!</definedName>
    <definedName name="LABOUR">#REF!</definedName>
    <definedName name="LABOUR_HUTS">#REF!</definedName>
    <definedName name="LabourerBase">#REF!</definedName>
    <definedName name="LabourerElec">#REF!</definedName>
    <definedName name="LABOURGENERAL">#REF!</definedName>
    <definedName name="LABOURGENRATE">#REF!</definedName>
    <definedName name="LABOURPRGEN">#REF!</definedName>
    <definedName name="labourrecon">#REF!</definedName>
    <definedName name="LABRATE">#REF!</definedName>
    <definedName name="LAbrec">#REF!</definedName>
    <definedName name="lac">100000</definedName>
    <definedName name="Ladders">#REF!</definedName>
    <definedName name="Lagger">#REF!</definedName>
    <definedName name="LagoonTowercvr" hidden="1">{#N/A,#N/A,FALSE,"BALLY COSTS";#N/A,#N/A,FALSE,"FF&amp;E";#N/A,#N/A,FALSE,"FEES";#N/A,#N/A,FALSE,"CONTINGENCY";#N/A,#N/A,FALSE,"SOFT COSTS";#N/A,#N/A,FALSE,"DETAIL";#N/A,#N/A,FALSE,"sum12-3"}</definedName>
    <definedName name="LAKE" hidden="1">#REF!</definedName>
    <definedName name="lala">#REF!</definedName>
    <definedName name="LAMP">#REF!</definedName>
    <definedName name="LAMP___0">#REF!</definedName>
    <definedName name="LAMP___13">#REF!</definedName>
    <definedName name="LamPan">#REF!</definedName>
    <definedName name="LAN_MD">#REF!</definedName>
    <definedName name="LAND" localSheetId="1">#REF!</definedName>
    <definedName name="Land">#REF!</definedName>
    <definedName name="LAND_">#REF!</definedName>
    <definedName name="Land_adv">#REF!</definedName>
    <definedName name="Land_Cost">#REF!</definedName>
    <definedName name="Land_Payments">#REF!</definedName>
    <definedName name="land_rate">#REF!</definedName>
    <definedName name="Land_Use1">#REF!</definedName>
    <definedName name="land_value_switch">#REF!</definedName>
    <definedName name="LandcapeArchitectCfW">#REF!</definedName>
    <definedName name="Landcost">#REF!</definedName>
    <definedName name="Landings1">#REF!</definedName>
    <definedName name="Landings123">#REF!</definedName>
    <definedName name="Landings2">#REF!</definedName>
    <definedName name="Landings3">#REF!</definedName>
    <definedName name="Landlordworks">#REF!</definedName>
    <definedName name="Landpriceinput">#REF!</definedName>
    <definedName name="lands">#REF!</definedName>
    <definedName name="Landscaping">#REF!</definedName>
    <definedName name="Landside_Airfield_Pvements">#REF!</definedName>
    <definedName name="Landside_Baggage">#REF!</definedName>
    <definedName name="Landside_Envelope">#REF!</definedName>
    <definedName name="Landside_External_Services">#REF!</definedName>
    <definedName name="Landside_External_Structure">#REF!</definedName>
    <definedName name="Landside_Fees">#REF!</definedName>
    <definedName name="Landside_Furn_Fit">#REF!</definedName>
    <definedName name="Landside_Interiors">#REF!</definedName>
    <definedName name="Landside_Landscaping">#REF!</definedName>
    <definedName name="Landside_Logistics">#REF!</definedName>
    <definedName name="Landside_PAX_Transport">#REF!</definedName>
    <definedName name="Landside_Rail">#REF!</definedName>
    <definedName name="Landside_Services">#REF!</definedName>
    <definedName name="Landside_Site_Works">#REF!</definedName>
    <definedName name="Landside_Specialist_Electrical">#REF!</definedName>
    <definedName name="Landside_Substructure">#REF!</definedName>
    <definedName name="Landside_Superstructure">#REF!</definedName>
    <definedName name="Landside_Surface_Works">#REF!</definedName>
    <definedName name="Landside_TTS">#REF!</definedName>
    <definedName name="LANDUSE">#REF!</definedName>
    <definedName name="LANDUSE1">#REF!</definedName>
    <definedName name="Lanside_Site_Works">#REF!</definedName>
    <definedName name="lap">#REF!</definedName>
    <definedName name="Larsen___Toubro_Limited___ECC_Construction_Division">#REF!</definedName>
    <definedName name="Last">#N/A</definedName>
    <definedName name="LAST_LINE_SUBMITTALS">#REF!</definedName>
    <definedName name="Last_Row" localSheetId="6">IF('Exec Summ Infra'!Values_Entered,Header_Row+'Exec Summ Infra'!Number_of_Payments,Header_Row)</definedName>
    <definedName name="Last_Row" localSheetId="10">IF('ROSHN Benchmark Data'!Values_Entered,Header_Row+'ROSHN Benchmark Data'!Number_of_Payments,Header_Row)</definedName>
    <definedName name="Last_Row">#N/A</definedName>
    <definedName name="LastCell">#REF!</definedName>
    <definedName name="Lastheading">#REF!</definedName>
    <definedName name="LastHist">#REF!</definedName>
    <definedName name="LastRow">IF(ISNA(MATCH(ROW(),RowAfterpgbrk,1)),1,MATCH(ROW(),RowAfterpgbrk,1)+1)&lt;&gt;IF(ISNA(MATCH(ROW()+1,RowAfterpgbrk,1)),1,MATCH(ROW()+1,RowAfterpgbrk,1)+1)</definedName>
    <definedName name="Lasttime">#REF!</definedName>
    <definedName name="lasttimeoverd">#REF!</definedName>
    <definedName name="Latest_date_Loan_A_ends">#REF!</definedName>
    <definedName name="LateUplift">#REF!</definedName>
    <definedName name="Latvia">#REF!</definedName>
    <definedName name="lavatory">#REF!</definedName>
    <definedName name="LAY" localSheetId="18" hidden="1">{#N/A,#N/A,TRUE,"CS&amp;SS(AG)";#N/A,#N/A,TRUE,"CS(UG)";#N/A,#N/A,TRUE,"CSCL(UG)";#N/A,#N/A,TRUE,"KYNAR";#N/A,#N/A,TRUE,"ALLOY904";#N/A,#N/A,TRUE,"TITANIUM";#N/A,#N/A,TRUE,"STMTRACE"}</definedName>
    <definedName name="LAY" hidden="1">{#N/A,#N/A,TRUE,"CS&amp;SS(AG)";#N/A,#N/A,TRUE,"CS(UG)";#N/A,#N/A,TRUE,"CSCL(UG)";#N/A,#N/A,TRUE,"KYNAR";#N/A,#N/A,TRUE,"ALLOY904";#N/A,#N/A,TRUE,"TITANIUM";#N/A,#N/A,TRUE,"STMTRACE"}</definedName>
    <definedName name="LB">#REF!</definedName>
    <definedName name="LBR">#REF!</definedName>
    <definedName name="LC">#REF!</definedName>
    <definedName name="Lc___0">#REF!</definedName>
    <definedName name="Lc___13">#REF!</definedName>
    <definedName name="Lcant">#REF!</definedName>
    <definedName name="LCAR100">#REF!</definedName>
    <definedName name="LCC_EXPAT">#REF!</definedName>
    <definedName name="LCC_LOCAL">#REF!</definedName>
    <definedName name="LCIn11">#REF!</definedName>
    <definedName name="LCIn12">#REF!</definedName>
    <definedName name="LCL">#REF!</definedName>
    <definedName name="LCM">#REF!</definedName>
    <definedName name="LCOut11">#REF!</definedName>
    <definedName name="LCOut12">#REF!</definedName>
    <definedName name="LCPRE">#REF!</definedName>
    <definedName name="LCPROF">#REF!</definedName>
    <definedName name="LCS">#REF!</definedName>
    <definedName name="LCT">#REF!</definedName>
    <definedName name="LCTOHP">#REF!</definedName>
    <definedName name="LD">#REF!</definedName>
    <definedName name="LDR10A">#REF!</definedName>
    <definedName name="LDR2A">#REF!</definedName>
    <definedName name="LDR2B">#REF!</definedName>
    <definedName name="LDR2C">#REF!</definedName>
    <definedName name="LDR2D">#REF!</definedName>
    <definedName name="LDR2E">#REF!</definedName>
    <definedName name="LDR2F">#REF!</definedName>
    <definedName name="LDRR">#REF!</definedName>
    <definedName name="LDRR10">#REF!</definedName>
    <definedName name="LDRR10A">#REF!</definedName>
    <definedName name="LDRR2A">#REF!</definedName>
    <definedName name="LDRR2B">#REF!</definedName>
    <definedName name="LDRR2C">#REF!</definedName>
    <definedName name="LDRR2D">#REF!</definedName>
    <definedName name="LDRR2E">#REF!</definedName>
    <definedName name="LDRR2F">#REF!</definedName>
    <definedName name="LDRR3">#REF!</definedName>
    <definedName name="LDRR5">#REF!</definedName>
    <definedName name="LDRR7">#REF!</definedName>
    <definedName name="LDRR8">#REF!</definedName>
    <definedName name="le_operator">#N/A</definedName>
    <definedName name="Lead">#REF!</definedName>
    <definedName name="Leaders_Aluminum_and_Glass_Ind">#REF!</definedName>
    <definedName name="LEADNEW">#REF!</definedName>
    <definedName name="leadsheet">#REF!</definedName>
    <definedName name="Leaf">#REF!</definedName>
    <definedName name="leancon">#REF!</definedName>
    <definedName name="LeanConcrete">#REF!</definedName>
    <definedName name="Leanne">#REF!</definedName>
    <definedName name="LeaseBuyoutsCfW">#REF!</definedName>
    <definedName name="leaseplan">#REF!</definedName>
    <definedName name="leave">#REF!</definedName>
    <definedName name="Lebanon">#REF!</definedName>
    <definedName name="LED_edge_Exit_Light_CEAG_1504_CG_S">#REF!</definedName>
    <definedName name="LED_edge_Exit_Light_CEAG_1804_CG_S">#REF!</definedName>
    <definedName name="LED_edge_Exit_Light_CEAG_3503_CG_S">#REF!</definedName>
    <definedName name="LED_edge_Exit_Light_CEAG_SPIRIT_LED">#REF!</definedName>
    <definedName name="ledger" localSheetId="4" hidden="1">{"'Break down'!$A$4"}</definedName>
    <definedName name="ledger" localSheetId="18" hidden="1">{"'Break down'!$A$4"}</definedName>
    <definedName name="ledger" localSheetId="6" hidden="1">{"'Break down'!$A$4"}</definedName>
    <definedName name="ledger" hidden="1">{"'Break down'!$A$4"}</definedName>
    <definedName name="LEE" localSheetId="18" hidden="1">{#N/A,#N/A,TRUE,"Basic";#N/A,#N/A,TRUE,"EXT-TABLE";#N/A,#N/A,TRUE,"STEEL";#N/A,#N/A,TRUE,"INT-Table";#N/A,#N/A,TRUE,"STEEL";#N/A,#N/A,TRUE,"Door"}</definedName>
    <definedName name="lee" localSheetId="6">#REF!</definedName>
    <definedName name="lee" localSheetId="10">#REF!</definedName>
    <definedName name="LEE" hidden="1">{#N/A,#N/A,TRUE,"Basic";#N/A,#N/A,TRUE,"EXT-TABLE";#N/A,#N/A,TRUE,"STEEL";#N/A,#N/A,TRUE,"INT-Table";#N/A,#N/A,TRUE,"STEEL";#N/A,#N/A,TRUE,"Door"}</definedName>
    <definedName name="lef">#REF!</definedName>
    <definedName name="LEFT2">#REF!</definedName>
    <definedName name="LEFT3">#REF!</definedName>
    <definedName name="LEFT5">#REF!</definedName>
    <definedName name="LEFT6">#REF!</definedName>
    <definedName name="Legal_Fees">#REF!</definedName>
    <definedName name="LEIGH">#REF!</definedName>
    <definedName name="Leisure_exit_yield">#REF!</definedName>
    <definedName name="lel">#REF!</definedName>
    <definedName name="len">#REF!</definedName>
    <definedName name="LENG">#REF!</definedName>
    <definedName name="Length">#REF!</definedName>
    <definedName name="LENGTH__C1A__Standard_Guestroom">#REF!</definedName>
    <definedName name="LENGTH__C1C__Junior_Suites">#REF!</definedName>
    <definedName name="LENGTH__C1D__One_Bedroom_Suites">#REF!</definedName>
    <definedName name="LENGTH__C1E__Two_bedroom_Suites">#REF!</definedName>
    <definedName name="LENGTH__C1F1__Public_Circulation_Areas">#REF!</definedName>
    <definedName name="LENGTH__C1G4__Shafts">#REF!</definedName>
    <definedName name="LENGTH__C1G6__Fire_Escape_Stairs">#REF!</definedName>
    <definedName name="LENGTH__C1H1__Standard_Guestrooms">#REF!</definedName>
    <definedName name="LENGTH__C1H3__Junior_Suites">#REF!</definedName>
    <definedName name="LENGTH__C1H4__One_Bedroom_Suites">#REF!</definedName>
    <definedName name="LENGTH__C1H5__Two_Bedroom_Suites">#REF!</definedName>
    <definedName name="LENGTH__C1H6__One_Bedroom_Suites_Type_2">#REF!</definedName>
    <definedName name="LENGTH__C1I__General_Works_Guestrooms">#REF!</definedName>
    <definedName name="LENGTH__C1J__One_Bedroom_Suites_Type_2">#REF!</definedName>
    <definedName name="LENGTH__C2A2__Arrival_and_Reception_Lobby">#REF!</definedName>
    <definedName name="LENGTH__C2A3__Front_Offices___Concierge">#REF!</definedName>
    <definedName name="LENGTH__C2A4__Luggage_Scanner">#REF!</definedName>
    <definedName name="LENGTH__C2A5__Hotel_Retail">#REF!</definedName>
    <definedName name="LENGTH__C2A6__Prayer_Rooms">#REF!</definedName>
    <definedName name="LENGTH__C2A7__Kids_Club">#REF!</definedName>
    <definedName name="LENGTH__C2A8__Public_Toilets">#REF!</definedName>
    <definedName name="LENGTH__C2A9__Changing_Rooms">#REF!</definedName>
    <definedName name="LENGTH__C2C1__Hotel_Restaurant">#REF!</definedName>
    <definedName name="LENGTH__C2C2__Lobby_Lounge">#REF!</definedName>
    <definedName name="LENGTH__C2C3__Lobby_Bar">#REF!</definedName>
    <definedName name="LENGTH__C2C4__Lobby_Bar___Covered_Terrace">#REF!</definedName>
    <definedName name="LENGTH__C2C5__Speciality_Restaurant__1">#REF!</definedName>
    <definedName name="LENGTH__C2C6__Speciality_Restaurant__2">#REF!</definedName>
    <definedName name="LENGTH__C2C7__Speciality_Restaurant__2___Covered_Terrace">#REF!</definedName>
    <definedName name="LENGTH__C2C8__Pool_Bar___Grill">#REF!</definedName>
    <definedName name="LENGTH__C2D2__Gymnasium">#REF!</definedName>
    <definedName name="LENGTH__C2G1__Circulation">#REF!</definedName>
    <definedName name="LENGTH__C2G2__Outdoor_Lobby">#REF!</definedName>
    <definedName name="LENGTH__C3A1__Front_Offices">#REF!</definedName>
    <definedName name="LENGTH__C3A2__Administration_Offices">#REF!</definedName>
    <definedName name="LENGTH__C3A3__Accounting_Offices">#REF!</definedName>
    <definedName name="LENGTH__C3A4__Human_Resources_and_Training">#REF!</definedName>
    <definedName name="LENGTH__C3B__IT_Department">#REF!</definedName>
    <definedName name="LENGTH__C3C1__Kitchen___Main_Kitchen">#REF!</definedName>
    <definedName name="LENGTH__C3C2__Kitchen___Speciality_Restaurant__1">#REF!</definedName>
    <definedName name="LENGTH__C3C3__Kitchen___Speciality_Restaurant__2">#REF!</definedName>
    <definedName name="LENGTH__C3C5__Pantry___Lobby_Bar">#REF!</definedName>
    <definedName name="LENGTH__C3D__Housekeeping_and_Linen">#REF!</definedName>
    <definedName name="LENGTH__C3E__Central_Laundry___Dry_Cleaning___Valet_Only">#REF!</definedName>
    <definedName name="LENGTH__C3F5__Dining_Room_Seating">#REF!</definedName>
    <definedName name="LENGTH__C3F8__Staff_Changing_Rooms">#REF!</definedName>
    <definedName name="LENGTH__C3F9__Staff_Prayer_Rooms">#REF!</definedName>
    <definedName name="LENGTH__C3G__Maintenance_and_Engineering">#REF!</definedName>
    <definedName name="LENGTH__C3H1__Plant_and_Equipment_Rooms">#REF!</definedName>
    <definedName name="LENGTH__C3H2__MEP_Shafts">#REF!</definedName>
    <definedName name="LENGTH__C3J__Security">#REF!</definedName>
    <definedName name="LENGTH__C3K__Purchasing__Goods_Receiving_and_Storage">#REF!</definedName>
    <definedName name="LENGTH__C3L__BOH_Circulation_Areas">#REF!</definedName>
    <definedName name="LENGTH__C4B__General_Works_Parking">#REF!</definedName>
    <definedName name="LENGTH__C5__Unallocated_Rooms">#REF!</definedName>
    <definedName name="LENGTH__G1__Conference_Centre">#REF!</definedName>
    <definedName name="LENGTH__G1A__Conference_Hall">#REF!</definedName>
    <definedName name="LENGTH__G1B__Reception">#REF!</definedName>
    <definedName name="LENGTH__G1C__Meeting_Rooms">#REF!</definedName>
    <definedName name="LENGTH__G2__Pre_function">#REF!</definedName>
    <definedName name="LENGTH__G3__Toilets">#REF!</definedName>
    <definedName name="LENGTH__G4__FOH_Circulation">#REF!</definedName>
    <definedName name="LENGTH__G5__BOH_Circulation">#REF!</definedName>
    <definedName name="LENGTH__G6__Fire_Escape_Stairs">#REF!</definedName>
    <definedName name="LENGTH__G7__Plant_and_Equipment_Rooms">#REF!</definedName>
    <definedName name="LENGTH__G8__Storage">#REF!</definedName>
    <definedName name="LENGTH__G9__Kitchen_and_Service_Area">#REF!</definedName>
    <definedName name="Length_1">#REF!</definedName>
    <definedName name="LENGTH_1_bed_Balcony_area">#REF!</definedName>
    <definedName name="LENGTH_1_bed_bath_screen">#REF!</definedName>
    <definedName name="LENGTH_1_bed_bath_shelf">#REF!</definedName>
    <definedName name="LENGTH_1_bed_Bath_tub">#REF!</definedName>
    <definedName name="LENGTH_1_bed_Bath_tub_mixer">#REF!</definedName>
    <definedName name="LENGTH_1_bed_Bathroom_area">#REF!</definedName>
    <definedName name="LENGTH_1_bed_Bedroom_area">#REF!</definedName>
    <definedName name="LENGTH_1_bed_Cistern_cover">#REF!</definedName>
    <definedName name="LENGTH_1_bed_Cooker_hob">#REF!</definedName>
    <definedName name="LENGTH_1_bed_Fridge_freezer">#REF!</definedName>
    <definedName name="LENGTH_1_bed_Kitchen_sink">#REF!</definedName>
    <definedName name="LENGTH_1_bed_Kitchen_sink_mixer">#REF!</definedName>
    <definedName name="LENGTH_1_bed_kitchen_units">#REF!</definedName>
    <definedName name="LENGTH_1_bed_living_area">#REF!</definedName>
    <definedName name="LENGTH_1_bed_mirror">#REF!</definedName>
    <definedName name="LENGTH_1_bed_NIA">#REF!</definedName>
    <definedName name="LENGTH_1_bed_Oven">#REF!</definedName>
    <definedName name="LENGTH_1_bed_shower_mixer">#REF!</definedName>
    <definedName name="LENGTH_1_bed_vanitys">#REF!</definedName>
    <definedName name="LENGTH_1_bed_Wardrobes">#REF!</definedName>
    <definedName name="LENGTH_1_bed_Wash_basin">#REF!</definedName>
    <definedName name="LENGTH_1_bed_Wash_basin_mixer">#REF!</definedName>
    <definedName name="LENGTH_1_bed_Washing_machine">#REF!</definedName>
    <definedName name="LENGTH_1_bed_WC">#REF!</definedName>
    <definedName name="LENGTH_110_mm_dia._RWP">#REF!</definedName>
    <definedName name="LENGTH_110mm_dia._opening_for_rain_water">#REF!</definedName>
    <definedName name="LENGTH_110mm_dia._Rainwater_pipe">#REF!</definedName>
    <definedName name="LENGTH_110mm_dia_RWP">#REF!</definedName>
    <definedName name="LENGTH_15mm_dia._CWS_Buried_Underground">#REF!</definedName>
    <definedName name="LENGTH_15mm_dia_Copper_pipe">#REF!</definedName>
    <definedName name="LENGTH_1F__25mm_dia._BCWS_Pipe">#REF!</definedName>
    <definedName name="LENGTH_1F__25mm_dia._HWS_Pipe">#REF!</definedName>
    <definedName name="LENGTH_1F__Isolation_valve">#REF!</definedName>
    <definedName name="LENGTH_1F__Water_Hammer_Arrestor">#REF!</definedName>
    <definedName name="LENGTH_1F_BOH_Service_and_Utility_area">#REF!</definedName>
    <definedName name="LENGTH_1F_BOH_Staircase">#REF!</definedName>
    <definedName name="LENGTH_1F_Guest_Core">#REF!</definedName>
    <definedName name="LENGTH_1F_Guestrooms">#REF!</definedName>
    <definedName name="LENGTH_1F_HGR_BOH">#REF!</definedName>
    <definedName name="LENGTH_1F_HGR_Circulation">#REF!</definedName>
    <definedName name="LENGTH_1F_HGR_Covered_Balcony">#REF!</definedName>
    <definedName name="LENGTH_1F_HGR_Fire_Staircase">#REF!</definedName>
    <definedName name="LENGTH_1F_HGR_Open_Terrace">#REF!</definedName>
    <definedName name="LENGTH_1F_Lift_Shaft">#REF!</definedName>
    <definedName name="LENGTH_1F_Roof_Terrace">#REF!</definedName>
    <definedName name="LENGTH_1F_Services_Core">#REF!</definedName>
    <definedName name="LENGTH_1F_Void___Dead_space">#REF!</definedName>
    <definedName name="LENGTH_1st_Floor">#REF!</definedName>
    <definedName name="LENGTH_1st_Floor___BOH___FIre_Escape_Stairs">#REF!</definedName>
    <definedName name="LENGTH_1st_Floor___BOH___Guest_Core">#REF!</definedName>
    <definedName name="LENGTH_1st_Floor___BOH___Guest_Core_lifts">#REF!</definedName>
    <definedName name="LENGTH_1st_Floor___BOH___Service_Core">#REF!</definedName>
    <definedName name="LENGTH_1st_Floor___BOH___Service_Core_ducts">#REF!</definedName>
    <definedName name="LENGTH_1st_Floor___BOH___Service_Core_lift_shafts">#REF!</definedName>
    <definedName name="LENGTH_1st_Floor___FOH___Guest_Circulation">#REF!</definedName>
    <definedName name="LENGTH_1st_Floor___FOH___Guestroom_Terrace">#REF!</definedName>
    <definedName name="LENGTH_1st_Floor___FOH___Guestrooms">#REF!</definedName>
    <definedName name="LENGTH_1st_Floor___Guest_Core_ducts">#REF!</definedName>
    <definedName name="LENGTH_2_bed_2nd_bathroom_area">#REF!</definedName>
    <definedName name="LENGTH_2_bed_2nd_bedroom_area">#REF!</definedName>
    <definedName name="LENGTH_2_bed_4_burner_hob">#REF!</definedName>
    <definedName name="LENGTH_2_bed_Balcony_area">#REF!</definedName>
    <definedName name="LENGTH_2_bed_bath_screen">#REF!</definedName>
    <definedName name="LENGTH_2_bed_bath_tub">#REF!</definedName>
    <definedName name="LENGTH_2_bed_bath_tub_mixer">#REF!</definedName>
    <definedName name="LENGTH_2_bed_bidet">#REF!</definedName>
    <definedName name="LENGTH_2_bed_cistern_cover">#REF!</definedName>
    <definedName name="LENGTH_2_bed_fridge_freezer">#REF!</definedName>
    <definedName name="LENGTH_2_bed_kitchen_sink">#REF!</definedName>
    <definedName name="LENGTH_2_bed_kitchen_sink_mixer">#REF!</definedName>
    <definedName name="LENGTH_2_bed_Kitchen_units">#REF!</definedName>
    <definedName name="LENGTH_2_bed_living_area">#REF!</definedName>
    <definedName name="LENGTH_2_bed_Master_bathroom_area">#REF!</definedName>
    <definedName name="LENGTH_2_bed_Master_bedroom_area">#REF!</definedName>
    <definedName name="LENGTH_2_bed_mirror">#REF!</definedName>
    <definedName name="LENGTH_2_bed_NIA">#REF!</definedName>
    <definedName name="LENGTH_2_bed_shower_mixer_set">#REF!</definedName>
    <definedName name="LENGTH_2_bed_shower_partition_inc_door">#REF!</definedName>
    <definedName name="LENGTH_2_bed_vanity_unit">#REF!</definedName>
    <definedName name="LENGTH_2_bed_wardrobes">#REF!</definedName>
    <definedName name="LENGTH_2_bed_wash_basin">#REF!</definedName>
    <definedName name="LENGTH_2_bed_wash_basin_mixer">#REF!</definedName>
    <definedName name="LENGTH_2_bed_washing_machine">#REF!</definedName>
    <definedName name="LENGTH_2_bed_WC">#REF!</definedName>
    <definedName name="LENGTH_20mm_dia_Bib_tap">#REF!</definedName>
    <definedName name="LENGTH_20mm_dia_HSW_pipe">#REF!</definedName>
    <definedName name="LENGTH_25mm_dia_BCWS_pipe">#REF!</definedName>
    <definedName name="LENGTH_25mm_dia_HSW_pipe">#REF!</definedName>
    <definedName name="LENGTH_2F_BOH_Roof_Terrace">#REF!</definedName>
    <definedName name="LENGTH_2F_BOH_Service_and_Utility_area">#REF!</definedName>
    <definedName name="LENGTH_2F_BOH_Staircase">#REF!</definedName>
    <definedName name="LENGTH_2F_Guest_Core">#REF!</definedName>
    <definedName name="LENGTH_2F_Guestrooms">#REF!</definedName>
    <definedName name="LENGTH_2F_HGR_BOH">#REF!</definedName>
    <definedName name="LENGTH_2F_HGR_Circulation">#REF!</definedName>
    <definedName name="LENGTH_2F_HGR_Covered_Balcony">#REF!</definedName>
    <definedName name="LENGTH_2F_HGR_Fire_Staircase">#REF!</definedName>
    <definedName name="LENGTH_2F_Lift_Shaft">#REF!</definedName>
    <definedName name="LENGTH_2F_Services_Core">#REF!</definedName>
    <definedName name="LENGTH_2F_Voids___Dead_space">#REF!</definedName>
    <definedName name="LENGTH_2nd_Floor">#REF!</definedName>
    <definedName name="LENGTH_2nd_Floor___BOH___Event_Center_Core">#REF!</definedName>
    <definedName name="LENGTH_2nd_Floor___BOH___Event_Center_Core_lift_shafts">#REF!</definedName>
    <definedName name="LENGTH_2nd_Floor___BOH___Event_Center_Service">#REF!</definedName>
    <definedName name="LENGTH_2nd_Floor___BOH___Event_Center_Service_lift_shafts">#REF!</definedName>
    <definedName name="LENGTH_2nd_Floor___BOH___Fire_Escape_Stairs">#REF!</definedName>
    <definedName name="LENGTH_2nd_Floor___BOH___Guest_Core">#REF!</definedName>
    <definedName name="LENGTH_2nd_Floor___BOH___Guest_Core_ducts">#REF!</definedName>
    <definedName name="LENGTH_2nd_Floor___BOH___Guest_Core_lift_shafts">#REF!</definedName>
    <definedName name="LENGTH_2nd_Floor___BOH___Service_Core">#REF!</definedName>
    <definedName name="LENGTH_2nd_Floor___BOH___Service_Core_ducts">#REF!</definedName>
    <definedName name="LENGTH_2nd_Floor___BOH___Service_Core_lift_shafts">#REF!</definedName>
    <definedName name="LENGTH_2nd_Floor___FOH___Guestroom_Circulation">#REF!</definedName>
    <definedName name="LENGTH_2nd_Floor___FOH___Guestroom_Terrace">#REF!</definedName>
    <definedName name="LENGTH_2nd_Floor___FOH___Guestrooms">#REF!</definedName>
    <definedName name="LENGTH_3.1__External_Walls">#REF!</definedName>
    <definedName name="LENGTH_32_dia._CWS_Main_Buried_underground">#REF!</definedName>
    <definedName name="LENGTH_32mm_dia_BCWS">#REF!</definedName>
    <definedName name="LENGTH_32mm_dia_BCWS_pipe">#REF!</definedName>
    <definedName name="LENGTH_32mm_dia_BCWS_Riser">#REF!</definedName>
    <definedName name="LENGTH_32mm_dia_HSW_pipe">#REF!</definedName>
    <definedName name="LENGTH_32mm_dia_HSW_Riser">#REF!</definedName>
    <definedName name="LENGTH_3F_BOH_Service___Utility_area">#REF!</definedName>
    <definedName name="LENGTH_3F_BOH_Staircase">#REF!</definedName>
    <definedName name="LENGTH_3F_Guest_Core">#REF!</definedName>
    <definedName name="LENGTH_3F_Guestrooms">#REF!</definedName>
    <definedName name="LENGTH_3F_HGR_BOH">#REF!</definedName>
    <definedName name="LENGTH_3F_HGR_Circulation">#REF!</definedName>
    <definedName name="LENGTH_3F_HGR_Covered_Balcony">#REF!</definedName>
    <definedName name="LENGTH_3F_HGR_Fire_Staircase">#REF!</definedName>
    <definedName name="LENGTH_3F_Lift_Shaft">#REF!</definedName>
    <definedName name="LENGTH_3F_Services_Core">#REF!</definedName>
    <definedName name="LENGTH_3F_Voids___Dead_space">#REF!</definedName>
    <definedName name="LENGTH_3rd_Floor">#REF!</definedName>
    <definedName name="LENGTH_3rd_Floor___BOH___Fire_Escape_Stairs">#REF!</definedName>
    <definedName name="LENGTH_3rd_Floor___BOH___Guest_Core">#REF!</definedName>
    <definedName name="LENGTH_3rd_Floor___BOH___Guest_Core_ducts">#REF!</definedName>
    <definedName name="LENGTH_3rd_Floor___BOH___Guest_Core_lift_shafts">#REF!</definedName>
    <definedName name="LENGTH_3rd_Floor___BOH___Service_Core">#REF!</definedName>
    <definedName name="LENGTH_3rd_Floor___BOH___Service_Core_ducts">#REF!</definedName>
    <definedName name="LENGTH_3rd_Floor___BOH___Service_Core_lift_shafts">#REF!</definedName>
    <definedName name="LENGTH_3rd_Floor___FOH___Guest_Circulation">#REF!</definedName>
    <definedName name="LENGTH_3rd_Floor___FOH___Guestroom_Terrace">#REF!</definedName>
    <definedName name="LENGTH_3rd_Floor___FOH___Guestrooms">#REF!</definedName>
    <definedName name="LENGTH_4F_BOH_Service___Utility_area">#REF!</definedName>
    <definedName name="LENGTH_4F_BOH_Staircase">#REF!</definedName>
    <definedName name="LENGTH_4F_Guest_Core">#REF!</definedName>
    <definedName name="LENGTH_4F_Guestrooms">#REF!</definedName>
    <definedName name="LENGTH_4F_HGR_BOH">#REF!</definedName>
    <definedName name="LENGTH_4F_HGR_Circulation">#REF!</definedName>
    <definedName name="LENGTH_4F_HGR_Covered_Balcony">#REF!</definedName>
    <definedName name="LENGTH_4F_HGR_Fire_Staircase">#REF!</definedName>
    <definedName name="LENGTH_4F_Lift_Shaft">#REF!</definedName>
    <definedName name="LENGTH_4F_Services_Core">#REF!</definedName>
    <definedName name="LENGTH_4F_Voids___Dead_space">#REF!</definedName>
    <definedName name="LENGTH_4th_Floor___BOH___Fire_Escape_Stairs">#REF!</definedName>
    <definedName name="LENGTH_4th_Floor___BOH___Guest_Core">#REF!</definedName>
    <definedName name="LENGTH_4th_Floor___BOH___Guest_Core_ducts">#REF!</definedName>
    <definedName name="LENGTH_4th_Floor___BOH___Guest_Core_lift_shafts">#REF!</definedName>
    <definedName name="LENGTH_4th_Floor___BOH___Service_Core">#REF!</definedName>
    <definedName name="LENGTH_4th_Floor___BOH___Service_Core_ducts">#REF!</definedName>
    <definedName name="LENGTH_4th_Floor___BOH___Service_Core_lift_shafts">#REF!</definedName>
    <definedName name="LENGTH_4th_Floor___FOH___Guestroom_Circulation">#REF!</definedName>
    <definedName name="LENGTH_4th_Floor___FOH___Guestroom_Terrace">#REF!</definedName>
    <definedName name="LENGTH_4th_Floor___FOH___Guestrooms">#REF!</definedName>
    <definedName name="LENGTH_4th_Floor___FOH___Roof_Top_Pantry">#REF!</definedName>
    <definedName name="LENGTH_4th_Floor___FOH___Roof_Top_Restaurant">#REF!</definedName>
    <definedName name="LENGTH_4th_Floor___FOH___Roof_Top_Toilets">#REF!</definedName>
    <definedName name="LENGTH_4th_Floor___Roof_Top_Restaurant_open_terrace">#REF!</definedName>
    <definedName name="LENGTH_50mm_dia._Balcony_Drain">#REF!</definedName>
    <definedName name="LENGTH_50mm_dia_WP">#REF!</definedName>
    <definedName name="LENGTH_5A_CEILING">#REF!</definedName>
    <definedName name="LENGTH_5A_FS01">#REF!</definedName>
    <definedName name="LENGTH_5A_FS02">#REF!</definedName>
    <definedName name="LENGTH_5A_FS02_2F">#REF!</definedName>
    <definedName name="LENGTH_5A_FS03">#REF!</definedName>
    <definedName name="LENGTH_5A_FS03_AREA">#REF!</definedName>
    <definedName name="LENGTH_5A_FS03_GRILL">#REF!</definedName>
    <definedName name="LENGTH_5A_FS04">#REF!</definedName>
    <definedName name="LENGTH_5A_FS04_1F">#REF!</definedName>
    <definedName name="LENGTH_5A_FS04_2F">#REF!</definedName>
    <definedName name="LENGTH_5A_FS05">#REF!</definedName>
    <definedName name="LENGTH_5A_FS05_RF">#REF!</definedName>
    <definedName name="LENGTH_5A_FS07">#REF!</definedName>
    <definedName name="LENGTH_5A_FS08">#REF!</definedName>
    <definedName name="LENGTH_5A_FS08_RF">#REF!</definedName>
    <definedName name="LENGTH_5A_FS12_1F">#REF!</definedName>
    <definedName name="LENGTH_5A_FS15_2F">#REF!</definedName>
    <definedName name="LENGTH_5A_FS16">#REF!</definedName>
    <definedName name="LENGTH_5B_FS01">#REF!</definedName>
    <definedName name="LENGTH_5B_FS02_1F">#REF!</definedName>
    <definedName name="LENGTH_5B_FS02_RF">#REF!</definedName>
    <definedName name="LENGTH_5B_FS03">#REF!</definedName>
    <definedName name="LENGTH_5B_FS03_AREA">#REF!</definedName>
    <definedName name="LENGTH_5B_FS03_GRILL">#REF!</definedName>
    <definedName name="LENGTH_5B_FS03_RF">#REF!</definedName>
    <definedName name="LENGTH_5B_FS04_1F">#REF!</definedName>
    <definedName name="LENGTH_5B_FS04_2F">#REF!</definedName>
    <definedName name="LENGTH_5B_FS04_RF">#REF!</definedName>
    <definedName name="LENGTH_5B_FS05">#REF!</definedName>
    <definedName name="LENGTH_5B_FS05_GARDEN">#REF!</definedName>
    <definedName name="LENGTH_5B_FS05_PARAPET">#REF!</definedName>
    <definedName name="LENGTH_5B_FS06">#REF!</definedName>
    <definedName name="LENGTH_5B_FS07_1F">#REF!</definedName>
    <definedName name="LENGTH_5B_FS08_RF">#REF!</definedName>
    <definedName name="LENGTH_5B_FS11_1F">#REF!</definedName>
    <definedName name="LENGTH_5B_FS11_2F">#REF!</definedName>
    <definedName name="LENGTH_5B_FS12_2F">#REF!</definedName>
    <definedName name="LENGTH_5B_FS15_1F">#REF!</definedName>
    <definedName name="LENGTH_5B_FS15_2F">#REF!</definedName>
    <definedName name="LENGTH_5B_FS15_RF">#REF!</definedName>
    <definedName name="LENGTH_5B_FS16">#REF!</definedName>
    <definedName name="LENGTH_5B_LOUVRE">#REF!</definedName>
    <definedName name="LENGTH_5B_PARAPET_COPING">#REF!</definedName>
    <definedName name="LENGTH_5C_FS01">#REF!</definedName>
    <definedName name="LENGTH_5C_FS02">#REF!</definedName>
    <definedName name="LENGTH_5C_FS02_1F">#REF!</definedName>
    <definedName name="LENGTH_5C_FS02_COPING">#REF!</definedName>
    <definedName name="LENGTH_5C_FS03">#REF!</definedName>
    <definedName name="LENGTH_5C_FS03_GRILL">#REF!</definedName>
    <definedName name="LENGTH_5C_FS05_RF">#REF!</definedName>
    <definedName name="LENGTH_5C_FS07_RF">#REF!</definedName>
    <definedName name="LENGTH_5C_FS08_1F">#REF!</definedName>
    <definedName name="LENGTH_5C_FS08_RF">#REF!</definedName>
    <definedName name="LENGTH_5C_FS16">#REF!</definedName>
    <definedName name="LENGTH_5C_LINK_BRIDGE">#REF!</definedName>
    <definedName name="LENGTH_5F_BOH_Circulation">#REF!</definedName>
    <definedName name="LENGTH_5F_BOH_Service___Utility_area">#REF!</definedName>
    <definedName name="LENGTH_5F_BOH_Staircase">#REF!</definedName>
    <definedName name="LENGTH_5F_Lift_Shaft">#REF!</definedName>
    <definedName name="LENGTH_5F_MEP">#REF!</definedName>
    <definedName name="LENGTH_5F_Services_Core">#REF!</definedName>
    <definedName name="LENGTH_5F_Voids___Dead_area">#REF!</definedName>
    <definedName name="LENGTH_82mm_dia_Vent_pipe_1F">#REF!</definedName>
    <definedName name="LENGTH_82mm_dia_Vent_pipe_GF">#REF!</definedName>
    <definedName name="LENGTH_AM_Beams">#REF!</definedName>
    <definedName name="LENGTH_AM_Slab_1200">#REF!</definedName>
    <definedName name="LENGTH_AM_Slab_300">#REF!</definedName>
    <definedName name="LENGTH_Assume_Roof">#REF!</definedName>
    <definedName name="LENGTH_Assumed_Stair_Roof">#REF!</definedName>
    <definedName name="LENGTH_B1">#REF!</definedName>
    <definedName name="LENGTH_B1___BOH____Loading_Unloading">#REF!</definedName>
    <definedName name="LENGTH_B1___BOH____Service_Corridor">#REF!</definedName>
    <definedName name="LENGTH_B1___BOH___Bulk_Storage">#REF!</definedName>
    <definedName name="LENGTH_B1___BOH___Event_Center_Core">#REF!</definedName>
    <definedName name="LENGTH_B1___BOH___Event_Center_Core_lift_shafts">#REF!</definedName>
    <definedName name="LENGTH_B1___BOH___Event_Center_Kitchen">#REF!</definedName>
    <definedName name="LENGTH_B1___BOH___Event_Center_Service">#REF!</definedName>
    <definedName name="LENGTH_B1___BOH___Fire_Escape_Stairs">#REF!</definedName>
    <definedName name="LENGTH_B1___BOH___Food___Beverage_Dept">#REF!</definedName>
    <definedName name="LENGTH_B1___BOH___General_Areas">#REF!</definedName>
    <definedName name="LENGTH_B1___BOH___Guest_Core">#REF!</definedName>
    <definedName name="LENGTH_B1___BOH___Guest_Core_ducts">#REF!</definedName>
    <definedName name="LENGTH_B1___BOH___Guest_Core_lift_shafts">#REF!</definedName>
    <definedName name="LENGTH_B1___BOH___Human_Resources">#REF!</definedName>
    <definedName name="LENGTH_B1___BOH___Main_Kitchen">#REF!</definedName>
    <definedName name="LENGTH_B1___BOH___Pool_Bar___Grill_Pantry">#REF!</definedName>
    <definedName name="LENGTH_B1___BOH___Ramp__B1___GF_">#REF!</definedName>
    <definedName name="LENGTH_B1___BOH___Ramp_B1_to_B2__loading_unloading_">#REF!</definedName>
    <definedName name="LENGTH_B1___BOH___Receiving___Purchasing">#REF!</definedName>
    <definedName name="LENGTH_B1___BOH___Service_Core">#REF!</definedName>
    <definedName name="LENGTH_B1___BOH___Service_Core_ducts">#REF!</definedName>
    <definedName name="LENGTH_B1___BOH___Service_Core_lift_shaft">#REF!</definedName>
    <definedName name="LENGTH_B1___BOH___Service_Corridor">#REF!</definedName>
    <definedName name="LENGTH_B1___BOH___Speciality_Restaurant_01_Pantry">#REF!</definedName>
    <definedName name="LENGTH_B1___BOH___Staff_Core">#REF!</definedName>
    <definedName name="LENGTH_B1___BOH___Staff_Core_lift_shafts">#REF!</definedName>
    <definedName name="LENGTH_B1___BOH___Staff_Facilities">#REF!</definedName>
    <definedName name="LENGTH_B1___BOH___Waste_Management">#REF!</definedName>
    <definedName name="LENGTH_B1___Double_Volume_internal_Plant_RM">#REF!</definedName>
    <definedName name="LENGTH_B1___FOH____Day_Care_Center">#REF!</definedName>
    <definedName name="LENGTH_B1___FOH___All_Day_Dining">#REF!</definedName>
    <definedName name="LENGTH_B1___FOH___Circulation">#REF!</definedName>
    <definedName name="LENGTH_B1___FOH___Day_Care_Center_Terrace">#REF!</definedName>
    <definedName name="LENGTH_B1___FOH___Guest_Circulation">#REF!</definedName>
    <definedName name="LENGTH_B1___FOH___Guestroom_Terrace">#REF!</definedName>
    <definedName name="LENGTH_B1___FOH___Guestrooms">#REF!</definedName>
    <definedName name="LENGTH_B1___FOH___Gym">#REF!</definedName>
    <definedName name="LENGTH_B1___FOH___Pool_Bar___Grill">#REF!</definedName>
    <definedName name="LENGTH_B1___FOH___Pool_Bar___Grill_Terrace">#REF!</definedName>
    <definedName name="LENGTH_B1___FOH___Spa">#REF!</definedName>
    <definedName name="LENGTH_B1___FOH___Speciality_Restauarant_02_Toilets">#REF!</definedName>
    <definedName name="LENGTH_B1___FOH___Speciality_Restaurant_01">#REF!</definedName>
    <definedName name="LENGTH_B1___FOH___Speciality_Restaurant_02">#REF!</definedName>
    <definedName name="LENGTH_B1___FOH___Speciality_Restaurant_02_Terrace__covered_terrace_area_">#REF!</definedName>
    <definedName name="LENGTH_B1___FOH___Speciality_Restaurant_02_Terrace__open_terrace_area_">#REF!</definedName>
    <definedName name="LENGTH_B1___Parking">#REF!</definedName>
    <definedName name="LENGTH_B1__BOH_">#REF!</definedName>
    <definedName name="LENGTH_B1__Car_Park_">#REF!</definedName>
    <definedName name="LENGTH_B1__Column_C1">#REF!</definedName>
    <definedName name="LENGTH_B1__Column_C10">#REF!</definedName>
    <definedName name="LENGTH_B1__Column_C11">#REF!</definedName>
    <definedName name="LENGTH_B1__Column_C12">#REF!</definedName>
    <definedName name="LENGTH_B1__Column_C2">#REF!</definedName>
    <definedName name="LENGTH_B1__Column_C3">#REF!</definedName>
    <definedName name="LENGTH_B1__Column_C4">#REF!</definedName>
    <definedName name="LENGTH_B1__Column_C5">#REF!</definedName>
    <definedName name="LENGTH_B1__Column_C6">#REF!</definedName>
    <definedName name="LENGTH_B1__Column_C7">#REF!</definedName>
    <definedName name="LENGTH_B1__Column_C8">#REF!</definedName>
    <definedName name="LENGTH_B1__Column_C9">#REF!</definedName>
    <definedName name="LENGTH_B1__Column_TC1">#REF!</definedName>
    <definedName name="LENGTH_B1__Column_TC2">#REF!</definedName>
    <definedName name="LENGTH_B1__Column_TC3">#REF!</definedName>
    <definedName name="LENGTH_B1__Column_TC4">#REF!</definedName>
    <definedName name="LENGTH_B1__Column_TC5">#REF!</definedName>
    <definedName name="LENGTH_B1__FOH_circulation_">#REF!</definedName>
    <definedName name="LENGTH_B1__GIFA_">#REF!</definedName>
    <definedName name="LENGTH_B1__RW1_400">#REF!</definedName>
    <definedName name="LENGTH_B1__RW2_600">#REF!</definedName>
    <definedName name="LENGTH_B1__Stairs_">#REF!</definedName>
    <definedName name="LENGTH_B1__TW1_250">#REF!</definedName>
    <definedName name="LENGTH_B1__TW2_200">#REF!</definedName>
    <definedName name="LENGTH_B1__TW3_300">#REF!</definedName>
    <definedName name="LENGTH_B1__TW3_400">#REF!</definedName>
    <definedName name="LENGTH_B1__TW4_500">#REF!</definedName>
    <definedName name="LENGTH_B1__TW4_500_Door_Overhead">#REF!</definedName>
    <definedName name="LENGTH_B1__TW4_600">#REF!</definedName>
    <definedName name="LENGTH_B1__voids_">#REF!</definedName>
    <definedName name="LENGTH_B1__W1__300">#REF!</definedName>
    <definedName name="LENGTH_B1__W1_300_Door_Overhead">#REF!</definedName>
    <definedName name="LENGTH_B1_Beams">#REF!</definedName>
    <definedName name="LENGTH_B1_BOH_Area">#REF!</definedName>
    <definedName name="LENGTH_B1_BOH_Service___Utility_area">#REF!</definedName>
    <definedName name="LENGTH_B1_Double_Volume_area">#REF!</definedName>
    <definedName name="LENGTH_B1_Executive_Club">#REF!</definedName>
    <definedName name="LENGTH_B1_FOH_Circulation_area">#REF!</definedName>
    <definedName name="LENGTH_B1_FOH_Lobby">#REF!</definedName>
    <definedName name="LENGTH_B1_Guest_Core">#REF!</definedName>
    <definedName name="LENGTH_B1_Gym">#REF!</definedName>
    <definedName name="LENGTH_B1_Gym_Toilets">#REF!</definedName>
    <definedName name="LENGTH_B1_Internal_Double_doors__BOH_">#REF!</definedName>
    <definedName name="LENGTH_B1_Internal_Double_doors__FOH_">#REF!</definedName>
    <definedName name="LENGTH_B1_Internal_Single_doors__BOH_">#REF!</definedName>
    <definedName name="LENGTH_B1_Kids_Area">#REF!</definedName>
    <definedName name="LENGTH_B1_Kitchen">#REF!</definedName>
    <definedName name="LENGTH_B1_Lift_Shaft">#REF!</definedName>
    <definedName name="LENGTH_B1_Main_Restaurant">#REF!</definedName>
    <definedName name="LENGTH_B1_MEP_Area">#REF!</definedName>
    <definedName name="LENGTH_B1_Mezz">#REF!</definedName>
    <definedName name="LENGTH_B1_Mezzanine___BOH___Event_Center_Admin">#REF!</definedName>
    <definedName name="LENGTH_B1_Mezzanine___BOH___Event_Center_Core">#REF!</definedName>
    <definedName name="LENGTH_B1_Mezzanine___BOH___Event_Center_Valet">#REF!</definedName>
    <definedName name="LENGTH_B1_Mezzanine___BOH___Event_Service_Core_lift_shafts">#REF!</definedName>
    <definedName name="LENGTH_B1_Mezzanine___BOH___Fire_Escape_Stairs">#REF!</definedName>
    <definedName name="LENGTH_B1_Mezzanine___BOH___General_Areas">#REF!</definedName>
    <definedName name="LENGTH_B1_Mezzanine___BOH___Guest_Core">#REF!</definedName>
    <definedName name="LENGTH_B1_Mezzanine___BOH___Guest_Core_ducts">#REF!</definedName>
    <definedName name="LENGTH_B1_Mezzanine___BOH___Guest_Core_lift_shafts">#REF!</definedName>
    <definedName name="LENGTH_B1_Mezzanine___BOH___RMU">#REF!</definedName>
    <definedName name="LENGTH_B1_Mezzanine___BOH___Service_Core">#REF!</definedName>
    <definedName name="LENGTH_B1_Mezzanine___BOH___Service_Core_ducts">#REF!</definedName>
    <definedName name="LENGTH_B1_Mezzanine___BOH___Service_Core_lift_shafts">#REF!</definedName>
    <definedName name="LENGTH_B1_Mezzanine___Double_Volume__left_wing_">#REF!</definedName>
    <definedName name="LENGTH_B1_Mezzanine___Double_Volume__left_wing_stairs___">#REF!</definedName>
    <definedName name="LENGTH_B1_Mezzanine___Double_Volume__main_hotel___">#REF!</definedName>
    <definedName name="LENGTH_B1_Mezzanine___Double_Volume__right_wing_">#REF!</definedName>
    <definedName name="LENGTH_B1_Mezzanine___Double_Volume__right_wing_stairs___">#REF!</definedName>
    <definedName name="LENGTH_B1_Mezzanine___Double_Volume__Speciality_Restaurant___">#REF!</definedName>
    <definedName name="LENGTH_B1_Mezzanine___FOH___Business_Center">#REF!</definedName>
    <definedName name="LENGTH_B1_Mezzanine___FOH___Circulation">#REF!</definedName>
    <definedName name="LENGTH_B1_Mezzanine___FOH___Event_Center_Core_lift_shafts">#REF!</definedName>
    <definedName name="LENGTH_B1_Mezzanine___FOH___Event_Center_Port_Corchere">#REF!</definedName>
    <definedName name="LENGTH_B1_Mezzanine___FOH___Event_Center_Reception">#REF!</definedName>
    <definedName name="LENGTH_B1_Mezzanine___FOH___Event_Center_Wind_Lobby">#REF!</definedName>
    <definedName name="LENGTH_B1_Mezzanine___FOH___Guestroom_Terrace">#REF!</definedName>
    <definedName name="LENGTH_B1_Mezzanine___FOH___Guestrooms">#REF!</definedName>
    <definedName name="LENGTH_B1_Mezzanine___FOH___Meeting_Prefunction">#REF!</definedName>
    <definedName name="LENGTH_B1_Mezzanine___FOH___Meeting_Rooms">#REF!</definedName>
    <definedName name="LENGTH_B1_Mezzanine___FOH___Meeting_Rooms_Pantry">#REF!</definedName>
    <definedName name="LENGTH_B1_Mezzanine___FOH___Meeting_Rooms_Terrace">#REF!</definedName>
    <definedName name="LENGTH_B1_Mezzanine___FOH___Meeting_Rooms_Toilet">#REF!</definedName>
    <definedName name="LENGTH_B1_Mezzanine___FOH___Retail">#REF!</definedName>
    <definedName name="LENGTH_B1_Parking_area">#REF!</definedName>
    <definedName name="LENGTH_B1_Public_Toilets">#REF!</definedName>
    <definedName name="LENGTH_B1_Ramp">#REF!</definedName>
    <definedName name="LENGTH_B1_Service_Lift_Lobby">#REF!</definedName>
    <definedName name="LENGTH_B1_Services_Core">#REF!</definedName>
    <definedName name="LENGTH_B1_Slab_200">#REF!</definedName>
    <definedName name="LENGTH_B1_Slab_220">#REF!</definedName>
    <definedName name="LENGTH_B1_Slab_240">#REF!</definedName>
    <definedName name="LENGTH_B1_Slab_260">#REF!</definedName>
    <definedName name="LENGTH_B1_Spa">#REF!</definedName>
    <definedName name="LENGTH_B1_Speciality_Kitchen">#REF!</definedName>
    <definedName name="LENGTH_B1_Speciality_Restaurant">#REF!</definedName>
    <definedName name="LENGTH_B1_Staicase_Lobby">#REF!</definedName>
    <definedName name="LENGTH_B1_Staircase">#REF!</definedName>
    <definedName name="LENGTH_B1_Voids">#REF!</definedName>
    <definedName name="LENGTH_B2">#REF!</definedName>
    <definedName name="LENGTH_B2___BOH____Tank">#REF!</definedName>
    <definedName name="LENGTH_B2___BOH___AHU">#REF!</definedName>
    <definedName name="LENGTH_B2___BOH___Engineering___Maintenance">#REF!</definedName>
    <definedName name="LENGTH_B2___BOH___Event_Center_Core">#REF!</definedName>
    <definedName name="LENGTH_B2___BOH___Event_Center_Core_lift_shafts">#REF!</definedName>
    <definedName name="LENGTH_B2___BOH___Fire_Escape_Stairs">#REF!</definedName>
    <definedName name="LENGTH_B2___BOH___Guest_Core">#REF!</definedName>
    <definedName name="LENGTH_B2___BOH___Guest_Core_lift_shafts">#REF!</definedName>
    <definedName name="LENGTH_B2___BOH___Heat_Exchange">#REF!</definedName>
    <definedName name="LENGTH_B2___BOH___IT_Department">#REF!</definedName>
    <definedName name="LENGTH_B2___BOH___Laundry___Housekeeping">#REF!</definedName>
    <definedName name="LENGTH_B2___BOH___LV_Room">#REF!</definedName>
    <definedName name="LENGTH_B2___BOH___Plant">#REF!</definedName>
    <definedName name="LENGTH_B2___BOH___Pump_Room">#REF!</definedName>
    <definedName name="LENGTH_B2___BOH___Ramp_B2_to_B1">#REF!</definedName>
    <definedName name="LENGTH_B2___BOH___Ramp_B2_to_B1__loading___unloading_">#REF!</definedName>
    <definedName name="LENGTH_B2___BOH___Service_Core">#REF!</definedName>
    <definedName name="LENGTH_B2___BOH___Service_Core_duct">#REF!</definedName>
    <definedName name="LENGTH_B2___BOH___Service_Core_lift_shafts">#REF!</definedName>
    <definedName name="LENGTH_B2___BOH___Service_Corridor">#REF!</definedName>
    <definedName name="LENGTH_B2___BOH___Substation">#REF!</definedName>
    <definedName name="LENGTH_B2___BOH___Unknown_areas">#REF!</definedName>
    <definedName name="LENGTH_B2___FOH___Pool_Toilets">#REF!</definedName>
    <definedName name="LENGTH_B2___FOH___Speciality_Restaurant_01_Toilets">#REF!</definedName>
    <definedName name="LENGTH_B2___Parking">#REF!</definedName>
    <definedName name="LENGTH_B2__BOH_">#REF!</definedName>
    <definedName name="LENGTH_B2__Car_Parking_">#REF!</definedName>
    <definedName name="LENGTH_B2__Column_C1">#REF!</definedName>
    <definedName name="LENGTH_B2__Column_C10">#REF!</definedName>
    <definedName name="LENGTH_B2__Column_C11">#REF!</definedName>
    <definedName name="LENGTH_B2__Column_C12">#REF!</definedName>
    <definedName name="LENGTH_B2__Column_C2">#REF!</definedName>
    <definedName name="LENGTH_B2__Column_C3">#REF!</definedName>
    <definedName name="LENGTH_B2__Column_C4">#REF!</definedName>
    <definedName name="LENGTH_B2__Column_C5">#REF!</definedName>
    <definedName name="LENGTH_B2__Column_C6">#REF!</definedName>
    <definedName name="LENGTH_B2__Column_C7">#REF!</definedName>
    <definedName name="LENGTH_B2__Column_C8">#REF!</definedName>
    <definedName name="LENGTH_B2__Column_C9">#REF!</definedName>
    <definedName name="LENGTH_B2__Column_TC1">#REF!</definedName>
    <definedName name="LENGTH_B2__Column_TC2">#REF!</definedName>
    <definedName name="LENGTH_B2__Column_TC3">#REF!</definedName>
    <definedName name="LENGTH_B2__Column_TC4">#REF!</definedName>
    <definedName name="LENGTH_B2__Column_TC5">#REF!</definedName>
    <definedName name="LENGTH_B2__FOH_Circulation_">#REF!</definedName>
    <definedName name="LENGTH_B2__GIFA_">#REF!</definedName>
    <definedName name="LENGTH_B2__Loading__Unloading_Area">#REF!</definedName>
    <definedName name="LENGTH_B2__RW1_400">#REF!</definedName>
    <definedName name="LENGTH_B2__RW2_600">#REF!</definedName>
    <definedName name="LENGTH_B2__Stairs_">#REF!</definedName>
    <definedName name="LENGTH_B2__TW1_250">#REF!</definedName>
    <definedName name="LENGTH_B2__TW2_200">#REF!</definedName>
    <definedName name="LENGTH_B2__TW3_300">#REF!</definedName>
    <definedName name="LENGTH_B2__TW3_400">#REF!</definedName>
    <definedName name="LENGTH_B2__TW4_500">#REF!</definedName>
    <definedName name="LENGTH_B2__TW4_600">#REF!</definedName>
    <definedName name="LENGTH_B2__Voids_">#REF!</definedName>
    <definedName name="LENGTH_B2__W1__300">#REF!</definedName>
    <definedName name="LENGTH_B2__W1__300_Door_Overhead">#REF!</definedName>
    <definedName name="LENGTH_B2_BOH___Services_Area">#REF!</definedName>
    <definedName name="LENGTH_B2_BOH_Area">#REF!</definedName>
    <definedName name="LENGTH_B2_Dirty_Room">#REF!</definedName>
    <definedName name="LENGTH_B2_Kitchen">#REF!</definedName>
    <definedName name="LENGTH_B2_Lift_Shaft">#REF!</definedName>
    <definedName name="LENGTH_B2_MEP_Area">#REF!</definedName>
    <definedName name="LENGTH_B2_Raft_2500">#REF!</definedName>
    <definedName name="LENGTH_B2_Raft_600">#REF!</definedName>
    <definedName name="LENGTH_B2_Services_Core">#REF!</definedName>
    <definedName name="LENGTH_B2_Staircase">#REF!</definedName>
    <definedName name="LENGTH_B3_Beams">#REF!</definedName>
    <definedName name="LENGTH_B3_Wall">#REF!</definedName>
    <definedName name="LENGTH_B3_Wall_Link">#REF!</definedName>
    <definedName name="LENGTH_B4_Beams">#REF!</definedName>
    <definedName name="LENGTH_B4_Tower_Wall___same_as_B5">#REF!</definedName>
    <definedName name="LENGTH_B4_Wall_Length">#REF!</definedName>
    <definedName name="LENGTH_B4_Wall_Link">#REF!</definedName>
    <definedName name="LENGTH_B5_Beams">#REF!</definedName>
    <definedName name="LENGTH_B5_Tower_Wall">#REF!</definedName>
    <definedName name="LENGTH_B5_Wall_Length">#REF!</definedName>
    <definedName name="LENGTH_B5_Wall_Link">#REF!</definedName>
    <definedName name="LENGTH_B6_Beams">#REF!</definedName>
    <definedName name="LENGTH_B7_Tower_Wall">#REF!</definedName>
    <definedName name="LENGTH_B7_Wall_Length">#REF!</definedName>
    <definedName name="LENGTH_B7_Wall_Link">#REF!</definedName>
    <definedName name="LENGTH_Balconies_Entry">#REF!</definedName>
    <definedName name="LENGTH_Balcony_Drain">#REF!</definedName>
    <definedName name="LENGTH_Bib_Tap">#REF!</definedName>
    <definedName name="LENGTH_BOH__GF_">#REF!</definedName>
    <definedName name="LENGTH_BOH__Podium_1_">#REF!</definedName>
    <definedName name="LENGTH_BOH__Podium_2_">#REF!</definedName>
    <definedName name="LENGTH_BOH__Roof_">#REF!</definedName>
    <definedName name="LENGTH_BOH_areas__lvl_1_">#REF!</definedName>
    <definedName name="LENGTH_BOH_areas__lvl_2_">#REF!</definedName>
    <definedName name="LENGTH_BOH_areas__lvl_3_">#REF!</definedName>
    <definedName name="LENGTH_BUA">#REF!</definedName>
    <definedName name="LENGTH_Bypass_Valve__Normally_Closed_">#REF!</definedName>
    <definedName name="LENGTH_Cable_Foundation_Length">#REF!</definedName>
    <definedName name="LENGTH_Cable_raft">#REF!</definedName>
    <definedName name="LENGTH_Cable_Retaining_wall">#REF!</definedName>
    <definedName name="LENGTH_Cable_Waterproofing">#REF!</definedName>
    <definedName name="LENGTH_capping">#REF!</definedName>
    <definedName name="LENGTH_Car_Park__Podium_1_">#REF!</definedName>
    <definedName name="LENGTH_Car_Park__Podium_2_">#REF!</definedName>
    <definedName name="LENGTH_Car_Parking__lvl_1_">#REF!</definedName>
    <definedName name="LENGTH_Conference_Centre">#REF!</definedName>
    <definedName name="LENGTH_Counterweight">#REF!</definedName>
    <definedName name="LENGTH_DP1_3000x3000x350">#REF!</definedName>
    <definedName name="LENGTH_DP11_3250x1750x350">#REF!</definedName>
    <definedName name="LENGTH_DP2_3000x1750x350">#REF!</definedName>
    <definedName name="LENGTH_DP3_3500x1900x350">#REF!</definedName>
    <definedName name="LENGTH_DP5_3000x3000x400">#REF!</definedName>
    <definedName name="LENGTH_DP6_6500x4000x550">#REF!</definedName>
    <definedName name="LENGTH_DP7_3500x1900x400">#REF!</definedName>
    <definedName name="LENGTH_Dry_Lining">#REF!</definedName>
    <definedName name="LENGTH_Dry_Lining_2C">#REF!</definedName>
    <definedName name="LENGTH_Entrance_lobby__GF_">#REF!</definedName>
    <definedName name="LENGTH_External_areas__lvl_2_">#REF!</definedName>
    <definedName name="LENGTH_External_areas__Roof_">#REF!</definedName>
    <definedName name="LENGTH_External_Doors__AL_01">#REF!</definedName>
    <definedName name="LENGTH_External_Doors__AL_02">#REF!</definedName>
    <definedName name="LENGTH_External_Doors__AL_03">#REF!</definedName>
    <definedName name="LENGTH_External_Doors__AL_04">#REF!</definedName>
    <definedName name="LENGTH_External_Doors__AL_05">#REF!</definedName>
    <definedName name="LENGTH_External_Doors__D_01">#REF!</definedName>
    <definedName name="LENGTH_External_Doors__D_02">#REF!</definedName>
    <definedName name="LENGTH_External_Doors__D_05">#REF!</definedName>
    <definedName name="LENGTH_External_Doors__Threshold">#REF!</definedName>
    <definedName name="LENGTH_External_Floor_Finishes__Interlocking_Paving">#REF!</definedName>
    <definedName name="LENGTH_External_Wall__Blockwork___BW_2">#REF!</definedName>
    <definedName name="LENGTH_External_Wall__Blockwork___BW_3">#REF!</definedName>
    <definedName name="LENGTH_External_Wall__Blockwork___BW_4">#REF!</definedName>
    <definedName name="LENGTH_External_Wall_Finishes__50mm_thk_insulation">#REF!</definedName>
    <definedName name="LENGTH_External_Wall_finishes__Cast_Aluminium_handrail___Balustrade">#REF!</definedName>
    <definedName name="LENGTH_External_Wall_Finishes__Cement_render___Paint">#REF!</definedName>
    <definedName name="LENGTH_External_Wall_finishes__Elevation_projection_with_painted_finish">#REF!</definedName>
    <definedName name="LENGTH_External_Wall_Finishes__Skirting">#REF!</definedName>
    <definedName name="LENGTH_External_Wall_finishes__Soffits">#REF!</definedName>
    <definedName name="LENGTH_External_Window__GL_01">#REF!</definedName>
    <definedName name="LENGTH_External_Window__GL_02">#REF!</definedName>
    <definedName name="LENGTH_External_Window__GL_02_a">#REF!</definedName>
    <definedName name="LENGTH_External_Window__GL_03">#REF!</definedName>
    <definedName name="LENGTH_External_Window__GL_04">#REF!</definedName>
    <definedName name="LENGTH_External_Window__GL_05">#REF!</definedName>
    <definedName name="LENGTH_External_Window__GL_06">#REF!</definedName>
    <definedName name="LENGTH_External_Window__GL_07">#REF!</definedName>
    <definedName name="LENGTH_External_Window__GL_08">#REF!</definedName>
    <definedName name="LENGTH_External_Window__GL_16">#REF!</definedName>
    <definedName name="LENGTH_External_Window__GL_18">#REF!</definedName>
    <definedName name="LENGTH_External_Window__GL_19">#REF!</definedName>
    <definedName name="LENGTH_External_Window__GL_19_a">#REF!</definedName>
    <definedName name="LENGTH_External_Window__GL_20">#REF!</definedName>
    <definedName name="LENGTH_External_Window__GL_21">#REF!</definedName>
    <definedName name="LENGTH_External_Window__GL_22">#REF!</definedName>
    <definedName name="LENGTH_External_Window__GL_23">#REF!</definedName>
    <definedName name="LENGTH_External_Window__GL_24">#REF!</definedName>
    <definedName name="LENGTH_External_Window__GL_25">#REF!</definedName>
    <definedName name="LENGTH_Fence">#REF!</definedName>
    <definedName name="LENGTH_Floor_Area___2A">#REF!</definedName>
    <definedName name="LENGTH_Floor_Area___2C.">#REF!</definedName>
    <definedName name="LENGTH_Floor_Plate___B1_Mezzanine">#REF!</definedName>
    <definedName name="LENGTH_Floor_Plate___Basement_1">#REF!</definedName>
    <definedName name="LENGTH_Floor_Plate___Basement_2">#REF!</definedName>
    <definedName name="LENGTH_Floor_Plate___First_Floor">#REF!</definedName>
    <definedName name="LENGTH_Floor_Plate___Fourth_Floor">#REF!</definedName>
    <definedName name="LENGTH_Floor_Plate___Ground_Floor">#REF!</definedName>
    <definedName name="LENGTH_Floor_Plate___Mezanine_Floor">#REF!</definedName>
    <definedName name="LENGTH_Floor_Plate___Second_Floor">#REF!</definedName>
    <definedName name="LENGTH_Floor_Plate___Third_Floor">#REF!</definedName>
    <definedName name="LENGTH_FOH_areas__GF_">#REF!</definedName>
    <definedName name="LENGTH_FOH_Areas__Roof_">#REF!</definedName>
    <definedName name="LENGTH_FOH_Circulation__GF_">#REF!</definedName>
    <definedName name="LENGTH_FOH_circulation__lvl_1_">#REF!</definedName>
    <definedName name="LENGTH_FOH_circulation__lvl_2_">#REF!</definedName>
    <definedName name="LENGTH_FOH_Circulation__lvl_3_">#REF!</definedName>
    <definedName name="LENGTH_FOH_Circulation__Podium_1_">#REF!</definedName>
    <definedName name="LENGTH_FOH_Circulation__Podium_2_">#REF!</definedName>
    <definedName name="LENGTH_FOH_Circulation__Roof_">#REF!</definedName>
    <definedName name="LENGTH_Foldable_Door">#REF!</definedName>
    <definedName name="LENGTH_FP_A_00AF">#REF!</definedName>
    <definedName name="LENGTH_FP_A_01F">#REF!</definedName>
    <definedName name="LENGTH_FP_A_02F___4F">#REF!</definedName>
    <definedName name="LENGTH_FP_A_03F">#REF!</definedName>
    <definedName name="LENGTH_FP_A_05F">#REF!</definedName>
    <definedName name="LENGTH_FP_A_06F">#REF!</definedName>
    <definedName name="LENGTH_FP_A_07F">#REF!</definedName>
    <definedName name="LENGTH_FP_A_08F___10F">#REF!</definedName>
    <definedName name="LENGTH_FP_A_09F">#REF!</definedName>
    <definedName name="LENGTH_FP_A_11F_to_29F_alt_">#REF!</definedName>
    <definedName name="LENGTH_FP_A_12F_to_30F_alt_">#REF!</definedName>
    <definedName name="LENGTH_FP_A_31F">#REF!</definedName>
    <definedName name="LENGTH_FP_A_32F">#REF!</definedName>
    <definedName name="LENGTH_FP_A_33RF__">#REF!</definedName>
    <definedName name="LENGTH_FP_A_34uRF__">#REF!</definedName>
    <definedName name="LENGTH_FP_A_35uRF__">#REF!</definedName>
    <definedName name="LENGTH_FP_B_00BF_1">#REF!</definedName>
    <definedName name="LENGTH_FP_B_00BF_1_intermediate">#REF!</definedName>
    <definedName name="LENGTH_FP_B_00BF_2">#REF!</definedName>
    <definedName name="LENGTH_FP_B_00GF">#REF!</definedName>
    <definedName name="LENGTH_FP_B_00MF">#REF!</definedName>
    <definedName name="LENGTH_FP_B_00PF___1">#REF!</definedName>
    <definedName name="LENGTH_FP_B_00PF___2">#REF!</definedName>
    <definedName name="LENGTH_FP_B_00PF___3">#REF!</definedName>
    <definedName name="LENGTH_FS01">#REF!</definedName>
    <definedName name="LENGTH_FS01_1B">#REF!</definedName>
    <definedName name="LENGTH_FS01_1C">#REF!</definedName>
    <definedName name="LENGTH_FS012_1B2">#REF!</definedName>
    <definedName name="LENGTH_FS02_1A">#REF!</definedName>
    <definedName name="LENGTH_FS02_1B">#REF!</definedName>
    <definedName name="LENGTH_FS02_1B_RF">#REF!</definedName>
    <definedName name="LENGTH_FS02_1B1">#REF!</definedName>
    <definedName name="LENGTH_FS02_1C">#REF!</definedName>
    <definedName name="LENGTH_FS02_1C1">#REF!</definedName>
    <definedName name="LENGTH_FS03_1A">#REF!</definedName>
    <definedName name="LENGTH_FS03_1B">#REF!</definedName>
    <definedName name="LENGTH_FS03_1C">#REF!</definedName>
    <definedName name="LENGTH_FS04">#REF!</definedName>
    <definedName name="LENGTH_FS04_1A">#REF!</definedName>
    <definedName name="LENGTH_FS04_1B">#REF!</definedName>
    <definedName name="LENGTH_FS04_1B1">#REF!</definedName>
    <definedName name="LENGTH_FS04_1B2">#REF!</definedName>
    <definedName name="LENGTH_FS04_1C">#REF!</definedName>
    <definedName name="LENGTH_FS04_1C1">#REF!</definedName>
    <definedName name="LENGTH_FS04_1C2">#REF!</definedName>
    <definedName name="LENGTH_FS04_Rail">#REF!</definedName>
    <definedName name="LENGTH_FS05_1A">#REF!</definedName>
    <definedName name="LENGTH_FS05_1A_RF">#REF!</definedName>
    <definedName name="LENGTH_FS05_1B">#REF!</definedName>
    <definedName name="LENGTH_FS05_1B1">#REF!</definedName>
    <definedName name="LENGTH_FS05_1B2">#REF!</definedName>
    <definedName name="LENGTH_FS05_1C">#REF!</definedName>
    <definedName name="LENGTH_FS05_1C_RF">#REF!</definedName>
    <definedName name="LENGTH_FS05_1C1">#REF!</definedName>
    <definedName name="LENGTH_FS05_1C2">#REF!</definedName>
    <definedName name="LENGTH_FS05_GARDEN">#REF!</definedName>
    <definedName name="LENGTH_FS05_GARDEN_1C">#REF!</definedName>
    <definedName name="LENGTH_FS05_IB_RF">#REF!</definedName>
    <definedName name="LENGTH_FS06_1A">#REF!</definedName>
    <definedName name="LENGTH_FS06_1C_RF">#REF!</definedName>
    <definedName name="LENGTH_FS06_RF">#REF!</definedName>
    <definedName name="LENGTH_FS06_Skybridge">#REF!</definedName>
    <definedName name="LENGTH_FS07_1B1">#REF!</definedName>
    <definedName name="LENGTH_FS07_1C">#REF!</definedName>
    <definedName name="LENGTH_FS11_1B1">#REF!</definedName>
    <definedName name="LENGTH_FS11_1B2">#REF!</definedName>
    <definedName name="LENGTH_FS11_1C1">#REF!</definedName>
    <definedName name="LENGTH_FS11_1C2">#REF!</definedName>
    <definedName name="LENGTH_FS12_1C2">#REF!</definedName>
    <definedName name="LENGTH_FS12_IC_RF">#REF!</definedName>
    <definedName name="LENGTH_FS12_RAIL_1C">#REF!</definedName>
    <definedName name="LENGTH_FS12_RAIL_RF">#REF!</definedName>
    <definedName name="LENGTH_FS12_RF">#REF!</definedName>
    <definedName name="LENGTH_Garage">#REF!</definedName>
    <definedName name="LENGTH_Garden">#REF!</definedName>
    <definedName name="LENGTH_GF">#REF!</definedName>
    <definedName name="LENGTH_GF___BOH____General_areas">#REF!</definedName>
    <definedName name="LENGTH_GF___BOH___Admin_Support">#REF!</definedName>
    <definedName name="LENGTH_GF___BOH___Boiler_Room">#REF!</definedName>
    <definedName name="LENGTH_GF___BOH___Ducts">#REF!</definedName>
    <definedName name="LENGTH_GF___BOH___Executive_Offices">#REF!</definedName>
    <definedName name="LENGTH_GF___BOH___Fire_Escape_Stairs">#REF!</definedName>
    <definedName name="LENGTH_GF___BOH___Front_Desk">#REF!</definedName>
    <definedName name="LENGTH_GF___BOH___Front_Office_Devision">#REF!</definedName>
    <definedName name="LENGTH_GF___BOH___Guest_Core">#REF!</definedName>
    <definedName name="LENGTH_GF___BOH___Guest_Core_ducts">#REF!</definedName>
    <definedName name="LENGTH_GF___BOH___Guest_Core_lift_shafts">#REF!</definedName>
    <definedName name="LENGTH_GF___BOH___Lobby_Bar_Pantry">#REF!</definedName>
    <definedName name="LENGTH_GF___BOH___Luggage">#REF!</definedName>
    <definedName name="LENGTH_GF___BOH___Prayer_Rooms">#REF!</definedName>
    <definedName name="LENGTH_GF___BOH___Sales_Offices">#REF!</definedName>
    <definedName name="LENGTH_GF___BOH___Security_and_Valet">#REF!</definedName>
    <definedName name="LENGTH_GF___BOH___Service_Core">#REF!</definedName>
    <definedName name="LENGTH_GF___BOH___Service_Core_ducts">#REF!</definedName>
    <definedName name="LENGTH_GF___BOH___Staff_Core">#REF!</definedName>
    <definedName name="LENGTH_GF___BOH___Staff_Core_lift_shafts">#REF!</definedName>
    <definedName name="LENGTH_GF___Double_Volume_internal_Reception">#REF!</definedName>
    <definedName name="LENGTH_GF___FOH___Circulation">#REF!</definedName>
    <definedName name="LENGTH_GF___FOH___Guest_Circulation">#REF!</definedName>
    <definedName name="LENGTH_GF___FOH___Guestroom_Terrace">#REF!</definedName>
    <definedName name="LENGTH_GF___FOH___Guestrooms">#REF!</definedName>
    <definedName name="LENGTH_GF___FOH___Hotel_Port_Corchere">#REF!</definedName>
    <definedName name="LENGTH_GF___FOH___Lobby_Bar___Lounge">#REF!</definedName>
    <definedName name="LENGTH_GF___FOH___Lobby_Bar___Lounge_Toilets">#REF!</definedName>
    <definedName name="LENGTH_GF___FOH___Reception_and_Lobby_BR_Terrace">#REF!</definedName>
    <definedName name="LENGTH_GF___FOH___Reception_Lobby">#REF!</definedName>
    <definedName name="LENGTH_GF___FOH___Speciality_Restaurant_01_Roof_Terrace">#REF!</definedName>
    <definedName name="LENGTH_GF___FOH___Wind_Lobby">#REF!</definedName>
    <definedName name="LENGTH_GF__15mm_dia._CWS_Buried_Underground">#REF!</definedName>
    <definedName name="LENGTH_GF__25mm_dia._CWS_20mm_dia_HSW">#REF!</definedName>
    <definedName name="LENGTH_GF__32_dia._CWS_Main_Buried_underground">#REF!</definedName>
    <definedName name="LENGTH_GF__32mm_dia_BCWS_25mm_dia_HWS">#REF!</definedName>
    <definedName name="LENGTH_GF_Bell_Captain">#REF!</definedName>
    <definedName name="LENGTH_GF_BOH_Service___Utility_area">#REF!</definedName>
    <definedName name="LENGTH_GF_BOH_Staircase">#REF!</definedName>
    <definedName name="LENGTH_GF_Business_Center">#REF!</definedName>
    <definedName name="LENGTH_GF_Double_Vol._at_Parking_ramp__2.5m_high_">#REF!</definedName>
    <definedName name="LENGTH_GF_Double_Volume">#REF!</definedName>
    <definedName name="LENGTH_GF_ENT._LOBBY_TO_LUGGAGE_BELL_CAPT">#REF!</definedName>
    <definedName name="LENGTH_GF_External_Double_doors__FOH_">#REF!</definedName>
    <definedName name="LENGTH_GF_External_Revolving_doors__FOH_">#REF!</definedName>
    <definedName name="LENGTH_GF_External_Single_doors__BOH_">#REF!</definedName>
    <definedName name="LENGTH_GF_External_Single_doors__FOH_">#REF!</definedName>
    <definedName name="LENGTH_GF_FOH_Circulation_Area">#REF!</definedName>
    <definedName name="LENGTH_GF_FOH_Staircase">#REF!</definedName>
    <definedName name="LENGTH_GF_Front_Office">#REF!</definedName>
    <definedName name="LENGTH_GF_Guest_Core">#REF!</definedName>
    <definedName name="LENGTH_GF_Guest_Rooms">#REF!</definedName>
    <definedName name="LENGTH_GF_HGR_BOH">#REF!</definedName>
    <definedName name="LENGTH_GF_HGR_Circulation">#REF!</definedName>
    <definedName name="LENGTH_GF_HGR_Covered_Balcony">#REF!</definedName>
    <definedName name="LENGTH_GF_HGR_Fire_Staircase">#REF!</definedName>
    <definedName name="LENGTH_GF_Internal_Single_doors__BOH_">#REF!</definedName>
    <definedName name="LENGTH_GF_Internal_Single_doors__FOH_">#REF!</definedName>
    <definedName name="LENGTH_GF_Lift_Shaft">#REF!</definedName>
    <definedName name="LENGTH_GF_Lobby_Bar">#REF!</definedName>
    <definedName name="LENGTH_GF_Lobby_Lounge">#REF!</definedName>
    <definedName name="LENGTH_GF_Lobby_Lounge_pantry">#REF!</definedName>
    <definedName name="LENGTH_GF_Luggage_Room">#REF!</definedName>
    <definedName name="LENGTH_GF_MEP_Area">#REF!</definedName>
    <definedName name="LENGTH_GF_Prayer_Room">#REF!</definedName>
    <definedName name="LENGTH_GF_Public_Toilets">#REF!</definedName>
    <definedName name="LENGTH_GF_Ramp_B1_to_GF">#REF!</definedName>
    <definedName name="LENGTH_GF_Ramp_GF_to_B1">#REF!</definedName>
    <definedName name="LENGTH_GF_Reception">#REF!</definedName>
    <definedName name="LENGTH_GF_Roller_shutter_doors__BOH_">#REF!</definedName>
    <definedName name="LENGTH_GF_Service_Core">#REF!</definedName>
    <definedName name="LENGTH_GF_Toilet_cubicle_doors">#REF!</definedName>
    <definedName name="LENGTH_GF_Toilet_to_Prayer_rooms">#REF!</definedName>
    <definedName name="LENGTH_GF_Voids_Dead_areas">#REF!</definedName>
    <definedName name="LENGTH_GFA">#REF!</definedName>
    <definedName name="LENGTH_GFA__GF_">#REF!</definedName>
    <definedName name="LENGTH_GFA__lvl_1_">#REF!</definedName>
    <definedName name="LENGTH_GFA__lvl_2_">#REF!</definedName>
    <definedName name="LENGTH_GFA__lvl_3_">#REF!</definedName>
    <definedName name="LENGTH_GFA__Podium_1_">#REF!</definedName>
    <definedName name="LENGTH_GFA__Podium_2_">#REF!</definedName>
    <definedName name="LENGTH_GFA__Roof_">#REF!</definedName>
    <definedName name="LENGTH_GIFA">#REF!</definedName>
    <definedName name="LENGTH_GIFA__GF_">#REF!</definedName>
    <definedName name="LENGTH_GIFA__lvl_1_">#REF!</definedName>
    <definedName name="LENGTH_GIFA__lvl_2_">#REF!</definedName>
    <definedName name="LENGTH_GIFA__Podium_1_">#REF!</definedName>
    <definedName name="LENGTH_GIFA__Podium_2_">#REF!</definedName>
    <definedName name="LENGTH_GIFA__Roof_">#REF!</definedName>
    <definedName name="LENGTH_Hotel_F_B__GF_">#REF!</definedName>
    <definedName name="LENGTH_IA_001mPF_BA_A_U00___lift_lobby">#REF!</definedName>
    <definedName name="LENGTH_IA_001mPF_BA_A_U00___lift_shaft">#REF!</definedName>
    <definedName name="LENGTH_IA_001mPF_BB_B_U00___double_vol._e.t.s._rm.">#REF!</definedName>
    <definedName name="LENGTH_IA_001mPF_BB_B_U00___double_volume">#REF!</definedName>
    <definedName name="LENGTH_IA_001mPF_BB_B_U00___electrical_rm.">#REF!</definedName>
    <definedName name="LENGTH_IA_001mPF_BB_B_U00___f.e._stairs">#REF!</definedName>
    <definedName name="LENGTH_IA_001mPF_BB_B_U00___f.h.c.">#REF!</definedName>
    <definedName name="LENGTH_IA_001mPF_BB_B_U00___garbage_rm.">#REF!</definedName>
    <definedName name="LENGTH_IA_001mPF_BB_B_U00___services_trans._area">#REF!</definedName>
    <definedName name="LENGTH_IA_001mPF_BB_B_U00___shaft">#REF!</definedName>
    <definedName name="LENGTH_IA_001mPF_BB_B_U00___stair_3">#REF!</definedName>
    <definedName name="LENGTH_IA_001mPF_BB_B_U00___telephone_rm.">#REF!</definedName>
    <definedName name="LENGTH_IA_001mPF_BB_B_U00___void">#REF!</definedName>
    <definedName name="LENGTH_IA_001mPF_BB_C_U00___driveway">#REF!</definedName>
    <definedName name="LENGTH_IA_001mPF_BB_C_U00___driveway_ramp">#REF!</definedName>
    <definedName name="LENGTH_IA_001mPF_BB_C_U00___driveway_zebra_lines">#REF!</definedName>
    <definedName name="LENGTH_IA_001mPF_BB_C_U00___parking_bay">#REF!</definedName>
    <definedName name="LENGTH_IA_001mPF_BB_C_U00___sidewalk">#REF!</definedName>
    <definedName name="LENGTH_IA_001mPF_BB_C_U00___sidewalk_ramp">#REF!</definedName>
    <definedName name="LENGTH_IA_001PF_BA_A_U00___lift_lobby">#REF!</definedName>
    <definedName name="LENGTH_IA_001PF_BA_A_U00___lift_shaft">#REF!</definedName>
    <definedName name="LENGTH_IA_001PF_BA_B_U00___electrical_rm.">#REF!</definedName>
    <definedName name="LENGTH_IA_001PF_BA_B_U00___f.e._stairs">#REF!</definedName>
    <definedName name="LENGTH_IA_001PF_BA_B_U00___f.h.c.">#REF!</definedName>
    <definedName name="LENGTH_IA_001PF_BA_B_U00___garbage_rm.">#REF!</definedName>
    <definedName name="LENGTH_IA_001PF_BA_B_U00___shaft">#REF!</definedName>
    <definedName name="LENGTH_IA_001PF_BA_B_U00___stair_3">#REF!</definedName>
    <definedName name="LENGTH_IA_001PF_BA_B_U00___telephone_rm.">#REF!</definedName>
    <definedName name="LENGTH_IA_001PF_BA_C_U00___driveway">#REF!</definedName>
    <definedName name="LENGTH_IA_001PF_BA_C_U00___driveway_zebra_line">#REF!</definedName>
    <definedName name="LENGTH_IA_001PF_BA_C_U00___parking_bay">#REF!</definedName>
    <definedName name="LENGTH_IA_001PF_BA_C_U00___sidewalk">#REF!</definedName>
    <definedName name="LENGTH_IA_002PF_BA_A_U00___lift_lobby">#REF!</definedName>
    <definedName name="LENGTH_IA_002PF_BA_A_U00___lift_shaft">#REF!</definedName>
    <definedName name="LENGTH_IA_002PF_BA_B_U00___electrical_rm.">#REF!</definedName>
    <definedName name="LENGTH_IA_002PF_BA_B_U00___f.e._stairs">#REF!</definedName>
    <definedName name="LENGTH_IA_002PF_BA_B_U00___f.h.c.">#REF!</definedName>
    <definedName name="LENGTH_IA_002PF_BA_B_U00___garbage_rm.">#REF!</definedName>
    <definedName name="LENGTH_IA_002PF_BA_B_U00___shaft">#REF!</definedName>
    <definedName name="LENGTH_IA_002PF_BA_B_U00___stair_3">#REF!</definedName>
    <definedName name="LENGTH_IA_002PF_BA_B_U00___telephone_rm.">#REF!</definedName>
    <definedName name="LENGTH_IA_002PF_BA_C_U00___driveway">#REF!</definedName>
    <definedName name="LENGTH_IA_002PF_BA_C_U00___driveway_zebra_line">#REF!</definedName>
    <definedName name="LENGTH_IA_002PF_BA_C_U00___parking_bay">#REF!</definedName>
    <definedName name="LENGTH_IA_002PF_BA_C_U00___sidewalk">#REF!</definedName>
    <definedName name="LENGTH_IA_003PF_BA_A_U00___lift_lobby">#REF!</definedName>
    <definedName name="LENGTH_IA_003PF_BA_A_U00___lift_shaft">#REF!</definedName>
    <definedName name="LENGTH_IA_003PF_BA_B_U00___electrical_rm.">#REF!</definedName>
    <definedName name="LENGTH_IA_003PF_BA_B_U00___f.e._stairs">#REF!</definedName>
    <definedName name="LENGTH_IA_003PF_BA_B_U00___f.h.c.">#REF!</definedName>
    <definedName name="LENGTH_IA_003PF_BA_B_U00___garbage_rm.">#REF!</definedName>
    <definedName name="LENGTH_IA_003PF_BA_B_U00___plant_rm.">#REF!</definedName>
    <definedName name="LENGTH_IA_003PF_BA_B_U00___shaft">#REF!</definedName>
    <definedName name="LENGTH_IA_003PF_BA_B_U00___stair_3">#REF!</definedName>
    <definedName name="LENGTH_IA_003PF_BA_B_U00___telephone_rm.">#REF!</definedName>
    <definedName name="LENGTH_IA_003PF_BA_C_U00___driveway">#REF!</definedName>
    <definedName name="LENGTH_IA_003PF_BA_C_U00___driveway_zebra_line">#REF!</definedName>
    <definedName name="LENGTH_IA_003PF_BA_C_U00___parking_bay">#REF!</definedName>
    <definedName name="LENGTH_IA_003PF_BA_C_U00___sidewalk">#REF!</definedName>
    <definedName name="LENGTH_IA_00AF_AB_U00___cafe">#REF!</definedName>
    <definedName name="LENGTH_IA_00AF_AB_U00___cafe_pantry">#REF!</definedName>
    <definedName name="LENGTH_IA_00AF_AB_U00___corridor">#REF!</definedName>
    <definedName name="LENGTH_IA_00AF_AB_U00___game_rm.">#REF!</definedName>
    <definedName name="LENGTH_IA_00AF_AB_U00___game_rm._store">#REF!</definedName>
    <definedName name="LENGTH_IA_00AF_AB_U00___gym_female">#REF!</definedName>
    <definedName name="LENGTH_IA_00AF_AB_U00___gym_female_lobby">#REF!</definedName>
    <definedName name="LENGTH_IA_00AF_AB_U00___gym_female_shaft">#REF!</definedName>
    <definedName name="LENGTH_IA_00AF_AB_U00___gym_female_store">#REF!</definedName>
    <definedName name="LENGTH_IA_00AF_AB_U00___gym_female_void">#REF!</definedName>
    <definedName name="LENGTH_IA_00AF_AB_U00___gym_male">#REF!</definedName>
    <definedName name="LENGTH_IA_00AF_AB_U00___gym_male_lobby">#REF!</definedName>
    <definedName name="LENGTH_IA_00AF_AB_U00___gym_male_shaft">#REF!</definedName>
    <definedName name="LENGTH_IA_00AF_AB_U00___gym_male_store">#REF!</definedName>
    <definedName name="LENGTH_IA_00AF_AB_U00___gym_male_void">#REF!</definedName>
    <definedName name="LENGTH_IA_00AF_AB_U00___handicap_toi._female">#REF!</definedName>
    <definedName name="LENGTH_IA_00AF_AB_U00___handicap_toi._male">#REF!</definedName>
    <definedName name="LENGTH_IA_00AF_AB_U00___lift_lobby">#REF!</definedName>
    <definedName name="LENGTH_IA_00AF_AB_U00___lift_shaft">#REF!</definedName>
    <definedName name="LENGTH_IA_00AF_AB_U00___multi_purpose_rm.">#REF!</definedName>
    <definedName name="LENGTH_IA_00AF_AB_U00___multi_purpose_shaft">#REF!</definedName>
    <definedName name="LENGTH_IA_00AF_AB_U00___multi_purpose_store">#REF!</definedName>
    <definedName name="LENGTH_IA_00AF_AB_U00___spa_f._hallway">#REF!</definedName>
    <definedName name="LENGTH_IA_00AF_AB_U00___spa_f._heater_rm.">#REF!</definedName>
    <definedName name="LENGTH_IA_00AF_AB_U00___spa_f._lobby">#REF!</definedName>
    <definedName name="LENGTH_IA_00AF_AB_U00___spa_f._lockers">#REF!</definedName>
    <definedName name="LENGTH_IA_00AF_AB_U00___spa_f._massage_rm.">#REF!</definedName>
    <definedName name="LENGTH_IA_00AF_AB_U00___spa_f._rec.">#REF!</definedName>
    <definedName name="LENGTH_IA_00AF_AB_U00___spa_f._sauna">#REF!</definedName>
    <definedName name="LENGTH_IA_00AF_AB_U00___spa_f._shaft">#REF!</definedName>
    <definedName name="LENGTH_IA_00AF_AB_U00___spa_f._shower_toilet">#REF!</definedName>
    <definedName name="LENGTH_IA_00AF_AB_U00___spa_f._steam_rm.">#REF!</definedName>
    <definedName name="LENGTH_IA_00AF_AB_U00___spa_m._hallway">#REF!</definedName>
    <definedName name="LENGTH_IA_00AF_AB_U00___spa_m._heater_rm.">#REF!</definedName>
    <definedName name="LENGTH_IA_00AF_AB_U00___spa_m._lobby">#REF!</definedName>
    <definedName name="LENGTH_IA_00AF_AB_U00___spa_m._lockers">#REF!</definedName>
    <definedName name="LENGTH_IA_00AF_AB_U00___spa_m._massage_rm.">#REF!</definedName>
    <definedName name="LENGTH_IA_00AF_AB_U00___spa_m._rec.">#REF!</definedName>
    <definedName name="LENGTH_IA_00AF_AB_U00___spa_m._sauna">#REF!</definedName>
    <definedName name="LENGTH_IA_00AF_AB_U00___spa_m._shaft">#REF!</definedName>
    <definedName name="LENGTH_IA_00AF_AB_U00___spa_m._shower_toilet">#REF!</definedName>
    <definedName name="LENGTH_IA_00AF_AB_U00___spa_m._steam_rm.">#REF!</definedName>
    <definedName name="LENGTH_IA_00AF_AC_U00___electrical_rm.">#REF!</definedName>
    <definedName name="LENGTH_IA_00AF_AC_U00___f.e._stair">#REF!</definedName>
    <definedName name="LENGTH_IA_00AF_AC_U00___fhc">#REF!</definedName>
    <definedName name="LENGTH_IA_00AF_AC_U00___garbage_rm.">#REF!</definedName>
    <definedName name="LENGTH_IA_00AF_AC_U00___shaft">#REF!</definedName>
    <definedName name="LENGTH_IA_00AF_AC_U00___stair_3">#REF!</definedName>
    <definedName name="LENGTH_IA_00AF_AC_U00___store_rm.">#REF!</definedName>
    <definedName name="LENGTH_IA_00AF_AC_U00___telephone_rm.">#REF!</definedName>
    <definedName name="LENGTH_IA_00B1F_BD_B_U00___double_volume">#REF!</definedName>
    <definedName name="LENGTH_IA_00B1F_BD_B_U00___f.e._stairs">#REF!</definedName>
    <definedName name="LENGTH_IA_00B1F_BD_B_U00___f.h.c.">#REF!</definedName>
    <definedName name="LENGTH_IA_00B1F_BD_B_U00___fire_pump_rm.">#REF!</definedName>
    <definedName name="LENGTH_IA_00B1F_BD_B_U00___lobby_rm.">#REF!</definedName>
    <definedName name="LENGTH_IA_00B1F_BD_B_U00___lobby_rm._ent.">#REF!</definedName>
    <definedName name="LENGTH_IA_00B1F_BD_B_U00___shaft">#REF!</definedName>
    <definedName name="LENGTH_IA_00B1F_BD_B_U00___stair_3">#REF!</definedName>
    <definedName name="LENGTH_IA_00B1F_BD_B_U00___tech._rm.">#REF!</definedName>
    <definedName name="LENGTH_IA_00B1F_BD_C_U00___double_volume">#REF!</definedName>
    <definedName name="LENGTH_IA_00B1F_BD_C_U00___driveway">#REF!</definedName>
    <definedName name="LENGTH_IA_00B1F_BD_C_U00___driveway_ramp_1">#REF!</definedName>
    <definedName name="LENGTH_IA_00B1F_BD_C_U00___driveway_zebra_lines">#REF!</definedName>
    <definedName name="LENGTH_IA_00B1F_BD_C_U00___parking_bay">#REF!</definedName>
    <definedName name="LENGTH_IA_00B1F_BD_C_U00___sidewalk">#REF!</definedName>
    <definedName name="LENGTH_IA_00B1F_BD_C_U00___sidewalk_ramp">#REF!</definedName>
    <definedName name="LENGTH_IA_00B1iF_BD_A_U00___lift_lobby">#REF!</definedName>
    <definedName name="LENGTH_IA_00B1iF_BD_A_U00___lift_shaft">#REF!</definedName>
    <definedName name="LENGTH_IA_00B1iF_BD_B_U00___electrical_rm.">#REF!</definedName>
    <definedName name="LENGTH_IA_00B1iF_BD_B_U00___f.e._stairs">#REF!</definedName>
    <definedName name="LENGTH_IA_00B1iF_BD_B_U00___f.h.c.">#REF!</definedName>
    <definedName name="LENGTH_IA_00B1iF_BD_B_U00___l.v._rm.">#REF!</definedName>
    <definedName name="LENGTH_IA_00B1iF_BD_B_U00___main_tel._rm.">#REF!</definedName>
    <definedName name="LENGTH_IA_00B1iF_BD_B_U00___shaft">#REF!</definedName>
    <definedName name="LENGTH_IA_00B1iF_BD_B_U00___stair_4">#REF!</definedName>
    <definedName name="LENGTH_IA_00B1iF_BD_B_U00___storage_1">#REF!</definedName>
    <definedName name="LENGTH_IA_00B1iF_BD_B_U00___tech._rm.1">#REF!</definedName>
    <definedName name="LENGTH_IA_00B1iF_BD_B_U00___tech._rm.2">#REF!</definedName>
    <definedName name="LENGTH_IA_00B1iF_BD_B_U00___tech._rm.3">#REF!</definedName>
    <definedName name="LENGTH_IA_00B1iF_BD_B_U00___water_tank_1_double_volume">#REF!</definedName>
    <definedName name="LENGTH_IA_00B1iF_BD_B_U00___water_tank_2_double_volume">#REF!</definedName>
    <definedName name="LENGTH_IA_00B1iF_BD_B_U00___water_tank_3_double_volume">#REF!</definedName>
    <definedName name="LENGTH_IA_00B1iF_BD_B_U00___water_tank_4_double_volume">#REF!</definedName>
    <definedName name="LENGTH_IA_00B1iF_BD_C_U00___driveway">#REF!</definedName>
    <definedName name="LENGTH_IA_00B1iF_BD_C_U00___driveway_zebra_lines">#REF!</definedName>
    <definedName name="LENGTH_IA_00B1iF_BD_C_U00___parking_bay">#REF!</definedName>
    <definedName name="LENGTH_IA_00B1iF_BD_C_U00___sidewalk">#REF!</definedName>
    <definedName name="LENGTH_IA_00B2F_BD_A_U00___lift_lobby">#REF!</definedName>
    <definedName name="LENGTH_IA_00B2F_BD_A_U00___lift_shaft">#REF!</definedName>
    <definedName name="LENGTH_IA_00B2F_BD_B_U00___electrical_rm.">#REF!</definedName>
    <definedName name="LENGTH_IA_00B2F_BD_B_U00___f.e._stair">#REF!</definedName>
    <definedName name="LENGTH_IA_00B2F_BD_B_U00___f.h.c.">#REF!</definedName>
    <definedName name="LENGTH_IA_00B2F_BD_B_U00___mechanical_rm.1">#REF!</definedName>
    <definedName name="LENGTH_IA_00B2F_BD_B_U00___pump_rm.">#REF!</definedName>
    <definedName name="LENGTH_IA_00B2F_BD_B_U00___pump_rm._2">#REF!</definedName>
    <definedName name="LENGTH_IA_00B2F_BD_B_U00___shaft">#REF!</definedName>
    <definedName name="LENGTH_IA_00B2F_BD_B_U00___stair_4">#REF!</definedName>
    <definedName name="LENGTH_IA_00B2F_BD_B_U00___store_rm.1">#REF!</definedName>
    <definedName name="LENGTH_IA_00B2F_BD_B_U00___store_rm.2">#REF!</definedName>
    <definedName name="LENGTH_IA_00B2F_BD_B_U00___store_rm.3">#REF!</definedName>
    <definedName name="LENGTH_IA_00B2F_BD_B_U00___store_rm.4">#REF!</definedName>
    <definedName name="LENGTH_IA_00B2F_BD_B_U00___store_rm.5">#REF!</definedName>
    <definedName name="LENGTH_IA_00B2F_BD_B_U00___tech_rm.1">#REF!</definedName>
    <definedName name="LENGTH_IA_00B2F_BD_B_U00___tech_rm.2">#REF!</definedName>
    <definedName name="LENGTH_IA_00B2F_BD_B_U00___tech_rm.3">#REF!</definedName>
    <definedName name="LENGTH_IA_00B2F_BD_B_U00___water_tank__1">#REF!</definedName>
    <definedName name="LENGTH_IA_00B2F_BD_B_U00___water_tank__2">#REF!</definedName>
    <definedName name="LENGTH_IA_00B2F_BD_B_U00___water_tank__3">#REF!</definedName>
    <definedName name="LENGTH_IA_00B2F_BD_B_U00___water_tank__4">#REF!</definedName>
    <definedName name="LENGTH_IA_00B2F_BD_C_U00___driveway_1">#REF!</definedName>
    <definedName name="LENGTH_IA_00B2F_BD_C_U00___driveway_1___zebra_line">#REF!</definedName>
    <definedName name="LENGTH_IA_00B2F_BD_C_U00___parking_bay_1">#REF!</definedName>
    <definedName name="LENGTH_IA_00B2F_BD_C_U00___sidewalk_1">#REF!</definedName>
    <definedName name="LENGTH_IA_00BF_BC_A_U00___entrance_lobby">#REF!</definedName>
    <definedName name="LENGTH_IA_00BF_BC_A_U00___lift_lobby">#REF!</definedName>
    <definedName name="LENGTH_IA_00BF_BC_A_U00___lift_shaft">#REF!</definedName>
    <definedName name="LENGTH_IA_00BF_BC_A_U00___main_entrance">#REF!</definedName>
    <definedName name="LENGTH_IA_00BF_BC_B_U00___b.m.s._rm.">#REF!</definedName>
    <definedName name="LENGTH_IA_00BF_BC_B_U00___e.t.s_rm.">#REF!</definedName>
    <definedName name="LENGTH_IA_00BF_BC_B_U00___e.t.s_rm._hallway">#REF!</definedName>
    <definedName name="LENGTH_IA_00BF_BC_B_U00___e.t.s_rm.1">#REF!</definedName>
    <definedName name="LENGTH_IA_00BF_BC_B_U00___elect._rm">#REF!</definedName>
    <definedName name="LENGTH_IA_00BF_BC_B_U00___elect._rm_1">#REF!</definedName>
    <definedName name="LENGTH_IA_00BF_BC_B_U00___f.e._stair">#REF!</definedName>
    <definedName name="LENGTH_IA_00BF_BC_B_U00___f.e._stair_corridor">#REF!</definedName>
    <definedName name="LENGTH_IA_00BF_BC_B_U00___f.e._stair_corridor_lobby">#REF!</definedName>
    <definedName name="LENGTH_IA_00BF_BC_B_U00___f.h.c.">#REF!</definedName>
    <definedName name="LENGTH_IA_00BF_BC_B_U00___g.s.m._rm.">#REF!</definedName>
    <definedName name="LENGTH_IA_00BF_BC_B_U00___garbage_rm.">#REF!</definedName>
    <definedName name="LENGTH_IA_00BF_BC_B_U00___garbage_rm._ramp">#REF!</definedName>
    <definedName name="LENGTH_IA_00BF_BC_B_U00___generator_rm.">#REF!</definedName>
    <definedName name="LENGTH_IA_00BF_BC_B_U00___guard_rm.">#REF!</definedName>
    <definedName name="LENGTH_IA_00BF_BC_B_U00___guard_rm._toilet">#REF!</definedName>
    <definedName name="LENGTH_IA_00BF_BC_B_U00___h.v._rm.">#REF!</definedName>
    <definedName name="LENGTH_IA_00BF_BC_B_U00___platform">#REF!</definedName>
    <definedName name="LENGTH_IA_00BF_BC_B_U00___shaft">#REF!</definedName>
    <definedName name="LENGTH_IA_00BF_BC_B_U00___stairs_3">#REF!</definedName>
    <definedName name="LENGTH_IA_00BF_BC_B_U00___tech._area_1">#REF!</definedName>
    <definedName name="LENGTH_IA_00BF_BC_B_U00___tech._area_2">#REF!</definedName>
    <definedName name="LENGTH_IA_00BF_BC_B_U00___tech._area_3">#REF!</definedName>
    <definedName name="LENGTH_IA_00BF_BC_B_U00___tech._area_3_lobby">#REF!</definedName>
    <definedName name="LENGTH_IA_00BF_BC_B_U00___tel_rm.">#REF!</definedName>
    <definedName name="LENGTH_IA_00BF_BC_B_U00___toilet">#REF!</definedName>
    <definedName name="LENGTH_IA_00BF_BC_B_U00___toilet_female">#REF!</definedName>
    <definedName name="LENGTH_IA_00BF_BC_B_U00___toilet_lobby">#REF!</definedName>
    <definedName name="LENGTH_IA_00BF_BC_B_U00___toilet_male">#REF!</definedName>
    <definedName name="LENGTH_IA_00BF_BC_B_U00___transformer_rm.">#REF!</definedName>
    <definedName name="LENGTH_IA_00BF_BC_C_U00___double_volume">#REF!</definedName>
    <definedName name="LENGTH_IA_00BF_BC_C_U00___driveway_1">#REF!</definedName>
    <definedName name="LENGTH_IA_00BF_BC_C_U00___driveway_ramp">#REF!</definedName>
    <definedName name="LENGTH_IA_00BF_BC_C_U00___driveway_zebra_line">#REF!</definedName>
    <definedName name="LENGTH_IA_00BF_BC_C_U00___sidewalk_1">#REF!</definedName>
    <definedName name="LENGTH_IA_00BF_BC_C_U00___sidewalk_1_ramp">#REF!</definedName>
    <definedName name="LENGTH_IA_00BF_BC_C_U00___void">#REF!</definedName>
    <definedName name="LENGTH_IA_01F_AA_U01___BR1_lobby">#REF!</definedName>
    <definedName name="LENGTH_IA_01F_AA_U01___BR1_rm.">#REF!</definedName>
    <definedName name="LENGTH_IA_01F_AA_U01___BR1_t_b">#REF!</definedName>
    <definedName name="LENGTH_IA_01F_AA_U01___BR2_dresser">#REF!</definedName>
    <definedName name="LENGTH_IA_01F_AA_U01___BR2_lobby">#REF!</definedName>
    <definedName name="LENGTH_IA_01F_AA_U01___BR2_rm.">#REF!</definedName>
    <definedName name="LENGTH_IA_01F_AA_U01___BR2_t_b">#REF!</definedName>
    <definedName name="LENGTH_IA_01F_AA_U01___corridor">#REF!</definedName>
    <definedName name="LENGTH_IA_01F_AA_U01___foyer">#REF!</definedName>
    <definedName name="LENGTH_IA_01F_AA_U01___kitchen">#REF!</definedName>
    <definedName name="LENGTH_IA_01F_AA_U01___living_dining">#REF!</definedName>
    <definedName name="LENGTH_IA_01F_AA_U01___maids_rm.">#REF!</definedName>
    <definedName name="LENGTH_IA_01F_AA_U01___maids_toi.">#REF!</definedName>
    <definedName name="LENGTH_IA_01F_AA_U01___shaft">#REF!</definedName>
    <definedName name="LENGTH_IA_01F_AA_U01___toilet">#REF!</definedName>
    <definedName name="LENGTH_IA_01F_AA_U01___utility_rm.">#REF!</definedName>
    <definedName name="LENGTH_IA_01F_AA_U01___void">#REF!</definedName>
    <definedName name="LENGTH_IA_01F_AA_U02___BR1_dresser">#REF!</definedName>
    <definedName name="LENGTH_IA_01F_AA_U02___BR1_rm.">#REF!</definedName>
    <definedName name="LENGTH_IA_01F_AA_U02___BR1_t_b">#REF!</definedName>
    <definedName name="LENGTH_IA_01F_AA_U02___BR2_lobby">#REF!</definedName>
    <definedName name="LENGTH_IA_01F_AA_U02___BR2_rm.">#REF!</definedName>
    <definedName name="LENGTH_IA_01F_AA_U02___BR2_t_b">#REF!</definedName>
    <definedName name="LENGTH_IA_01F_AA_U02___corridor">#REF!</definedName>
    <definedName name="LENGTH_IA_01F_AA_U02___foyer">#REF!</definedName>
    <definedName name="LENGTH_IA_01F_AA_U02___kitchen">#REF!</definedName>
    <definedName name="LENGTH_IA_01F_AA_U02___living_dining">#REF!</definedName>
    <definedName name="LENGTH_IA_01F_AA_U02___maids_rm.">#REF!</definedName>
    <definedName name="LENGTH_IA_01F_AA_U02___maids_toi.">#REF!</definedName>
    <definedName name="LENGTH_IA_01F_AA_U02___shaft">#REF!</definedName>
    <definedName name="LENGTH_IA_01F_AA_U02___toilet">#REF!</definedName>
    <definedName name="LENGTH_IA_01F_AA_U02___utility_rm.">#REF!</definedName>
    <definedName name="LENGTH_IA_01F_AA_U02___void">#REF!</definedName>
    <definedName name="LENGTH_IA_01F_AA_U03___BR1_dresser">#REF!</definedName>
    <definedName name="LENGTH_IA_01F_AA_U03___BR1_lobby">#REF!</definedName>
    <definedName name="LENGTH_IA_01F_AA_U03___BR1_rm.">#REF!</definedName>
    <definedName name="LENGTH_IA_01F_AA_U03___BR1_store">#REF!</definedName>
    <definedName name="LENGTH_IA_01F_AA_U03___BR1_t_b">#REF!</definedName>
    <definedName name="LENGTH_IA_01F_AA_U03___foyer">#REF!</definedName>
    <definedName name="LENGTH_IA_01F_AA_U03___kitchen">#REF!</definedName>
    <definedName name="LENGTH_IA_01F_AA_U03___living_dining">#REF!</definedName>
    <definedName name="LENGTH_IA_01F_AA_U03___shaft">#REF!</definedName>
    <definedName name="LENGTH_IA_01F_AA_U03___storage">#REF!</definedName>
    <definedName name="LENGTH_IA_01F_AA_U03___toilet">#REF!</definedName>
    <definedName name="LENGTH_IA_01F_AA_U03___utility_rm.">#REF!</definedName>
    <definedName name="LENGTH_IA_01F_AA_U03___void">#REF!</definedName>
    <definedName name="LENGTH_IA_01F_AA_U04___BR1_dresser">#REF!</definedName>
    <definedName name="LENGTH_IA_01F_AA_U04___BR1_lobby">#REF!</definedName>
    <definedName name="LENGTH_IA_01F_AA_U04___BR1_rm.">#REF!</definedName>
    <definedName name="LENGTH_IA_01F_AA_U04___BR1_store">#REF!</definedName>
    <definedName name="LENGTH_IA_01F_AA_U04___BR1_t_b">#REF!</definedName>
    <definedName name="LENGTH_IA_01F_AA_U04___foyer">#REF!</definedName>
    <definedName name="LENGTH_IA_01F_AA_U04___kitchen">#REF!</definedName>
    <definedName name="LENGTH_IA_01F_AA_U04___living_dining">#REF!</definedName>
    <definedName name="LENGTH_IA_01F_AA_U04___shaft">#REF!</definedName>
    <definedName name="LENGTH_IA_01F_AA_U04___storage">#REF!</definedName>
    <definedName name="LENGTH_IA_01F_AA_U04___toilet">#REF!</definedName>
    <definedName name="LENGTH_IA_01F_AA_U04___utility_rm.">#REF!</definedName>
    <definedName name="LENGTH_IA_01F_AA_U04___void">#REF!</definedName>
    <definedName name="LENGTH_IA_01F_AA_U05___corridor">#REF!</definedName>
    <definedName name="LENGTH_IA_01F_AA_U05___foyer">#REF!</definedName>
    <definedName name="LENGTH_IA_01F_AA_U05___kitchen">#REF!</definedName>
    <definedName name="LENGTH_IA_01F_AA_U05___living_dining">#REF!</definedName>
    <definedName name="LENGTH_IA_01F_AA_U05___maids_lobby">#REF!</definedName>
    <definedName name="LENGTH_IA_01F_AA_U05___maids_rm.">#REF!</definedName>
    <definedName name="LENGTH_IA_01F_AA_U05___maids_toi.">#REF!</definedName>
    <definedName name="LENGTH_IA_01F_AA_U05___shaft">#REF!</definedName>
    <definedName name="LENGTH_IA_01F_AA_U05___stairs">#REF!</definedName>
    <definedName name="LENGTH_IA_01F_AA_U05___toilet">#REF!</definedName>
    <definedName name="LENGTH_IA_01F_AA_U05___utility_rm.">#REF!</definedName>
    <definedName name="LENGTH_IA_01F_AA_U06___BR1_lobby">#REF!</definedName>
    <definedName name="LENGTH_IA_01F_AA_U06___BR1_rm.">#REF!</definedName>
    <definedName name="LENGTH_IA_01F_AA_U06___BR1_t_b">#REF!</definedName>
    <definedName name="LENGTH_IA_01F_AA_U06___BR2_dresser">#REF!</definedName>
    <definedName name="LENGTH_IA_01F_AA_U06___BR2_lobby">#REF!</definedName>
    <definedName name="LENGTH_IA_01F_AA_U06___BR2_rm.">#REF!</definedName>
    <definedName name="LENGTH_IA_01F_AA_U06___BR2_t_b">#REF!</definedName>
    <definedName name="LENGTH_IA_01F_AA_U06___BR3_dresser">#REF!</definedName>
    <definedName name="LENGTH_IA_01F_AA_U06___BR3_lobby">#REF!</definedName>
    <definedName name="LENGTH_IA_01F_AA_U06___BR3_rm.">#REF!</definedName>
    <definedName name="LENGTH_IA_01F_AA_U06___BR3_t_b">#REF!</definedName>
    <definedName name="LENGTH_IA_01F_AA_U06___corridor">#REF!</definedName>
    <definedName name="LENGTH_IA_01F_AA_U06___foyer">#REF!</definedName>
    <definedName name="LENGTH_IA_01F_AA_U06___kitchen">#REF!</definedName>
    <definedName name="LENGTH_IA_01F_AA_U06___living_dining">#REF!</definedName>
    <definedName name="LENGTH_IA_01F_AA_U06___maids_rm.">#REF!</definedName>
    <definedName name="LENGTH_IA_01F_AA_U06___maids_toi.">#REF!</definedName>
    <definedName name="LENGTH_IA_01F_AA_U06___shaft">#REF!</definedName>
    <definedName name="LENGTH_IA_01F_AA_U06___toilet">#REF!</definedName>
    <definedName name="LENGTH_IA_01F_AA_U06___utility_rm.">#REF!</definedName>
    <definedName name="LENGTH_IA_01F_AB_U00___corridor">#REF!</definedName>
    <definedName name="LENGTH_IA_01F_AB_U00___lift_lobby">#REF!</definedName>
    <definedName name="LENGTH_IA_01F_AB_U00___lift_shaft">#REF!</definedName>
    <definedName name="LENGTH_IA_01F_AC_U00___electrical_rm.">#REF!</definedName>
    <definedName name="LENGTH_IA_01F_AC_U00___f.e._stair">#REF!</definedName>
    <definedName name="LENGTH_IA_01F_AC_U00___f.h.c.">#REF!</definedName>
    <definedName name="LENGTH_IA_01F_AC_U00___garbage_rm.">#REF!</definedName>
    <definedName name="LENGTH_IA_01F_AC_U00___shaft">#REF!</definedName>
    <definedName name="LENGTH_IA_01F_AC_U00___telephone_rm.">#REF!</definedName>
    <definedName name="LENGTH_IA_02F_AA_U01___BR1_lobby">#REF!</definedName>
    <definedName name="LENGTH_IA_02F_AA_U01___BR1_rm.">#REF!</definedName>
    <definedName name="LENGTH_IA_02F_AA_U01___BR1_t_b">#REF!</definedName>
    <definedName name="LENGTH_IA_02F_AA_U01___BR2_dresser">#REF!</definedName>
    <definedName name="LENGTH_IA_02F_AA_U01___BR2_lobby">#REF!</definedName>
    <definedName name="LENGTH_IA_02F_AA_U01___BR2_rm.">#REF!</definedName>
    <definedName name="LENGTH_IA_02F_AA_U01___BR2_t_b">#REF!</definedName>
    <definedName name="LENGTH_IA_02F_AA_U01___corridor">#REF!</definedName>
    <definedName name="LENGTH_IA_02F_AA_U01___foyer">#REF!</definedName>
    <definedName name="LENGTH_IA_02F_AA_U01___kitchen">#REF!</definedName>
    <definedName name="LENGTH_IA_02F_AA_U01___living_dining">#REF!</definedName>
    <definedName name="LENGTH_IA_02F_AA_U01___maids_rm.">#REF!</definedName>
    <definedName name="LENGTH_IA_02F_AA_U01___maids_toi.">#REF!</definedName>
    <definedName name="LENGTH_IA_02F_AA_U01___shaft">#REF!</definedName>
    <definedName name="LENGTH_IA_02F_AA_U01___toilet">#REF!</definedName>
    <definedName name="LENGTH_IA_02F_AA_U01___utility_rm.">#REF!</definedName>
    <definedName name="LENGTH_IA_02F_AA_U01___void">#REF!</definedName>
    <definedName name="LENGTH_IA_02F_AA_U02___BR1_dresser">#REF!</definedName>
    <definedName name="LENGTH_IA_02F_AA_U02___BR1_rm.">#REF!</definedName>
    <definedName name="LENGTH_IA_02F_AA_U02___BR1_t_b">#REF!</definedName>
    <definedName name="LENGTH_IA_02F_AA_U02___BR2_lobby">#REF!</definedName>
    <definedName name="LENGTH_IA_02F_AA_U02___BR2_rm.">#REF!</definedName>
    <definedName name="LENGTH_IA_02F_AA_U02___BR2_t_b">#REF!</definedName>
    <definedName name="LENGTH_IA_02F_AA_U02___corridor">#REF!</definedName>
    <definedName name="LENGTH_IA_02F_AA_U02___foyer">#REF!</definedName>
    <definedName name="LENGTH_IA_02F_AA_U02___kitchen">#REF!</definedName>
    <definedName name="LENGTH_IA_02F_AA_U02___living_dining">#REF!</definedName>
    <definedName name="LENGTH_IA_02F_AA_U02___maids_rm.">#REF!</definedName>
    <definedName name="LENGTH_IA_02F_AA_U02___maids_toi.">#REF!</definedName>
    <definedName name="LENGTH_IA_02F_AA_U02___shaft">#REF!</definedName>
    <definedName name="LENGTH_IA_02F_AA_U02___toilet">#REF!</definedName>
    <definedName name="LENGTH_IA_02F_AA_U02___utility_rm.">#REF!</definedName>
    <definedName name="LENGTH_IA_02F_AA_U02___void">#REF!</definedName>
    <definedName name="LENGTH_IA_02F_AA_U05___BR1_rm.">#REF!</definedName>
    <definedName name="LENGTH_IA_02F_AA_U05___BR1_t_b">#REF!</definedName>
    <definedName name="LENGTH_IA_02F_AA_U05___BR2_lobby">#REF!</definedName>
    <definedName name="LENGTH_IA_02F_AA_U05___BR2_rm.">#REF!</definedName>
    <definedName name="LENGTH_IA_02F_AA_U05___BR2_t_b">#REF!</definedName>
    <definedName name="LENGTH_IA_02F_AA_U05___double_vol.">#REF!</definedName>
    <definedName name="LENGTH_IA_02F_AA_U05___foyer">#REF!</definedName>
    <definedName name="LENGTH_IA_02F_AA_U05___living_rm.">#REF!</definedName>
    <definedName name="LENGTH_IA_02F_AA_U05___shaft">#REF!</definedName>
    <definedName name="LENGTH_IA_02F_AA_U05___stairs">#REF!</definedName>
    <definedName name="LENGTH_IA_02F_AA_U05___void">#REF!</definedName>
    <definedName name="LENGTH_IA_02F_AA_U06___BR1_lobby">#REF!</definedName>
    <definedName name="LENGTH_IA_02F_AA_U06___BR1_rm.">#REF!</definedName>
    <definedName name="LENGTH_IA_02F_AA_U06___BR1_t_b">#REF!</definedName>
    <definedName name="LENGTH_IA_02F_AA_U06___BR2_dresser">#REF!</definedName>
    <definedName name="LENGTH_IA_02F_AA_U06___BR2_lobby">#REF!</definedName>
    <definedName name="LENGTH_IA_02F_AA_U06___BR2_rm.">#REF!</definedName>
    <definedName name="LENGTH_IA_02F_AA_U06___BR2_t_b">#REF!</definedName>
    <definedName name="LENGTH_IA_02F_AA_U06___BR3_dresser">#REF!</definedName>
    <definedName name="LENGTH_IA_02F_AA_U06___BR3_lobby">#REF!</definedName>
    <definedName name="LENGTH_IA_02F_AA_U06___BR3_rm.">#REF!</definedName>
    <definedName name="LENGTH_IA_02F_AA_U06___BR3_t_b">#REF!</definedName>
    <definedName name="LENGTH_IA_02F_AA_U06___corridor">#REF!</definedName>
    <definedName name="LENGTH_IA_02F_AA_U06___foyer">#REF!</definedName>
    <definedName name="LENGTH_IA_02F_AA_U06___kitchen">#REF!</definedName>
    <definedName name="LENGTH_IA_02F_AA_U06___living_dining">#REF!</definedName>
    <definedName name="LENGTH_IA_02F_AA_U06___maids_rm.">#REF!</definedName>
    <definedName name="LENGTH_IA_02F_AA_U06___maids_toi.">#REF!</definedName>
    <definedName name="LENGTH_IA_02F_AA_U06___shaft">#REF!</definedName>
    <definedName name="LENGTH_IA_02F_AA_U06___toilet">#REF!</definedName>
    <definedName name="LENGTH_IA_02F_AA_U06___utility_rm.">#REF!</definedName>
    <definedName name="LENGTH_IA_03F_AA_U05___corridor">#REF!</definedName>
    <definedName name="LENGTH_IA_03F_AA_U05___foyer">#REF!</definedName>
    <definedName name="LENGTH_IA_03F_AA_U05___kitchen">#REF!</definedName>
    <definedName name="LENGTH_IA_03F_AA_U05___living_dining">#REF!</definedName>
    <definedName name="LENGTH_IA_03F_AA_U05___maids_lobby">#REF!</definedName>
    <definedName name="LENGTH_IA_03F_AA_U05___maids_rm.">#REF!</definedName>
    <definedName name="LENGTH_IA_03F_AA_U05___maids_toi.">#REF!</definedName>
    <definedName name="LENGTH_IA_03F_AA_U05___shaft">#REF!</definedName>
    <definedName name="LENGTH_IA_03F_AA_U05___stairs">#REF!</definedName>
    <definedName name="LENGTH_IA_03F_AA_U05___toilet">#REF!</definedName>
    <definedName name="LENGTH_IA_03F_AA_U05___utility_rm.">#REF!</definedName>
    <definedName name="LENGTH_IA_05F_AA_U01___BR1_lobby">#REF!</definedName>
    <definedName name="LENGTH_IA_05F_AA_U01___BR1_rm.">#REF!</definedName>
    <definedName name="LENGTH_IA_05F_AA_U01___BR1_t_b">#REF!</definedName>
    <definedName name="LENGTH_IA_05F_AA_U01___BR2_dresser">#REF!</definedName>
    <definedName name="LENGTH_IA_05F_AA_U01___BR2_lobby">#REF!</definedName>
    <definedName name="LENGTH_IA_05F_AA_U01___BR2_rm.">#REF!</definedName>
    <definedName name="LENGTH_IA_05F_AA_U01___BR2_t_b">#REF!</definedName>
    <definedName name="LENGTH_IA_05F_AA_U01___corridor">#REF!</definedName>
    <definedName name="LENGTH_IA_05F_AA_U01___foyer">#REF!</definedName>
    <definedName name="LENGTH_IA_05F_AA_U01___kitchen">#REF!</definedName>
    <definedName name="LENGTH_IA_05F_AA_U01___living_dining">#REF!</definedName>
    <definedName name="LENGTH_IA_05F_AA_U01___maids_rm.">#REF!</definedName>
    <definedName name="LENGTH_IA_05F_AA_U01___maids_toi.">#REF!</definedName>
    <definedName name="LENGTH_IA_05F_AA_U01___shaft">#REF!</definedName>
    <definedName name="LENGTH_IA_05F_AA_U01___toilet">#REF!</definedName>
    <definedName name="LENGTH_IA_05F_AA_U01___utility_rm.">#REF!</definedName>
    <definedName name="LENGTH_IA_05F_AA_U01___void">#REF!</definedName>
    <definedName name="LENGTH_IA_05F_AA_U02___BR1_dresser">#REF!</definedName>
    <definedName name="LENGTH_IA_05F_AA_U02___BR1_rm.">#REF!</definedName>
    <definedName name="LENGTH_IA_05F_AA_U02___BR1_t_b">#REF!</definedName>
    <definedName name="LENGTH_IA_05F_AA_U02___BR2_lobby">#REF!</definedName>
    <definedName name="LENGTH_IA_05F_AA_U02___BR2_rm.">#REF!</definedName>
    <definedName name="LENGTH_IA_05F_AA_U02___BR2_t_b">#REF!</definedName>
    <definedName name="LENGTH_IA_05F_AA_U02___corridor">#REF!</definedName>
    <definedName name="LENGTH_IA_05F_AA_U02___foyer">#REF!</definedName>
    <definedName name="LENGTH_IA_05F_AA_U02___kitchen">#REF!</definedName>
    <definedName name="LENGTH_IA_05F_AA_U02___living_dining">#REF!</definedName>
    <definedName name="LENGTH_IA_05F_AA_U02___maids_rm.">#REF!</definedName>
    <definedName name="LENGTH_IA_05F_AA_U02___maids_toi.">#REF!</definedName>
    <definedName name="LENGTH_IA_05F_AA_U02___shaft">#REF!</definedName>
    <definedName name="LENGTH_IA_05F_AA_U02___toilet">#REF!</definedName>
    <definedName name="LENGTH_IA_05F_AA_U02___utility_rm.">#REF!</definedName>
    <definedName name="LENGTH_IA_05F_AA_U02___void">#REF!</definedName>
    <definedName name="LENGTH_IA_05F_AA_U05___corridor">#REF!</definedName>
    <definedName name="LENGTH_IA_05F_AA_U05___foyer">#REF!</definedName>
    <definedName name="LENGTH_IA_05F_AA_U05___kitchen">#REF!</definedName>
    <definedName name="LENGTH_IA_05F_AA_U05___living_dining">#REF!</definedName>
    <definedName name="LENGTH_IA_05F_AA_U05___maids_lobby">#REF!</definedName>
    <definedName name="LENGTH_IA_05F_AA_U05___maids_rm.">#REF!</definedName>
    <definedName name="LENGTH_IA_05F_AA_U05___maids_toi.">#REF!</definedName>
    <definedName name="LENGTH_IA_05F_AA_U05___shaft">#REF!</definedName>
    <definedName name="LENGTH_IA_05F_AA_U05___stairs">#REF!</definedName>
    <definedName name="LENGTH_IA_05F_AA_U05___toilet">#REF!</definedName>
    <definedName name="LENGTH_IA_05F_AA_U05___utility_rm.">#REF!</definedName>
    <definedName name="LENGTH_IA_05F_AA_U06___BR1_lobby">#REF!</definedName>
    <definedName name="LENGTH_IA_05F_AA_U06___BR1_rm.">#REF!</definedName>
    <definedName name="LENGTH_IA_05F_AA_U06___BR1_t_b">#REF!</definedName>
    <definedName name="LENGTH_IA_05F_AA_U06___BR2_dresser">#REF!</definedName>
    <definedName name="LENGTH_IA_05F_AA_U06___BR2_lobby">#REF!</definedName>
    <definedName name="LENGTH_IA_05F_AA_U06___BR2_rm.">#REF!</definedName>
    <definedName name="LENGTH_IA_05F_AA_U06___BR2_t_b">#REF!</definedName>
    <definedName name="LENGTH_IA_05F_AA_U06___BR3_dresser">#REF!</definedName>
    <definedName name="LENGTH_IA_05F_AA_U06___BR3_lobby">#REF!</definedName>
    <definedName name="LENGTH_IA_05F_AA_U06___BR3_rm.">#REF!</definedName>
    <definedName name="LENGTH_IA_05F_AA_U06___BR3_t_b">#REF!</definedName>
    <definedName name="LENGTH_IA_05F_AA_U06___corridor">#REF!</definedName>
    <definedName name="LENGTH_IA_05F_AA_U06___foyer">#REF!</definedName>
    <definedName name="LENGTH_IA_05F_AA_U06___kitchen">#REF!</definedName>
    <definedName name="LENGTH_IA_05F_AA_U06___living_dining">#REF!</definedName>
    <definedName name="LENGTH_IA_05F_AA_U06___maids_rm.">#REF!</definedName>
    <definedName name="LENGTH_IA_05F_AA_U06___maids_toi.">#REF!</definedName>
    <definedName name="LENGTH_IA_05F_AA_U06___shaft">#REF!</definedName>
    <definedName name="LENGTH_IA_05F_AA_U06___toilet">#REF!</definedName>
    <definedName name="LENGTH_IA_05F_AA_U06___utility_rm.">#REF!</definedName>
    <definedName name="LENGTH_IA_06F_AA_U05___BR1_rm.">#REF!</definedName>
    <definedName name="LENGTH_IA_06F_AA_U05___BR1_t_b">#REF!</definedName>
    <definedName name="LENGTH_IA_06F_AA_U05___BR2_lobby">#REF!</definedName>
    <definedName name="LENGTH_IA_06F_AA_U05___BR2_rm.">#REF!</definedName>
    <definedName name="LENGTH_IA_06F_AA_U05___BR2_t_b">#REF!</definedName>
    <definedName name="LENGTH_IA_06F_AA_U05___double_vol.">#REF!</definedName>
    <definedName name="LENGTH_IA_06F_AA_U05___foyer">#REF!</definedName>
    <definedName name="LENGTH_IA_06F_AA_U05___living_rm.">#REF!</definedName>
    <definedName name="LENGTH_IA_06F_AA_U05___shaft">#REF!</definedName>
    <definedName name="LENGTH_IA_06F_AA_U05___stairs">#REF!</definedName>
    <definedName name="LENGTH_IA_06F_AA_U05___void">#REF!</definedName>
    <definedName name="LENGTH_IA_06F_AA_U06___BR1_lobby">#REF!</definedName>
    <definedName name="LENGTH_IA_06F_AA_U06___BR1_rm.">#REF!</definedName>
    <definedName name="LENGTH_IA_06F_AA_U06___BR1_t_b">#REF!</definedName>
    <definedName name="LENGTH_IA_06F_AA_U06___BR2_dresser">#REF!</definedName>
    <definedName name="LENGTH_IA_06F_AA_U06___BR2_lobby">#REF!</definedName>
    <definedName name="LENGTH_IA_06F_AA_U06___BR2_rm.">#REF!</definedName>
    <definedName name="LENGTH_IA_06F_AA_U06___BR2_t_b">#REF!</definedName>
    <definedName name="LENGTH_IA_06F_AA_U06___BR3_dresser">#REF!</definedName>
    <definedName name="LENGTH_IA_06F_AA_U06___BR3_lobby">#REF!</definedName>
    <definedName name="LENGTH_IA_06F_AA_U06___BR3_rm.">#REF!</definedName>
    <definedName name="LENGTH_IA_06F_AA_U06___BR3_t_b">#REF!</definedName>
    <definedName name="LENGTH_IA_06F_AA_U06___corridor">#REF!</definedName>
    <definedName name="LENGTH_IA_06F_AA_U06___foyer">#REF!</definedName>
    <definedName name="LENGTH_IA_06F_AA_U06___kitchen">#REF!</definedName>
    <definedName name="LENGTH_IA_06F_AA_U06___living_dining">#REF!</definedName>
    <definedName name="LENGTH_IA_06F_AA_U06___maids_rm.">#REF!</definedName>
    <definedName name="LENGTH_IA_06F_AA_U06___maids_toi.">#REF!</definedName>
    <definedName name="LENGTH_IA_06F_AA_U06___shaft">#REF!</definedName>
    <definedName name="LENGTH_IA_06F_AA_U06___toilet">#REF!</definedName>
    <definedName name="LENGTH_IA_06F_AA_U06___utility_rm.">#REF!</definedName>
    <definedName name="LENGTH_IA_07F_AA_U03___BR1_dresser">#REF!</definedName>
    <definedName name="LENGTH_IA_07F_AA_U03___BR1_lobby">#REF!</definedName>
    <definedName name="LENGTH_IA_07F_AA_U03___BR1_rm.">#REF!</definedName>
    <definedName name="LENGTH_IA_07F_AA_U03___BR1_store">#REF!</definedName>
    <definedName name="LENGTH_IA_07F_AA_U03___BR1_t_b">#REF!</definedName>
    <definedName name="LENGTH_IA_07F_AA_U03___foyer">#REF!</definedName>
    <definedName name="LENGTH_IA_07F_AA_U03___kitchen">#REF!</definedName>
    <definedName name="LENGTH_IA_07F_AA_U03___living_dining">#REF!</definedName>
    <definedName name="LENGTH_IA_07F_AA_U03___shaft">#REF!</definedName>
    <definedName name="LENGTH_IA_07F_AA_U03___storage">#REF!</definedName>
    <definedName name="LENGTH_IA_07F_AA_U03___toilet">#REF!</definedName>
    <definedName name="LENGTH_IA_07F_AA_U03___utility_rm.">#REF!</definedName>
    <definedName name="LENGTH_IA_07F_AA_U03___void">#REF!</definedName>
    <definedName name="LENGTH_IA_07F_AA_U04___BR1_dresser">#REF!</definedName>
    <definedName name="LENGTH_IA_07F_AA_U04___BR1_lobby">#REF!</definedName>
    <definedName name="LENGTH_IA_07F_AA_U04___BR1_rm.">#REF!</definedName>
    <definedName name="LENGTH_IA_07F_AA_U04___BR1_store">#REF!</definedName>
    <definedName name="LENGTH_IA_07F_AA_U04___BR1_t_b">#REF!</definedName>
    <definedName name="LENGTH_IA_07F_AA_U04___foyer">#REF!</definedName>
    <definedName name="LENGTH_IA_07F_AA_U04___kitchen">#REF!</definedName>
    <definedName name="LENGTH_IA_07F_AA_U04___living_dining">#REF!</definedName>
    <definedName name="LENGTH_IA_07F_AA_U04___shaft">#REF!</definedName>
    <definedName name="LENGTH_IA_07F_AA_U04___storage">#REF!</definedName>
    <definedName name="LENGTH_IA_07F_AA_U04___toilet">#REF!</definedName>
    <definedName name="LENGTH_IA_07F_AA_U04___utility_rm.">#REF!</definedName>
    <definedName name="LENGTH_IA_07F_AA_U04___void">#REF!</definedName>
    <definedName name="LENGTH_IA_07F_AA_U06___BR1_lobby">#REF!</definedName>
    <definedName name="LENGTH_IA_07F_AA_U06___BR1_rm.">#REF!</definedName>
    <definedName name="LENGTH_IA_07F_AA_U06___BR1_t_b">#REF!</definedName>
    <definedName name="LENGTH_IA_07F_AA_U06___BR2_dresser">#REF!</definedName>
    <definedName name="LENGTH_IA_07F_AA_U06___BR2_lobby">#REF!</definedName>
    <definedName name="LENGTH_IA_07F_AA_U06___BR2_rm.">#REF!</definedName>
    <definedName name="LENGTH_IA_07F_AA_U06___BR2_t_b">#REF!</definedName>
    <definedName name="LENGTH_IA_07F_AA_U06___BR3_dresser">#REF!</definedName>
    <definedName name="LENGTH_IA_07F_AA_U06___BR3_lobby">#REF!</definedName>
    <definedName name="LENGTH_IA_07F_AA_U06___BR3_rm.">#REF!</definedName>
    <definedName name="LENGTH_IA_07F_AA_U06___BR3_t_b">#REF!</definedName>
    <definedName name="LENGTH_IA_07F_AA_U06___corridor">#REF!</definedName>
    <definedName name="LENGTH_IA_07F_AA_U06___foyer">#REF!</definedName>
    <definedName name="LENGTH_IA_07F_AA_U06___kitchen">#REF!</definedName>
    <definedName name="LENGTH_IA_07F_AA_U06___living_dining">#REF!</definedName>
    <definedName name="LENGTH_IA_07F_AA_U06___maids_rm.">#REF!</definedName>
    <definedName name="LENGTH_IA_07F_AA_U06___maids_toi.">#REF!</definedName>
    <definedName name="LENGTH_IA_07F_AA_U06___shaft">#REF!</definedName>
    <definedName name="LENGTH_IA_07F_AA_U06___toilet">#REF!</definedName>
    <definedName name="LENGTH_IA_07F_AA_U06___utility_rm.">#REF!</definedName>
    <definedName name="LENGTH_IA_08F_AA_U03___BR1_dresser">#REF!</definedName>
    <definedName name="LENGTH_IA_08F_AA_U03___BR1_lobby">#REF!</definedName>
    <definedName name="LENGTH_IA_08F_AA_U03___BR1_rm.">#REF!</definedName>
    <definedName name="LENGTH_IA_08F_AA_U03___BR1_t_b">#REF!</definedName>
    <definedName name="LENGTH_IA_08F_AA_U03___foyer">#REF!</definedName>
    <definedName name="LENGTH_IA_08F_AA_U03___kitchen">#REF!</definedName>
    <definedName name="LENGTH_IA_08F_AA_U03___living_dining">#REF!</definedName>
    <definedName name="LENGTH_IA_08F_AA_U03___shaft">#REF!</definedName>
    <definedName name="LENGTH_IA_08F_AA_U03___storage">#REF!</definedName>
    <definedName name="LENGTH_IA_08F_AA_U03___toilet">#REF!</definedName>
    <definedName name="LENGTH_IA_08F_AA_U03___utility_rm.">#REF!</definedName>
    <definedName name="LENGTH_IA_08F_AA_U04___BR1_dresser">#REF!</definedName>
    <definedName name="LENGTH_IA_08F_AA_U04___BR1_lobby">#REF!</definedName>
    <definedName name="LENGTH_IA_08F_AA_U04___BR1_rm.">#REF!</definedName>
    <definedName name="LENGTH_IA_08F_AA_U04___BR1_t_b">#REF!</definedName>
    <definedName name="LENGTH_IA_08F_AA_U04___foyer">#REF!</definedName>
    <definedName name="LENGTH_IA_08F_AA_U04___kitchen">#REF!</definedName>
    <definedName name="LENGTH_IA_08F_AA_U04___living_dining">#REF!</definedName>
    <definedName name="LENGTH_IA_08F_AA_U04___shaft">#REF!</definedName>
    <definedName name="LENGTH_IA_08F_AA_U04___storage">#REF!</definedName>
    <definedName name="LENGTH_IA_08F_AA_U04___toilet">#REF!</definedName>
    <definedName name="LENGTH_IA_08F_AA_U04___utility_rm.">#REF!</definedName>
    <definedName name="LENGTH_IA_08F_AA_U06___BR1_lobby">#REF!</definedName>
    <definedName name="LENGTH_IA_08F_AA_U06___BR1_rm.">#REF!</definedName>
    <definedName name="LENGTH_IA_08F_AA_U06___BR1_t_b">#REF!</definedName>
    <definedName name="LENGTH_IA_08F_AA_U06___BR2_dresser">#REF!</definedName>
    <definedName name="LENGTH_IA_08F_AA_U06___BR2_lobby">#REF!</definedName>
    <definedName name="LENGTH_IA_08F_AA_U06___BR2_rm.">#REF!</definedName>
    <definedName name="LENGTH_IA_08F_AA_U06___BR2_t_b">#REF!</definedName>
    <definedName name="LENGTH_IA_08F_AA_U06___BR3_dresser">#REF!</definedName>
    <definedName name="LENGTH_IA_08F_AA_U06___BR3_lobby">#REF!</definedName>
    <definedName name="LENGTH_IA_08F_AA_U06___BR3_rm.">#REF!</definedName>
    <definedName name="LENGTH_IA_08F_AA_U06___BR3_t_b">#REF!</definedName>
    <definedName name="LENGTH_IA_08F_AA_U06___corridor">#REF!</definedName>
    <definedName name="LENGTH_IA_08F_AA_U06___foyer">#REF!</definedName>
    <definedName name="LENGTH_IA_08F_AA_U06___kitchen">#REF!</definedName>
    <definedName name="LENGTH_IA_08F_AA_U06___living_dining">#REF!</definedName>
    <definedName name="LENGTH_IA_08F_AA_U06___maids_rm.">#REF!</definedName>
    <definedName name="LENGTH_IA_08F_AA_U06___maids_toi.">#REF!</definedName>
    <definedName name="LENGTH_IA_08F_AA_U06___shaft">#REF!</definedName>
    <definedName name="LENGTH_IA_08F_AA_U06___toilet">#REF!</definedName>
    <definedName name="LENGTH_IA_08F_AA_U06___utility_rm.">#REF!</definedName>
    <definedName name="LENGTH_IA_09F_AA_U06___BR1_lobby">#REF!</definedName>
    <definedName name="LENGTH_IA_09F_AA_U06___BR1_rm.">#REF!</definedName>
    <definedName name="LENGTH_IA_09F_AA_U06___BR1_t_b">#REF!</definedName>
    <definedName name="LENGTH_IA_09F_AA_U06___BR2_dresser">#REF!</definedName>
    <definedName name="LENGTH_IA_09F_AA_U06___BR2_lobby">#REF!</definedName>
    <definedName name="LENGTH_IA_09F_AA_U06___BR2_rm.">#REF!</definedName>
    <definedName name="LENGTH_IA_09F_AA_U06___BR2_t_b">#REF!</definedName>
    <definedName name="LENGTH_IA_09F_AA_U06___BR3_dresser">#REF!</definedName>
    <definedName name="LENGTH_IA_09F_AA_U06___BR3_lobby">#REF!</definedName>
    <definedName name="LENGTH_IA_09F_AA_U06___BR3_rm.">#REF!</definedName>
    <definedName name="LENGTH_IA_09F_AA_U06___BR3_t_b">#REF!</definedName>
    <definedName name="LENGTH_IA_09F_AA_U06___corridor">#REF!</definedName>
    <definedName name="LENGTH_IA_09F_AA_U06___foyer">#REF!</definedName>
    <definedName name="LENGTH_IA_09F_AA_U06___kitchen">#REF!</definedName>
    <definedName name="LENGTH_IA_09F_AA_U06___living_dining">#REF!</definedName>
    <definedName name="LENGTH_IA_09F_AA_U06___maids_rm.">#REF!</definedName>
    <definedName name="LENGTH_IA_09F_AA_U06___maids_toi.">#REF!</definedName>
    <definedName name="LENGTH_IA_09F_AA_U06___shaft">#REF!</definedName>
    <definedName name="LENGTH_IA_09F_AA_U06___toilet">#REF!</definedName>
    <definedName name="LENGTH_IA_09F_AA_U06___utility_rm.">#REF!</definedName>
    <definedName name="LENGTH_IA_11F_AA_U01___BR1_lobby">#REF!</definedName>
    <definedName name="LENGTH_IA_11F_AA_U01___BR1_rm.">#REF!</definedName>
    <definedName name="LENGTH_IA_11F_AA_U01___BR1_t_b">#REF!</definedName>
    <definedName name="LENGTH_IA_11F_AA_U01___BR2_dresser">#REF!</definedName>
    <definedName name="LENGTH_IA_11F_AA_U01___BR2_lobby">#REF!</definedName>
    <definedName name="LENGTH_IA_11F_AA_U01___BR2_rm.">#REF!</definedName>
    <definedName name="LENGTH_IA_11F_AA_U01___BR2_t_b">#REF!</definedName>
    <definedName name="LENGTH_IA_11F_AA_U01___corridor">#REF!</definedName>
    <definedName name="LENGTH_IA_11F_AA_U01___foyer">#REF!</definedName>
    <definedName name="LENGTH_IA_11F_AA_U01___kitchen">#REF!</definedName>
    <definedName name="LENGTH_IA_11F_AA_U01___living_dining">#REF!</definedName>
    <definedName name="LENGTH_IA_11F_AA_U01___maids_rm.">#REF!</definedName>
    <definedName name="LENGTH_IA_11F_AA_U01___maids_toi.">#REF!</definedName>
    <definedName name="LENGTH_IA_11F_AA_U01___shaft">#REF!</definedName>
    <definedName name="LENGTH_IA_11F_AA_U01___toilet">#REF!</definedName>
    <definedName name="LENGTH_IA_11F_AA_U01___utility_rm.">#REF!</definedName>
    <definedName name="LENGTH_IA_11F_AA_U01___void">#REF!</definedName>
    <definedName name="LENGTH_IA_11F_AA_U02___BR1_dresser">#REF!</definedName>
    <definedName name="LENGTH_IA_11F_AA_U02___BR1_rm.">#REF!</definedName>
    <definedName name="LENGTH_IA_11F_AA_U02___BR1_t_b">#REF!</definedName>
    <definedName name="LENGTH_IA_11F_AA_U02___BR2_lobby">#REF!</definedName>
    <definedName name="LENGTH_IA_11F_AA_U02___BR2_rm.">#REF!</definedName>
    <definedName name="LENGTH_IA_11F_AA_U02___BR2_t_b">#REF!</definedName>
    <definedName name="LENGTH_IA_11F_AA_U02___corridor">#REF!</definedName>
    <definedName name="LENGTH_IA_11F_AA_U02___foyer">#REF!</definedName>
    <definedName name="LENGTH_IA_11F_AA_U02___kitchen">#REF!</definedName>
    <definedName name="LENGTH_IA_11F_AA_U02___living_dining">#REF!</definedName>
    <definedName name="LENGTH_IA_11F_AA_U02___maids_rm.">#REF!</definedName>
    <definedName name="LENGTH_IA_11F_AA_U02___maids_toi.">#REF!</definedName>
    <definedName name="LENGTH_IA_11F_AA_U02___shaft">#REF!</definedName>
    <definedName name="LENGTH_IA_11F_AA_U02___toilet">#REF!</definedName>
    <definedName name="LENGTH_IA_11F_AA_U02___utility_rm.">#REF!</definedName>
    <definedName name="LENGTH_IA_11F_AA_U02___void">#REF!</definedName>
    <definedName name="LENGTH_IA_11F_AA_U03___BR1_dresser">#REF!</definedName>
    <definedName name="LENGTH_IA_11F_AA_U03___BR1_lobby">#REF!</definedName>
    <definedName name="LENGTH_IA_11F_AA_U03___BR1_rm.">#REF!</definedName>
    <definedName name="LENGTH_IA_11F_AA_U03___BR1_t_b">#REF!</definedName>
    <definedName name="LENGTH_IA_11F_AA_U03___foyer">#REF!</definedName>
    <definedName name="LENGTH_IA_11F_AA_U03___kitchen">#REF!</definedName>
    <definedName name="LENGTH_IA_11F_AA_U03___living_dining">#REF!</definedName>
    <definedName name="LENGTH_IA_11F_AA_U03___shaft">#REF!</definedName>
    <definedName name="LENGTH_IA_11F_AA_U03___storage">#REF!</definedName>
    <definedName name="LENGTH_IA_11F_AA_U03___toilet">#REF!</definedName>
    <definedName name="LENGTH_IA_11F_AA_U03___utility_rm.">#REF!</definedName>
    <definedName name="LENGTH_IA_11F_AA_U04___BR1_dresser">#REF!</definedName>
    <definedName name="LENGTH_IA_11F_AA_U04___BR1_lobby">#REF!</definedName>
    <definedName name="LENGTH_IA_11F_AA_U04___BR1_rm.">#REF!</definedName>
    <definedName name="LENGTH_IA_11F_AA_U04___BR1_t_b">#REF!</definedName>
    <definedName name="LENGTH_IA_11F_AA_U04___foyer">#REF!</definedName>
    <definedName name="LENGTH_IA_11F_AA_U04___kitchen">#REF!</definedName>
    <definedName name="LENGTH_IA_11F_AA_U04___living_dining">#REF!</definedName>
    <definedName name="LENGTH_IA_11F_AA_U04___shaft">#REF!</definedName>
    <definedName name="LENGTH_IA_11F_AA_U04___storage">#REF!</definedName>
    <definedName name="LENGTH_IA_11F_AA_U04___toilet">#REF!</definedName>
    <definedName name="LENGTH_IA_11F_AA_U04___utility_rm.">#REF!</definedName>
    <definedName name="LENGTH_IA_11F_AA_U06___BR1_lobby">#REF!</definedName>
    <definedName name="LENGTH_IA_11F_AA_U06___BR1_rm.">#REF!</definedName>
    <definedName name="LENGTH_IA_11F_AA_U06___BR1_t_b">#REF!</definedName>
    <definedName name="LENGTH_IA_11F_AA_U06___BR2_dresser">#REF!</definedName>
    <definedName name="LENGTH_IA_11F_AA_U06___BR2_lobby">#REF!</definedName>
    <definedName name="LENGTH_IA_11F_AA_U06___BR2_rm.">#REF!</definedName>
    <definedName name="LENGTH_IA_11F_AA_U06___BR2_t_b">#REF!</definedName>
    <definedName name="LENGTH_IA_11F_AA_U06___BR3_dresser">#REF!</definedName>
    <definedName name="LENGTH_IA_11F_AA_U06___BR3_lobby">#REF!</definedName>
    <definedName name="LENGTH_IA_11F_AA_U06___BR3_rm.">#REF!</definedName>
    <definedName name="LENGTH_IA_11F_AA_U06___BR3_t_b">#REF!</definedName>
    <definedName name="LENGTH_IA_11F_AA_U06___corridor">#REF!</definedName>
    <definedName name="LENGTH_IA_11F_AA_U06___foyer">#REF!</definedName>
    <definedName name="LENGTH_IA_11F_AA_U06___kitchen">#REF!</definedName>
    <definedName name="LENGTH_IA_11F_AA_U06___living_dining">#REF!</definedName>
    <definedName name="LENGTH_IA_11F_AA_U06___maids_rm.">#REF!</definedName>
    <definedName name="LENGTH_IA_11F_AA_U06___maids_toi.">#REF!</definedName>
    <definedName name="LENGTH_IA_11F_AA_U06___shaft">#REF!</definedName>
    <definedName name="LENGTH_IA_11F_AA_U06___toilet">#REF!</definedName>
    <definedName name="LENGTH_IA_11F_AA_U06___utility_rm.">#REF!</definedName>
    <definedName name="LENGTH_IA_11F_AB_U00___corridor">#REF!</definedName>
    <definedName name="LENGTH_IA_11F_AB_U00___lift_lobby">#REF!</definedName>
    <definedName name="LENGTH_IA_11F_AB_U00___lift_shaft">#REF!</definedName>
    <definedName name="LENGTH_IA_11F_AC_U00___electrical_rm.">#REF!</definedName>
    <definedName name="LENGTH_IA_11F_AC_U00___f.e._stair">#REF!</definedName>
    <definedName name="LENGTH_IA_11F_AC_U00___f.h.c.">#REF!</definedName>
    <definedName name="LENGTH_IA_11F_AC_U00___garbage_rm.">#REF!</definedName>
    <definedName name="LENGTH_IA_11F_AC_U00___shaft">#REF!</definedName>
    <definedName name="LENGTH_IA_11F_AC_U00___telephone_rm.">#REF!</definedName>
    <definedName name="LENGTH_IA_31F_AA_U01___BR1_lobby">#REF!</definedName>
    <definedName name="LENGTH_IA_31F_AA_U01___BR1_rm.">#REF!</definedName>
    <definedName name="LENGTH_IA_31F_AA_U01___BR1_t_b">#REF!</definedName>
    <definedName name="LENGTH_IA_31F_AA_U01___BR2_dresser">#REF!</definedName>
    <definedName name="LENGTH_IA_31F_AA_U01___BR2_lobby">#REF!</definedName>
    <definedName name="LENGTH_IA_31F_AA_U01___BR2_rm.">#REF!</definedName>
    <definedName name="LENGTH_IA_31F_AA_U01___BR2_t_b">#REF!</definedName>
    <definedName name="LENGTH_IA_31F_AA_U01___corridor">#REF!</definedName>
    <definedName name="LENGTH_IA_31F_AA_U01___foyer">#REF!</definedName>
    <definedName name="LENGTH_IA_31F_AA_U01___kitchen">#REF!</definedName>
    <definedName name="LENGTH_IA_31F_AA_U01___living_dining">#REF!</definedName>
    <definedName name="LENGTH_IA_31F_AA_U01___maids_rm.">#REF!</definedName>
    <definedName name="LENGTH_IA_31F_AA_U01___maids_toi.">#REF!</definedName>
    <definedName name="LENGTH_IA_31F_AA_U01___shaft">#REF!</definedName>
    <definedName name="LENGTH_IA_31F_AA_U01___toilet">#REF!</definedName>
    <definedName name="LENGTH_IA_31F_AA_U01___utility_rm.">#REF!</definedName>
    <definedName name="LENGTH_IA_31F_AA_U01___void">#REF!</definedName>
    <definedName name="LENGTH_IA_31F_AA_U02___BR1_dresser">#REF!</definedName>
    <definedName name="LENGTH_IA_31F_AA_U02___BR1_rm.">#REF!</definedName>
    <definedName name="LENGTH_IA_31F_AA_U02___BR1_t_b">#REF!</definedName>
    <definedName name="LENGTH_IA_31F_AA_U02___BR2_lobby">#REF!</definedName>
    <definedName name="LENGTH_IA_31F_AA_U02___BR2_rm.">#REF!</definedName>
    <definedName name="LENGTH_IA_31F_AA_U02___BR2_t_b">#REF!</definedName>
    <definedName name="LENGTH_IA_31F_AA_U02___corridor">#REF!</definedName>
    <definedName name="LENGTH_IA_31F_AA_U02___foyer">#REF!</definedName>
    <definedName name="LENGTH_IA_31F_AA_U02___kitchen">#REF!</definedName>
    <definedName name="LENGTH_IA_31F_AA_U02___living_dining">#REF!</definedName>
    <definedName name="LENGTH_IA_31F_AA_U02___maids_rm.">#REF!</definedName>
    <definedName name="LENGTH_IA_31F_AA_U02___maids_toi.">#REF!</definedName>
    <definedName name="LENGTH_IA_31F_AA_U02___shaft">#REF!</definedName>
    <definedName name="LENGTH_IA_31F_AA_U02___toilet">#REF!</definedName>
    <definedName name="LENGTH_IA_31F_AA_U02___utility_rm.">#REF!</definedName>
    <definedName name="LENGTH_IA_31F_AA_U02___void">#REF!</definedName>
    <definedName name="LENGTH_IA_31F_AA_U03___BR1_dresser">#REF!</definedName>
    <definedName name="LENGTH_IA_31F_AA_U03___BR1_lobby">#REF!</definedName>
    <definedName name="LENGTH_IA_31F_AA_U03___BR1_rm.">#REF!</definedName>
    <definedName name="LENGTH_IA_31F_AA_U03___BR1_t_b">#REF!</definedName>
    <definedName name="LENGTH_IA_31F_AA_U03___foyer">#REF!</definedName>
    <definedName name="LENGTH_IA_31F_AA_U03___kitchen">#REF!</definedName>
    <definedName name="LENGTH_IA_31F_AA_U03___living_dining">#REF!</definedName>
    <definedName name="LENGTH_IA_31F_AA_U03___shaft">#REF!</definedName>
    <definedName name="LENGTH_IA_31F_AA_U03___storage">#REF!</definedName>
    <definedName name="LENGTH_IA_31F_AA_U03___toilet">#REF!</definedName>
    <definedName name="LENGTH_IA_31F_AA_U03___utility_rm.">#REF!</definedName>
    <definedName name="LENGTH_IA_31F_AA_U04___BR1_dresser">#REF!</definedName>
    <definedName name="LENGTH_IA_31F_AA_U04___BR1_lobby">#REF!</definedName>
    <definedName name="LENGTH_IA_31F_AA_U04___BR1_rm.">#REF!</definedName>
    <definedName name="LENGTH_IA_31F_AA_U04___BR1_t_b">#REF!</definedName>
    <definedName name="LENGTH_IA_31F_AA_U04___foyer">#REF!</definedName>
    <definedName name="LENGTH_IA_31F_AA_U04___kitchen">#REF!</definedName>
    <definedName name="LENGTH_IA_31F_AA_U04___living_dining">#REF!</definedName>
    <definedName name="LENGTH_IA_31F_AA_U04___shaft">#REF!</definedName>
    <definedName name="LENGTH_IA_31F_AA_U04___storage">#REF!</definedName>
    <definedName name="LENGTH_IA_31F_AA_U04___toilet">#REF!</definedName>
    <definedName name="LENGTH_IA_31F_AA_U04___utility_rm.">#REF!</definedName>
    <definedName name="LENGTH_IA_31F_AA_U05___corridor">#REF!</definedName>
    <definedName name="LENGTH_IA_31F_AA_U05___foyer">#REF!</definedName>
    <definedName name="LENGTH_IA_31F_AA_U05___kitchen">#REF!</definedName>
    <definedName name="LENGTH_IA_31F_AA_U05___living_dining">#REF!</definedName>
    <definedName name="LENGTH_IA_31F_AA_U05___maids_lobby">#REF!</definedName>
    <definedName name="LENGTH_IA_31F_AA_U05___maids_rm.">#REF!</definedName>
    <definedName name="LENGTH_IA_31F_AA_U05___maids_toi.">#REF!</definedName>
    <definedName name="LENGTH_IA_31F_AA_U05___shaft">#REF!</definedName>
    <definedName name="LENGTH_IA_31F_AA_U05___stairs">#REF!</definedName>
    <definedName name="LENGTH_IA_31F_AA_U05___toilet">#REF!</definedName>
    <definedName name="LENGTH_IA_31F_AA_U05___utility_rm.">#REF!</definedName>
    <definedName name="LENGTH_IA_31F_AA_U06___BR1_lobby">#REF!</definedName>
    <definedName name="LENGTH_IA_31F_AA_U06___BR1_rm.">#REF!</definedName>
    <definedName name="LENGTH_IA_31F_AA_U06___BR1_t_b">#REF!</definedName>
    <definedName name="LENGTH_IA_31F_AA_U06___BR2_dresser">#REF!</definedName>
    <definedName name="LENGTH_IA_31F_AA_U06___BR2_lobby">#REF!</definedName>
    <definedName name="LENGTH_IA_31F_AA_U06___BR2_rm.">#REF!</definedName>
    <definedName name="LENGTH_IA_31F_AA_U06___BR2_t_b">#REF!</definedName>
    <definedName name="LENGTH_IA_31F_AA_U06___corridor">#REF!</definedName>
    <definedName name="LENGTH_IA_31F_AA_U06___foyer">#REF!</definedName>
    <definedName name="LENGTH_IA_31F_AA_U06___kitchen">#REF!</definedName>
    <definedName name="LENGTH_IA_31F_AA_U06___living_dining">#REF!</definedName>
    <definedName name="LENGTH_IA_31F_AA_U06___maids_rm.">#REF!</definedName>
    <definedName name="LENGTH_IA_31F_AA_U06___maids_toi.">#REF!</definedName>
    <definedName name="LENGTH_IA_31F_AA_U06___shaft">#REF!</definedName>
    <definedName name="LENGTH_IA_31F_AA_U06___solaria">#REF!</definedName>
    <definedName name="LENGTH_IA_31F_AA_U06___stair">#REF!</definedName>
    <definedName name="LENGTH_IA_31F_AA_U06___toilet">#REF!</definedName>
    <definedName name="LENGTH_IA_31F_AA_U06___utility_rm.">#REF!</definedName>
    <definedName name="LENGTH_IA_31F_AA_U06___void">#REF!</definedName>
    <definedName name="LENGTH_IA_31F_AB_U00___corridor">#REF!</definedName>
    <definedName name="LENGTH_IA_31F_AB_U00___lift_lobby">#REF!</definedName>
    <definedName name="LENGTH_IA_31F_AB_U00___lift_shaft">#REF!</definedName>
    <definedName name="LENGTH_IA_31F_AC_U00___electrical_rm.">#REF!</definedName>
    <definedName name="LENGTH_IA_31F_AC_U00___f.e._stair">#REF!</definedName>
    <definedName name="LENGTH_IA_31F_AC_U00___f.h.c.">#REF!</definedName>
    <definedName name="LENGTH_IA_31F_AC_U00___garbage_rm.">#REF!</definedName>
    <definedName name="LENGTH_IA_31F_AC_U00___shaft">#REF!</definedName>
    <definedName name="LENGTH_IA_31F_AC_U00___telephone_rm.">#REF!</definedName>
    <definedName name="LENGTH_IA_32F_AA_U05___BR1_rm.">#REF!</definedName>
    <definedName name="LENGTH_IA_32F_AA_U05___BR1_t_b">#REF!</definedName>
    <definedName name="LENGTH_IA_32F_AA_U05___BR2_lobby">#REF!</definedName>
    <definedName name="LENGTH_IA_32F_AA_U05___BR2_rm.">#REF!</definedName>
    <definedName name="LENGTH_IA_32F_AA_U05___BR2_t_b">#REF!</definedName>
    <definedName name="LENGTH_IA_32F_AA_U05___double_vol.">#REF!</definedName>
    <definedName name="LENGTH_IA_32F_AA_U05___foyer">#REF!</definedName>
    <definedName name="LENGTH_IA_32F_AA_U05___living_rm.">#REF!</definedName>
    <definedName name="LENGTH_IA_32F_AA_U05___shaft">#REF!</definedName>
    <definedName name="LENGTH_IA_32F_AA_U05___stairs">#REF!</definedName>
    <definedName name="LENGTH_IA_32F_AA_U05___void">#REF!</definedName>
    <definedName name="LENGTH_IA_32F_AA_U06___BR1_lobby">#REF!</definedName>
    <definedName name="LENGTH_IA_32F_AA_U06___BR1_rm.">#REF!</definedName>
    <definedName name="LENGTH_IA_32F_AA_U06___BR1_t_b">#REF!</definedName>
    <definedName name="LENGTH_IA_32F_AA_U06___BR2_dresser">#REF!</definedName>
    <definedName name="LENGTH_IA_32F_AA_U06___BR2_lobby">#REF!</definedName>
    <definedName name="LENGTH_IA_32F_AA_U06___BR2_rm.">#REF!</definedName>
    <definedName name="LENGTH_IA_32F_AA_U06___BR2_t_b">#REF!</definedName>
    <definedName name="LENGTH_IA_32F_AA_U06___corridor">#REF!</definedName>
    <definedName name="LENGTH_IA_32F_AA_U06___double_vol.">#REF!</definedName>
    <definedName name="LENGTH_IA_32F_AA_U06___jacuzzi_area">#REF!</definedName>
    <definedName name="LENGTH_IA_32F_AA_U06___living_foyer">#REF!</definedName>
    <definedName name="LENGTH_IA_32F_AA_U06___pantry">#REF!</definedName>
    <definedName name="LENGTH_IA_32F_AA_U06___shaft">#REF!</definedName>
    <definedName name="LENGTH_IA_32F_AA_U06___stair">#REF!</definedName>
    <definedName name="LENGTH_IA_32F_AA_U06___study">#REF!</definedName>
    <definedName name="LENGTH_IA_33RF_AC_U00___electrical_rm.">#REF!</definedName>
    <definedName name="LENGTH_IA_33RF_AC_U00___f.e._stair">#REF!</definedName>
    <definedName name="LENGTH_IA_33RF_AC_U00___g.s.m._rm.">#REF!</definedName>
    <definedName name="LENGTH_IA_33RF_AC_U00___lift_shaft">#REF!</definedName>
    <definedName name="LENGTH_IA_33RF_AC_U00___shaft">#REF!</definedName>
    <definedName name="LENGTH_IA_33RF_AC_U00___tech._rm.">#REF!</definedName>
    <definedName name="LENGTH_IA_33RF_AC_U00___telephone_rm.">#REF!</definedName>
    <definedName name="LENGTH_IA_33RF_AC_U00___water_tank">#REF!</definedName>
    <definedName name="LENGTH_IA_34uRF_AC_U00___machine_rm.">#REF!</definedName>
    <definedName name="LENGTH_IA_34uRF_AC_U00___machine_rm._lobby">#REF!</definedName>
    <definedName name="LENGTH_IA_34uRF_AC_U00___pump_rm.">#REF!</definedName>
    <definedName name="LENGTH_IA_34uRF_AC_U00___r.c._water_tank">#REF!</definedName>
    <definedName name="LENGTH_IA_34uRF_AC_U00___shaft">#REF!</definedName>
    <definedName name="LENGTH_Intelligent_Water_Meter_by_DEWA">#REF!</definedName>
    <definedName name="LENGTH_Internal_Ceiling_Finishes__Bulkhead">#REF!</definedName>
    <definedName name="LENGTH_Internal_Ceiling_Finishes__PF01">#REF!</definedName>
    <definedName name="LENGTH_Internal_Ceiling_Finishes__PF02">#REF!</definedName>
    <definedName name="LENGTH_Internal_Ceiling_Finishes__PH01">#REF!</definedName>
    <definedName name="LENGTH_Internal_Doors__D_02">#REF!</definedName>
    <definedName name="LENGTH_Internal_Doors__D_03">#REF!</definedName>
    <definedName name="LENGTH_Internal_Doors__D_04">#REF!</definedName>
    <definedName name="LENGTH_Internal_Doors__D_06">#REF!</definedName>
    <definedName name="LENGTH_Internal_Floor_Finishes__FF01">#REF!</definedName>
    <definedName name="LENGTH_Internal_Floor_Finishes__FF03">#REF!</definedName>
    <definedName name="LENGTH_Internal_Floor_Finishes__FF05">#REF!</definedName>
    <definedName name="LENGTH_Internal_Floor_Finishes__Wet_Areas">#REF!</definedName>
    <definedName name="LENGTH_Internal_Wall__Blockwork___BW_1">#REF!</definedName>
    <definedName name="LENGTH_Internal_Wall__Blockwork___BW_2">#REF!</definedName>
    <definedName name="LENGTH_Internal_Wall__Blockwork___BW_3">#REF!</definedName>
    <definedName name="LENGTH_Internal_Wall__Threshold">#REF!</definedName>
    <definedName name="LENGTH_Internal_Wall_Finishes__PF03">#REF!</definedName>
    <definedName name="LENGTH_Internal_Wall_Finishes__PF04">#REF!</definedName>
    <definedName name="LENGTH_Internal_Wall_Finishes__Render">#REF!</definedName>
    <definedName name="LENGTH_Internal_Wall_Finishes__W01">#REF!</definedName>
    <definedName name="LENGTH_Internal_Wall_Finishes__W03">#REF!</definedName>
    <definedName name="LENGTH_Internal_Wall_Finishes__WF05">#REF!</definedName>
    <definedName name="LENGTH_Internal_Wall_Finishes__WF07">#REF!</definedName>
    <definedName name="LENGTH_Isolation_Valve">#REF!</definedName>
    <definedName name="LENGTH_L0__TW1_250">#REF!</definedName>
    <definedName name="LENGTH_L0__TW2_200">#REF!</definedName>
    <definedName name="LENGTH_L0__TW3_300">#REF!</definedName>
    <definedName name="LENGTH_L0__TW3_400">#REF!</definedName>
    <definedName name="LENGTH_L0__TW4_500">#REF!</definedName>
    <definedName name="LENGTH_L0__TW4_600">#REF!</definedName>
    <definedName name="LENGTH_L0__W1__300">#REF!</definedName>
    <definedName name="LENGTH_L0__W1_300_Door_Overhead">#REF!</definedName>
    <definedName name="LENGTH_L0_Beams">#REF!</definedName>
    <definedName name="LENGTH_L0_DP1_3000x3000x350">#REF!</definedName>
    <definedName name="LENGTH_L0_DP2_3000x1750x350">#REF!</definedName>
    <definedName name="LENGTH_L0_DP5_3000x3000x400">#REF!</definedName>
    <definedName name="LENGTH_L0_DP6_6500x4000x550">#REF!</definedName>
    <definedName name="LENGTH_L0_DP7_3500x1900x400">#REF!</definedName>
    <definedName name="LENGTH_L0_Ramp">#REF!</definedName>
    <definedName name="LENGTH_L0_Slab_200">#REF!</definedName>
    <definedName name="LENGTH_L0_Slab_220">#REF!</definedName>
    <definedName name="LENGTH_L0_Slab_240">#REF!</definedName>
    <definedName name="LENGTH_L0_Slab_250">#REF!</definedName>
    <definedName name="LENGTH_L0_Slab_260">#REF!</definedName>
    <definedName name="LENGTH_L0_Slab_400">#REF!</definedName>
    <definedName name="LENGTH_L0_Slab_450">#REF!</definedName>
    <definedName name="LENGTH_L00__Column_C1">#REF!</definedName>
    <definedName name="LENGTH_L00__Column_C10">#REF!</definedName>
    <definedName name="LENGTH_L00__Column_C11">#REF!</definedName>
    <definedName name="LENGTH_L00__Column_C12">#REF!</definedName>
    <definedName name="LENGTH_L00__Column_C2">#REF!</definedName>
    <definedName name="LENGTH_L00__Column_C3">#REF!</definedName>
    <definedName name="LENGTH_L00__Column_C4">#REF!</definedName>
    <definedName name="LENGTH_L00__Column_C5">#REF!</definedName>
    <definedName name="LENGTH_L00__Column_C6">#REF!</definedName>
    <definedName name="LENGTH_L00__Column_C7">#REF!</definedName>
    <definedName name="LENGTH_L00__Column_C8">#REF!</definedName>
    <definedName name="LENGTH_L00__Column_C9">#REF!</definedName>
    <definedName name="LENGTH_L00__Column_FC1">#REF!</definedName>
    <definedName name="LENGTH_L00__Column_TC1">#REF!</definedName>
    <definedName name="LENGTH_L00__Column_TC2">#REF!</definedName>
    <definedName name="LENGTH_L00__Column_TC3">#REF!</definedName>
    <definedName name="LENGTH_L00__Column_TC4">#REF!</definedName>
    <definedName name="LENGTH_L00__Column_TC5">#REF!</definedName>
    <definedName name="LENGTH_L01__Column_C10">#REF!</definedName>
    <definedName name="LENGTH_L01__Column_C6">#REF!</definedName>
    <definedName name="LENGTH_L01__Column_C7">#REF!</definedName>
    <definedName name="LENGTH_L01__Column_TC1">#REF!</definedName>
    <definedName name="LENGTH_L01__Column_TC2">#REF!</definedName>
    <definedName name="LENGTH_L01__Column_TC3">#REF!</definedName>
    <definedName name="LENGTH_L01__Column_TC4">#REF!</definedName>
    <definedName name="LENGTH_L01__Column_TC5">#REF!</definedName>
    <definedName name="LENGTH_L02__Column_TC1">#REF!</definedName>
    <definedName name="LENGTH_L02__Column_TC2">#REF!</definedName>
    <definedName name="LENGTH_L02__Column_TC3">#REF!</definedName>
    <definedName name="LENGTH_L02__Column_TC4">#REF!</definedName>
    <definedName name="LENGTH_L02__Column_TC5">#REF!</definedName>
    <definedName name="LENGTH_L02_to_L03__CORE_Typical">#REF!</definedName>
    <definedName name="LENGTH_L03_to_L05__CORE_TYPICAL">#REF!</definedName>
    <definedName name="LENGTH_L03_to_L05__Opening">#REF!</definedName>
    <definedName name="LENGTH_L05_to_L14__CORE_Typical">#REF!</definedName>
    <definedName name="LENGTH_L1__TW1_250">#REF!</definedName>
    <definedName name="LENGTH_L1__TW2_200">#REF!</definedName>
    <definedName name="LENGTH_L1__TW3_300">#REF!</definedName>
    <definedName name="LENGTH_L1__TW4_600">#REF!</definedName>
    <definedName name="LENGTH_L1__TW5_300">#REF!</definedName>
    <definedName name="LENGTH_L1_Beams">#REF!</definedName>
    <definedName name="LENGTH_L1_DP">#REF!</definedName>
    <definedName name="LENGTH_L1_DP1_3000x3000x350">#REF!</definedName>
    <definedName name="LENGTH_L1_DP11_3250x1750x350">#REF!</definedName>
    <definedName name="LENGTH_L1_DP13_3250x1750x600">#REF!</definedName>
    <definedName name="LENGTH_L1_DP14_3000x3000x600">#REF!</definedName>
    <definedName name="LENGTH_L1_DP15_3500x3500x600">#REF!</definedName>
    <definedName name="LENGTH_L1_DP3_3500x1900x350">#REF!</definedName>
    <definedName name="LENGTH_L1_DP4_3500x3500x400">#REF!</definedName>
    <definedName name="LENGTH_L1_DP8_8000x5500x600">#REF!</definedName>
    <definedName name="LENGTH_L1_Slab_200">#REF!</definedName>
    <definedName name="LENGTH_L1_Slab_240">#REF!</definedName>
    <definedName name="LENGTH_L1_Slab_280">#REF!</definedName>
    <definedName name="LENGTH_L1_Slab_360">#REF!</definedName>
    <definedName name="LENGTH_L14__COMFLOR_100">#REF!</definedName>
    <definedName name="LENGTH_L14__CONC_SLAB">#REF!</definedName>
    <definedName name="LENGTH_L14__RC_CORE_VOIDS">#REF!</definedName>
    <definedName name="LENGTH_L15__COMFLOR_100">#REF!</definedName>
    <definedName name="LENGTH_L15__HEA_320">#REF!</definedName>
    <definedName name="LENGTH_L15__HEB_160">#REF!</definedName>
    <definedName name="LENGTH_L15__HEM_180">#REF!</definedName>
    <definedName name="LENGTH_L15__RHS_400x200x16">#REF!</definedName>
    <definedName name="LENGTH_L15__TW1_250">#REF!</definedName>
    <definedName name="LENGTH_L15__TW2_200">#REF!</definedName>
    <definedName name="LENGTH_L15__TW3_300">#REF!</definedName>
    <definedName name="LENGTH_L15__TW4_600">#REF!</definedName>
    <definedName name="LENGTH_L15__TW5_300">#REF!</definedName>
    <definedName name="LENGTH_L15_Beams">#REF!</definedName>
    <definedName name="LENGTH_L15_Slab_250">#REF!</definedName>
    <definedName name="LENGTH_L15_Slab_400">#REF!</definedName>
    <definedName name="LENGTH_L15_to_L16__CONC_SLAB">#REF!</definedName>
    <definedName name="LENGTH_L16__COMFLOR_100">#REF!</definedName>
    <definedName name="LENGTH_L16__HEA_320">#REF!</definedName>
    <definedName name="LENGTH_L16__HEB_160">#REF!</definedName>
    <definedName name="LENGTH_L16__HEM_180">#REF!</definedName>
    <definedName name="LENGTH_L16__RHS_400x200x16">#REF!</definedName>
    <definedName name="LENGTH_L16__TW1_250">#REF!</definedName>
    <definedName name="LENGTH_L16__TW2_200">#REF!</definedName>
    <definedName name="LENGTH_L16__TW3_300">#REF!</definedName>
    <definedName name="LENGTH_L16__TW4_600">#REF!</definedName>
    <definedName name="LENGTH_L16_Beams">#REF!</definedName>
    <definedName name="LENGTH_L16_Slab_200">#REF!</definedName>
    <definedName name="LENGTH_L16_Slab_240">#REF!</definedName>
    <definedName name="LENGTH_L16_Slab_280">#REF!</definedName>
    <definedName name="LENGTH_L17__COMFLOR_100">#REF!</definedName>
    <definedName name="LENGTH_L17__HEA_320">#REF!</definedName>
    <definedName name="LENGTH_L17__HEB_160">#REF!</definedName>
    <definedName name="LENGTH_L17__HEM_180">#REF!</definedName>
    <definedName name="LENGTH_L17__RHS_400x200x16">#REF!</definedName>
    <definedName name="LENGTH_L17__TW1_250">#REF!</definedName>
    <definedName name="LENGTH_L17__TW2_200">#REF!</definedName>
    <definedName name="LENGTH_L17__TW3_300">#REF!</definedName>
    <definedName name="LENGTH_L17__TW4_600">#REF!</definedName>
    <definedName name="LENGTH_L17_Beams">#REF!</definedName>
    <definedName name="LENGTH_L17_Slab_200">#REF!</definedName>
    <definedName name="LENGTH_L17_Slab_240">#REF!</definedName>
    <definedName name="LENGTH_L17_Slab_280">#REF!</definedName>
    <definedName name="LENGTH_L17_to_L35__CONC_SLAB">#REF!</definedName>
    <definedName name="LENGTH_L18__COMFLOR_100">#REF!</definedName>
    <definedName name="LENGTH_L18__HEA_320">#REF!</definedName>
    <definedName name="LENGTH_L18__HEB_160">#REF!</definedName>
    <definedName name="LENGTH_L18__HEM_180">#REF!</definedName>
    <definedName name="LENGTH_L18__RC_CORE_VOIDS">#REF!</definedName>
    <definedName name="LENGTH_L18__RHS_400x200x16">#REF!</definedName>
    <definedName name="LENGTH_L19__COMFLOR_100">#REF!</definedName>
    <definedName name="LENGTH_L19__HEA_320">#REF!</definedName>
    <definedName name="LENGTH_L19__HEB_160">#REF!</definedName>
    <definedName name="LENGTH_L19__HEM_180">#REF!</definedName>
    <definedName name="LENGTH_L19__RHS_400x200x16">#REF!</definedName>
    <definedName name="LENGTH_L2___1000x1500mm">#REF!</definedName>
    <definedName name="LENGTH_L2___1000x1500mm_curved">#REF!</definedName>
    <definedName name="LENGTH_L2___1200x1200x1500mm">#REF!</definedName>
    <definedName name="LENGTH_L2___1200x1500mm">#REF!</definedName>
    <definedName name="LENGTH_L2___1200x3000x1500mm">#REF!</definedName>
    <definedName name="LENGTH_L2___1500x1500x1500mm">#REF!</definedName>
    <definedName name="LENGTH_L2___1800x1800x1500mm">#REF!</definedName>
    <definedName name="LENGTH_L2___1800x4500x1500mm">#REF!</definedName>
    <definedName name="LENGTH_L2___400mm_raft_slab">#REF!</definedName>
    <definedName name="LENGTH_L2___400mm_Retaining_wall">#REF!</definedName>
    <definedName name="LENGTH_L2___400mm_Retaining_wall_curved">#REF!</definedName>
    <definedName name="LENGTH_L2___400x1500mm">#REF!</definedName>
    <definedName name="LENGTH_L2___500mm_Retaining_wall">#REF!</definedName>
    <definedName name="LENGTH_L2___500mm_Retaining_wall_curved">#REF!</definedName>
    <definedName name="LENGTH_L2___600mm_diameter">#REF!</definedName>
    <definedName name="LENGTH_L2___750mm_diameter">#REF!</definedName>
    <definedName name="LENGTH_L2___800x1500mm">#REF!</definedName>
    <definedName name="LENGTH_L2___900mm_diameter">#REF!</definedName>
    <definedName name="LENGTH_L2___Pilecaps">#REF!</definedName>
    <definedName name="LENGTH_L2__Column__550dia__assumed_size_as_per_plan_">#REF!</definedName>
    <definedName name="LENGTH_L2__TW1_250">#REF!</definedName>
    <definedName name="LENGTH_L2__TW2_200">#REF!</definedName>
    <definedName name="LENGTH_L2__TW3_300">#REF!</definedName>
    <definedName name="LENGTH_L2__TW4_600">#REF!</definedName>
    <definedName name="LENGTH_L2__TW5_300">#REF!</definedName>
    <definedName name="LENGTH_L2__Wall__250__assumed_">#REF!</definedName>
    <definedName name="LENGTH_L2__Wall__250_curved__assumed_">#REF!</definedName>
    <definedName name="LENGTH_L2_Beams">#REF!</definedName>
    <definedName name="LENGTH_L2_Slab_200">#REF!</definedName>
    <definedName name="LENGTH_L2_Slab_240">#REF!</definedName>
    <definedName name="LENGTH_L2_Slab_280">#REF!</definedName>
    <definedName name="LENGTH_L20__COMFLOR_100">#REF!</definedName>
    <definedName name="LENGTH_L20__HEA_320">#REF!</definedName>
    <definedName name="LENGTH_L20__HEB_160">#REF!</definedName>
    <definedName name="LENGTH_L20__HEM_180">#REF!</definedName>
    <definedName name="LENGTH_L20__RHS_400x400x16">#REF!</definedName>
    <definedName name="LENGTH_L21__COMFLOR_100">#REF!</definedName>
    <definedName name="LENGTH_L21__HEA_320">#REF!</definedName>
    <definedName name="LENGTH_L21__HEB_160">#REF!</definedName>
    <definedName name="LENGTH_L21__HEM_180">#REF!</definedName>
    <definedName name="LENGTH_L21__RHS_400x400x16">#REF!</definedName>
    <definedName name="LENGTH_L22__COMFLOR_100">#REF!</definedName>
    <definedName name="LENGTH_L22__HEA_320">#REF!</definedName>
    <definedName name="LENGTH_L22__HEB_160">#REF!</definedName>
    <definedName name="LENGTH_L22__HEM_180">#REF!</definedName>
    <definedName name="LENGTH_L22__RHS_400x400x16">#REF!</definedName>
    <definedName name="LENGTH_L23__COMFLOR_100">#REF!</definedName>
    <definedName name="LENGTH_L23__HEA_320">#REF!</definedName>
    <definedName name="LENGTH_L23__HEB_160">#REF!</definedName>
    <definedName name="LENGTH_L23__HEM_180">#REF!</definedName>
    <definedName name="LENGTH_L23__RHS_400x400x16">#REF!</definedName>
    <definedName name="LENGTH_L24__COMFLOR_100">#REF!</definedName>
    <definedName name="LENGTH_L24__HEA_320">#REF!</definedName>
    <definedName name="LENGTH_L24__HEB_160">#REF!</definedName>
    <definedName name="LENGTH_L24__HEM_180">#REF!</definedName>
    <definedName name="LENGTH_L24__RHS_400x400x16">#REF!</definedName>
    <definedName name="LENGTH_L25__COMFLOR_100">#REF!</definedName>
    <definedName name="LENGTH_L25__HEA_320">#REF!</definedName>
    <definedName name="LENGTH_L25__HEB_160">#REF!</definedName>
    <definedName name="LENGTH_L25__HEM_180">#REF!</definedName>
    <definedName name="LENGTH_L25__RHS_400x200x16">#REF!</definedName>
    <definedName name="LENGTH_L26__COMFLOR_100">#REF!</definedName>
    <definedName name="LENGTH_L26__HEA_320">#REF!</definedName>
    <definedName name="LENGTH_L26__HEB_160">#REF!</definedName>
    <definedName name="LENGTH_L26__HEM_180">#REF!</definedName>
    <definedName name="LENGTH_L26__RC_CORE_VOIDS">#REF!</definedName>
    <definedName name="LENGTH_L26__RHS_400x200x16">#REF!</definedName>
    <definedName name="LENGTH_L27__COMFLOR_100">#REF!</definedName>
    <definedName name="LENGTH_L27__HEA_320">#REF!</definedName>
    <definedName name="LENGTH_L27__HEB_160">#REF!</definedName>
    <definedName name="LENGTH_L27__HEM_180">#REF!</definedName>
    <definedName name="LENGTH_L27__RHS_400x200x16">#REF!</definedName>
    <definedName name="LENGTH_L28__COMFLOR_100">#REF!</definedName>
    <definedName name="LENGTH_L28__HEA_320">#REF!</definedName>
    <definedName name="LENGTH_L28__HEB_160">#REF!</definedName>
    <definedName name="LENGTH_L28__HEM_180">#REF!</definedName>
    <definedName name="LENGTH_L28__rHS_400x200x16">#REF!</definedName>
    <definedName name="LENGTH_L29__COMFLOR_100">#REF!</definedName>
    <definedName name="LENGTH_L29__HEA_320">#REF!</definedName>
    <definedName name="LENGTH_L29__HEB_160">#REF!</definedName>
    <definedName name="LENGTH_L29__HEM_180">#REF!</definedName>
    <definedName name="LENGTH_L29__RHS_400x200x16">#REF!</definedName>
    <definedName name="LENGTH_L3___1000x1500mm">#REF!</definedName>
    <definedName name="LENGTH_L3___1200x1200x1500mm">#REF!</definedName>
    <definedName name="LENGTH_L3___1200x3000x1500mm">#REF!</definedName>
    <definedName name="LENGTH_L3___1500x1500mm">#REF!</definedName>
    <definedName name="LENGTH_L3___1500x3000x1500mm">#REF!</definedName>
    <definedName name="LENGTH_L3___1800x1800x1500mm">#REF!</definedName>
    <definedName name="LENGTH_L3___1800x4500x1500mm">#REF!</definedName>
    <definedName name="LENGTH_L3___400mm_Retaining_wall">#REF!</definedName>
    <definedName name="LENGTH_L3___400mm_Retaining_wall_curved">#REF!</definedName>
    <definedName name="LENGTH_L3___500mm_thick_W3_curved">#REF!</definedName>
    <definedName name="LENGTH_L3___600mm_diameter">#REF!</definedName>
    <definedName name="LENGTH_L3___650mm_thick_W4_curved">#REF!</definedName>
    <definedName name="LENGTH_L3___700x1500mm">#REF!</definedName>
    <definedName name="LENGTH_L3___700x1500mm_curved">#REF!</definedName>
    <definedName name="LENGTH_L3___800x1500mm">#REF!</definedName>
    <definedName name="LENGTH_L3___800x1500mm_curved">#REF!</definedName>
    <definedName name="LENGTH_L3___900mm_diameter">#REF!</definedName>
    <definedName name="LENGTH_L3___Pilecaps">#REF!</definedName>
    <definedName name="LENGTH_L3__Beam__1000x800__assumed_">#REF!</definedName>
    <definedName name="LENGTH_L3__Beam__1100x800__assumed_">#REF!</definedName>
    <definedName name="LENGTH_L3__Beam__1300x800__assumed_">#REF!</definedName>
    <definedName name="LENGTH_L3__Beam__700x800__assumed_">#REF!</definedName>
    <definedName name="LENGTH_L3__Beam__800x800__assumed_">#REF!</definedName>
    <definedName name="LENGTH_L3__C1__800x800">#REF!</definedName>
    <definedName name="LENGTH_L3__C10__400x1000">#REF!</definedName>
    <definedName name="LENGTH_L3__C2__600x1200__assumed_size_as_per_plan_">#REF!</definedName>
    <definedName name="LENGTH_L3__C2__800x800">#REF!</definedName>
    <definedName name="LENGTH_L3__C3__800dia">#REF!</definedName>
    <definedName name="LENGTH_L3__C4__600x600">#REF!</definedName>
    <definedName name="LENGTH_L3__C5__400x400">#REF!</definedName>
    <definedName name="LENGTH_L3__C6__600x1200">#REF!</definedName>
    <definedName name="LENGTH_L3__C7__600x800">#REF!</definedName>
    <definedName name="LENGTH_L3__C8__550dia">#REF!</definedName>
    <definedName name="LENGTH_L3__C9__600dia">#REF!</definedName>
    <definedName name="LENGTH_L3__Column_Head__3000x3000x400">#REF!</definedName>
    <definedName name="LENGTH_L3__TW1_250">#REF!</definedName>
    <definedName name="LENGTH_L3__TW2_200">#REF!</definedName>
    <definedName name="LENGTH_L3__TW3_300">#REF!</definedName>
    <definedName name="LENGTH_L3__TW4_600">#REF!</definedName>
    <definedName name="LENGTH_L3__TW5_300">#REF!</definedName>
    <definedName name="LENGTH_L3__W1__250">#REF!</definedName>
    <definedName name="LENGTH_L3__W1__250_curved">#REF!</definedName>
    <definedName name="LENGTH_L3_Beams">#REF!</definedName>
    <definedName name="LENGTH_L3_Slab_200">#REF!</definedName>
    <definedName name="LENGTH_L3_Slab_240">#REF!</definedName>
    <definedName name="LENGTH_L3_Slab_280">#REF!</definedName>
    <definedName name="LENGTH_L30__COMFLOR_100">#REF!</definedName>
    <definedName name="LENGTH_L30__HEA_320">#REF!</definedName>
    <definedName name="LENGTH_L30__HEB_160">#REF!</definedName>
    <definedName name="LENGTH_L30__HEM_180">#REF!</definedName>
    <definedName name="LENGTH_L30__RHS_400x200x16">#REF!</definedName>
    <definedName name="LENGTH_L30__TW1_250">#REF!</definedName>
    <definedName name="LENGTH_L30__TW2_200">#REF!</definedName>
    <definedName name="LENGTH_L30__TW3_300">#REF!</definedName>
    <definedName name="LENGTH_L30__TW4_600">#REF!</definedName>
    <definedName name="LENGTH_L30_Beams">#REF!</definedName>
    <definedName name="LENGTH_L30_Slab_200">#REF!</definedName>
    <definedName name="LENGTH_L30_Slab_240">#REF!</definedName>
    <definedName name="LENGTH_L30_Slab_280">#REF!</definedName>
    <definedName name="LENGTH_L31__COMFLOR_100">#REF!</definedName>
    <definedName name="LENGTH_L31__HEA_320">#REF!</definedName>
    <definedName name="LENGTH_L31__HEB_160">#REF!</definedName>
    <definedName name="LENGTH_L31__HEM_180">#REF!</definedName>
    <definedName name="LENGTH_L31__RHS_400x200x16">#REF!</definedName>
    <definedName name="LENGTH_L31__TW1_250">#REF!</definedName>
    <definedName name="LENGTH_L31__TW2_200">#REF!</definedName>
    <definedName name="LENGTH_L31__TW3_300">#REF!</definedName>
    <definedName name="LENGTH_L31__TW4_600">#REF!</definedName>
    <definedName name="LENGTH_L31__TW5_300">#REF!</definedName>
    <definedName name="LENGTH_L31_Beams">#REF!</definedName>
    <definedName name="LENGTH_L31_Slab_200">#REF!</definedName>
    <definedName name="LENGTH_L31_Slab_240">#REF!</definedName>
    <definedName name="LENGTH_L31_Slab_280">#REF!</definedName>
    <definedName name="LENGTH_L32__RC_SLAB_500mm_THICK">#REF!</definedName>
    <definedName name="LENGTH_L33__COMFLOR_100">#REF!</definedName>
    <definedName name="LENGTH_L33__HEA_320">#REF!</definedName>
    <definedName name="LENGTH_L33__HEB_160">#REF!</definedName>
    <definedName name="LENGTH_L33__HEM_180">#REF!</definedName>
    <definedName name="LENGTH_L33__RHS_400x200x16">#REF!</definedName>
    <definedName name="LENGTH_L34__COMFLOR_100">#REF!</definedName>
    <definedName name="LENGTH_L34__HEA_320">#REF!</definedName>
    <definedName name="LENGTH_L34__HEB_160">#REF!</definedName>
    <definedName name="LENGTH_L34__HEM_180">#REF!</definedName>
    <definedName name="LENGTH_L34__RHS_400x200x16">#REF!</definedName>
    <definedName name="LENGTH_L35__COMFLOR_100">#REF!</definedName>
    <definedName name="LENGTH_L35__HEA_320">#REF!</definedName>
    <definedName name="LENGTH_L35__HEB_160">#REF!</definedName>
    <definedName name="LENGTH_L35__HEM_180">#REF!</definedName>
    <definedName name="LENGTH_L35__RHS_400x200x16">#REF!</definedName>
    <definedName name="LENGTH_L36__COMFLOR_100">#REF!</definedName>
    <definedName name="LENGTH_L36__CONC_SLAB">#REF!</definedName>
    <definedName name="LENGTH_L36__HEA_320">#REF!</definedName>
    <definedName name="LENGTH_L36__HEB_160">#REF!</definedName>
    <definedName name="LENGTH_L36__HEM_180">#REF!</definedName>
    <definedName name="LENGTH_L36__RHS_400x200x16">#REF!</definedName>
    <definedName name="LENGTH_L36__TW1_250">#REF!</definedName>
    <definedName name="LENGTH_L36__TW2_200">#REF!</definedName>
    <definedName name="LENGTH_L36__TW3_300">#REF!</definedName>
    <definedName name="LENGTH_L36__TW5_300">#REF!</definedName>
    <definedName name="LENGTH_L36_Beams">#REF!</definedName>
    <definedName name="LENGTH_L36_Slab_200">#REF!</definedName>
    <definedName name="LENGTH_L36_Slab_240">#REF!</definedName>
    <definedName name="LENGTH_L36_Slab_280">#REF!</definedName>
    <definedName name="LENGTH_L36_Slab_500">#REF!</definedName>
    <definedName name="LENGTH_L37__COMFLOR_100">#REF!</definedName>
    <definedName name="LENGTH_L37__HEA_320">#REF!</definedName>
    <definedName name="LENGTH_L37__HEB_160">#REF!</definedName>
    <definedName name="LENGTH_L37__HEM_180">#REF!</definedName>
    <definedName name="LENGTH_L37__RHS_400x200x16">#REF!</definedName>
    <definedName name="LENGTH_L37__TW1_250">#REF!</definedName>
    <definedName name="LENGTH_L37__TW2_200">#REF!</definedName>
    <definedName name="LENGTH_L37__TW3_300">#REF!</definedName>
    <definedName name="LENGTH_L37__TW5_300">#REF!</definedName>
    <definedName name="LENGTH_L37_Beams">#REF!</definedName>
    <definedName name="LENGTH_L37_Slab_200">#REF!</definedName>
    <definedName name="LENGTH_L37_Slab_350">#REF!</definedName>
    <definedName name="LENGTH_L38__Bracing_Elemnt_Passing_Lift_Over_Run">#REF!</definedName>
    <definedName name="LENGTH_L38__COMFLOR_100">#REF!</definedName>
    <definedName name="LENGTH_L38__HEA_320">#REF!</definedName>
    <definedName name="LENGTH_L38__HEB_160">#REF!</definedName>
    <definedName name="LENGTH_L38__HEM_180">#REF!</definedName>
    <definedName name="LENGTH_L38__RHS_400x200x16">#REF!</definedName>
    <definedName name="LENGTH_L38__TW1_250">#REF!</definedName>
    <definedName name="LENGTH_L38__TW2_200">#REF!</definedName>
    <definedName name="LENGTH_L38__TW3_300">#REF!</definedName>
    <definedName name="LENGTH_L38__TW5_300">#REF!</definedName>
    <definedName name="LENGTH_L38_Beams">#REF!</definedName>
    <definedName name="LENGTH_L38_Slab_200">#REF!</definedName>
    <definedName name="LENGTH_L38_Slab_350">#REF!</definedName>
    <definedName name="LENGTH_L39__2nd_Layer__HEA_320">#REF!</definedName>
    <definedName name="LENGTH_L39__2nd_Layer__HEB_160">#REF!</definedName>
    <definedName name="LENGTH_L39__2nd_Layer__HEM_180">#REF!</definedName>
    <definedName name="LENGTH_L39__2nd_Layer__RHS_400x200x16">#REF!</definedName>
    <definedName name="LENGTH_L39__Bracing_Elemnt_Passing_Lift_Over_Run">#REF!</definedName>
    <definedName name="LENGTH_L39__COMFLOR_100">#REF!</definedName>
    <definedName name="LENGTH_L39__HEA_320">#REF!</definedName>
    <definedName name="LENGTH_L39__HEB_160">#REF!</definedName>
    <definedName name="LENGTH_L39__HEM_180">#REF!</definedName>
    <definedName name="LENGTH_L39__RHS_400x200x16">#REF!</definedName>
    <definedName name="LENGTH_L4___1000x1500mm_curved">#REF!</definedName>
    <definedName name="LENGTH_L4___1500x1500x1500mm">#REF!</definedName>
    <definedName name="LENGTH_L4___600mm_diameter">#REF!</definedName>
    <definedName name="LENGTH_L4___750mm_diameter">#REF!</definedName>
    <definedName name="LENGTH_L4___800x1500mm">#REF!</definedName>
    <definedName name="LENGTH_L4___800x1500mm_curved">#REF!</definedName>
    <definedName name="LENGTH_L4__B1__800x600">#REF!</definedName>
    <definedName name="LENGTH_L4__B1__800x600_curved">#REF!</definedName>
    <definedName name="LENGTH_L4__B2__800x1000">#REF!</definedName>
    <definedName name="LENGTH_L4__B2__800x1000_curved">#REF!</definedName>
    <definedName name="LENGTH_L4__B3__800x1300">#REF!</definedName>
    <definedName name="LENGTH_L4__B3__800x1300_curved">#REF!</definedName>
    <definedName name="LENGTH_L4__B4__1500x1600_curved">#REF!</definedName>
    <definedName name="LENGTH_L4__Beam__300x600__assumed_">#REF!</definedName>
    <definedName name="LENGTH_L4__C3__800dia">#REF!</definedName>
    <definedName name="LENGTH_L4__C6__550dia__assumed_size_as_per_plan_">#REF!</definedName>
    <definedName name="LENGTH_L4__C9__600dia">#REF!</definedName>
    <definedName name="LENGTH_L4__Column_Head__4000x4000x400">#REF!</definedName>
    <definedName name="LENGTH_L4__W1__250">#REF!</definedName>
    <definedName name="LENGTH_L4__W1__250_curved">#REF!</definedName>
    <definedName name="LENGTH_L4__W2__350">#REF!</definedName>
    <definedName name="LENGTH_L4__W2__350_curved">#REF!</definedName>
    <definedName name="LENGTH_L40__2nd_Layer__RHS_400x200x16">#REF!</definedName>
    <definedName name="LENGTH_L40__Bracing_Elemnt_Passing_Lift_Over_Run">#REF!</definedName>
    <definedName name="LENGTH_L40__COMFLOR_100">#REF!</definedName>
    <definedName name="LENGTH_L40__HEB_320">#REF!</definedName>
    <definedName name="LENGTH_L40__RHS_400x200x16">#REF!</definedName>
    <definedName name="LENGTH_L40__RHS_450x450x25">#REF!</definedName>
    <definedName name="LENGTH_L40__RHS_500x300x20">#REF!</definedName>
    <definedName name="LENGTH_L40__Trussing_spanning_column_restrai">#REF!</definedName>
    <definedName name="LENGTH_L41__2nd_Layer__RHS_400x200x16">#REF!</definedName>
    <definedName name="LENGTH_L41__Bracing_Elemnt_Passing_Lift_Over_Run">#REF!</definedName>
    <definedName name="LENGTH_L41__COMFLOR_100">#REF!</definedName>
    <definedName name="LENGTH_L41__Flying_Strut">#REF!</definedName>
    <definedName name="LENGTH_L41__HEB_320">#REF!</definedName>
    <definedName name="LENGTH_L41__RHS_400x200x16">#REF!</definedName>
    <definedName name="LENGTH_L41__RHS_450x450x25">#REF!</definedName>
    <definedName name="LENGTH_L41__RHS_500x300x20">#REF!</definedName>
    <definedName name="LENGTH_L42__2nd_Layer__RHS_400x200x16">#REF!</definedName>
    <definedName name="LENGTH_L42__COMFLOR_100">#REF!</definedName>
    <definedName name="LENGTH_L42__HEB_320">#REF!</definedName>
    <definedName name="LENGTH_L42__RHS_400x420x16">#REF!</definedName>
    <definedName name="LENGTH_L42__RHS_450x450x25">#REF!</definedName>
    <definedName name="LENGTH_L42__RHS_500x300x20">#REF!</definedName>
    <definedName name="LENGTH_L43__COMFLOR_100">#REF!</definedName>
    <definedName name="LENGTH_L43__HE_320">#REF!</definedName>
    <definedName name="LENGTH_L44__COMFLOR_100">#REF!</definedName>
    <definedName name="LENGTH_L44__HEA_320">#REF!</definedName>
    <definedName name="LENGTH_L45__COMFLOR_100">#REF!</definedName>
    <definedName name="LENGTH_L46__COMFLOR_100">#REF!</definedName>
    <definedName name="LENGTH_L47__COMFLOR_100">#REF!</definedName>
    <definedName name="LENGTH_L48__RC_SLAB_350mm_THICK">#REF!</definedName>
    <definedName name="LENGTH_L49__COMFLOR_100">#REF!</definedName>
    <definedName name="LENGTH_L49__HEB_260">#REF!</definedName>
    <definedName name="LENGTH_L5___Slab_on_grade">#REF!</definedName>
    <definedName name="LENGTH_L5__B1__500x1300_curved">#REF!</definedName>
    <definedName name="LENGTH_L5__B2__800x1300">#REF!</definedName>
    <definedName name="LENGTH_L5__B2__800x1300_curved">#REF!</definedName>
    <definedName name="LENGTH_L5__B3__800x1100">#REF!</definedName>
    <definedName name="LENGTH_L5__B3__800x1100_curved">#REF!</definedName>
    <definedName name="LENGTH_L5__B4__800x1600">#REF!</definedName>
    <definedName name="LENGTH_L5__B5__400x800">#REF!</definedName>
    <definedName name="LENGTH_L5__B6__600x1250">#REF!</definedName>
    <definedName name="LENGTH_L5__B6__600x1250_curved">#REF!</definedName>
    <definedName name="LENGTH_L5__B7__800x1250">#REF!</definedName>
    <definedName name="LENGTH_L5__B7__800x1250_curved">#REF!</definedName>
    <definedName name="LENGTH_L5__B8__1400x1250_curved">#REF!</definedName>
    <definedName name="LENGTH_L5__B9__1800x1250">#REF!</definedName>
    <definedName name="LENGTH_L5__B9__1800x1250_curved">#REF!</definedName>
    <definedName name="LENGTH_L5__Beam__800x1600_curved__assumed_">#REF!</definedName>
    <definedName name="LENGTH_L50__COMFLOR_100">#REF!</definedName>
    <definedName name="LENGTH_L50__HEB_260">#REF!</definedName>
    <definedName name="LENGTH_L51__COMFLOR_100">#REF!</definedName>
    <definedName name="LENGTH_Land_Area">#REF!</definedName>
    <definedName name="LENGTH_Lettable_Area__lvl_3_">#REF!</definedName>
    <definedName name="LENGTH_Lettable_areas__lvl_2_">#REF!</definedName>
    <definedName name="LENGTH_Level_3_balcony_handrails">#REF!</definedName>
    <definedName name="LENGTH_Lift_voids__GF_">#REF!</definedName>
    <definedName name="LENGTH_Lift_voids__lvl_1_">#REF!</definedName>
    <definedName name="LENGTH_Lift_voids__lvl_2_">#REF!</definedName>
    <definedName name="LENGTH_Lift_voids__lvl_3_">#REF!</definedName>
    <definedName name="LENGTH_Lift_voids__Podium_1_">#REF!</definedName>
    <definedName name="LENGTH_Lift_Voids__Podium_2_">#REF!</definedName>
    <definedName name="LENGTH_Lift_voids__Roof_">#REF!</definedName>
    <definedName name="LENGTH_Louver_1A">#REF!</definedName>
    <definedName name="LENGTH_lvl_1__BOH_">#REF!</definedName>
    <definedName name="LENGTH_lvl_1__Car_Park_">#REF!</definedName>
    <definedName name="LENGTH_lvl_1__Externals_">#REF!</definedName>
    <definedName name="LENGTH_lvl_1__FOH_Areas_">#REF!</definedName>
    <definedName name="LENGTH_lvl_1__FOH_Circulation_">#REF!</definedName>
    <definedName name="LENGTH_lvl_1__GFA_">#REF!</definedName>
    <definedName name="LENGTH_lvl_1__GIFA_">#REF!</definedName>
    <definedName name="LENGTH_lvl_1__offices_">#REF!</definedName>
    <definedName name="LENGTH_lvl_1__Stairs_">#REF!</definedName>
    <definedName name="LENGTH_lvl_1__vertical_storage_">#REF!</definedName>
    <definedName name="LENGTH_lvl_1__Voids_">#REF!</definedName>
    <definedName name="LENGTH_lvl_1__WCs_">#REF!</definedName>
    <definedName name="LENGTH_lvl_1_BOH">#REF!</definedName>
    <definedName name="LENGTH_lvl_1_Doors_Internal_Double__FOH_">#REF!</definedName>
    <definedName name="LENGTH_lvl_1_Doors_Internal_Single__BOH_">#REF!</definedName>
    <definedName name="LENGTH_lvl_1_Doors_Internal_Single__FOH_">#REF!</definedName>
    <definedName name="LENGTH_lvl_1_External_Double_door__FOH_">#REF!</definedName>
    <definedName name="LENGTH_lvl_1_External_double_doors__FOH_">#REF!</definedName>
    <definedName name="LENGTH_lvl_1_FOH">#REF!</definedName>
    <definedName name="LENGTH_lvl_1_GFA">#REF!</definedName>
    <definedName name="LENGTH_lvl_1_GIFA">#REF!</definedName>
    <definedName name="LENGTH_lvl_1_Internal_Double_doors__BOH_">#REF!</definedName>
    <definedName name="LENGTH_lvl_1_Internal_double_doors__FOH_">#REF!</definedName>
    <definedName name="LENGTH_lvl_1_Internal_single_doors__BOH_">#REF!</definedName>
    <definedName name="LENGTH_lvl_1_Internal_single_doors__FOH_">#REF!</definedName>
    <definedName name="LENGTH_lvl_1_Internal_single_doors__Stairs_">#REF!</definedName>
    <definedName name="LENGTH_lvl_1_Offices">#REF!</definedName>
    <definedName name="LENGTH_lvl_1_Stairs">#REF!</definedName>
    <definedName name="LENGTH_lvl_1_Store">#REF!</definedName>
    <definedName name="LENGTH_lvl_1_Voids">#REF!</definedName>
    <definedName name="LENGTH_lvl_2__Apartments_">#REF!</definedName>
    <definedName name="LENGTH_lvl_2__BOH_">#REF!</definedName>
    <definedName name="LENGTH_lvl_2__FOH_Circulation_">#REF!</definedName>
    <definedName name="LENGTH_lvl_2__GFA_">#REF!</definedName>
    <definedName name="LENGTH_lvl_2__GIFA_">#REF!</definedName>
    <definedName name="LENGTH_lvl_2__Stairs_">#REF!</definedName>
    <definedName name="LENGTH_lvl_2__Voids_">#REF!</definedName>
    <definedName name="LENGTH_lvl_2_External_dble_doors__FOH_">#REF!</definedName>
    <definedName name="LENGTH_lvl_2_Internal_dble_doors__Aprt_">#REF!</definedName>
    <definedName name="LENGTH_lvl_2_Internal_double_doors__BOH_">#REF!</definedName>
    <definedName name="LENGTH_lvl_2_Internal_Single_doors__Apartments_">#REF!</definedName>
    <definedName name="LENGTH_lvl_2_Internal_Single_doors__Apartments_Entrances_">#REF!</definedName>
    <definedName name="LENGTH_lvl_2_Internal_single_doors__Aprt_">#REF!</definedName>
    <definedName name="LENGTH_lvl_2_Internal_single_doors__Aprt_Entrance_">#REF!</definedName>
    <definedName name="LENGTH_lvl_2_Internal_Single_doors__BOH_">#REF!</definedName>
    <definedName name="LENGTH_lvl_2_Internal_Sliding_doors__Apartments_">#REF!</definedName>
    <definedName name="LENGTH_lvl_2_Internal_sliding_doors__Aprt_">#REF!</definedName>
    <definedName name="LENGTH_lvl_3__Apartments_">#REF!</definedName>
    <definedName name="LENGTH_lvl_3__BOH_">#REF!</definedName>
    <definedName name="LENGTH_lvl_3__Car_Park_">#REF!</definedName>
    <definedName name="LENGTH_lvl_3__FOH_Circulation_">#REF!</definedName>
    <definedName name="LENGTH_lvl_3__GFA_">#REF!</definedName>
    <definedName name="LENGTH_lvl_3__GIFA_">#REF!</definedName>
    <definedName name="LENGTH_lvl_3__Stairs_">#REF!</definedName>
    <definedName name="LENGTH_lvl_3__voids_">#REF!</definedName>
    <definedName name="LENGTH_lvl_3_External_balcony_doors__Aprt_">#REF!</definedName>
    <definedName name="LENGTH_lvl_3_Internal_dble_doors__Aprt_">#REF!</definedName>
    <definedName name="LENGTH_lvl_3_Internal_Double_doors__BOH_">#REF!</definedName>
    <definedName name="LENGTH_lvl_3_Internal_Single_doors__Apartment_">#REF!</definedName>
    <definedName name="LENGTH_lvl_3_Internal_Single_doors__Apartment_entrances_">#REF!</definedName>
    <definedName name="LENGTH_lvl_3_Internal_single_doors__Aprt_">#REF!</definedName>
    <definedName name="LENGTH_lvl_3_Internal_single_doors__Aprt_entrance_">#REF!</definedName>
    <definedName name="LENGTH_lvl_3_Internal_Single_doors__BOH_">#REF!</definedName>
    <definedName name="LENGTH_lvl_3_Internal_Single_doors__FOH_">#REF!</definedName>
    <definedName name="LENGTH_lvl_3_Internal_Sliding_doors__Apartment_">#REF!</definedName>
    <definedName name="LENGTH_lvl_3_Internal_sliding_doors__Aprt_">#REF!</definedName>
    <definedName name="LENGTH_lvl_5__BOH_">#REF!</definedName>
    <definedName name="LENGTH_lvl_5__Externals_">#REF!</definedName>
    <definedName name="LENGTH_lvl_5__GFA_">#REF!</definedName>
    <definedName name="LENGTH_lvl_5__GIFA_">#REF!</definedName>
    <definedName name="LENGTH_lvl_5__Stairs_">#REF!</definedName>
    <definedName name="LENGTH_lvl_5__voids_">#REF!</definedName>
    <definedName name="LENGTH_lvl_5_External_Single_Door__BOH_">#REF!</definedName>
    <definedName name="LENGTH_lvl_6__BOH_">#REF!</definedName>
    <definedName name="LENGTH_lvl_6__Externals_">#REF!</definedName>
    <definedName name="LENGTH_lvl_6__FOH_amenities_">#REF!</definedName>
    <definedName name="LENGTH_lvl_6__FOH_Circulation_">#REF!</definedName>
    <definedName name="LENGTH_lvl_6__GFA_">#REF!</definedName>
    <definedName name="LENGTH_lvl_6__GIFA_">#REF!</definedName>
    <definedName name="LENGTH_lvl_6__Pool_">#REF!</definedName>
    <definedName name="LENGTH_lvl_6__Roof___Pool_deck_">#REF!</definedName>
    <definedName name="LENGTH_lvl_6__Stairs_">#REF!</definedName>
    <definedName name="LENGTH_lvl_6__Voids_">#REF!</definedName>
    <definedName name="LENGTH_lvl_6_External_double_doors__BOH_">#REF!</definedName>
    <definedName name="LENGTH_lvl_6_External_double_doors__FOH_">#REF!</definedName>
    <definedName name="LENGTH_lvl_6_External_single_doors__BOH_">#REF!</definedName>
    <definedName name="LENGTH_lvl_6_Internal_Single_doors__BOH_">#REF!</definedName>
    <definedName name="LENGTH_lvl_6_Internal_Single_doors__FOH_">#REF!</definedName>
    <definedName name="LENGTH_M01__Column_C1">#REF!</definedName>
    <definedName name="LENGTH_M01__Column_C10">#REF!</definedName>
    <definedName name="LENGTH_M01__Column_C11">#REF!</definedName>
    <definedName name="LENGTH_M01__Column_C12">#REF!</definedName>
    <definedName name="LENGTH_M01__Column_C2">#REF!</definedName>
    <definedName name="LENGTH_M01__Column_C3">#REF!</definedName>
    <definedName name="LENGTH_M01__Column_C4">#REF!</definedName>
    <definedName name="LENGTH_M01__Column_C5">#REF!</definedName>
    <definedName name="LENGTH_M01__Column_C6">#REF!</definedName>
    <definedName name="LENGTH_M01__Column_C7">#REF!</definedName>
    <definedName name="LENGTH_M01__Column_C8">#REF!</definedName>
    <definedName name="LENGTH_M01__Column_C9">#REF!</definedName>
    <definedName name="LENGTH_M01__Column_FC1">#REF!</definedName>
    <definedName name="LENGTH_M01__Column_TC1">#REF!</definedName>
    <definedName name="LENGTH_M01__Column_TC2">#REF!</definedName>
    <definedName name="LENGTH_M01__Column_TC3">#REF!</definedName>
    <definedName name="LENGTH_M01__Column_TC4">#REF!</definedName>
    <definedName name="LENGTH_M01__Column_TC5">#REF!</definedName>
    <definedName name="LENGTH_M1__TW1_250">#REF!</definedName>
    <definedName name="LENGTH_M1__TW2_200">#REF!</definedName>
    <definedName name="LENGTH_M1__TW3_300">#REF!</definedName>
    <definedName name="LENGTH_M1__TW3_400">#REF!</definedName>
    <definedName name="LENGTH_M1__TW4_500">#REF!</definedName>
    <definedName name="LENGTH_M1__TW4_600">#REF!</definedName>
    <definedName name="LENGTH_M1__TW5_300">#REF!</definedName>
    <definedName name="LENGTH_M1_Beams">#REF!</definedName>
    <definedName name="LENGTH_M1_DP">#REF!</definedName>
    <definedName name="LENGTH_M1_DP1">#REF!</definedName>
    <definedName name="LENGTH_M1_DP10">#REF!</definedName>
    <definedName name="LENGTH_M1_DP2">#REF!</definedName>
    <definedName name="LENGTH_M1_DP3">#REF!</definedName>
    <definedName name="LENGTH_M1_DP4">#REF!</definedName>
    <definedName name="LENGTH_M1_DP7">#REF!</definedName>
    <definedName name="LENGTH_M1_DP8">#REF!</definedName>
    <definedName name="LENGTH_M1_DP9">#REF!</definedName>
    <definedName name="LENGTH_M1_Ramp">#REF!</definedName>
    <definedName name="LENGTH_M1_Slab_200">#REF!</definedName>
    <definedName name="LENGTH_M1_Slab_220">#REF!</definedName>
    <definedName name="LENGTH_M1_Slab_250">#REF!</definedName>
    <definedName name="LENGTH_M1_Slab_280">#REF!</definedName>
    <definedName name="LENGTH_Mezz">#REF!</definedName>
    <definedName name="LENGTH_Mezzanine___BOH___Admin_Support">#REF!</definedName>
    <definedName name="LENGTH_Mezzanine___BOH___Administration_Offices">#REF!</definedName>
    <definedName name="LENGTH_Mezzanine___BOH___Administration_Offices_Toilet">#REF!</definedName>
    <definedName name="LENGTH_Mezzanine___BOH___Conference___Meeting">#REF!</definedName>
    <definedName name="LENGTH_Mezzanine___BOH___Event_Center_Core">#REF!</definedName>
    <definedName name="LENGTH_Mezzanine___BOH___Event_Center_Core_lift_shafts">#REF!</definedName>
    <definedName name="LENGTH_Mezzanine___BOH___Event_Center_Pantry___Service">#REF!</definedName>
    <definedName name="LENGTH_Mezzanine___BOH___Event_Center_Service">#REF!</definedName>
    <definedName name="LENGTH_Mezzanine___BOH___Finance___Accounting">#REF!</definedName>
    <definedName name="LENGTH_Mezzanine___BOH___Fire_Escape_Stairs">#REF!</definedName>
    <definedName name="LENGTH_Mezzanine___BOH___Guest_Core">#REF!</definedName>
    <definedName name="LENGTH_Mezzanine___BOH___Guest_Core_lift_shafts">#REF!</definedName>
    <definedName name="LENGTH_Mezzanine___BOH___Reservation___PABX">#REF!</definedName>
    <definedName name="LENGTH_Mezzanine___BOH___Service_Core">#REF!</definedName>
    <definedName name="LENGTH_Mezzanine___BOH___Service_Core_ducts">#REF!</definedName>
    <definedName name="LENGTH_Mezzanine___BOH___Service_Core_lift_shafts">#REF!</definedName>
    <definedName name="LENGTH_Mezzanine___BOH___Staff_Core">#REF!</definedName>
    <definedName name="LENGTH_Mezzanine___BOH___Staff_Core_lift_shafts">#REF!</definedName>
    <definedName name="LENGTH_Mezzanine___Double_Volume__Conference___Meeting_">#REF!</definedName>
    <definedName name="LENGTH_Mezzanine___Double_Volume__Lobby_Bar_">#REF!</definedName>
    <definedName name="LENGTH_Mezzanine___Double_Volume__Reception_Lobby_">#REF!</definedName>
    <definedName name="LENGTH_Mezzanine___FOH___Ball_Room">#REF!</definedName>
    <definedName name="LENGTH_Mezzanine___FOH___Ball_Room_Pre_Function">#REF!</definedName>
    <definedName name="LENGTH_Mezzanine___FOH___Circulation">#REF!</definedName>
    <definedName name="LENGTH_Mezzanine___FOH___Guestroom_Terrace">#REF!</definedName>
    <definedName name="LENGTH_Mezzanine___FOH___Guestrooms">#REF!</definedName>
    <definedName name="LENGTH_MF_Admin._Offices_area">#REF!</definedName>
    <definedName name="LENGTH_MF_BOH_Service_and_Utility_area">#REF!</definedName>
    <definedName name="LENGTH_MF_BOH_Staircase">#REF!</definedName>
    <definedName name="LENGTH_MF_Circulation_Corr._to_Admin._Offices">#REF!</definedName>
    <definedName name="LENGTH_MF_Guest_Core">#REF!</definedName>
    <definedName name="LENGTH_MF_Guestrooms">#REF!</definedName>
    <definedName name="LENGTH_MF_HGR_BOH">#REF!</definedName>
    <definedName name="LENGTH_MF_HGR_Circulation">#REF!</definedName>
    <definedName name="LENGTH_MF_HGR_Covered_Balcony">#REF!</definedName>
    <definedName name="LENGTH_MF_HGR_Fire_Staircase">#REF!</definedName>
    <definedName name="LENGTH_MF_Lift_Shaft">#REF!</definedName>
    <definedName name="LENGTH_MF_Roof_of_MEP_area">#REF!</definedName>
    <definedName name="LENGTH_MF_Services_Core">#REF!</definedName>
    <definedName name="LENGTH_MF_Voids___Dead_space">#REF!</definedName>
    <definedName name="LENGTH_Non_return_valve">#REF!</definedName>
    <definedName name="Length_of_the_cell__X_direction__m">#REF!</definedName>
    <definedName name="LENGTH_Open_Terrace___2F">#REF!</definedName>
    <definedName name="LENGTH_Open_Terrace___3F">#REF!</definedName>
    <definedName name="LENGTH_Open_Terrace___4F">#REF!</definedName>
    <definedName name="LENGTH_Option_2A">#REF!</definedName>
    <definedName name="LENGTH_Option_2C">#REF!</definedName>
    <definedName name="LENGTH_Parapet_capping">#REF!</definedName>
    <definedName name="LENGTH_Parapet_capping_1CRF">#REF!</definedName>
    <definedName name="LENGTH_Parapet_capping1BRF">#REF!</definedName>
    <definedName name="LENGTH_Partion__Blockwork_">#REF!</definedName>
    <definedName name="LENGTH_Partition__Dry_Partition_">#REF!</definedName>
    <definedName name="LENGTH_Partition__Glazed_">#REF!</definedName>
    <definedName name="LENGTH_Partition__Glazed____2C">#REF!</definedName>
    <definedName name="LENGTH_Pedestrian_Access">#REF!</definedName>
    <definedName name="LENGTH_PLATE___1F">#REF!</definedName>
    <definedName name="LENGTH_PLATE___2F">#REF!</definedName>
    <definedName name="LENGTH_PLATE___3F">#REF!</definedName>
    <definedName name="LENGTH_PLATE___4F">#REF!</definedName>
    <definedName name="LENGTH_PLATE___5F">#REF!</definedName>
    <definedName name="LENGTH_PLATE___B1">#REF!</definedName>
    <definedName name="LENGTH_PLATE___B2">#REF!</definedName>
    <definedName name="LENGTH_PLATE___GF">#REF!</definedName>
    <definedName name="LENGTH_PLATE___MF">#REF!</definedName>
    <definedName name="LENGTH_Plot_Area">#REF!</definedName>
    <definedName name="LENGTH_Pod_1_Internal_single_doors__BOH_">#REF!</definedName>
    <definedName name="LENGTH_Pod_1_Internal_single_doors__FOH_">#REF!</definedName>
    <definedName name="LENGTH_Pod_2___Internal_single_doors__BOH_">#REF!</definedName>
    <definedName name="LENGTH_Pod_2___Internal_single_doors__FOH_">#REF!</definedName>
    <definedName name="LENGTH_Pond">#REF!</definedName>
    <definedName name="LENGTH_Public_Toilets__GF_">#REF!</definedName>
    <definedName name="LENGTH_Raft___13800mm_thick_raft">#REF!</definedName>
    <definedName name="LENGTH_Rainwater_Drain">#REF!</definedName>
    <definedName name="LENGTH_Rainwater_Drain_GF">#REF!</definedName>
    <definedName name="LENGTH_Rainwater_Drain_Pipe">#REF!</definedName>
    <definedName name="LENGTH_RF__Isolation_Valve">#REF!</definedName>
    <definedName name="LENGTH_Roof__Canopies">#REF!</definedName>
    <definedName name="LENGTH_Roof__Suspened_Roof">#REF!</definedName>
    <definedName name="LENGTH_Roof_External_single_doors__FOH_">#REF!</definedName>
    <definedName name="LENGTH_Roof_Internal_Single_doors__BOH_">#REF!</definedName>
    <definedName name="LENGTH_Roof_Internal_single_doors__FOH_">#REF!</definedName>
    <definedName name="LENGTH_Roof_Terrace___3F">#REF!</definedName>
    <definedName name="LENGTH_Roof_Terrace___4F">#REF!</definedName>
    <definedName name="LENGTH_Roof_Terrace___5F">#REF!</definedName>
    <definedName name="LENGTH_RWO">#REF!</definedName>
    <definedName name="LENGTH_Sellable">#REF!</definedName>
    <definedName name="LENGTH_Shops__GF_">#REF!</definedName>
    <definedName name="LENGTH_Stairs__GF_">#REF!</definedName>
    <definedName name="LENGTH_Stairs__lvl_1_">#REF!</definedName>
    <definedName name="LENGTH_Stairs__lvl_2_">#REF!</definedName>
    <definedName name="LENGTH_Stairs__lvl_3_">#REF!</definedName>
    <definedName name="LENGTH_Stairs__Podium_1_">#REF!</definedName>
    <definedName name="LENGTH_Stairs__Podium_2_">#REF!</definedName>
    <definedName name="LENGTH_Stairs__riser___Ceramic_floor_tile_ff05">#REF!</definedName>
    <definedName name="LENGTH_Stairs__Risers_150mm___Ceramic_Floor_tile_FF05___Copy">#REF!</definedName>
    <definedName name="LENGTH_stairs__Roof_">#REF!</definedName>
    <definedName name="LENGTH_Stairs__Skirting">#REF!</definedName>
    <definedName name="LENGTH_Stairs__step_200mm___Ceramic_Floor_tile_FF05">#REF!</definedName>
    <definedName name="LENGTH_STRUT_RAFT">#REF!</definedName>
    <definedName name="LENGTH_Studio_2_burner_hob">#REF!</definedName>
    <definedName name="LENGTH_Studio_balcony">#REF!</definedName>
    <definedName name="LENGTH_Studio_bath_tub">#REF!</definedName>
    <definedName name="LENGTH_Studio_bath_tub_mixer">#REF!</definedName>
    <definedName name="LENGTH_Studio_Bathroom">#REF!</definedName>
    <definedName name="LENGTH_Studio_Bedroom">#REF!</definedName>
    <definedName name="LENGTH_Studio_kitchen_sink">#REF!</definedName>
    <definedName name="LENGTH_Studio_kitchen_sink_mixer">#REF!</definedName>
    <definedName name="LENGTH_studio_kitchen_units">#REF!</definedName>
    <definedName name="LENGTH_Studio_mirror">#REF!</definedName>
    <definedName name="LENGTH_Studio_NIA">#REF!</definedName>
    <definedName name="LENGTH_Studio_vanitys">#REF!</definedName>
    <definedName name="LENGTH_Studio_wardrobe">#REF!</definedName>
    <definedName name="LENGTH_Studio_Wash_basin">#REF!</definedName>
    <definedName name="LENGTH_Studio_Wash_basin_mixer">#REF!</definedName>
    <definedName name="LENGTH_Studio_Washing_machine">#REF!</definedName>
    <definedName name="LENGTH_Studio_WC">#REF!</definedName>
    <definedName name="LENGTH_T.C._A_01AF">#REF!</definedName>
    <definedName name="LENGTH_T.C._A_01F___U01">#REF!</definedName>
    <definedName name="LENGTH_T.C._A_01F___U02">#REF!</definedName>
    <definedName name="LENGTH_T.C._A_01F___U03">#REF!</definedName>
    <definedName name="LENGTH_T.C._A_01F___U04">#REF!</definedName>
    <definedName name="LENGTH_T.C._A_01F___U05">#REF!</definedName>
    <definedName name="LENGTH_T.C._A_01F___U06">#REF!</definedName>
    <definedName name="LENGTH_T.C._A_02F___04F___U01">#REF!</definedName>
    <definedName name="LENGTH_T.C._A_02F___04F___U02">#REF!</definedName>
    <definedName name="LENGTH_T.C._A_02F___04F___U03">#REF!</definedName>
    <definedName name="LENGTH_T.C._A_02F___04F___U04">#REF!</definedName>
    <definedName name="LENGTH_T.C._A_02F___04F___U06">#REF!</definedName>
    <definedName name="LENGTH_T.C._A_03F___U01">#REF!</definedName>
    <definedName name="LENGTH_T.C._A_03F___U02">#REF!</definedName>
    <definedName name="LENGTH_T.C._A_03F___U03">#REF!</definedName>
    <definedName name="LENGTH_T.C._A_03F___U04">#REF!</definedName>
    <definedName name="LENGTH_T.C._A_03F___U05">#REF!</definedName>
    <definedName name="LENGTH_T.C._A_03F___U06">#REF!</definedName>
    <definedName name="LENGTH_T.C._A_05F___U01">#REF!</definedName>
    <definedName name="LENGTH_T.C._A_05F___U02">#REF!</definedName>
    <definedName name="LENGTH_T.C._A_05F___U03">#REF!</definedName>
    <definedName name="LENGTH_T.C._A_05F___U04">#REF!</definedName>
    <definedName name="LENGTH_T.C._A_05F___U05">#REF!</definedName>
    <definedName name="LENGTH_T.C._A_05F___U06">#REF!</definedName>
    <definedName name="LENGTH_T.C._A_06F___U01">#REF!</definedName>
    <definedName name="LENGTH_T.C._A_06F___U02">#REF!</definedName>
    <definedName name="LENGTH_T.C._A_06F___U03">#REF!</definedName>
    <definedName name="LENGTH_T.C._A_06F___U04">#REF!</definedName>
    <definedName name="LENGTH_T.C._A_06F___U06">#REF!</definedName>
    <definedName name="LENGTH_T.C._A_07F___U01">#REF!</definedName>
    <definedName name="LENGTH_T.C._A_07F___U02">#REF!</definedName>
    <definedName name="LENGTH_T.C._A_07F___U03">#REF!</definedName>
    <definedName name="LENGTH_T.C._A_07F___U04">#REF!</definedName>
    <definedName name="LENGTH_T.C._A_07F___U05">#REF!</definedName>
    <definedName name="LENGTH_T.C._A_07F___U06">#REF!</definedName>
    <definedName name="LENGTH_T.C._A_08f___10F___U01">#REF!</definedName>
    <definedName name="LENGTH_T.C._A_08f___10F___U02">#REF!</definedName>
    <definedName name="LENGTH_T.C._A_08f___10F___U03">#REF!</definedName>
    <definedName name="LENGTH_T.C._A_08f___10F___U04">#REF!</definedName>
    <definedName name="LENGTH_T.C._A_08f___10F___U06">#REF!</definedName>
    <definedName name="LENGTH_T.C._A_09F___U01">#REF!</definedName>
    <definedName name="LENGTH_T.C._A_09F___U02">#REF!</definedName>
    <definedName name="LENGTH_T.C._A_09F___U03">#REF!</definedName>
    <definedName name="LENGTH_T.C._A_09F___U04">#REF!</definedName>
    <definedName name="LENGTH_T.C._A_09F___U05">#REF!</definedName>
    <definedName name="LENGTH_T.C._A_09F___U06">#REF!</definedName>
    <definedName name="LENGTH_T.C._A_11F___U01">#REF!</definedName>
    <definedName name="LENGTH_T.C._A_11F___U02">#REF!</definedName>
    <definedName name="LENGTH_T.C._A_11F___U03">#REF!</definedName>
    <definedName name="LENGTH_T.C._A_11F___U04">#REF!</definedName>
    <definedName name="LENGTH_T.C._A_11F___U05">#REF!</definedName>
    <definedName name="LENGTH_T.C._A_11F___U06">#REF!</definedName>
    <definedName name="LENGTH_T.C._A_12F___U01">#REF!</definedName>
    <definedName name="LENGTH_T.C._A_12F___U02">#REF!</definedName>
    <definedName name="LENGTH_T.C._A_12F___U03">#REF!</definedName>
    <definedName name="LENGTH_T.C._A_12F___U04">#REF!</definedName>
    <definedName name="LENGTH_T.C._A_12F___U06">#REF!</definedName>
    <definedName name="LENGTH_T.C._A_31F___U01">#REF!</definedName>
    <definedName name="LENGTH_T.C._A_31F___U02">#REF!</definedName>
    <definedName name="LENGTH_T.C._A_31F___U03">#REF!</definedName>
    <definedName name="LENGTH_T.C._A_31F___U04">#REF!</definedName>
    <definedName name="LENGTH_T.C._B_GF___main_entrance">#REF!</definedName>
    <definedName name="LENGTH_T.C._B_GF___near_escape_corridor">#REF!</definedName>
    <definedName name="LENGTH_T.C._B_GF___near_ramp">#REF!</definedName>
    <definedName name="LENGTH_T.C._B_GF___near_tech._area">#REF!</definedName>
    <definedName name="LENGTH_T.C._B_GF___stair_3">#REF!</definedName>
    <definedName name="LENGTH_T.U._A_01AF">#REF!</definedName>
    <definedName name="LENGTH_T.U._A_01AF___swimming_pool">#REF!</definedName>
    <definedName name="LENGTH_T.U._A_07F___U03">#REF!</definedName>
    <definedName name="LENGTH_T.U._A_07F___U04">#REF!</definedName>
    <definedName name="LENGTH_T.U._A_31F___U02">#REF!</definedName>
    <definedName name="LENGTH_T.U._A_31F___U05">#REF!</definedName>
    <definedName name="LENGTH_T.U._A_32F___U01">#REF!</definedName>
    <definedName name="LENGTH_T.U._A_32F___U02">#REF!</definedName>
    <definedName name="LENGTH_T.U._A_32F___U03">#REF!</definedName>
    <definedName name="LENGTH_T.U._A_32F___U04">#REF!</definedName>
    <definedName name="LENGTH_T.U._A_33F__">#REF!</definedName>
    <definedName name="LENGTH_T.U._A_35uRF__">#REF!</definedName>
    <definedName name="LENGTH_T.U._B_GF___external_double_volume">#REF!</definedName>
    <definedName name="LENGTH_T.U._B_GF___external_driveway">#REF!</definedName>
    <definedName name="LENGTH_T.U._B_GF___external_ramp">#REF!</definedName>
    <definedName name="LENGTH_T.U._B_GF___external_sidewalk">#REF!</definedName>
    <definedName name="LENGTH_T.U._B_GF___external_stair">#REF!</definedName>
    <definedName name="LENGTH_T.U._B_GF___external_stair___ramp">#REF!</definedName>
    <definedName name="LENGTH_T.U._B_P2F__waterfall">#REF!</definedName>
    <definedName name="LENGTH_Test_Length">#REF!</definedName>
    <definedName name="LENGTH_TH__L02__Column_500_x_1000">#REF!</definedName>
    <definedName name="LENGTH_TH__L02__Column_500_x_1100">#REF!</definedName>
    <definedName name="LENGTH_TH__L02__Column_500_x_1200">#REF!</definedName>
    <definedName name="LENGTH_TH__L02__TW1_250">#REF!</definedName>
    <definedName name="LENGTH_TH__L03__Column_500_x_1000">#REF!</definedName>
    <definedName name="LENGTH_TH__L03__Column_500_x_1100">#REF!</definedName>
    <definedName name="LENGTH_TH__L03__Column_500_x_1200">#REF!</definedName>
    <definedName name="LENGTH_TH__L03__TW1_250">#REF!</definedName>
    <definedName name="LENGTH_TH_L02_Beams">#REF!</definedName>
    <definedName name="LENGTH_TH_L02_Slab_200">#REF!</definedName>
    <definedName name="LENGTH_TH_L02_Slab_250">#REF!</definedName>
    <definedName name="LENGTH_TH_L02_Slab_300">#REF!</definedName>
    <definedName name="LENGTH_TH_L03_Beams">#REF!</definedName>
    <definedName name="LENGTH_TH_L03_Slab_250">#REF!</definedName>
    <definedName name="LENGTH_TH2_V2__Shared_Unit_1_2____1000g_Polystyrene_Sheet_to_Footing">#REF!</definedName>
    <definedName name="LENGTH_TH2_V2__Shared_Unit_1_2____200mm_thk_Suitable_Well_Graded_Compacted_Materiall_90__to_footing">#REF!</definedName>
    <definedName name="LENGTH_TH2_V2__Shared_Unit_1_2____50mm_thk_PCC_to_Footing">#REF!</definedName>
    <definedName name="LENGTH_TH2_V2__Shared_Unit_1_2____Excavation_to_Footing">#REF!</definedName>
    <definedName name="LENGTH_TH2_V2__Shared_Unit_1_2____Soil_Compaction_to_Footing">#REF!</definedName>
    <definedName name="LENGTH_TH2_V2__Shared_Unit_1_2___Concrete_to_Beams__FF">#REF!</definedName>
    <definedName name="LENGTH_TH2_V2__Shared_Unit_1_2___Concrete_to_Beams_GF">#REF!</definedName>
    <definedName name="LENGTH_TH2_V2__Shared_Unit_1_2___Concrete_to_Colum_FF">#REF!</definedName>
    <definedName name="LENGTH_TH2_V2__Shared_Unit_1_2___Concrete_to_Column_below_grade">#REF!</definedName>
    <definedName name="LENGTH_TH2_V2__Shared_Unit_1_2___Concrete_to_Column_GF">#REF!</definedName>
    <definedName name="LENGTH_TH2_V2__Shared_Unit_1_2___Concrete_to_Column_RF">#REF!</definedName>
    <definedName name="LENGTH_TH2_V2__Shared_Unit_1_2___Concrete_to_Footing">#REF!</definedName>
    <definedName name="LENGTH_TH2_V2__Shared_Unit_1_2___Concrete_to_Grade_Beam">#REF!</definedName>
    <definedName name="LENGTH_TH2_V2__Shared_Unit_1_2___Concrete_to_ST_Beams">#REF!</definedName>
    <definedName name="LENGTH_TH2_V2__Shared_Unit_1_2___Excavation_to_ST_Beam">#REF!</definedName>
    <definedName name="LENGTH_TH2_V2__Shared_Unit_1_2___Formworks_to_Sides_of_Beams_FF">#REF!</definedName>
    <definedName name="LENGTH_TH2_V2__Shared_Unit_1_2___Formworks_to_Sides_of_Beams_GF">#REF!</definedName>
    <definedName name="LENGTH_TH2_V2__Shared_Unit_1_2___Formworks_to_Sides_of_Colum___Copy">#REF!</definedName>
    <definedName name="LENGTH_TH2_V2__Shared_Unit_1_2___Formworks_to_Sides_of_Column_GF">#REF!</definedName>
    <definedName name="LENGTH_TH2_V2__Shared_Unit_1_2___Formworks_to_Sides_of_Column_RF">#REF!</definedName>
    <definedName name="LENGTH_TH2_V2__Shared_Unit_1_2___Formworks_to_Sides_of_Columns">#REF!</definedName>
    <definedName name="LENGTH_TH2_V2__Shared_Unit_1_2___Formworks_to_Sides_of_Grade_Beams">#REF!</definedName>
    <definedName name="LENGTH_TH2_V2__Shared_Unit_1_2___Formworks_to_Soffit_of_Beams_FF">#REF!</definedName>
    <definedName name="LENGTH_TH2_V2__Shared_Unit_1_2___Formworks_to_Soffit_of_Beams_GF">#REF!</definedName>
    <definedName name="LENGTH_TH2_V2__Shared_Unit_1_2___Formworks_to_Soffit_of_Grade_Beams">#REF!</definedName>
    <definedName name="LENGTH_TH2_V2__Shared_Unit_1_2___Reinforcement_to_Column">#REF!</definedName>
    <definedName name="LENGTH_TH2_V2__Shared_Unit_1_2___Reinforcement_to_Footing">#REF!</definedName>
    <definedName name="LENGTH_TH2_V2__Unit_1____1000g_polystyrene_Sheet_to_footing">#REF!</definedName>
    <definedName name="LENGTH_TH2_V2__Unit_1____200_thk._Suitable_Well_Graded_Compacted_Materials_to_Footing">#REF!</definedName>
    <definedName name="LENGTH_TH2_V2__Unit_1____50_mm_thk_PCC_to_footing">#REF!</definedName>
    <definedName name="LENGTH_TH2_V2__Unit_1____Excavation_to_Footing">#REF!</definedName>
    <definedName name="LENGTH_TH2_V2__Unit_1____Soil_Compaction_to_Footing">#REF!</definedName>
    <definedName name="LENGTH_TH2_V2__Unit_1___Compacted_Soil_95__ready_to_receive_pavers">#REF!</definedName>
    <definedName name="LENGTH_TH2_V2__Unit_1___Concrete_to_Beams_FF">#REF!</definedName>
    <definedName name="LENGTH_TH2_V2__Unit_1___Concrete_to_Beams_GF">#REF!</definedName>
    <definedName name="LENGTH_TH2_V2__Unit_1___Concrete_to_Column_below_grade">#REF!</definedName>
    <definedName name="LENGTH_TH2_V2__Unit_1___Concrete_to_Column_FF">#REF!</definedName>
    <definedName name="LENGTH_TH2_V2__Unit_1___Concrete_to_Column_GF">#REF!</definedName>
    <definedName name="LENGTH_TH2_V2__Unit_1___Concrete_to_Column_RF">#REF!</definedName>
    <definedName name="LENGTH_TH2_V2__Unit_1___Concrete_to_entry_slabs">#REF!</definedName>
    <definedName name="LENGTH_TH2_V2__Unit_1___Concrete_to_Footing">#REF!</definedName>
    <definedName name="LENGTH_TH2_V2__Unit_1___Concrete_to_Grade_Beams">#REF!</definedName>
    <definedName name="LENGTH_TH2_V2__Unit_1___Concrete_to_Grade_Slab">#REF!</definedName>
    <definedName name="LENGTH_TH2_V2__Unit_1___Concrete_to_Roof">#REF!</definedName>
    <definedName name="LENGTH_TH2_V2__Unit_1___Concrete_to_Roof_Slab_GF">#REF!</definedName>
    <definedName name="LENGTH_TH2_V2__Unit_1___Concrete_to_ST_Beams">#REF!</definedName>
    <definedName name="LENGTH_TH2_V2__Unit_1___Concrete_to_steps">#REF!</definedName>
    <definedName name="LENGTH_TH2_V2__Unit_1___Concrete_to_Suspended_Slab_GF">#REF!</definedName>
    <definedName name="LENGTH_TH2_V2__Unit_1___Concrete_to_Suspended_Slabs_FF">#REF!</definedName>
    <definedName name="LENGTH_TH2_V2__Unit_1___Concrete_to_terrace_slabs">#REF!</definedName>
    <definedName name="LENGTH_TH2_V2__Unit_1___Excavation_to_Footing">#REF!</definedName>
    <definedName name="LENGTH_TH2_V2__Unit_1___Excavation_to_ST_Beams">#REF!</definedName>
    <definedName name="LENGTH_TH2_V2__Unit_1___Formworks_to_Roof">#REF!</definedName>
    <definedName name="LENGTH_TH2_V2__Unit_1___Formworks_to_Roof_Slab_GF">#REF!</definedName>
    <definedName name="LENGTH_TH2_V2__Unit_1___Formworks_to_Sides_Beams_FF">#REF!</definedName>
    <definedName name="LENGTH_TH2_V2__Unit_1___Formworks_to_Sides_of_Beams_GF">#REF!</definedName>
    <definedName name="LENGTH_TH2_V2__Unit_1___Formworks_to_Sides_of_Column">#REF!</definedName>
    <definedName name="LENGTH_TH2_V2__Unit_1___Formworks_to_Sides_of_Column_FF___Copy">#REF!</definedName>
    <definedName name="LENGTH_TH2_V2__Unit_1___Formworks_to_Sides_of_Column_RF">#REF!</definedName>
    <definedName name="LENGTH_TH2_V2__Unit_1___Formworks_to_Sides_of_Columns_GF">#REF!</definedName>
    <definedName name="LENGTH_TH2_V2__Unit_1___Formworks_to_Sides_of_Grade_Beams">#REF!</definedName>
    <definedName name="LENGTH_TH2_V2__Unit_1___Formworks_to_Soffit_of_Beams_FF">#REF!</definedName>
    <definedName name="LENGTH_TH2_V2__Unit_1___Formworks_to_Soffit_of_Beams_GF">#REF!</definedName>
    <definedName name="LENGTH_TH2_V2__Unit_1___Formworks_to_Soffit_of_Grade_Beams">#REF!</definedName>
    <definedName name="LENGTH_TH2_V2__Unit_1___Formworks_to_Suspended_Slab__FF">#REF!</definedName>
    <definedName name="LENGTH_TH2_V2__Unit_1___Formworks_to_Suspended_Slab_GF">#REF!</definedName>
    <definedName name="LENGTH_TH2_V2__Unit_1___Reinforcement_to_Column_below_grade">#REF!</definedName>
    <definedName name="LENGTH_TH2_V2__Unit_1___Reinforcement_to_Footing">#REF!</definedName>
    <definedName name="LENGTH_TH2_V2__Unit_1___Reinforcement_to_ST_Beams">#REF!</definedName>
    <definedName name="LENGTH_TH2_V2__Unit_2____1000g_Polystyrene_to_Footing">#REF!</definedName>
    <definedName name="LENGTH_TH2_V2__Unit_2____200_mm_thk_Suitable_Well_Graded_Compacted_Materials_to_Footing">#REF!</definedName>
    <definedName name="LENGTH_TH2_V2__Unit_2____50_mm_thk_PCC_to_Footing">#REF!</definedName>
    <definedName name="LENGTH_TH2_V2__Unit_2____Excavation_to_Footing">#REF!</definedName>
    <definedName name="LENGTH_TH2_V2__Unit_2____Soil_Compaction_to_Footing">#REF!</definedName>
    <definedName name="LENGTH_TH2_V2__Unit_2___Compacted_Soil_95__ready_t_o_receive_pavers">#REF!</definedName>
    <definedName name="LENGTH_TH2_V2__Unit_2___Concrete_to_Beams_FF">#REF!</definedName>
    <definedName name="LENGTH_TH2_V2__Unit_2___Concrete_to_Beams_GF">#REF!</definedName>
    <definedName name="LENGTH_TH2_V2__Unit_2___Concrete_to_Column_below_grade">#REF!</definedName>
    <definedName name="LENGTH_TH2_V2__Unit_2___Concrete_to_Column_FF">#REF!</definedName>
    <definedName name="LENGTH_TH2_V2__Unit_2___Concrete_to_Column_RF">#REF!</definedName>
    <definedName name="LENGTH_TH2_V2__Unit_2___Concrete_to_Columns_GF">#REF!</definedName>
    <definedName name="LENGTH_TH2_V2__Unit_2___Concrete_to_entry_slabs">#REF!</definedName>
    <definedName name="LENGTH_TH2_V2__Unit_2___Concrete_to_Footing">#REF!</definedName>
    <definedName name="LENGTH_TH2_V2__UNit_2___Concrete_to_Grade_Beam">#REF!</definedName>
    <definedName name="LENGTH_TH2_V2__Unit_2___Concrete_to_Grade_Slab">#REF!</definedName>
    <definedName name="LENGTH_TH2_V2__Unit_2___Concrete_to_Roof">#REF!</definedName>
    <definedName name="LENGTH_TH2_V2__Unit_2___Concrete_to_Roof_Slab_GF">#REF!</definedName>
    <definedName name="LENGTH_TH2_V2__Unit_2___Concrete_to_ST_Beams">#REF!</definedName>
    <definedName name="LENGTH_TH2_V2__Unit_2___Concrete_to_steps">#REF!</definedName>
    <definedName name="LENGTH_TH2_V2__Unit_2___Concrete_to_Suspended_Slab__FF">#REF!</definedName>
    <definedName name="LENGTH_TH2_V2__Unit_2___Concrete_to_Suspended_Slab_GF">#REF!</definedName>
    <definedName name="LENGTH_TH2_V2__Unit_2___Concrete_to_terrace_slabs">#REF!</definedName>
    <definedName name="LENGTH_TH2_V2__Unit_2___Excavation_to_Footing">#REF!</definedName>
    <definedName name="LENGTH_TH2_V2__Unit_2___Excavation_to_ST_Beams">#REF!</definedName>
    <definedName name="LENGTH_TH2_V2__Unit_2___Formworks_to_Roof">#REF!</definedName>
    <definedName name="LENGTH_TH2_V2__Unit_2___Formworks_to_Roof_Slab_GF">#REF!</definedName>
    <definedName name="LENGTH_TH2_V2__Unit_2___Formworks_to_Sides_of_Beams_FF">#REF!</definedName>
    <definedName name="LENGTH_TH2_V2__Unit_2___Formworks_to_Sides_of_Beams_GF">#REF!</definedName>
    <definedName name="LENGTH_TH2_V2__Unit_2___Formworks_to_Sides_of_Column">#REF!</definedName>
    <definedName name="LENGTH_TH2_V2__Unit_2___Formworks_to_Sides_of_Column_FF___Copy">#REF!</definedName>
    <definedName name="LENGTH_TH2_V2__Unit_2___Formworks_to_Sides_of_Column_RF">#REF!</definedName>
    <definedName name="LENGTH_TH2_V2__Unit_2___Formworks_to_Sides_of_Columns_GF">#REF!</definedName>
    <definedName name="LENGTH_TH2_V2__UNit_2___Formworks_to_Sides_of_Grade_Beam">#REF!</definedName>
    <definedName name="LENGTH_TH2_V2__Unit_2___Formworks_to_Soffit_of_Beam_FF">#REF!</definedName>
    <definedName name="LENGTH_TH2_V2__Unit_2___Formworks_to_Soffit_of_Beams_GF">#REF!</definedName>
    <definedName name="LENGTH_TH2_V2__UNit_2___Formworks_to_Soffit_of_Grade_Beam">#REF!</definedName>
    <definedName name="LENGTH_TH2_V2__Unit_2___Formworks_to_Suspended_Slab_FF">#REF!</definedName>
    <definedName name="LENGTH_TH2_V2__Unit_2___Formworks_to_Suspended_Slab_GF">#REF!</definedName>
    <definedName name="LENGTH_TH2_V2__Unit_2___Reinforcement_to_Column_below_grade">#REF!</definedName>
    <definedName name="LENGTH_TH2_V2__Unit_2___Reinforcement_to_Footing">#REF!</definedName>
    <definedName name="LENGTH_TH2_V2__Unit_2__Reinforcement_to_ST_Beams">#REF!</definedName>
    <definedName name="LENGTH_TH2_V2__units_1___Blockworks_100mm_thick">#REF!</definedName>
    <definedName name="LENGTH_TH2_V2__units_1___Blockworks_BW_1">#REF!</definedName>
    <definedName name="LENGTH_TH2_V2__units_1___Blockworks_BW_2">#REF!</definedName>
    <definedName name="LENGTH_TH2_V2__units_1___Blockworks_BW_3">#REF!</definedName>
    <definedName name="LENGTH_TH2_V2__units_1___Blockworks_BW_3_External">#REF!</definedName>
    <definedName name="LENGTH_TH2_V2__units_1___Blockworks_BW_4">#REF!</definedName>
    <definedName name="LENGTH_TH2_V2__units_1___Ceiling_Finishes__390mm_high_BH">#REF!</definedName>
    <definedName name="LENGTH_TH2_V2__units_1___Ceiling_Finishes__450mm_high_BH">#REF!</definedName>
    <definedName name="LENGTH_TH2_V2__units_1___Ceiling_Finishes__460mm_high_BH">#REF!</definedName>
    <definedName name="LENGTH_TH2_V2__units_1___Ceiling_Finishes__490mm_high_BH">#REF!</definedName>
    <definedName name="LENGTH_TH2_V2__units_1___Ceiling_Finishes__560mm_high_BH">#REF!</definedName>
    <definedName name="LENGTH_TH2_V2__units_1___Ceiling_Finishes_Plaster_w__Paint__Moisture_">#REF!</definedName>
    <definedName name="LENGTH_TH2_V2__units_1___Ceiling_Finishes_Plaster_w__Paint_PF01">#REF!</definedName>
    <definedName name="LENGTH_TH2_V2__units_1___Ceiling_Finishes_Plasterboard_w__Paint_PF01">#REF!</definedName>
    <definedName name="LENGTH_TH2_V2__units_1___Ceiling_Finishes_Plasterboard_w__Paint_PF02">#REF!</definedName>
    <definedName name="LENGTH_TH2_V2__units_1___Floor_Finishes_Ceramic_Tiles">#REF!</definedName>
    <definedName name="LENGTH_TH2_V2__units_1___Floor_Finishes_FF01">#REF!</definedName>
    <definedName name="LENGTH_TH2_V2__units_1___Floor_Finishes_FF03">#REF!</definedName>
    <definedName name="LENGTH_TH2_V2__units_1___Floor_Finishes_Interlock">#REF!</definedName>
    <definedName name="LENGTH_TH2_V2__units_1___Floor_Finishes_Pavers">#REF!</definedName>
    <definedName name="LENGTH_TH2_V2__units_1___Floor_Finishes_Pavers_Kerbs">#REF!</definedName>
    <definedName name="LENGTH_TH2_V2__units_1___Floor_Finishes_Screed_only">#REF!</definedName>
    <definedName name="LENGTH_TH2_V2__units_1___Handrail__1100mm_high">#REF!</definedName>
    <definedName name="LENGTH_TH2_V2__units_1___Roof_Finishes_Precast_Concrete">#REF!</definedName>
    <definedName name="LENGTH_TH2_V2__units_1___Roof_Finishes_Waterproofing_w__Paint">#REF!</definedName>
    <definedName name="LENGTH_TH2_V2__units_1___Skirting_External">#REF!</definedName>
    <definedName name="LENGTH_TH2_V2__units_1___Skirting_FF01">#REF!</definedName>
    <definedName name="LENGTH_TH2_V2__units_1___Staircase_Finishes_FF05">#REF!</definedName>
    <definedName name="LENGTH_TH2_V2__units_1___Type_AL_01__1000_x_2100mm_high">#REF!</definedName>
    <definedName name="LENGTH_TH2_V2__units_1___Type_AL_02__600_x_1350mm_high">#REF!</definedName>
    <definedName name="LENGTH_TH2_V2__units_1___Type_AL_03__350_x_1350mm_high">#REF!</definedName>
    <definedName name="LENGTH_TH2_V2__units_1___Type_AL_04__800_x_1350mm_high">#REF!</definedName>
    <definedName name="LENGTH_TH2_V2__units_1___Type_D_01__1100_x_2400mm_high">#REF!</definedName>
    <definedName name="LENGTH_TH2_V2__units_1___Type_D_02__900_x_2200mm_high">#REF!</definedName>
    <definedName name="LENGTH_TH2_V2__units_1___Type_D_03__850_x_2200mm_high">#REF!</definedName>
    <definedName name="LENGTH_TH2_V2__units_1___Type_D_03__850_x_2200mm_high_Internal">#REF!</definedName>
    <definedName name="LENGTH_TH2_V2__units_1___Type_D_04__900_x_2200mm_high">#REF!</definedName>
    <definedName name="LENGTH_TH2_V2__units_1___Type_GL_01__750_x_1250mm_high">#REF!</definedName>
    <definedName name="LENGTH_TH2_V2__units_1___Type_GL_02__600_x_1250mm_high">#REF!</definedName>
    <definedName name="LENGTH_TH2_V2__units_1___Type_GL_03__2225_x_3750mm_high__corner">#REF!</definedName>
    <definedName name="LENGTH_TH2_V2__units_1___Type_GL_04__2200_x_2700mm_high">#REF!</definedName>
    <definedName name="LENGTH_TH2_V2__units_1___Type_GL_05__2700_x_2550mm_high__corner">#REF!</definedName>
    <definedName name="LENGTH_TH2_V2__units_1___Type_GL_06__1400_x_1250mm_high">#REF!</definedName>
    <definedName name="LENGTH_TH2_V2__units_1___Type_GL_16__2400_x_2400mm_high__corner">#REF!</definedName>
    <definedName name="LENGTH_TH2_V2__units_1___Type_GL_17__750_x_2550mm_high">#REF!</definedName>
    <definedName name="LENGTH_TH2_V2__units_1___Type_GL_18__750_x_2100mm_high">#REF!</definedName>
    <definedName name="LENGTH_TH2_V2__units_1___Type_GL_19__700_x_1250mm_high">#REF!</definedName>
    <definedName name="LENGTH_TH2_V2__units_1___Type_GL_20__2850_x_2400mm_high">#REF!</definedName>
    <definedName name="LENGTH_TH2_V2__units_1___Type_GL_21__1400_x_2400mm_high">#REF!</definedName>
    <definedName name="LENGTH_TH2_V2__units_1___Type_GL_22__900_x_2200mm_high">#REF!</definedName>
    <definedName name="LENGTH_TH2_V2__units_1___Type_GL_23__1900_x_2700mm_high">#REF!</definedName>
    <definedName name="LENGTH_TH2_V2__units_1___Wall_Finishes_PF03">#REF!</definedName>
    <definedName name="LENGTH_TH2_V2__units_1___Wall_Finishes_PF04">#REF!</definedName>
    <definedName name="LENGTH_TH2_V2__units_1___Wall_Finishes_Plaster_w__paint">#REF!</definedName>
    <definedName name="LENGTH_TH2_V2__units_1___Wall_Finishes_Plaster_w__paint__dark_">#REF!</definedName>
    <definedName name="LENGTH_TH2_V2__units_1___Wall_Finishes_SS">#REF!</definedName>
    <definedName name="LENGTH_TH2_V2__units_1___Wall_Finishes_WF01">#REF!</definedName>
    <definedName name="LENGTH_TH2_V2__units_1___Wall_Finishes_WF02">#REF!</definedName>
    <definedName name="LENGTH_TH2_V2__units_1___Wall_Finishes_WF03">#REF!</definedName>
    <definedName name="LENGTH_TH2_V2__units_1___Wall_Finishes_WF04">#REF!</definedName>
    <definedName name="LENGTH_TH2_V2__units_1___Wall_Finishes_WF05">#REF!</definedName>
    <definedName name="LENGTH_TH2_V2__units_1___Wall_Finishes_WF06">#REF!</definedName>
    <definedName name="LENGTH_TH2_V2__units_1___Wall_Finishes_WF07">#REF!</definedName>
    <definedName name="LENGTH_TH2_V2__units_1___Wall_Finishes_WF08">#REF!</definedName>
    <definedName name="LENGTH_TH2_V2__units_1___Wall_Insulation">#REF!</definedName>
    <definedName name="LENGTH_TH2_V2__units_1___Waterproofing_to_walls">#REF!</definedName>
    <definedName name="LENGTH_TH2_V2__units_1___Waterproofing_to_wet_areas">#REF!</definedName>
    <definedName name="LENGTH_Trees___Around_Perimeter">#REF!</definedName>
    <definedName name="LENGTH_Trees___Inside_Plot">#REF!</definedName>
    <definedName name="LENGTH_TYPICAL__ADDL_SLAB">#REF!</definedName>
    <definedName name="LENGTH_TYPICAL__HEB_100">#REF!</definedName>
    <definedName name="LENGTH_TYPICAL__HEB_160">#REF!</definedName>
    <definedName name="LENGTH_TYPICAL__L_150x150x15">#REF!</definedName>
    <definedName name="LENGTH_TYPICAL__MEP_FLOOR">#REF!</definedName>
    <definedName name="LENGTH_Unallocated_Rooms">#REF!</definedName>
    <definedName name="LENGTH_uPVC_Sewage_Pipe_1F">#REF!</definedName>
    <definedName name="LENGTH_uPVC_Sewage_Pipe_GF">#REF!</definedName>
    <definedName name="LENGTH_uPVC_Waste_Pipe_1F">#REF!</definedName>
    <definedName name="LENGTH_uPVC_Waste_Pipe_1F_collection">#REF!</definedName>
    <definedName name="LENGTH_uPVC_Waste_Pipe_GF">#REF!</definedName>
    <definedName name="LENGTH_uPVC_Waste_Pipe_GF_Collection">#REF!</definedName>
    <definedName name="Length_Vertical_Raft">#REF!</definedName>
    <definedName name="LENGTH_Wall_Finish">#REF!</definedName>
    <definedName name="LENGTH_Wall_Finish_2C">#REF!</definedName>
    <definedName name="LENGTH_Water_Feature">#REF!</definedName>
    <definedName name="LENGTH_Water_Hammer_Arrestor">#REF!</definedName>
    <definedName name="LENGTH_Water_jets">#REF!</definedName>
    <definedName name="LER">#REF!</definedName>
    <definedName name="Less__Book_Value_of_Trasfered_Assets">#REF!</definedName>
    <definedName name="less_eq">#REF!</definedName>
    <definedName name="Lest">#REF!</definedName>
    <definedName name="LET">#REF!</definedName>
    <definedName name="Lettable_m2">#REF!</definedName>
    <definedName name="Lettable_SF">#REF!</definedName>
    <definedName name="lettera">#REF!</definedName>
    <definedName name="lettings">#REF!</definedName>
    <definedName name="level" localSheetId="18" hidden="1">{#N/A,#N/A,TRUE,"Cover";#N/A,#N/A,TRUE,"Conts";#N/A,#N/A,TRUE,"VOS";#N/A,#N/A,TRUE,"Warrington";#N/A,#N/A,TRUE,"Widnes"}</definedName>
    <definedName name="level" localSheetId="6" hidden="1">{#N/A,#N/A,TRUE,"Cover";#N/A,#N/A,TRUE,"Conts";#N/A,#N/A,TRUE,"VOS";#N/A,#N/A,TRUE,"Warrington";#N/A,#N/A,TRUE,"Widnes"}</definedName>
    <definedName name="level" localSheetId="10" hidden="1">{#N/A,#N/A,TRUE,"Cover";#N/A,#N/A,TRUE,"Conts";#N/A,#N/A,TRUE,"VOS";#N/A,#N/A,TRUE,"Warrington";#N/A,#N/A,TRUE,"Widnes"}</definedName>
    <definedName name="level" hidden="1">{#N/A,#N/A,TRUE,"Cover";#N/A,#N/A,TRUE,"Conts";#N/A,#N/A,TRUE,"VOS";#N/A,#N/A,TRUE,"Warrington";#N/A,#N/A,TRUE,"Widnes"}</definedName>
    <definedName name="level1" localSheetId="18" hidden="1">{"'장비'!$A$3:$M$12"}</definedName>
    <definedName name="LEVEL1" localSheetId="10">#REF!</definedName>
    <definedName name="level1" hidden="1">{"'장비'!$A$3:$M$12"}</definedName>
    <definedName name="level1_1" localSheetId="18" hidden="1">{"'장비'!$A$3:$M$12"}</definedName>
    <definedName name="level1_1" hidden="1">{"'장비'!$A$3:$M$12"}</definedName>
    <definedName name="level1_2" localSheetId="18" hidden="1">{"'장비'!$A$3:$M$12"}</definedName>
    <definedName name="level1_2" hidden="1">{"'장비'!$A$3:$M$12"}</definedName>
    <definedName name="Level2">#REF!</definedName>
    <definedName name="level3" localSheetId="4" hidden="1">{#N/A,#N/A,TRUE,"Cover";#N/A,#N/A,TRUE,"Conts";#N/A,#N/A,TRUE,"VOS";#N/A,#N/A,TRUE,"Warrington";#N/A,#N/A,TRUE,"Widnes"}</definedName>
    <definedName name="level3" localSheetId="18" hidden="1">{#N/A,#N/A,TRUE,"Cover";#N/A,#N/A,TRUE,"Conts";#N/A,#N/A,TRUE,"VOS";#N/A,#N/A,TRUE,"Warrington";#N/A,#N/A,TRUE,"Widnes"}</definedName>
    <definedName name="level3" localSheetId="6" hidden="1">{#N/A,#N/A,TRUE,"Cover";#N/A,#N/A,TRUE,"Conts";#N/A,#N/A,TRUE,"VOS";#N/A,#N/A,TRUE,"Warrington";#N/A,#N/A,TRUE,"Widnes"}</definedName>
    <definedName name="level3" localSheetId="10" hidden="1">{#N/A,#N/A,TRUE,"Cover";#N/A,#N/A,TRUE,"Conts";#N/A,#N/A,TRUE,"VOS";#N/A,#N/A,TRUE,"Warrington";#N/A,#N/A,TRUE,"Widnes"}</definedName>
    <definedName name="level3" hidden="1">{#N/A,#N/A,TRUE,"Cover";#N/A,#N/A,TRUE,"Conts";#N/A,#N/A,TRUE,"VOS";#N/A,#N/A,TRUE,"Warrington";#N/A,#N/A,TRUE,"Widnes"}</definedName>
    <definedName name="level3_1" localSheetId="18" hidden="1">{#N/A,#N/A,TRUE,"Cover";#N/A,#N/A,TRUE,"Conts";#N/A,#N/A,TRUE,"VOS";#N/A,#N/A,TRUE,"Warrington";#N/A,#N/A,TRUE,"Widnes"}</definedName>
    <definedName name="level3_1" localSheetId="6" hidden="1">{#N/A,#N/A,TRUE,"Cover";#N/A,#N/A,TRUE,"Conts";#N/A,#N/A,TRUE,"VOS";#N/A,#N/A,TRUE,"Warrington";#N/A,#N/A,TRUE,"Widnes"}</definedName>
    <definedName name="level3_1" hidden="1">{#N/A,#N/A,TRUE,"Cover";#N/A,#N/A,TRUE,"Conts";#N/A,#N/A,TRUE,"VOS";#N/A,#N/A,TRUE,"Warrington";#N/A,#N/A,TRUE,"Widnes"}</definedName>
    <definedName name="Level6" hidden="1">#REF!</definedName>
    <definedName name="Levels">#REF!</definedName>
    <definedName name="Lf">#REF!</definedName>
    <definedName name="LFL">#REF!</definedName>
    <definedName name="LFM">#REF!</definedName>
    <definedName name="LFT">#REF!</definedName>
    <definedName name="LFTOHP">#REF!</definedName>
    <definedName name="lg">#REF!</definedName>
    <definedName name="lg1_out">#REF!</definedName>
    <definedName name="lg2_out">#REF!</definedName>
    <definedName name="lg3_out">#REF!</definedName>
    <definedName name="lg4_out">#REF!</definedName>
    <definedName name="lgggrck">#REF!</definedName>
    <definedName name="lghtgplmt">#REF!</definedName>
    <definedName name="lglgl">#REF!</definedName>
    <definedName name="lgoguliu" localSheetId="4" hidden="1">{#N/A,#N/A,TRUE,"Cover";#N/A,#N/A,TRUE,"Conts";#N/A,#N/A,TRUE,"VOS";#N/A,#N/A,TRUE,"Warrington";#N/A,#N/A,TRUE,"Widnes"}</definedName>
    <definedName name="lgoguliu" localSheetId="18" hidden="1">{#N/A,#N/A,TRUE,"Cover";#N/A,#N/A,TRUE,"Conts";#N/A,#N/A,TRUE,"VOS";#N/A,#N/A,TRUE,"Warrington";#N/A,#N/A,TRUE,"Widnes"}</definedName>
    <definedName name="lgoguliu" localSheetId="6" hidden="1">{#N/A,#N/A,TRUE,"Cover";#N/A,#N/A,TRUE,"Conts";#N/A,#N/A,TRUE,"VOS";#N/A,#N/A,TRUE,"Warrington";#N/A,#N/A,TRUE,"Widnes"}</definedName>
    <definedName name="lgoguliu" localSheetId="11" hidden="1">{#N/A,#N/A,TRUE,"Cover";#N/A,#N/A,TRUE,"Conts";#N/A,#N/A,TRUE,"VOS";#N/A,#N/A,TRUE,"Warrington";#N/A,#N/A,TRUE,"Widnes"}</definedName>
    <definedName name="lgoguliu" localSheetId="10" hidden="1">{#N/A,#N/A,TRUE,"Cover";#N/A,#N/A,TRUE,"Conts";#N/A,#N/A,TRUE,"VOS";#N/A,#N/A,TRUE,"Warrington";#N/A,#N/A,TRUE,"Widnes"}</definedName>
    <definedName name="lgoguliu" hidden="1">{#N/A,#N/A,TRUE,"Cover";#N/A,#N/A,TRUE,"Conts";#N/A,#N/A,TRUE,"VOS";#N/A,#N/A,TRUE,"Warrington";#N/A,#N/A,TRUE,"Widnes"}</definedName>
    <definedName name="lgoguliu_1" localSheetId="18" hidden="1">{#N/A,#N/A,TRUE,"Cover";#N/A,#N/A,TRUE,"Conts";#N/A,#N/A,TRUE,"VOS";#N/A,#N/A,TRUE,"Warrington";#N/A,#N/A,TRUE,"Widnes"}</definedName>
    <definedName name="lgoguliu_1" localSheetId="6" hidden="1">{#N/A,#N/A,TRUE,"Cover";#N/A,#N/A,TRUE,"Conts";#N/A,#N/A,TRUE,"VOS";#N/A,#N/A,TRUE,"Warrington";#N/A,#N/A,TRUE,"Widnes"}</definedName>
    <definedName name="lgoguliu_1" hidden="1">{#N/A,#N/A,TRUE,"Cover";#N/A,#N/A,TRUE,"Conts";#N/A,#N/A,TRUE,"VOS";#N/A,#N/A,TRUE,"Warrington";#N/A,#N/A,TRUE,"Widnes"}</definedName>
    <definedName name="lh">#REF!</definedName>
    <definedName name="LHHC" localSheetId="4" hidden="1">{#N/A,#N/A,TRUE,"Cover";#N/A,#N/A,TRUE,"Conts";#N/A,#N/A,TRUE,"VOS";#N/A,#N/A,TRUE,"Warrington";#N/A,#N/A,TRUE,"Widnes"}</definedName>
    <definedName name="LHHC" localSheetId="18" hidden="1">{#N/A,#N/A,TRUE,"Cover";#N/A,#N/A,TRUE,"Conts";#N/A,#N/A,TRUE,"VOS";#N/A,#N/A,TRUE,"Warrington";#N/A,#N/A,TRUE,"Widnes"}</definedName>
    <definedName name="LHHC" localSheetId="10" hidden="1">{#N/A,#N/A,TRUE,"Cover";#N/A,#N/A,TRUE,"Conts";#N/A,#N/A,TRUE,"VOS";#N/A,#N/A,TRUE,"Warrington";#N/A,#N/A,TRUE,"Widnes"}</definedName>
    <definedName name="LHHC" hidden="1">{#N/A,#N/A,TRUE,"Cover";#N/A,#N/A,TRUE,"Conts";#N/A,#N/A,TRUE,"VOS";#N/A,#N/A,TRUE,"Warrington";#N/A,#N/A,TRUE,"Widnes"}</definedName>
    <definedName name="lhiuhiu">#REF!</definedName>
    <definedName name="li" localSheetId="18" hidden="1">{"'Break down'!$A$4"}</definedName>
    <definedName name="li" hidden="1">{"'Break down'!$A$4"}</definedName>
    <definedName name="LIABILITY">#REF!</definedName>
    <definedName name="liasse">#REF!</definedName>
    <definedName name="liasse0">#REF!</definedName>
    <definedName name="LIB">#REF!</definedName>
    <definedName name="LIB_22">#REF!</definedName>
    <definedName name="Lib_Range">#REF!</definedName>
    <definedName name="LIBRARY">#REF!</definedName>
    <definedName name="Libyan_Share">#REF!</definedName>
    <definedName name="License2">#REF!</definedName>
    <definedName name="License4">#REF!</definedName>
    <definedName name="lieu">#REF!</definedName>
    <definedName name="lif">#REF!</definedName>
    <definedName name="Life_Grp">#REF!</definedName>
    <definedName name="Lifecycle_Input">#REF!,#REF!,#REF!,#REF!,#REF!,#REF!,#REF!,#REF!,#REF!,#REF!,#REF!,#REF!,#REF!,#REF!,#REF!</definedName>
    <definedName name="LifeExpectancy">#REF!</definedName>
    <definedName name="LIFT">#REF!</definedName>
    <definedName name="LIFT__AND__CONVEYOR__INSTALLATIONS">#REF!</definedName>
    <definedName name="LiftArc">#REF!</definedName>
    <definedName name="lifts" hidden="1">#REF!</definedName>
    <definedName name="light" localSheetId="18" hidden="1">{#N/A,#N/A,TRUE,"Cover";#N/A,#N/A,TRUE,"Conts";#N/A,#N/A,TRUE,"VOS";#N/A,#N/A,TRUE,"Warrington";#N/A,#N/A,TRUE,"Widnes"}</definedName>
    <definedName name="light" hidden="1">{#N/A,#N/A,TRUE,"Cover";#N/A,#N/A,TRUE,"Conts";#N/A,#N/A,TRUE,"VOS";#N/A,#N/A,TRUE,"Warrington";#N/A,#N/A,TRUE,"Widnes"}</definedName>
    <definedName name="LightFittings_Table">#REF!</definedName>
    <definedName name="LIGHTING">#REF!</definedName>
    <definedName name="LIGHTING_CONTROL">#REF!</definedName>
    <definedName name="LIGHTINGCONTROL">#REF!</definedName>
    <definedName name="LIGHTINGMANUFACTURER">#REF!</definedName>
    <definedName name="LIGHTNING_MEAS">#REF!</definedName>
    <definedName name="Lights">#REF!</definedName>
    <definedName name="lightscreed">#REF!</definedName>
    <definedName name="LIGNESUIVANTE">#REF!</definedName>
    <definedName name="ligp">#REF!</definedName>
    <definedName name="lihavfihihvliuh">#REF!</definedName>
    <definedName name="LILI">#REF!</definedName>
    <definedName name="limcount" hidden="1">1</definedName>
    <definedName name="limit.alum">#REF!</definedName>
    <definedName name="limit.appl">#REF!</definedName>
    <definedName name="limit.ei">#REF!</definedName>
    <definedName name="limit.iron">#REF!</definedName>
    <definedName name="limit.kitc">#REF!</definedName>
    <definedName name="Limit.msw">#REF!</definedName>
    <definedName name="limit.ret">#REF!</definedName>
    <definedName name="limit.san">#REF!</definedName>
    <definedName name="LINE">#REF!</definedName>
    <definedName name="LINE_SHOPS">#REF!</definedName>
    <definedName name="LINE1">#REF!</definedName>
    <definedName name="lineDat">OFFSET(#REF!,0,0,COUNTA(#REF!)-1,15)</definedName>
    <definedName name="lineDat1">OFFSET(#REF!,0,0,COUNTA(#REF!)-1,2)</definedName>
    <definedName name="lineDat2">OFFSET(#REF!,0,2,COUNTA(#REF!)-1,13)</definedName>
    <definedName name="liner" localSheetId="18" hidden="1">{#N/A,#N/A,TRUE,"Front";#N/A,#N/A,TRUE,"Simple Letter";#N/A,#N/A,TRUE,"Inside";#N/A,#N/A,TRUE,"Contents";#N/A,#N/A,TRUE,"Basis";#N/A,#N/A,TRUE,"Inclusions";#N/A,#N/A,TRUE,"Exclusions";#N/A,#N/A,TRUE,"Areas";#N/A,#N/A,TRUE,"Summary";#N/A,#N/A,TRUE,"Detail"}</definedName>
    <definedName name="liner" hidden="1">{#N/A,#N/A,TRUE,"Front";#N/A,#N/A,TRUE,"Simple Letter";#N/A,#N/A,TRUE,"Inside";#N/A,#N/A,TRUE,"Contents";#N/A,#N/A,TRUE,"Basis";#N/A,#N/A,TRUE,"Inclusions";#N/A,#N/A,TRUE,"Exclusions";#N/A,#N/A,TRUE,"Areas";#N/A,#N/A,TRUE,"Summary";#N/A,#N/A,TRUE,"Detail"}</definedName>
    <definedName name="Liner_pools">#REF!</definedName>
    <definedName name="Link">#REF!</definedName>
    <definedName name="LinkRef">#REF!</definedName>
    <definedName name="LINO">{"Book1","my ddc.xls"}</definedName>
    <definedName name="LINTEL">#REF!</definedName>
    <definedName name="lintol">#REF!</definedName>
    <definedName name="lio" localSheetId="18" hidden="1">{"'Break down'!$A$4"}</definedName>
    <definedName name="lio" hidden="1">{"'Break down'!$A$4"}</definedName>
    <definedName name="liop" localSheetId="4" hidden="1">{"'Break down'!$A$4"}</definedName>
    <definedName name="liop" localSheetId="18" hidden="1">{"'Break down'!$A$4"}</definedName>
    <definedName name="liop" localSheetId="6" hidden="1">{"'Break down'!$A$4"}</definedName>
    <definedName name="liop" localSheetId="10">{"'Break down'!$A$4"}</definedName>
    <definedName name="liop" hidden="1">{"'Break down'!$A$4"}</definedName>
    <definedName name="liop_1" localSheetId="6" hidden="1">{"'Break down'!$A$4"}</definedName>
    <definedName name="liop_1">{"'Break down'!$A$4"}</definedName>
    <definedName name="lip">#REF!</definedName>
    <definedName name="LIRA">#REF!</definedName>
    <definedName name="LIRR">#REF!</definedName>
    <definedName name="list" localSheetId="18" hidden="1">{#N/A,#N/A,TRUE,"Basic";#N/A,#N/A,TRUE,"EXT-TABLE";#N/A,#N/A,TRUE,"STEEL";#N/A,#N/A,TRUE,"INT-Table";#N/A,#N/A,TRUE,"STEEL";#N/A,#N/A,TRUE,"Door"}</definedName>
    <definedName name="list" hidden="1">{#N/A,#N/A,TRUE,"Basic";#N/A,#N/A,TRUE,"EXT-TABLE";#N/A,#N/A,TRUE,"STEEL";#N/A,#N/A,TRUE,"INT-Table";#N/A,#N/A,TRUE,"STEEL";#N/A,#N/A,TRUE,"Door"}</definedName>
    <definedName name="list_1" localSheetId="18" hidden="1">{#N/A,#N/A,TRUE,"Basic";#N/A,#N/A,TRUE,"EXT-TABLE";#N/A,#N/A,TRUE,"STEEL";#N/A,#N/A,TRUE,"INT-Table";#N/A,#N/A,TRUE,"STEEL";#N/A,#N/A,TRUE,"Door"}</definedName>
    <definedName name="list_1" hidden="1">{#N/A,#N/A,TRUE,"Basic";#N/A,#N/A,TRUE,"EXT-TABLE";#N/A,#N/A,TRUE,"STEEL";#N/A,#N/A,TRUE,"INT-Table";#N/A,#N/A,TRUE,"STEEL";#N/A,#N/A,TRUE,"Door"}</definedName>
    <definedName name="list_2" localSheetId="18" hidden="1">{#N/A,#N/A,TRUE,"Basic";#N/A,#N/A,TRUE,"EXT-TABLE";#N/A,#N/A,TRUE,"STEEL";#N/A,#N/A,TRUE,"INT-Table";#N/A,#N/A,TRUE,"STEEL";#N/A,#N/A,TRUE,"Door"}</definedName>
    <definedName name="list_2" hidden="1">{#N/A,#N/A,TRUE,"Basic";#N/A,#N/A,TRUE,"EXT-TABLE";#N/A,#N/A,TRUE,"STEEL";#N/A,#N/A,TRUE,"INT-Table";#N/A,#N/A,TRUE,"STEEL";#N/A,#N/A,TRUE,"Door"}</definedName>
    <definedName name="List_landuse">#REF!</definedName>
    <definedName name="list_of_accessories">#REF!</definedName>
    <definedName name="List_RCP">#REF!</definedName>
    <definedName name="list_unique">#REF!</definedName>
    <definedName name="list01" localSheetId="18" hidden="1">{#N/A,#N/A,TRUE,"Basic";#N/A,#N/A,TRUE,"EXT-TABLE";#N/A,#N/A,TRUE,"STEEL";#N/A,#N/A,TRUE,"INT-Table";#N/A,#N/A,TRUE,"STEEL";#N/A,#N/A,TRUE,"Door"}</definedName>
    <definedName name="list01" hidden="1">{#N/A,#N/A,TRUE,"Basic";#N/A,#N/A,TRUE,"EXT-TABLE";#N/A,#N/A,TRUE,"STEEL";#N/A,#N/A,TRUE,"INT-Table";#N/A,#N/A,TRUE,"STEEL";#N/A,#N/A,TRUE,"Door"}</definedName>
    <definedName name="list01_1" localSheetId="18" hidden="1">{#N/A,#N/A,TRUE,"Basic";#N/A,#N/A,TRUE,"EXT-TABLE";#N/A,#N/A,TRUE,"STEEL";#N/A,#N/A,TRUE,"INT-Table";#N/A,#N/A,TRUE,"STEEL";#N/A,#N/A,TRUE,"Door"}</definedName>
    <definedName name="list01_1" hidden="1">{#N/A,#N/A,TRUE,"Basic";#N/A,#N/A,TRUE,"EXT-TABLE";#N/A,#N/A,TRUE,"STEEL";#N/A,#N/A,TRUE,"INT-Table";#N/A,#N/A,TRUE,"STEEL";#N/A,#N/A,TRUE,"Door"}</definedName>
    <definedName name="list01_2" localSheetId="18" hidden="1">{#N/A,#N/A,TRUE,"Basic";#N/A,#N/A,TRUE,"EXT-TABLE";#N/A,#N/A,TRUE,"STEEL";#N/A,#N/A,TRUE,"INT-Table";#N/A,#N/A,TRUE,"STEEL";#N/A,#N/A,TRUE,"Door"}</definedName>
    <definedName name="list01_2" hidden="1">{#N/A,#N/A,TRUE,"Basic";#N/A,#N/A,TRUE,"EXT-TABLE";#N/A,#N/A,TRUE,"STEEL";#N/A,#N/A,TRUE,"INT-Table";#N/A,#N/A,TRUE,"STEEL";#N/A,#N/A,TRUE,"Door"}</definedName>
    <definedName name="list02" localSheetId="18" hidden="1">{#N/A,#N/A,TRUE,"Basic";#N/A,#N/A,TRUE,"EXT-TABLE";#N/A,#N/A,TRUE,"STEEL";#N/A,#N/A,TRUE,"INT-Table";#N/A,#N/A,TRUE,"STEEL";#N/A,#N/A,TRUE,"Door"}</definedName>
    <definedName name="list02" hidden="1">{#N/A,#N/A,TRUE,"Basic";#N/A,#N/A,TRUE,"EXT-TABLE";#N/A,#N/A,TRUE,"STEEL";#N/A,#N/A,TRUE,"INT-Table";#N/A,#N/A,TRUE,"STEEL";#N/A,#N/A,TRUE,"Door"}</definedName>
    <definedName name="list02_1" localSheetId="18" hidden="1">{#N/A,#N/A,TRUE,"Basic";#N/A,#N/A,TRUE,"EXT-TABLE";#N/A,#N/A,TRUE,"STEEL";#N/A,#N/A,TRUE,"INT-Table";#N/A,#N/A,TRUE,"STEEL";#N/A,#N/A,TRUE,"Door"}</definedName>
    <definedName name="list02_1" hidden="1">{#N/A,#N/A,TRUE,"Basic";#N/A,#N/A,TRUE,"EXT-TABLE";#N/A,#N/A,TRUE,"STEEL";#N/A,#N/A,TRUE,"INT-Table";#N/A,#N/A,TRUE,"STEEL";#N/A,#N/A,TRUE,"Door"}</definedName>
    <definedName name="list02_2" localSheetId="18" hidden="1">{#N/A,#N/A,TRUE,"Basic";#N/A,#N/A,TRUE,"EXT-TABLE";#N/A,#N/A,TRUE,"STEEL";#N/A,#N/A,TRUE,"INT-Table";#N/A,#N/A,TRUE,"STEEL";#N/A,#N/A,TRUE,"Door"}</definedName>
    <definedName name="list02_2" hidden="1">{#N/A,#N/A,TRUE,"Basic";#N/A,#N/A,TRUE,"EXT-TABLE";#N/A,#N/A,TRUE,"STEEL";#N/A,#N/A,TRUE,"INT-Table";#N/A,#N/A,TRUE,"STEEL";#N/A,#N/A,TRUE,"Door"}</definedName>
    <definedName name="List1">#REF!</definedName>
    <definedName name="LIST1A">#REF!</definedName>
    <definedName name="LIST2" localSheetId="18" hidden="1">{#N/A,#N/A,TRUE,"Basic";#N/A,#N/A,TRUE,"EXT-TABLE";#N/A,#N/A,TRUE,"STEEL";#N/A,#N/A,TRUE,"INT-Table";#N/A,#N/A,TRUE,"STEEL";#N/A,#N/A,TRUE,"Door"}</definedName>
    <definedName name="LIST2" hidden="1">{#N/A,#N/A,TRUE,"Basic";#N/A,#N/A,TRUE,"EXT-TABLE";#N/A,#N/A,TRUE,"STEEL";#N/A,#N/A,TRUE,"INT-Table";#N/A,#N/A,TRUE,"STEEL";#N/A,#N/A,TRUE,"Door"}</definedName>
    <definedName name="LIST2A">#REF!</definedName>
    <definedName name="Liste1">#N/A</definedName>
    <definedName name="Listt">#REF!</definedName>
    <definedName name="Listt_1">"$#REF!.$#REF!$#REF!"</definedName>
    <definedName name="LIT">#REF!</definedName>
    <definedName name="literka11">#REF!</definedName>
    <definedName name="Lithuania">#REF!</definedName>
    <definedName name="liu" localSheetId="18" hidden="1">{#N/A,#N/A,FALSE,"Header P";#N/A,#N/A,FALSE,"Summary";#N/A,#N/A,FALSE,"CONTRACT WORKS";#N/A,#N/A,FALSE,"Variations";#N/A,#N/A,FALSE,"Dwk"}</definedName>
    <definedName name="liu" hidden="1">{#N/A,#N/A,FALSE,"Header P";#N/A,#N/A,FALSE,"Summary";#N/A,#N/A,FALSE,"CONTRACT WORKS";#N/A,#N/A,FALSE,"Variations";#N/A,#N/A,FALSE,"Dwk"}</definedName>
    <definedName name="liui">"Page "&amp;IF(ISNA(MATCH(ROW(),RowAfterpgbrk,1)),1,MATCH(ROW(),RowAfterpgbrk,1)+1)&amp;" of " &amp; TotPageCount + 0*NOW()</definedName>
    <definedName name="liuk" hidden="1">#REF!</definedName>
    <definedName name="Liveeee" hidden="1">#REF!</definedName>
    <definedName name="LiveWork_Area">#REF!</definedName>
    <definedName name="LiveWork_Rate">#REF!</definedName>
    <definedName name="LJ">#REF!</definedName>
    <definedName name="ljahg">BlankMacro1</definedName>
    <definedName name="LJI">#N/A</definedName>
    <definedName name="ljilja">#REF!</definedName>
    <definedName name="ljj">#REF!</definedName>
    <definedName name="ljk">#REF!</definedName>
    <definedName name="ljkgdds">#REF!</definedName>
    <definedName name="ljkㅏㅎ" localSheetId="18" hidden="1">{#N/A,#N/A,FALSE,"2~8번"}</definedName>
    <definedName name="ljkㅏㅎ" hidden="1">{#N/A,#N/A,FALSE,"2~8번"}</definedName>
    <definedName name="LJNKJN">#REF!</definedName>
    <definedName name="LK" localSheetId="4"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lk" localSheetId="18" hidden="1">{#N/A,#N/A,FALSE,"CCTV"}</definedName>
    <definedName name="lk" localSheetId="6">#REF!</definedName>
    <definedName name="lk" localSheetId="10">#REF!</definedName>
    <definedName name="lk" hidden="1">{#N/A,#N/A,FALSE,"CCTV"}</definedName>
    <definedName name="LK_1" localSheetId="18" hidden="1">{#N/A,#N/A,FALSE,"CCTV"}</definedName>
    <definedName name="LK_1" hidden="1">{#N/A,#N/A,FALSE,"CCTV"}</definedName>
    <definedName name="LK_2" localSheetId="18" hidden="1">{#N/A,#N/A,FALSE,"CCTV"}</definedName>
    <definedName name="LK_2" hidden="1">{#N/A,#N/A,FALSE,"CCTV"}</definedName>
    <definedName name="LKGDSAEF" localSheetId="18" hidden="1">{#N/A,#N/A,FALSE,"CCTV"}</definedName>
    <definedName name="LKGDSAEF" hidden="1">{#N/A,#N/A,FALSE,"CCTV"}</definedName>
    <definedName name="LKGDSAEF_1" localSheetId="18" hidden="1">{#N/A,#N/A,FALSE,"CCTV"}</definedName>
    <definedName name="LKGDSAEF_1" hidden="1">{#N/A,#N/A,FALSE,"CCTV"}</definedName>
    <definedName name="LKGDSAEF_2" localSheetId="18" hidden="1">{#N/A,#N/A,FALSE,"CCTV"}</definedName>
    <definedName name="LKGDSAEF_2" hidden="1">{#N/A,#N/A,FALSE,"CCTV"}</definedName>
    <definedName name="lkii" localSheetId="4" hidden="1">{#N/A,#N/A,TRUE,"Cover";#N/A,#N/A,TRUE,"Conts";#N/A,#N/A,TRUE,"VOS";#N/A,#N/A,TRUE,"Warrington";#N/A,#N/A,TRUE,"Widnes"}</definedName>
    <definedName name="lkii" localSheetId="18" hidden="1">{#N/A,#N/A,TRUE,"Cover";#N/A,#N/A,TRUE,"Conts";#N/A,#N/A,TRUE,"VOS";#N/A,#N/A,TRUE,"Warrington";#N/A,#N/A,TRUE,"Widnes"}</definedName>
    <definedName name="lkii" localSheetId="10" hidden="1">{#N/A,#N/A,TRUE,"Cover";#N/A,#N/A,TRUE,"Conts";#N/A,#N/A,TRUE,"VOS";#N/A,#N/A,TRUE,"Warrington";#N/A,#N/A,TRUE,"Widnes"}</definedName>
    <definedName name="lkii" hidden="1">{#N/A,#N/A,TRUE,"Cover";#N/A,#N/A,TRUE,"Conts";#N/A,#N/A,TRUE,"VOS";#N/A,#N/A,TRUE,"Warrington";#N/A,#N/A,TRUE,"Widnes"}</definedName>
    <definedName name="LKIO" localSheetId="4" hidden="1">{#N/A,#N/A,TRUE,"Cover";#N/A,#N/A,TRUE,"Conts";#N/A,#N/A,TRUE,"VOS";#N/A,#N/A,TRUE,"Warrington";#N/A,#N/A,TRUE,"Widnes"}</definedName>
    <definedName name="LKIO" localSheetId="18" hidden="1">{#N/A,#N/A,TRUE,"Cover";#N/A,#N/A,TRUE,"Conts";#N/A,#N/A,TRUE,"VOS";#N/A,#N/A,TRUE,"Warrington";#N/A,#N/A,TRUE,"Widnes"}</definedName>
    <definedName name="LKIO" localSheetId="10" hidden="1">{#N/A,#N/A,TRUE,"Cover";#N/A,#N/A,TRUE,"Conts";#N/A,#N/A,TRUE,"VOS";#N/A,#N/A,TRUE,"Warrington";#N/A,#N/A,TRUE,"Widnes"}</definedName>
    <definedName name="LKIO" hidden="1">{#N/A,#N/A,TRUE,"Cover";#N/A,#N/A,TRUE,"Conts";#N/A,#N/A,TRUE,"VOS";#N/A,#N/A,TRUE,"Warrington";#N/A,#N/A,TRUE,"Widnes"}</definedName>
    <definedName name="LKIOJK" localSheetId="4" hidden="1">{#N/A,#N/A,TRUE,"Cover";#N/A,#N/A,TRUE,"Conts";#N/A,#N/A,TRUE,"VOS";#N/A,#N/A,TRUE,"Warrington";#N/A,#N/A,TRUE,"Widnes"}</definedName>
    <definedName name="LKIOJK" localSheetId="18" hidden="1">{#N/A,#N/A,TRUE,"Cover";#N/A,#N/A,TRUE,"Conts";#N/A,#N/A,TRUE,"VOS";#N/A,#N/A,TRUE,"Warrington";#N/A,#N/A,TRUE,"Widnes"}</definedName>
    <definedName name="LKIOJK" localSheetId="10" hidden="1">{#N/A,#N/A,TRUE,"Cover";#N/A,#N/A,TRUE,"Conts";#N/A,#N/A,TRUE,"VOS";#N/A,#N/A,TRUE,"Warrington";#N/A,#N/A,TRUE,"Widnes"}</definedName>
    <definedName name="LKIOJK" hidden="1">{#N/A,#N/A,TRUE,"Cover";#N/A,#N/A,TRUE,"Conts";#N/A,#N/A,TRUE,"VOS";#N/A,#N/A,TRUE,"Warrington";#N/A,#N/A,TRUE,"Widnes"}</definedName>
    <definedName name="lkj">IF(ISNA(MATCH(ROW(),RowAfterpgbrk,1)),1,MATCH(ROW(),RowAfterpgbrk,1)+1)&lt;&gt;IF(ISNA(MATCH(ROW()-1,RowAfterpgbrk,1)),1,MATCH(ROW()-1,RowAfterpgbrk,1)+1)</definedName>
    <definedName name="lkjh">IF(ISNA(MATCH(ROW(),RowAfterpgbrk,1)),1,MATCH(ROW(),RowAfterpgbrk,1)+1)&lt;&gt;IF(ISNA(MATCH(ROW()-1,RowAfterpgbrk,1)),1,MATCH(ROW()-1,RowAfterpgbrk,1)+1)</definedName>
    <definedName name="lkjhg">BlankMacro1</definedName>
    <definedName name="lkjhjgf">#REF!</definedName>
    <definedName name="lkjikjoi" localSheetId="4" hidden="1">{#N/A,#N/A,TRUE,"Cover";#N/A,#N/A,TRUE,"Conts";#N/A,#N/A,TRUE,"VOS";#N/A,#N/A,TRUE,"Warrington";#N/A,#N/A,TRUE,"Widnes"}</definedName>
    <definedName name="lkjikjoi" localSheetId="18" hidden="1">{#N/A,#N/A,TRUE,"Cover";#N/A,#N/A,TRUE,"Conts";#N/A,#N/A,TRUE,"VOS";#N/A,#N/A,TRUE,"Warrington";#N/A,#N/A,TRUE,"Widnes"}</definedName>
    <definedName name="lkjikjoi" localSheetId="6" hidden="1">{#N/A,#N/A,TRUE,"Cover";#N/A,#N/A,TRUE,"Conts";#N/A,#N/A,TRUE,"VOS";#N/A,#N/A,TRUE,"Warrington";#N/A,#N/A,TRUE,"Widnes"}</definedName>
    <definedName name="lkjikjoi" localSheetId="11" hidden="1">{#N/A,#N/A,TRUE,"Cover";#N/A,#N/A,TRUE,"Conts";#N/A,#N/A,TRUE,"VOS";#N/A,#N/A,TRUE,"Warrington";#N/A,#N/A,TRUE,"Widnes"}</definedName>
    <definedName name="lkjikjoi" localSheetId="10" hidden="1">{#N/A,#N/A,TRUE,"Cover";#N/A,#N/A,TRUE,"Conts";#N/A,#N/A,TRUE,"VOS";#N/A,#N/A,TRUE,"Warrington";#N/A,#N/A,TRUE,"Widnes"}</definedName>
    <definedName name="lkjikjoi" hidden="1">{#N/A,#N/A,TRUE,"Cover";#N/A,#N/A,TRUE,"Conts";#N/A,#N/A,TRUE,"VOS";#N/A,#N/A,TRUE,"Warrington";#N/A,#N/A,TRUE,"Widnes"}</definedName>
    <definedName name="lkjikjoi_1" localSheetId="18" hidden="1">{#N/A,#N/A,TRUE,"Cover";#N/A,#N/A,TRUE,"Conts";#N/A,#N/A,TRUE,"VOS";#N/A,#N/A,TRUE,"Warrington";#N/A,#N/A,TRUE,"Widnes"}</definedName>
    <definedName name="lkjikjoi_1" localSheetId="6" hidden="1">{#N/A,#N/A,TRUE,"Cover";#N/A,#N/A,TRUE,"Conts";#N/A,#N/A,TRUE,"VOS";#N/A,#N/A,TRUE,"Warrington";#N/A,#N/A,TRUE,"Widnes"}</definedName>
    <definedName name="lkjikjoi_1" hidden="1">{#N/A,#N/A,TRUE,"Cover";#N/A,#N/A,TRUE,"Conts";#N/A,#N/A,TRUE,"VOS";#N/A,#N/A,TRUE,"Warrington";#N/A,#N/A,TRUE,"Widnes"}</definedName>
    <definedName name="lkjljl" localSheetId="18" hidden="1">{#N/A,#N/A,FALSE,"혼합골재"}</definedName>
    <definedName name="lkjljl" hidden="1">{#N/A,#N/A,FALSE,"혼합골재"}</definedName>
    <definedName name="lkjoiu" localSheetId="18" hidden="1">{"'Sheet1'!$L$16"}</definedName>
    <definedName name="lkjoiu" hidden="1">{"'Sheet1'!$L$16"}</definedName>
    <definedName name="lkjr">"Page "&amp;IF(ISNA(MATCH(ROW(),RowAfterpgbrk,1)),1,MATCH(ROW(),RowAfterpgbrk,1)+1)&amp;" of " &amp; TotPageCount + 0*NOW()</definedName>
    <definedName name="lkjw">IF(ISNA(MATCH(ROW(),RowAfterpgbrk,1)),1,MATCH(ROW(),RowAfterpgbrk,1)+1)&lt;&gt;IF(ISNA(MATCH(ROW()-1,RowAfterpgbrk,1)),1,MATCH(ROW()-1,RowAfterpgbrk,1)+1)</definedName>
    <definedName name="lkkjhj">BlankMacro1</definedName>
    <definedName name="LKL" localSheetId="4"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localSheetId="6"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KL_1" localSheetId="18" hidden="1">{#N/A,#N/A,FALSE,"SumG";#N/A,#N/A,FALSE,"ElecG";#N/A,#N/A,FALSE,"MechG";#N/A,#N/A,FALSE,"GeotG";#N/A,#N/A,FALSE,"PrcsG";#N/A,#N/A,FALSE,"TunnG";#N/A,#N/A,FALSE,"CivlG";#N/A,#N/A,FALSE,"NtwkG";#N/A,#N/A,FALSE,"EstgG";#N/A,#N/A,FALSE,"PEngG"}</definedName>
    <definedName name="LKL_1" localSheetId="6" hidden="1">{#N/A,#N/A,FALSE,"SumG";#N/A,#N/A,FALSE,"ElecG";#N/A,#N/A,FALSE,"MechG";#N/A,#N/A,FALSE,"GeotG";#N/A,#N/A,FALSE,"PrcsG";#N/A,#N/A,FALSE,"TunnG";#N/A,#N/A,FALSE,"CivlG";#N/A,#N/A,FALSE,"NtwkG";#N/A,#N/A,FALSE,"EstgG";#N/A,#N/A,FALSE,"PEngG"}</definedName>
    <definedName name="LKL_1" hidden="1">{#N/A,#N/A,FALSE,"SumG";#N/A,#N/A,FALSE,"ElecG";#N/A,#N/A,FALSE,"MechG";#N/A,#N/A,FALSE,"GeotG";#N/A,#N/A,FALSE,"PrcsG";#N/A,#N/A,FALSE,"TunnG";#N/A,#N/A,FALSE,"CivlG";#N/A,#N/A,FALSE,"NtwkG";#N/A,#N/A,FALSE,"EstgG";#N/A,#N/A,FALSE,"PEngG"}</definedName>
    <definedName name="lklhlkjl" localSheetId="18" hidden="1">{#N/A,#N/A,FALSE,"CCTV"}</definedName>
    <definedName name="lklhlkjl" hidden="1">{#N/A,#N/A,FALSE,"CCTV"}</definedName>
    <definedName name="lklhlkjl_1" localSheetId="18" hidden="1">{#N/A,#N/A,FALSE,"CCTV"}</definedName>
    <definedName name="lklhlkjl_1" hidden="1">{#N/A,#N/A,FALSE,"CCTV"}</definedName>
    <definedName name="lklhlkjl_2" localSheetId="18" hidden="1">{#N/A,#N/A,FALSE,"CCTV"}</definedName>
    <definedName name="lklhlkjl_2" hidden="1">{#N/A,#N/A,FALSE,"CCTV"}</definedName>
    <definedName name="lklz" localSheetId="4" hidden="1">{#N/A,#N/A,FALSE,"SumG";#N/A,#N/A,FALSE,"ElecG";#N/A,#N/A,FALSE,"MechG";#N/A,#N/A,FALSE,"GeotG";#N/A,#N/A,FALSE,"PrcsG";#N/A,#N/A,FALSE,"TunnG";#N/A,#N/A,FALSE,"CivlG";#N/A,#N/A,FALSE,"NtwkG";#N/A,#N/A,FALSE,"EstgG";#N/A,#N/A,FALSE,"PEngG"}</definedName>
    <definedName name="lklz" hidden="1">{#N/A,#N/A,FALSE,"SumG";#N/A,#N/A,FALSE,"ElecG";#N/A,#N/A,FALSE,"MechG";#N/A,#N/A,FALSE,"GeotG";#N/A,#N/A,FALSE,"PrcsG";#N/A,#N/A,FALSE,"TunnG";#N/A,#N/A,FALSE,"CivlG";#N/A,#N/A,FALSE,"NtwkG";#N/A,#N/A,FALSE,"EstgG";#N/A,#N/A,FALSE,"PEngG"}</definedName>
    <definedName name="lkoj" localSheetId="18" hidden="1">{#N/A,#N/A,TRUE,"Front";#N/A,#N/A,TRUE,"Simple Letter";#N/A,#N/A,TRUE,"Inside";#N/A,#N/A,TRUE,"Contents";#N/A,#N/A,TRUE,"Basis";#N/A,#N/A,TRUE,"Inclusions";#N/A,#N/A,TRUE,"Exclusions";#N/A,#N/A,TRUE,"Areas";#N/A,#N/A,TRUE,"Summary";#N/A,#N/A,TRUE,"Detail"}</definedName>
    <definedName name="lkoj" hidden="1">{#N/A,#N/A,TRUE,"Front";#N/A,#N/A,TRUE,"Simple Letter";#N/A,#N/A,TRUE,"Inside";#N/A,#N/A,TRUE,"Contents";#N/A,#N/A,TRUE,"Basis";#N/A,#N/A,TRUE,"Inclusions";#N/A,#N/A,TRUE,"Exclusions";#N/A,#N/A,TRUE,"Areas";#N/A,#N/A,TRUE,"Summary";#N/A,#N/A,TRUE,"Detail"}</definedName>
    <definedName name="lkop" localSheetId="18"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l" localSheetId="4" hidden="1">{#N/A,#N/A,FALSE,"SumG";#N/A,#N/A,FALSE,"ElecG";#N/A,#N/A,FALSE,"MechG";#N/A,#N/A,FALSE,"GeotG";#N/A,#N/A,FALSE,"PrcsG";#N/A,#N/A,FALSE,"TunnG";#N/A,#N/A,FALSE,"CivlG";#N/A,#N/A,FALSE,"NtwkG";#N/A,#N/A,FALSE,"EstgG";#N/A,#N/A,FALSE,"PEngG"}</definedName>
    <definedName name="LL">#REF!</definedName>
    <definedName name="ll_1" localSheetId="18" hidden="1">{#N/A,#N/A,FALSE,"SumG";#N/A,#N/A,FALSE,"ElecG";#N/A,#N/A,FALSE,"MechG";#N/A,#N/A,FALSE,"GeotG";#N/A,#N/A,FALSE,"PrcsG";#N/A,#N/A,FALSE,"TunnG";#N/A,#N/A,FALSE,"CivlG";#N/A,#N/A,FALSE,"NtwkG";#N/A,#N/A,FALSE,"EstgG";#N/A,#N/A,FALSE,"PEngG"}</definedName>
    <definedName name="ll_1" hidden="1">{#N/A,#N/A,FALSE,"SumG";#N/A,#N/A,FALSE,"ElecG";#N/A,#N/A,FALSE,"MechG";#N/A,#N/A,FALSE,"GeotG";#N/A,#N/A,FALSE,"PrcsG";#N/A,#N/A,FALSE,"TunnG";#N/A,#N/A,FALSE,"CivlG";#N/A,#N/A,FALSE,"NtwkG";#N/A,#N/A,FALSE,"EstgG";#N/A,#N/A,FALSE,"PEngG"}</definedName>
    <definedName name="LL_22">#REF!</definedName>
    <definedName name="LLA">#REF!</definedName>
    <definedName name="lle">#REF!</definedName>
    <definedName name="LLE_Holding">#REF!</definedName>
    <definedName name="LLE_Lease">#REF!</definedName>
    <definedName name="LLE_NPV">#REF!</definedName>
    <definedName name="LLE_post_tax_irr">#REF!</definedName>
    <definedName name="LLE_Pre_Tax_IRR">#REF!</definedName>
    <definedName name="LLEH">#REF!</definedName>
    <definedName name="llel">#REF!</definedName>
    <definedName name="LLFixFeei">#REF!</definedName>
    <definedName name="LLFixFeeii">#REF!</definedName>
    <definedName name="lli">#REF!</definedName>
    <definedName name="lljj">BlankMacro1</definedName>
    <definedName name="llk" localSheetId="10">BlankMacro1</definedName>
    <definedName name="llk" hidden="1">#REF!</definedName>
    <definedName name="llkkjj">BlankMacro1</definedName>
    <definedName name="lll" localSheetId="18" hidden="1">{#N/A,#N/A,FALSE,"CCTV"}</definedName>
    <definedName name="LLL" localSheetId="6">#REF!</definedName>
    <definedName name="LLL" localSheetId="10">#REF!</definedName>
    <definedName name="lll" hidden="1">{#N/A,#N/A,FALSE,"CCTV"}</definedName>
    <definedName name="llll" localSheetId="4" hidden="1">{"'Break down'!$A$4"}</definedName>
    <definedName name="llll" localSheetId="18" hidden="1">{"'Break down'!$A$4"}</definedName>
    <definedName name="llll" localSheetId="6" hidden="1">{"'Break down'!$A$4"}</definedName>
    <definedName name="llll" localSheetId="10">{"'Break down'!$A$4"}</definedName>
    <definedName name="llll" hidden="1">{"'Break down'!$A$4"}</definedName>
    <definedName name="LLLL_1" localSheetId="18" hidden="1">{#N/A,#N/A,FALSE,"CCTV"}</definedName>
    <definedName name="llll_1" localSheetId="6" hidden="1">{"'Break down'!$A$4"}</definedName>
    <definedName name="llll_1" localSheetId="10">{"'Break down'!$A$4"}</definedName>
    <definedName name="LLLL_1" hidden="1">{#N/A,#N/A,FALSE,"CCTV"}</definedName>
    <definedName name="LLLL_2" localSheetId="18" hidden="1">{#N/A,#N/A,FALSE,"CCTV"}</definedName>
    <definedName name="LLLL_2" hidden="1">{#N/A,#N/A,FALSE,"CCTV"}</definedName>
    <definedName name="lllljh">BlankMacro1</definedName>
    <definedName name="lllll" localSheetId="4" hidden="1">{#N/A,#N/A,FALSE,"Pricing";#N/A,#N/A,FALSE,"Summary";#N/A,#N/A,FALSE,"CompProd";#N/A,#N/A,FALSE,"CompJobhrs";#N/A,#N/A,FALSE,"Escalation";#N/A,#N/A,FALSE,"Contingency";#N/A,#N/A,FALSE,"GM";#N/A,#N/A,FALSE,"CompWage";#N/A,#N/A,FALSE,"costSum"}</definedName>
    <definedName name="lllll" localSheetId="18" hidden="1">{#N/A,#N/A,FALSE,"Pricing";#N/A,#N/A,FALSE,"Summary";#N/A,#N/A,FALSE,"CompProd";#N/A,#N/A,FALSE,"CompJobhrs";#N/A,#N/A,FALSE,"Escalation";#N/A,#N/A,FALSE,"Contingency";#N/A,#N/A,FALSE,"GM";#N/A,#N/A,FALSE,"CompWage";#N/A,#N/A,FALSE,"costSum"}</definedName>
    <definedName name="lllll" localSheetId="6" hidden="1">{#N/A,#N/A,FALSE,"Pricing";#N/A,#N/A,FALSE,"Summary";#N/A,#N/A,FALSE,"CompProd";#N/A,#N/A,FALSE,"CompJobhrs";#N/A,#N/A,FALSE,"Escalation";#N/A,#N/A,FALSE,"Contingency";#N/A,#N/A,FALSE,"GM";#N/A,#N/A,FALSE,"CompWage";#N/A,#N/A,FALSE,"costSum"}</definedName>
    <definedName name="lllll" localSheetId="10"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llll_1" localSheetId="18" hidden="1">{#N/A,#N/A,FALSE,"Pricing";#N/A,#N/A,FALSE,"Summary";#N/A,#N/A,FALSE,"CompProd";#N/A,#N/A,FALSE,"CompJobhrs";#N/A,#N/A,FALSE,"Escalation";#N/A,#N/A,FALSE,"Contingency";#N/A,#N/A,FALSE,"GM";#N/A,#N/A,FALSE,"CompWage";#N/A,#N/A,FALSE,"costSum"}</definedName>
    <definedName name="lllll_1" hidden="1">{#N/A,#N/A,FALSE,"Pricing";#N/A,#N/A,FALSE,"Summary";#N/A,#N/A,FALSE,"CompProd";#N/A,#N/A,FALSE,"CompJobhrs";#N/A,#N/A,FALSE,"Escalation";#N/A,#N/A,FALSE,"Contingency";#N/A,#N/A,FALSE,"GM";#N/A,#N/A,FALSE,"CompWage";#N/A,#N/A,FALSE,"costSum"}</definedName>
    <definedName name="llllll">BlankMacro1</definedName>
    <definedName name="llllllllllllll">#REF!</definedName>
    <definedName name="lllllllllllllllllllllllllllllllllllll" hidden="1">#REF!</definedName>
    <definedName name="lllo"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LLLP">#REF!</definedName>
    <definedName name="LLOYD_CATERING_EQUIPMENT">#REF!</definedName>
    <definedName name="LLOYD_MORGAN_DESIGN_ASSOCIATES">#REF!</definedName>
    <definedName name="LLResProf">#REF!</definedName>
    <definedName name="LLSupProf">#REF!</definedName>
    <definedName name="llz" localSheetId="4" hidden="1">{#N/A,#N/A,FALSE,"SumG";#N/A,#N/A,FALSE,"ElecG";#N/A,#N/A,FALSE,"MechG";#N/A,#N/A,FALSE,"GeotG";#N/A,#N/A,FALSE,"PrcsG";#N/A,#N/A,FALSE,"TunnG";#N/A,#N/A,FALSE,"CivlG";#N/A,#N/A,FALSE,"NtwkG";#N/A,#N/A,FALSE,"EstgG";#N/A,#N/A,FALSE,"PEngG"}</definedName>
    <definedName name="llz" hidden="1">{#N/A,#N/A,FALSE,"SumG";#N/A,#N/A,FALSE,"ElecG";#N/A,#N/A,FALSE,"MechG";#N/A,#N/A,FALSE,"GeotG";#N/A,#N/A,FALSE,"PrcsG";#N/A,#N/A,FALSE,"TunnG";#N/A,#N/A,FALSE,"CivlG";#N/A,#N/A,FALSE,"NtwkG";#N/A,#N/A,FALSE,"EstgG";#N/A,#N/A,FALSE,"PEngG"}</definedName>
    <definedName name="LM">#REF!</definedName>
    <definedName name="LM_">#REF!</definedName>
    <definedName name="LMR">#REF!</definedName>
    <definedName name="LMR.">#REF!</definedName>
    <definedName name="LMR..">#REF!</definedName>
    <definedName name="LMR...">#REF!</definedName>
    <definedName name="lmt.ldsc">#REF!</definedName>
    <definedName name="LN" hidden="1">{#N/A,#N/A,FALSE,"Project Properties";#N/A,#N/A,FALSE,"Eng %";#N/A,#N/A,FALSE,"ENGFORM";#N/A,#N/A,FALSE,"staffing";#N/A,#N/A,FALSE,"spending"}</definedName>
    <definedName name="LNO">#REF!</definedName>
    <definedName name="LNO.">#REF!</definedName>
    <definedName name="LNO..">#REF!</definedName>
    <definedName name="LNO...">#REF!</definedName>
    <definedName name="LOA">#REF!</definedName>
    <definedName name="load" localSheetId="18" hidden="1">{#N/A,#N/A,TRUE,"LOADCOVE";#N/A,#N/A,TRUE,"PAGE001";#N/A,#N/A,TRUE,"PAGE002";#N/A,#N/A,TRUE,"PAGE003";#N/A,#N/A,TRUE,"PAGE004";#N/A,#N/A,TRUE,"PAGE005";#N/A,#N/A,TRUE,"PAGE006";#N/A,#N/A,TRUE,"PAGE007";#N/A,#N/A,TRUE,"PAGE008";#N/A,#N/A,TRUE,"PAGE009";#N/A,#N/A,TRUE,"PAGE010";#N/A,#N/A,TRUE,"PAGE011";#N/A,#N/A,TRUE,"PAGE012";#N/A,#N/A,TRUE,"PAGE013"}</definedName>
    <definedName name="LOAD" localSheetId="1">#REF!</definedName>
    <definedName name="load" hidden="1">{#N/A,#N/A,TRUE,"LOADCOVE";#N/A,#N/A,TRUE,"PAGE001";#N/A,#N/A,TRUE,"PAGE002";#N/A,#N/A,TRUE,"PAGE003";#N/A,#N/A,TRUE,"PAGE004";#N/A,#N/A,TRUE,"PAGE005";#N/A,#N/A,TRUE,"PAGE006";#N/A,#N/A,TRUE,"PAGE007";#N/A,#N/A,TRUE,"PAGE008";#N/A,#N/A,TRUE,"PAGE009";#N/A,#N/A,TRUE,"PAGE010";#N/A,#N/A,TRUE,"PAGE011";#N/A,#N/A,TRUE,"PAGE012";#N/A,#N/A,TRUE,"PAGE013"}</definedName>
    <definedName name="Load_out_file">#N/A</definedName>
    <definedName name="loaddata">#REF!</definedName>
    <definedName name="LOADING">#REF!</definedName>
    <definedName name="LOADING2">#REF!</definedName>
    <definedName name="loan">#REF!</definedName>
    <definedName name="loan_a_ends">#REF!</definedName>
    <definedName name="Loan_A_extension_end">#REF!</definedName>
    <definedName name="Loan_A_margins" localSheetId="1">#REF!</definedName>
    <definedName name="Loan_A_margins">#REF!</definedName>
    <definedName name="Loan_Amount">#REF!</definedName>
    <definedName name="loan_b_available">#REF!</definedName>
    <definedName name="loan_b_interest">#REF!</definedName>
    <definedName name="loan_b_loan_to_value">#REF!</definedName>
    <definedName name="Loan_B_minimum_interest_cover">#REF!</definedName>
    <definedName name="Loan_committed_date">#REF!</definedName>
    <definedName name="Loan_covenant_tests">#REF!</definedName>
    <definedName name="Loan_cps_satisfied">#REF!</definedName>
    <definedName name="Loan_facility">#REF!</definedName>
    <definedName name="Loan_Not_Paid">"#N/A"</definedName>
    <definedName name="Loan_Start">#REF!</definedName>
    <definedName name="Loan_Years">#REF!</definedName>
    <definedName name="Loan1">#REF!</definedName>
    <definedName name="Loan2">#REF!</definedName>
    <definedName name="loan3">#REF!</definedName>
    <definedName name="LoanS">#REF!</definedName>
    <definedName name="loans_adv">#REF!</definedName>
    <definedName name="Loans_Anchor">#REF!</definedName>
    <definedName name="lob.all" hidden="1">{#N/A,#N/A,FALSE,"PHASED";#N/A,#N/A,FALSE,"DETAIL OF SITE";#N/A,#N/A,FALSE,"MSTR SUMMARY";#N/A,#N/A,FALSE,"CAT1-16 SUMM";#N/A,#N/A,FALSE,"ELEVATOR";#N/A,#N/A,FALSE,"PHASE 2 COSTS"}</definedName>
    <definedName name="Lobby">#REF!</definedName>
    <definedName name="LOBEEP">#REF!</definedName>
    <definedName name="LOCAL">#REF!</definedName>
    <definedName name="Local_Currency">#REF!</definedName>
    <definedName name="LOCAL_MYSQL_DATE_FORMAT" localSheetId="1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 localSheetId="4">#REF!</definedName>
    <definedName name="Location">#REF!</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ation10">#REF!</definedName>
    <definedName name="location10b">#REF!</definedName>
    <definedName name="Location2">#REF!</definedName>
    <definedName name="location3">#REF!</definedName>
    <definedName name="location5">#REF!</definedName>
    <definedName name="location6">#REF!</definedName>
    <definedName name="location7">#REF!</definedName>
    <definedName name="location8">#REF!</definedName>
    <definedName name="location9">#REF!</definedName>
    <definedName name="LocationFactors">#REF!</definedName>
    <definedName name="LocationIndex">#REF!</definedName>
    <definedName name="LocationType" localSheetId="4">#REF!</definedName>
    <definedName name="LocationType">#REF!</definedName>
    <definedName name="LocCodes">#REF!</definedName>
    <definedName name="LocTAX">#REF!</definedName>
    <definedName name="LODGING">#REF!</definedName>
    <definedName name="Lodhi_Project_Updates_and_Cashflow">#REF!</definedName>
    <definedName name="lofg">#REF!</definedName>
    <definedName name="Log">#REF!</definedName>
    <definedName name="LOGO">#REF!</definedName>
    <definedName name="loh">#REF!</definedName>
    <definedName name="lohjap2">BlankMacro1</definedName>
    <definedName name="LOI">#N/A</definedName>
    <definedName name="loiy" localSheetId="4" hidden="1">{#N/A,#N/A,TRUE,"Cover";#N/A,#N/A,TRUE,"Conts";#N/A,#N/A,TRUE,"VOS";#N/A,#N/A,TRUE,"Warrington";#N/A,#N/A,TRUE,"Widnes"}</definedName>
    <definedName name="loiy" localSheetId="18" hidden="1">{#N/A,#N/A,TRUE,"Cover";#N/A,#N/A,TRUE,"Conts";#N/A,#N/A,TRUE,"VOS";#N/A,#N/A,TRUE,"Warrington";#N/A,#N/A,TRUE,"Widnes"}</definedName>
    <definedName name="loiy" localSheetId="10" hidden="1">{#N/A,#N/A,TRUE,"Cover";#N/A,#N/A,TRUE,"Conts";#N/A,#N/A,TRUE,"VOS";#N/A,#N/A,TRUE,"Warrington";#N/A,#N/A,TRUE,"Widnes"}</definedName>
    <definedName name="loiy" hidden="1">{#N/A,#N/A,TRUE,"Cover";#N/A,#N/A,TRUE,"Conts";#N/A,#N/A,TRUE,"VOS";#N/A,#N/A,TRUE,"Warrington";#N/A,#N/A,TRUE,"Widnes"}</definedName>
    <definedName name="lok" localSheetId="18" hidden="1">{#N/A,#N/A,TRUE,"Front";#N/A,#N/A,TRUE,"Simple Letter";#N/A,#N/A,TRUE,"Inside";#N/A,#N/A,TRUE,"Contents";#N/A,#N/A,TRUE,"Basis";#N/A,#N/A,TRUE,"Inclusions";#N/A,#N/A,TRUE,"Exclusions";#N/A,#N/A,TRUE,"Areas";#N/A,#N/A,TRUE,"Summary";#N/A,#N/A,TRUE,"Detail"}</definedName>
    <definedName name="lok" hidden="1">{#N/A,#N/A,TRUE,"Front";#N/A,#N/A,TRUE,"Simple Letter";#N/A,#N/A,TRUE,"Inside";#N/A,#N/A,TRUE,"Contents";#N/A,#N/A,TRUE,"Basis";#N/A,#N/A,TRUE,"Inclusions";#N/A,#N/A,TRUE,"Exclusions";#N/A,#N/A,TRUE,"Areas";#N/A,#N/A,TRUE,"Summary";#N/A,#N/A,TRUE,"Detail"}</definedName>
    <definedName name="loki" hidden="1">#REF!</definedName>
    <definedName name="lokiu" localSheetId="18" hidden="1">{#N/A,#N/A,FALSE,"Header P";#N/A,#N/A,FALSE,"Summary";#N/A,#N/A,FALSE,"CONTRACT WORKS";#N/A,#N/A,FALSE,"Variations";#N/A,#N/A,FALSE,"Dwk"}</definedName>
    <definedName name="lokiu" hidden="1">{#N/A,#N/A,FALSE,"Header P";#N/A,#N/A,FALSE,"Summary";#N/A,#N/A,FALSE,"CONTRACT WORKS";#N/A,#N/A,FALSE,"Variations";#N/A,#N/A,FALSE,"Dwk"}</definedName>
    <definedName name="lokmj">IF(ISNA(MATCH(ROW(),RowAfterpgbrk,1)),1,MATCH(ROW(),RowAfterpgbrk,1)+1)&lt;&gt;IF(ISNA(MATCH(ROW()-1,RowAfterpgbrk,1)),1,MATCH(ROW()-1,RowAfterpgbrk,1)+1)</definedName>
    <definedName name="lokuht">BlankMacro1</definedName>
    <definedName name="lol" localSheetId="18" hidden="1">{#N/A,#N/A,FALSE,"ActvBud";#N/A,#N/A,FALSE,"RptSalJC";#N/A,#N/A,FALSE,"RptSalTot ";#N/A,#N/A,FALSE,"RptSumExp";#N/A,#N/A,FALSE,"RptSum"}</definedName>
    <definedName name="lol" localSheetId="6" hidden="1">{#N/A,#N/A,FALSE,"ActvBud";#N/A,#N/A,FALSE,"RptSalJC";#N/A,#N/A,FALSE,"RptSalTot ";#N/A,#N/A,FALSE,"RptSumExp";#N/A,#N/A,FALSE,"RptSum"}</definedName>
    <definedName name="lol" hidden="1">{#N/A,#N/A,FALSE,"ActvBud";#N/A,#N/A,FALSE,"RptSalJC";#N/A,#N/A,FALSE,"RptSalTot ";#N/A,#N/A,FALSE,"RptSumExp";#N/A,#N/A,FALSE,"RptSum"}</definedName>
    <definedName name="loll" localSheetId="18"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loll" localSheetId="6"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loll"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lolll" localSheetId="18" hidden="1">{#N/A,#N/A,FALSE,"ActvBud";#N/A,#N/A,FALSE,"RptSalJC";#N/A,#N/A,FALSE,"RptSalTot ";#N/A,#N/A,FALSE,"RptSumExp";#N/A,#N/A,FALSE,"RptSum"}</definedName>
    <definedName name="lolll" localSheetId="6" hidden="1">{#N/A,#N/A,FALSE,"ActvBud";#N/A,#N/A,FALSE,"RptSalJC";#N/A,#N/A,FALSE,"RptSalTot ";#N/A,#N/A,FALSE,"RptSumExp";#N/A,#N/A,FALSE,"RptSum"}</definedName>
    <definedName name="lolll" hidden="1">{#N/A,#N/A,FALSE,"ActvBud";#N/A,#N/A,FALSE,"RptSalJC";#N/A,#N/A,FALSE,"RptSalTot ";#N/A,#N/A,FALSE,"RptSumExp";#N/A,#N/A,FALSE,"RptSum"}</definedName>
    <definedName name="london">#REF!</definedName>
    <definedName name="London_Rd_Disturb">#REF!</definedName>
    <definedName name="LongMonth">6</definedName>
    <definedName name="look">#REF!</definedName>
    <definedName name="LookPump" localSheetId="4">IF(VLOOKUP(#REF!,LookupPump,2)="HELP","HELP",VLOOKUP(#REF!,LookupPump,2))</definedName>
    <definedName name="LookPump">IF(VLOOKUP(#REF!,LookupPump,2)="HELP","HELP",VLOOKUP(#REF!,LookupPump,2))</definedName>
    <definedName name="LookPump1">#N/A</definedName>
    <definedName name="LookupPump">#REF!</definedName>
    <definedName name="LOP" localSheetId="4" hidden="1">{#N/A,#N/A,TRUE,"Front";#N/A,#N/A,TRUE,"Simple Letter";#N/A,#N/A,TRUE,"Inside";#N/A,#N/A,TRUE,"Contents";#N/A,#N/A,TRUE,"Basis";#N/A,#N/A,TRUE,"Inclusions";#N/A,#N/A,TRUE,"Exclusions";#N/A,#N/A,TRUE,"Areas";#N/A,#N/A,TRUE,"Summary";#N/A,#N/A,TRUE,"Detail"}</definedName>
    <definedName name="LOP" localSheetId="18" hidden="1">{#N/A,#N/A,TRUE,"Front";#N/A,#N/A,TRUE,"Simple Letter";#N/A,#N/A,TRUE,"Inside";#N/A,#N/A,TRUE,"Contents";#N/A,#N/A,TRUE,"Basis";#N/A,#N/A,TRUE,"Inclusions";#N/A,#N/A,TRUE,"Exclusions";#N/A,#N/A,TRUE,"Areas";#N/A,#N/A,TRUE,"Summary";#N/A,#N/A,TRUE,"Detail"}</definedName>
    <definedName name="LOP" localSheetId="10" hidden="1">{#N/A,#N/A,TRUE,"Cover";#N/A,#N/A,TRUE,"Conts";#N/A,#N/A,TRUE,"VOS";#N/A,#N/A,TRUE,"Warrington";#N/A,#N/A,TRUE,"Widnes"}</definedName>
    <definedName name="LOP" hidden="1">{#N/A,#N/A,TRUE,"Front";#N/A,#N/A,TRUE,"Simple Letter";#N/A,#N/A,TRUE,"Inside";#N/A,#N/A,TRUE,"Contents";#N/A,#N/A,TRUE,"Basis";#N/A,#N/A,TRUE,"Inclusions";#N/A,#N/A,TRUE,"Exclusions";#N/A,#N/A,TRUE,"Areas";#N/A,#N/A,TRUE,"Summary";#N/A,#N/A,TRUE,"Detail"}</definedName>
    <definedName name="lopo" localSheetId="18" hidden="1">{#N/A,#N/A,TRUE,"Cover";#N/A,#N/A,TRUE,"Conts";#N/A,#N/A,TRUE,"VOS";#N/A,#N/A,TRUE,"Warrington";#N/A,#N/A,TRUE,"Widnes"}</definedName>
    <definedName name="lopo" hidden="1">{#N/A,#N/A,TRUE,"Cover";#N/A,#N/A,TRUE,"Conts";#N/A,#N/A,TRUE,"VOS";#N/A,#N/A,TRUE,"Warrington";#N/A,#N/A,TRUE,"Widnes"}</definedName>
    <definedName name="Loss___Sale_of_assets">#REF!</definedName>
    <definedName name="Loss_of_income">#REF!</definedName>
    <definedName name="Loss_of_income_Pack1">#REF!</definedName>
    <definedName name="Loss_of_income_Pack2">#REF!</definedName>
    <definedName name="Loss_of_income_Pack3">#REF!</definedName>
    <definedName name="LOT">#N/A</definedName>
    <definedName name="LOUIE">#REF!</definedName>
    <definedName name="LOUY">#N/A</definedName>
    <definedName name="low2med">#REF!</definedName>
    <definedName name="LOWER">#REF!</definedName>
    <definedName name="lowerlevelgsf">#REF!</definedName>
    <definedName name="lowrow">#REF!</definedName>
    <definedName name="LowVoltage">#REF!</definedName>
    <definedName name="lp">#REF!</definedName>
    <definedName name="LPG">#REF!</definedName>
    <definedName name="LPO0O" localSheetId="18" hidden="1">{#N/A,#N/A,TRUE,"Front";#N/A,#N/A,TRUE,"Simple Letter";#N/A,#N/A,TRUE,"Inside";#N/A,#N/A,TRUE,"Contents";#N/A,#N/A,TRUE,"Basis";#N/A,#N/A,TRUE,"Inclusions";#N/A,#N/A,TRUE,"Exclusions";#N/A,#N/A,TRUE,"Areas";#N/A,#N/A,TRUE,"Summary";#N/A,#N/A,TRUE,"Detail"}</definedName>
    <definedName name="LPO0O" hidden="1">{#N/A,#N/A,TRUE,"Front";#N/A,#N/A,TRUE,"Simple Letter";#N/A,#N/A,TRUE,"Inside";#N/A,#N/A,TRUE,"Contents";#N/A,#N/A,TRUE,"Basis";#N/A,#N/A,TRUE,"Inclusions";#N/A,#N/A,TRUE,"Exclusions";#N/A,#N/A,TRUE,"Areas";#N/A,#N/A,TRUE,"Summary";#N/A,#N/A,TRUE,"Detail"}</definedName>
    <definedName name="lpoi">#N/A</definedName>
    <definedName name="lpok" localSheetId="18" hidden="1">{#N/A,#N/A,TRUE,"Cover";#N/A,#N/A,TRUE,"Conts";#N/A,#N/A,TRUE,"VOS";#N/A,#N/A,TRUE,"Warrington";#N/A,#N/A,TRUE,"Widnes"}</definedName>
    <definedName name="lpok" hidden="1">{#N/A,#N/A,TRUE,"Cover";#N/A,#N/A,TRUE,"Conts";#N/A,#N/A,TRUE,"VOS";#N/A,#N/A,TRUE,"Warrington";#N/A,#N/A,TRUE,"Widnes"}</definedName>
    <definedName name="LPRM">292</definedName>
    <definedName name="LPSH">584</definedName>
    <definedName name="LQ">#REF!</definedName>
    <definedName name="Lr">#REF!</definedName>
    <definedName name="Lr___0">#REF!</definedName>
    <definedName name="Lr___13">#REF!</definedName>
    <definedName name="LR1_result">#REF!</definedName>
    <definedName name="LR2_result">#REF!</definedName>
    <definedName name="LRProject_result">#REF!</definedName>
    <definedName name="LRS_result">#REF!</definedName>
    <definedName name="LS_">#REF!</definedName>
    <definedName name="LS_Payment_Term">#REF!</definedName>
    <definedName name="LS_Sales_Absorption">#REF!</definedName>
    <definedName name="LSD_4100">#REF!</definedName>
    <definedName name="lsest">#REF!</definedName>
    <definedName name="lsf_mh_unit">#REF!</definedName>
    <definedName name="lsf_unit_cost">#REF!</definedName>
    <definedName name="lshead">#REF!</definedName>
    <definedName name="LSNO1">#REF!</definedName>
    <definedName name="LSNO13">#REF!</definedName>
    <definedName name="LSNO14">#REF!</definedName>
    <definedName name="LSNO2">#REF!</definedName>
    <definedName name="LSNO23">#REF!</definedName>
    <definedName name="LSNO25">#REF!</definedName>
    <definedName name="LSNO3">#REF!</definedName>
    <definedName name="lta">BlankMacro1</definedName>
    <definedName name="Ltbor">#REF!</definedName>
    <definedName name="LtCompensationCfW">#REF!</definedName>
    <definedName name="LTG_ALS">#REF!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th">#REF!</definedName>
    <definedName name="LTMDate">#REF!</definedName>
    <definedName name="LTV">#REF!</definedName>
    <definedName name="LTV_on_Refinancing">#REF!</definedName>
    <definedName name="lu" localSheetId="18" hidden="1">{#N/A,#N/A,FALSE,"Header P";#N/A,#N/A,FALSE,"Summary";#N/A,#N/A,FALSE,"CONTRACT WORKS";#N/A,#N/A,FALSE,"Variations";#N/A,#N/A,FALSE,"Dwk"}</definedName>
    <definedName name="lu" hidden="1">{#N/A,#N/A,FALSE,"Header P";#N/A,#N/A,FALSE,"Summary";#N/A,#N/A,FALSE,"CONTRACT WORKS";#N/A,#N/A,FALSE,"Variations";#N/A,#N/A,FALSE,"Dwk"}</definedName>
    <definedName name="LUCAS_SERVICE_UK">#REF!</definedName>
    <definedName name="LUFeXToEUR" localSheetId="18" hidden="1">1/EUReXToLUF</definedName>
    <definedName name="LUFeXToEUR" hidden="1">1/EUReXToLUF</definedName>
    <definedName name="lugfo">BlankMacro1</definedName>
    <definedName name="LUIL"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il" localSheetId="10">IF(ISNA(MATCH(ROW(),RowAfterpgbrk,1)),1,MATCH(ROW(),RowAfterpgbrk,1)+1)</definedName>
    <definedName name="LUI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LUMEN">#REF!</definedName>
    <definedName name="LUMEN___0">#REF!</definedName>
    <definedName name="LUMEN___13">#REF!</definedName>
    <definedName name="lumnm" localSheetId="18" hidden="1">{#N/A,#N/A,TRUE,"Front";#N/A,#N/A,TRUE,"Simple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Lump_Sum_Discount">#REF!</definedName>
    <definedName name="LUX">#REF!</definedName>
    <definedName name="LUX___0">#REF!</definedName>
    <definedName name="LUX___13">#REF!</definedName>
    <definedName name="Luxemburg">#REF!</definedName>
    <definedName name="LVEL">#REF!</definedName>
    <definedName name="Lx">#REF!</definedName>
    <definedName name="Lx___0">#REF!</definedName>
    <definedName name="Lx___13">#REF!</definedName>
    <definedName name="LXHT1">#REF!</definedName>
    <definedName name="LXHT10">#REF!</definedName>
    <definedName name="LXHT10A">#REF!</definedName>
    <definedName name="LXHT2">#REF!</definedName>
    <definedName name="LXHT2A">#REF!</definedName>
    <definedName name="LXHT2B">#REF!</definedName>
    <definedName name="LXHT2C">#REF!</definedName>
    <definedName name="LXHT2D">#REF!</definedName>
    <definedName name="LXHT2E">#REF!</definedName>
    <definedName name="LXHT2F">#REF!</definedName>
    <definedName name="LXHT3">#REF!</definedName>
    <definedName name="LXHT5">#REF!</definedName>
    <definedName name="LXHT7">#REF!</definedName>
    <definedName name="LXHT8">#REF!</definedName>
    <definedName name="LY" hidden="1">#REF!</definedName>
    <definedName name="M" localSheetId="18" hidden="1">{#N/A,#N/A,TRUE,"LOADCOVE";#N/A,#N/A,TRUE,"PAGE001";#N/A,#N/A,TRUE,"PAGE002";#N/A,#N/A,TRUE,"PAGE003";#N/A,#N/A,TRUE,"PAGE004";#N/A,#N/A,TRUE,"PAGE005";#N/A,#N/A,TRUE,"PAGE006";#N/A,#N/A,TRUE,"PAGE007";#N/A,#N/A,TRUE,"PAGE008";#N/A,#N/A,TRUE,"PAGE009";#N/A,#N/A,TRUE,"PAGE010";#N/A,#N/A,TRUE,"PAGE011";#N/A,#N/A,TRUE,"PAGE012";#N/A,#N/A,TRUE,"PAGE013"}</definedName>
    <definedName name="m" localSheetId="6" hidden="1">{#N/A,#N/A,TRUE,"Front";#N/A,#N/A,TRUE,"Simple Letter";#N/A,#N/A,TRUE,"Inside";#N/A,#N/A,TRUE,"Contents";#N/A,#N/A,TRUE,"Basis";#N/A,#N/A,TRUE,"Inclusions";#N/A,#N/A,TRUE,"Exclusions";#N/A,#N/A,TRUE,"Areas";#N/A,#N/A,TRUE,"Summary";#N/A,#N/A,TRUE,"Detail"}</definedName>
    <definedName name="M" localSheetId="10">#REF!</definedName>
    <definedName name="M" hidden="1">{#N/A,#N/A,TRUE,"LOADCOVE";#N/A,#N/A,TRUE,"PAGE001";#N/A,#N/A,TRUE,"PAGE002";#N/A,#N/A,TRUE,"PAGE003";#N/A,#N/A,TRUE,"PAGE004";#N/A,#N/A,TRUE,"PAGE005";#N/A,#N/A,TRUE,"PAGE006";#N/A,#N/A,TRUE,"PAGE007";#N/A,#N/A,TRUE,"PAGE008";#N/A,#N/A,TRUE,"PAGE009";#N/A,#N/A,TRUE,"PAGE010";#N/A,#N/A,TRUE,"PAGE011";#N/A,#N/A,TRUE,"PAGE012";#N/A,#N/A,TRUE,"PAGE013"}</definedName>
    <definedName name="m___0">#REF!</definedName>
    <definedName name="m___0___0">"$#REF!.$#REF!$#REF!"</definedName>
    <definedName name="m___0___3">"$#REF!.$#REF!$#REF!"</definedName>
    <definedName name="m___0___4">"$#REF!.$#REF!$#REF!"</definedName>
    <definedName name="m___13">#REF!</definedName>
    <definedName name="m___2">#REF!</definedName>
    <definedName name="m___2___0">"$#REF!.$#REF!$#REF!"</definedName>
    <definedName name="m___2___3">"$#REF!.$#REF!$#REF!"</definedName>
    <definedName name="m___3">#REF!</definedName>
    <definedName name="m___3___0">"$#REF!.$#REF!$#REF!"</definedName>
    <definedName name="m___3___3">"$#REF!.$#REF!$#REF!"</definedName>
    <definedName name="m___3___4">"$#REF!.$#REF!$#REF!"</definedName>
    <definedName name="m___4">#REF!</definedName>
    <definedName name="m___4___0">"$#REF!.$#REF!$#REF!"</definedName>
    <definedName name="m___4___3">"$#REF!.$#REF!$#REF!"</definedName>
    <definedName name="m___7">"$#REF!.$#REF!$#REF!"</definedName>
    <definedName name="m_1">{#N/A,#N/A,TRUE,"Front";#N/A,#N/A,TRUE,"Simple Letter";#N/A,#N/A,TRUE,"Inside";#N/A,#N/A,TRUE,"Contents";#N/A,#N/A,TRUE,"Basis";#N/A,#N/A,TRUE,"Inclusions";#N/A,#N/A,TRUE,"Exclusions";#N/A,#N/A,TRUE,"Areas";#N/A,#N/A,TRUE,"Summary";#N/A,#N/A,TRUE,"Detail"}</definedName>
    <definedName name="M_22">#REF!</definedName>
    <definedName name="M_25_box_Culvert">#REF!</definedName>
    <definedName name="m_acid">#REF!</definedName>
    <definedName name="M_Angle_Screed">#REF!</definedName>
    <definedName name="m_ArabianHorseHeritage">#REF!</definedName>
    <definedName name="M_C_Faulkner_and_Sons_Inc">#REF!</definedName>
    <definedName name="M_M___G_M_WEAVER">#REF!</definedName>
    <definedName name="M_Paintwork">#REF!</definedName>
    <definedName name="M_Synth_Tech.SynthéseTechnique">#N/A</definedName>
    <definedName name="m_u">#REF!</definedName>
    <definedName name="m3.0">#REF!</definedName>
    <definedName name="m3.01">#REF!</definedName>
    <definedName name="M4TKPORG" localSheetId="18" hidden="1">{#N/A,#N/A,TRUE,"Front";#N/A,#N/A,TRUE,"Simple Letter";#N/A,#N/A,TRUE,"Inside";#N/A,#N/A,TRUE,"Contents";#N/A,#N/A,TRUE,"Basis";#N/A,#N/A,TRUE,"Inclusions";#N/A,#N/A,TRUE,"Exclusions";#N/A,#N/A,TRUE,"Areas";#N/A,#N/A,TRUE,"Summary";#N/A,#N/A,TRUE,"Detail"}</definedName>
    <definedName name="M4TKPORG" hidden="1">{#N/A,#N/A,TRUE,"Front";#N/A,#N/A,TRUE,"Simple Letter";#N/A,#N/A,TRUE,"Inside";#N/A,#N/A,TRUE,"Contents";#N/A,#N/A,TRUE,"Basis";#N/A,#N/A,TRUE,"Inclusions";#N/A,#N/A,TRUE,"Exclusions";#N/A,#N/A,TRUE,"Areas";#N/A,#N/A,TRUE,"Summary";#N/A,#N/A,TRUE,"Detail"}</definedName>
    <definedName name="M5TRNYTNTBB" hidden="1">#REF!</definedName>
    <definedName name="m6.0">#REF!</definedName>
    <definedName name="m6.01">#REF!</definedName>
    <definedName name="ma" localSheetId="4" hidden="1">{#N/A,#N/A,TRUE,"Cover";#N/A,#N/A,TRUE,"Conts";#N/A,#N/A,TRUE,"VOS";#N/A,#N/A,TRUE,"Warrington";#N/A,#N/A,TRUE,"Widnes"}</definedName>
    <definedName name="ma" localSheetId="18" hidden="1">{#N/A,#N/A,TRUE,"Cover";#N/A,#N/A,TRUE,"Conts";#N/A,#N/A,TRUE,"VOS";#N/A,#N/A,TRUE,"Warrington";#N/A,#N/A,TRUE,"Widnes"}</definedName>
    <definedName name="ma" localSheetId="6" hidden="1">{#N/A,#N/A,TRUE,"Cover";#N/A,#N/A,TRUE,"Conts";#N/A,#N/A,TRUE,"VOS";#N/A,#N/A,TRUE,"Warrington";#N/A,#N/A,TRUE,"Widnes"}</definedName>
    <definedName name="ma" localSheetId="10" hidden="1">{#N/A,#N/A,TRUE,"Cover";#N/A,#N/A,TRUE,"Conts";#N/A,#N/A,TRUE,"VOS";#N/A,#N/A,TRUE,"Warrington";#N/A,#N/A,TRUE,"Widnes"}</definedName>
    <definedName name="ma" hidden="1">{#N/A,#N/A,TRUE,"Cover";#N/A,#N/A,TRUE,"Conts";#N/A,#N/A,TRUE,"VOS";#N/A,#N/A,TRUE,"Warrington";#N/A,#N/A,TRUE,"Widnes"}</definedName>
    <definedName name="ma_1" localSheetId="18" hidden="1">{#N/A,#N/A,TRUE,"Cover";#N/A,#N/A,TRUE,"Conts";#N/A,#N/A,TRUE,"VOS";#N/A,#N/A,TRUE,"Warrington";#N/A,#N/A,TRUE,"Widnes"}</definedName>
    <definedName name="ma_1" localSheetId="6" hidden="1">{#N/A,#N/A,TRUE,"Cover";#N/A,#N/A,TRUE,"Conts";#N/A,#N/A,TRUE,"VOS";#N/A,#N/A,TRUE,"Warrington";#N/A,#N/A,TRUE,"Widnes"}</definedName>
    <definedName name="ma_1" hidden="1">{#N/A,#N/A,TRUE,"Cover";#N/A,#N/A,TRUE,"Conts";#N/A,#N/A,TRUE,"VOS";#N/A,#N/A,TRUE,"Warrington";#N/A,#N/A,TRUE,"Widnes"}</definedName>
    <definedName name="MA_DML">#REF!</definedName>
    <definedName name="MAAintro">#REF!</definedName>
    <definedName name="MAApurpose">#REF!</definedName>
    <definedName name="Mac_Visitors">#REF!</definedName>
    <definedName name="Macc">#REF!</definedName>
    <definedName name="Macc_header">#REF!</definedName>
    <definedName name="Macc_sum">#REF!</definedName>
    <definedName name="Mace_International_Limited">#REF!</definedName>
    <definedName name="Machinary"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cid">#REF!</definedName>
    <definedName name="Macro1">#REF!</definedName>
    <definedName name="Macro2">#REF!</definedName>
    <definedName name="MACROA">#REF!</definedName>
    <definedName name="MACROB">#REF!</definedName>
    <definedName name="MacroIsRunning">#REF!</definedName>
    <definedName name="MACROS">#REF!</definedName>
    <definedName name="mactan">#REF!</definedName>
    <definedName name="MADDOCKS_SHELLEY_PARTNERSHIP">#REF!</definedName>
    <definedName name="Mai">#REF!</definedName>
    <definedName name="MAIL">#REF!</definedName>
    <definedName name="maila">#REF!</definedName>
    <definedName name="MAIN">#REF!</definedName>
    <definedName name="Main_Cert">#REF!</definedName>
    <definedName name="Main_Cont">#REF!</definedName>
    <definedName name="Main_contractor">#REF!</definedName>
    <definedName name="MAINMENU">#REF!</definedName>
    <definedName name="MAINT">#REF!</definedName>
    <definedName name="Maintan" localSheetId="18" hidden="1">{#N/A,#N/A,FALSE,"JACKETS (1100 t) (1)"}</definedName>
    <definedName name="Maintan" hidden="1">{#N/A,#N/A,FALSE,"JACKETS (1100 t) (1)"}</definedName>
    <definedName name="Maintenance_Fee_Breakdown">#REF!</definedName>
    <definedName name="MaintenanceB1">#REF!</definedName>
    <definedName name="MaintenanceB10">#REF!</definedName>
    <definedName name="MaintenanceB10A">#REF!</definedName>
    <definedName name="MaintenanceB2A">#REF!</definedName>
    <definedName name="MaintenanceB2B">#REF!</definedName>
    <definedName name="MaintenanceB2C">#REF!</definedName>
    <definedName name="MaintenanceB2D">#REF!</definedName>
    <definedName name="MaintenanceB2E">#REF!</definedName>
    <definedName name="MaintenanceB2F">#REF!</definedName>
    <definedName name="MaintenanceB3">#REF!</definedName>
    <definedName name="MaintenanceB5">#REF!</definedName>
    <definedName name="MaintenanceB7">#REF!</definedName>
    <definedName name="MaintenanceB8">#REF!</definedName>
    <definedName name="Maisonettes1">#REF!</definedName>
    <definedName name="Maisonettes10">#REF!</definedName>
    <definedName name="Maisonettes10A">#REF!</definedName>
    <definedName name="Maisonettes2A">#REF!</definedName>
    <definedName name="Maisonettes2B">#REF!</definedName>
    <definedName name="Maisonettes2C">#REF!</definedName>
    <definedName name="Maisonettes2D">#REF!</definedName>
    <definedName name="Maisonettes2E">#REF!</definedName>
    <definedName name="Maisonettes2F">#REF!</definedName>
    <definedName name="Maisonettes3">#REF!</definedName>
    <definedName name="Maisonettes5">#REF!</definedName>
    <definedName name="Maisonettes7">#REF!</definedName>
    <definedName name="Maisonettes8">#REF!</definedName>
    <definedName name="MAJ_CON_EQP">#REF!</definedName>
    <definedName name="major">#REF!</definedName>
    <definedName name="MAJOR_SUB_CONTRACTORS">#REF!</definedName>
    <definedName name="major_UK_brands">#REF!</definedName>
    <definedName name="MAJORS">#REF!</definedName>
    <definedName name="MAK">#REF!</definedName>
    <definedName name="Makro1">#N/A</definedName>
    <definedName name="man" localSheetId="18" hidden="1">{"Total Indirect Manpower",#N/A,FALSE,"J";"Total Direct Manpower",#N/A,FALSE,"J";"Direct Structural Manpower",#N/A,FALSE,"J";"Direct Mechanical Manpower",#N/A,FALSE,"J";"Direct Piping Manpower",#N/A,FALSE,"J";"Direct Tanks Manpower",#N/A,FALSE,"J";"Direct ElecInstrSS Manpower",#N/A,FALSE,"J"}</definedName>
    <definedName name="man" localSheetId="6" hidden="1">{"Total Indirect Manpower",#N/A,FALSE,"J";"Total Direct Manpower",#N/A,FALSE,"J";"Direct Structural Manpower",#N/A,FALSE,"J";"Direct Mechanical Manpower",#N/A,FALSE,"J";"Direct Piping Manpower",#N/A,FALSE,"J";"Direct Tanks Manpower",#N/A,FALSE,"J";"Direct ElecInstrSS Manpower",#N/A,FALSE,"J"}</definedName>
    <definedName name="man" localSheetId="11" hidden="1">{"Total Indirect Manpower",#N/A,FALSE,"J";"Total Direct Manpower",#N/A,FALSE,"J";"Direct Structural Manpower",#N/A,FALSE,"J";"Direct Mechanical Manpower",#N/A,FALSE,"J";"Direct Piping Manpower",#N/A,FALSE,"J";"Direct Tanks Manpower",#N/A,FALSE,"J";"Direct ElecInstrSS Manpower",#N/A,FALSE,"J"}</definedName>
    <definedName name="man" localSheetId="10" hidden="1">{"Total Indirect Manpower",#N/A,FALSE,"J";"Total Direct Manpower",#N/A,FALSE,"J";"Direct Structural Manpower",#N/A,FALSE,"J";"Direct Mechanical Manpower",#N/A,FALSE,"J";"Direct Piping Manpower",#N/A,FALSE,"J";"Direct Tanks Manpower",#N/A,FALSE,"J";"Direct ElecInstrSS Manpower",#N/A,FALSE,"J"}</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n___0">#REF!</definedName>
    <definedName name="man___11">#REF!</definedName>
    <definedName name="man___12">#REF!</definedName>
    <definedName name="MAN_HRS">#REF!</definedName>
    <definedName name="MAN_LAB">#REF!</definedName>
    <definedName name="MAN_SALE">#REF!</definedName>
    <definedName name="MAN_SALE_FACT">#REF!</definedName>
    <definedName name="ManageConsultFeeCfW">#REF!</definedName>
    <definedName name="management">#REF!</definedName>
    <definedName name="Management_Fee_at_Risk">#REF!</definedName>
    <definedName name="management_graph">#REF!</definedName>
    <definedName name="management_schedule">#REF!</definedName>
    <definedName name="mandaue">#REF!</definedName>
    <definedName name="manday">#REF!</definedName>
    <definedName name="manday1">#REF!</definedName>
    <definedName name="manday1___0">#REF!</definedName>
    <definedName name="manday1___11">#REF!</definedName>
    <definedName name="manday1___12">#REF!</definedName>
    <definedName name="MANDEEP">#REF!</definedName>
    <definedName name="MandWCfW">#REF!</definedName>
    <definedName name="MANGAF">#REF!</definedName>
    <definedName name="MANHOLE">#REF!</definedName>
    <definedName name="MANHOUR">#REF!</definedName>
    <definedName name="manhr">#N/A</definedName>
    <definedName name="manhrmech">#N/A</definedName>
    <definedName name="manish" hidden="1">#REF!</definedName>
    <definedName name="MANMENU">#REF!</definedName>
    <definedName name="MANPOURINGRATE">#REF!</definedName>
    <definedName name="manpower" localSheetId="18" hidden="1">{#N/A,#N/A,FALSE,"손익표지";#N/A,#N/A,FALSE,"손익계산";#N/A,#N/A,FALSE,"일반관리비";#N/A,#N/A,FALSE,"영업외수익";#N/A,#N/A,FALSE,"영업외비용";#N/A,#N/A,FALSE,"매출액";#N/A,#N/A,FALSE,"요약손익";#N/A,#N/A,FALSE,"요약대차";#N/A,#N/A,FALSE,"매출채권현황";#N/A,#N/A,FALSE,"매출채권명세"}</definedName>
    <definedName name="Manpower" localSheetId="10" hidden="1">{#N/A,#N/A,FALSE,"Projects";#N/A,#N/A,FALSE,"Cashflow Summary";#N/A,#N/A,FALSE,"P&amp;L summary";#N/A,#N/A,FALSE,"BS";#N/A,#N/A,FALSE,"Cashflow Summary";#N/A,#N/A,FALSE,"Capital Summary";#N/A,#N/A,FALSE,"Cashflow";#N/A,#N/A,FALSE,"Payments";#N/A,#N/A,FALSE,"Revenue"}</definedName>
    <definedName name="manpower" hidden="1">{#N/A,#N/A,FALSE,"손익표지";#N/A,#N/A,FALSE,"손익계산";#N/A,#N/A,FALSE,"일반관리비";#N/A,#N/A,FALSE,"영업외수익";#N/A,#N/A,FALSE,"영업외비용";#N/A,#N/A,FALSE,"매출액";#N/A,#N/A,FALSE,"요약손익";#N/A,#N/A,FALSE,"요약대차";#N/A,#N/A,FALSE,"매출채권현황";#N/A,#N/A,FALSE,"매출채권명세"}</definedName>
    <definedName name="manpower_details">#REF!</definedName>
    <definedName name="manpower_site">#REF!</definedName>
    <definedName name="MANPOWER2" localSheetId="18"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nual_comm">#REF!</definedName>
    <definedName name="Manual_Dosing">#REF!</definedName>
    <definedName name="Manual_input">#REF!</definedName>
    <definedName name="manual_updates">#REF!</definedName>
    <definedName name="MANUEL_INPUT">#REF!</definedName>
    <definedName name="MANUFACTURER">#REF!</definedName>
    <definedName name="Manya">#REF!</definedName>
    <definedName name="MAR">#REF!</definedName>
    <definedName name="Mar00_Ln">#REF!</definedName>
    <definedName name="Mar00_Nas">#REF!</definedName>
    <definedName name="Mar00_NY">#REF!</definedName>
    <definedName name="Mar99_Ln">#REF!</definedName>
    <definedName name="Mar99_Nas">#REF!</definedName>
    <definedName name="Mar99_NY">#REF!</definedName>
    <definedName name="marb">#REF!</definedName>
    <definedName name="MARBLE" localSheetId="4" hidden="1">{#N/A,#N/A,FALSE,"SITE NUMBERS 1995"}</definedName>
    <definedName name="marble">#REF!</definedName>
    <definedName name="Marble_Threshold">#REF!</definedName>
    <definedName name="March_11">#REF!</definedName>
    <definedName name="march_qty">#REF!</definedName>
    <definedName name="marco" localSheetId="18" hidden="1">{#N/A,#N/A,FALSE,"Sensitivity"}</definedName>
    <definedName name="marco" localSheetId="6" hidden="1">{#N/A,#N/A,FALSE,"Sensitivity"}</definedName>
    <definedName name="marco" hidden="1">{#N/A,#N/A,FALSE,"Sensitivity"}</definedName>
    <definedName name="Margin">#REF!</definedName>
    <definedName name="Margin_cost_tableB">#REF!</definedName>
    <definedName name="MARGIN_MAN">#REF!</definedName>
    <definedName name="MARGIN_MAT">#REF!</definedName>
    <definedName name="MARGIN_MISC">#REF!</definedName>
    <definedName name="MARGIN_SC">#REF!</definedName>
    <definedName name="Marina" localSheetId="4" hidden="1">{"'Break down'!$A$4"}</definedName>
    <definedName name="Marina" hidden="1">{"'Break down'!$A$4"}</definedName>
    <definedName name="MARK">#REF!</definedName>
    <definedName name="MARK_UP">#REF!</definedName>
    <definedName name="MARK1">#REF!</definedName>
    <definedName name="MARK10">#REF!</definedName>
    <definedName name="MARK10A">#REF!</definedName>
    <definedName name="MARK2A">#REF!</definedName>
    <definedName name="MARK2B">#REF!</definedName>
    <definedName name="MARK2C">#REF!</definedName>
    <definedName name="MARK2D">#REF!</definedName>
    <definedName name="MARK2E">#REF!</definedName>
    <definedName name="MARK2F">#REF!</definedName>
    <definedName name="MARK3">#REF!</definedName>
    <definedName name="MARK5">#REF!</definedName>
    <definedName name="MARK7">#REF!</definedName>
    <definedName name="MARK8">#REF!</definedName>
    <definedName name="Market">#REF!</definedName>
    <definedName name="MARKET_DATA">#REF!</definedName>
    <definedName name="Market_Mix">#REF!</definedName>
    <definedName name="Market_Occ">#REF!</definedName>
    <definedName name="Market_Office">#REF!</definedName>
    <definedName name="MARKETING_DATA">#REF!</definedName>
    <definedName name="marketmix">#REF!</definedName>
    <definedName name="markets">#REF!</definedName>
    <definedName name="MarketShareSP">#REF!</definedName>
    <definedName name="MarketType">#REF!</definedName>
    <definedName name="MarketType_4">#REF!</definedName>
    <definedName name="MarketType_4_1">#REF!</definedName>
    <definedName name="MarketType_6">#REF!</definedName>
    <definedName name="MarketType_Text">#REF!</definedName>
    <definedName name="MarketType_Text_4">#REF!</definedName>
    <definedName name="MarketType_Text_4_1">#REF!</definedName>
    <definedName name="MarketType_Text_6">#REF!</definedName>
    <definedName name="MarkIdx">#REF!</definedName>
    <definedName name="MARKING" localSheetId="18" hidden="1">{#N/A,#N/A,FALSE,"MARCH"}</definedName>
    <definedName name="MARKING" hidden="1">{#N/A,#N/A,FALSE,"MARCH"}</definedName>
    <definedName name="markup">#REF!</definedName>
    <definedName name="markup1">#REF!</definedName>
    <definedName name="markupb">#REF!</definedName>
    <definedName name="MarkupPercent">#REF!</definedName>
    <definedName name="MarkupPrice">#REF!</definedName>
    <definedName name="markups">#REF!</definedName>
    <definedName name="marriott_rooms">#REF!</definedName>
    <definedName name="MAS">#REF!</definedName>
    <definedName name="MASA">#REF!</definedName>
    <definedName name="masaru">#REF!</definedName>
    <definedName name="MASB">#REF!</definedName>
    <definedName name="MASC">#REF!</definedName>
    <definedName name="Masdar">#REF!</definedName>
    <definedName name="MASON">#REF!</definedName>
    <definedName name="MAST" hidden="1">#REF!</definedName>
    <definedName name="MASTER" hidden="1">#REF!</definedName>
    <definedName name="Master_Project_Cost_Format_Variance_Analysis_List">#REF!</definedName>
    <definedName name="MasterCheck">#REF!</definedName>
    <definedName name="MASTERJ">#REF!</definedName>
    <definedName name="mat" localSheetId="4" hidden="1">{#N/A,#N/A,TRUE,"Front";#N/A,#N/A,TRUE,"Simple Letter";#N/A,#N/A,TRUE,"Inside";#N/A,#N/A,TRUE,"Contents";#N/A,#N/A,TRUE,"Basis";#N/A,#N/A,TRUE,"Inclusions";#N/A,#N/A,TRUE,"Exclusions";#N/A,#N/A,TRUE,"Areas";#N/A,#N/A,TRUE,"Summary";#N/A,#N/A,TRUE,"Detail"}</definedName>
    <definedName name="Mat">#N/A</definedName>
    <definedName name="Mat_Acc">#REF!</definedName>
    <definedName name="Mat_ACWP">#REF!</definedName>
    <definedName name="Mat_H_BK">#REF!</definedName>
    <definedName name="Mat_Percentage">#REF!</definedName>
    <definedName name="MAT_SALE">#REF!</definedName>
    <definedName name="MAT_SALE_FAC">#REF!</definedName>
    <definedName name="Mat_Sales">#REF!</definedName>
    <definedName name="MATADJ">#REF!</definedName>
    <definedName name="MatchTbl">#REF!</definedName>
    <definedName name="Materal_H">#REF!</definedName>
    <definedName name="Material">#REF!</definedName>
    <definedName name="Material_H">#REF!</definedName>
    <definedName name="Material_on_site">#REF!</definedName>
    <definedName name="Material_rate_entry">#REF!</definedName>
    <definedName name="Materiale">#REF!</definedName>
    <definedName name="MaterialLookup">#REF!</definedName>
    <definedName name="MaterialOSTotal">#REF!</definedName>
    <definedName name="Materials">#REF!</definedName>
    <definedName name="MaterialToBeCrushed">#REF!</definedName>
    <definedName name="MaterialToBeScreened">#REF!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ICECODE">#REF!</definedName>
    <definedName name="MATL" localSheetId="4">IF(VLOOKUP(#REF!,[1]!TABLE,5)*#REF!*#REF!=0,0,VLOOKUP(#REF!,[1]!TABLE,5)*#REF!*#REF!)</definedName>
    <definedName name="MATL">#N/A</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1">#N/A</definedName>
    <definedName name="matlsdim">#REF!</definedName>
    <definedName name="matlssds">#REF!</definedName>
    <definedName name="matlssewer">#REF!</definedName>
    <definedName name="MATRICE">#REF!</definedName>
    <definedName name="MATV">#REF!</definedName>
    <definedName name="max" localSheetId="18" hidden="1">{#N/A,#N/A,FALSE,"Cover";#N/A,#N/A,FALSE,"Sensit";#N/A,#N/A,FALSE,"HEW";#N/A,#N/A,FALSE,"Bilanz";#N/A,#N/A,FALSE,"Aufbringung";#N/A,#N/A,FALSE,"Absatz";#N/A,#N/A,FALSE,"Durchleitung";#N/A,#N/A,FALSE,"Konzession";#N/A,#N/A,FALSE,"Personal";#N/A,#N/A,FALSE,"WC ";#N/A,#N/A,FALSE,"Capex Deprec ";#N/A,#N/A,FALSE,"Steuern";#N/A,#N/A,FALSE," Rente";#N/A,#N/A,FALSE," EBITDA"}</definedName>
    <definedName name="max" hidden="1">{#N/A,#N/A,FALSE,"Cover";#N/A,#N/A,FALSE,"Sensit";#N/A,#N/A,FALSE,"HEW";#N/A,#N/A,FALSE,"Bilanz";#N/A,#N/A,FALSE,"Aufbringung";#N/A,#N/A,FALSE,"Absatz";#N/A,#N/A,FALSE,"Durchleitung";#N/A,#N/A,FALSE,"Konzession";#N/A,#N/A,FALSE,"Personal";#N/A,#N/A,FALSE,"WC ";#N/A,#N/A,FALSE,"Capex Deprec ";#N/A,#N/A,FALSE,"Steuern";#N/A,#N/A,FALSE," Rente";#N/A,#N/A,FALSE," EBITDA"}</definedName>
    <definedName name="MaxAcc">#REF!</definedName>
    <definedName name="MaxDailyGuest_4001_4001a">#REF!</definedName>
    <definedName name="MaxDailyGuest_5001">#REF!</definedName>
    <definedName name="MaxDailyGuest_5002_5003">#REF!</definedName>
    <definedName name="MaxDailyGuest_5005_5006">#REF!</definedName>
    <definedName name="MaxDailyGuest_5008_5009">#REF!</definedName>
    <definedName name="MaxDailyGuest_5010">#REF!</definedName>
    <definedName name="MaxDailyGuest_5012_5013">#REF!</definedName>
    <definedName name="MaxDailyGuest_5015">#REF!</definedName>
    <definedName name="MaxDailyGuest_5016_5017">#REF!</definedName>
    <definedName name="MaxDailyGuest_5019_5020">#REF!</definedName>
    <definedName name="MaxDailyGuest_5022_5023">#REF!</definedName>
    <definedName name="MaxDailyGuest_7017">#REF!</definedName>
    <definedName name="MaxLotsPerPeriod">#REF!</definedName>
    <definedName name="maxmonth" localSheetId="1">OFFSET(#REF!,0,0,MATCH(#REF!,#REF!,0),1)</definedName>
    <definedName name="maxmonth">OFFSET(#REF!,0,0,MATCH(#REF!,#REF!,0),1)</definedName>
    <definedName name="May" localSheetId="4" hidden="1">{#N/A,#N/A,FALSE,"MARCH"}</definedName>
    <definedName name="May" localSheetId="18" hidden="1">{#N/A,#N/A,FALSE,"MARCH"}</definedName>
    <definedName name="May" localSheetId="6" hidden="1">{#N/A,#N/A,FALSE,"MARCH"}</definedName>
    <definedName name="May" localSheetId="10" hidden="1">{#N/A,#N/A,FALSE,"MARCH"}</definedName>
    <definedName name="May" hidden="1">{#N/A,#N/A,FALSE,"MARCH"}</definedName>
    <definedName name="May_1" localSheetId="18" hidden="1">{#N/A,#N/A,FALSE,"MARCH"}</definedName>
    <definedName name="May_1" localSheetId="6" hidden="1">{#N/A,#N/A,FALSE,"MARCH"}</definedName>
    <definedName name="May_1" hidden="1">{#N/A,#N/A,FALSE,"MARCH"}</definedName>
    <definedName name="May00_Ln">#REF!</definedName>
    <definedName name="May00_Nas">#REF!</definedName>
    <definedName name="May00_NY">#REF!</definedName>
    <definedName name="MAY03PH2">#REF!</definedName>
    <definedName name="May99_Ln">#REF!</definedName>
    <definedName name="May99_Nas">#REF!</definedName>
    <definedName name="May99_NY">#REF!</definedName>
    <definedName name="mayflower">#REF!</definedName>
    <definedName name="mayumi">#REF!</definedName>
    <definedName name="MB10Length">#REF!</definedName>
    <definedName name="MB11Length">#REF!</definedName>
    <definedName name="MB12Length">#REF!</definedName>
    <definedName name="MB13Length">#REF!</definedName>
    <definedName name="MB14Length">#REF!</definedName>
    <definedName name="MB1Length">#REF!</definedName>
    <definedName name="MB2Length">#REF!</definedName>
    <definedName name="MB3Length">#REF!</definedName>
    <definedName name="MB400FD">#REF!</definedName>
    <definedName name="MB400T">#REF!</definedName>
    <definedName name="MB4Length">#REF!</definedName>
    <definedName name="MB5Length">#REF!</definedName>
    <definedName name="MB6Length">#REF!</definedName>
    <definedName name="MB7Length">#REF!</definedName>
    <definedName name="MB800F">#REF!</definedName>
    <definedName name="MB8Length">#REF!</definedName>
    <definedName name="MB9Length">#REF!</definedName>
    <definedName name="MBColumn">#REF!,#REF!</definedName>
    <definedName name="MBEditRange">#REF!,#REF!,#REF!,#REF!,#REF!,#REF!,#REF!,#REF!,#REF!,#REF!,#REF!,#REF!</definedName>
    <definedName name="MBEditRange1">#REF!,#REF!,#REF!,#REF!,#REF!,#REF!,#REF!,#REF!,#REF!</definedName>
    <definedName name="MBEditRange2">#REF!,#REF!,#REF!,#REF!,#REF!,#REF!,#REF!,#REF!,#REF!,#REF!,#REF!,#REF!</definedName>
    <definedName name="mbn" localSheetId="18" hidden="1">{#N/A,#N/A,FALSE,"Header P";#N/A,#N/A,FALSE,"Summary";#N/A,#N/A,FALSE,"CONTRACT WORKS";#N/A,#N/A,FALSE,"Variations";#N/A,#N/A,FALSE,"Dwk"}</definedName>
    <definedName name="mbn" hidden="1">{#N/A,#N/A,FALSE,"Header P";#N/A,#N/A,FALSE,"Summary";#N/A,#N/A,FALSE,"CONTRACT WORKS";#N/A,#N/A,FALSE,"Variations";#N/A,#N/A,FALSE,"Dwk"}</definedName>
    <definedName name="MBudgetName">#REF!</definedName>
    <definedName name="mbw">#REF!</definedName>
    <definedName name="MC_">#REF!</definedName>
    <definedName name="mca" localSheetId="4" hidden="1">{"'Break down'!$A$4"}</definedName>
    <definedName name="mca" localSheetId="18" hidden="1">{"'Break down'!$A$4"}</definedName>
    <definedName name="mca" localSheetId="6" hidden="1">{"'Break down'!$A$4"}</definedName>
    <definedName name="mca" hidden="1">{"'Break down'!$A$4"}</definedName>
    <definedName name="MCBDB" localSheetId="18" hidden="1">{#N/A,#N/A,FALSE,"mpph1";#N/A,#N/A,FALSE,"mpmseb";#N/A,#N/A,FALSE,"mpph2"}</definedName>
    <definedName name="MCBDB" hidden="1">{#N/A,#N/A,FALSE,"mpph1";#N/A,#N/A,FALSE,"mpmseb";#N/A,#N/A,FALSE,"mpph2"}</definedName>
    <definedName name="MCCO" localSheetId="18" hidden="1">{#N/A,#N/A,FALSE,"CCTV"}</definedName>
    <definedName name="MCCO" hidden="1">{#N/A,#N/A,FALSE,"CCTV"}</definedName>
    <definedName name="MCCO_1" localSheetId="18" hidden="1">{#N/A,#N/A,FALSE,"CCTV"}</definedName>
    <definedName name="MCCO_1" hidden="1">{#N/A,#N/A,FALSE,"CCTV"}</definedName>
    <definedName name="MCCO_2" localSheetId="18" hidden="1">{#N/A,#N/A,FALSE,"CCTV"}</definedName>
    <definedName name="MCCO_2" hidden="1">{#N/A,#N/A,FALSE,"CCTV"}</definedName>
    <definedName name="MCCO10" localSheetId="18" hidden="1">{#N/A,#N/A,FALSE,"CCTV"}</definedName>
    <definedName name="MCCO10" hidden="1">{#N/A,#N/A,FALSE,"CCTV"}</definedName>
    <definedName name="MCCO10_1" localSheetId="18" hidden="1">{#N/A,#N/A,FALSE,"CCTV"}</definedName>
    <definedName name="MCCO10_1" hidden="1">{#N/A,#N/A,FALSE,"CCTV"}</definedName>
    <definedName name="MCCO10_2" localSheetId="18" hidden="1">{#N/A,#N/A,FALSE,"CCTV"}</definedName>
    <definedName name="MCCO10_2" hidden="1">{#N/A,#N/A,FALSE,"CCTV"}</definedName>
    <definedName name="MCCO11" localSheetId="18" hidden="1">{#N/A,#N/A,FALSE,"CCTV"}</definedName>
    <definedName name="MCCO11" hidden="1">{#N/A,#N/A,FALSE,"CCTV"}</definedName>
    <definedName name="MCCO11_1" localSheetId="18" hidden="1">{#N/A,#N/A,FALSE,"CCTV"}</definedName>
    <definedName name="MCCO11_1" hidden="1">{#N/A,#N/A,FALSE,"CCTV"}</definedName>
    <definedName name="MCCO11_2" localSheetId="18" hidden="1">{#N/A,#N/A,FALSE,"CCTV"}</definedName>
    <definedName name="MCCO11_2" hidden="1">{#N/A,#N/A,FALSE,"CCTV"}</definedName>
    <definedName name="MCCO12" localSheetId="18" hidden="1">{#N/A,#N/A,FALSE,"CCTV"}</definedName>
    <definedName name="MCCO12" hidden="1">{#N/A,#N/A,FALSE,"CCTV"}</definedName>
    <definedName name="MCCO12_1" localSheetId="18" hidden="1">{#N/A,#N/A,FALSE,"CCTV"}</definedName>
    <definedName name="MCCO12_1" hidden="1">{#N/A,#N/A,FALSE,"CCTV"}</definedName>
    <definedName name="MCCO12_2" localSheetId="18" hidden="1">{#N/A,#N/A,FALSE,"CCTV"}</definedName>
    <definedName name="MCCO12_2" hidden="1">{#N/A,#N/A,FALSE,"CCTV"}</definedName>
    <definedName name="MCCO13" localSheetId="18" hidden="1">{#N/A,#N/A,FALSE,"CCTV"}</definedName>
    <definedName name="MCCO13" hidden="1">{#N/A,#N/A,FALSE,"CCTV"}</definedName>
    <definedName name="MCCO13_1" localSheetId="18" hidden="1">{#N/A,#N/A,FALSE,"CCTV"}</definedName>
    <definedName name="MCCO13_1" hidden="1">{#N/A,#N/A,FALSE,"CCTV"}</definedName>
    <definedName name="MCCO13_2" localSheetId="18" hidden="1">{#N/A,#N/A,FALSE,"CCTV"}</definedName>
    <definedName name="MCCO13_2" hidden="1">{#N/A,#N/A,FALSE,"CCTV"}</definedName>
    <definedName name="MCCO3" localSheetId="18" hidden="1">{#N/A,#N/A,FALSE,"CCTV"}</definedName>
    <definedName name="MCCO3" hidden="1">{#N/A,#N/A,FALSE,"CCTV"}</definedName>
    <definedName name="MCCO3_1" localSheetId="18" hidden="1">{#N/A,#N/A,FALSE,"CCTV"}</definedName>
    <definedName name="MCCO3_1" hidden="1">{#N/A,#N/A,FALSE,"CCTV"}</definedName>
    <definedName name="MCCO3_2" localSheetId="18" hidden="1">{#N/A,#N/A,FALSE,"CCTV"}</definedName>
    <definedName name="MCCO3_2" hidden="1">{#N/A,#N/A,FALSE,"CCTV"}</definedName>
    <definedName name="MCCO4" localSheetId="18" hidden="1">{#N/A,#N/A,FALSE,"CCTV"}</definedName>
    <definedName name="MCCO4" hidden="1">{#N/A,#N/A,FALSE,"CCTV"}</definedName>
    <definedName name="MCCO4_1" localSheetId="18" hidden="1">{#N/A,#N/A,FALSE,"CCTV"}</definedName>
    <definedName name="MCCO4_1" hidden="1">{#N/A,#N/A,FALSE,"CCTV"}</definedName>
    <definedName name="MCCO4_2" localSheetId="18" hidden="1">{#N/A,#N/A,FALSE,"CCTV"}</definedName>
    <definedName name="MCCO4_2" hidden="1">{#N/A,#N/A,FALSE,"CCTV"}</definedName>
    <definedName name="MCCO5" localSheetId="18" hidden="1">{#N/A,#N/A,FALSE,"CCTV"}</definedName>
    <definedName name="MCCO5" hidden="1">{#N/A,#N/A,FALSE,"CCTV"}</definedName>
    <definedName name="MCCO5_1" localSheetId="18" hidden="1">{#N/A,#N/A,FALSE,"CCTV"}</definedName>
    <definedName name="MCCO5_1" hidden="1">{#N/A,#N/A,FALSE,"CCTV"}</definedName>
    <definedName name="MCCO5_2" localSheetId="18" hidden="1">{#N/A,#N/A,FALSE,"CCTV"}</definedName>
    <definedName name="MCCO5_2" hidden="1">{#N/A,#N/A,FALSE,"CCTV"}</definedName>
    <definedName name="MCCO6" localSheetId="18" hidden="1">{#N/A,#N/A,FALSE,"CCTV"}</definedName>
    <definedName name="MCCO6" hidden="1">{#N/A,#N/A,FALSE,"CCTV"}</definedName>
    <definedName name="MCCO6_1" localSheetId="18" hidden="1">{#N/A,#N/A,FALSE,"CCTV"}</definedName>
    <definedName name="MCCO6_1" hidden="1">{#N/A,#N/A,FALSE,"CCTV"}</definedName>
    <definedName name="MCCO6_2" localSheetId="18" hidden="1">{#N/A,#N/A,FALSE,"CCTV"}</definedName>
    <definedName name="MCCO6_2" hidden="1">{#N/A,#N/A,FALSE,"CCTV"}</definedName>
    <definedName name="MCCO7" localSheetId="18" hidden="1">{#N/A,#N/A,FALSE,"CCTV"}</definedName>
    <definedName name="MCCO7" hidden="1">{#N/A,#N/A,FALSE,"CCTV"}</definedName>
    <definedName name="MCCO7_1" localSheetId="18" hidden="1">{#N/A,#N/A,FALSE,"CCTV"}</definedName>
    <definedName name="MCCO7_1" hidden="1">{#N/A,#N/A,FALSE,"CCTV"}</definedName>
    <definedName name="MCCO7_2" localSheetId="18" hidden="1">{#N/A,#N/A,FALSE,"CCTV"}</definedName>
    <definedName name="MCCO7_2" hidden="1">{#N/A,#N/A,FALSE,"CCTV"}</definedName>
    <definedName name="MCCO8" localSheetId="18" hidden="1">{#N/A,#N/A,FALSE,"CCTV"}</definedName>
    <definedName name="MCCO8" hidden="1">{#N/A,#N/A,FALSE,"CCTV"}</definedName>
    <definedName name="MCCO8_1" localSheetId="18" hidden="1">{#N/A,#N/A,FALSE,"CCTV"}</definedName>
    <definedName name="MCCO8_1" hidden="1">{#N/A,#N/A,FALSE,"CCTV"}</definedName>
    <definedName name="MCCO8_2" localSheetId="18" hidden="1">{#N/A,#N/A,FALSE,"CCTV"}</definedName>
    <definedName name="MCCO8_2" hidden="1">{#N/A,#N/A,FALSE,"CCTV"}</definedName>
    <definedName name="MCCO9" localSheetId="18" hidden="1">{#N/A,#N/A,FALSE,"CCTV"}</definedName>
    <definedName name="MCCO9" hidden="1">{#N/A,#N/A,FALSE,"CCTV"}</definedName>
    <definedName name="MCCO9_1" localSheetId="18" hidden="1">{#N/A,#N/A,FALSE,"CCTV"}</definedName>
    <definedName name="MCCO9_1" hidden="1">{#N/A,#N/A,FALSE,"CCTV"}</definedName>
    <definedName name="MCCO9_2" localSheetId="18" hidden="1">{#N/A,#N/A,FALSE,"CCTV"}</definedName>
    <definedName name="MCCO9_2" hidden="1">{#N/A,#N/A,FALSE,"CCTV"}</definedName>
    <definedName name="MCCOÙ" localSheetId="18" hidden="1">{#N/A,#N/A,FALSE,"CCTV"}</definedName>
    <definedName name="MCCOÙ" hidden="1">{#N/A,#N/A,FALSE,"CCTV"}</definedName>
    <definedName name="MCCOÙ_1" localSheetId="18" hidden="1">{#N/A,#N/A,FALSE,"CCTV"}</definedName>
    <definedName name="MCCOÙ_1" hidden="1">{#N/A,#N/A,FALSE,"CCTV"}</definedName>
    <definedName name="MCCOÙ_2" localSheetId="18" hidden="1">{#N/A,#N/A,FALSE,"CCTV"}</definedName>
    <definedName name="MCCOÙ_2" hidden="1">{#N/A,#N/A,FALSE,"CCTV"}</definedName>
    <definedName name="MCS" hidden="1">#REF!</definedName>
    <definedName name="MCS8299_A_List">#REF!</definedName>
    <definedName name="mctcalc">#REF!</definedName>
    <definedName name="Mcurry">#REF!</definedName>
    <definedName name="MD">#REF!</definedName>
    <definedName name="MD1수량집계" hidden="1">#REF!</definedName>
    <definedName name="mdfgyp">#REF!</definedName>
    <definedName name="mdflam">#REF!</definedName>
    <definedName name="MDFMDF">#REF!</definedName>
    <definedName name="mdfpan">#REF!</definedName>
    <definedName name="mDisc">#REF!</definedName>
    <definedName name="mDiscCode">#REF!</definedName>
    <definedName name="mDiscEdit">#REF!</definedName>
    <definedName name="MDR">#REF!</definedName>
    <definedName name="MDR10A">#REF!</definedName>
    <definedName name="MDR2A">#REF!</definedName>
    <definedName name="MDR2B">#REF!</definedName>
    <definedName name="MDR2C">#REF!</definedName>
    <definedName name="MDR2D">#REF!</definedName>
    <definedName name="MDR2E">#REF!</definedName>
    <definedName name="MDR2F">#REF!</definedName>
    <definedName name="MDRR1">#REF!</definedName>
    <definedName name="MDRR10">#REF!</definedName>
    <definedName name="MDRR2A">#REF!</definedName>
    <definedName name="MDRR2B">#REF!</definedName>
    <definedName name="MDRR2C">#REF!</definedName>
    <definedName name="MDRR2D">#REF!</definedName>
    <definedName name="MDRR2E">#REF!</definedName>
    <definedName name="MDRR2F">#REF!</definedName>
    <definedName name="MDRR3">#REF!</definedName>
    <definedName name="MDRR5">#REF!</definedName>
    <definedName name="MDRR7">#REF!</definedName>
    <definedName name="MDRR8">#REF!</definedName>
    <definedName name="MDRRR10A">#REF!</definedName>
    <definedName name="MD총괄수량집계" hidden="1">#REF!</definedName>
    <definedName name="ME_Salary">#REF!</definedName>
    <definedName name="mea">#REF!</definedName>
    <definedName name="MEANS_OF_INSTALLATION">#REF!</definedName>
    <definedName name="measu" localSheetId="18" hidden="1">{#N/A,#N/A,TRUE,"Front";#N/A,#N/A,TRUE,"Simple Letter";#N/A,#N/A,TRUE,"Inside";#N/A,#N/A,TRUE,"Contents";#N/A,#N/A,TRUE,"Basis";#N/A,#N/A,TRUE,"Inclusions";#N/A,#N/A,TRUE,"Exclusions";#N/A,#N/A,TRUE,"Areas";#N/A,#N/A,TRUE,"Summary";#N/A,#N/A,TRUE,"Detail"}</definedName>
    <definedName name="measu" localSheetId="6" hidden="1">{#N/A,#N/A,TRUE,"Front";#N/A,#N/A,TRUE,"Simple Letter";#N/A,#N/A,TRUE,"Inside";#N/A,#N/A,TRUE,"Contents";#N/A,#N/A,TRUE,"Basis";#N/A,#N/A,TRUE,"Inclusions";#N/A,#N/A,TRUE,"Exclusions";#N/A,#N/A,TRUE,"Areas";#N/A,#N/A,TRUE,"Summary";#N/A,#N/A,TRUE,"Detail"}</definedName>
    <definedName name="measu" hidden="1">{#N/A,#N/A,TRUE,"Front";#N/A,#N/A,TRUE,"Simple Letter";#N/A,#N/A,TRUE,"Inside";#N/A,#N/A,TRUE,"Contents";#N/A,#N/A,TRUE,"Basis";#N/A,#N/A,TRUE,"Inclusions";#N/A,#N/A,TRUE,"Exclusions";#N/A,#N/A,TRUE,"Areas";#N/A,#N/A,TRUE,"Summary";#N/A,#N/A,TRUE,"Detail"}</definedName>
    <definedName name="measur" localSheetId="4" hidden="1">{#N/A,#N/A,TRUE,"Front";#N/A,#N/A,TRUE,"Simple Letter";#N/A,#N/A,TRUE,"Inside";#N/A,#N/A,TRUE,"Contents";#N/A,#N/A,TRUE,"Basis";#N/A,#N/A,TRUE,"Inclusions";#N/A,#N/A,TRUE,"Exclusions";#N/A,#N/A,TRUE,"Areas";#N/A,#N/A,TRUE,"Summary";#N/A,#N/A,TRUE,"Detail"}</definedName>
    <definedName name="measur" localSheetId="18" hidden="1">{#N/A,#N/A,TRUE,"Front";#N/A,#N/A,TRUE,"Simple Letter";#N/A,#N/A,TRUE,"Inside";#N/A,#N/A,TRUE,"Contents";#N/A,#N/A,TRUE,"Basis";#N/A,#N/A,TRUE,"Inclusions";#N/A,#N/A,TRUE,"Exclusions";#N/A,#N/A,TRUE,"Areas";#N/A,#N/A,TRUE,"Summary";#N/A,#N/A,TRUE,"Detail"}</definedName>
    <definedName name="measur" localSheetId="10" hidden="1">{#N/A,#N/A,TRUE,"Front";#N/A,#N/A,TRUE,"Simple Letter";#N/A,#N/A,TRUE,"Inside";#N/A,#N/A,TRUE,"Contents";#N/A,#N/A,TRUE,"Basis";#N/A,#N/A,TRUE,"Inclusions";#N/A,#N/A,TRUE,"Exclusions";#N/A,#N/A,TRUE,"Areas";#N/A,#N/A,TRUE,"Summary";#N/A,#N/A,TRUE,"Detail"}</definedName>
    <definedName name="measur" hidden="1">{#N/A,#N/A,TRUE,"Front";#N/A,#N/A,TRUE,"Simple Letter";#N/A,#N/A,TRUE,"Inside";#N/A,#N/A,TRUE,"Contents";#N/A,#N/A,TRUE,"Basis";#N/A,#N/A,TRUE,"Inclusions";#N/A,#N/A,TRUE,"Exclusions";#N/A,#N/A,TRUE,"Areas";#N/A,#N/A,TRUE,"Summary";#N/A,#N/A,TRUE,"Detail"}</definedName>
    <definedName name="MEASURE">#REF!</definedName>
    <definedName name="Meat">#REF!</definedName>
    <definedName name="MEC">#REF!</definedName>
    <definedName name="MECA1">#REF!,#REF!,#REF!,#REF!,#REF!,#REF!,#REF!,#REF!,#REF!</definedName>
    <definedName name="MECA2">#REF!,#REF!,#REF!,#REF!</definedName>
    <definedName name="Mech" localSheetId="1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 localSheetId="10">#REF!</definedName>
    <definedName name="Mech"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mech_boq">#REF!</definedName>
    <definedName name="Mech_Con">#REF!</definedName>
    <definedName name="MECH_INSTR">#REF!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chanical">#REF!</definedName>
    <definedName name="MECHANICAL_SERVICES">#REF!</definedName>
    <definedName name="med2high">#REF!</definedName>
    <definedName name="MEDIA_SERVICES">#REF!</definedName>
    <definedName name="meest">#REF!</definedName>
    <definedName name="Meeting">#REF!</definedName>
    <definedName name="Meeting_Participants">#REF!</definedName>
    <definedName name="meetingroomscreen">#REF!</definedName>
    <definedName name="Mega_Sign_Advertising">#REF!</definedName>
    <definedName name="mehead">#REF!</definedName>
    <definedName name="Mel" hidden="1">#REF!</definedName>
    <definedName name="mem">#REF!</definedName>
    <definedName name="MENUA">#REF!</definedName>
    <definedName name="MENUBB">#REF!</definedName>
    <definedName name="MENUBBB">#REF!</definedName>
    <definedName name="MENUBBBB">#REF!</definedName>
    <definedName name="MENUC">#REF!</definedName>
    <definedName name="MENUCC">#REF!</definedName>
    <definedName name="MENUCCC">#REF!</definedName>
    <definedName name="MENUCCCC">#REF!</definedName>
    <definedName name="MENUCCCCC">#REF!</definedName>
    <definedName name="MENUP">#REF!</definedName>
    <definedName name="mep">#REF!</definedName>
    <definedName name="mep_1">0</definedName>
    <definedName name="MEPbobrev">#REF!</definedName>
    <definedName name="mepohp">#REF!</definedName>
    <definedName name="mepohpspr">#REF!</definedName>
    <definedName name="MeraasARABIC">#REF!</definedName>
    <definedName name="MeraasFinancialSummaryList">#REF!</definedName>
    <definedName name="MeraasKHORFinancialSummaryList">#REF!</definedName>
    <definedName name="merando">#REF!</definedName>
    <definedName name="Merchandise_Cost">#REF!</definedName>
    <definedName name="mesh193">#REF!</definedName>
    <definedName name="MET">#REF!</definedName>
    <definedName name="META">#REF!</definedName>
    <definedName name="METAL">#REF!</definedName>
    <definedName name="METALWORK">#REF!</definedName>
    <definedName name="METB">#REF!</definedName>
    <definedName name="METC">#REF!</definedName>
    <definedName name="metering" hidden="1">#REF!</definedName>
    <definedName name="metlam_pan">#REF!</definedName>
    <definedName name="MetresToFeet">10.76391042</definedName>
    <definedName name="metric">#REF!</definedName>
    <definedName name="metro">#REF!</definedName>
    <definedName name="metroplan">#REF!</definedName>
    <definedName name="mez">#REF!</definedName>
    <definedName name="MF">#REF!</definedName>
    <definedName name="MF___0">#REF!</definedName>
    <definedName name="MF___13">#REF!</definedName>
    <definedName name="mffnfj" localSheetId="18" hidden="1">{#N/A,#N/A,TRUE,"Front";#N/A,#N/A,TRUE,"Simple Letter";#N/A,#N/A,TRUE,"Inside";#N/A,#N/A,TRUE,"Contents";#N/A,#N/A,TRUE,"Basis";#N/A,#N/A,TRUE,"Inclusions";#N/A,#N/A,TRUE,"Exclusions";#N/A,#N/A,TRUE,"Areas";#N/A,#N/A,TRUE,"Summary";#N/A,#N/A,TRUE,"Detail"}</definedName>
    <definedName name="mffnfj" hidden="1">{#N/A,#N/A,TRUE,"Front";#N/A,#N/A,TRUE,"Simple Letter";#N/A,#N/A,TRUE,"Inside";#N/A,#N/A,TRUE,"Contents";#N/A,#N/A,TRUE,"Basis";#N/A,#N/A,TRUE,"Inclusions";#N/A,#N/A,TRUE,"Exclusions";#N/A,#N/A,TRUE,"Areas";#N/A,#N/A,TRUE,"Summary";#N/A,#N/A,TRUE,"Detail"}</definedName>
    <definedName name="MFSVMRGKF" localSheetId="18" hidden="1">{#N/A,#N/A,TRUE,"Front";#N/A,#N/A,TRUE,"Simple Letter";#N/A,#N/A,TRUE,"Inside";#N/A,#N/A,TRUE,"Contents";#N/A,#N/A,TRUE,"Basis";#N/A,#N/A,TRUE,"Inclusions";#N/A,#N/A,TRUE,"Exclusions";#N/A,#N/A,TRUE,"Areas";#N/A,#N/A,TRUE,"Summary";#N/A,#N/A,TRUE,"Detail"}</definedName>
    <definedName name="MFSVMRGKF" hidden="1">{#N/A,#N/A,TRUE,"Front";#N/A,#N/A,TRUE,"Simple Letter";#N/A,#N/A,TRUE,"Inside";#N/A,#N/A,TRUE,"Contents";#N/A,#N/A,TRUE,"Basis";#N/A,#N/A,TRUE,"Inclusions";#N/A,#N/A,TRUE,"Exclusions";#N/A,#N/A,TRUE,"Areas";#N/A,#N/A,TRUE,"Summary";#N/A,#N/A,TRUE,"Detail"}</definedName>
    <definedName name="MG_A">#REF!</definedName>
    <definedName name="mgf">#REF!</definedName>
    <definedName name="MGGG">#REF!</definedName>
    <definedName name="mggjn" localSheetId="18" hidden="1">{#N/A,#N/A,TRUE,"Front";#N/A,#N/A,TRUE,"Simple Letter";#N/A,#N/A,TRUE,"Inside";#N/A,#N/A,TRUE,"Contents";#N/A,#N/A,TRUE,"Basis";#N/A,#N/A,TRUE,"Inclusions";#N/A,#N/A,TRUE,"Exclusions";#N/A,#N/A,TRUE,"Areas";#N/A,#N/A,TRUE,"Summary";#N/A,#N/A,TRUE,"Detail"}</definedName>
    <definedName name="mggjn" hidden="1">{#N/A,#N/A,TRUE,"Front";#N/A,#N/A,TRUE,"Simple Letter";#N/A,#N/A,TRUE,"Inside";#N/A,#N/A,TRUE,"Contents";#N/A,#N/A,TRUE,"Basis";#N/A,#N/A,TRUE,"Inclusions";#N/A,#N/A,TRUE,"Exclusions";#N/A,#N/A,TRUE,"Areas";#N/A,#N/A,TRUE,"Summary";#N/A,#N/A,TRUE,"Detail"}</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summary" localSheetId="1">#REF!</definedName>
    <definedName name="mgmtsummary">#REF!</definedName>
    <definedName name="mgs" localSheetId="18" hidden="1">{#N/A,#N/A,TRUE,"Front";#N/A,#N/A,TRUE,"Simple Letter";#N/A,#N/A,TRUE,"Inside";#N/A,#N/A,TRUE,"Contents";#N/A,#N/A,TRUE,"Basis";#N/A,#N/A,TRUE,"Inclusions";#N/A,#N/A,TRUE,"Exclusions";#N/A,#N/A,TRUE,"Areas";#N/A,#N/A,TRUE,"Summary";#N/A,#N/A,TRUE,"Detail"}</definedName>
    <definedName name="mgs" hidden="1">{#N/A,#N/A,TRUE,"Front";#N/A,#N/A,TRUE,"Simple Letter";#N/A,#N/A,TRUE,"Inside";#N/A,#N/A,TRUE,"Contents";#N/A,#N/A,TRUE,"Basis";#N/A,#N/A,TRUE,"Inclusions";#N/A,#N/A,TRUE,"Exclusions";#N/A,#N/A,TRUE,"Areas";#N/A,#N/A,TRUE,"Summary";#N/A,#N/A,TRUE,"Detail"}</definedName>
    <definedName name="mgt_cost_summary">#REF!</definedName>
    <definedName name="mgtcontract">#REF!</definedName>
    <definedName name="MH">#REF!</definedName>
    <definedName name="MH_HH">#REF!</definedName>
    <definedName name="MH_RATE">#REF!</definedName>
    <definedName name="mha">#REF!</definedName>
    <definedName name="MHCOST">#REF!</definedName>
    <definedName name="mhdjgnxh">#REF!</definedName>
    <definedName name="mhhjyj">#N/A</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gdsfdz">#REF!</definedName>
    <definedName name="mhjj" localSheetId="18" hidden="1">{"'Bill No. 7'!$A$1:$G$32"}</definedName>
    <definedName name="mhjj" localSheetId="6" hidden="1">{"'Bill No. 7'!$A$1:$G$32"}</definedName>
    <definedName name="mhjj" hidden="1">{"'Bill No. 7'!$A$1:$G$32"}</definedName>
    <definedName name="Mhpc">#REF!:#REF!</definedName>
    <definedName name="MHRS_CONDENSER">#REF!</definedName>
    <definedName name="MHRS_GTG">#REF!</definedName>
    <definedName name="MHRS_STG">#REF!</definedName>
    <definedName name="mhsealant">#REF!</definedName>
    <definedName name="MICROWAVE_MARKETING">#REF!</definedName>
    <definedName name="MIDPOINT">#REF!</definedName>
    <definedName name="Midpoint1">#REF!</definedName>
    <definedName name="Midpoint2">#REF!</definedName>
    <definedName name="mIDPOINT3">#REF!</definedName>
    <definedName name="midpoint4">#REF!</definedName>
    <definedName name="Midpoint5">#REF!</definedName>
    <definedName name="mihhm" localSheetId="18" hidden="1">{#N/A,#N/A,TRUE,"Front";#N/A,#N/A,TRUE,"Simple Letter";#N/A,#N/A,TRUE,"Inside";#N/A,#N/A,TRUE,"Contents";#N/A,#N/A,TRUE,"Basis";#N/A,#N/A,TRUE,"Inclusions";#N/A,#N/A,TRUE,"Exclusions";#N/A,#N/A,TRUE,"Areas";#N/A,#N/A,TRUE,"Summary";#N/A,#N/A,TRUE,"Detail"}</definedName>
    <definedName name="mihhm" hidden="1">{#N/A,#N/A,TRUE,"Front";#N/A,#N/A,TRUE,"Simple Letter";#N/A,#N/A,TRUE,"Inside";#N/A,#N/A,TRUE,"Contents";#N/A,#N/A,TRUE,"Basis";#N/A,#N/A,TRUE,"Inclusions";#N/A,#N/A,TRUE,"Exclusions";#N/A,#N/A,TRUE,"Areas";#N/A,#N/A,TRUE,"Summary";#N/A,#N/A,TRUE,"Detail"}</definedName>
    <definedName name="miki">#REF!</definedName>
    <definedName name="milan">#REF!</definedName>
    <definedName name="milestone">37891</definedName>
    <definedName name="Millets">#REF!</definedName>
    <definedName name="Millets_disturb">#REF!</definedName>
    <definedName name="Millets_rear">#REF!</definedName>
    <definedName name="million">1000000</definedName>
    <definedName name="mincbudget">#REF!</definedName>
    <definedName name="Mincflow1">#REF!</definedName>
    <definedName name="mincform">#REF!</definedName>
    <definedName name="mincmktg">#REF!</definedName>
    <definedName name="mincworks">#REF!</definedName>
    <definedName name="MINOR.SEWER">#REF!</definedName>
    <definedName name="MINOR__BUILDING__WORKS">#REF!</definedName>
    <definedName name="Minor_Building_Works">#REF!</definedName>
    <definedName name="Mipc">#REF!:#REF!</definedName>
    <definedName name="MIPS">#REF!</definedName>
    <definedName name="MIPS_INDEX">#REF!</definedName>
    <definedName name="MIPS_OUT">#REF!</definedName>
    <definedName name="Mirror">#REF!</definedName>
    <definedName name="Mirror_pan">#REF!</definedName>
    <definedName name="mirror1">#REF!</definedName>
    <definedName name="mirror2">#REF!</definedName>
    <definedName name="MISC">#REF!</definedName>
    <definedName name="MISC.">#REF!</definedName>
    <definedName name="MISC._LABOURS">#REF!</definedName>
    <definedName name="Misc._Mech.">#REF!</definedName>
    <definedName name="Misc_Civil">#REF!</definedName>
    <definedName name="MISC_EXPENCES">#REF!</definedName>
    <definedName name="Misc_Sales">#REF!</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isc2Percent">#REF!</definedName>
    <definedName name="Misc3Percent">#REF!</definedName>
    <definedName name="Miscellaneous_Income">#REF!</definedName>
    <definedName name="MiscIncome">#REF!</definedName>
    <definedName name="MiscPercent">#REF!</definedName>
    <definedName name="Miss" localSheetId="4" hidden="1">{#N/A,#N/A,TRUE,"Front";#N/A,#N/A,TRUE,"Simple Letter";#N/A,#N/A,TRUE,"Inside";#N/A,#N/A,TRUE,"Contents";#N/A,#N/A,TRUE,"Basis";#N/A,#N/A,TRUE,"Inclusions";#N/A,#N/A,TRUE,"Exclusions";#N/A,#N/A,TRUE,"Areas";#N/A,#N/A,TRUE,"Summary";#N/A,#N/A,TRUE,"Detail"}</definedName>
    <definedName name="Miss" localSheetId="18" hidden="1">{#N/A,#N/A,TRUE,"Front";#N/A,#N/A,TRUE,"Simple Letter";#N/A,#N/A,TRUE,"Inside";#N/A,#N/A,TRUE,"Contents";#N/A,#N/A,TRUE,"Basis";#N/A,#N/A,TRUE,"Inclusions";#N/A,#N/A,TRUE,"Exclusions";#N/A,#N/A,TRUE,"Areas";#N/A,#N/A,TRUE,"Summary";#N/A,#N/A,TRUE,"Detail"}</definedName>
    <definedName name="Miss" localSheetId="10" hidden="1">{#N/A,#N/A,TRUE,"Front";#N/A,#N/A,TRUE,"Simple Letter";#N/A,#N/A,TRUE,"Inside";#N/A,#N/A,TRUE,"Contents";#N/A,#N/A,TRUE,"Basis";#N/A,#N/A,TRUE,"Inclusions";#N/A,#N/A,TRUE,"Exclusions";#N/A,#N/A,TRUE,"Areas";#N/A,#N/A,TRUE,"Summary";#N/A,#N/A,TRUE,"Detail"}</definedName>
    <definedName name="Miss" hidden="1">{#N/A,#N/A,TRUE,"Front";#N/A,#N/A,TRUE,"Simple Letter";#N/A,#N/A,TRUE,"Inside";#N/A,#N/A,TRUE,"Contents";#N/A,#N/A,TRUE,"Basis";#N/A,#N/A,TRUE,"Inclusions";#N/A,#N/A,TRUE,"Exclusions";#N/A,#N/A,TRUE,"Areas";#N/A,#N/A,TRUE,"Summary";#N/A,#N/A,TRUE,"Detail"}</definedName>
    <definedName name="Mitigation">#REF!</definedName>
    <definedName name="Mix_Occ_Check">#REF!</definedName>
    <definedName name="MIXED1">#REF!</definedName>
    <definedName name="MixOccCheck">#REF!</definedName>
    <definedName name="MIY">12</definedName>
    <definedName name="mjh">IF(ISNA(MATCH(ROW(),RowAfterpgbrk,1)),1,MATCH(ROW(),RowAfterpgbrk,1)+1)</definedName>
    <definedName name="mjj">#N/A</definedName>
    <definedName name="mjki" localSheetId="18" hidden="1">{#N/A,#N/A,TRUE,"Cover";#N/A,#N/A,TRUE,"Conts";#N/A,#N/A,TRUE,"VOS";#N/A,#N/A,TRUE,"Warrington";#N/A,#N/A,TRUE,"Widnes"}</definedName>
    <definedName name="mjki" hidden="1">{#N/A,#N/A,TRUE,"Cover";#N/A,#N/A,TRUE,"Conts";#N/A,#N/A,TRUE,"VOS";#N/A,#N/A,TRUE,"Warrington";#N/A,#N/A,TRUE,"Widnes"}</definedName>
    <definedName name="MJKILO" localSheetId="4" hidden="1">{#N/A,#N/A,TRUE,"Cover";#N/A,#N/A,TRUE,"Conts";#N/A,#N/A,TRUE,"VOS";#N/A,#N/A,TRUE,"Warrington";#N/A,#N/A,TRUE,"Widnes"}</definedName>
    <definedName name="MJKILO" localSheetId="18" hidden="1">{#N/A,#N/A,TRUE,"Cover";#N/A,#N/A,TRUE,"Conts";#N/A,#N/A,TRUE,"VOS";#N/A,#N/A,TRUE,"Warrington";#N/A,#N/A,TRUE,"Widnes"}</definedName>
    <definedName name="MJKILO" localSheetId="10" hidden="1">{#N/A,#N/A,TRUE,"Cover";#N/A,#N/A,TRUE,"Conts";#N/A,#N/A,TRUE,"VOS";#N/A,#N/A,TRUE,"Warrington";#N/A,#N/A,TRUE,"Widnes"}</definedName>
    <definedName name="MJKILO" hidden="1">{#N/A,#N/A,TRUE,"Cover";#N/A,#N/A,TRUE,"Conts";#N/A,#N/A,TRUE,"VOS";#N/A,#N/A,TRUE,"Warrington";#N/A,#N/A,TRUE,"Widnes"}</definedName>
    <definedName name="MJKL" localSheetId="4" hidden="1">{#N/A,#N/A,TRUE,"Cover";#N/A,#N/A,TRUE,"Conts";#N/A,#N/A,TRUE,"VOS";#N/A,#N/A,TRUE,"Warrington";#N/A,#N/A,TRUE,"Widnes"}</definedName>
    <definedName name="MJKL" localSheetId="18" hidden="1">{#N/A,#N/A,TRUE,"Cover";#N/A,#N/A,TRUE,"Conts";#N/A,#N/A,TRUE,"VOS";#N/A,#N/A,TRUE,"Warrington";#N/A,#N/A,TRUE,"Widnes"}</definedName>
    <definedName name="MJKL" localSheetId="10" hidden="1">{#N/A,#N/A,TRUE,"Cover";#N/A,#N/A,TRUE,"Conts";#N/A,#N/A,TRUE,"VOS";#N/A,#N/A,TRUE,"Warrington";#N/A,#N/A,TRUE,"Widnes"}</definedName>
    <definedName name="MJKL" hidden="1">{#N/A,#N/A,TRUE,"Cover";#N/A,#N/A,TRUE,"Conts";#N/A,#N/A,TRUE,"VOS";#N/A,#N/A,TRUE,"Warrington";#N/A,#N/A,TRUE,"Widnes"}</definedName>
    <definedName name="mjnh">IF(ISNA(MATCH(ROW(),RowAfterpgbrk,1)),1,MATCH(ROW(),RowAfterpgbrk,1)+1)</definedName>
    <definedName name="MJNNNN" localSheetId="18" hidden="1">{#N/A,#N/A,TRUE,"Front";#N/A,#N/A,TRUE,"Simple Letter";#N/A,#N/A,TRUE,"Inside";#N/A,#N/A,TRUE,"Contents";#N/A,#N/A,TRUE,"Basis";#N/A,#N/A,TRUE,"Inclusions";#N/A,#N/A,TRUE,"Exclusions";#N/A,#N/A,TRUE,"Areas";#N/A,#N/A,TRUE,"Summary";#N/A,#N/A,TRUE,"Detail"}</definedName>
    <definedName name="MJNNNN" hidden="1">{#N/A,#N/A,TRUE,"Front";#N/A,#N/A,TRUE,"Simple Letter";#N/A,#N/A,TRUE,"Inside";#N/A,#N/A,TRUE,"Contents";#N/A,#N/A,TRUE,"Basis";#N/A,#N/A,TRUE,"Inclusions";#N/A,#N/A,TRUE,"Exclusions";#N/A,#N/A,TRUE,"Areas";#N/A,#N/A,TRUE,"Summary";#N/A,#N/A,TRUE,"Detail"}</definedName>
    <definedName name="mjyu">IF(ISNA(MATCH(ROW(),RowAfterpgbrk,1)),1,MATCH(ROW(),RowAfterpgbrk,1)+1)&lt;&gt;IF(ISNA(MATCH(ROW()-1,RowAfterpgbrk,1)),1,MATCH(ROW()-1,RowAfterpgbrk,1)+1)</definedName>
    <definedName name="mk" hidden="1">#REF!</definedName>
    <definedName name="mkde">#N/A</definedName>
    <definedName name="mkey">#REF!</definedName>
    <definedName name="MKF" localSheetId="18" hidden="1">{#N/A,#N/A,TRUE,"Front";#N/A,#N/A,TRUE,"Simple Letter";#N/A,#N/A,TRUE,"Inside";#N/A,#N/A,TRUE,"Contents";#N/A,#N/A,TRUE,"Basis";#N/A,#N/A,TRUE,"Inclusions";#N/A,#N/A,TRUE,"Exclusions";#N/A,#N/A,TRUE,"Areas";#N/A,#N/A,TRUE,"Summary";#N/A,#N/A,TRUE,"Detail"}</definedName>
    <definedName name="MKF" hidden="1">{#N/A,#N/A,TRUE,"Front";#N/A,#N/A,TRUE,"Simple Letter";#N/A,#N/A,TRUE,"Inside";#N/A,#N/A,TRUE,"Contents";#N/A,#N/A,TRUE,"Basis";#N/A,#N/A,TRUE,"Inclusions";#N/A,#N/A,TRUE,"Exclusions";#N/A,#N/A,TRUE,"Areas";#N/A,#N/A,TRUE,"Summary";#N/A,#N/A,TRUE,"Detail"}</definedName>
    <definedName name="MKFF" localSheetId="18"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ij" localSheetId="18" hidden="1">{#N/A,#N/A,TRUE,"Cover";#N/A,#N/A,TRUE,"Conts";#N/A,#N/A,TRUE,"VOS";#N/A,#N/A,TRUE,"Warrington";#N/A,#N/A,TRUE,"Widnes"}</definedName>
    <definedName name="mkij" hidden="1">{#N/A,#N/A,TRUE,"Cover";#N/A,#N/A,TRUE,"Conts";#N/A,#N/A,TRUE,"VOS";#N/A,#N/A,TRUE,"Warrington";#N/A,#N/A,TRUE,"Widnes"}</definedName>
    <definedName name="mkjn">BlankMacro1</definedName>
    <definedName name="mkkll" localSheetId="4" hidden="1">{#N/A,#N/A,TRUE,"Cover";#N/A,#N/A,TRUE,"Conts";#N/A,#N/A,TRUE,"VOS";#N/A,#N/A,TRUE,"Warrington";#N/A,#N/A,TRUE,"Widnes"}</definedName>
    <definedName name="mkkll" localSheetId="18" hidden="1">{#N/A,#N/A,TRUE,"Cover";#N/A,#N/A,TRUE,"Conts";#N/A,#N/A,TRUE,"VOS";#N/A,#N/A,TRUE,"Warrington";#N/A,#N/A,TRUE,"Widnes"}</definedName>
    <definedName name="mkkll" localSheetId="10" hidden="1">{#N/A,#N/A,TRUE,"Cover";#N/A,#N/A,TRUE,"Conts";#N/A,#N/A,TRUE,"VOS";#N/A,#N/A,TRUE,"Warrington";#N/A,#N/A,TRUE,"Widnes"}</definedName>
    <definedName name="mkkll" hidden="1">{#N/A,#N/A,TRUE,"Cover";#N/A,#N/A,TRUE,"Conts";#N/A,#N/A,TRUE,"VOS";#N/A,#N/A,TRUE,"Warrington";#N/A,#N/A,TRUE,"Widnes"}</definedName>
    <definedName name="mkl" localSheetId="18" hidden="1">{"'Break down'!$A$4"}</definedName>
    <definedName name="mkl" hidden="1">{"'Break down'!$A$4"}</definedName>
    <definedName name="MKLFEINSDF" localSheetId="18" hidden="1">{#N/A,#N/A,TRUE,"Front";#N/A,#N/A,TRUE,"Simple Letter";#N/A,#N/A,TRUE,"Inside";#N/A,#N/A,TRUE,"Contents";#N/A,#N/A,TRUE,"Basis";#N/A,#N/A,TRUE,"Inclusions";#N/A,#N/A,TRUE,"Exclusions";#N/A,#N/A,TRUE,"Areas";#N/A,#N/A,TRUE,"Summary";#N/A,#N/A,TRUE,"Detail"}</definedName>
    <definedName name="MKLFEINSDF" hidden="1">{#N/A,#N/A,TRUE,"Front";#N/A,#N/A,TRUE,"Simple Letter";#N/A,#N/A,TRUE,"Inside";#N/A,#N/A,TRUE,"Contents";#N/A,#N/A,TRUE,"Basis";#N/A,#N/A,TRUE,"Inclusions";#N/A,#N/A,TRUE,"Exclusions";#N/A,#N/A,TRUE,"Areas";#N/A,#N/A,TRUE,"Summary";#N/A,#N/A,TRUE,"Detail"}</definedName>
    <definedName name="MKLO" localSheetId="18"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knlasacsca" localSheetId="18" hidden="1">{#N/A,#N/A,FALSE,"MARCH"}</definedName>
    <definedName name="mknlasacsca" hidden="1">{#N/A,#N/A,FALSE,"MARCH"}</definedName>
    <definedName name="Mkt" localSheetId="18" hidden="1">{#N/A,#N/A,FALSE,"VARIATIONS";#N/A,#N/A,FALSE,"BUDGET";#N/A,#N/A,FALSE,"CIVIL QNTY VAR";#N/A,#N/A,FALSE,"SUMMARY";#N/A,#N/A,FALSE,"MATERIAL VAR"}</definedName>
    <definedName name="Mkt" hidden="1">{#N/A,#N/A,FALSE,"VARIATIONS";#N/A,#N/A,FALSE,"BUDGET";#N/A,#N/A,FALSE,"CIVIL QNTY VAR";#N/A,#N/A,FALSE,"SUMMARY";#N/A,#N/A,FALSE,"MATERIAL VAR"}</definedName>
    <definedName name="MLCP">#REF!&amp;" "&amp;'ROSHN Benchmark Data'!STATE</definedName>
    <definedName name="mldl" localSheetId="18" hidden="1">{#N/A,#N/A,FALSE,"VARIATIONS";#N/A,#N/A,FALSE,"BUDGET";#N/A,#N/A,FALSE,"CIVIL QNTY VAR";#N/A,#N/A,FALSE,"SUMMARY";#N/A,#N/A,FALSE,"MATERIAL VAR"}</definedName>
    <definedName name="mldl" hidden="1">{#N/A,#N/A,FALSE,"VARIATIONS";#N/A,#N/A,FALSE,"BUDGET";#N/A,#N/A,FALSE,"CIVIL QNTY VAR";#N/A,#N/A,FALSE,"SUMMARY";#N/A,#N/A,FALSE,"MATERIAL VAR"}</definedName>
    <definedName name="mlgkjgng" localSheetId="18" hidden="1">{#N/A,#N/A,TRUE,"Front";#N/A,#N/A,TRUE,"Simple Letter";#N/A,#N/A,TRUE,"Inside";#N/A,#N/A,TRUE,"Contents";#N/A,#N/A,TRUE,"Basis";#N/A,#N/A,TRUE,"Inclusions";#N/A,#N/A,TRUE,"Exclusions";#N/A,#N/A,TRUE,"Areas";#N/A,#N/A,TRUE,"Summary";#N/A,#N/A,TRUE,"Detail"}</definedName>
    <definedName name="mlgkjgng" hidden="1">{#N/A,#N/A,TRUE,"Front";#N/A,#N/A,TRUE,"Simple Letter";#N/A,#N/A,TRUE,"Inside";#N/A,#N/A,TRUE,"Contents";#N/A,#N/A,TRUE,"Basis";#N/A,#N/A,TRUE,"Inclusions";#N/A,#N/A,TRUE,"Exclusions";#N/A,#N/A,TRUE,"Areas";#N/A,#N/A,TRUE,"Summary";#N/A,#N/A,TRUE,"Detail"}</definedName>
    <definedName name="Mlist">#REF!</definedName>
    <definedName name="Mlist_1">"$#REF!.$#REF!$#REF!"</definedName>
    <definedName name="mlix">#REF!</definedName>
    <definedName name="mljit">#REF!</definedName>
    <definedName name="mlk" localSheetId="18" hidden="1">{#N/A,#N/A,TRUE,"Cover";#N/A,#N/A,TRUE,"Conts";#N/A,#N/A,TRUE,"VOS";#N/A,#N/A,TRUE,"Warrington";#N/A,#N/A,TRUE,"Widnes"}</definedName>
    <definedName name="mlk" hidden="1">{#N/A,#N/A,TRUE,"Cover";#N/A,#N/A,TRUE,"Conts";#N/A,#N/A,TRUE,"VOS";#N/A,#N/A,TRUE,"Warrington";#N/A,#N/A,TRUE,"Widnes"}</definedName>
    <definedName name="mlvhz" localSheetId="18" hidden="1">{"'Sheet1'!$L$16"}</definedName>
    <definedName name="mlvhz" hidden="1">{"'Sheet1'!$L$16"}</definedName>
    <definedName name="mm" localSheetId="18" hidden="1">{"'장비'!$A$3:$M$12"}</definedName>
    <definedName name="MM" localSheetId="10">#REF!</definedName>
    <definedName name="mm" hidden="1">{"'장비'!$A$3:$M$12"}</definedName>
    <definedName name="MM_Korean">#REF!</definedName>
    <definedName name="MM_Local.Reg">#REF!</definedName>
    <definedName name="MM_Third.Nation">#REF!</definedName>
    <definedName name="mmer">{"Book1","BoQ2.XLS"}</definedName>
    <definedName name="MmExcelLinker_48EFC9ED_A550_40C1_A2F7_886170168388" localSheetId="4">idea '1. Introduction'!gen&amp;#REF!</definedName>
    <definedName name="MmExcelLinker_48EFC9ED_A550_40C1_A2F7_886170168388">idea [1]!gen&amp;#REF!</definedName>
    <definedName name="MmExcelLinker_CCECC6B2_B122_4E7D_B87B_EF168B8A9B3A">#N/A</definedName>
    <definedName name="MMKIU" localSheetId="18" hidden="1">{"'Sheet1'!$L$16"}</definedName>
    <definedName name="MMKIU" hidden="1">{"'Sheet1'!$L$16"}</definedName>
    <definedName name="mmm" localSheetId="4" hidden="1">{"'Break down'!$A$4"}</definedName>
    <definedName name="mmm" localSheetId="18" hidden="1">{"'장비'!$A$3:$M$12"}</definedName>
    <definedName name="MMM" localSheetId="6">#REF!</definedName>
    <definedName name="mmm" localSheetId="10">#REF!</definedName>
    <definedName name="mmm" hidden="1">{"'장비'!$A$3:$M$12"}</definedName>
    <definedName name="mmm_1" localSheetId="18" hidden="1">{"'장비'!$A$3:$M$12"}</definedName>
    <definedName name="mmm_1" hidden="1">{"'장비'!$A$3:$M$12"}</definedName>
    <definedName name="mmm_2" localSheetId="18" hidden="1">{"'장비'!$A$3:$M$12"}</definedName>
    <definedName name="mmm_2" hidden="1">{"'장비'!$A$3:$M$12"}</definedName>
    <definedName name="mmmm" localSheetId="18" hidden="1">{"'장비'!$A$3:$M$12"}</definedName>
    <definedName name="mmmm" localSheetId="10">BlankMacro1</definedName>
    <definedName name="mmmm" hidden="1">{"'장비'!$A$3:$M$12"}</definedName>
    <definedName name="mmmm_1" localSheetId="18" hidden="1">{"'장비'!$A$3:$M$12"}</definedName>
    <definedName name="mmmm_1" hidden="1">{"'장비'!$A$3:$M$12"}</definedName>
    <definedName name="mmmm_2" localSheetId="18" hidden="1">{"'장비'!$A$3:$M$12"}</definedName>
    <definedName name="mmmm_2" hidden="1">{"'장비'!$A$3:$M$12"}</definedName>
    <definedName name="mmmmm" localSheetId="18" hidden="1">{#N/A,#N/A,FALSE,"CCTV"}</definedName>
    <definedName name="mmmmm" localSheetId="6">#REF!</definedName>
    <definedName name="mmmmm" localSheetId="10">#REF!</definedName>
    <definedName name="mmmmm" hidden="1">{#N/A,#N/A,FALSE,"CCTV"}</definedName>
    <definedName name="mmmmm_1" localSheetId="18" hidden="1">{#N/A,#N/A,FALSE,"CCTV"}</definedName>
    <definedName name="mmmmm_1" hidden="1">{#N/A,#N/A,FALSE,"CCTV"}</definedName>
    <definedName name="mmmmm_2" localSheetId="18" hidden="1">{#N/A,#N/A,FALSE,"CCTV"}</definedName>
    <definedName name="mmmmm_2" hidden="1">{#N/A,#N/A,FALSE,"CCTV"}</definedName>
    <definedName name="mmmmmmmmmm">#REF!</definedName>
    <definedName name="mmmmmmmmmmmmm">#REF!</definedName>
    <definedName name="MMPA15">#REF!</definedName>
    <definedName name="mmreconcilel">#REF!</definedName>
    <definedName name="mn" localSheetId="18" hidden="1">{"'Sheet1'!$L$16"}</definedName>
    <definedName name="MN" localSheetId="6">#REF!</definedName>
    <definedName name="MN" localSheetId="10">#REF!</definedName>
    <definedName name="mn" hidden="1">{"'Sheet1'!$L$16"}</definedName>
    <definedName name="MN_1" localSheetId="18" hidden="1">{#N/A,#N/A,FALSE,"CCTV"}</definedName>
    <definedName name="MN_1" hidden="1">{#N/A,#N/A,FALSE,"CCTV"}</definedName>
    <definedName name="MN_2" localSheetId="18" hidden="1">{#N/A,#N/A,FALSE,"CCTV"}</definedName>
    <definedName name="MN_2" hidden="1">{#N/A,#N/A,FALSE,"CCTV"}</definedName>
    <definedName name="MNB">#REF!</definedName>
    <definedName name="mnbcvx">#REF!</definedName>
    <definedName name="mnbnbnbnbnb" hidden="1">#REF!</definedName>
    <definedName name="MNBV">#REF!</definedName>
    <definedName name="mnbvc">{"Book1","BoQ2.XLS"}</definedName>
    <definedName name="MnE">#REF!</definedName>
    <definedName name="MngExpTech">#REF!</definedName>
    <definedName name="MngExpTotalFirm">#REF!</definedName>
    <definedName name="mngfs.oom">{#N/A,#N/A,FALSE,"Chi tiÆt"}</definedName>
    <definedName name="mnhrStruc">#N/A</definedName>
    <definedName name="mnjn" localSheetId="18" hidden="1">{#N/A,#N/A,TRUE,"Front";#N/A,#N/A,TRUE,"Simple Letter";#N/A,#N/A,TRUE,"Inside";#N/A,#N/A,TRUE,"Contents";#N/A,#N/A,TRUE,"Basis";#N/A,#N/A,TRUE,"Inclusions";#N/A,#N/A,TRUE,"Exclusions";#N/A,#N/A,TRUE,"Areas";#N/A,#N/A,TRUE,"Summary";#N/A,#N/A,TRUE,"Detail"}</definedName>
    <definedName name="mnjn" hidden="1">{#N/A,#N/A,TRUE,"Front";#N/A,#N/A,TRUE,"Simple Letter";#N/A,#N/A,TRUE,"Inside";#N/A,#N/A,TRUE,"Contents";#N/A,#N/A,TRUE,"Basis";#N/A,#N/A,TRUE,"Inclusions";#N/A,#N/A,TRUE,"Exclusions";#N/A,#N/A,TRUE,"Areas";#N/A,#N/A,TRUE,"Summary";#N/A,#N/A,TRUE,"Detail"}</definedName>
    <definedName name="MNJY567" localSheetId="18" hidden="1">{"'Break down'!$A$4"}</definedName>
    <definedName name="MNJY567" hidden="1">{"'Break down'!$A$4"}</definedName>
    <definedName name="MNKKLOLO" localSheetId="4" hidden="1">{#N/A,#N/A,TRUE,"Cover";#N/A,#N/A,TRUE,"Conts";#N/A,#N/A,TRUE,"VOS";#N/A,#N/A,TRUE,"Warrington";#N/A,#N/A,TRUE,"Widnes"}</definedName>
    <definedName name="MNKKLOLO" localSheetId="18" hidden="1">{#N/A,#N/A,TRUE,"Cover";#N/A,#N/A,TRUE,"Conts";#N/A,#N/A,TRUE,"VOS";#N/A,#N/A,TRUE,"Warrington";#N/A,#N/A,TRUE,"Widnes"}</definedName>
    <definedName name="MNKKLOLO" localSheetId="10" hidden="1">{#N/A,#N/A,TRUE,"Cover";#N/A,#N/A,TRUE,"Conts";#N/A,#N/A,TRUE,"VOS";#N/A,#N/A,TRUE,"Warrington";#N/A,#N/A,TRUE,"Widnes"}</definedName>
    <definedName name="MNKKLOLO" hidden="1">{#N/A,#N/A,TRUE,"Cover";#N/A,#N/A,TRUE,"Conts";#N/A,#N/A,TRUE,"VOS";#N/A,#N/A,TRUE,"Warrington";#N/A,#N/A,TRUE,"Widnes"}</definedName>
    <definedName name="MNLIJH" localSheetId="18" hidden="1">{#N/A,#N/A,TRUE,"Front";#N/A,#N/A,TRUE,"Simple Letter";#N/A,#N/A,TRUE,"Inside";#N/A,#N/A,TRUE,"Contents";#N/A,#N/A,TRUE,"Basis";#N/A,#N/A,TRUE,"Inclusions";#N/A,#N/A,TRUE,"Exclusions";#N/A,#N/A,TRUE,"Areas";#N/A,#N/A,TRUE,"Summary";#N/A,#N/A,TRUE,"Detail"}</definedName>
    <definedName name="MNLIJH" hidden="1">{#N/A,#N/A,TRUE,"Front";#N/A,#N/A,TRUE,"Simple Letter";#N/A,#N/A,TRUE,"Inside";#N/A,#N/A,TRUE,"Contents";#N/A,#N/A,TRUE,"Basis";#N/A,#N/A,TRUE,"Inclusions";#N/A,#N/A,TRUE,"Exclusions";#N/A,#N/A,TRUE,"Areas";#N/A,#N/A,TRUE,"Summary";#N/A,#N/A,TRUE,"Detail"}</definedName>
    <definedName name="mnmbb" localSheetId="18"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NMNMNMNMN">#N/A</definedName>
    <definedName name="mnnbvcvgjh">BlankMacro1</definedName>
    <definedName name="MNTH">#REF!</definedName>
    <definedName name="mnth_x_mnth">#REF!</definedName>
    <definedName name="mNumber">#REF!</definedName>
    <definedName name="MO" hidden="1">#REF!</definedName>
    <definedName name="MOB" localSheetId="18" hidden="1">{#N/A,#N/A,TRUE,"Basic";#N/A,#N/A,TRUE,"EXT-TABLE";#N/A,#N/A,TRUE,"STEEL";#N/A,#N/A,TRUE,"INT-Table";#N/A,#N/A,TRUE,"STEEL";#N/A,#N/A,TRUE,"Door"}</definedName>
    <definedName name="MOB" hidden="1">{#N/A,#N/A,TRUE,"Basic";#N/A,#N/A,TRUE,"EXT-TABLE";#N/A,#N/A,TRUE,"STEEL";#N/A,#N/A,TRUE,"INT-Table";#N/A,#N/A,TRUE,"STEEL";#N/A,#N/A,TRUE,"Door"}</definedName>
    <definedName name="MOB_ADVANCE">#REF!</definedName>
    <definedName name="Mob_Ph">#REF!</definedName>
    <definedName name="mobi">#REF!</definedName>
    <definedName name="MOBILE_COMPUTING">#REF!</definedName>
    <definedName name="model">#REF!</definedName>
    <definedName name="Model_date">#REF!</definedName>
    <definedName name="MODELE">#REF!</definedName>
    <definedName name="ModelLife">#REF!</definedName>
    <definedName name="MODERN">#REF!</definedName>
    <definedName name="moduli">#REF!</definedName>
    <definedName name="Moh">#REF!</definedName>
    <definedName name="mohamed">#REF!</definedName>
    <definedName name="Mohamed_Abdul_Rahman_AlBahar">#REF!</definedName>
    <definedName name="Mohamed_Al_Bahar">#REF!</definedName>
    <definedName name="Mohammed">#REF!</definedName>
    <definedName name="Mol">#REF!</definedName>
    <definedName name="Mon_Ing">#REF!</definedName>
    <definedName name="Monetary_Precision">#REF!</definedName>
    <definedName name="Mont_H_BK">#REF!</definedName>
    <definedName name="Montage">#REF!</definedName>
    <definedName name="Month">#REF!</definedName>
    <definedName name="MONTH_CONDITION">#REF!</definedName>
    <definedName name="MONTH_DETAILS">#REF!</definedName>
    <definedName name="month_end">#REF!</definedName>
    <definedName name="MONTH_VALUES" localSheetId="1">#REF!</definedName>
    <definedName name="MONTH_VALUES">#REF!</definedName>
    <definedName name="month1" localSheetId="1">OFFSET(#REF!,0,0,COUNTA(#REF!),1)</definedName>
    <definedName name="month1">OFFSET(#REF!,0,0,COUNTA(#REF!),1)</definedName>
    <definedName name="MonthAbbrev">4</definedName>
    <definedName name="MonthFill">#REF!</definedName>
    <definedName name="monthly">#REF!</definedName>
    <definedName name="monthly_changes">#REF!</definedName>
    <definedName name="Monthly_Occ">#REF!</definedName>
    <definedName name="Monthly_Payment" localSheetId="4">-PMT(Interest_Rate/12,Number_of_Payments,Loan_Amount)</definedName>
    <definedName name="Monthly_Payment">"#N/A"</definedName>
    <definedName name="MonthlyADR">#REF!</definedName>
    <definedName name="MonthlyADRGrowth">#REF!</definedName>
    <definedName name="monthlyboilerU2">#REF!:!$T$130</definedName>
    <definedName name="MonthlyFlag">#REF!</definedName>
    <definedName name="monthlyrates">#REF!</definedName>
    <definedName name="MonthlyRetirementIncome">#REF!</definedName>
    <definedName name="MONTHQTY">#REF!</definedName>
    <definedName name="MonthRange">#REF!</definedName>
    <definedName name="Months">#REF!</definedName>
    <definedName name="MontlyPercentCompletion">#REF!</definedName>
    <definedName name="mop">#REF!</definedName>
    <definedName name="MoreFruit">#REF!</definedName>
    <definedName name="MoreItem">#REF!</definedName>
    <definedName name="MoreItems">#REF!</definedName>
    <definedName name="morita">#REF!</definedName>
    <definedName name="Morocco___Selected_series_from_1980_to_2006">#REF!</definedName>
    <definedName name="mortar">#REF!</definedName>
    <definedName name="mortor">#N/A</definedName>
    <definedName name="MOS">#REF!</definedName>
    <definedName name="MOS_Arcylic" localSheetId="18" hidden="1">{#N/A,#N/A,FALSE,"GS";#N/A,#N/A,FALSE,"Cost Code Summary";#N/A,#N/A,FALSE,"VO";#N/A,#N/A,FALSE,"CUM FLUCT";#N/A,#N/A,FALSE,"Fluct";#N/A,#N/A,FALSE,"Bill 3";#N/A,#N/A,FALSE,"Bill 4";#N/A,#N/A,FALSE,"bill 5";#N/A,#N/A,FALSE,"Bill 7";#N/A,#N/A,FALSE,"Bill 8";#N/A,#N/A,FALSE,"Bill 10";#N/A,#N/A,FALSE,"Bill 12"}</definedName>
    <definedName name="MOS_Arcylic" hidden="1">{#N/A,#N/A,FALSE,"GS";#N/A,#N/A,FALSE,"Cost Code Summary";#N/A,#N/A,FALSE,"VO";#N/A,#N/A,FALSE,"CUM FLUCT";#N/A,#N/A,FALSE,"Fluct";#N/A,#N/A,FALSE,"Bill 3";#N/A,#N/A,FALSE,"Bill 4";#N/A,#N/A,FALSE,"bill 5";#N/A,#N/A,FALSE,"Bill 7";#N/A,#N/A,FALSE,"Bill 8";#N/A,#N/A,FALSE,"Bill 10";#N/A,#N/A,FALSE,"Bill 12"}</definedName>
    <definedName name="Mosaic_">#REF!</definedName>
    <definedName name="mosq">#REF!</definedName>
    <definedName name="MOT">#REF!</definedName>
    <definedName name="MOTHERCARE">#REF!</definedName>
    <definedName name="moti">#REF!</definedName>
    <definedName name="Motive" localSheetId="18" hidden="1">{"'PRODUCTIONCOST SHEET'!$B$3:$G$48"}</definedName>
    <definedName name="Motive" hidden="1">{"'PRODUCTIONCOST SHEET'!$B$3:$G$48"}</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ou">#REF!</definedName>
    <definedName name="Mouchel_Middle_East_Ltd">#REF!</definedName>
    <definedName name="mouli" localSheetId="18" hidden="1">{"'Sheet1'!$A$4386:$N$4591"}</definedName>
    <definedName name="mouli" localSheetId="6" hidden="1">{"'Sheet1'!$A$4386:$N$4591"}</definedName>
    <definedName name="mouli" hidden="1">{"'Sheet1'!$A$4386:$N$4591"}</definedName>
    <definedName name="MP" localSheetId="18" hidden="1">{#N/A,#N/A,FALSE,"CCTV"}</definedName>
    <definedName name="MP" localSheetId="10">#N/A</definedName>
    <definedName name="MP" hidden="1">{#N/A,#N/A,FALSE,"CCTV"}</definedName>
    <definedName name="MP_1" localSheetId="18" hidden="1">{#N/A,#N/A,FALSE,"CCTV"}</definedName>
    <definedName name="MP_1" hidden="1">{#N/A,#N/A,FALSE,"CCTV"}</definedName>
    <definedName name="MP_2" localSheetId="18" hidden="1">{#N/A,#N/A,FALSE,"CCTV"}</definedName>
    <definedName name="MP_2" hidden="1">{#N/A,#N/A,FALSE,"CCTV"}</definedName>
    <definedName name="mp_sen">#REF!</definedName>
    <definedName name="MP3aA">#REF!</definedName>
    <definedName name="MPA15FDNS">#REF!</definedName>
    <definedName name="MPA25FDNS">#REF!</definedName>
    <definedName name="MPA30SS">#REF!</definedName>
    <definedName name="mpart">#REF!</definedName>
    <definedName name="mPartNr">#REF!</definedName>
    <definedName name="MPI">#REF!</definedName>
    <definedName name="MPR">#REF!</definedName>
    <definedName name="mPrice">#REF!</definedName>
    <definedName name="MPSC">#REF!</definedName>
    <definedName name="MPwr_Percent">#REF!</definedName>
    <definedName name="Mpwr_Sales">#REF!</definedName>
    <definedName name="MQ">#REF!</definedName>
    <definedName name="mr">#REF!</definedName>
    <definedName name="ＭＲ" localSheetId="18" hidden="1">{#N/A,#N/A,TRUE,"Basic";#N/A,#N/A,TRUE,"EXT-TABLE";#N/A,#N/A,TRUE,"STEEL";#N/A,#N/A,TRUE,"INT-Table";#N/A,#N/A,TRUE,"STEEL";#N/A,#N/A,TRUE,"Door"}</definedName>
    <definedName name="ＭＲ" hidden="1">{#N/A,#N/A,TRUE,"Basic";#N/A,#N/A,TRUE,"EXT-TABLE";#N/A,#N/A,TRUE,"STEEL";#N/A,#N/A,TRUE,"INT-Table";#N/A,#N/A,TRUE,"STEEL";#N/A,#N/A,TRUE,"Door"}</definedName>
    <definedName name="mr_1">0</definedName>
    <definedName name="mr10resi"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18" hidden="1">{#N/A,#N/A,TRUE,"Financials";#N/A,#N/A,TRUE,"Operating Statistics";#N/A,#N/A,TRUE,"Capex &amp; Depreciation";#N/A,#N/A,TRUE,"Debt"}</definedName>
    <definedName name="mr10residen" hidden="1">{#N/A,#N/A,TRUE,"Financials";#N/A,#N/A,TRUE,"Operating Statistics";#N/A,#N/A,TRUE,"Capex &amp; Depreciation";#N/A,#N/A,TRUE,"Debt"}</definedName>
    <definedName name="mrrrlmp">#REF!</definedName>
    <definedName name="MS">#REF!</definedName>
    <definedName name="MS.">#REF!</definedName>
    <definedName name="MS..">#REF!</definedName>
    <definedName name="MS...">#REF!</definedName>
    <definedName name="MS_1">0</definedName>
    <definedName name="MS200202rev2">#REF!</definedName>
    <definedName name="ms200203rev03">#REF!</definedName>
    <definedName name="ms2002june1706">#REF!</definedName>
    <definedName name="ms2002may1706">#REF!</definedName>
    <definedName name="msb">#REF!</definedName>
    <definedName name="MSC">#REF!</definedName>
    <definedName name="msdtotal">#REF!</definedName>
    <definedName name="msjune1807">#REF!</definedName>
    <definedName name="msjunerev">#REF!</definedName>
    <definedName name="msl">#REF!</definedName>
    <definedName name="MSP" localSheetId="18" hidden="1">{#N/A,#N/A,FALSE,"CCTV"}</definedName>
    <definedName name="MSP" localSheetId="10">#REF!</definedName>
    <definedName name="MSP" hidden="1">{#N/A,#N/A,FALSE,"CCTV"}</definedName>
    <definedName name="MSP_ADM16_STM1">#REF!</definedName>
    <definedName name="MSRKINGSI16" localSheetId="18" hidden="1">{#N/A,#N/A,FALSE,"MARCH"}</definedName>
    <definedName name="MSRKINGSI16" hidden="1">{#N/A,#N/A,FALSE,"MARCH"}</definedName>
    <definedName name="MSSS" localSheetId="18" hidden="1">{#N/A,#N/A,TRUE,"Basic";#N/A,#N/A,TRUE,"EXT-TABLE";#N/A,#N/A,TRUE,"STEEL";#N/A,#N/A,TRUE,"INT-Table";#N/A,#N/A,TRUE,"STEEL";#N/A,#N/A,TRUE,"Door"}</definedName>
    <definedName name="MSSS" hidden="1">{#N/A,#N/A,TRUE,"Basic";#N/A,#N/A,TRUE,"EXT-TABLE";#N/A,#N/A,TRUE,"STEEL";#N/A,#N/A,TRUE,"INT-Table";#N/A,#N/A,TRUE,"STEEL";#N/A,#N/A,TRUE,"Door"}</definedName>
    <definedName name="mstock">#REF!</definedName>
    <definedName name="mt">#REF!</definedName>
    <definedName name="mt_1">0</definedName>
    <definedName name="mta" localSheetId="4" hidden="1">{#N/A,#N/A,TRUE,"Front";#N/A,#N/A,TRUE,"Simple Letter";#N/A,#N/A,TRUE,"Inside";#N/A,#N/A,TRUE,"Contents";#N/A,#N/A,TRUE,"Basis";#N/A,#N/A,TRUE,"Inclusions";#N/A,#N/A,TRUE,"Exclusions";#N/A,#N/A,TRUE,"Areas";#N/A,#N/A,TRUE,"Summary";#N/A,#N/A,TRUE,"Detail"}</definedName>
    <definedName name="mta" localSheetId="18" hidden="1">{#N/A,#N/A,TRUE,"Front";#N/A,#N/A,TRUE,"Simple Letter";#N/A,#N/A,TRUE,"Inside";#N/A,#N/A,TRUE,"Contents";#N/A,#N/A,TRUE,"Basis";#N/A,#N/A,TRUE,"Inclusions";#N/A,#N/A,TRUE,"Exclusions";#N/A,#N/A,TRUE,"Areas";#N/A,#N/A,TRUE,"Summary";#N/A,#N/A,TRUE,"Detail"}</definedName>
    <definedName name="mta" localSheetId="10"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mth">#REF!</definedName>
    <definedName name="MthEnd">#REF!</definedName>
    <definedName name="MthNo">#REF!</definedName>
    <definedName name="MthNoInSemi">#REF!</definedName>
    <definedName name="mths">#REF!</definedName>
    <definedName name="MTHS_TO_DEL">#REF!</definedName>
    <definedName name="MthSemiNo">#REF!</definedName>
    <definedName name="MthStart">#REF!</definedName>
    <definedName name="MTHTRHERH">#N/A</definedName>
    <definedName name="MthYearNo">#REF!</definedName>
    <definedName name="mtldckng">#REF!</definedName>
    <definedName name="mTotalDiscLocal">#REF!</definedName>
    <definedName name="mTotalDiscUS">#REF!</definedName>
    <definedName name="mTotalDutyLocal">#REF!</definedName>
    <definedName name="mTotalDutyUS">#REF!</definedName>
    <definedName name="mTotalExtWarrLocal">#REF!</definedName>
    <definedName name="mTotalExtWarrUS">#REF!</definedName>
    <definedName name="mTotalFreightLocal">#REF!</definedName>
    <definedName name="mTotalFreightUS">#REF!</definedName>
    <definedName name="mTotalOthCostsLocal">#REF!</definedName>
    <definedName name="mTotalOthCostsUS">#REF!</definedName>
    <definedName name="mTotalXferCostLocal">#REF!</definedName>
    <definedName name="mTotalXferCostUS">#REF!</definedName>
    <definedName name="mtrlds">#REF!</definedName>
    <definedName name="mtrles">#REF!</definedName>
    <definedName name="mtrlss">#REF!</definedName>
    <definedName name="mtrltel">#REF!</definedName>
    <definedName name="mtrlwt">#REF!</definedName>
    <definedName name="MTT">#REF!</definedName>
    <definedName name="MTV">#REF!</definedName>
    <definedName name="mtymt">"Page "&amp;IF(ISNA(MATCH(ROW(),RowAfterpgbrk,1)),1,MATCH(ROW(),RowAfterpgbrk,1)+1)&amp;" of " &amp; TotPageCount + 0*NOW()</definedName>
    <definedName name="mType">#REF!</definedName>
    <definedName name="mu_slex">#REF!</definedName>
    <definedName name="mub">#REF!</definedName>
    <definedName name="MUCK">#REF!</definedName>
    <definedName name="muesn">#N/A</definedName>
    <definedName name="mule">#REF!</definedName>
    <definedName name="Mullions" hidden="1">{#N/A,#N/A,TRUE,"Front";#N/A,#N/A,TRUE,"Simple Letter";#N/A,#N/A,TRUE,"Inside";#N/A,#N/A,TRUE,"Contents";#N/A,#N/A,TRUE,"Basis";#N/A,#N/A,TRUE,"Inclusions";#N/A,#N/A,TRUE,"Exclusions";#N/A,#N/A,TRUE,"Areas";#N/A,#N/A,TRUE,"Summary";#N/A,#N/A,TRUE,"Detail"}</definedName>
    <definedName name="Mult">#REF!</definedName>
    <definedName name="Multiplier">#REF!</definedName>
    <definedName name="Multiplier1">#REF!</definedName>
    <definedName name="mum">#REF!</definedName>
    <definedName name="MUP">#REF!</definedName>
    <definedName name="MUP_">#REF!</definedName>
    <definedName name="MUP_1">#REF!</definedName>
    <definedName name="MURFAC">#REF!</definedName>
    <definedName name="mus">#REF!</definedName>
    <definedName name="mUSPrice">#REF!</definedName>
    <definedName name="muyju">#N/A</definedName>
    <definedName name="MVNHDSS">#N/A</definedName>
    <definedName name="MWeGross">#REF!</definedName>
    <definedName name="MWeNet">#REF!</definedName>
    <definedName name="mx_OTH">#REF!</definedName>
    <definedName name="mx_SDH">#REF!</definedName>
    <definedName name="mXferCost">#REF!</definedName>
    <definedName name="my">#REF!</definedName>
    <definedName name="myarea">#REF!</definedName>
    <definedName name="mydatagood">#REF!</definedName>
    <definedName name="MYR">#REF!</definedName>
    <definedName name="myRange">#N/A</definedName>
    <definedName name="myRange1">#N/A</definedName>
    <definedName name="N">#REF!</definedName>
    <definedName name="N.">#REF!</definedName>
    <definedName name="N..">#REF!</definedName>
    <definedName name="N...">#REF!</definedName>
    <definedName name="N.250">#REF!</definedName>
    <definedName name="N.550">#REF!</definedName>
    <definedName name="N.850.1">#REF!</definedName>
    <definedName name="N.850.2">#REF!</definedName>
    <definedName name="N.8501">#REF!</definedName>
    <definedName name="n___0">#REF!</definedName>
    <definedName name="n___0___0">"$#REF!.$#REF!$#REF!"</definedName>
    <definedName name="n___0___3">"$#REF!.$#REF!$#REF!"</definedName>
    <definedName name="n___0___4">"$#REF!.$#REF!$#REF!"</definedName>
    <definedName name="N___13">#REF!</definedName>
    <definedName name="n___2">#REF!</definedName>
    <definedName name="n___2___0">"$#REF!.$#REF!$#REF!"</definedName>
    <definedName name="n___2___3">"$#REF!.$#REF!$#REF!"</definedName>
    <definedName name="n___3">#REF!</definedName>
    <definedName name="n___3___0">"$#REF!.$#REF!$#REF!"</definedName>
    <definedName name="n___3___3">"$#REF!.$#REF!$#REF!"</definedName>
    <definedName name="n___3___4">"$#REF!.$#REF!$#REF!"</definedName>
    <definedName name="n___4">#REF!</definedName>
    <definedName name="n___4___0">"$#REF!.$#REF!$#REF!"</definedName>
    <definedName name="n___4___3">"$#REF!.$#REF!$#REF!"</definedName>
    <definedName name="n___7">"$#REF!.$#REF!$#REF!"</definedName>
    <definedName name="N_1">0</definedName>
    <definedName name="N_22">#REF!</definedName>
    <definedName name="N_ExternalWork">#REF!</definedName>
    <definedName name="n_NabataeanTheatre">#REF!</definedName>
    <definedName name="N1..">#REF!</definedName>
    <definedName name="N1A">#REF!</definedName>
    <definedName name="na"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chi">#REF!</definedName>
    <definedName name="Naga_Architects_designers_Planners">#REF!</definedName>
    <definedName name="nai">#REF!</definedName>
    <definedName name="NAILS">#REF!</definedName>
    <definedName name="NAILSPR">#REF!</definedName>
    <definedName name="NAILSRATE">#REF!</definedName>
    <definedName name="NAME"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name">#REF!</definedName>
    <definedName name="Name1" hidden="1">#REF!</definedName>
    <definedName name="name2" hidden="1">#REF!</definedName>
    <definedName name="name3" hidden="1">#REF!</definedName>
    <definedName name="name4" hidden="1">#REF!</definedName>
    <definedName name="name5" hidden="1">#REF!</definedName>
    <definedName name="NAME6">#REF!</definedName>
    <definedName name="NAME7">#REF!</definedName>
    <definedName name="NAME8">#REF!</definedName>
    <definedName name="name9" hidden="1">#REF!</definedName>
    <definedName name="NameofWork">#REF!</definedName>
    <definedName name="NameSave">#N/A</definedName>
    <definedName name="NameVersion">#REF!</definedName>
    <definedName name="nanako" localSheetId="18" hidden="1">{"'Sheet1'!$L$16"}</definedName>
    <definedName name="nanako" hidden="1">{"'Sheet1'!$L$16"}</definedName>
    <definedName name="nandan"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arendraKumar">#REF!</definedName>
    <definedName name="Nariman_Point_Car_Parking_Site">#REF!</definedName>
    <definedName name="Nasa">#REF!</definedName>
    <definedName name="Nasa1">#REF!</definedName>
    <definedName name="nation" localSheetId="18" hidden="1">{#N/A,#N/A,TRUE,"Cover";#N/A,#N/A,TRUE,"Conts";#N/A,#N/A,TRUE,"VOS";#N/A,#N/A,TRUE,"Warrington";#N/A,#N/A,TRUE,"Widnes"}</definedName>
    <definedName name="nation" hidden="1">{#N/A,#N/A,TRUE,"Cover";#N/A,#N/A,TRUE,"Conts";#N/A,#N/A,TRUE,"VOS";#N/A,#N/A,TRUE,"Warrington";#N/A,#N/A,TRUE,"Widnes"}</definedName>
    <definedName name="National_Trading_">#REF!</definedName>
    <definedName name="NATIONALS">#REF!</definedName>
    <definedName name="nb">DATE(YEAR(#REF!),MONTH(#REF!)+Payment_Number,DAY(#REF!))</definedName>
    <definedName name="Nbars">#REF!</definedName>
    <definedName name="nbc" localSheetId="18" hidden="1">{#N/A,#N/A,TRUE,"Front";#N/A,#N/A,TRUE,"Simple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bgfnf" localSheetId="18" hidden="1">{#N/A,#N/A,TRUE,"LOADCOVE";#N/A,#N/A,TRUE,"PAGE001";#N/A,#N/A,TRUE,"PAGE002";#N/A,#N/A,TRUE,"PAGE003";#N/A,#N/A,TRUE,"PAGE004";#N/A,#N/A,TRUE,"PAGE005";#N/A,#N/A,TRUE,"PAGE006";#N/A,#N/A,TRUE,"PAGE007";#N/A,#N/A,TRUE,"PAGE008";#N/A,#N/A,TRUE,"PAGE009";#N/A,#N/A,TRUE,"PAGE010";#N/A,#N/A,TRUE,"PAGE011";#N/A,#N/A,TRUE,"PAGE012";#N/A,#N/A,TRUE,"PAGE013"}</definedName>
    <definedName name="nbgfnf" hidden="1">{#N/A,#N/A,TRUE,"LOADCOVE";#N/A,#N/A,TRUE,"PAGE001";#N/A,#N/A,TRUE,"PAGE002";#N/A,#N/A,TRUE,"PAGE003";#N/A,#N/A,TRUE,"PAGE004";#N/A,#N/A,TRUE,"PAGE005";#N/A,#N/A,TRUE,"PAGE006";#N/A,#N/A,TRUE,"PAGE007";#N/A,#N/A,TRUE,"PAGE008";#N/A,#N/A,TRUE,"PAGE009";#N/A,#N/A,TRUE,"PAGE010";#N/A,#N/A,TRUE,"PAGE011";#N/A,#N/A,TRUE,"PAGE012";#N/A,#N/A,TRUE,"PAGE013"}</definedName>
    <definedName name="nbh">#REF!</definedName>
    <definedName name="NBHBM" localSheetId="18" hidden="1">{#N/A,#N/A,TRUE,"Front";#N/A,#N/A,TRUE,"Simple Letter";#N/A,#N/A,TRUE,"Inside";#N/A,#N/A,TRUE,"Contents";#N/A,#N/A,TRUE,"Basis";#N/A,#N/A,TRUE,"Inclusions";#N/A,#N/A,TRUE,"Exclusions";#N/A,#N/A,TRUE,"Areas";#N/A,#N/A,TRUE,"Summary";#N/A,#N/A,TRUE,"Detail"}</definedName>
    <definedName name="NBHBM" hidden="1">{#N/A,#N/A,TRUE,"Front";#N/A,#N/A,TRUE,"Simple Letter";#N/A,#N/A,TRUE,"Inside";#N/A,#N/A,TRUE,"Contents";#N/A,#N/A,TRUE,"Basis";#N/A,#N/A,TRUE,"Inclusions";#N/A,#N/A,TRUE,"Exclusions";#N/A,#N/A,TRUE,"Areas";#N/A,#N/A,TRUE,"Summary";#N/A,#N/A,TRUE,"Detail"}</definedName>
    <definedName name="nbhg">IF(ISNA(MATCH(ROW(),RowAfterpgbrk,1)),1,MATCH(ROW(),RowAfterpgbrk,1)+1)&lt;&gt;IF(ISNA(MATCH(ROW()+1,RowAfterpgbrk,1)),1,MATCH(ROW()+1,RowAfterpgbrk,1)+1)</definedName>
    <definedName name="nbhyt" localSheetId="18" hidden="1">{"'Break down'!$A$4"}</definedName>
    <definedName name="nbhyt" hidden="1">{"'Break down'!$A$4"}</definedName>
    <definedName name="NBN" hidden="1">#REF!</definedName>
    <definedName name="nbnbnbnb">#N/A</definedName>
    <definedName name="NBV" localSheetId="6">MATCH(0.01,End_Bal,-1)+1</definedName>
    <definedName name="NBV">MATCH(0.01,End_Bal,-1)+1</definedName>
    <definedName name="nbx" localSheetId="18" hidden="1">{#N/A,#N/A,TRUE,"LOADCOVE";#N/A,#N/A,TRUE,"PAGE001";#N/A,#N/A,TRUE,"PAGE002";#N/A,#N/A,TRUE,"PAGE003";#N/A,#N/A,TRUE,"PAGE004";#N/A,#N/A,TRUE,"PAGE005";#N/A,#N/A,TRUE,"PAGE006";#N/A,#N/A,TRUE,"PAGE007";#N/A,#N/A,TRUE,"PAGE008";#N/A,#N/A,TRUE,"PAGE009";#N/A,#N/A,TRUE,"PAGE010";#N/A,#N/A,TRUE,"PAGE011";#N/A,#N/A,TRUE,"PAGE012";#N/A,#N/A,TRUE,"PAGE013"}</definedName>
    <definedName name="nbx" hidden="1">{#N/A,#N/A,TRUE,"LOADCOVE";#N/A,#N/A,TRUE,"PAGE001";#N/A,#N/A,TRUE,"PAGE002";#N/A,#N/A,TRUE,"PAGE003";#N/A,#N/A,TRUE,"PAGE004";#N/A,#N/A,TRUE,"PAGE005";#N/A,#N/A,TRUE,"PAGE006";#N/A,#N/A,TRUE,"PAGE007";#N/A,#N/A,TRUE,"PAGE008";#N/A,#N/A,TRUE,"PAGE009";#N/A,#N/A,TRUE,"PAGE010";#N/A,#N/A,TRUE,"PAGE011";#N/A,#N/A,TRUE,"PAGE012";#N/A,#N/A,TRUE,"PAGE013"}</definedName>
    <definedName name="ncfn" localSheetId="18" hidden="1">{#N/A,#N/A,TRUE,"LOADCOVE";#N/A,#N/A,TRUE,"PAGE001";#N/A,#N/A,TRUE,"PAGE002";#N/A,#N/A,TRUE,"PAGE003";#N/A,#N/A,TRUE,"PAGE004";#N/A,#N/A,TRUE,"PAGE005";#N/A,#N/A,TRUE,"PAGE006";#N/A,#N/A,TRUE,"PAGE007";#N/A,#N/A,TRUE,"PAGE008";#N/A,#N/A,TRUE,"PAGE009";#N/A,#N/A,TRUE,"PAGE010";#N/A,#N/A,TRUE,"PAGE011";#N/A,#N/A,TRUE,"PAGE012";#N/A,#N/A,TRUE,"PAGE013"}</definedName>
    <definedName name="ncfn" hidden="1">{#N/A,#N/A,TRUE,"LOADCOVE";#N/A,#N/A,TRUE,"PAGE001";#N/A,#N/A,TRUE,"PAGE002";#N/A,#N/A,TRUE,"PAGE003";#N/A,#N/A,TRUE,"PAGE004";#N/A,#N/A,TRUE,"PAGE005";#N/A,#N/A,TRUE,"PAGE006";#N/A,#N/A,TRUE,"PAGE007";#N/A,#N/A,TRUE,"PAGE008";#N/A,#N/A,TRUE,"PAGE009";#N/A,#N/A,TRUE,"PAGE010";#N/A,#N/A,TRUE,"PAGE011";#N/A,#N/A,TRUE,"PAGE012";#N/A,#N/A,TRUE,"PAGE013"}</definedName>
    <definedName name="nclient">#REF!</definedName>
    <definedName name="ncn">#REF!</definedName>
    <definedName name="ncompier">#REF!</definedName>
    <definedName name="NCONA">#REF!</definedName>
    <definedName name="NCONB">#REF!</definedName>
    <definedName name="NCONC">#REF!</definedName>
    <definedName name="NCONVA">#REF!</definedName>
    <definedName name="NCONVB">#REF!</definedName>
    <definedName name="NCONVC">#REF!</definedName>
    <definedName name="ncr" localSheetId="18" hidden="1">{#N/A,#N/A,FALSE,"현장 NCR 분석";#N/A,#N/A,FALSE,"현장품질감사";#N/A,#N/A,FALSE,"현장품질감사"}</definedName>
    <definedName name="ncr" hidden="1">{#N/A,#N/A,FALSE,"현장 NCR 분석";#N/A,#N/A,FALSE,"현장품질감사";#N/A,#N/A,FALSE,"현장품질감사"}</definedName>
    <definedName name="NCV">#REF!</definedName>
    <definedName name="ND">#REF!</definedName>
    <definedName name="NDatabase">#REF!</definedName>
    <definedName name="nddddddddf" localSheetId="4" hidden="1">{#N/A,#N/A,TRUE,"Cover";#N/A,#N/A,TRUE,"Conts";#N/A,#N/A,TRUE,"VOS";#N/A,#N/A,TRUE,"Warrington";#N/A,#N/A,TRUE,"Widnes"}</definedName>
    <definedName name="nddddddddf" localSheetId="18" hidden="1">{#N/A,#N/A,TRUE,"Cover";#N/A,#N/A,TRUE,"Conts";#N/A,#N/A,TRUE,"VOS";#N/A,#N/A,TRUE,"Warrington";#N/A,#N/A,TRUE,"Widnes"}</definedName>
    <definedName name="nddddddddf" localSheetId="6" hidden="1">{#N/A,#N/A,TRUE,"Cover";#N/A,#N/A,TRUE,"Conts";#N/A,#N/A,TRUE,"VOS";#N/A,#N/A,TRUE,"Warrington";#N/A,#N/A,TRUE,"Widnes"}</definedName>
    <definedName name="nddddddddf" localSheetId="11" hidden="1">{#N/A,#N/A,TRUE,"Cover";#N/A,#N/A,TRUE,"Conts";#N/A,#N/A,TRUE,"VOS";#N/A,#N/A,TRUE,"Warrington";#N/A,#N/A,TRUE,"Widnes"}</definedName>
    <definedName name="nddddddddf" localSheetId="10" hidden="1">{#N/A,#N/A,TRUE,"Cover";#N/A,#N/A,TRUE,"Conts";#N/A,#N/A,TRUE,"VOS";#N/A,#N/A,TRUE,"Warrington";#N/A,#N/A,TRUE,"Widnes"}</definedName>
    <definedName name="nddddddddf" hidden="1">{#N/A,#N/A,TRUE,"Cover";#N/A,#N/A,TRUE,"Conts";#N/A,#N/A,TRUE,"VOS";#N/A,#N/A,TRUE,"Warrington";#N/A,#N/A,TRUE,"Widnes"}</definedName>
    <definedName name="ndFile1Cos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File4Cost">#REF!</definedName>
    <definedName name="ndFile4Inst">#REF!</definedName>
    <definedName name="ndFile4Maint">#REF!</definedName>
    <definedName name="ndFile4Net">#REF!</definedName>
    <definedName name="ndfond">#REF!</definedName>
    <definedName name="NDOOA">#REF!</definedName>
    <definedName name="NDOOB">#REF!</definedName>
    <definedName name="NDOOC">#REF!</definedName>
    <definedName name="NDR">#REF!</definedName>
    <definedName name="NDSHS">#REF!</definedName>
    <definedName name="NECwrapup">#REF!</definedName>
    <definedName name="needle">#REF!</definedName>
    <definedName name="Neels" hidden="1">{#N/A,#N/A,TRUE,"COVER";#N/A,#N/A,TRUE,"DETAILS";#N/A,#N/A,TRUE,"SUMMARY";#N/A,#N/A,TRUE,"EXP MON";#N/A,#N/A,TRUE,"APPENDIX A";#N/A,#N/A,TRUE,"APPENDIX B";#N/A,#N/A,TRUE,"APPENDIX C";#N/A,#N/A,TRUE,"APPENDIX D";#N/A,#N/A,TRUE,"APPENDIX E";#N/A,#N/A,TRUE,"APPENDIX F";#N/A,#N/A,TRUE,"APPENDIX G"}</definedName>
    <definedName name="Neg_Margin">#REF!</definedName>
    <definedName name="nego검토"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LEA">#REF!</definedName>
    <definedName name="NELEB">#REF!</definedName>
    <definedName name="NELEC">#REF!</definedName>
    <definedName name="NEQUA">#REF!</definedName>
    <definedName name="NEQUB">#REF!</definedName>
    <definedName name="NEQUC">#REF!</definedName>
    <definedName name="NESTIMATE">#REF!</definedName>
    <definedName name="NET">#REF!</definedName>
    <definedName name="NET_1">#REF!</definedName>
    <definedName name="NET_ANA">#REF!</definedName>
    <definedName name="NET_ANA_1">#REF!</definedName>
    <definedName name="NET_ANA_2">#REF!</definedName>
    <definedName name="net_cash">#REF!</definedName>
    <definedName name="Net_Final_for_A__B__Extd_basement">#REF!</definedName>
    <definedName name="Net_Profit_HY">#REF!</definedName>
    <definedName name="Net_Profit_LY">#REF!</definedName>
    <definedName name="net_rent_analysis">#REF!</definedName>
    <definedName name="Net_sale_proceeds">#REF!</definedName>
    <definedName name="Net_Sales_Area">#REF!</definedName>
    <definedName name="NET_TAX">#REF!</definedName>
    <definedName name="Net_Yield">#REF!</definedName>
    <definedName name="Net_Yield_incl_land_cost">#REF!</definedName>
    <definedName name="NetInterest">InterestIncome-InterestExpense</definedName>
    <definedName name="NetOpeningCash">#REF!</definedName>
    <definedName name="Nett_Area">#REF!</definedName>
    <definedName name="NETT_SUBMITTED">#REF!</definedName>
    <definedName name="NettCost">#REF!</definedName>
    <definedName name="nettoday">#REF!</definedName>
    <definedName name="NETTSUM">#REF!</definedName>
    <definedName name="new" localSheetId="4">OFFSET(DSRA_Calc,Option,0)</definedName>
    <definedName name="New" hidden="1">#REF!</definedName>
    <definedName name="new_areas">#REF!</definedName>
    <definedName name="New_Supply">#REF!</definedName>
    <definedName name="new_units">#REF!</definedName>
    <definedName name="newadditiongsf">#REF!</definedName>
    <definedName name="newcap">#REF!</definedName>
    <definedName name="NEWCASTLE_UNDER_LYME_BOROUGH_COUNCIL">#REF!</definedName>
    <definedName name="newHotels">#REF!</definedName>
    <definedName name="NewItem">#REF!</definedName>
    <definedName name="NewLine">#N/A</definedName>
    <definedName name="newmane" localSheetId="18" hidden="1">{#N/A,#N/A,FALSE,"CCTV"}</definedName>
    <definedName name="newmane" hidden="1">{#N/A,#N/A,FALSE,"CCTV"}</definedName>
    <definedName name="NewMatrix">#REF!</definedName>
    <definedName name="NewMatrix1">#REF!</definedName>
    <definedName name="NewMatrix2">#REF!</definedName>
    <definedName name="NEWNA"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localSheetId="18" hidden="1">{#N/A,#N/A,FALSE,"CCTV"}</definedName>
    <definedName name="NEWNAME" hidden="1">{#N/A,#N/A,FALSE,"CCTV"}</definedName>
    <definedName name="NEWNAME_1" localSheetId="18" hidden="1">{#N/A,#N/A,FALSE,"CCTV"}</definedName>
    <definedName name="NEWNAME_1" hidden="1">{#N/A,#N/A,FALSE,"CCTV"}</definedName>
    <definedName name="NEWNAME_2" localSheetId="18" hidden="1">{#N/A,#N/A,FALSE,"CCTV"}</definedName>
    <definedName name="NEWNAME_2" hidden="1">{#N/A,#N/A,FALSE,"CCTV"}</definedName>
    <definedName name="newnew">#REF!</definedName>
    <definedName name="NewPrintArea">#REF!</definedName>
    <definedName name="NewPrintAreaMi">#REF!</definedName>
    <definedName name="NewRow">#REF!</definedName>
    <definedName name="news">#REF!</definedName>
    <definedName name="newsupply">#REF!</definedName>
    <definedName name="NEWT">#REF!</definedName>
    <definedName name="NEWVO">#REF!</definedName>
    <definedName name="NEWWWW">#REF!</definedName>
    <definedName name="NF">#REF!</definedName>
    <definedName name="nfako">#REF!</definedName>
    <definedName name="NFG" localSheetId="18" hidden="1">{#N/A,#N/A,FALSE,"배수2"}</definedName>
    <definedName name="NFG" hidden="1">{#N/A,#N/A,FALSE,"배수2"}</definedName>
    <definedName name="NFG_1" localSheetId="18" hidden="1">{#N/A,#N/A,FALSE,"배수2"}</definedName>
    <definedName name="NFG_1" hidden="1">{#N/A,#N/A,FALSE,"배수2"}</definedName>
    <definedName name="NFG_2" localSheetId="18" hidden="1">{#N/A,#N/A,FALSE,"배수2"}</definedName>
    <definedName name="NFG_2" hidden="1">{#N/A,#N/A,FALSE,"배수2"}</definedName>
    <definedName name="NFINA">#REF!</definedName>
    <definedName name="NFINB">#REF!</definedName>
    <definedName name="NFINC">#REF!</definedName>
    <definedName name="NFIRA">#REF!</definedName>
    <definedName name="NFIRB">#REF!</definedName>
    <definedName name="NFIRC">#REF!</definedName>
    <definedName name="nfnf">#REF!</definedName>
    <definedName name="NFURA">#REF!</definedName>
    <definedName name="NFURB">#REF!</definedName>
    <definedName name="NFURC">#REF!</definedName>
    <definedName name="NFYJD" localSheetId="18" hidden="1">{#N/A,#N/A,FALSE,"토공2"}</definedName>
    <definedName name="NFYJD" hidden="1">{#N/A,#N/A,FALSE,"토공2"}</definedName>
    <definedName name="NFYJD_1" localSheetId="18" hidden="1">{#N/A,#N/A,FALSE,"토공2"}</definedName>
    <definedName name="NFYJD_1" hidden="1">{#N/A,#N/A,FALSE,"토공2"}</definedName>
    <definedName name="NFYJD_2" localSheetId="18" hidden="1">{#N/A,#N/A,FALSE,"토공2"}</definedName>
    <definedName name="NFYJD_2" hidden="1">{#N/A,#N/A,FALSE,"토공2"}</definedName>
    <definedName name="ng"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ngb" localSheetId="18" hidden="1">{#N/A,#N/A,TRUE,"LOADCOVE";#N/A,#N/A,TRUE,"PAGE001";#N/A,#N/A,TRUE,"PAGE002";#N/A,#N/A,TRUE,"PAGE003";#N/A,#N/A,TRUE,"PAGE004";#N/A,#N/A,TRUE,"PAGE005";#N/A,#N/A,TRUE,"PAGE006";#N/A,#N/A,TRUE,"PAGE007";#N/A,#N/A,TRUE,"PAGE008";#N/A,#N/A,TRUE,"PAGE009";#N/A,#N/A,TRUE,"PAGE010";#N/A,#N/A,TRUE,"PAGE011";#N/A,#N/A,TRUE,"PAGE012";#N/A,#N/A,TRUE,"PAGE013"}</definedName>
    <definedName name="ngb" hidden="1">{#N/A,#N/A,TRUE,"LOADCOVE";#N/A,#N/A,TRUE,"PAGE001";#N/A,#N/A,TRUE,"PAGE002";#N/A,#N/A,TRUE,"PAGE003";#N/A,#N/A,TRUE,"PAGE004";#N/A,#N/A,TRUE,"PAGE005";#N/A,#N/A,TRUE,"PAGE006";#N/A,#N/A,TRUE,"PAGE007";#N/A,#N/A,TRUE,"PAGE008";#N/A,#N/A,TRUE,"PAGE009";#N/A,#N/A,TRUE,"PAGE010";#N/A,#N/A,TRUE,"PAGE011";#N/A,#N/A,TRUE,"PAGE012";#N/A,#N/A,TRUE,"PAGE013"}</definedName>
    <definedName name="NGC">#REF!</definedName>
    <definedName name="NGE" localSheetId="18" hidden="1">{#N/A,#N/A,FALSE,"혼합골재"}</definedName>
    <definedName name="NGE" hidden="1">{#N/A,#N/A,FALSE,"혼합골재"}</definedName>
    <definedName name="NGE_1" localSheetId="18" hidden="1">{#N/A,#N/A,FALSE,"혼합골재"}</definedName>
    <definedName name="NGE_1" hidden="1">{#N/A,#N/A,FALSE,"혼합골재"}</definedName>
    <definedName name="NGE_2" localSheetId="18" hidden="1">{#N/A,#N/A,FALSE,"혼합골재"}</definedName>
    <definedName name="NGE_2" hidden="1">{#N/A,#N/A,FALSE,"혼합골재"}</definedName>
    <definedName name="NGENA">#REF!</definedName>
    <definedName name="NGENB">#REF!</definedName>
    <definedName name="NGENC">#REF!</definedName>
    <definedName name="ngfa">#REF!</definedName>
    <definedName name="NGFDFNS" localSheetId="18" hidden="1">{#N/A,#N/A,FALSE,"부대1"}</definedName>
    <definedName name="NGFDFNS" hidden="1">{#N/A,#N/A,FALSE,"부대1"}</definedName>
    <definedName name="NGFDFNS_1" localSheetId="18" hidden="1">{#N/A,#N/A,FALSE,"부대1"}</definedName>
    <definedName name="NGFDFNS_1" hidden="1">{#N/A,#N/A,FALSE,"부대1"}</definedName>
    <definedName name="NGFDFNS_2" localSheetId="18" hidden="1">{#N/A,#N/A,FALSE,"부대1"}</definedName>
    <definedName name="NGFDFNS_2" hidden="1">{#N/A,#N/A,FALSE,"부대1"}</definedName>
    <definedName name="ngfng" localSheetId="4" hidden="1">{#N/A,#N/A,FALSE,"Aging Summary";#N/A,#N/A,FALSE,"Ratio Analysis";#N/A,#N/A,FALSE,"Test 120 Day Accts";#N/A,#N/A,FALSE,"Tickmarks"}</definedName>
    <definedName name="ngfng" hidden="1">{#N/A,#N/A,FALSE,"Aging Summary";#N/A,#N/A,FALSE,"Ratio Analysis";#N/A,#N/A,FALSE,"Test 120 Day Accts";#N/A,#N/A,FALSE,"Tickmarks"}</definedName>
    <definedName name="ngfng_2" localSheetId="4" hidden="1">{#N/A,#N/A,FALSE,"Aging Summary";#N/A,#N/A,FALSE,"Ratio Analysis";#N/A,#N/A,FALSE,"Test 120 Day Accts";#N/A,#N/A,FALSE,"Tickmarks"}</definedName>
    <definedName name="ngfng_2" hidden="1">{#N/A,#N/A,FALSE,"Aging Summary";#N/A,#N/A,FALSE,"Ratio Analysis";#N/A,#N/A,FALSE,"Test 120 Day Accts";#N/A,#N/A,FALSE,"Tickmarks"}</definedName>
    <definedName name="ngh">"Page "&amp;IF(ISNA(MATCH(ROW(),RowAfterpgbrk,1)),1,MATCH(ROW(),RowAfterpgbrk,1)+1)&amp;" of " &amp; TotPageCount + 0*NOW()</definedName>
    <definedName name="nghbsfdz">#REF!</definedName>
    <definedName name="nghtstnd">#REF!</definedName>
    <definedName name="NGK" localSheetId="18" hidden="1">{#N/A,#N/A,FALSE,"估價單  (3)"}</definedName>
    <definedName name="NGK" localSheetId="10" hidden="1">{#N/A,#N/A,FALSE,"估價單  (3)"}</definedName>
    <definedName name="NGK" hidden="1">{#N/A,#N/A,FALSE,"估價單  (3)"}</definedName>
    <definedName name="NGOC">#REF!</definedName>
    <definedName name="ngsf">#REF!</definedName>
    <definedName name="nh" hidden="1">{#N/A,#N/A,TRUE,"COVER";#N/A,#N/A,TRUE,"DETAILS";#N/A,#N/A,TRUE,"SUMMARY";#N/A,#N/A,TRUE,"EXP MON";#N/A,#N/A,TRUE,"APPENDIX A";#N/A,#N/A,TRUE,"APPENDIX B";#N/A,#N/A,TRUE,"APPENDIX C";#N/A,#N/A,TRUE,"APPENDIX D";#N/A,#N/A,TRUE,"APPENDIX E";#N/A,#N/A,TRUE,"APPENDIX F";#N/A,#N/A,TRUE,"APPENDIX G"}</definedName>
    <definedName name="NH67TYG" localSheetId="18" hidden="1">{"'Break down'!$A$4"}</definedName>
    <definedName name="NH67TYG" hidden="1">{"'Break down'!$A$4"}</definedName>
    <definedName name="NHF">#N/A</definedName>
    <definedName name="NHG" localSheetId="4" hidden="1">{#N/A,#N/A,TRUE,"Cover";#N/A,#N/A,TRUE,"Conts";#N/A,#N/A,TRUE,"VOS";#N/A,#N/A,TRUE,"Warrington";#N/A,#N/A,TRUE,"Widnes"}</definedName>
    <definedName name="NHG" localSheetId="18" hidden="1">{#N/A,#N/A,TRUE,"Cover";#N/A,#N/A,TRUE,"Conts";#N/A,#N/A,TRUE,"VOS";#N/A,#N/A,TRUE,"Warrington";#N/A,#N/A,TRUE,"Widnes"}</definedName>
    <definedName name="NHG" localSheetId="10" hidden="1">{#N/A,#N/A,TRUE,"Cover";#N/A,#N/A,TRUE,"Conts";#N/A,#N/A,TRUE,"VOS";#N/A,#N/A,TRUE,"Warrington";#N/A,#N/A,TRUE,"Widnes"}</definedName>
    <definedName name="NHG" hidden="1">{#N/A,#N/A,TRUE,"Cover";#N/A,#N/A,TRUE,"Conts";#N/A,#N/A,TRUE,"VOS";#N/A,#N/A,TRUE,"Warrington";#N/A,#N/A,TRUE,"Widnes"}</definedName>
    <definedName name="nhhgf">#REF!</definedName>
    <definedName name="NHNYHHJY">#N/A</definedName>
    <definedName name="NHVAA">#REF!</definedName>
    <definedName name="NHVAB">#REF!</definedName>
    <definedName name="NHVAC">#REF!</definedName>
    <definedName name="NI_Original">#REF!</definedName>
    <definedName name="NIA">#REF!</definedName>
    <definedName name="NIAagImp">#REF!</definedName>
    <definedName name="NIAagMetric">#REF!</definedName>
    <definedName name="NIAbgImp">#REF!</definedName>
    <definedName name="NIAbgMetric">#REF!</definedName>
    <definedName name="NIAImp">#REF!</definedName>
    <definedName name="NIAMetric">#REF!</definedName>
    <definedName name="NIC">#REF!</definedName>
    <definedName name="NIC_Tresh">#REF!</definedName>
    <definedName name="Nicol">#REF!</definedName>
    <definedName name="nifa">#REF!</definedName>
    <definedName name="nihar">Scheduled_Payment+Extra_Payment</definedName>
    <definedName name="nilantha" localSheetId="6">Scheduled_Payment+Extra_Payment</definedName>
    <definedName name="nilantha">Scheduled_Payment+Extra_Payment</definedName>
    <definedName name="nilot">BlankMacro1</definedName>
    <definedName name="NINE">#REF!</definedName>
    <definedName name="NINETEEN">#REF!</definedName>
    <definedName name="NIPP">#REF!</definedName>
    <definedName name="Nischal">#REF!</definedName>
    <definedName name="nitytr">BlankMacro1</definedName>
    <definedName name="NIYIOP" localSheetId="1">#REF!</definedName>
    <definedName name="NIYIOP">#REF!</definedName>
    <definedName name="NJH" localSheetId="18" hidden="1">{#N/A,#N/A,TRUE,"Front";#N/A,#N/A,TRUE,"Simple Letter";#N/A,#N/A,TRUE,"Inside";#N/A,#N/A,TRUE,"Contents";#N/A,#N/A,TRUE,"Basis";#N/A,#N/A,TRUE,"Inclusions";#N/A,#N/A,TRUE,"Exclusions";#N/A,#N/A,TRUE,"Areas";#N/A,#N/A,TRUE,"Summary";#N/A,#N/A,TRUE,"Detail"}</definedName>
    <definedName name="NJH" hidden="1">{#N/A,#N/A,TRUE,"Front";#N/A,#N/A,TRUE,"Simple Letter";#N/A,#N/A,TRUE,"Inside";#N/A,#N/A,TRUE,"Contents";#N/A,#N/A,TRUE,"Basis";#N/A,#N/A,TRUE,"Inclusions";#N/A,#N/A,TRUE,"Exclusions";#N/A,#N/A,TRUE,"Areas";#N/A,#N/A,TRUE,"Summary";#N/A,#N/A,TRUE,"Detail"}</definedName>
    <definedName name="njhgjj">#N/A</definedName>
    <definedName name="njy" localSheetId="18" hidden="1">{"'Break down'!$A$4"}</definedName>
    <definedName name="njy" hidden="1">{"'Break down'!$A$4"}</definedName>
    <definedName name="njyhbtgrvfec">#REF!</definedName>
    <definedName name="NK">#REF!</definedName>
    <definedName name="nkjuh">BlankMacro1</definedName>
    <definedName name="nkknk" localSheetId="18" hidden="1">{#N/A,#N/A,FALSE,"CCTV"}</definedName>
    <definedName name="nkknk" hidden="1">{#N/A,#N/A,FALSE,"CCTV"}</definedName>
    <definedName name="nkknk_1" localSheetId="18" hidden="1">{#N/A,#N/A,FALSE,"CCTV"}</definedName>
    <definedName name="nkknk_1" hidden="1">{#N/A,#N/A,FALSE,"CCTV"}</definedName>
    <definedName name="nkknk_2" localSheetId="18" hidden="1">{#N/A,#N/A,FALSE,"CCTV"}</definedName>
    <definedName name="nkknk_2" hidden="1">{#N/A,#N/A,FALSE,"CCTV"}</definedName>
    <definedName name="nkyt" hidden="1">#REF!</definedName>
    <definedName name="NLG">#REF!</definedName>
    <definedName name="NLGeXToEUR" localSheetId="18" hidden="1">1/EUReXToNLG</definedName>
    <definedName name="NLGeXToEUR" hidden="1">1/EUReXToNLG</definedName>
    <definedName name="NLGeXToEUR1" localSheetId="18" hidden="1">1/EUReXToNLG</definedName>
    <definedName name="NLGeXToEUR1" hidden="1">1/EUReXToNLG</definedName>
    <definedName name="NLST_P">#REF!</definedName>
    <definedName name="nm" localSheetId="4" hidden="1">{"'Break down'!$A$4"}</definedName>
    <definedName name="nm" localSheetId="18" hidden="1">{"'Break down'!$A$4"}</definedName>
    <definedName name="nm" localSheetId="6" hidden="1">{"'Break down'!$A$4"}</definedName>
    <definedName name="nm" hidden="1">{"'Break down'!$A$4"}</definedName>
    <definedName name="NMASA">#REF!</definedName>
    <definedName name="NMASB">#REF!</definedName>
    <definedName name="NMASC">#REF!</definedName>
    <definedName name="nmb">BlankMacro1</definedName>
    <definedName name="NMETA">#REF!</definedName>
    <definedName name="NMETB">#REF!</definedName>
    <definedName name="NMETC">#REF!</definedName>
    <definedName name="NMGHE">#N/A</definedName>
    <definedName name="nmhg" localSheetId="18" hidden="1">{#N/A,#N/A,TRUE,"Cover";#N/A,#N/A,TRUE,"Conts";#N/A,#N/A,TRUE,"VOS";#N/A,#N/A,TRUE,"Warrington";#N/A,#N/A,TRUE,"Widnes"}</definedName>
    <definedName name="nmhg" hidden="1">{#N/A,#N/A,TRUE,"Cover";#N/A,#N/A,TRUE,"Conts";#N/A,#N/A,TRUE,"VOS";#N/A,#N/A,TRUE,"Warrington";#N/A,#N/A,TRUE,"Widnes"}</definedName>
    <definedName name="NMHJ675" localSheetId="18" hidden="1">{"'Break down'!$A$4"}</definedName>
    <definedName name="NMHJ675" hidden="1">{"'Break down'!$A$4"}</definedName>
    <definedName name="nmhjjjj"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jj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nmhju">IF(ISNA(MATCH(ROW(),RowAfterpgbrk,1)),1,MATCH(ROW(),RowAfterpgbrk,1)+1)</definedName>
    <definedName name="nmjh">#REF!</definedName>
    <definedName name="NMKL" localSheetId="4" hidden="1">{#N/A,#N/A,TRUE,"Cover";#N/A,#N/A,TRUE,"Conts";#N/A,#N/A,TRUE,"VOS";#N/A,#N/A,TRUE,"Warrington";#N/A,#N/A,TRUE,"Widnes"}</definedName>
    <definedName name="NMKL" localSheetId="18" hidden="1">{#N/A,#N/A,TRUE,"Cover";#N/A,#N/A,TRUE,"Conts";#N/A,#N/A,TRUE,"VOS";#N/A,#N/A,TRUE,"Warrington";#N/A,#N/A,TRUE,"Widnes"}</definedName>
    <definedName name="NMKL" localSheetId="10" hidden="1">{#N/A,#N/A,TRUE,"Cover";#N/A,#N/A,TRUE,"Conts";#N/A,#N/A,TRUE,"VOS";#N/A,#N/A,TRUE,"Warrington";#N/A,#N/A,TRUE,"Widnes"}</definedName>
    <definedName name="NMKL" hidden="1">{#N/A,#N/A,TRUE,"Cover";#N/A,#N/A,TRUE,"Conts";#N/A,#N/A,TRUE,"VOS";#N/A,#N/A,TRUE,"Warrington";#N/A,#N/A,TRUE,"Widnes"}</definedName>
    <definedName name="nn" localSheetId="18" hidden="1">{"LKD",#N/A,FALSE,"표지"}</definedName>
    <definedName name="nn" localSheetId="6">#REF!</definedName>
    <definedName name="nn" localSheetId="10">#REF!</definedName>
    <definedName name="nn" hidden="1">{"LKD",#N/A,FALSE,"표지"}</definedName>
    <definedName name="NN___0">#REF!</definedName>
    <definedName name="NN___13">#REF!</definedName>
    <definedName name="nnewname" localSheetId="18" hidden="1">{#N/A,#N/A,FALSE,"CCTV"}</definedName>
    <definedName name="nnewname" hidden="1">{#N/A,#N/A,FALSE,"CCTV"}</definedName>
    <definedName name="nngh">#N/A</definedName>
    <definedName name="nnm">#REF!</definedName>
    <definedName name="nnn" localSheetId="4"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localSheetId="6"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_1" localSheetId="18" hidden="1">{#N/A,#N/A,FALSE,"SumD";#N/A,#N/A,FALSE,"ElecD";#N/A,#N/A,FALSE,"MechD";#N/A,#N/A,FALSE,"GeotD";#N/A,#N/A,FALSE,"PrcsD";#N/A,#N/A,FALSE,"TunnD";#N/A,#N/A,FALSE,"CivlD";#N/A,#N/A,FALSE,"NtwkD";#N/A,#N/A,FALSE,"EstgD";#N/A,#N/A,FALSE,"PEngD"}</definedName>
    <definedName name="nnn_1" hidden="1">{#N/A,#N/A,FALSE,"SumD";#N/A,#N/A,FALSE,"ElecD";#N/A,#N/A,FALSE,"MechD";#N/A,#N/A,FALSE,"GeotD";#N/A,#N/A,FALSE,"PrcsD";#N/A,#N/A,FALSE,"TunnD";#N/A,#N/A,FALSE,"CivlD";#N/A,#N/A,FALSE,"NtwkD";#N/A,#N/A,FALSE,"EstgD";#N/A,#N/A,FALSE,"PEngD"}</definedName>
    <definedName name="nnnb">#REF!</definedName>
    <definedName name="nnnn" localSheetId="6" hidden="1">#REF!</definedName>
    <definedName name="nnnn">#REF!</definedName>
    <definedName name="nnnnm">#REF!</definedName>
    <definedName name="nnnnn" localSheetId="4" hidden="1">{#N/A,#N/A,FALSE,"SumG";#N/A,#N/A,FALSE,"ElecG";#N/A,#N/A,FALSE,"MechG";#N/A,#N/A,FALSE,"GeotG";#N/A,#N/A,FALSE,"PrcsG";#N/A,#N/A,FALSE,"TunnG";#N/A,#N/A,FALSE,"CivlG";#N/A,#N/A,FALSE,"NtwkG";#N/A,#N/A,FALSE,"EstgG";#N/A,#N/A,FALSE,"PEngG"}</definedName>
    <definedName name="nnnnn" localSheetId="18" hidden="1">{#N/A,#N/A,FALSE,"SumG";#N/A,#N/A,FALSE,"ElecG";#N/A,#N/A,FALSE,"MechG";#N/A,#N/A,FALSE,"GeotG";#N/A,#N/A,FALSE,"PrcsG";#N/A,#N/A,FALSE,"TunnG";#N/A,#N/A,FALSE,"CivlG";#N/A,#N/A,FALSE,"NtwkG";#N/A,#N/A,FALSE,"EstgG";#N/A,#N/A,FALSE,"PEngG"}</definedName>
    <definedName name="nnnnn" localSheetId="6" hidden="1">{#N/A,#N/A,FALSE,"SumG";#N/A,#N/A,FALSE,"ElecG";#N/A,#N/A,FALSE,"MechG";#N/A,#N/A,FALSE,"GeotG";#N/A,#N/A,FALSE,"PrcsG";#N/A,#N/A,FALSE,"TunnG";#N/A,#N/A,FALSE,"CivlG";#N/A,#N/A,FALSE,"NtwkG";#N/A,#N/A,FALSE,"EstgG";#N/A,#N/A,FALSE,"PEngG"}</definedName>
    <definedName name="nnnnn" localSheetId="10"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nnn_1" localSheetId="18" hidden="1">{#N/A,#N/A,FALSE,"SumG";#N/A,#N/A,FALSE,"ElecG";#N/A,#N/A,FALSE,"MechG";#N/A,#N/A,FALSE,"GeotG";#N/A,#N/A,FALSE,"PrcsG";#N/A,#N/A,FALSE,"TunnG";#N/A,#N/A,FALSE,"CivlG";#N/A,#N/A,FALSE,"NtwkG";#N/A,#N/A,FALSE,"EstgG";#N/A,#N/A,FALSE,"PEngG"}</definedName>
    <definedName name="nnnnn_1" localSheetId="6" hidden="1">{#N/A,#N/A,FALSE,"SumG";#N/A,#N/A,FALSE,"ElecG";#N/A,#N/A,FALSE,"MechG";#N/A,#N/A,FALSE,"GeotG";#N/A,#N/A,FALSE,"PrcsG";#N/A,#N/A,FALSE,"TunnG";#N/A,#N/A,FALSE,"CivlG";#N/A,#N/A,FALSE,"NtwkG";#N/A,#N/A,FALSE,"EstgG";#N/A,#N/A,FALSE,"PEngG"}</definedName>
    <definedName name="nnnnn_1" hidden="1">{#N/A,#N/A,FALSE,"SumG";#N/A,#N/A,FALSE,"ElecG";#N/A,#N/A,FALSE,"MechG";#N/A,#N/A,FALSE,"GeotG";#N/A,#N/A,FALSE,"PrcsG";#N/A,#N/A,FALSE,"TunnG";#N/A,#N/A,FALSE,"CivlG";#N/A,#N/A,FALSE,"NtwkG";#N/A,#N/A,FALSE,"EstgG";#N/A,#N/A,FALSE,"PEngG"}</definedName>
    <definedName name="nnnnnnnn">#N/A</definedName>
    <definedName name="nnnnnnnnnnnnn">#REF!</definedName>
    <definedName name="nnnnnnnnnnnnnnnnnnnnnnnnnnnnnnn" hidden="1">{#N/A,#N/A,TRUE,"1? ????";#N/A,#N/A,TRUE,"1-2? ?????";#N/A,#N/A,TRUE,"2? ??";#N/A,#N/A,TRUE,"2??? ????";#N/A,#N/A,TRUE,"3(1)? ????";#N/A,#N/A,TRUE,"??????";#N/A,#N/A,TRUE,"3(1)?7 ????";#N/A,#N/A,TRUE,"5? ???";#N/A,#N/A,TRUE,"5?2 ???(?)";#N/A,#N/A,TRUE,"6? ????";#N/A,#N/A,TRUE,"6? ??(?)";#N/A,#N/A,TRUE,"6? ??(?)";#N/A,#N/A,TRUE,"????";#N/A,#N/A,TRUE,"6-6(3)? ??(??)";#N/A,#N/A,TRUE,"9? ???(?)";#N/A,#N/A,TRUE,"9? ???(?)";#N/A,#N/A,TRUE,"10(3)? ????";#N/A,#N/A,TRUE,"10(4)? ????"}</definedName>
    <definedName name="nnno">#REF!</definedName>
    <definedName name="nnnz" localSheetId="4" hidden="1">{#N/A,#N/A,FALSE,"SumD";#N/A,#N/A,FALSE,"ElecD";#N/A,#N/A,FALSE,"MechD";#N/A,#N/A,FALSE,"GeotD";#N/A,#N/A,FALSE,"PrcsD";#N/A,#N/A,FALSE,"TunnD";#N/A,#N/A,FALSE,"CivlD";#N/A,#N/A,FALSE,"NtwkD";#N/A,#N/A,FALSE,"EstgD";#N/A,#N/A,FALSE,"PEngD"}</definedName>
    <definedName name="nnnz" hidden="1">{#N/A,#N/A,FALSE,"SumD";#N/A,#N/A,FALSE,"ElecD";#N/A,#N/A,FALSE,"MechD";#N/A,#N/A,FALSE,"GeotD";#N/A,#N/A,FALSE,"PrcsD";#N/A,#N/A,FALSE,"TunnD";#N/A,#N/A,FALSE,"CivlD";#N/A,#N/A,FALSE,"NtwkD";#N/A,#N/A,FALSE,"EstgD";#N/A,#N/A,FALSE,"PEngD"}</definedName>
    <definedName name="NNR">#REF!</definedName>
    <definedName name="no">#REF!</definedName>
    <definedName name="No.">"A1"</definedName>
    <definedName name="NO._OF_CORE">#REF!</definedName>
    <definedName name="No_2Lane_bores">#REF!</definedName>
    <definedName name="No_bores">#REF!</definedName>
    <definedName name="No_cameraServer_Bandwidth">#REF!</definedName>
    <definedName name="No_CameraServer_Storage">#REF!</definedName>
    <definedName name="No_fans_total">#REF!</definedName>
    <definedName name="No_lanes_per_bore">#REF!</definedName>
    <definedName name="No_of_appendices">#REF!</definedName>
    <definedName name="No_of_Core">#REF!</definedName>
    <definedName name="No_of_Hollidays">#REF!</definedName>
    <definedName name="NO_PERIODS" localSheetId="1">#REF!</definedName>
    <definedName name="NO_PERIODS">#REF!</definedName>
    <definedName name="No_Ramadan_Days">#REF!</definedName>
    <definedName name="No_standard_bores">#REF!</definedName>
    <definedName name="No_sumps">#REF!</definedName>
    <definedName name="No_Week_Days">#REF!</definedName>
    <definedName name="No_Weekend_Days">#REF!</definedName>
    <definedName name="No0">#REF!</definedName>
    <definedName name="NOI">#REF!</definedName>
    <definedName name="NOK">#REF!</definedName>
    <definedName name="nol" hidden="1">{#N/A,#N/A,FALSE,"91NOLCB";#N/A,#N/A,FALSE,"92NOLCB";#N/A,#N/A,FALSE,"93NOLCB"}</definedName>
    <definedName name="nolanes">#REF!</definedName>
    <definedName name="nome_equipment_cost">#REF!</definedName>
    <definedName name="nome_services_provided_by_alcatel">#REF!</definedName>
    <definedName name="nome_subcontracted_services">#REF!</definedName>
    <definedName name="nome_technical_cost">#REF!</definedName>
    <definedName name="nominalledger" localSheetId="1">#REF!</definedName>
    <definedName name="nominalledger">#REF!</definedName>
    <definedName name="NOMSUBS">#REF!</definedName>
    <definedName name="Non_Financial">#REF!</definedName>
    <definedName name="Non_Financial_Impact">#REF!</definedName>
    <definedName name="Non_Operating_Income">#REF!</definedName>
    <definedName name="Non_tA1_Anchor">#REF!</definedName>
    <definedName name="NonConformité">#N/A</definedName>
    <definedName name="none" localSheetId="18" hidden="1">{#N/A,#N/A,FALSE,"BS-lead";#N/A,#N/A,FALSE,"BS- cladding";#N/A,#N/A,FALSE,"BS-GRC";#N/A,#N/A,FALSE,"P&amp;L-Lead";#N/A,#N/A,FALSE,"P&amp;L-Cladding";#N/A,#N/A,FALSE,"P&amp;L-GRC"}</definedName>
    <definedName name="none" hidden="1">{#N/A,#N/A,FALSE,"BS-lead";#N/A,#N/A,FALSE,"BS- cladding";#N/A,#N/A,FALSE,"BS-GRC";#N/A,#N/A,FALSE,"P&amp;L-Lead";#N/A,#N/A,FALSE,"P&amp;L-Cladding";#N/A,#N/A,FALSE,"P&amp;L-GRC"}</definedName>
    <definedName name="none." hidden="1">{#N/A,#N/A,FALSE,"BALLY COSTS";#N/A,#N/A,FALSE,"FF&amp;E";#N/A,#N/A,FALSE,"FEES";#N/A,#N/A,FALSE,"CONTINGENCY";#N/A,#N/A,FALSE,"SOFT COSTS";#N/A,#N/A,FALSE,"DETAIL";#N/A,#N/A,FALSE,"sum12-3"}</definedName>
    <definedName name="NONI">#REF!</definedName>
    <definedName name="nonmodular">#REF!</definedName>
    <definedName name="nonmodular_4">#REF!</definedName>
    <definedName name="nonmodular_4_1">#REF!</definedName>
    <definedName name="nonmodular_6">#REF!</definedName>
    <definedName name="nonreimb">#REF!</definedName>
    <definedName name="noofrows">#REF!</definedName>
    <definedName name="Normal_format">#REF!</definedName>
    <definedName name="norr">#REF!</definedName>
    <definedName name="Nos">#REF!</definedName>
    <definedName name="Nos.">#REF!</definedName>
    <definedName name="Notation">#REF!</definedName>
    <definedName name="NOTE" localSheetId="18" hidden="1">{#N/A,#N/A,TRUE,"총괄"}</definedName>
    <definedName name="NOTE" hidden="1">{#N/A,#N/A,TRUE,"총괄"}</definedName>
    <definedName name="NOTES">#REF!</definedName>
    <definedName name="NOTES_OTHER">#REF!,#REF!</definedName>
    <definedName name="Notes1">#REF!</definedName>
    <definedName name="Notes2" hidden="1">#REF!</definedName>
    <definedName name="Noting" localSheetId="18" hidden="1">{"ECA Qtrs C",#N/A,TRUE,"ECA_Qtrs_C";"ECA Qtrs D",#N/A,TRUE,"ECA_Qtrs_D";"ECA Qtrs F",#N/A,TRUE,"ECA_Qtrs_F";"ECA Qtrs G",#N/A,TRUE,"ECA_Qtrs_G";"ECA SisterApt",#N/A,TRUE,"ECA_SisterApt";"ECA Nurses",#N/A,TRUE,"ECA_NursesHostel"}</definedName>
    <definedName name="Noting" hidden="1">{"ECA Qtrs C",#N/A,TRUE,"ECA_Qtrs_C";"ECA Qtrs D",#N/A,TRUE,"ECA_Qtrs_D";"ECA Qtrs F",#N/A,TRUE,"ECA_Qtrs_F";"ECA Qtrs G",#N/A,TRUE,"ECA_Qtrs_G";"ECA SisterApt",#N/A,TRUE,"ECA_SisterApt";"ECA Nurses",#N/A,TRUE,"ECA_NursesHostel"}</definedName>
    <definedName name="noushad">#REF!</definedName>
    <definedName name="NOV">#REF!</definedName>
    <definedName name="Nov99_Ln">#REF!</definedName>
    <definedName name="Nov99_Nas">#REF!</definedName>
    <definedName name="Nov99_NY">#REF!</definedName>
    <definedName name="now">NOW()</definedName>
    <definedName name="NOZZLE_DATA">#REF!,#REF!,#REF!,#REF!</definedName>
    <definedName name="NP">#REF!</definedName>
    <definedName name="NP_p_2006">#REF!</definedName>
    <definedName name="NPBT_AmerShares">#REF!</definedName>
    <definedName name="NPBT_NewMarkets">#REF!</definedName>
    <definedName name="NPBT_YTDAmerShares">#REF!</definedName>
    <definedName name="Npiers">#REF!</definedName>
    <definedName name="npile2">#REF!</definedName>
    <definedName name="npile3">#REF!</definedName>
    <definedName name="NPLUA">#REF!</definedName>
    <definedName name="NPLUB">#REF!</definedName>
    <definedName name="NPLUC">#REF!</definedName>
    <definedName name="npv">#REF!</definedName>
    <definedName name="NPVDiscRate">#REF!</definedName>
    <definedName name="NPVs">#REF!</definedName>
    <definedName name="Npvtest">#REF!</definedName>
    <definedName name="nr">#REF!</definedName>
    <definedName name="NR126B">#REF!</definedName>
    <definedName name="NR126B1">#REF!</definedName>
    <definedName name="nrethwgef">#REF!</definedName>
    <definedName name="NRM_Code">#REF!</definedName>
    <definedName name="NRM_Code2">#REF!</definedName>
    <definedName name="NRM_Database">#REF!</definedName>
    <definedName name="NRM00">#REF!</definedName>
    <definedName name="NRM00_Name">#REF!</definedName>
    <definedName name="NRM01_Name">#REF!</definedName>
    <definedName name="NRM02_Name">#REF!</definedName>
    <definedName name="NRM03_Name">#REF!</definedName>
    <definedName name="NRM04_Name">#REF!</definedName>
    <definedName name="NRM05_Name">#REF!</definedName>
    <definedName name="NRM06_Name">#REF!</definedName>
    <definedName name="NRM07_Name">#REF!</definedName>
    <definedName name="NRM08_Name">#REF!</definedName>
    <definedName name="NRM09_Name">#REF!</definedName>
    <definedName name="NRM10_Name">#REF!</definedName>
    <definedName name="NRM11_Name">#REF!</definedName>
    <definedName name="NRM12_Name">#REF!</definedName>
    <definedName name="NRM13_Name">#REF!</definedName>
    <definedName name="NRM14_Name">#REF!</definedName>
    <definedName name="NRM15_Name">#REF!</definedName>
    <definedName name="NRM16_Name">#REF!</definedName>
    <definedName name="NRM17_Name">#REF!</definedName>
    <definedName name="NRNCG" localSheetId="18" hidden="1">{#N/A,#N/A,FALSE,"2~8번"}</definedName>
    <definedName name="NRNCG" hidden="1">{#N/A,#N/A,FALSE,"2~8번"}</definedName>
    <definedName name="NRNCG_1" localSheetId="18" hidden="1">{#N/A,#N/A,FALSE,"2~8번"}</definedName>
    <definedName name="NRNCG_1" hidden="1">{#N/A,#N/A,FALSE,"2~8번"}</definedName>
    <definedName name="NRNCG_2" localSheetId="18" hidden="1">{#N/A,#N/A,FALSE,"2~8번"}</definedName>
    <definedName name="NRNCG_2" hidden="1">{#N/A,#N/A,FALSE,"2~8번"}</definedName>
    <definedName name="Nrows">#REF!</definedName>
    <definedName name="nrtt">#N/A</definedName>
    <definedName name="nrunits">#REF!</definedName>
    <definedName name="NS">#REF!</definedName>
    <definedName name="NSA" localSheetId="1">#REF!</definedName>
    <definedName name="NSA">#REF!</definedName>
    <definedName name="nsc이익금">#REF!</definedName>
    <definedName name="nsdd">#REF!</definedName>
    <definedName name="nsdff" localSheetId="18" hidden="1">{#N/A,#N/A,TRUE,"Front";#N/A,#N/A,TRUE,"Simple Letter";#N/A,#N/A,TRUE,"Inside";#N/A,#N/A,TRUE,"Contents";#N/A,#N/A,TRUE,"Basis";#N/A,#N/A,TRUE,"Inclusions";#N/A,#N/A,TRUE,"Exclusions";#N/A,#N/A,TRUE,"Areas";#N/A,#N/A,TRUE,"Summary";#N/A,#N/A,TRUE,"Detail"}</definedName>
    <definedName name="nsdff" hidden="1">{#N/A,#N/A,TRUE,"Front";#N/A,#N/A,TRUE,"Simple Letter";#N/A,#N/A,TRUE,"Inside";#N/A,#N/A,TRUE,"Contents";#N/A,#N/A,TRUE,"Basis";#N/A,#N/A,TRUE,"Inclusions";#N/A,#N/A,TRUE,"Exclusions";#N/A,#N/A,TRUE,"Areas";#N/A,#N/A,TRUE,"Summary";#N/A,#N/A,TRUE,"Detail"}</definedName>
    <definedName name="NSI" localSheetId="18"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SI"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NSITA">#REF!</definedName>
    <definedName name="NSITB">#REF!</definedName>
    <definedName name="NSITC">#REF!</definedName>
    <definedName name="Nspans">#REF!</definedName>
    <definedName name="NSPEA">#REF!</definedName>
    <definedName name="NSPEB">#REF!</definedName>
    <definedName name="NSPEC">#REF!</definedName>
    <definedName name="nss" localSheetId="18"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t" localSheetId="18" hidden="1">{#N/A,#N/A,FALSE,"Header P";#N/A,#N/A,FALSE,"Summary";#N/A,#N/A,FALSE,"CONTRACT WORKS";#N/A,#N/A,FALSE,"Variations";#N/A,#N/A,FALSE,"Dwk"}</definedName>
    <definedName name="nt" hidden="1">{#N/A,#N/A,FALSE,"Header P";#N/A,#N/A,FALSE,"Summary";#N/A,#N/A,FALSE,"CONTRACT WORKS";#N/A,#N/A,FALSE,"Variations";#N/A,#N/A,FALSE,"Dwk"}</definedName>
    <definedName name="NTC">#REF!</definedName>
    <definedName name="NTC_ATK">#REF!</definedName>
    <definedName name="NTC_building">#REF!</definedName>
    <definedName name="NTC_civil">#REF!</definedName>
    <definedName name="NTC_process">#REF!</definedName>
    <definedName name="NTC_services">#REF!</definedName>
    <definedName name="NTcurrent">#REF!</definedName>
    <definedName name="ntesu">#REF!</definedName>
    <definedName name="NTforecast">#REF!</definedName>
    <definedName name="NTHEA">#REF!</definedName>
    <definedName name="NTHEB">#REF!</definedName>
    <definedName name="NTHEC">#REF!</definedName>
    <definedName name="NTRADE">#REF!</definedName>
    <definedName name="NTRD" localSheetId="18" hidden="1">{#N/A,#N/A,FALSE,"배수1"}</definedName>
    <definedName name="NTRD" hidden="1">{#N/A,#N/A,FALSE,"배수1"}</definedName>
    <definedName name="NTRD_1" localSheetId="18" hidden="1">{#N/A,#N/A,FALSE,"배수1"}</definedName>
    <definedName name="NTRD_1" hidden="1">{#N/A,#N/A,FALSE,"배수1"}</definedName>
    <definedName name="NTRD_2" localSheetId="18" hidden="1">{#N/A,#N/A,FALSE,"배수1"}</definedName>
    <definedName name="NTRD_2" hidden="1">{#N/A,#N/A,FALSE,"배수1"}</definedName>
    <definedName name="NTsignificance">#REF!</definedName>
    <definedName name="nu" localSheetId="18" hidden="1">{"'Sheet1'!$L$16"}</definedName>
    <definedName name="nu" hidden="1">{"'Sheet1'!$L$16"}</definedName>
    <definedName name="NUBNKUHY" localSheetId="18" hidden="1">{#N/A,#N/A,TRUE,"Front";#N/A,#N/A,TRUE,"Simple Letter";#N/A,#N/A,TRUE,"Inside";#N/A,#N/A,TRUE,"Contents";#N/A,#N/A,TRUE,"Basis";#N/A,#N/A,TRUE,"Inclusions";#N/A,#N/A,TRUE,"Exclusions";#N/A,#N/A,TRUE,"Areas";#N/A,#N/A,TRUE,"Summary";#N/A,#N/A,TRUE,"Detail"}</definedName>
    <definedName name="NUBNKUHY" hidden="1">{#N/A,#N/A,TRUE,"Front";#N/A,#N/A,TRUE,"Simple Letter";#N/A,#N/A,TRUE,"Inside";#N/A,#N/A,TRUE,"Contents";#N/A,#N/A,TRUE,"Basis";#N/A,#N/A,TRUE,"Inclusions";#N/A,#N/A,TRUE,"Exclusions";#N/A,#N/A,TRUE,"Areas";#N/A,#N/A,TRUE,"Summary";#N/A,#N/A,TRUE,"Detail"}</definedName>
    <definedName name="NUF" localSheetId="18" hidden="1">{#N/A,#N/A,FALSE,"운반시간"}</definedName>
    <definedName name="NUF" hidden="1">{#N/A,#N/A,FALSE,"운반시간"}</definedName>
    <definedName name="NUF_1" localSheetId="18" hidden="1">{#N/A,#N/A,FALSE,"운반시간"}</definedName>
    <definedName name="NUF_1" hidden="1">{#N/A,#N/A,FALSE,"운반시간"}</definedName>
    <definedName name="NUF_2" localSheetId="18" hidden="1">{#N/A,#N/A,FALSE,"운반시간"}</definedName>
    <definedName name="NUF_2" hidden="1">{#N/A,#N/A,FALSE,"운반시간"}</definedName>
    <definedName name="nujnnnb" localSheetId="18" hidden="1">{#N/A,#N/A,TRUE,"Front";#N/A,#N/A,TRUE,"Simple Letter";#N/A,#N/A,TRUE,"Inside";#N/A,#N/A,TRUE,"Contents";#N/A,#N/A,TRUE,"Basis";#N/A,#N/A,TRUE,"Inclusions";#N/A,#N/A,TRUE,"Exclusions";#N/A,#N/A,TRUE,"Areas";#N/A,#N/A,TRUE,"Summary";#N/A,#N/A,TRUE,"Detail"}</definedName>
    <definedName name="nujnnnb" hidden="1">{#N/A,#N/A,TRUE,"Front";#N/A,#N/A,TRUE,"Simple Letter";#N/A,#N/A,TRUE,"Inside";#N/A,#N/A,TRUE,"Contents";#N/A,#N/A,TRUE,"Basis";#N/A,#N/A,TRUE,"Inclusions";#N/A,#N/A,TRUE,"Exclusions";#N/A,#N/A,TRUE,"Areas";#N/A,#N/A,TRUE,"Summary";#N/A,#N/A,TRUE,"Detail"}</definedName>
    <definedName name="nujun" localSheetId="18"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m">#REF!+1*(#REF!=0)</definedName>
    <definedName name="Num.">#REF!</definedName>
    <definedName name="Num_Pmt_Per_Year">#REF!</definedName>
    <definedName name="Number">#N/A</definedName>
    <definedName name="Number_of_Payments" localSheetId="6">MATCH(0.01,End_Bal,-1)+1</definedName>
    <definedName name="Number_of_Payments" localSheetId="10">MATCH(0.01,End_Bal,-1)+1</definedName>
    <definedName name="Number_of_Payments">MATCH(0.01,End_Bal,-1)+1</definedName>
    <definedName name="Number_of_Rooms">#REF!</definedName>
    <definedName name="Numbers">#REF!</definedName>
    <definedName name="Nur">#REF!</definedName>
    <definedName name="nutg" localSheetId="18" hidden="1">{#N/A,#N/A,TRUE,"Front";#N/A,#N/A,TRUE,"Simple Letter";#N/A,#N/A,TRUE,"Inside";#N/A,#N/A,TRUE,"Contents";#N/A,#N/A,TRUE,"Basis";#N/A,#N/A,TRUE,"Inclusions";#N/A,#N/A,TRUE,"Exclusions";#N/A,#N/A,TRUE,"Areas";#N/A,#N/A,TRUE,"Summary";#N/A,#N/A,TRUE,"Detail"}</definedName>
    <definedName name="nutg" hidden="1">{#N/A,#N/A,TRUE,"Front";#N/A,#N/A,TRUE,"Simple Letter";#N/A,#N/A,TRUE,"Inside";#N/A,#N/A,TRUE,"Contents";#N/A,#N/A,TRUE,"Basis";#N/A,#N/A,TRUE,"Inclusions";#N/A,#N/A,TRUE,"Exclusions";#N/A,#N/A,TRUE,"Areas";#N/A,#N/A,TRUE,"Summary";#N/A,#N/A,TRUE,"Detail"}</definedName>
    <definedName name="nv">#REF!</definedName>
    <definedName name="NvsASD">"V1999-07-15"</definedName>
    <definedName name="NvsASD2">"V1996-07-26"</definedName>
    <definedName name="NvsAutoDrillOk">"VN"</definedName>
    <definedName name="NvsElapsedTime">0.000326736109855119</definedName>
    <definedName name="NvsElapsedTime2">0.00226759258657694</definedName>
    <definedName name="NvsEndTime">35992.179075463</definedName>
    <definedName name="NvsEndTime2">35283.8634662037</definedName>
    <definedName name="NvsInstSpec">"%,FDEPTID,V1608"</definedName>
    <definedName name="NvsLayoutType">"M3"</definedName>
    <definedName name="NvsNplSpec">"%,X,RZF.ACCOUNT.,CZF.."</definedName>
    <definedName name="NvsPanelEffdt">"V1998-01-16"</definedName>
    <definedName name="NvsPanelSetid">"VBISG"</definedName>
    <definedName name="NvsParentRef">#REF!</definedName>
    <definedName name="NvsReqBU">"VWILCO"</definedName>
    <definedName name="NvsReqBUOnly">"VY"</definedName>
    <definedName name="NvsSheetType">"M"</definedName>
    <definedName name="NvsTransLed">"VN"</definedName>
    <definedName name="NvsTreeASD">"V1999-07-15"</definedName>
    <definedName name="NvsTreeASD2">"V1996-07-26"</definedName>
    <definedName name="NvsValTbl.ACCOUNT">"GL_ACCOUNT_TBL"</definedName>
    <definedName name="NvsValTbl.BUSINESS_UNIT">"BUS_UNIT_TBL_FS"</definedName>
    <definedName name="NvsValTbl.CURRENCY_CD">"CURRENCY_CD_TBL"</definedName>
    <definedName name="NvsValTbl.FUNCT">"PROJ_DETAIL_F"</definedName>
    <definedName name="NvsValTbl.GS_CURRENCY_CD">"GS_CCY_CD_TBL"</definedName>
    <definedName name="NvsValTbl.OFFCENTER">"PROJ_IF_IT"</definedName>
    <definedName name="NvsValTbl.OFFICE">"OFFICE_TBL"</definedName>
    <definedName name="NvsValTbl.PL_ACT_IND">"PROJ_DETAIL_F"</definedName>
    <definedName name="NvsValTbl.PRODUCT">"PRODUCT_TBL"</definedName>
    <definedName name="NvsValTbl.TREE_NODE">"TREE_NODE_VW"</definedName>
    <definedName name="NW">#REF!</definedName>
    <definedName name="nwe">#REF!</definedName>
    <definedName name="Nwebs">#REF!</definedName>
    <definedName name="NWOOA">#REF!</definedName>
    <definedName name="NWOOB">#REF!</definedName>
    <definedName name="NWOOC">#REF!</definedName>
    <definedName name="Nx">#REF!</definedName>
    <definedName name="Nx___0">#REF!</definedName>
    <definedName name="Nx___13">#REF!</definedName>
    <definedName name="ny">IF(ISNA(MATCH(ROW(),RowAfterpgbrk,1)),1,MATCH(ROW(),RowAfterpgbrk,1)+1)&lt;&gt;IF(ISNA(MATCH(ROW()+1,RowAfterpgbrk,1)),1,MATCH(ROW()+1,RowAfterpgbrk,1)+1)</definedName>
    <definedName name="Ny___0">#REF!</definedName>
    <definedName name="Ny___13">#REF!</definedName>
    <definedName name="NYDDFG" localSheetId="18" hidden="1">{#N/A,#N/A,FALSE,"조골재"}</definedName>
    <definedName name="NYDDFG" hidden="1">{#N/A,#N/A,FALSE,"조골재"}</definedName>
    <definedName name="NYDDFG_1" localSheetId="18" hidden="1">{#N/A,#N/A,FALSE,"조골재"}</definedName>
    <definedName name="NYDDFG_1" hidden="1">{#N/A,#N/A,FALSE,"조골재"}</definedName>
    <definedName name="NYDDFG_2" localSheetId="18" hidden="1">{#N/A,#N/A,FALSE,"조골재"}</definedName>
    <definedName name="NYDDFG_2" hidden="1">{#N/A,#N/A,FALSE,"조골재"}</definedName>
    <definedName name="NYDTDS" localSheetId="18" hidden="1">{#N/A,#N/A,FALSE,"구조2"}</definedName>
    <definedName name="NYDTDS" hidden="1">{#N/A,#N/A,FALSE,"구조2"}</definedName>
    <definedName name="NYDTDS_1" localSheetId="18" hidden="1">{#N/A,#N/A,FALSE,"구조2"}</definedName>
    <definedName name="NYDTDS_1" hidden="1">{#N/A,#N/A,FALSE,"구조2"}</definedName>
    <definedName name="NYDTDS_2" localSheetId="18" hidden="1">{#N/A,#N/A,FALSE,"구조2"}</definedName>
    <definedName name="NYDTDS_2" hidden="1">{#N/A,#N/A,FALSE,"구조2"}</definedName>
    <definedName name="NYFD" localSheetId="18" hidden="1">{#N/A,#N/A,FALSE,"골재소요량";#N/A,#N/A,FALSE,"골재소요량"}</definedName>
    <definedName name="NYFD" hidden="1">{#N/A,#N/A,FALSE,"골재소요량";#N/A,#N/A,FALSE,"골재소요량"}</definedName>
    <definedName name="NYFD_1" localSheetId="18" hidden="1">{#N/A,#N/A,FALSE,"골재소요량";#N/A,#N/A,FALSE,"골재소요량"}</definedName>
    <definedName name="NYFD_1" hidden="1">{#N/A,#N/A,FALSE,"골재소요량";#N/A,#N/A,FALSE,"골재소요량"}</definedName>
    <definedName name="NYFD_2" localSheetId="18" hidden="1">{#N/A,#N/A,FALSE,"골재소요량";#N/A,#N/A,FALSE,"골재소요량"}</definedName>
    <definedName name="NYFD_2" hidden="1">{#N/A,#N/A,FALSE,"골재소요량";#N/A,#N/A,FALSE,"골재소요량"}</definedName>
    <definedName name="NYTDY" localSheetId="18" hidden="1">{#N/A,#N/A,FALSE,"단가표지"}</definedName>
    <definedName name="NYTDY" hidden="1">{#N/A,#N/A,FALSE,"단가표지"}</definedName>
    <definedName name="NYTDY_1" localSheetId="18" hidden="1">{#N/A,#N/A,FALSE,"단가표지"}</definedName>
    <definedName name="NYTDY_1" hidden="1">{#N/A,#N/A,FALSE,"단가표지"}</definedName>
    <definedName name="NYTDY_2" localSheetId="18" hidden="1">{#N/A,#N/A,FALSE,"단가표지"}</definedName>
    <definedName name="NYTDY_2" hidden="1">{#N/A,#N/A,FALSE,"단가표지"}</definedName>
    <definedName name="NYTND" localSheetId="18" hidden="1">{#N/A,#N/A,FALSE,"구조1"}</definedName>
    <definedName name="NYTND" hidden="1">{#N/A,#N/A,FALSE,"구조1"}</definedName>
    <definedName name="NYTND_1" localSheetId="18" hidden="1">{#N/A,#N/A,FALSE,"구조1"}</definedName>
    <definedName name="NYTND_1" hidden="1">{#N/A,#N/A,FALSE,"구조1"}</definedName>
    <definedName name="NYTND_2" localSheetId="18" hidden="1">{#N/A,#N/A,FALSE,"구조1"}</definedName>
    <definedName name="NYTND_2" hidden="1">{#N/A,#N/A,FALSE,"구조1"}</definedName>
    <definedName name="NZ">#REF!</definedName>
    <definedName name="NZD">#REF!</definedName>
    <definedName name="O"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 localSheetId="6" hidden="1">{#N/A,#N/A,TRUE,"Front";#N/A,#N/A,TRUE,"Simple Letter";#N/A,#N/A,TRUE,"Inside";#N/A,#N/A,TRUE,"Contents";#N/A,#N/A,TRUE,"Basis";#N/A,#N/A,TRUE,"Inclusions";#N/A,#N/A,TRUE,"Exclusions";#N/A,#N/A,TRUE,"Areas";#N/A,#N/A,TRUE,"Summary";#N/A,#N/A,TRUE,"Detail"}</definedName>
    <definedName name="O" localSheetId="10">#REF!</definedName>
    <definedName name="O"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#REF!</definedName>
    <definedName name="O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O_5A">#REF!</definedName>
    <definedName name="O_5B">#REF!</definedName>
    <definedName name="O_5C">#REF!</definedName>
    <definedName name="O_5D">#REF!</definedName>
    <definedName name="O_5E">#REF!</definedName>
    <definedName name="O_5F">#REF!</definedName>
    <definedName name="O_5G">#REF!</definedName>
    <definedName name="O_5H">#REF!</definedName>
    <definedName name="O_5I">#REF!</definedName>
    <definedName name="O_5J">#REF!</definedName>
    <definedName name="O_5K">#REF!</definedName>
    <definedName name="O_5L">#REF!</definedName>
    <definedName name="O_5M">#REF!</definedName>
    <definedName name="o_HegraMuseum">#REF!</definedName>
    <definedName name="o9u0piupi" localSheetId="4" hidden="1">{#N/A,#N/A,TRUE,"Cover";#N/A,#N/A,TRUE,"Conts";#N/A,#N/A,TRUE,"VOS";#N/A,#N/A,TRUE,"Warrington";#N/A,#N/A,TRUE,"Widnes"}</definedName>
    <definedName name="o9u0piupi" localSheetId="18" hidden="1">{#N/A,#N/A,TRUE,"Cover";#N/A,#N/A,TRUE,"Conts";#N/A,#N/A,TRUE,"VOS";#N/A,#N/A,TRUE,"Warrington";#N/A,#N/A,TRUE,"Widnes"}</definedName>
    <definedName name="o9u0piupi" localSheetId="6" hidden="1">{#N/A,#N/A,TRUE,"Cover";#N/A,#N/A,TRUE,"Conts";#N/A,#N/A,TRUE,"VOS";#N/A,#N/A,TRUE,"Warrington";#N/A,#N/A,TRUE,"Widnes"}</definedName>
    <definedName name="o9u0piupi" localSheetId="11" hidden="1">{#N/A,#N/A,TRUE,"Cover";#N/A,#N/A,TRUE,"Conts";#N/A,#N/A,TRUE,"VOS";#N/A,#N/A,TRUE,"Warrington";#N/A,#N/A,TRUE,"Widnes"}</definedName>
    <definedName name="o9u0piupi" localSheetId="10" hidden="1">{#N/A,#N/A,TRUE,"Cover";#N/A,#N/A,TRUE,"Conts";#N/A,#N/A,TRUE,"VOS";#N/A,#N/A,TRUE,"Warrington";#N/A,#N/A,TRUE,"Widnes"}</definedName>
    <definedName name="o9u0piupi" hidden="1">{#N/A,#N/A,TRUE,"Cover";#N/A,#N/A,TRUE,"Conts";#N/A,#N/A,TRUE,"VOS";#N/A,#N/A,TRUE,"Warrington";#N/A,#N/A,TRUE,"Widnes"}</definedName>
    <definedName name="o9u0piupi_1" localSheetId="18" hidden="1">{#N/A,#N/A,TRUE,"Cover";#N/A,#N/A,TRUE,"Conts";#N/A,#N/A,TRUE,"VOS";#N/A,#N/A,TRUE,"Warrington";#N/A,#N/A,TRUE,"Widnes"}</definedName>
    <definedName name="o9u0piupi_1" localSheetId="6" hidden="1">{#N/A,#N/A,TRUE,"Cover";#N/A,#N/A,TRUE,"Conts";#N/A,#N/A,TRUE,"VOS";#N/A,#N/A,TRUE,"Warrington";#N/A,#N/A,TRUE,"Widnes"}</definedName>
    <definedName name="o9u0piupi_1" hidden="1">{#N/A,#N/A,TRUE,"Cover";#N/A,#N/A,TRUE,"Conts";#N/A,#N/A,TRUE,"VOS";#N/A,#N/A,TRUE,"Warrington";#N/A,#N/A,TRUE,"Widnes"}</definedName>
    <definedName name="oa" hidden="1">#REF!</definedName>
    <definedName name="oap">#REF!</definedName>
    <definedName name="OBEROI">#REF!</definedName>
    <definedName name="obpl">#REF!</definedName>
    <definedName name="obw">#REF!</definedName>
    <definedName name="obwfdns">#REF!</definedName>
    <definedName name="OC">#REF!</definedName>
    <definedName name="occ">#REF!</definedName>
    <definedName name="Occ_and_Rate">#REF!</definedName>
    <definedName name="Occ_Rate_Tester">#REF!</definedName>
    <definedName name="OccADRConcSP">#REF!</definedName>
    <definedName name="OccConcSP">#REF!</definedName>
    <definedName name="occgraph">#REF!</definedName>
    <definedName name="OccRateTester">#REF!</definedName>
    <definedName name="OccSP">#REF!</definedName>
    <definedName name="occupancy">#REF!</definedName>
    <definedName name="Occupancy_99">#REF!</definedName>
    <definedName name="Occupancy_conclusions">#REF!</definedName>
    <definedName name="Occupancy_per_property">#REF!</definedName>
    <definedName name="Occupancy_Rate">#REF!</definedName>
    <definedName name="OCEF">#REF!</definedName>
    <definedName name="ocf" hidden="1">#REF!</definedName>
    <definedName name="OCM">#REF!</definedName>
    <definedName name="OCPF">#REF!</definedName>
    <definedName name="OCrestrooms">#REF!</definedName>
    <definedName name="OCrestrooms1">#REF!</definedName>
    <definedName name="OCrestrooms10">#REF!</definedName>
    <definedName name="OCrestrooms10A">#REF!</definedName>
    <definedName name="OCrestrooms2A">#REF!</definedName>
    <definedName name="OCrestrooms2B">#REF!</definedName>
    <definedName name="OCrestrooms2C">#REF!</definedName>
    <definedName name="OCrestrooms2D">#REF!</definedName>
    <definedName name="OCrestrooms2E">#REF!</definedName>
    <definedName name="OCrestrooms2F">#REF!</definedName>
    <definedName name="OCrestrooms3">#REF!</definedName>
    <definedName name="OCrestrooms5">#REF!</definedName>
    <definedName name="OCrestrooms7">#REF!</definedName>
    <definedName name="OCrestrooms8">#REF!</definedName>
    <definedName name="OCRETROOMS1">#REF!</definedName>
    <definedName name="Oct">#REF!</definedName>
    <definedName name="Oct00_Ln">#REF!</definedName>
    <definedName name="Oct00_Nas">#REF!</definedName>
    <definedName name="Oct00_NY">#REF!</definedName>
    <definedName name="Oct99_Ln">#REF!</definedName>
    <definedName name="Oct99_Nas">#REF!</definedName>
    <definedName name="Oct99_NY">#REF!</definedName>
    <definedName name="octf">#REF!</definedName>
    <definedName name="OCTRI">#REF!</definedName>
    <definedName name="OD">#REF!</definedName>
    <definedName name="OD_FACTOR">#REF!</definedName>
    <definedName name="odaki">#REF!</definedName>
    <definedName name="ODC">#REF!</definedName>
    <definedName name="ODC_Allowance_Rates">#REF!</definedName>
    <definedName name="oDD">#N/A</definedName>
    <definedName name="ODH" hidden="1">#REF!</definedName>
    <definedName name="Oest">#REF!</definedName>
    <definedName name="off">#REF!&amp;" "&amp;'ROSHN Benchmark Data'!STATE</definedName>
    <definedName name="Off_Stry_Ht">#REF!</definedName>
    <definedName name="OffCapexContribCfW">#REF!</definedName>
    <definedName name="OffCapexMonthsW">#REF!</definedName>
    <definedName name="offer" localSheetId="18" hidden="1">{#N/A,#N/A,FALSE,"CCTV"}</definedName>
    <definedName name="offer" hidden="1">{#N/A,#N/A,FALSE,"CCTV"}</definedName>
    <definedName name="office">#REF!</definedName>
    <definedName name="Office_CatB">#REF!</definedName>
    <definedName name="Office_Charge_Rate">#REF!</definedName>
    <definedName name="Office_exit_yield">#REF!</definedName>
    <definedName name="office_exp">#REF!</definedName>
    <definedName name="Office_Expenses">#REF!</definedName>
    <definedName name="Office_fields">#REF!</definedName>
    <definedName name="Office_fitout">#REF!</definedName>
    <definedName name="OFFICE_FURNITURE">#REF!</definedName>
    <definedName name="Office_Rate">#REF!</definedName>
    <definedName name="OFFICE_STATIONERY">#REF!</definedName>
    <definedName name="Office_Std">#REF!</definedName>
    <definedName name="Office_Supplies_Unit_Rate">#REF!</definedName>
    <definedName name="Office_Use">#REF!</definedName>
    <definedName name="office1">#REF!</definedName>
    <definedName name="office10">#REF!</definedName>
    <definedName name="office10a">#REF!</definedName>
    <definedName name="office2a">#REF!</definedName>
    <definedName name="office2b">#REF!</definedName>
    <definedName name="office2c">#REF!</definedName>
    <definedName name="office2d">#REF!</definedName>
    <definedName name="office2e">#REF!</definedName>
    <definedName name="office2f">#REF!</definedName>
    <definedName name="office3">#REF!</definedName>
    <definedName name="office5">#REF!</definedName>
    <definedName name="office7">#REF!</definedName>
    <definedName name="office8">#REF!</definedName>
    <definedName name="OfficeCenter">#REF!</definedName>
    <definedName name="OfficeEqYieldIn">#REF!</definedName>
    <definedName name="OfficeGIA">#REF!</definedName>
    <definedName name="OfficeGIAft2">#REF!</definedName>
    <definedName name="OfficeGIAft2inclplant">#REF!</definedName>
    <definedName name="OfficeGIAm2">#REF!</definedName>
    <definedName name="OfficeGIAm2inclplant">#REF!</definedName>
    <definedName name="OfficeLetAtW">#REF!</definedName>
    <definedName name="officem2">#REF!</definedName>
    <definedName name="officeNIA">#REF!</definedName>
    <definedName name="OfficeNIAft2">#REF!</definedName>
    <definedName name="OfficeNIAm2">#REF!</definedName>
    <definedName name="OFFICES">#REF!</definedName>
    <definedName name="Offices_Cost">#REF!</definedName>
    <definedName name="Offices_Rents">#REF!</definedName>
    <definedName name="OffLegFeePctW">#REF!</definedName>
    <definedName name="OffLegFeesW">#REF!</definedName>
    <definedName name="OffLetDateW">#REF!</definedName>
    <definedName name="OffLetFeePctW">#REF!</definedName>
    <definedName name="OffLetFeesW">#REF!</definedName>
    <definedName name="OffLetRentFreeMonthsW">#REF!</definedName>
    <definedName name="OffLetVoidMonthsW">#REF!</definedName>
    <definedName name="OffLetVoidRentFreeMonthsW">#REF!</definedName>
    <definedName name="OffPctVoidCostsW">#REF!</definedName>
    <definedName name="OffPromCostsCfW">#REF!</definedName>
    <definedName name="OffRentFreeCostW">#REF!</definedName>
    <definedName name="OffScCostCfW">#REF!</definedName>
    <definedName name="OffScCostW">#REF!</definedName>
    <definedName name="offset">1</definedName>
    <definedName name="offtop1">#REF!</definedName>
    <definedName name="OffVacantRatesCfW">#REF!</definedName>
    <definedName name="OFORMAT">#REF!</definedName>
    <definedName name="OFSAFO" localSheetId="18" hidden="1">{#N/A,#N/A,FALSE,"CCTV"}</definedName>
    <definedName name="OFSAFO" hidden="1">{#N/A,#N/A,FALSE,"CCTV"}</definedName>
    <definedName name="og">#REF!</definedName>
    <definedName name="OGFA">#REF!</definedName>
    <definedName name="OH">#REF!</definedName>
    <definedName name="OHandP">#REF!</definedName>
    <definedName name="Ohashimo">BlankMacro1</definedName>
    <definedName name="ohc">#REF!</definedName>
    <definedName name="OHP" localSheetId="1">#REF!</definedName>
    <definedName name="ohp">#REF!</definedName>
    <definedName name="OHPPercentage">#REF!</definedName>
    <definedName name="OHprofit">#REF!</definedName>
    <definedName name="oi" localSheetId="4" hidden="1">{#N/A,#N/A,TRUE,"Cover";#N/A,#N/A,TRUE,"Conts";#N/A,#N/A,TRUE,"VOS";#N/A,#N/A,TRUE,"Warrington";#N/A,#N/A,TRUE,"Widnes"}</definedName>
    <definedName name="oi" localSheetId="18" hidden="1">{#N/A,#N/A,TRUE,"Cover";#N/A,#N/A,TRUE,"Conts";#N/A,#N/A,TRUE,"VOS";#N/A,#N/A,TRUE,"Warrington";#N/A,#N/A,TRUE,"Widnes"}</definedName>
    <definedName name="oi" localSheetId="6" hidden="1">{#N/A,#N/A,TRUE,"Cover";#N/A,#N/A,TRUE,"Conts";#N/A,#N/A,TRUE,"VOS";#N/A,#N/A,TRUE,"Warrington";#N/A,#N/A,TRUE,"Widnes"}</definedName>
    <definedName name="oi" localSheetId="11" hidden="1">{#N/A,#N/A,TRUE,"Cover";#N/A,#N/A,TRUE,"Conts";#N/A,#N/A,TRUE,"VOS";#N/A,#N/A,TRUE,"Warrington";#N/A,#N/A,TRUE,"Widnes"}</definedName>
    <definedName name="oi" localSheetId="10">#REF!</definedName>
    <definedName name="oi" hidden="1">{#N/A,#N/A,TRUE,"Cover";#N/A,#N/A,TRUE,"Conts";#N/A,#N/A,TRUE,"VOS";#N/A,#N/A,TRUE,"Warrington";#N/A,#N/A,TRUE,"Widnes"}</definedName>
    <definedName name="oijha"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1"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2"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jha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oik">BlankMacro1</definedName>
    <definedName name="oil">#REF!</definedName>
    <definedName name="Oil_and_Gas">#REF!</definedName>
    <definedName name="oililui" localSheetId="18" hidden="1">{#N/A,#N/A,FALSE,"CCTV"}</definedName>
    <definedName name="oililui" hidden="1">{#N/A,#N/A,FALSE,"CCTV"}</definedName>
    <definedName name="oililui_1" localSheetId="18" hidden="1">{#N/A,#N/A,FALSE,"CCTV"}</definedName>
    <definedName name="oililui_1" hidden="1">{#N/A,#N/A,FALSE,"CCTV"}</definedName>
    <definedName name="oililui_2" localSheetId="18" hidden="1">{#N/A,#N/A,FALSE,"CCTV"}</definedName>
    <definedName name="oililui_2" hidden="1">{#N/A,#N/A,FALSE,"CCTV"}</definedName>
    <definedName name="oimiiytnm">#REF!</definedName>
    <definedName name="oioyi">{#N/A,#N/A,FALSE,"Chi tiÆt"}</definedName>
    <definedName name="oip" localSheetId="4" hidden="1">{"'Break down'!$A$4"}</definedName>
    <definedName name="oip" localSheetId="18" hidden="1">{"'Break down'!$A$4"}</definedName>
    <definedName name="oip" localSheetId="6" hidden="1">{"'Break down'!$A$4"}</definedName>
    <definedName name="oip" hidden="1">{"'Break down'!$A$4"}</definedName>
    <definedName name="oipu" localSheetId="18" hidden="1">{#N/A,#N/A,TRUE,"Cover";#N/A,#N/A,TRUE,"Conts";#N/A,#N/A,TRUE,"VOS";#N/A,#N/A,TRUE,"Warrington";#N/A,#N/A,TRUE,"Widnes"}</definedName>
    <definedName name="oipu" hidden="1">{#N/A,#N/A,TRUE,"Cover";#N/A,#N/A,TRUE,"Conts";#N/A,#N/A,TRUE,"VOS";#N/A,#N/A,TRUE,"Warrington";#N/A,#N/A,TRUE,"Widnes"}</definedName>
    <definedName name="oitryuyikn">#REF!</definedName>
    <definedName name="oiu">BlankMacro1</definedName>
    <definedName name="oiuyjhtgfsd">#REF!</definedName>
    <definedName name="oj">#REF!+#REF!+#REF!</definedName>
    <definedName name="ok" localSheetId="10">{"'Break down'!$A$4"}</definedName>
    <definedName name="ok" hidden="1">#REF!</definedName>
    <definedName name="OKDKDKD">#N/A</definedName>
    <definedName name="OKNI" hidden="1">#REF!</definedName>
    <definedName name="OKOK">#REF!</definedName>
    <definedName name="OL">#REF!</definedName>
    <definedName name="Old">#REF!</definedName>
    <definedName name="old_cbay" hidden="1">{#N/A,#N/A,FALSE,"Income";#N/A,#N/A,FALSE,"Cost of Goods Sold";#N/A,#N/A,FALSE,"Other Costs";#N/A,#N/A,FALSE,"Other Income";#N/A,#N/A,FALSE,"Taxes";#N/A,#N/A,FALSE,"Other Deductions";#N/A,#N/A,FALSE,"Compensation of Officers"}</definedName>
    <definedName name="old5.1" hidden="1">{#N/A,#N/A,FALSE,"Income";#N/A,#N/A,FALSE,"Cost of Goods Sold";#N/A,#N/A,FALSE,"Other Costs";#N/A,#N/A,FALSE,"Other Income";#N/A,#N/A,FALSE,"Taxes";#N/A,#N/A,FALSE,"Other Deductions";#N/A,#N/A,FALSE,"Compensation of Officers"}</definedName>
    <definedName name="old9.1" hidden="1">{#N/A,#N/A,FALSE,"Income";#N/A,#N/A,FALSE,"Cost of Goods Sold";#N/A,#N/A,FALSE,"Other Costs";#N/A,#N/A,FALSE,"Other Income";#N/A,#N/A,FALSE,"Taxes";#N/A,#N/A,FALSE,"Other Deductions";#N/A,#N/A,FALSE,"Compensation of Officers"}</definedName>
    <definedName name="oldData">OFFSET(#REF!,0,0,COUNTA(#REF!)-1,7)</definedName>
    <definedName name="oldprinttotal">#REF!</definedName>
    <definedName name="oldtakeoff">#REF!</definedName>
    <definedName name="OLE_LINK1">"$boq.$"</definedName>
    <definedName name="OLE_LINK2">"$boq.$"</definedName>
    <definedName name="olhmh" localSheetId="18" hidden="1">{#N/A,#N/A,TRUE,"Front";#N/A,#N/A,TRUE,"Simple Letter";#N/A,#N/A,TRUE,"Inside";#N/A,#N/A,TRUE,"Contents";#N/A,#N/A,TRUE,"Basis";#N/A,#N/A,TRUE,"Inclusions";#N/A,#N/A,TRUE,"Exclusions";#N/A,#N/A,TRUE,"Areas";#N/A,#N/A,TRUE,"Summary";#N/A,#N/A,TRUE,"Detail"}</definedName>
    <definedName name="olhmh" hidden="1">{#N/A,#N/A,TRUE,"Front";#N/A,#N/A,TRUE,"Simple Letter";#N/A,#N/A,TRUE,"Inside";#N/A,#N/A,TRUE,"Contents";#N/A,#N/A,TRUE,"Basis";#N/A,#N/A,TRUE,"Inclusions";#N/A,#N/A,TRUE,"Exclusions";#N/A,#N/A,TRUE,"Areas";#N/A,#N/A,TRUE,"Summary";#N/A,#N/A,TRUE,"Detail"}</definedName>
    <definedName name="olieee">#REF!</definedName>
    <definedName name="oliver">#REF!</definedName>
    <definedName name="olivermmm">#REF!</definedName>
    <definedName name="olki">#REF!</definedName>
    <definedName name="oll" localSheetId="18"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#REF!</definedName>
    <definedName name="Oman">#REF!</definedName>
    <definedName name="omer">#REF!</definedName>
    <definedName name="OMI">#REF!</definedName>
    <definedName name="Omissions" localSheetId="18" hidden="1">{#N/A,#N/A,TRUE,"Cover";#N/A,#N/A,TRUE,"Conts";#N/A,#N/A,TRUE,"VOS";#N/A,#N/A,TRUE,"Warrington";#N/A,#N/A,TRUE,"Widnes"}</definedName>
    <definedName name="Omissions" localSheetId="10" hidden="1">{#N/A,#N/A,TRUE,"Cover";#N/A,#N/A,TRUE,"Conts";#N/A,#N/A,TRUE,"VOS";#N/A,#N/A,TRUE,"Warrington";#N/A,#N/A,TRUE,"Widnes"}</definedName>
    <definedName name="Omissions" hidden="1">{#N/A,#N/A,TRUE,"Cover";#N/A,#N/A,TRUE,"Conts";#N/A,#N/A,TRUE,"VOS";#N/A,#N/A,TRUE,"Warrington";#N/A,#N/A,TRUE,"Widnes"}</definedName>
    <definedName name="omm">#REF!</definedName>
    <definedName name="omniyv">#REF!</definedName>
    <definedName name="omnj" localSheetId="18" hidden="1">{#N/A,#N/A,TRUE,"Front";#N/A,#N/A,TRUE,"Simple Letter";#N/A,#N/A,TRUE,"Inside";#N/A,#N/A,TRUE,"Contents";#N/A,#N/A,TRUE,"Basis";#N/A,#N/A,TRUE,"Inclusions";#N/A,#N/A,TRUE,"Exclusions";#N/A,#N/A,TRUE,"Areas";#N/A,#N/A,TRUE,"Summary";#N/A,#N/A,TRUE,"Detail"}</definedName>
    <definedName name="omnj" hidden="1">{#N/A,#N/A,TRUE,"Front";#N/A,#N/A,TRUE,"Simple Letter";#N/A,#N/A,TRUE,"Inside";#N/A,#N/A,TRUE,"Contents";#N/A,#N/A,TRUE,"Basis";#N/A,#N/A,TRUE,"Inclusions";#N/A,#N/A,TRUE,"Exclusions";#N/A,#N/A,TRUE,"Areas";#N/A,#N/A,TRUE,"Summary";#N/A,#N/A,TRUE,"Detail"}</definedName>
    <definedName name="On_Costs">#REF!</definedName>
    <definedName name="OnC_perc_range">#REF!</definedName>
    <definedName name="one" localSheetId="18" hidden="1">{#N/A,#N/A,FALSE,"One Pager";#N/A,#N/A,FALSE,"Technical"}</definedName>
    <definedName name="one" localSheetId="6" hidden="1">{#N/A,#N/A,FALSE,"One Pager";#N/A,#N/A,FALSE,"Technical"}</definedName>
    <definedName name="one" hidden="1">{#N/A,#N/A,FALSE,"One Pager";#N/A,#N/A,FALSE,"Technical"}</definedName>
    <definedName name="one_bed">#REF!</definedName>
    <definedName name="one_K">#REF!</definedName>
    <definedName name="onebed_area">#REF!</definedName>
    <definedName name="Onebed_rate">#REF!</definedName>
    <definedName name="onebrick">#REF!</definedName>
    <definedName name="oneBStudioAff">#REF!</definedName>
    <definedName name="oneBstudioINT">#REF!</definedName>
    <definedName name="oneBStudioMKT">#REF!</definedName>
    <definedName name="oneBStudioPRE">#REF!</definedName>
    <definedName name="oneBStudioPTH">#REF!</definedName>
    <definedName name="oneBtwoPAFF">#REF!</definedName>
    <definedName name="oneBtwoPINT">#REF!</definedName>
    <definedName name="oneBtwoPMKT">#REF!</definedName>
    <definedName name="oneBtwoPPRE">#REF!</definedName>
    <definedName name="oneBtwoPPTH">#REF!</definedName>
    <definedName name="onehalf">#REF!</definedName>
    <definedName name="onethirteen">#REF!</definedName>
    <definedName name="OnP">#REF!</definedName>
    <definedName name="ONSITE">#REF!</definedName>
    <definedName name="ony">#REF!</definedName>
    <definedName name="oo" localSheetId="18" hidden="1">{#N/A,#N/A,TRUE,"LOADCOVE";#N/A,#N/A,TRUE,"PAGE001";#N/A,#N/A,TRUE,"PAGE002";#N/A,#N/A,TRUE,"PAGE003";#N/A,#N/A,TRUE,"PAGE004";#N/A,#N/A,TRUE,"PAGE005";#N/A,#N/A,TRUE,"PAGE006";#N/A,#N/A,TRUE,"PAGE007";#N/A,#N/A,TRUE,"PAGE008";#N/A,#N/A,TRUE,"PAGE009";#N/A,#N/A,TRUE,"PAGE010";#N/A,#N/A,TRUE,"PAGE011";#N/A,#N/A,TRUE,"PAGE012";#N/A,#N/A,TRUE,"PAGE013"}</definedName>
    <definedName name="OO" localSheetId="6">#REF!</definedName>
    <definedName name="OO" localSheetId="10">#REF!</definedName>
    <definedName name="oo" hidden="1">{#N/A,#N/A,TRUE,"LOADCOVE";#N/A,#N/A,TRUE,"PAGE001";#N/A,#N/A,TRUE,"PAGE002";#N/A,#N/A,TRUE,"PAGE003";#N/A,#N/A,TRUE,"PAGE004";#N/A,#N/A,TRUE,"PAGE005";#N/A,#N/A,TRUE,"PAGE006";#N/A,#N/A,TRUE,"PAGE007";#N/A,#N/A,TRUE,"PAGE008";#N/A,#N/A,TRUE,"PAGE009";#N/A,#N/A,TRUE,"PAGE010";#N/A,#N/A,TRUE,"PAGE011";#N/A,#N/A,TRUE,"PAGE012";#N/A,#N/A,TRUE,"PAGE013"}</definedName>
    <definedName name="oo_1" localSheetId="18" hidden="1">{#N/A,#N/A,TRUE,"LOADCOVE";#N/A,#N/A,TRUE,"PAGE001";#N/A,#N/A,TRUE,"PAGE002";#N/A,#N/A,TRUE,"PAGE003";#N/A,#N/A,TRUE,"PAGE004";#N/A,#N/A,TRUE,"PAGE005";#N/A,#N/A,TRUE,"PAGE006";#N/A,#N/A,TRUE,"PAGE007";#N/A,#N/A,TRUE,"PAGE008";#N/A,#N/A,TRUE,"PAGE009";#N/A,#N/A,TRUE,"PAGE010";#N/A,#N/A,TRUE,"PAGE011";#N/A,#N/A,TRUE,"PAGE012";#N/A,#N/A,TRUE,"PAGE013"}</definedName>
    <definedName name="oo_1" hidden="1">{#N/A,#N/A,TRUE,"LOADCOVE";#N/A,#N/A,TRUE,"PAGE001";#N/A,#N/A,TRUE,"PAGE002";#N/A,#N/A,TRUE,"PAGE003";#N/A,#N/A,TRUE,"PAGE004";#N/A,#N/A,TRUE,"PAGE005";#N/A,#N/A,TRUE,"PAGE006";#N/A,#N/A,TRUE,"PAGE007";#N/A,#N/A,TRUE,"PAGE008";#N/A,#N/A,TRUE,"PAGE009";#N/A,#N/A,TRUE,"PAGE010";#N/A,#N/A,TRUE,"PAGE011";#N/A,#N/A,TRUE,"PAGE012";#N/A,#N/A,TRUE,"PAGE013"}</definedName>
    <definedName name="oo_2" localSheetId="18" hidden="1">{#N/A,#N/A,TRUE,"LOADCOVE";#N/A,#N/A,TRUE,"PAGE001";#N/A,#N/A,TRUE,"PAGE002";#N/A,#N/A,TRUE,"PAGE003";#N/A,#N/A,TRUE,"PAGE004";#N/A,#N/A,TRUE,"PAGE005";#N/A,#N/A,TRUE,"PAGE006";#N/A,#N/A,TRUE,"PAGE007";#N/A,#N/A,TRUE,"PAGE008";#N/A,#N/A,TRUE,"PAGE009";#N/A,#N/A,TRUE,"PAGE010";#N/A,#N/A,TRUE,"PAGE011";#N/A,#N/A,TRUE,"PAGE012";#N/A,#N/A,TRUE,"PAGE013"}</definedName>
    <definedName name="oo_2" hidden="1">{#N/A,#N/A,TRUE,"LOADCOVE";#N/A,#N/A,TRUE,"PAGE001";#N/A,#N/A,TRUE,"PAGE002";#N/A,#N/A,TRUE,"PAGE003";#N/A,#N/A,TRUE,"PAGE004";#N/A,#N/A,TRUE,"PAGE005";#N/A,#N/A,TRUE,"PAGE006";#N/A,#N/A,TRUE,"PAGE007";#N/A,#N/A,TRUE,"PAGE008";#N/A,#N/A,TRUE,"PAGE009";#N/A,#N/A,TRUE,"PAGE010";#N/A,#N/A,TRUE,"PAGE011";#N/A,#N/A,TRUE,"PAGE012";#N/A,#N/A,TRUE,"PAGE013"}</definedName>
    <definedName name="ool">#REF!</definedName>
    <definedName name="ooo" hidden="1">#REF!</definedName>
    <definedName name="oooo" localSheetId="4" hidden="1">{#N/A,#N/A,TRUE,"Cover";#N/A,#N/A,TRUE,"Conts";#N/A,#N/A,TRUE,"VOS";#N/A,#N/A,TRUE,"Warrington";#N/A,#N/A,TRUE,"Widnes"}</definedName>
    <definedName name="oooo" localSheetId="18" hidden="1">{#N/A,#N/A,TRUE,"Cover";#N/A,#N/A,TRUE,"Conts";#N/A,#N/A,TRUE,"VOS";#N/A,#N/A,TRUE,"Warrington";#N/A,#N/A,TRUE,"Widnes"}</definedName>
    <definedName name="oooo" localSheetId="10" hidden="1">{#N/A,#N/A,TRUE,"Cover";#N/A,#N/A,TRUE,"Conts";#N/A,#N/A,TRUE,"VOS";#N/A,#N/A,TRUE,"Warrington";#N/A,#N/A,TRUE,"Widnes"}</definedName>
    <definedName name="oooo" hidden="1">{#N/A,#N/A,TRUE,"Cover";#N/A,#N/A,TRUE,"Conts";#N/A,#N/A,TRUE,"VOS";#N/A,#N/A,TRUE,"Warrington";#N/A,#N/A,TRUE,"Widnes"}</definedName>
    <definedName name="ooooo">#REF!</definedName>
    <definedName name="oooooo">#REF!</definedName>
    <definedName name="ooooooooo">#REF!</definedName>
    <definedName name="ooooooooooo" localSheetId="18" hidden="1">{#N/A,#N/A,TRUE,"Front";#N/A,#N/A,TRUE,"Simple Letter";#N/A,#N/A,TRUE,"Inside";#N/A,#N/A,TRUE,"Contents";#N/A,#N/A,TRUE,"Basis";#N/A,#N/A,TRUE,"Inclusions";#N/A,#N/A,TRUE,"Exclusions";#N/A,#N/A,TRUE,"Areas";#N/A,#N/A,TRUE,"Summary";#N/A,#N/A,TRUE,"Detail"}</definedName>
    <definedName name="ooooooooooo" hidden="1">{#N/A,#N/A,TRUE,"Front";#N/A,#N/A,TRUE,"Simple Letter";#N/A,#N/A,TRUE,"Inside";#N/A,#N/A,TRUE,"Contents";#N/A,#N/A,TRUE,"Basis";#N/A,#N/A,TRUE,"Inclusions";#N/A,#N/A,TRUE,"Exclusions";#N/A,#N/A,TRUE,"Areas";#N/A,#N/A,TRUE,"Summary";#N/A,#N/A,TRUE,"Detail"}</definedName>
    <definedName name="ooooooooooooooo">#REF!</definedName>
    <definedName name="ooooooooooooooooo" localSheetId="18" hidden="1">{"'Break down'!$A$4"}</definedName>
    <definedName name="ooooooooooooooooo" hidden="1">{"'Break down'!$A$4"}</definedName>
    <definedName name="ooopp">#REF!</definedName>
    <definedName name="OP">#REF!</definedName>
    <definedName name="Op2_BPa_BH">#REF!</definedName>
    <definedName name="Op2_BPA_Coverage">#REF!</definedName>
    <definedName name="Op2_BPae_Stories">#REF!</definedName>
    <definedName name="Op2_BPbe_Cover">#REF!</definedName>
    <definedName name="Op2_Busa_Stories">#REF!</definedName>
    <definedName name="Op2_busbe_bh">#REF!</definedName>
    <definedName name="Op2_Hot_bh">#REF!</definedName>
    <definedName name="Op2_Hotel_cover">#REF!</definedName>
    <definedName name="Op2_Hotel_stories">#REF!</definedName>
    <definedName name="Op2_Ind_bh">#REF!</definedName>
    <definedName name="Op2_Ind_Cover">#REF!</definedName>
    <definedName name="Op2_ind_Stories">#REF!</definedName>
    <definedName name="Op2_Log_bh">#REF!</definedName>
    <definedName name="Op2_Log_stories">#REF!</definedName>
    <definedName name="OP2_Logistics_Cover">#REF!</definedName>
    <definedName name="Op2_Res_bh">#REF!</definedName>
    <definedName name="Op2_RES_Cover">#REF!</definedName>
    <definedName name="Op2_res_stories">#REF!</definedName>
    <definedName name="Op2_ret_bh">#REF!</definedName>
    <definedName name="Op2_RET_cover">#REF!</definedName>
    <definedName name="Op2_Ret_Stories">#REF!</definedName>
    <definedName name="Op3_BPa_Cover">#REF!</definedName>
    <definedName name="Op3_BPbe_cover">#REF!</definedName>
    <definedName name="Op3_Hotel_COver">#REF!</definedName>
    <definedName name="Op3_Ind_Cover">#REF!</definedName>
    <definedName name="Op3_Res_Cover">#REF!</definedName>
    <definedName name="Op3_RET_cover">#REF!</definedName>
    <definedName name="OPC">#REF!</definedName>
    <definedName name="Open">#REF!</definedName>
    <definedName name="OpenDate">#REF!</definedName>
    <definedName name="opening">#REF!</definedName>
    <definedName name="Operating_Income">#REF!</definedName>
    <definedName name="OPERATOR" hidden="1">#REF!</definedName>
    <definedName name="operators">#REF!</definedName>
    <definedName name="Opex_g">#REF!</definedName>
    <definedName name="Opex_inc">#REF!</definedName>
    <definedName name="opex_multi">#REF!</definedName>
    <definedName name="OpexImportTable">#REF!</definedName>
    <definedName name="opiju" localSheetId="18" hidden="1">{"'Break down'!$A$4"}</definedName>
    <definedName name="opiju" hidden="1">{"'Break down'!$A$4"}</definedName>
    <definedName name="opikj" localSheetId="18" hidden="1">{"'Break down'!$A$4"}</definedName>
    <definedName name="opikj" hidden="1">{"'Break down'!$A$4"}</definedName>
    <definedName name="opin765" localSheetId="18" hidden="1">{"'Break down'!$A$4"}</definedName>
    <definedName name="opin765" hidden="1">{"'Break down'!$A$4"}</definedName>
    <definedName name="opiu" localSheetId="18" hidden="1">{"'Break down'!$A$4"}</definedName>
    <definedName name="opiu" hidden="1">{"'Break down'!$A$4"}</definedName>
    <definedName name="oplki" localSheetId="18" hidden="1">{"'Break down'!$A$4"}</definedName>
    <definedName name="oplki" hidden="1">{"'Break down'!$A$4"}</definedName>
    <definedName name="OPLKUI" localSheetId="4" hidden="1">{#N/A,#N/A,TRUE,"Cover";#N/A,#N/A,TRUE,"Conts";#N/A,#N/A,TRUE,"VOS";#N/A,#N/A,TRUE,"Warrington";#N/A,#N/A,TRUE,"Widnes"}</definedName>
    <definedName name="OPLKUI" localSheetId="18" hidden="1">{#N/A,#N/A,TRUE,"Cover";#N/A,#N/A,TRUE,"Conts";#N/A,#N/A,TRUE,"VOS";#N/A,#N/A,TRUE,"Warrington";#N/A,#N/A,TRUE,"Widnes"}</definedName>
    <definedName name="OPLKUI" localSheetId="10" hidden="1">{#N/A,#N/A,TRUE,"Cover";#N/A,#N/A,TRUE,"Conts";#N/A,#N/A,TRUE,"VOS";#N/A,#N/A,TRUE,"Warrington";#N/A,#N/A,TRUE,"Widnes"}</definedName>
    <definedName name="OPLKUI" hidden="1">{#N/A,#N/A,TRUE,"Cover";#N/A,#N/A,TRUE,"Conts";#N/A,#N/A,TRUE,"VOS";#N/A,#N/A,TRUE,"Warrington";#N/A,#N/A,TRUE,"Widnes"}</definedName>
    <definedName name="OPO">#N/A</definedName>
    <definedName name="opogd" localSheetId="4" hidden="1">{#N/A,#N/A,TRUE,"Cover";#N/A,#N/A,TRUE,"Conts";#N/A,#N/A,TRUE,"VOS";#N/A,#N/A,TRUE,"Warrington";#N/A,#N/A,TRUE,"Widnes"}</definedName>
    <definedName name="opogd" localSheetId="18" hidden="1">{#N/A,#N/A,TRUE,"Cover";#N/A,#N/A,TRUE,"Conts";#N/A,#N/A,TRUE,"VOS";#N/A,#N/A,TRUE,"Warrington";#N/A,#N/A,TRUE,"Widnes"}</definedName>
    <definedName name="opogd" localSheetId="6" hidden="1">{#N/A,#N/A,TRUE,"Cover";#N/A,#N/A,TRUE,"Conts";#N/A,#N/A,TRUE,"VOS";#N/A,#N/A,TRUE,"Warrington";#N/A,#N/A,TRUE,"Widnes"}</definedName>
    <definedName name="opogd" localSheetId="11" hidden="1">{#N/A,#N/A,TRUE,"Cover";#N/A,#N/A,TRUE,"Conts";#N/A,#N/A,TRUE,"VOS";#N/A,#N/A,TRUE,"Warrington";#N/A,#N/A,TRUE,"Widnes"}</definedName>
    <definedName name="opogd" localSheetId="10" hidden="1">{#N/A,#N/A,TRUE,"Cover";#N/A,#N/A,TRUE,"Conts";#N/A,#N/A,TRUE,"VOS";#N/A,#N/A,TRUE,"Warrington";#N/A,#N/A,TRUE,"Widnes"}</definedName>
    <definedName name="opogd" hidden="1">{#N/A,#N/A,TRUE,"Cover";#N/A,#N/A,TRUE,"Conts";#N/A,#N/A,TRUE,"VOS";#N/A,#N/A,TRUE,"Warrington";#N/A,#N/A,TRUE,"Widnes"}</definedName>
    <definedName name="OPPFORMAT">#REF!</definedName>
    <definedName name="Opportunity">#REF!</definedName>
    <definedName name="Opportunity_Stage">#REF!</definedName>
    <definedName name="OPS">#REF!</definedName>
    <definedName name="Ops.Start.Date" hidden="1">#REF!</definedName>
    <definedName name="ops_hide_flag">#REF!,#REF!,#REF!,#REF!,#REF!,#REF!,#REF!</definedName>
    <definedName name="Ops_Input">#REF!,#REF!,#REF!,#REF!,#REF!,#REF!,#REF!,#REF!,#REF!,#REF!,#REF!,#REF!</definedName>
    <definedName name="OPSSI">#REF!</definedName>
    <definedName name="OptCheck">#REF!</definedName>
    <definedName name="Option">#N/A</definedName>
    <definedName name="Option1" hidden="1">#REF!</definedName>
    <definedName name="Option1Entrance">#REF!</definedName>
    <definedName name="Option2Lifts">#REF!</definedName>
    <definedName name="OPTIONS">#REF!</definedName>
    <definedName name="optISO_Click">#N/A</definedName>
    <definedName name="optZone_Click">#N/A</definedName>
    <definedName name="OQLIB">"QUSRSYS"</definedName>
    <definedName name="OQNAM">"PRT05"</definedName>
    <definedName name="orang11">#REF!</definedName>
    <definedName name="orang13">#REF!</definedName>
    <definedName name="orang16">#REF!</definedName>
    <definedName name="orang19">#REF!</definedName>
    <definedName name="orang20">#REF!</definedName>
    <definedName name="orang23">#REF!</definedName>
    <definedName name="orang25">#REF!</definedName>
    <definedName name="orang29">#REF!</definedName>
    <definedName name="orang32">#REF!</definedName>
    <definedName name="orang36">#REF!</definedName>
    <definedName name="orang40">#REF!</definedName>
    <definedName name="orang48">#REF!</definedName>
    <definedName name="orang50">#REF!</definedName>
    <definedName name="Orange">#REF!</definedName>
    <definedName name="ord">#REF!</definedName>
    <definedName name="OrderTable" hidden="1">#REF!</definedName>
    <definedName name="ordinary_blocks">#REF!</definedName>
    <definedName name="Ordner_Nr">#REF!</definedName>
    <definedName name="Org" localSheetId="18" hidden="1">{"'CATALO(8)'!$B$1:$G$49"}</definedName>
    <definedName name="Org" hidden="1">{"'CATALO(8)'!$B$1:$G$49"}</definedName>
    <definedName name="organ" hidden="1">{#N/A,#N/A,TRUE,"Front";#N/A,#N/A,TRUE,"Simple Letter";#N/A,#N/A,TRUE,"Inside";#N/A,#N/A,TRUE,"Contents";#N/A,#N/A,TRUE,"Basis";#N/A,#N/A,TRUE,"Inclusions";#N/A,#N/A,TRUE,"Exclusions";#N/A,#N/A,TRUE,"Areas";#N/A,#N/A,TRUE,"Summary";#N/A,#N/A,TRUE,"Detail"}</definedName>
    <definedName name="orgcode">#REF!</definedName>
    <definedName name="ori">#REF!</definedName>
    <definedName name="Orient_Irrigation_Services_LLC">#REF!</definedName>
    <definedName name="Orig_Rent">#REF!</definedName>
    <definedName name="Orig_Sales">#REF!</definedName>
    <definedName name="Orig_SLabel">#REF!</definedName>
    <definedName name="Orig_Summary">#REF!</definedName>
    <definedName name="Origin">#REF!</definedName>
    <definedName name="Original">#REF!</definedName>
    <definedName name="Original_Capex">#REF!</definedName>
    <definedName name="OriginalPrice">#REF!</definedName>
    <definedName name="Originators">#REF!</definedName>
    <definedName name="Originators1">#REF!</definedName>
    <definedName name="os" localSheetId="18" hidden="1">{#N/A,#N/A,FALSE,"TABLE"}</definedName>
    <definedName name="os" localSheetId="10">#REF!</definedName>
    <definedName name="os" hidden="1">{#N/A,#N/A,FALSE,"TABLE"}</definedName>
    <definedName name="OSBL" localSheetId="18" hidden="1">{#N/A,#N/A,FALSE,"CCTV"}</definedName>
    <definedName name="OSBL" hidden="1">{#N/A,#N/A,FALSE,"CCTV"}</definedName>
    <definedName name="OSBL_1" localSheetId="18" hidden="1">{#N/A,#N/A,FALSE,"CCTV"}</definedName>
    <definedName name="OSBL_1" hidden="1">{#N/A,#N/A,FALSE,"CCTV"}</definedName>
    <definedName name="OSBL_2" localSheetId="18" hidden="1">{#N/A,#N/A,FALSE,"CCTV"}</definedName>
    <definedName name="OSBL_2" hidden="1">{#N/A,#N/A,FALSE,"CCTV"}</definedName>
    <definedName name="OSBL_Costs">#REF!</definedName>
    <definedName name="OSBL_Mhrs">#REF!</definedName>
    <definedName name="osdnvkls" hidden="1">#REF!</definedName>
    <definedName name="oslOverheads">#REF!</definedName>
    <definedName name="OSM" localSheetId="18" hidden="1">{#N/A,#N/A,FALSE,"TELEFON"}</definedName>
    <definedName name="OSM" hidden="1">{#N/A,#N/A,FALSE,"TELEFON"}</definedName>
    <definedName name="OSMF_30">#REF!</definedName>
    <definedName name="OSMF_40">#REF!</definedName>
    <definedName name="OTH_DIR">#REF!</definedName>
    <definedName name="OTHER">#REF!</definedName>
    <definedName name="Other_1">#REF!</definedName>
    <definedName name="Other_Acc">#REF!</definedName>
    <definedName name="Other_ACWP">#REF!</definedName>
    <definedName name="Other_Direct_cost">#REF!</definedName>
    <definedName name="Other_Income">#REF!</definedName>
    <definedName name="Other_Income__Related">#REF!</definedName>
    <definedName name="Other_Overheads">#REF!</definedName>
    <definedName name="OTHER_PRICING">#REF!</definedName>
    <definedName name="Other_Rated">#REF!</definedName>
    <definedName name="other_schedule">#REF!</definedName>
    <definedName name="Other_serv_LY">#REF!</definedName>
    <definedName name="OTHER_VALVES">#REF!</definedName>
    <definedName name="Other10year">#REF!</definedName>
    <definedName name="Other20year">#REF!</definedName>
    <definedName name="OTHERASSUM">#REF!</definedName>
    <definedName name="OtherExpenses">#REF!</definedName>
    <definedName name="OtherExpenses_99">#REF!</definedName>
    <definedName name="OtherMarketDevelopment">#REF!</definedName>
    <definedName name="OtherMarketDevelopment_99">#REF!</definedName>
    <definedName name="otherpage">IF(ISNA(MATCH(ROW(),RowAfterpgbrk,1)),1,MATCH(ROW(),RowAfterpgbrk,1)+1)</definedName>
    <definedName name="OtherProfFeesCfW">#REF!</definedName>
    <definedName name="Others" localSheetId="18" hidden="1">{#N/A,#N/A,FALSE,"COVER1.XLS ";#N/A,#N/A,FALSE,"RACT1.XLS";#N/A,#N/A,FALSE,"RACT2.XLS";#N/A,#N/A,FALSE,"ECCMP";#N/A,#N/A,FALSE,"WELDER.XLS"}</definedName>
    <definedName name="Others" hidden="1">{#N/A,#N/A,FALSE,"COVER1.XLS ";#N/A,#N/A,FALSE,"RACT1.XLS";#N/A,#N/A,FALSE,"RACT2.XLS";#N/A,#N/A,FALSE,"ECCMP";#N/A,#N/A,FALSE,"WELDER.XLS"}</definedName>
    <definedName name="Out_of_Scope">#REF!</definedName>
    <definedName name="OUT_STATION_CHARGES">#REF!</definedName>
    <definedName name="Outdate">#REF!</definedName>
    <definedName name="OUTDOOR_COND">#REF!</definedName>
    <definedName name="outgoing">#REF!</definedName>
    <definedName name="Outhouse">#REF!</definedName>
    <definedName name="Outlocation">#REF!</definedName>
    <definedName name="Output_Total_Disk_Storage">#REF!</definedName>
    <definedName name="outputs_dv">#REF!</definedName>
    <definedName name="outputs_dv_check">#REF!</definedName>
    <definedName name="outputs_value_dv">#REF!</definedName>
    <definedName name="outputs_value_dv_check">#REF!</definedName>
    <definedName name="outputs_value_dv_check_house">#REF!</definedName>
    <definedName name="outputs_value_dv_check_salary">#REF!</definedName>
    <definedName name="outputs_value_dv_house">#REF!</definedName>
    <definedName name="outputs_value_dv_keyworker_salary">#REF!</definedName>
    <definedName name="OUTTERWALLLength">#REF!</definedName>
    <definedName name="OUUY">#N/A</definedName>
    <definedName name="ouv_Bulle">#N/A</definedName>
    <definedName name="ovearup" localSheetId="1">#REF!</definedName>
    <definedName name="ovearup">#REF!</definedName>
    <definedName name="ovearupfees">#REF!</definedName>
    <definedName name="over">#REF!</definedName>
    <definedName name="OVER0_START">#REF!</definedName>
    <definedName name="overage_value_dv">#REF!</definedName>
    <definedName name="overage_value_dv_check">#REF!</definedName>
    <definedName name="OVERALL">#REF!</definedName>
    <definedName name="Overall_Loading">#REF!</definedName>
    <definedName name="Overall_Summary_Title">#REF!</definedName>
    <definedName name="OVERALLSUM">#REF!</definedName>
    <definedName name="OverdFill">#REF!</definedName>
    <definedName name="Overflow_Channel">#REF!</definedName>
    <definedName name="Overflow_Drains">#REF!</definedName>
    <definedName name="overhaul"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ead">#REF!</definedName>
    <definedName name="Overhead_Recoveries">#REF!</definedName>
    <definedName name="overseas">#REF!</definedName>
    <definedName name="Overseas_Tourist">#REF!</definedName>
    <definedName name="OverseasExpenses">#REF!</definedName>
    <definedName name="ovf">#REF!</definedName>
    <definedName name="Ovrl_Area">#REF!</definedName>
    <definedName name="OWE">#REF!</definedName>
    <definedName name="OwnAcctNum">#REF!</definedName>
    <definedName name="OwnAcctNum_4">#REF!</definedName>
    <definedName name="OwnAcctNum_4_1">#REF!</definedName>
    <definedName name="OwnAcctNum_6">#REF!</definedName>
    <definedName name="OWNER">#REF!</definedName>
    <definedName name="OwnerPC">#REF!</definedName>
    <definedName name="Owners">#REF!</definedName>
    <definedName name="Ownership" localSheetId="10" hidden="1">OFFSET(#REF!,1,0)</definedName>
    <definedName name="Ownership" hidden="1">OFFSET(#REF!,1,0)</definedName>
    <definedName name="OWNPLANT">#REF!</definedName>
    <definedName name="oyi">#REF!</definedName>
    <definedName name="OZONATORS">#REF!</definedName>
    <definedName name="OZUK">#REF!</definedName>
    <definedName name="OZV">#REF!</definedName>
    <definedName name="p">#REF!</definedName>
    <definedName name="p.p" localSheetId="18" hidden="1">{#N/A,#N/A,TRUE,"Production &amp; Sales";#N/A,#N/A,TRUE,"Variable cost details";#N/A,#N/A,TRUE,"Variable cost sammary";#N/A,#N/A,TRUE,"Depreciation";#N/A,#N/A,TRUE,"Fixed cost details";#N/A,#N/A,TRUE,"Fixed cost sammary";#N/A,#N/A,TRUE,"Budget Sammary"}</definedName>
    <definedName name="p.p" hidden="1">{#N/A,#N/A,TRUE,"Production &amp; Sales";#N/A,#N/A,TRUE,"Variable cost details";#N/A,#N/A,TRUE,"Variable cost sammary";#N/A,#N/A,TRUE,"Depreciation";#N/A,#N/A,TRUE,"Fixed cost details";#N/A,#N/A,TRUE,"Fixed cost sammary";#N/A,#N/A,TRUE,"Budget Sammary"}</definedName>
    <definedName name="P_" hidden="1">#REF!</definedName>
    <definedName name="p___0">#REF!</definedName>
    <definedName name="p___13">#REF!</definedName>
    <definedName name="P_1" localSheetId="10">0</definedName>
    <definedName name="P_1">#REF!</definedName>
    <definedName name="P_10">#REF!</definedName>
    <definedName name="P_10A">#REF!</definedName>
    <definedName name="P_11">#REF!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1Mech_S">#REF!</definedName>
    <definedName name="P_22">#REF!</definedName>
    <definedName name="P_23">#REF!</definedName>
    <definedName name="P_24">#REF!</definedName>
    <definedName name="P_25">#REF!</definedName>
    <definedName name="P_26">#REF!</definedName>
    <definedName name="P_27">#REF!</definedName>
    <definedName name="P_28">#REF!</definedName>
    <definedName name="P_29">#REF!</definedName>
    <definedName name="P_3">#REF!</definedName>
    <definedName name="P_30">#REF!</definedName>
    <definedName name="P_31">#REF!</definedName>
    <definedName name="P_4">#REF!</definedName>
    <definedName name="P_5">#REF!</definedName>
    <definedName name="P_5A">#REF!</definedName>
    <definedName name="P_5B">#REF!</definedName>
    <definedName name="P_5C">#REF!</definedName>
    <definedName name="P_5D">#REF!</definedName>
    <definedName name="P_5E">#REF!</definedName>
    <definedName name="P_5F">#REF!</definedName>
    <definedName name="P_5G">#REF!</definedName>
    <definedName name="P_5H">#REF!</definedName>
    <definedName name="P_5I">#REF!</definedName>
    <definedName name="P_5J">#REF!</definedName>
    <definedName name="P_5K">#REF!</definedName>
    <definedName name="P_5L">#REF!</definedName>
    <definedName name="P_5M">#REF!</definedName>
    <definedName name="P_6">#REF!</definedName>
    <definedName name="P_7">#REF!</definedName>
    <definedName name="P_8">#REF!</definedName>
    <definedName name="P_9">#REF!</definedName>
    <definedName name="P_C">#REF!</definedName>
    <definedName name="P_S">#REF!</definedName>
    <definedName name="P_score">#REF!</definedName>
    <definedName name="P_Test">#REF!</definedName>
    <definedName name="P1_Downpayment">#REF!</definedName>
    <definedName name="P1R">#REF!</definedName>
    <definedName name="p2.003">#N/A</definedName>
    <definedName name="p2.004">#N/A</definedName>
    <definedName name="p2.005">#N/A</definedName>
    <definedName name="p2.006">#N/A</definedName>
    <definedName name="p2.007">#N/A</definedName>
    <definedName name="p2.009">#N/A</definedName>
    <definedName name="p2.011">#N/A</definedName>
    <definedName name="p2.013">#N/A</definedName>
    <definedName name="P2_Downpayment">#REF!</definedName>
    <definedName name="P2R">#REF!</definedName>
    <definedName name="p3.001">#N/A</definedName>
    <definedName name="p3.002">#N/A</definedName>
    <definedName name="p3.005">#N/A</definedName>
    <definedName name="P3_Downpayment">#REF!</definedName>
    <definedName name="P3R">#REF!</definedName>
    <definedName name="p4.001">#REF!</definedName>
    <definedName name="P4R">#REF!</definedName>
    <definedName name="p4s">#REF!</definedName>
    <definedName name="p4s_1">0</definedName>
    <definedName name="p5.002">#REF!</definedName>
    <definedName name="P5R">#REF!</definedName>
    <definedName name="p7.004">#N/A</definedName>
    <definedName name="p7y" localSheetId="4" hidden="1">{#N/A,#N/A,TRUE,"Cover";#N/A,#N/A,TRUE,"Conts";#N/A,#N/A,TRUE,"VOS";#N/A,#N/A,TRUE,"Warrington";#N/A,#N/A,TRUE,"Widnes"}</definedName>
    <definedName name="p7y" localSheetId="18" hidden="1">{#N/A,#N/A,TRUE,"Cover";#N/A,#N/A,TRUE,"Conts";#N/A,#N/A,TRUE,"VOS";#N/A,#N/A,TRUE,"Warrington";#N/A,#N/A,TRUE,"Widnes"}</definedName>
    <definedName name="p7y" localSheetId="6" hidden="1">{#N/A,#N/A,TRUE,"Cover";#N/A,#N/A,TRUE,"Conts";#N/A,#N/A,TRUE,"VOS";#N/A,#N/A,TRUE,"Warrington";#N/A,#N/A,TRUE,"Widnes"}</definedName>
    <definedName name="p7y" localSheetId="11" hidden="1">{#N/A,#N/A,TRUE,"Cover";#N/A,#N/A,TRUE,"Conts";#N/A,#N/A,TRUE,"VOS";#N/A,#N/A,TRUE,"Warrington";#N/A,#N/A,TRUE,"Widnes"}</definedName>
    <definedName name="p7y" localSheetId="10" hidden="1">{#N/A,#N/A,TRUE,"Cover";#N/A,#N/A,TRUE,"Conts";#N/A,#N/A,TRUE,"VOS";#N/A,#N/A,TRUE,"Warrington";#N/A,#N/A,TRUE,"Widnes"}</definedName>
    <definedName name="p7y" hidden="1">{#N/A,#N/A,TRUE,"Cover";#N/A,#N/A,TRUE,"Conts";#N/A,#N/A,TRUE,"VOS";#N/A,#N/A,TRUE,"Warrington";#N/A,#N/A,TRUE,"Widnes"}</definedName>
    <definedName name="p7y_1" localSheetId="18" hidden="1">{#N/A,#N/A,TRUE,"Cover";#N/A,#N/A,TRUE,"Conts";#N/A,#N/A,TRUE,"VOS";#N/A,#N/A,TRUE,"Warrington";#N/A,#N/A,TRUE,"Widnes"}</definedName>
    <definedName name="p7y_1" localSheetId="6" hidden="1">{#N/A,#N/A,TRUE,"Cover";#N/A,#N/A,TRUE,"Conts";#N/A,#N/A,TRUE,"VOS";#N/A,#N/A,TRUE,"Warrington";#N/A,#N/A,TRUE,"Widnes"}</definedName>
    <definedName name="p7y_1" hidden="1">{#N/A,#N/A,TRUE,"Cover";#N/A,#N/A,TRUE,"Conts";#N/A,#N/A,TRUE,"VOS";#N/A,#N/A,TRUE,"Warrington";#N/A,#N/A,TRUE,"Widnes"}</definedName>
    <definedName name="p8.001">#N/A</definedName>
    <definedName name="p8.002">#N/A</definedName>
    <definedName name="pa">#REF!</definedName>
    <definedName name="pa___0">#REF!</definedName>
    <definedName name="pa___13">#REF!</definedName>
    <definedName name="PA_CABLE">#REF!</definedName>
    <definedName name="PA_CONDUIT">#REF!</definedName>
    <definedName name="PA_EQUIP">#REF!</definedName>
    <definedName name="PAA">{"Book1","DOC&amp;DWG.xls"}</definedName>
    <definedName name="paaa">{"Book1","DOC&amp;DWG.xls"}</definedName>
    <definedName name="Pac">#REF!</definedName>
    <definedName name="pack_name">#REF!</definedName>
    <definedName name="Pack1POST">#REF!</definedName>
    <definedName name="Pack1PRE">#REF!</definedName>
    <definedName name="Pack2POST">#REF!</definedName>
    <definedName name="Pack2PRE">#REF!</definedName>
    <definedName name="Pack3POST">#REF!</definedName>
    <definedName name="Pack3PRE">#REF!</definedName>
    <definedName name="Pack4POST">#REF!</definedName>
    <definedName name="Pack4PRE">#REF!</definedName>
    <definedName name="Pack5POST">#REF!</definedName>
    <definedName name="Pack5POSTPark">#REF!</definedName>
    <definedName name="Pack6POST">#REF!</definedName>
    <definedName name="Pack8POST">#REF!</definedName>
    <definedName name="Pack8POSTPark">#REF!</definedName>
    <definedName name="PACKAGE">#REF!</definedName>
    <definedName name="Package_1">#REF!</definedName>
    <definedName name="PackageName">#REF!</definedName>
    <definedName name="Packages">#REF!</definedName>
    <definedName name="PAD">#REF!</definedName>
    <definedName name="pafegseg" localSheetId="4" hidden="1">{#N/A,#N/A,TRUE,"Cover";#N/A,#N/A,TRUE,"Conts";#N/A,#N/A,TRUE,"VOS";#N/A,#N/A,TRUE,"Warrington";#N/A,#N/A,TRUE,"Widnes"}</definedName>
    <definedName name="pafegseg" localSheetId="18" hidden="1">{#N/A,#N/A,TRUE,"Cover";#N/A,#N/A,TRUE,"Conts";#N/A,#N/A,TRUE,"VOS";#N/A,#N/A,TRUE,"Warrington";#N/A,#N/A,TRUE,"Widnes"}</definedName>
    <definedName name="pafegseg" localSheetId="6" hidden="1">{#N/A,#N/A,TRUE,"Cover";#N/A,#N/A,TRUE,"Conts";#N/A,#N/A,TRUE,"VOS";#N/A,#N/A,TRUE,"Warrington";#N/A,#N/A,TRUE,"Widnes"}</definedName>
    <definedName name="pafegseg" localSheetId="11" hidden="1">{#N/A,#N/A,TRUE,"Cover";#N/A,#N/A,TRUE,"Conts";#N/A,#N/A,TRUE,"VOS";#N/A,#N/A,TRUE,"Warrington";#N/A,#N/A,TRUE,"Widnes"}</definedName>
    <definedName name="pafegseg" localSheetId="10" hidden="1">{#N/A,#N/A,TRUE,"Cover";#N/A,#N/A,TRUE,"Conts";#N/A,#N/A,TRUE,"VOS";#N/A,#N/A,TRUE,"Warrington";#N/A,#N/A,TRUE,"Widnes"}</definedName>
    <definedName name="pafegseg" hidden="1">{#N/A,#N/A,TRUE,"Cover";#N/A,#N/A,TRUE,"Conts";#N/A,#N/A,TRUE,"VOS";#N/A,#N/A,TRUE,"Warrington";#N/A,#N/A,TRUE,"Widnes"}</definedName>
    <definedName name="pafegseg_1" localSheetId="18" hidden="1">{#N/A,#N/A,TRUE,"Cover";#N/A,#N/A,TRUE,"Conts";#N/A,#N/A,TRUE,"VOS";#N/A,#N/A,TRUE,"Warrington";#N/A,#N/A,TRUE,"Widnes"}</definedName>
    <definedName name="pafegseg_1" localSheetId="6" hidden="1">{#N/A,#N/A,TRUE,"Cover";#N/A,#N/A,TRUE,"Conts";#N/A,#N/A,TRUE,"VOS";#N/A,#N/A,TRUE,"Warrington";#N/A,#N/A,TRUE,"Widnes"}</definedName>
    <definedName name="pafegseg_1" hidden="1">{#N/A,#N/A,TRUE,"Cover";#N/A,#N/A,TRUE,"Conts";#N/A,#N/A,TRUE,"VOS";#N/A,#N/A,TRUE,"Warrington";#N/A,#N/A,TRUE,"Widnes"}</definedName>
    <definedName name="page">#REF!</definedName>
    <definedName name="PAGE_ENGR">#REF!</definedName>
    <definedName name="PAGE_SAFE">#REF!</definedName>
    <definedName name="Page_total" localSheetId="4">MAX(page)</definedName>
    <definedName name="Page_total">MAX(#REF!)</definedName>
    <definedName name="page1">#REF!</definedName>
    <definedName name="page10">#REF!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1">#REF!</definedName>
    <definedName name="PAGE114">#REF!</definedName>
    <definedName name="PAGE115">#REF!</definedName>
    <definedName name="page12">#REF!</definedName>
    <definedName name="Page1234">#REF!</definedName>
    <definedName name="page13">#REF!</definedName>
    <definedName name="page14">#REF!</definedName>
    <definedName name="page15">#REF!</definedName>
    <definedName name="page16">#REF!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84">#REF!</definedName>
    <definedName name="Page185">#REF!</definedName>
    <definedName name="Page186">#REF!</definedName>
    <definedName name="Page187">#REF!</definedName>
    <definedName name="Page188">#REF!</definedName>
    <definedName name="Page189">#REF!</definedName>
    <definedName name="page19">#REF!</definedName>
    <definedName name="Page190">#REF!</definedName>
    <definedName name="Page191">#REF!</definedName>
    <definedName name="Page192">#REF!</definedName>
    <definedName name="Page193">#REF!</definedName>
    <definedName name="Page194">#REF!</definedName>
    <definedName name="Page195">#REF!</definedName>
    <definedName name="Page196">#REF!</definedName>
    <definedName name="Page197">#REF!</definedName>
    <definedName name="Page198">#REF!</definedName>
    <definedName name="Page199">#REF!</definedName>
    <definedName name="page2">#REF!</definedName>
    <definedName name="PAGE2_TOP">#REF!</definedName>
    <definedName name="page20">#REF!</definedName>
    <definedName name="Page200">#REF!</definedName>
    <definedName name="Page201">#REF!</definedName>
    <definedName name="Page202">#REF!</definedName>
    <definedName name="Page203">#REF!</definedName>
    <definedName name="Page204">#REF!</definedName>
    <definedName name="Page205">#REF!</definedName>
    <definedName name="Page206">#REF!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#REF!</definedName>
    <definedName name="page30">#REF!</definedName>
    <definedName name="page31">#REF!</definedName>
    <definedName name="page32">#REF!</definedName>
    <definedName name="page33">#REF!</definedName>
    <definedName name="page34">#REF!</definedName>
    <definedName name="page3456">#REF!</definedName>
    <definedName name="page35">#REF!</definedName>
    <definedName name="page36">#REF!</definedName>
    <definedName name="page37">#REF!</definedName>
    <definedName name="page38">#REF!</definedName>
    <definedName name="page39">#REF!</definedName>
    <definedName name="page4">#REF!</definedName>
    <definedName name="page40">#REF!</definedName>
    <definedName name="page41">#REF!</definedName>
    <definedName name="page42">#REF!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5">#REF!</definedName>
    <definedName name="PAGE5_21">#REF!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#REF!</definedName>
    <definedName name="page80">#REF!</definedName>
    <definedName name="page81">#REF!</definedName>
    <definedName name="page82">#REF!</definedName>
    <definedName name="page83">#REF!</definedName>
    <definedName name="page84">#REF!</definedName>
    <definedName name="page85">#REF!</definedName>
    <definedName name="page86">#REF!</definedName>
    <definedName name="page87">#REF!</definedName>
    <definedName name="page88">#REF!</definedName>
    <definedName name="page89">#REF!</definedName>
    <definedName name="page9">#REF!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GEA">#REF!</definedName>
    <definedName name="PageA1">#REF!</definedName>
    <definedName name="PageA11">#REF!</definedName>
    <definedName name="PAGEB">#REF!</definedName>
    <definedName name="PageCollElectrical">#REF!</definedName>
    <definedName name="PageOfPages">"Page "&amp;IF(ISNA(MATCH(ROW(),RowAfterpgbrk,1)),1,MATCH(ROW(),RowAfterpgbrk,1)+1)&amp;" of " &amp; TotPageCount + 0*NOW()</definedName>
    <definedName name="pagep1">#REF!</definedName>
    <definedName name="pagep2">#REF!</definedName>
    <definedName name="PageRefs">#REF!</definedName>
    <definedName name="pages">"Page "&amp;IF(ISNA(MATCH(ROW(),RowAfterpgbrk,1)),1,MATCH(ROW(),RowAfterpgbrk,1)+1)&amp;" of " &amp; TotPageCount + 0*NOW()</definedName>
    <definedName name="PAHE50">#REF!</definedName>
    <definedName name="Paint">#REF!</definedName>
    <definedName name="Painter">#REF!</definedName>
    <definedName name="Pakistan">#REF!</definedName>
    <definedName name="Pal_Workbook_GUID" localSheetId="10" hidden="1">"8HCIDT26H4PQ5VYPC7FKU7HT"</definedName>
    <definedName name="Pal_Workbook_GUID" hidden="1">"7Q4464PL6DN5B891H1XSFCWU"</definedName>
    <definedName name="PalisadeReportWorkbookCreatedBy">"AtRisk"</definedName>
    <definedName name="Palms">#REF!</definedName>
    <definedName name="pam">#REF!</definedName>
    <definedName name="pam_1">0</definedName>
    <definedName name="PAN_TILES">#REF!</definedName>
    <definedName name="Pane2">#REF!</definedName>
    <definedName name="Pane2___0">#REF!</definedName>
    <definedName name="Pane2___13">#REF!</definedName>
    <definedName name="Panel" localSheetId="18" hidden="1">{#N/A,#N/A,TRUE,"Basic";#N/A,#N/A,TRUE,"EXT-TABLE";#N/A,#N/A,TRUE,"STEEL";#N/A,#N/A,TRUE,"INT-Table";#N/A,#N/A,TRUE,"STEEL";#N/A,#N/A,TRUE,"Door"}</definedName>
    <definedName name="Panel" hidden="1">{#N/A,#N/A,TRUE,"Basic";#N/A,#N/A,TRUE,"EXT-TABLE";#N/A,#N/A,TRUE,"STEEL";#N/A,#N/A,TRUE,"INT-Table";#N/A,#N/A,TRUE,"STEEL";#N/A,#N/A,TRUE,"Door"}</definedName>
    <definedName name="Panels">#REF!</definedName>
    <definedName name="pantonstatus">#REF!</definedName>
    <definedName name="PAR">#REF!</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ADIS">#REF!</definedName>
    <definedName name="PARAMETERS">#REF!</definedName>
    <definedName name="parapet">#REF!</definedName>
    <definedName name="PARCELS_GFA_QUANTUM">#REF!</definedName>
    <definedName name="PARENT">#REF!</definedName>
    <definedName name="PARENTB">#REF!</definedName>
    <definedName name="park" localSheetId="18" hidden="1">{#N/A,#N/A,FALSE,"CCTV"}</definedName>
    <definedName name="park" hidden="1">{#N/A,#N/A,FALSE,"CCTV"}</definedName>
    <definedName name="park_1" localSheetId="18" hidden="1">{#N/A,#N/A,FALSE,"CCTV"}</definedName>
    <definedName name="park_1" hidden="1">{#N/A,#N/A,FALSE,"CCTV"}</definedName>
    <definedName name="park_2" localSheetId="18" hidden="1">{#N/A,#N/A,FALSE,"CCTV"}</definedName>
    <definedName name="park_2" hidden="1">{#N/A,#N/A,FALSE,"CCTV"}</definedName>
    <definedName name="parking" localSheetId="18" hidden="1">{#N/A,#N/A,FALSE,"MARCH"}</definedName>
    <definedName name="parking" hidden="1">{#N/A,#N/A,FALSE,"MARCH"}</definedName>
    <definedName name="Parking_Cost">#REF!</definedName>
    <definedName name="Parking_Rents">#REF!</definedName>
    <definedName name="Parm_Civil_Build_01">#REF!</definedName>
    <definedName name="Parm_Civil_Build_02">#REF!</definedName>
    <definedName name="Parm_Civil_Build_03">#REF!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rse" hidden="1">#REF!</definedName>
    <definedName name="part">#REF!</definedName>
    <definedName name="part_no">#REF!</definedName>
    <definedName name="part_no_1">0</definedName>
    <definedName name="part1">#REF!</definedName>
    <definedName name="part10">#REF!</definedName>
    <definedName name="part2">#REF!</definedName>
    <definedName name="PART3">#REF!</definedName>
    <definedName name="PART4">#REF!</definedName>
    <definedName name="part5">#REF!</definedName>
    <definedName name="part7">#REF!</definedName>
    <definedName name="part8">#REF!</definedName>
    <definedName name="part9">#REF!</definedName>
    <definedName name="Participation_date">#REF!</definedName>
    <definedName name="participation_rents">#REF!</definedName>
    <definedName name="PartiesSentTo">#REF!</definedName>
    <definedName name="Partition" hidden="1">#REF!</definedName>
    <definedName name="PARTIV">#REF!</definedName>
    <definedName name="Partner_first_name">#REF!</definedName>
    <definedName name="Partner_surname">#REF!</definedName>
    <definedName name="PARTNO">#REF!</definedName>
    <definedName name="parts">#REF!</definedName>
    <definedName name="Partysanitary">#REF!</definedName>
    <definedName name="PartyWallCostsCfW">#REF!</definedName>
    <definedName name="passive" localSheetId="18" hidden="1">{#N/A,#N/A,TRUE,"Cover";#N/A,#N/A,TRUE,"Conts";#N/A,#N/A,TRUE,"VOS";#N/A,#N/A,TRUE,"Warrington";#N/A,#N/A,TRUE,"Widnes"}</definedName>
    <definedName name="passive" hidden="1">{#N/A,#N/A,TRUE,"Cover";#N/A,#N/A,TRUE,"Conts";#N/A,#N/A,TRUE,"VOS";#N/A,#N/A,TRUE,"Warrington";#N/A,#N/A,TRUE,"Widnes"}</definedName>
    <definedName name="Paste_Fin0">#REF!</definedName>
    <definedName name="Paste_Fin1">#REF!</definedName>
    <definedName name="Paste_Fin2">#REF!</definedName>
    <definedName name="Paste_Fin3">#REF!</definedName>
    <definedName name="Paste_Fin4">#REF!</definedName>
    <definedName name="Paste_Fin5">#REF!</definedName>
    <definedName name="pat">#REF!</definedName>
    <definedName name="PATIO">#REF!</definedName>
    <definedName name="paul">50000</definedName>
    <definedName name="Pav">#REF!</definedName>
    <definedName name="PAVE">#REF!</definedName>
    <definedName name="PavementMarking">#REF!</definedName>
    <definedName name="Paving_YorkStone">#REF!</definedName>
    <definedName name="Pavings">#REF!</definedName>
    <definedName name="PAY">#REF!</definedName>
    <definedName name="Pay_Date">#REF!</definedName>
    <definedName name="Pay_Num">#REF!</definedName>
    <definedName name="PAYBACK">#REF!</definedName>
    <definedName name="PaybackFill">#REF!</definedName>
    <definedName name="PAYCRIT">#REF!</definedName>
    <definedName name="PAYITEM">#REF!</definedName>
    <definedName name="paym">#REF!</definedName>
    <definedName name="Payment">#REF!</definedName>
    <definedName name="PAYMENT_DATA">#REF!</definedName>
    <definedName name="Payment_Date" localSheetId="6">DATE(YEAR(Loan_Start),MONTH(Loan_Start)+[0]!Payment_Number,DAY(Loan_Start))</definedName>
    <definedName name="Payment_Date" localSheetId="10">DATE(YEAR(Loan_Start),MONTH(Loan_Start)+Payment_Number,DAY(Loan_Start))</definedName>
    <definedName name="Payment_Date">DATE(YEAR(Loan_Start),MONTH(Loan_Start)+Payment_Number,DAY(Loan_Start))</definedName>
    <definedName name="Payment_Needed">"Απαιτείται πληρωμή"</definedName>
    <definedName name="Payment_Number" localSheetId="4">ROW()-Header_Row</definedName>
    <definedName name="Payment_Number">ROW()-#REF!</definedName>
    <definedName name="PAYMENT_SCHEDUL">#REF!</definedName>
    <definedName name="PaymentBreakdown" localSheetId="18" hidden="1">{#N/A,#N/A,FALSE,"CCTV"}</definedName>
    <definedName name="PaymentBreakdown" hidden="1">{#N/A,#N/A,FALSE,"CCTV"}</definedName>
    <definedName name="Payments">#REF!</definedName>
    <definedName name="PaymentType">#REF!</definedName>
    <definedName name="Paymenttype2">#REF!</definedName>
    <definedName name="PAymenttype3">#REF!</definedName>
    <definedName name="payno">#REF!</definedName>
    <definedName name="PAYROLL">#REF!</definedName>
    <definedName name="PayVAT">#REF!</definedName>
    <definedName name="pb">#REF!</definedName>
    <definedName name="pb___0">#REF!</definedName>
    <definedName name="pb___11">#REF!</definedName>
    <definedName name="pb___12">#REF!</definedName>
    <definedName name="pba">#REF!</definedName>
    <definedName name="pBillXRate">#REF!</definedName>
    <definedName name="pbv">#REF!</definedName>
    <definedName name="pc">#REF!</definedName>
    <definedName name="pc_1">0</definedName>
    <definedName name="PC_9SUMR12">#REF!</definedName>
    <definedName name="PC_9SUMR16">#REF!</definedName>
    <definedName name="PC_9SUMR20">#REF!</definedName>
    <definedName name="PC_9SUMR25">#REF!</definedName>
    <definedName name="PC_9SUMR32">#REF!</definedName>
    <definedName name="PC_9SUMR40">#REF!</definedName>
    <definedName name="PC_9SUMR6">#REF!</definedName>
    <definedName name="PC_9SUMR8">#REF!</definedName>
    <definedName name="PC_9SUMT10">#REF!</definedName>
    <definedName name="PC_9SUMT12">#REF!</definedName>
    <definedName name="PC_9SUMT16">#REF!</definedName>
    <definedName name="PC_9SUMT20">#REF!</definedName>
    <definedName name="PC_9SUMT25">#REF!</definedName>
    <definedName name="PC_9SUMT32">#REF!</definedName>
    <definedName name="PC_9SUMT40">#REF!</definedName>
    <definedName name="PC_9SUMT6">#REF!</definedName>
    <definedName name="PC_9SUMTT">#REF!</definedName>
    <definedName name="PC_Hrs1">#REF!</definedName>
    <definedName name="PC_HRS2">#REF!</definedName>
    <definedName name="PC_Sums">#REF!</definedName>
    <definedName name="pc_surf_treat">#REF!</definedName>
    <definedName name="PCC">#REF!</definedName>
    <definedName name="pccfooting">#REF!</definedName>
    <definedName name="pccut">#REF!</definedName>
    <definedName name="PCDAT">"05/11/2003"</definedName>
    <definedName name="PCDate">#REF!</definedName>
    <definedName name="PCDT2">"20031105"</definedName>
    <definedName name="PCforecastfinal" localSheetId="1">#REF!</definedName>
    <definedName name="PCforecastfinal">#REF!</definedName>
    <definedName name="PCL">#REF!</definedName>
    <definedName name="PCM">#REF!</definedName>
    <definedName name="pcms">#REF!</definedName>
    <definedName name="PCOL">#REF!</definedName>
    <definedName name="PCriteria1">#REF!</definedName>
    <definedName name="PCriteria2">#REF!</definedName>
    <definedName name="PCriteria3">#REF!</definedName>
    <definedName name="PCriteria4">#REF!</definedName>
    <definedName name="PCT">#REF!</definedName>
    <definedName name="PCTIM">"16:25:19"</definedName>
    <definedName name="PCTOHP">#REF!</definedName>
    <definedName name="pCurrency">#REF!</definedName>
    <definedName name="Pcurry">#REF!</definedName>
    <definedName name="pCustomDoc">#REF!</definedName>
    <definedName name="pCustomHW">#REF!</definedName>
    <definedName name="pCustomSW">#REF!</definedName>
    <definedName name="pcv">#REF!</definedName>
    <definedName name="PD">#REF!</definedName>
    <definedName name="PD_1">#REF!</definedName>
    <definedName name="PD_10">#REF!</definedName>
    <definedName name="PD_11">#REF!</definedName>
    <definedName name="PD_2">#REF!</definedName>
    <definedName name="PD_3">#REF!</definedName>
    <definedName name="PD_4">#REF!</definedName>
    <definedName name="PD_5">#REF!</definedName>
    <definedName name="PD_6">#REF!</definedName>
    <definedName name="PD_7">#REF!</definedName>
    <definedName name="PD_8">#REF!</definedName>
    <definedName name="PD_9">#REF!</definedName>
    <definedName name="pda">#REF!</definedName>
    <definedName name="PdEndDay">7</definedName>
    <definedName name="pdf">#REF!</definedName>
    <definedName name="pDiscA">#REF!</definedName>
    <definedName name="pDiscB">#REF!</definedName>
    <definedName name="pDiscC">#REF!</definedName>
    <definedName name="pDiscD">#REF!</definedName>
    <definedName name="pDiscE">#REF!</definedName>
    <definedName name="pDiscF">#REF!</definedName>
    <definedName name="pDocDiscProfile">#REF!</definedName>
    <definedName name="pdvol">#REF!</definedName>
    <definedName name="PD점검구관련" localSheetId="18" hidden="1">{#N/A,#N/A,FALSE,"물량산출"}</definedName>
    <definedName name="PD점검구관련" hidden="1">{#N/A,#N/A,FALSE,"물량산출"}</definedName>
    <definedName name="PE">#REF!</definedName>
    <definedName name="PEA">#REF!</definedName>
    <definedName name="PEB">#REF!</definedName>
    <definedName name="PEC">#REF!</definedName>
    <definedName name="PECT">#REF!</definedName>
    <definedName name="ped" localSheetId="18" hidden="1">{"T_Pole",#N/A,FALSE,"T-Pole"}</definedName>
    <definedName name="ped" hidden="1">{"T_Pole",#N/A,FALSE,"T-Pole"}</definedName>
    <definedName name="PEDESTAL">#REF!</definedName>
    <definedName name="PEL">#REF!</definedName>
    <definedName name="PELAB">#REF!</definedName>
    <definedName name="PELABX">#REF!</definedName>
    <definedName name="PELABZ">#REF!</definedName>
    <definedName name="PEM">#REF!</definedName>
    <definedName name="PEMAT">#REF!</definedName>
    <definedName name="PEMATX">#REF!</definedName>
    <definedName name="PEMATZ">#REF!</definedName>
    <definedName name="PEMBROOK_DESIGN">#REF!</definedName>
    <definedName name="Penetration">#REF!</definedName>
    <definedName name="PenetrationInput">#REF!</definedName>
    <definedName name="PenetrationOutput">#REF!</definedName>
    <definedName name="PenetrationOutputSP">#REF!</definedName>
    <definedName name="PenetrationSP">#REF!</definedName>
    <definedName name="PenetratSegmt1_1">#REF!</definedName>
    <definedName name="PenetratSegmt1_2">#REF!</definedName>
    <definedName name="PenetratSegmt1_3">#REF!</definedName>
    <definedName name="PenetratSegmt1_4">#REF!</definedName>
    <definedName name="PenetratSegmt1_5">#REF!</definedName>
    <definedName name="PenetratSegmt1BY">#REF!</definedName>
    <definedName name="PenetratSegmt2_1">#REF!</definedName>
    <definedName name="PenetratSegmt2_2">#REF!</definedName>
    <definedName name="PenetratSegmt2_3">#REF!</definedName>
    <definedName name="PenetratSegmt2_4">#REF!</definedName>
    <definedName name="PenetratSegmt2_5">#REF!</definedName>
    <definedName name="PenetratSegmt2BY">#REF!</definedName>
    <definedName name="PenetratSegmt3_1">#REF!</definedName>
    <definedName name="PenetratSegmt3_2">#REF!</definedName>
    <definedName name="PenetratSegmt3_3">#REF!</definedName>
    <definedName name="PenetratSegmt3_4">#REF!</definedName>
    <definedName name="PenetratSegmt3_5">#REF!</definedName>
    <definedName name="PenetratSegmt3BY">#REF!</definedName>
    <definedName name="PenetratSegmt4_1">#REF!</definedName>
    <definedName name="PenetratSegmt4_2">#REF!</definedName>
    <definedName name="PenetratSegmt4_3">#REF!</definedName>
    <definedName name="PenetratSegmt4_4">#REF!</definedName>
    <definedName name="PenetratSegmt4_5">#REF!</definedName>
    <definedName name="PenetratSegmt4BY">#REF!</definedName>
    <definedName name="PenetratSegmt5_1">#REF!</definedName>
    <definedName name="PenetratSegmt5_2">#REF!</definedName>
    <definedName name="PenetratSegmt5_3">#REF!</definedName>
    <definedName name="PenetratSegmt5_4">#REF!</definedName>
    <definedName name="PenetratSegmt5_5">#REF!</definedName>
    <definedName name="PenetratSegmt5BY">#REF!</definedName>
    <definedName name="Pens_Axia">#REF!</definedName>
    <definedName name="PEPLANT">#REF!</definedName>
    <definedName name="PEPLANTX">#REF!</definedName>
    <definedName name="PEPLANTZ">#REF!</definedName>
    <definedName name="per_abp">#REF!</definedName>
    <definedName name="per_sos">#REF!</definedName>
    <definedName name="perbolag" localSheetId="4" hidden="1">{#N/A,#N/A,FALSE,"intag";#N/A,#N/A,FALSE,"budg";#N/A,#N/A,FALSE,"samtl"}</definedName>
    <definedName name="perbolag" localSheetId="18" hidden="1">{#N/A,#N/A,FALSE,"intag";#N/A,#N/A,FALSE,"budg";#N/A,#N/A,FALSE,"samtl"}</definedName>
    <definedName name="perbolag" localSheetId="10" hidden="1">{#N/A,#N/A,FALSE,"intag";#N/A,#N/A,FALSE,"budg";#N/A,#N/A,FALSE,"samtl"}</definedName>
    <definedName name="perbolag" hidden="1">{#N/A,#N/A,FALSE,"intag";#N/A,#N/A,FALSE,"budg";#N/A,#N/A,FALSE,"samtl"}</definedName>
    <definedName name="perbolagneu" localSheetId="4" hidden="1">{#N/A,#N/A,FALSE,"intag";#N/A,#N/A,FALSE,"budg";#N/A,#N/A,FALSE,"samtl"}</definedName>
    <definedName name="perbolagneu" localSheetId="18" hidden="1">{#N/A,#N/A,FALSE,"intag";#N/A,#N/A,FALSE,"budg";#N/A,#N/A,FALSE,"samtl"}</definedName>
    <definedName name="perbolagneu" localSheetId="10" hidden="1">{#N/A,#N/A,FALSE,"intag";#N/A,#N/A,FALSE,"budg";#N/A,#N/A,FALSE,"samtl"}</definedName>
    <definedName name="perbolagneu" hidden="1">{#N/A,#N/A,FALSE,"intag";#N/A,#N/A,FALSE,"budg";#N/A,#N/A,FALSE,"samtl"}</definedName>
    <definedName name="perbox">#REF!</definedName>
    <definedName name="Percent_Depreciated">#REF!</definedName>
    <definedName name="Percent_prev_thismonth">#REF!,#REF!,#REF!,#REF!,#REF!,#REF!,#REF!,#REF!,#REF!,#REF!,#REF!,#REF!,#REF!,#REF!,#REF!,#REF!</definedName>
    <definedName name="Percent_Text">#REF!</definedName>
    <definedName name="Percent_Value">#REF!</definedName>
    <definedName name="Percentage">#REF!</definedName>
    <definedName name="Percentage_Share">#REF!</definedName>
    <definedName name="PercentComplete" localSheetId="6">PercentCompleteBeyond*PeriodInPlan</definedName>
    <definedName name="PercentComplete">PercentCompleteBeyond*PeriodInPlan</definedName>
    <definedName name="PercentCompleteBeyond">(#REF!=MEDIAN(#REF!,#REF!,#REF!+#REF!)*(#REF!&gt;0))*((#REF!&lt;(INT(#REF!+#REF!*#REF!)))+(#REF!=#REF!))*(#REF!&gt;0)</definedName>
    <definedName name="PERF_MAN_G">#REF!</definedName>
    <definedName name="Perfect_Machinery_Equipment_Trading_Hire_LLC">#REF!</definedName>
    <definedName name="PERFORM_DATA">#REF!,#REF!,#REF!</definedName>
    <definedName name="Performance">#REF!</definedName>
    <definedName name="Performance_Fee">#REF!</definedName>
    <definedName name="Performance_Fee_Cap">#REF!</definedName>
    <definedName name="PERFORMANCEB">#REF!</definedName>
    <definedName name="Performancebygrade2007">#REF!</definedName>
    <definedName name="PERGOLAS">#REF!</definedName>
    <definedName name="Pergolas_Suites">#REF!</definedName>
    <definedName name="periimported">#REF!</definedName>
    <definedName name="Perimeter">#REF!</definedName>
    <definedName name="period">#REF!</definedName>
    <definedName name="Period_Const">#REF!</definedName>
    <definedName name="Period_Ending">#REF!</definedName>
    <definedName name="Period_Excav">#REF!</definedName>
    <definedName name="period_selected">#REF!</definedName>
    <definedName name="Period_Struc">#REF!</definedName>
    <definedName name="PeriodInActual">#REF!=MEDIAN(#REF!,#REF!,#REF!+#REF!-1)</definedName>
    <definedName name="PeriodInPlan">#REF!=MEDIAN(#REF!,#REF!,#REF!+#REF!-1)</definedName>
    <definedName name="PeriodNr">#REF!</definedName>
    <definedName name="PERIODS">#REF!</definedName>
    <definedName name="PERIODS_ADJ" localSheetId="1">#REF!</definedName>
    <definedName name="PERIODS_ADJ">#REF!</definedName>
    <definedName name="peroxide" localSheetId="18" hidden="1">{#N/A,#N/A,FALSE,"CCTV"}</definedName>
    <definedName name="peroxide" hidden="1">{#N/A,#N/A,FALSE,"CCTV"}</definedName>
    <definedName name="peroxide_1" localSheetId="18" hidden="1">{#N/A,#N/A,FALSE,"CCTV"}</definedName>
    <definedName name="peroxide_1" hidden="1">{#N/A,#N/A,FALSE,"CCTV"}</definedName>
    <definedName name="peroxide_2" localSheetId="18" hidden="1">{#N/A,#N/A,FALSE,"CCTV"}</definedName>
    <definedName name="peroxide_2" hidden="1">{#N/A,#N/A,FALSE,"CCTV"}</definedName>
    <definedName name="PERSONNEL_HYGIENE_SERVICES">#REF!</definedName>
    <definedName name="Pest">#REF!</definedName>
    <definedName name="PESUB">#REF!</definedName>
    <definedName name="PESUBX">#REF!</definedName>
    <definedName name="PESUBZ">#REF!</definedName>
    <definedName name="PET">#REF!</definedName>
    <definedName name="pet10a">#REF!</definedName>
    <definedName name="pet20f">#REF!</definedName>
    <definedName name="pet2a">#REF!</definedName>
    <definedName name="pet2b">#REF!</definedName>
    <definedName name="pet2c">#REF!</definedName>
    <definedName name="pet2d">#REF!</definedName>
    <definedName name="pet2e">#REF!</definedName>
    <definedName name="pet2f">#REF!</definedName>
    <definedName name="pete">#REF!</definedName>
    <definedName name="PETOHP">#REF!</definedName>
    <definedName name="petro2" hidden="1">#REF!</definedName>
    <definedName name="petrolstation">#REF!</definedName>
    <definedName name="pets2f">#REF!</definedName>
    <definedName name="pExtWarr">#REF!</definedName>
    <definedName name="pExtWarrRate">#REF!</definedName>
    <definedName name="PF">#REF!</definedName>
    <definedName name="pf10_a">#REF!</definedName>
    <definedName name="pf10_B">#REF!</definedName>
    <definedName name="pf10_C">#REF!</definedName>
    <definedName name="PFA">#REF!</definedName>
    <definedName name="PFARES">#REF!</definedName>
    <definedName name="PFBreak">#REF!</definedName>
    <definedName name="PFBreakdown">{"Project Roma"}</definedName>
    <definedName name="PFC">#REF!</definedName>
    <definedName name="pFreight">#REF!</definedName>
    <definedName name="PFS1Off">#REF!</definedName>
    <definedName name="PFS1On">#REF!</definedName>
    <definedName name="PFS2Const">#REF!</definedName>
    <definedName name="PFS2Fees">#REF!</definedName>
    <definedName name="PFSInflation1">#REF!</definedName>
    <definedName name="PFSInflation2">#REF!</definedName>
    <definedName name="PFSInflation4">#REF!</definedName>
    <definedName name="PFSInflation5">#REF!</definedName>
    <definedName name="PFSLocation">#REF!</definedName>
    <definedName name="PFSR">#REF!</definedName>
    <definedName name="pg">#REF!</definedName>
    <definedName name="PG___0">#REF!</definedName>
    <definedName name="PG___0___0">"$#REF!.$#REF!$#REF!:$#REF!$#REF!"</definedName>
    <definedName name="PG___0___3">"$#REF!.$#REF!$#REF!:$#REF!$#REF!"</definedName>
    <definedName name="PG___0___4">"$#REF!.$#REF!$#REF!:$#REF!$#REF!"</definedName>
    <definedName name="PG___2">#REF!</definedName>
    <definedName name="PG___2___0">"$#REF!.$#REF!$#REF!:$#REF!$#REF!"</definedName>
    <definedName name="PG___2___3">"$#REF!.$#REF!$#REF!:$#REF!$#REF!"</definedName>
    <definedName name="PG___3">#REF!</definedName>
    <definedName name="PG___3___0">"$#REF!.$#REF!$#REF!:$#REF!$#REF!"</definedName>
    <definedName name="PG___3___3">"$#REF!.$#REF!$#REF!:$#REF!$#REF!"</definedName>
    <definedName name="PG___3___4">"$#REF!.$#REF!$#REF!:$#REF!$#REF!"</definedName>
    <definedName name="PG___4">#REF!</definedName>
    <definedName name="PG___4___0">"$#REF!.$#REF!$#REF!:$#REF!$#REF!"</definedName>
    <definedName name="PG___4___3">"$#REF!.$#REF!$#REF!:$#REF!$#REF!"</definedName>
    <definedName name="PG___7">"$#REF!.$#REF!$#REF!:$#REF!$#REF!"</definedName>
    <definedName name="pg_1">0</definedName>
    <definedName name="PGA">#REF!</definedName>
    <definedName name="PGB">#REF!</definedName>
    <definedName name="PGC">#REF!</definedName>
    <definedName name="pGenXRate">#REF!</definedName>
    <definedName name="PGFA">#REF!</definedName>
    <definedName name="PGLAB">#REF!</definedName>
    <definedName name="PGLABA">#REF!</definedName>
    <definedName name="PGLabt">#REF!</definedName>
    <definedName name="PGLABX">#REF!</definedName>
    <definedName name="PGLABZ">#N/A</definedName>
    <definedName name="pGlobalDiscProfile">#REF!</definedName>
    <definedName name="PGMAT">#N/A</definedName>
    <definedName name="PGMATX">#REF!</definedName>
    <definedName name="PGMATZ">#N/A</definedName>
    <definedName name="pgone">#REF!</definedName>
    <definedName name="PGPLANT">#REF!</definedName>
    <definedName name="PGPLANTA">#REF!</definedName>
    <definedName name="PGPLANTX">#REF!</definedName>
    <definedName name="PGPLANTZ">#N/A</definedName>
    <definedName name="PGSUB">#REF!</definedName>
    <definedName name="PGSUBX">#REF!</definedName>
    <definedName name="PGSUBZ">#REF!</definedName>
    <definedName name="pgtwo">#REF!</definedName>
    <definedName name="pH">#REF!</definedName>
    <definedName name="pH___0">#REF!</definedName>
    <definedName name="pH___13">#REF!</definedName>
    <definedName name="PH_Share">#REF!</definedName>
    <definedName name="ph5a">#REF!</definedName>
    <definedName name="ph5b">#REF!</definedName>
    <definedName name="PHASE" localSheetId="18" hidden="1">{#N/A,#N/A,TRUE,"Basic";#N/A,#N/A,TRUE,"EXT-TABLE";#N/A,#N/A,TRUE,"STEEL";#N/A,#N/A,TRUE,"INT-Table";#N/A,#N/A,TRUE,"STEEL";#N/A,#N/A,TRUE,"Door"}</definedName>
    <definedName name="PHASE" hidden="1">{#N/A,#N/A,TRUE,"Basic";#N/A,#N/A,TRUE,"EXT-TABLE";#N/A,#N/A,TRUE,"STEEL";#N/A,#N/A,TRUE,"INT-Table";#N/A,#N/A,TRUE,"STEEL";#N/A,#N/A,TRUE,"Door"}</definedName>
    <definedName name="PHASE_1" localSheetId="18" hidden="1">{#N/A,#N/A,TRUE,"Basic";#N/A,#N/A,TRUE,"EXT-TABLE";#N/A,#N/A,TRUE,"STEEL";#N/A,#N/A,TRUE,"INT-Table";#N/A,#N/A,TRUE,"STEEL";#N/A,#N/A,TRUE,"Door"}</definedName>
    <definedName name="PHASE_1" hidden="1">{#N/A,#N/A,TRUE,"Basic";#N/A,#N/A,TRUE,"EXT-TABLE";#N/A,#N/A,TRUE,"STEEL";#N/A,#N/A,TRUE,"INT-Table";#N/A,#N/A,TRUE,"STEEL";#N/A,#N/A,TRUE,"Door"}</definedName>
    <definedName name="PHASE_2" localSheetId="18" hidden="1">{#N/A,#N/A,TRUE,"Basic";#N/A,#N/A,TRUE,"EXT-TABLE";#N/A,#N/A,TRUE,"STEEL";#N/A,#N/A,TRUE,"INT-Table";#N/A,#N/A,TRUE,"STEEL";#N/A,#N/A,TRUE,"Door"}</definedName>
    <definedName name="PHASE_2" hidden="1">{#N/A,#N/A,TRUE,"Basic";#N/A,#N/A,TRUE,"EXT-TABLE";#N/A,#N/A,TRUE,"STEEL";#N/A,#N/A,TRUE,"INT-Table";#N/A,#N/A,TRUE,"STEEL";#N/A,#N/A,TRUE,"Door"}</definedName>
    <definedName name="Phase1_Price">#REF!</definedName>
    <definedName name="phase12" localSheetId="1">#REF!</definedName>
    <definedName name="phase12">#REF!</definedName>
    <definedName name="Phase2_Price">#REF!</definedName>
    <definedName name="Phase3_Price">#REF!</definedName>
    <definedName name="PhaseCode">#REF!</definedName>
    <definedName name="Phasing">#REF!</definedName>
    <definedName name="phncon">#REF!</definedName>
    <definedName name="PHOENIX_CONTRACTS">#REF!</definedName>
    <definedName name="Phone">#REF!</definedName>
    <definedName name="PHSE">#REF!</definedName>
    <definedName name="pHWDiscProfile">#REF!</definedName>
    <definedName name="Physical" localSheetId="18" hidden="1">{#N/A,#N/A,TRUE,"Basic";#N/A,#N/A,TRUE,"EXT-TABLE";#N/A,#N/A,TRUE,"STEEL";#N/A,#N/A,TRUE,"INT-Table";#N/A,#N/A,TRUE,"STEEL";#N/A,#N/A,TRUE,"Door"}</definedName>
    <definedName name="Physical" hidden="1">{#N/A,#N/A,TRUE,"Basic";#N/A,#N/A,TRUE,"EXT-TABLE";#N/A,#N/A,TRUE,"STEEL";#N/A,#N/A,TRUE,"INT-Table";#N/A,#N/A,TRUE,"STEEL";#N/A,#N/A,TRUE,"Door"}</definedName>
    <definedName name="Physical_Depreciation">#REF!</definedName>
    <definedName name="PHYSICAL_PROPS">#REF!,#REF!,#REF!,#REF!,#REF!</definedName>
    <definedName name="pi" localSheetId="18" hidden="1">{"'Break down'!$A$4"}</definedName>
    <definedName name="pi" hidden="1">{"'Break down'!$A$4"}</definedName>
    <definedName name="picr">#REF!</definedName>
    <definedName name="Picture4">#REF!</definedName>
    <definedName name="PIDe2">BlankMacro1</definedName>
    <definedName name="Pieces">#REF!</definedName>
    <definedName name="Pieces02">#REF!</definedName>
    <definedName name="PieChart1">#REF!</definedName>
    <definedName name="Pier_External_Services">#REF!</definedName>
    <definedName name="Pier_TTS">#REF!</definedName>
    <definedName name="pier2">#REF!</definedName>
    <definedName name="pierpiles">#REF!</definedName>
    <definedName name="Piers_Airfield_Pavements">#REF!</definedName>
    <definedName name="Piers_Bag_System">#REF!</definedName>
    <definedName name="Piers_Envelope">#REF!</definedName>
    <definedName name="Piers_External_Structures">#REF!</definedName>
    <definedName name="Piers_Fees_Supplier_Costs">#REF!</definedName>
    <definedName name="Piers_Furn_Fit">#REF!</definedName>
    <definedName name="Piers_Interiors">#REF!</definedName>
    <definedName name="Piers_Landscaping">#REF!</definedName>
    <definedName name="Piers_Logistics">#REF!</definedName>
    <definedName name="Piers_PAX_Transportation">#REF!</definedName>
    <definedName name="Piers_Preliminaries">#REF!</definedName>
    <definedName name="Piers_Rail">#REF!</definedName>
    <definedName name="Piers_Services">#REF!</definedName>
    <definedName name="Piers_Site_Works">#REF!</definedName>
    <definedName name="Piers_Specialist_Electrical">#REF!</definedName>
    <definedName name="Piers_Substructure">#REF!</definedName>
    <definedName name="Piers_Superstructure">#REF!</definedName>
    <definedName name="Piers_Surface_Works">#REF!</definedName>
    <definedName name="piervol1">#REF!</definedName>
    <definedName name="piervol2">#REF!</definedName>
    <definedName name="piet">#REF!</definedName>
    <definedName name="pietro">#REF!</definedName>
    <definedName name="PIL">#REF!</definedName>
    <definedName name="Pile_cut">#REF!</definedName>
    <definedName name="Pile_tab">#REF!</definedName>
    <definedName name="PILE1000">#REF!</definedName>
    <definedName name="PILE400">#REF!</definedName>
    <definedName name="PILECAP">#REF!</definedName>
    <definedName name="Pilecaps">#REF!</definedName>
    <definedName name="piledia1">#REF!</definedName>
    <definedName name="piledia2">#REF!</definedName>
    <definedName name="piledia3">#REF!</definedName>
    <definedName name="pileinraftCount">#REF!</definedName>
    <definedName name="Piles">#REF!</definedName>
    <definedName name="Piletipele">#REF!</definedName>
    <definedName name="PILING">#REF!</definedName>
    <definedName name="pilingfinal" hidden="1">{#N/A,#N/A,FALSE,"Organisation Chart"}</definedName>
    <definedName name="pillers">#REF!</definedName>
    <definedName name="pim">#REF!</definedName>
    <definedName name="pInstallation">#REF!</definedName>
    <definedName name="pinuvv">#REF!</definedName>
    <definedName name="PIP">BlankMacro1</definedName>
    <definedName name="PIPE">#REF!</definedName>
    <definedName name="PIPE_CLASS">#REF!</definedName>
    <definedName name="PIPE_RACK_TRAY">#REF!</definedName>
    <definedName name="pipe0.5">#REF!</definedName>
    <definedName name="pipe0.75">#REF!</definedName>
    <definedName name="pipe1">#REF!</definedName>
    <definedName name="pipe1.25">#REF!</definedName>
    <definedName name="pipe1.5">#REF!</definedName>
    <definedName name="pipe10">#REF!</definedName>
    <definedName name="pipe12">#REF!</definedName>
    <definedName name="pipe14">#REF!</definedName>
    <definedName name="pipe16">#REF!</definedName>
    <definedName name="pipe18">#REF!</definedName>
    <definedName name="PIPE2" localSheetId="10">BlankMacro1</definedName>
    <definedName name="pipe2">#REF!</definedName>
    <definedName name="pipe2.5">#REF!</definedName>
    <definedName name="PIPE20" localSheetId="10">BlankMacro1</definedName>
    <definedName name="pipe20">#REF!</definedName>
    <definedName name="pipe24">#REF!</definedName>
    <definedName name="pipe3">#REF!</definedName>
    <definedName name="pipe4">#REF!</definedName>
    <definedName name="pipe5">#REF!</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6">#REF!</definedName>
    <definedName name="pipe8">#REF!</definedName>
    <definedName name="PipeCulverts">#REF!</definedName>
    <definedName name="PipeDate1">#REF!</definedName>
    <definedName name="pipei0.5">#REF!</definedName>
    <definedName name="pipei0.75">#REF!</definedName>
    <definedName name="pipei1">#REF!</definedName>
    <definedName name="pipei1.25">#REF!</definedName>
    <definedName name="pipei1.5">#REF!</definedName>
    <definedName name="pipei10">#REF!</definedName>
    <definedName name="pipei12">#REF!</definedName>
    <definedName name="pipei14">#REF!</definedName>
    <definedName name="pipei16">#REF!</definedName>
    <definedName name="pipei18">#REF!</definedName>
    <definedName name="pipei2">#REF!</definedName>
    <definedName name="pipei2.5">#REF!</definedName>
    <definedName name="pipei3">#REF!</definedName>
    <definedName name="pipei4">#REF!</definedName>
    <definedName name="pipei5">#REF!</definedName>
    <definedName name="pipei6">#REF!</definedName>
    <definedName name="pipei8">#REF!</definedName>
    <definedName name="PipeMaterial">#REF!</definedName>
    <definedName name="piperack" localSheetId="18" hidden="1">{#N/A,#N/A,TRUE,"SUMMARY";#N/A,#N/A,TRUE,"ISBL";#N/A,#N/A,TRUE,"OSBL";#N/A,#N/A,TRUE,"OFFSITE";#N/A,#N/A,TRUE,"STEAM"}</definedName>
    <definedName name="piperack" hidden="1">{#N/A,#N/A,TRUE,"SUMMARY";#N/A,#N/A,TRUE,"ISBL";#N/A,#N/A,TRUE,"OSBL";#N/A,#N/A,TRUE,"OFFSITE";#N/A,#N/A,TRUE,"STEAM"}</definedName>
    <definedName name="PipeSpecs">#REF!</definedName>
    <definedName name="PIPPO">#REF!</definedName>
    <definedName name="Pit_2000_Concrete">#REF!</definedName>
    <definedName name="Pit_2500_Concrete">#REF!</definedName>
    <definedName name="Pit_Ddt_H_Screed">#REF!</definedName>
    <definedName name="Pit_FW">#REF!</definedName>
    <definedName name="Pit_Sloping_Screed">#REF!</definedName>
    <definedName name="Pit_T25_RF">#REF!</definedName>
    <definedName name="Pit_T32_Concrete">#REF!</definedName>
    <definedName name="Pitale">#REF!</definedName>
    <definedName name="PITCH" localSheetId="1">#REF!</definedName>
    <definedName name="PITCH">#REF!</definedName>
    <definedName name="Pitchbook" hidden="1">{#N/A,#N/A,TRUE,"Sheet16"}</definedName>
    <definedName name="pitches">#REF!</definedName>
    <definedName name="piutfnms">#REF!</definedName>
    <definedName name="PIVOT">#REF!</definedName>
    <definedName name="Pivot_Data">OFFSET(#REF!,0,0,COUNTA(#REF!),30)</definedName>
    <definedName name="PivotData">#REF!</definedName>
    <definedName name="PivotL">#REF!</definedName>
    <definedName name="PivotM">#REF!</definedName>
    <definedName name="PIVOTTABLE">#REF!</definedName>
    <definedName name="Pjt_List">#REF!</definedName>
    <definedName name="Pjt_Number">#REF!</definedName>
    <definedName name="PK">#REF!</definedName>
    <definedName name="PKAAA" hidden="1">#REF!</definedName>
    <definedName name="PKBB" hidden="1">#REF!</definedName>
    <definedName name="PKCC" hidden="1">#REF!</definedName>
    <definedName name="pkey">#REF!</definedName>
    <definedName name="Pkg_col">#REF!</definedName>
    <definedName name="pkml" localSheetId="4" hidden="1">{#N/A,#N/A,TRUE,"Cover";#N/A,#N/A,TRUE,"Conts";#N/A,#N/A,TRUE,"VOS";#N/A,#N/A,TRUE,"Warrington";#N/A,#N/A,TRUE,"Widnes"}</definedName>
    <definedName name="pkml" localSheetId="18" hidden="1">{#N/A,#N/A,TRUE,"Cover";#N/A,#N/A,TRUE,"Conts";#N/A,#N/A,TRUE,"VOS";#N/A,#N/A,TRUE,"Warrington";#N/A,#N/A,TRUE,"Widnes"}</definedName>
    <definedName name="pkml" localSheetId="6" hidden="1">{#N/A,#N/A,TRUE,"Cover";#N/A,#N/A,TRUE,"Conts";#N/A,#N/A,TRUE,"VOS";#N/A,#N/A,TRUE,"Warrington";#N/A,#N/A,TRUE,"Widnes"}</definedName>
    <definedName name="pkml" localSheetId="11" hidden="1">{#N/A,#N/A,TRUE,"Cover";#N/A,#N/A,TRUE,"Conts";#N/A,#N/A,TRUE,"VOS";#N/A,#N/A,TRUE,"Warrington";#N/A,#N/A,TRUE,"Widnes"}</definedName>
    <definedName name="pkml" localSheetId="10" hidden="1">{#N/A,#N/A,TRUE,"Cover";#N/A,#N/A,TRUE,"Conts";#N/A,#N/A,TRUE,"VOS";#N/A,#N/A,TRUE,"Warrington";#N/A,#N/A,TRUE,"Widnes"}</definedName>
    <definedName name="pkml" hidden="1">{#N/A,#N/A,TRUE,"Cover";#N/A,#N/A,TRUE,"Conts";#N/A,#N/A,TRUE,"VOS";#N/A,#N/A,TRUE,"Warrington";#N/A,#N/A,TRUE,"Widnes"}</definedName>
    <definedName name="pkml_1" localSheetId="18" hidden="1">{#N/A,#N/A,TRUE,"Cover";#N/A,#N/A,TRUE,"Conts";#N/A,#N/A,TRUE,"VOS";#N/A,#N/A,TRUE,"Warrington";#N/A,#N/A,TRUE,"Widnes"}</definedName>
    <definedName name="pkml_1" localSheetId="6" hidden="1">{#N/A,#N/A,TRUE,"Cover";#N/A,#N/A,TRUE,"Conts";#N/A,#N/A,TRUE,"VOS";#N/A,#N/A,TRUE,"Warrington";#N/A,#N/A,TRUE,"Widnes"}</definedName>
    <definedName name="pkml_1" hidden="1">{#N/A,#N/A,TRUE,"Cover";#N/A,#N/A,TRUE,"Conts";#N/A,#N/A,TRUE,"VOS";#N/A,#N/A,TRUE,"Warrington";#N/A,#N/A,TRUE,"Widnes"}</definedName>
    <definedName name="pko" localSheetId="18" hidden="1">{"'Break down'!$A$4"}</definedName>
    <definedName name="pko" hidden="1">{"'Break down'!$A$4"}</definedName>
    <definedName name="PKR">#REF!</definedName>
    <definedName name="PKW">#REF!</definedName>
    <definedName name="PKZ">#REF!</definedName>
    <definedName name="pl">#REF!</definedName>
    <definedName name="pl_1">0</definedName>
    <definedName name="pl4a">#REF!</definedName>
    <definedName name="pl4a_1">0</definedName>
    <definedName name="PLA">#REF!</definedName>
    <definedName name="PLAIN" localSheetId="1">#REF!</definedName>
    <definedName name="PLAIN">#REF!</definedName>
    <definedName name="Plan" localSheetId="6">PeriodInPlan*(#REF!&gt;0)</definedName>
    <definedName name="Plan">PeriodInPlan*(#REF!&gt;0)</definedName>
    <definedName name="Plan_H_BK">#REF!</definedName>
    <definedName name="PlanConsultCfW">#REF!</definedName>
    <definedName name="plandata">#REF!</definedName>
    <definedName name="planHistOps">OFFSET(#REF!,0,0,1,cMthRef)</definedName>
    <definedName name="planHistStaff">OFFSET(#REF!,0,0,1,cMthRef)</definedName>
    <definedName name="PlannedActual" localSheetId="4">#REF!</definedName>
    <definedName name="PlannedActual">#REF!</definedName>
    <definedName name="Planning2Total">#REF!</definedName>
    <definedName name="PLANNING3">#REF!</definedName>
    <definedName name="PlanningFeeCfW">#REF!</definedName>
    <definedName name="PlanningTotal">#REF!</definedName>
    <definedName name="plant">#REF!</definedName>
    <definedName name="Plant_Acc">#REF!</definedName>
    <definedName name="Plant_ACWP">#REF!</definedName>
    <definedName name="Plant_equipment_material">#REF!</definedName>
    <definedName name="PLANT_ROOM">#REF!</definedName>
    <definedName name="plant2" hidden="1">#REF!</definedName>
    <definedName name="PLANTELEC">#REF!</definedName>
    <definedName name="PLANTELECTRICAL">#REF!</definedName>
    <definedName name="Planters">#REF!</definedName>
    <definedName name="planting">#REF!</definedName>
    <definedName name="PLANTMECH">#REF!</definedName>
    <definedName name="PlantName">#REF!</definedName>
    <definedName name="PlantOperator">#REF!</definedName>
    <definedName name="PlantPPH">#REF!</definedName>
    <definedName name="Plantroom">#REF!</definedName>
    <definedName name="Plantroom_Plumbing">#REF!</definedName>
    <definedName name="plants">#REF!</definedName>
    <definedName name="PLANTS___MACHINERY">#REF!</definedName>
    <definedName name="PlantType">#REF!</definedName>
    <definedName name="PLANTX">#REF!</definedName>
    <definedName name="Planung">#REF!</definedName>
    <definedName name="PLAST">#REF!</definedName>
    <definedName name="PLASTCZRPR">#REF!</definedName>
    <definedName name="PLASTCZRRATE">#REF!</definedName>
    <definedName name="PLASTER">#REF!</definedName>
    <definedName name="plastering">#REF!</definedName>
    <definedName name="PLASTICISER">#REF!</definedName>
    <definedName name="PLAT" localSheetId="4" hidden="1">{#N/A,#N/A,TRUE,"Cover";#N/A,#N/A,TRUE,"Conts";#N/A,#N/A,TRUE,"VOS";#N/A,#N/A,TRUE,"Warrington";#N/A,#N/A,TRUE,"Widnes"}</definedName>
    <definedName name="PLAT" localSheetId="18" hidden="1">{#N/A,#N/A,TRUE,"Cover";#N/A,#N/A,TRUE,"Conts";#N/A,#N/A,TRUE,"VOS";#N/A,#N/A,TRUE,"Warrington";#N/A,#N/A,TRUE,"Widnes"}</definedName>
    <definedName name="PLAT" localSheetId="6" hidden="1">{#N/A,#N/A,TRUE,"Cover";#N/A,#N/A,TRUE,"Conts";#N/A,#N/A,TRUE,"VOS";#N/A,#N/A,TRUE,"Warrington";#N/A,#N/A,TRUE,"Widnes"}</definedName>
    <definedName name="PLAT" localSheetId="10" hidden="1">{#N/A,#N/A,TRUE,"Cover";#N/A,#N/A,TRUE,"Conts";#N/A,#N/A,TRUE,"VOS";#N/A,#N/A,TRUE,"Warrington";#N/A,#N/A,TRUE,"Widnes"}</definedName>
    <definedName name="PLAT" hidden="1">{#N/A,#N/A,TRUE,"Cover";#N/A,#N/A,TRUE,"Conts";#N/A,#N/A,TRUE,"VOS";#N/A,#N/A,TRUE,"Warrington";#N/A,#N/A,TRUE,"Widnes"}</definedName>
    <definedName name="PLAT_1" localSheetId="18" hidden="1">{#N/A,#N/A,TRUE,"Cover";#N/A,#N/A,TRUE,"Conts";#N/A,#N/A,TRUE,"VOS";#N/A,#N/A,TRUE,"Warrington";#N/A,#N/A,TRUE,"Widnes"}</definedName>
    <definedName name="PLAT_1" localSheetId="6" hidden="1">{#N/A,#N/A,TRUE,"Cover";#N/A,#N/A,TRUE,"Conts";#N/A,#N/A,TRUE,"VOS";#N/A,#N/A,TRUE,"Warrington";#N/A,#N/A,TRUE,"Widnes"}</definedName>
    <definedName name="PLAT_1" hidden="1">{#N/A,#N/A,TRUE,"Cover";#N/A,#N/A,TRUE,"Conts";#N/A,#N/A,TRUE,"VOS";#N/A,#N/A,TRUE,"Warrington";#N/A,#N/A,TRUE,"Widnes"}</definedName>
    <definedName name="PLATFORM" localSheetId="4" hidden="1">{#N/A,#N/A,TRUE,"Cover";#N/A,#N/A,TRUE,"Conts";#N/A,#N/A,TRUE,"VOS";#N/A,#N/A,TRUE,"Warrington";#N/A,#N/A,TRUE,"Widnes"}</definedName>
    <definedName name="PLATFORM" localSheetId="18" hidden="1">{#N/A,#N/A,TRUE,"Cover";#N/A,#N/A,TRUE,"Conts";#N/A,#N/A,TRUE,"VOS";#N/A,#N/A,TRUE,"Warrington";#N/A,#N/A,TRUE,"Widnes"}</definedName>
    <definedName name="PLATFORM" localSheetId="6" hidden="1">{#N/A,#N/A,TRUE,"Cover";#N/A,#N/A,TRUE,"Conts";#N/A,#N/A,TRUE,"VOS";#N/A,#N/A,TRUE,"Warrington";#N/A,#N/A,TRUE,"Widnes"}</definedName>
    <definedName name="PLATFORM" localSheetId="10" hidden="1">{#N/A,#N/A,TRUE,"Cover";#N/A,#N/A,TRUE,"Conts";#N/A,#N/A,TRUE,"VOS";#N/A,#N/A,TRUE,"Warrington";#N/A,#N/A,TRUE,"Widnes"}</definedName>
    <definedName name="PLATFORM" hidden="1">{#N/A,#N/A,TRUE,"Cover";#N/A,#N/A,TRUE,"Conts";#N/A,#N/A,TRUE,"VOS";#N/A,#N/A,TRUE,"Warrington";#N/A,#N/A,TRUE,"Widnes"}</definedName>
    <definedName name="PLATFORM_1" localSheetId="18" hidden="1">{#N/A,#N/A,TRUE,"Cover";#N/A,#N/A,TRUE,"Conts";#N/A,#N/A,TRUE,"VOS";#N/A,#N/A,TRUE,"Warrington";#N/A,#N/A,TRUE,"Widnes"}</definedName>
    <definedName name="PLATFORM_1" localSheetId="6" hidden="1">{#N/A,#N/A,TRUE,"Cover";#N/A,#N/A,TRUE,"Conts";#N/A,#N/A,TRUE,"VOS";#N/A,#N/A,TRUE,"Warrington";#N/A,#N/A,TRUE,"Widnes"}</definedName>
    <definedName name="PLATFORM_1" hidden="1">{#N/A,#N/A,TRUE,"Cover";#N/A,#N/A,TRUE,"Conts";#N/A,#N/A,TRUE,"VOS";#N/A,#N/A,TRUE,"Warrington";#N/A,#N/A,TRUE,"Widnes"}</definedName>
    <definedName name="PLATT_WHITE_PARTNERSHIP">#REF!</definedName>
    <definedName name="plazasummary" localSheetId="1">#REF!</definedName>
    <definedName name="plazasummary">#REF!</definedName>
    <definedName name="plbeams">#REF!</definedName>
    <definedName name="pLevel">#REF!</definedName>
    <definedName name="PLFN">#REF!</definedName>
    <definedName name="pli">#REF!</definedName>
    <definedName name="plied">#REF!</definedName>
    <definedName name="plip">5000</definedName>
    <definedName name="plm">BlankMacro1</definedName>
    <definedName name="plmb831">#REF!</definedName>
    <definedName name="plmb832">#REF!</definedName>
    <definedName name="plmb833">#REF!</definedName>
    <definedName name="plmb834">#REF!</definedName>
    <definedName name="plmoknijn" hidden="1">#REF!</definedName>
    <definedName name="plo" localSheetId="4" hidden="1">{#N/A,#N/A,TRUE,"Cover";#N/A,#N/A,TRUE,"Conts";#N/A,#N/A,TRUE,"VOS";#N/A,#N/A,TRUE,"Warrington";#N/A,#N/A,TRUE,"Widnes"}</definedName>
    <definedName name="plo" localSheetId="18" hidden="1">{#N/A,#N/A,TRUE,"Cover";#N/A,#N/A,TRUE,"Conts";#N/A,#N/A,TRUE,"VOS";#N/A,#N/A,TRUE,"Warrington";#N/A,#N/A,TRUE,"Widnes"}</definedName>
    <definedName name="plo" localSheetId="10" hidden="1">{#N/A,#N/A,TRUE,"Cover";#N/A,#N/A,TRUE,"Conts";#N/A,#N/A,TRUE,"VOS";#N/A,#N/A,TRUE,"Warrington";#N/A,#N/A,TRUE,"Widnes"}</definedName>
    <definedName name="plo" hidden="1">{#N/A,#N/A,TRUE,"Cover";#N/A,#N/A,TRUE,"Conts";#N/A,#N/A,TRUE,"VOS";#N/A,#N/A,TRUE,"Warrington";#N/A,#N/A,TRUE,"Widnes"}</definedName>
    <definedName name="ploi" localSheetId="18" hidden="1">{#N/A,#N/A,TRUE,"Front";#N/A,#N/A,TRUE,"Simple Letter";#N/A,#N/A,TRUE,"Inside";#N/A,#N/A,TRUE,"Contents";#N/A,#N/A,TRUE,"Basis";#N/A,#N/A,TRUE,"Inclusions";#N/A,#N/A,TRUE,"Exclusions";#N/A,#N/A,TRUE,"Areas";#N/A,#N/A,TRUE,"Summary";#N/A,#N/A,TRUE,"Detail"}</definedName>
    <definedName name="ploi" hidden="1">{#N/A,#N/A,TRUE,"Front";#N/A,#N/A,TRUE,"Simple Letter";#N/A,#N/A,TRUE,"Inside";#N/A,#N/A,TRUE,"Contents";#N/A,#N/A,TRUE,"Basis";#N/A,#N/A,TRUE,"Inclusions";#N/A,#N/A,TRUE,"Exclusions";#N/A,#N/A,TRUE,"Areas";#N/A,#N/A,TRUE,"Summary";#N/A,#N/A,TRUE,"Detail"}</definedName>
    <definedName name="ploid">#REF!</definedName>
    <definedName name="plok">IF(ISNA(MATCH(ROW(),RowAfterpgbrk,1)),1,MATCH(ROW(),RowAfterpgbrk,1)+1)</definedName>
    <definedName name="PLone">#REF!</definedName>
    <definedName name="PLOT_V">#REF!</definedName>
    <definedName name="plot1">#REF!</definedName>
    <definedName name="plot2" localSheetId="1">#REF!:#REF!</definedName>
    <definedName name="plot2">#REF!:#REF!</definedName>
    <definedName name="Plot3" localSheetId="1">#REF!</definedName>
    <definedName name="Plot3">#REF!</definedName>
    <definedName name="Plot4">#REF!</definedName>
    <definedName name="Plot5">#REF!</definedName>
    <definedName name="plotbudgets">#REF!</definedName>
    <definedName name="plots">#REF!</definedName>
    <definedName name="plots_TH">#REF!</definedName>
    <definedName name="plst">#REF!</definedName>
    <definedName name="plst_1">0</definedName>
    <definedName name="plts">#REF!</definedName>
    <definedName name="PLtwo">#REF!</definedName>
    <definedName name="plu">#REF!</definedName>
    <definedName name="PLUA">#REF!</definedName>
    <definedName name="PLUB">#REF!</definedName>
    <definedName name="PLUC">#REF!</definedName>
    <definedName name="PLUG">#REF!</definedName>
    <definedName name="PLUGBOX">#REF!</definedName>
    <definedName name="Plumber">#REF!</definedName>
    <definedName name="PLUMBING">#REF!</definedName>
    <definedName name="Plumbing_External">#REF!</definedName>
    <definedName name="Plumbing_Internal">#REF!</definedName>
    <definedName name="PLUTO">#REF!</definedName>
    <definedName name="PLYWOODPR">#REF!</definedName>
    <definedName name="PLYWOODRATE">#REF!</definedName>
    <definedName name="PM">#REF!</definedName>
    <definedName name="PM_Fee">#REF!</definedName>
    <definedName name="PM_Hrs">#REF!</definedName>
    <definedName name="PM_PERCENTAGE">#REF!</definedName>
    <definedName name="PM_Rev">#REF!</definedName>
    <definedName name="pmc">#REF!</definedName>
    <definedName name="PMI">#N/A</definedName>
    <definedName name="PMonth1">#REF!</definedName>
    <definedName name="PMonth2">#REF!</definedName>
    <definedName name="PMonth3">#REF!</definedName>
    <definedName name="PMonth4">#REF!</definedName>
    <definedName name="PMPMPMP">#REF!</definedName>
    <definedName name="pmt">#REF!</definedName>
    <definedName name="pMulFactor">#REF!</definedName>
    <definedName name="pMulFactorHW">#REF!</definedName>
    <definedName name="pMulFactorSW">#REF!</definedName>
    <definedName name="pna">#REF!</definedName>
    <definedName name="PName">#REF!</definedName>
    <definedName name="pni" localSheetId="18" hidden="1">{"'Break down'!$A$4"}</definedName>
    <definedName name="pni" hidden="1">{"'Break down'!$A$4"}</definedName>
    <definedName name="pno">#REF!</definedName>
    <definedName name="pnt">#REF!</definedName>
    <definedName name="pntc">#REF!</definedName>
    <definedName name="pntsteel">#REF!</definedName>
    <definedName name="pnu">#REF!</definedName>
    <definedName name="PO" localSheetId="4" hidden="1">{"'Break down'!$A$4"}</definedName>
    <definedName name="po" localSheetId="18" hidden="1">{#N/A,#N/A,FALSE,"CCTV"}</definedName>
    <definedName name="PO" localSheetId="6" hidden="1">{"'Break down'!$A$4"}</definedName>
    <definedName name="PO" localSheetId="10" hidden="1">{"'Break down'!$A$4"}</definedName>
    <definedName name="po" hidden="1">{#N/A,#N/A,FALSE,"CCTV"}</definedName>
    <definedName name="po_1" localSheetId="18" hidden="1">{#N/A,#N/A,FALSE,"CCTV"}</definedName>
    <definedName name="po_1" hidden="1">{#N/A,#N/A,FALSE,"CCTV"}</definedName>
    <definedName name="po_2" localSheetId="18" hidden="1">{#N/A,#N/A,FALSE,"CCTV"}</definedName>
    <definedName name="po_2" hidden="1">{#N/A,#N/A,FALSE,"CCTV"}</definedName>
    <definedName name="po_4">#REF!</definedName>
    <definedName name="po_4_1">#REF!</definedName>
    <definedName name="po_6">#REF!</definedName>
    <definedName name="PO_B01">#REF!</definedName>
    <definedName name="PO_B02">#REF!</definedName>
    <definedName name="PO_B03">#REF!</definedName>
    <definedName name="PO_HRS">#REF!</definedName>
    <definedName name="PO_L00">#REF!</definedName>
    <definedName name="PO_L01">#REF!</definedName>
    <definedName name="PO_M01">#REF!</definedName>
    <definedName name="poc">#REF!</definedName>
    <definedName name="Pod">#REF!</definedName>
    <definedName name="POI" hidden="1">#REF!</definedName>
    <definedName name="point1">#REF!</definedName>
    <definedName name="POIU" localSheetId="4" hidden="1">{#N/A,#N/A,TRUE,"Cover";#N/A,#N/A,TRUE,"Conts";#N/A,#N/A,TRUE,"VOS";#N/A,#N/A,TRUE,"Warrington";#N/A,#N/A,TRUE,"Widnes"}</definedName>
    <definedName name="POIU" localSheetId="18" hidden="1">{#N/A,#N/A,TRUE,"Cover";#N/A,#N/A,TRUE,"Conts";#N/A,#N/A,TRUE,"VOS";#N/A,#N/A,TRUE,"Warrington";#N/A,#N/A,TRUE,"Widnes"}</definedName>
    <definedName name="POIU" localSheetId="10" hidden="1">{#N/A,#N/A,TRUE,"Cover";#N/A,#N/A,TRUE,"Conts";#N/A,#N/A,TRUE,"VOS";#N/A,#N/A,TRUE,"Warrington";#N/A,#N/A,TRUE,"Widnes"}</definedName>
    <definedName name="POIU" hidden="1">{#N/A,#N/A,TRUE,"Cover";#N/A,#N/A,TRUE,"Conts";#N/A,#N/A,TRUE,"VOS";#N/A,#N/A,TRUE,"Warrington";#N/A,#N/A,TRUE,"Widnes"}</definedName>
    <definedName name="poiujn" localSheetId="4" hidden="1">{#N/A,#N/A,TRUE,"Cover";#N/A,#N/A,TRUE,"Conts";#N/A,#N/A,TRUE,"VOS";#N/A,#N/A,TRUE,"Warrington";#N/A,#N/A,TRUE,"Widnes"}</definedName>
    <definedName name="poiujn" localSheetId="18" hidden="1">{#N/A,#N/A,TRUE,"Cover";#N/A,#N/A,TRUE,"Conts";#N/A,#N/A,TRUE,"VOS";#N/A,#N/A,TRUE,"Warrington";#N/A,#N/A,TRUE,"Widnes"}</definedName>
    <definedName name="poiujn" localSheetId="10" hidden="1">{#N/A,#N/A,TRUE,"Cover";#N/A,#N/A,TRUE,"Conts";#N/A,#N/A,TRUE,"VOS";#N/A,#N/A,TRUE,"Warrington";#N/A,#N/A,TRUE,"Widnes"}</definedName>
    <definedName name="poiujn" hidden="1">{#N/A,#N/A,TRUE,"Cover";#N/A,#N/A,TRUE,"Conts";#N/A,#N/A,TRUE,"VOS";#N/A,#N/A,TRUE,"Warrington";#N/A,#N/A,TRUE,"Widnes"}</definedName>
    <definedName name="poiuyt">#REF!</definedName>
    <definedName name="poiuytr">#REF!</definedName>
    <definedName name="Pojacanje">#N/A</definedName>
    <definedName name="pojboijioljn" localSheetId="4" hidden="1">{#N/A,#N/A,TRUE,"Cover";#N/A,#N/A,TRUE,"Conts";#N/A,#N/A,TRUE,"VOS";#N/A,#N/A,TRUE,"Warrington";#N/A,#N/A,TRUE,"Widnes"}</definedName>
    <definedName name="pojboijioljn" localSheetId="18" hidden="1">{#N/A,#N/A,TRUE,"Cover";#N/A,#N/A,TRUE,"Conts";#N/A,#N/A,TRUE,"VOS";#N/A,#N/A,TRUE,"Warrington";#N/A,#N/A,TRUE,"Widnes"}</definedName>
    <definedName name="pojboijioljn" localSheetId="6" hidden="1">{#N/A,#N/A,TRUE,"Cover";#N/A,#N/A,TRUE,"Conts";#N/A,#N/A,TRUE,"VOS";#N/A,#N/A,TRUE,"Warrington";#N/A,#N/A,TRUE,"Widnes"}</definedName>
    <definedName name="pojboijioljn" localSheetId="11" hidden="1">{#N/A,#N/A,TRUE,"Cover";#N/A,#N/A,TRUE,"Conts";#N/A,#N/A,TRUE,"VOS";#N/A,#N/A,TRUE,"Warrington";#N/A,#N/A,TRUE,"Widnes"}</definedName>
    <definedName name="pojboijioljn" localSheetId="10" hidden="1">{#N/A,#N/A,TRUE,"Cover";#N/A,#N/A,TRUE,"Conts";#N/A,#N/A,TRUE,"VOS";#N/A,#N/A,TRUE,"Warrington";#N/A,#N/A,TRUE,"Widnes"}</definedName>
    <definedName name="pojboijioljn" hidden="1">{#N/A,#N/A,TRUE,"Cover";#N/A,#N/A,TRUE,"Conts";#N/A,#N/A,TRUE,"VOS";#N/A,#N/A,TRUE,"Warrington";#N/A,#N/A,TRUE,"Widnes"}</definedName>
    <definedName name="pojboijioljn_1" localSheetId="18" hidden="1">{#N/A,#N/A,TRUE,"Cover";#N/A,#N/A,TRUE,"Conts";#N/A,#N/A,TRUE,"VOS";#N/A,#N/A,TRUE,"Warrington";#N/A,#N/A,TRUE,"Widnes"}</definedName>
    <definedName name="pojboijioljn_1" localSheetId="6" hidden="1">{#N/A,#N/A,TRUE,"Cover";#N/A,#N/A,TRUE,"Conts";#N/A,#N/A,TRUE,"VOS";#N/A,#N/A,TRUE,"Warrington";#N/A,#N/A,TRUE,"Widnes"}</definedName>
    <definedName name="pojboijioljn_1" hidden="1">{#N/A,#N/A,TRUE,"Cover";#N/A,#N/A,TRUE,"Conts";#N/A,#N/A,TRUE,"VOS";#N/A,#N/A,TRUE,"Warrington";#N/A,#N/A,TRUE,"Widnes"}</definedName>
    <definedName name="POL"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l" localSheetId="10" hidden="1">{"'Break down'!$A$4"}</definedName>
    <definedName name="PO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POLconcl">#REF!</definedName>
    <definedName name="poles">#REF!</definedName>
    <definedName name="POLextcur">#REF!</definedName>
    <definedName name="POLextfut">#REF!</definedName>
    <definedName name="POLextpast">#REF!</definedName>
    <definedName name="POLhist">#REF!</definedName>
    <definedName name="poli">IF(ISNA(MATCH(ROW(),RowAfterpgbrk,1)),1,MATCH(ROW(),RowAfterpgbrk,1)+1)&lt;&gt;IF(ISNA(MATCH(ROW()+1,RowAfterpgbrk,1)),1,MATCH(ROW()+1,RowAfterpgbrk,1)+1)</definedName>
    <definedName name="police1">#REF!</definedName>
    <definedName name="police10">#REF!</definedName>
    <definedName name="police10a">#REF!</definedName>
    <definedName name="police2a">#REF!</definedName>
    <definedName name="police2b">#REF!</definedName>
    <definedName name="police2c">#REF!</definedName>
    <definedName name="police2d">#REF!</definedName>
    <definedName name="police2e">#REF!</definedName>
    <definedName name="police2f">#REF!</definedName>
    <definedName name="police3">#REF!</definedName>
    <definedName name="police5">#REF!</definedName>
    <definedName name="police7">#REF!</definedName>
    <definedName name="police8">#REF!</definedName>
    <definedName name="polik" localSheetId="18" hidden="1">{#N/A,#N/A,FALSE,"Header P";#N/A,#N/A,FALSE,"Summary";#N/A,#N/A,FALSE,"CONTRACT WORKS";#N/A,#N/A,FALSE,"Variations";#N/A,#N/A,FALSE,"Dwk"}</definedName>
    <definedName name="polik" hidden="1">{#N/A,#N/A,FALSE,"Header P";#N/A,#N/A,FALSE,"Summary";#N/A,#N/A,FALSE,"CONTRACT WORKS";#N/A,#N/A,FALSE,"Variations";#N/A,#N/A,FALSE,"Dwk"}</definedName>
    <definedName name="POLintcur">#REF!</definedName>
    <definedName name="POLintfut">#REF!</definedName>
    <definedName name="POLintpast">#REF!</definedName>
    <definedName name="polk">#REF!</definedName>
    <definedName name="polm" localSheetId="18" hidden="1">{"'Break down'!$A$4"}</definedName>
    <definedName name="polm" hidden="1">{"'Break down'!$A$4"}</definedName>
    <definedName name="POLsnapshot">#REF!</definedName>
    <definedName name="POLstruct">#REF!</definedName>
    <definedName name="polysheet">#REF!</definedName>
    <definedName name="Pon">#REF!</definedName>
    <definedName name="POO">#N/A</definedName>
    <definedName name="POOJA">#REF!</definedName>
    <definedName name="pool">#REF!</definedName>
    <definedName name="POOL_EQUIPMENT">#REF!</definedName>
    <definedName name="Pools">#REF!</definedName>
    <definedName name="poopo">#REF!</definedName>
    <definedName name="POP">#REF!</definedName>
    <definedName name="pop_range">#REF!</definedName>
    <definedName name="POP0">#REF!</definedName>
    <definedName name="popestimate">#REF!</definedName>
    <definedName name="popestimateyear">#REF!</definedName>
    <definedName name="pophistav">#REF!</definedName>
    <definedName name="popi">BlankMacro1</definedName>
    <definedName name="POPinsight">#REF!</definedName>
    <definedName name="Population_Households">#REF!</definedName>
    <definedName name="PortfolioIn">#REF!</definedName>
    <definedName name="ports">#REF!</definedName>
    <definedName name="Portugal_">#REF!</definedName>
    <definedName name="pos">#REF!</definedName>
    <definedName name="Position" localSheetId="1">#REF!</definedName>
    <definedName name="Position">#REF!</definedName>
    <definedName name="Positioning">#REF!</definedName>
    <definedName name="Post_Area">#REF!</definedName>
    <definedName name="Post_contract_inflation">#REF!</definedName>
    <definedName name="Post_DirectERV">#REF!</definedName>
    <definedName name="Post_ERV">#REF!</definedName>
    <definedName name="Post_Fish">#REF!</definedName>
    <definedName name="Post_GIA">#REF!</definedName>
    <definedName name="Post_Gross_sales">#REF!</definedName>
    <definedName name="Post_Impact">#REF!</definedName>
    <definedName name="Post_IndirectERV">#REF!</definedName>
    <definedName name="Post_Inv_Package">#REF!</definedName>
    <definedName name="post_net_sales">#REF!</definedName>
    <definedName name="Post_Occ">#REF!</definedName>
    <definedName name="Post_Probability">#REF!</definedName>
    <definedName name="Post_Prod">#REF!</definedName>
    <definedName name="Post_Proximity">#REF!</definedName>
    <definedName name="Post_Rent">#REF!</definedName>
    <definedName name="Post_Sales">#REF!</definedName>
    <definedName name="post_tax_cf">#REF!</definedName>
    <definedName name="POST1">#REF!</definedName>
    <definedName name="POST10">#REF!</definedName>
    <definedName name="Post10_Sales">#REF!</definedName>
    <definedName name="POST10A">#REF!</definedName>
    <definedName name="Post2_Sales">#REF!</definedName>
    <definedName name="POST2A">#REF!</definedName>
    <definedName name="POST2B">#REF!</definedName>
    <definedName name="POST2C">#REF!</definedName>
    <definedName name="POST2D">#REF!</definedName>
    <definedName name="POST2E">#REF!</definedName>
    <definedName name="POST2F">#REF!</definedName>
    <definedName name="POST3">#REF!</definedName>
    <definedName name="POST5">#REF!</definedName>
    <definedName name="Post5_Sales">#REF!</definedName>
    <definedName name="POST7">#REF!</definedName>
    <definedName name="POST8">#REF!</definedName>
    <definedName name="PostageandStationery">#REF!</definedName>
    <definedName name="PostageandStationery_99">#REF!</definedName>
    <definedName name="postt">#REF!</definedName>
    <definedName name="postt_1">0</definedName>
    <definedName name="PostTen">#REF!</definedName>
    <definedName name="Potential_Demand">#REF!</definedName>
    <definedName name="PotentialDemand">#REF!</definedName>
    <definedName name="pOtherCosts">#REF!</definedName>
    <definedName name="POTROSNJA">#REF!,#REF!</definedName>
    <definedName name="pouiy" localSheetId="18" hidden="1">{#N/A,#N/A,TRUE,"LOADCOVE";#N/A,#N/A,TRUE,"PAGE001";#N/A,#N/A,TRUE,"PAGE002";#N/A,#N/A,TRUE,"PAGE003";#N/A,#N/A,TRUE,"PAGE004";#N/A,#N/A,TRUE,"PAGE005";#N/A,#N/A,TRUE,"PAGE006";#N/A,#N/A,TRUE,"PAGE007";#N/A,#N/A,TRUE,"PAGE008";#N/A,#N/A,TRUE,"PAGE009";#N/A,#N/A,TRUE,"PAGE010";#N/A,#N/A,TRUE,"PAGE011";#N/A,#N/A,TRUE,"PAGE012";#N/A,#N/A,TRUE,"PAGE013"}</definedName>
    <definedName name="pouiy" hidden="1">{#N/A,#N/A,TRUE,"LOADCOVE";#N/A,#N/A,TRUE,"PAGE001";#N/A,#N/A,TRUE,"PAGE002";#N/A,#N/A,TRUE,"PAGE003";#N/A,#N/A,TRUE,"PAGE004";#N/A,#N/A,TRUE,"PAGE005";#N/A,#N/A,TRUE,"PAGE006";#N/A,#N/A,TRUE,"PAGE007";#N/A,#N/A,TRUE,"PAGE008";#N/A,#N/A,TRUE,"PAGE009";#N/A,#N/A,TRUE,"PAGE010";#N/A,#N/A,TRUE,"PAGE011";#N/A,#N/A,TRUE,"PAGE012";#N/A,#N/A,TRUE,"PAGE013"}</definedName>
    <definedName name="pound">#REF!</definedName>
    <definedName name="POURINGRATE">#REF!</definedName>
    <definedName name="POURPRMAN">#REF!</definedName>
    <definedName name="POURPRPUMP">#REF!</definedName>
    <definedName name="POURSKILLED">#REF!</definedName>
    <definedName name="povs">#REF!</definedName>
    <definedName name="pow">#REF!</definedName>
    <definedName name="POWA9495">#REF!</definedName>
    <definedName name="POWB9495">#REF!</definedName>
    <definedName name="POWB95_1">#REF!</definedName>
    <definedName name="POWB95_2">#REF!</definedName>
    <definedName name="POWB95_3">#REF!</definedName>
    <definedName name="POWB95_4">#REF!</definedName>
    <definedName name="POWB95AVG">#REF!</definedName>
    <definedName name="Power_Access_Electromechanical_Works">#REF!</definedName>
    <definedName name="power_factor">#REF!</definedName>
    <definedName name="POWER_Sales">#REF!</definedName>
    <definedName name="powerf">#REF!</definedName>
    <definedName name="powerfh">#REF!</definedName>
    <definedName name="powerfhd">#REF!</definedName>
    <definedName name="powerstation">#REF!</definedName>
    <definedName name="pp" localSheetId="18" hidden="1">{#N/A,#N/A,FALSE,"CCTV"}</definedName>
    <definedName name="pp" localSheetId="6">#REF!</definedName>
    <definedName name="pp" localSheetId="10">#REF!</definedName>
    <definedName name="pp" hidden="1">{#N/A,#N/A,FALSE,"CCTV"}</definedName>
    <definedName name="PP_1" localSheetId="18" hidden="1">{#N/A,#N/A,FALSE,"CCTV"}</definedName>
    <definedName name="PP_1" hidden="1">{#N/A,#N/A,FALSE,"CCTV"}</definedName>
    <definedName name="PP_2" localSheetId="18" hidden="1">{#N/A,#N/A,FALSE,"CCTV"}</definedName>
    <definedName name="PP_2" hidden="1">{#N/A,#N/A,FALSE,"CCTV"}</definedName>
    <definedName name="PP_JED">#REF!</definedName>
    <definedName name="ppl" localSheetId="18" hidden="1">{#N/A,#N/A,FALSE,"gc (2)"}</definedName>
    <definedName name="ppl" localSheetId="6" hidden="1">{#N/A,#N/A,FALSE,"gc (2)"}</definedName>
    <definedName name="ppl" hidden="1">{#N/A,#N/A,FALSE,"gc (2)"}</definedName>
    <definedName name="PPMDATES2">#REF!</definedName>
    <definedName name="PPMPMPMP">#REF!</definedName>
    <definedName name="ppo" localSheetId="4" hidden="1">{"'Break down'!$A$4"}</definedName>
    <definedName name="ppo" localSheetId="18" hidden="1">{"'Break down'!$A$4"}</definedName>
    <definedName name="ppo" localSheetId="6" hidden="1">{"'Break down'!$A$4"}</definedName>
    <definedName name="ppo" hidden="1">{"'Break down'!$A$4"}</definedName>
    <definedName name="ppok" localSheetId="4" hidden="1">{#N/A,#N/A,TRUE,"Cover";#N/A,#N/A,TRUE,"Conts";#N/A,#N/A,TRUE,"VOS";#N/A,#N/A,TRUE,"Warrington";#N/A,#N/A,TRUE,"Widnes"}</definedName>
    <definedName name="ppok" localSheetId="18" hidden="1">{#N/A,#N/A,TRUE,"Cover";#N/A,#N/A,TRUE,"Conts";#N/A,#N/A,TRUE,"VOS";#N/A,#N/A,TRUE,"Warrington";#N/A,#N/A,TRUE,"Widnes"}</definedName>
    <definedName name="ppok" localSheetId="6" hidden="1">{#N/A,#N/A,TRUE,"Cover";#N/A,#N/A,TRUE,"Conts";#N/A,#N/A,TRUE,"VOS";#N/A,#N/A,TRUE,"Warrington";#N/A,#N/A,TRUE,"Widnes"}</definedName>
    <definedName name="ppok" localSheetId="11" hidden="1">{#N/A,#N/A,TRUE,"Cover";#N/A,#N/A,TRUE,"Conts";#N/A,#N/A,TRUE,"VOS";#N/A,#N/A,TRUE,"Warrington";#N/A,#N/A,TRUE,"Widnes"}</definedName>
    <definedName name="ppok" localSheetId="10" hidden="1">{#N/A,#N/A,TRUE,"Cover";#N/A,#N/A,TRUE,"Conts";#N/A,#N/A,TRUE,"VOS";#N/A,#N/A,TRUE,"Warrington";#N/A,#N/A,TRUE,"Widnes"}</definedName>
    <definedName name="ppok" hidden="1">{#N/A,#N/A,TRUE,"Cover";#N/A,#N/A,TRUE,"Conts";#N/A,#N/A,TRUE,"VOS";#N/A,#N/A,TRUE,"Warrington";#N/A,#N/A,TRUE,"Widnes"}</definedName>
    <definedName name="ppok_1" localSheetId="18" hidden="1">{#N/A,#N/A,TRUE,"Cover";#N/A,#N/A,TRUE,"Conts";#N/A,#N/A,TRUE,"VOS";#N/A,#N/A,TRUE,"Warrington";#N/A,#N/A,TRUE,"Widnes"}</definedName>
    <definedName name="ppok_1" localSheetId="6" hidden="1">{#N/A,#N/A,TRUE,"Cover";#N/A,#N/A,TRUE,"Conts";#N/A,#N/A,TRUE,"VOS";#N/A,#N/A,TRUE,"Warrington";#N/A,#N/A,TRUE,"Widnes"}</definedName>
    <definedName name="ppok_1" hidden="1">{#N/A,#N/A,TRUE,"Cover";#N/A,#N/A,TRUE,"Conts";#N/A,#N/A,TRUE,"VOS";#N/A,#N/A,TRUE,"Warrington";#N/A,#N/A,TRUE,"Widnes"}</definedName>
    <definedName name="ppp" localSheetId="4" hidden="1">{#N/A,#N/A,TRUE,"Cover";#N/A,#N/A,TRUE,"Conts";#N/A,#N/A,TRUE,"VOS";#N/A,#N/A,TRUE,"Warrington";#N/A,#N/A,TRUE,"Widnes"}</definedName>
    <definedName name="PPP" localSheetId="18" hidden="1">{#N/A,#N/A,FALSE,"CCTV"}</definedName>
    <definedName name="PPP" localSheetId="6">#REF!</definedName>
    <definedName name="PPP" localSheetId="10">#REF!</definedName>
    <definedName name="PPP" hidden="1">{#N/A,#N/A,FALSE,"CCTV"}</definedName>
    <definedName name="PPP_1" localSheetId="18" hidden="1">{#N/A,#N/A,FALSE,"CCTV"}</definedName>
    <definedName name="PPP_1" hidden="1">{#N/A,#N/A,FALSE,"CCTV"}</definedName>
    <definedName name="PPP_2" localSheetId="18" hidden="1">{#N/A,#N/A,FALSE,"CCTV"}</definedName>
    <definedName name="PPP_2" hidden="1">{#N/A,#N/A,FALSE,"CCTV"}</definedName>
    <definedName name="PPPMPM">#REF!</definedName>
    <definedName name="pppp" localSheetId="4" hidden="1">{#N/A,#N/A,TRUE,"Cover";#N/A,#N/A,TRUE,"Conts";#N/A,#N/A,TRUE,"VOS";#N/A,#N/A,TRUE,"Warrington";#N/A,#N/A,TRUE,"Widnes"}</definedName>
    <definedName name="pppp" localSheetId="18" hidden="1">{#N/A,#N/A,TRUE,"Cover";#N/A,#N/A,TRUE,"Conts";#N/A,#N/A,TRUE,"VOS";#N/A,#N/A,TRUE,"Warrington";#N/A,#N/A,TRUE,"Widnes"}</definedName>
    <definedName name="pppp" localSheetId="10" hidden="1">{#N/A,#N/A,TRUE,"Cover";#N/A,#N/A,TRUE,"Conts";#N/A,#N/A,TRUE,"VOS";#N/A,#N/A,TRUE,"Warrington";#N/A,#N/A,TRUE,"Widnes"}</definedName>
    <definedName name="pppp" hidden="1">{#N/A,#N/A,TRUE,"Cover";#N/A,#N/A,TRUE,"Conts";#N/A,#N/A,TRUE,"VOS";#N/A,#N/A,TRUE,"Warrington";#N/A,#N/A,TRUE,"Widnes"}</definedName>
    <definedName name="ppppp" localSheetId="10">"Page "&amp;IF(ISNA(MATCH(ROW(),RowAfterpgbrk,1)),1,MATCH(ROW(),RowAfterpgbrk,1)+1)&amp;" of " &amp; TotPageCount + 0*NOW()</definedName>
    <definedName name="PPPPP">#REF!</definedName>
    <definedName name="pppppp" localSheetId="1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pppppp"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ppppppp" localSheetId="18" hidden="1">{"'INDICE'!$A$4:$I$27"}</definedName>
    <definedName name="ppppppp" hidden="1">{"'INDICE'!$A$4:$I$27"}</definedName>
    <definedName name="PPPPPPPPP">#N/A</definedName>
    <definedName name="pppppppppp">#REF!</definedName>
    <definedName name="ppppppppppppp" localSheetId="4" hidden="1">{#N/A,#N/A,TRUE,"Cover Memo";"Facility Estimate",#N/A,TRUE,"Change Summary";"Facility Estimate",#N/A,TRUE,"Estimate Summary";"Facility Estimate",#N/A,TRUE,"Dept. Summary";"Facility Estimate",#N/A,TRUE,"DOW Detail"}</definedName>
    <definedName name="ppppppppppppp" localSheetId="18" hidden="1">{#N/A,#N/A,TRUE,"Cover Memo";"Facility Estimate",#N/A,TRUE,"Change Summary";"Facility Estimate",#N/A,TRUE,"Estimate Summary";"Facility Estimate",#N/A,TRUE,"Dept. Summary";"Facility Estimate",#N/A,TRUE,"DOW Detail"}</definedName>
    <definedName name="ppppppppppppp" hidden="1">{#N/A,#N/A,TRUE,"Cover Memo";"Facility Estimate",#N/A,TRUE,"Change Summary";"Facility Estimate",#N/A,TRUE,"Estimate Summary";"Facility Estimate",#N/A,TRUE,"Dept. Summary";"Facility Estimate",#N/A,TRUE,"DOW Detail"}</definedName>
    <definedName name="ppppppppppppppp">#REF!</definedName>
    <definedName name="ppwea">#REF!</definedName>
    <definedName name="pq">#REF!</definedName>
    <definedName name="pr">#REF!</definedName>
    <definedName name="PR_Food_Beverage">#REF!</definedName>
    <definedName name="PR_Gen_Administrative">#REF!</definedName>
    <definedName name="PRA">#REF!</definedName>
    <definedName name="prabhu">#REF!</definedName>
    <definedName name="Practical_completion">#REF!</definedName>
    <definedName name="PRASAD" localSheetId="1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nth">#REF!</definedName>
    <definedName name="pratap" localSheetId="18" hidden="1">{"'Sheet1'!$A$4386:$N$4591"}</definedName>
    <definedName name="pratap" localSheetId="6" hidden="1">{"'Sheet1'!$A$4386:$N$4591"}</definedName>
    <definedName name="pratap" hidden="1">{"'Sheet1'!$A$4386:$N$4591"}</definedName>
    <definedName name="PRAYER" localSheetId="18" hidden="1">{#N/A,#N/A,FALSE,"CCTV"}</definedName>
    <definedName name="PRAYER" hidden="1">{#N/A,#N/A,FALSE,"CCTV"}</definedName>
    <definedName name="PRAYER_1" localSheetId="18" hidden="1">{#N/A,#N/A,FALSE,"CCTV"}</definedName>
    <definedName name="PRAYER_1" hidden="1">{#N/A,#N/A,FALSE,"CCTV"}</definedName>
    <definedName name="PRAYER_2" localSheetId="18" hidden="1">{#N/A,#N/A,FALSE,"CCTV"}</definedName>
    <definedName name="PRAYER_2" hidden="1">{#N/A,#N/A,FALSE,"CCTV"}</definedName>
    <definedName name="prd">#REF!</definedName>
    <definedName name="PRE">#REF!</definedName>
    <definedName name="Pre_Area">#REF!</definedName>
    <definedName name="pre_design">#REF!</definedName>
    <definedName name="Pre_DirectERV">#REF!</definedName>
    <definedName name="Pre_DirectRent">#REF!</definedName>
    <definedName name="Pre_ERV">#REF!</definedName>
    <definedName name="Pre_Fish">#REF!</definedName>
    <definedName name="Pre_GIA">#REF!</definedName>
    <definedName name="Pre_Gross_Sales">#REF!</definedName>
    <definedName name="Pre_Impact">#REF!</definedName>
    <definedName name="Pre_IndirectERV">#REF!</definedName>
    <definedName name="Pre_IndirectRent">#REF!</definedName>
    <definedName name="Pre_Inv_Package">#REF!</definedName>
    <definedName name="Pre_net_sales">#REF!</definedName>
    <definedName name="Pre_Net_Sales_area">#REF!</definedName>
    <definedName name="Pre_Occ">#REF!</definedName>
    <definedName name="Pre_Probability">#REF!</definedName>
    <definedName name="Pre_Prod">#REF!</definedName>
    <definedName name="Pre_project_ERVs">#REF!</definedName>
    <definedName name="Pre_Proximity">#REF!</definedName>
    <definedName name="Pre_Rent">#REF!</definedName>
    <definedName name="Pre_sales">#REF!</definedName>
    <definedName name="Pre_Sold_Perc">#REF!</definedName>
    <definedName name="pre_tax_cf">#REF!</definedName>
    <definedName name="Pre_tender_inflation">#REF!</definedName>
    <definedName name="PRE_TRACED_TUBE">#REF!</definedName>
    <definedName name="Precast">#REF!</definedName>
    <definedName name="PRECON">#REF!</definedName>
    <definedName name="PreConEndIn">#REF!</definedName>
    <definedName name="PreConStartIn">#REF!</definedName>
    <definedName name="preecha" localSheetId="18" hidden="1">{"'CATALO(8)'!$B$1:$G$49"}</definedName>
    <definedName name="preecha" hidden="1">{"'CATALO(8)'!$B$1:$G$49"}</definedName>
    <definedName name="Preecha1" localSheetId="18" hidden="1">{"'CATALO(8)'!$B$1:$G$49"}</definedName>
    <definedName name="Preecha1" hidden="1">{"'CATALO(8)'!$B$1:$G$49"}</definedName>
    <definedName name="Prefab_Buildings">#REF!</definedName>
    <definedName name="PREFERENCES">#REF!</definedName>
    <definedName name="Prefix">#REF!</definedName>
    <definedName name="preisst">#N/A</definedName>
    <definedName name="Prel_C_C">#REF!</definedName>
    <definedName name="preli" localSheetId="18" hidden="1">{#N/A,#N/A,FALSE,"估價單  (3)"}</definedName>
    <definedName name="preli" hidden="1">{#N/A,#N/A,FALSE,"估價單  (3)"}</definedName>
    <definedName name="PRELIM">#REF!</definedName>
    <definedName name="Prelim_PnO">#REF!</definedName>
    <definedName name="Preliminaries">#REF!</definedName>
    <definedName name="PreliminariesA">#REF!</definedName>
    <definedName name="prelimn">#REF!</definedName>
    <definedName name="prelimnaries" localSheetId="18" hidden="1">{#N/A,#N/A,TRUE,"Front";#N/A,#N/A,TRUE,"Simple Letter";#N/A,#N/A,TRUE,"Inside";#N/A,#N/A,TRUE,"Contents";#N/A,#N/A,TRUE,"Basis";#N/A,#N/A,TRUE,"Inclusions";#N/A,#N/A,TRUE,"Exclusions";#N/A,#N/A,TRUE,"Areas";#N/A,#N/A,TRUE,"Summary";#N/A,#N/A,TRUE,"Detail"}</definedName>
    <definedName name="prelimnaries" hidden="1">{#N/A,#N/A,TRUE,"Front";#N/A,#N/A,TRUE,"Simple Letter";#N/A,#N/A,TRUE,"Inside";#N/A,#N/A,TRUE,"Contents";#N/A,#N/A,TRUE,"Basis";#N/A,#N/A,TRUE,"Inclusions";#N/A,#N/A,TRUE,"Exclusions";#N/A,#N/A,TRUE,"Areas";#N/A,#N/A,TRUE,"Summary";#N/A,#N/A,TRUE,"Detail"}</definedName>
    <definedName name="prelimRM">#REF!</definedName>
    <definedName name="prelims">#REF!</definedName>
    <definedName name="PrelimsOHP">#REF!</definedName>
    <definedName name="PrelimsPercentage">#REF!</definedName>
    <definedName name="prelimsretail">#REF!</definedName>
    <definedName name="Prelm_Exp">#REF!</definedName>
    <definedName name="Prem_Rate">#REF!</definedName>
    <definedName name="Prepaid" hidden="1">#REF!</definedName>
    <definedName name="prepared.by" hidden="1">#REF!</definedName>
    <definedName name="PreparedBy">#REF!</definedName>
    <definedName name="prepplat">#REF!</definedName>
    <definedName name="PreProj_ERV">#REF!</definedName>
    <definedName name="PreProjRent">#REF!</definedName>
    <definedName name="PREST">#REF!</definedName>
    <definedName name="PRESTV">#REF!</definedName>
    <definedName name="Prev_CFUndo">#REF!</definedName>
    <definedName name="Prev_ExportUndo">#REF!</definedName>
    <definedName name="Prev_Rent">#REF!</definedName>
    <definedName name="Prev_SLabel">#REF!</definedName>
    <definedName name="Prev_Summary">#REF!</definedName>
    <definedName name="Prev_SummaryUndo">#REF!</definedName>
    <definedName name="PREVAL">#REF!</definedName>
    <definedName name="PrevFrom_13">NA()</definedName>
    <definedName name="PREVIOUS">#REF!</definedName>
    <definedName name="PrevThru_13">NA()</definedName>
    <definedName name="PrevYears">#REF!</definedName>
    <definedName name="PREWKS">#REF!</definedName>
    <definedName name="PRFOOT">#REF!</definedName>
    <definedName name="price">#REF!</definedName>
    <definedName name="Price_Acoust._Ceil">#REF!</definedName>
    <definedName name="Price_Block">#REF!</definedName>
    <definedName name="Price_Brick">#REF!</definedName>
    <definedName name="Price_Conc_4000">#REF!</definedName>
    <definedName name="Price_Conc_5000">#REF!</definedName>
    <definedName name="Price_Conc_6000">#REF!</definedName>
    <definedName name="Price_Fix_Fee">#REF!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list">#REF!</definedName>
    <definedName name="Price_menu">#REF!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Wd.Door_D">#REF!</definedName>
    <definedName name="Price_Wd.Door_S">#REF!</definedName>
    <definedName name="PRICE1">#REF!</definedName>
    <definedName name="PRICE10">#REF!</definedName>
    <definedName name="PRICE2">#REF!</definedName>
    <definedName name="PRICE3">#REF!</definedName>
    <definedName name="PRICE4">#REF!</definedName>
    <definedName name="PRICE5">#REF!</definedName>
    <definedName name="PRICE6">#REF!</definedName>
    <definedName name="PRICE7">#REF!</definedName>
    <definedName name="PRICE8">#REF!</definedName>
    <definedName name="PRICE9">#REF!</definedName>
    <definedName name="PriceBasis">#REF!</definedName>
    <definedName name="PriceCode">#REF!</definedName>
    <definedName name="PRICED">#REF!</definedName>
    <definedName name="PRICEItem">#REF!</definedName>
    <definedName name="PRICEKDescr">#REF!</definedName>
    <definedName name="PRICEKValue">#REF!</definedName>
    <definedName name="Prices">#REF!</definedName>
    <definedName name="PRICESItem">#REF!</definedName>
    <definedName name="PRICESKa">#REF!</definedName>
    <definedName name="PRICESKb">#REF!</definedName>
    <definedName name="PRICESUnitOfferedPrice">#REF!</definedName>
    <definedName name="PRICEUnitPrice">#REF!</definedName>
    <definedName name="Prilms" localSheetId="18" hidden="1">{#N/A,#N/A,FALSE,"MARCH"}</definedName>
    <definedName name="Prilms" hidden="1">{#N/A,#N/A,FALSE,"MARCH"}</definedName>
    <definedName name="Prilms1" localSheetId="18" hidden="1">{#N/A,#N/A,FALSE,"MARCH"}</definedName>
    <definedName name="Prilms1" hidden="1">{#N/A,#N/A,FALSE,"MARCH"}</definedName>
    <definedName name="primaryairinsight">#REF!</definedName>
    <definedName name="primaryairintro">#REF!</definedName>
    <definedName name="PrimComp1">#REF!</definedName>
    <definedName name="PrimComp10">#REF!</definedName>
    <definedName name="PrimComp11">#REF!</definedName>
    <definedName name="PrimComp12">#REF!</definedName>
    <definedName name="PrimComp13">#REF!</definedName>
    <definedName name="PrimComp14">#REF!</definedName>
    <definedName name="PrimComp15">#REF!</definedName>
    <definedName name="PrimComp16">#REF!</definedName>
    <definedName name="PrimComp17">#REF!</definedName>
    <definedName name="PrimComp18">#REF!</definedName>
    <definedName name="PrimComp19">#REF!</definedName>
    <definedName name="PrimComp2">#REF!</definedName>
    <definedName name="PrimComp20">#REF!</definedName>
    <definedName name="PrimComp3">#REF!</definedName>
    <definedName name="PrimComp4">#REF!</definedName>
    <definedName name="PrimComp5">#REF!</definedName>
    <definedName name="PrimComp6">#REF!</definedName>
    <definedName name="PrimComp7">#REF!</definedName>
    <definedName name="PrimComp8">#REF!</definedName>
    <definedName name="PrimComp9">#REF!</definedName>
    <definedName name="PRIME">#REF!</definedName>
    <definedName name="PrimeAddress">#REF!</definedName>
    <definedName name="PrimeAddress_4">#REF!</definedName>
    <definedName name="PrimeAddress_4_1">#REF!</definedName>
    <definedName name="PrimeAddress_6">#REF!</definedName>
    <definedName name="PrimeCity">#REF!</definedName>
    <definedName name="PrimeCity_4">#REF!</definedName>
    <definedName name="PrimeCity_4_1">#REF!</definedName>
    <definedName name="PrimeCity_6">#REF!</definedName>
    <definedName name="PrimeCoat">#REF!</definedName>
    <definedName name="PrimeName">#REF!</definedName>
    <definedName name="PrimeName_4">#REF!</definedName>
    <definedName name="PrimeName_4_1">#REF!</definedName>
    <definedName name="PrimeName_6">#REF!</definedName>
    <definedName name="PrimePostal">#REF!</definedName>
    <definedName name="PrimePostal_4">#REF!</definedName>
    <definedName name="PrimePostal_4_1">#REF!</definedName>
    <definedName name="PrimePostal_6">#REF!</definedName>
    <definedName name="PrimePrio">#REF!</definedName>
    <definedName name="PrimePrio_4">#REF!</definedName>
    <definedName name="PrimePrio_4_1">#REF!</definedName>
    <definedName name="PrimePrio_6">#REF!</definedName>
    <definedName name="PrimePrio_Text">#REF!</definedName>
    <definedName name="PrimePrio_Text_4">#REF!</definedName>
    <definedName name="PrimePrio_Text_4_1">#REF!</definedName>
    <definedName name="PrimePrio_Text_6">#REF!</definedName>
    <definedName name="PrimeState">#REF!</definedName>
    <definedName name="PrimeState_4">#REF!</definedName>
    <definedName name="PrimeState_4_1">#REF!</definedName>
    <definedName name="PrimeState_6">#REF!</definedName>
    <definedName name="pRIMSCH">#REF!</definedName>
    <definedName name="Princ">#REF!</definedName>
    <definedName name="PRINCEMAURICE">#REF!</definedName>
    <definedName name="Principal" localSheetId="4">-PPMT(Interest_Rate/12,'1. Introduction'!Payment_Number,Number_of_Payments,Loan_Amount)</definedName>
    <definedName name="Principal">#REF!</definedName>
    <definedName name="PRINT">#REF!</definedName>
    <definedName name="Print.Area">#REF!</definedName>
    <definedName name="Print__Area">#REF!</definedName>
    <definedName name="PRINT_1">#REF!</definedName>
    <definedName name="_xlnm.Print_Area" localSheetId="4">'1. Introduction'!$A$1:$G$217</definedName>
    <definedName name="_xlnm.Print_Area" localSheetId="3">Contents!$A$1:$V$14</definedName>
    <definedName name="_xlnm.Print_Area" localSheetId="18">'Cost Model'!$A$1:$AY$62</definedName>
    <definedName name="_xlnm.Print_Area" localSheetId="1">GCover!$A$5:$K$72</definedName>
    <definedName name="_xlnm.Print_Area" localSheetId="2">QA.QC!$A$1:$D$31</definedName>
    <definedName name="_xlnm.Print_Area">#REF!</definedName>
    <definedName name="Print_Area_Assmptns">#REF!,#REF!</definedName>
    <definedName name="Print_Area_Costs">#REF!,#REF!,#REF!</definedName>
    <definedName name="Print_Area_DLP">#REF!,#REF!,#REF!</definedName>
    <definedName name="Print_Area_Earnout">#REF!,#REF!</definedName>
    <definedName name="Print_Area_et">#REF!</definedName>
    <definedName name="Print_Area_Funding">#REF!,#REF!</definedName>
    <definedName name="PRINT_area_M">#REF!</definedName>
    <definedName name="PRINT_AREA_MI">#REF!</definedName>
    <definedName name="PRINT_AREA_MI___0">#REF!</definedName>
    <definedName name="Print_Area_MI_1">"#REF!"</definedName>
    <definedName name="Print_Area_MI_12">"$#REF!.$A$2:$M$487"</definedName>
    <definedName name="Print_Area_MI_15">#REF!</definedName>
    <definedName name="Print_Area_MI_18">"$#REF!.$A$1:$N$465"</definedName>
    <definedName name="Print_Area_MI_2">#REF!</definedName>
    <definedName name="Print_Area_MI_3">"#REF!"</definedName>
    <definedName name="Print_Area_MI_38">"$#REF!.$A$2:$L$37"</definedName>
    <definedName name="Print_Area_MI_4">"#REF!"</definedName>
    <definedName name="PRINT_AREA_MI_4_1">#REF!</definedName>
    <definedName name="Print_Area_MI_5">"$#REF!.$A$2:$M$487"</definedName>
    <definedName name="Print_Area_MI_6">"$#REF!.$A$2:$M$487"</definedName>
    <definedName name="Print_Area_MI_7">"$#REF!.$A$2:$M$487"</definedName>
    <definedName name="Print_Area_MI_8">"$#REF!.$A$2:$M$487"</definedName>
    <definedName name="PRINT_AREA_MI1">#REF!</definedName>
    <definedName name="PRINT_AREA_MI1_1">0</definedName>
    <definedName name="Print_Area_MII">#REF!</definedName>
    <definedName name="Print_Area_Reset" localSheetId="6">OFFSET(Full_Print,0,0,'Exec Summ Infra'!Last_Row)</definedName>
    <definedName name="Print_Area_Reset" localSheetId="10">OFFSET(Full_Print,0,0,'ROSHN Benchmark Data'!Last_Row)</definedName>
    <definedName name="Print_Area_Reset">OFFSET(Full_Print,0,0,Last_Row)</definedName>
    <definedName name="Print_Area_Summary">#REF!,#REF!,#REF!</definedName>
    <definedName name="Print_Area_V">#REF!</definedName>
    <definedName name="Print_Area2">#REF!</definedName>
    <definedName name="Print_Areas">#REF!</definedName>
    <definedName name="print_chart">#REF!</definedName>
    <definedName name="print_chart_1">0</definedName>
    <definedName name="Print_Checklist">#REF!</definedName>
    <definedName name="Print_Control" comment="Used by the Print_Reports Subroutine">OFFSET(#REF!,1,,COUNTA(#REF!),COUNTA(#REF!))</definedName>
    <definedName name="Print_Cover">#REF!</definedName>
    <definedName name="PRINT_ENGR">#REF!</definedName>
    <definedName name="PRINT_ENGR_1">0</definedName>
    <definedName name="Print_FullCF">#REF!</definedName>
    <definedName name="Print_Gantt">#REF!</definedName>
    <definedName name="print_input">#REF!</definedName>
    <definedName name="print_input_1">0</definedName>
    <definedName name="Print_ITR">#REF!</definedName>
    <definedName name="PRINT_RANGE" localSheetId="1">#REF!</definedName>
    <definedName name="Print_Range">#REF!</definedName>
    <definedName name="Print_Sect10">#REF!</definedName>
    <definedName name="Print_Sect2">#REF!</definedName>
    <definedName name="Print_Settlement">#REF!</definedName>
    <definedName name="Print_SumCF">#REF!</definedName>
    <definedName name="Print_Summary">#REF!</definedName>
    <definedName name="Print_SummaryROFI">#REF!</definedName>
    <definedName name="PRINT_TITLE">#REF!</definedName>
    <definedName name="PRINT_TITLE_1">0</definedName>
    <definedName name="_xlnm.Print_Titles" localSheetId="4">'1. Introduction'!$1:$3</definedName>
    <definedName name="_xlnm.Print_Titles" localSheetId="6">#REF!</definedName>
    <definedName name="_xlnm.Print_Titles">#N/A</definedName>
    <definedName name="Print_Titles_Costs">#REF!,#REF!</definedName>
    <definedName name="Print_Titles_Costs_Mthly">#REF!,#REF!</definedName>
    <definedName name="Print_Titles_DLP">#REF!,#REF!</definedName>
    <definedName name="Print_Titles_Earnout">#REF!,#REF!</definedName>
    <definedName name="Print_Titles_Funding">#REF!,#REF!</definedName>
    <definedName name="Print_Titles_InterimFund">#REF!,#REF!</definedName>
    <definedName name="Print_Titles_MI">#REF!</definedName>
    <definedName name="Print_Titles_MI___0">#REF!</definedName>
    <definedName name="Print_Titles_MI___0_1">0</definedName>
    <definedName name="Print_Titles_MI___18">#REF!</definedName>
    <definedName name="Print_Titles_MI___18_1">0</definedName>
    <definedName name="Print_Titles_MI_1">0</definedName>
    <definedName name="Print_Titles_Rentroll">#REF!,#REF!</definedName>
    <definedName name="Print_Titles_WI">#REF!</definedName>
    <definedName name="Print_TRA">#REF!</definedName>
    <definedName name="Print_V1">#REF!</definedName>
    <definedName name="Print_V2">#REF!</definedName>
    <definedName name="PRINT1">#REF!</definedName>
    <definedName name="PRINT2">#REF!</definedName>
    <definedName name="PRINTA">#REF!</definedName>
    <definedName name="PRINTA_E">#REF!</definedName>
    <definedName name="PRINTA_S">#REF!</definedName>
    <definedName name="PrintAccData">#REF!</definedName>
    <definedName name="PRINTALL">#REF!</definedName>
    <definedName name="PrintAnnSumm">#REF!</definedName>
    <definedName name="printarea1">#REF!</definedName>
    <definedName name="printarea1_1">0</definedName>
    <definedName name="printarea2">#REF!</definedName>
    <definedName name="printarea2_1">0</definedName>
    <definedName name="PRINTB">#REF!</definedName>
    <definedName name="PRINTC">#REF!</definedName>
    <definedName name="PrintCFSubCol">#REF!,#REF!,#REF!,#REF!,#REF!,#REF!</definedName>
    <definedName name="PrintCFSubCol2">#REF!,#REF!</definedName>
    <definedName name="PRINTD">#REF!</definedName>
    <definedName name="PRINTE">#REF!</definedName>
    <definedName name="PrintFunding">#REF!</definedName>
    <definedName name="PrintKeyStatistics">#N/A</definedName>
    <definedName name="PrintOrigVar">#REF!,#REF!,#REF!,#REF!</definedName>
    <definedName name="PrintPrevVar">#REF!,#REF!,#REF!,#REF!,#REF!,#REF!,#REF!,#REF!</definedName>
    <definedName name="PrintProjVar">#REF!,#REF!,#REF!,#REF!,#REF!,#REF!,#REF!,#REF!</definedName>
    <definedName name="PRINTS">#REF!</definedName>
    <definedName name="PrintTotal">#REF!</definedName>
    <definedName name="prio">#N/A</definedName>
    <definedName name="PRIOR">" 5"</definedName>
    <definedName name="Prior_yr_actual">#REF!</definedName>
    <definedName name="PriorityRanking">[2]DropDown!$A$2:$A$4</definedName>
    <definedName name="pritpal">#REF!</definedName>
    <definedName name="private_flat_gia">#REF!</definedName>
    <definedName name="Prix_Vente_Mini">#REF!</definedName>
    <definedName name="prj">#REF!</definedName>
    <definedName name="Prj_1">#REF!</definedName>
    <definedName name="PRJ_CODE">#REF!</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J_NAME">#REF!</definedName>
    <definedName name="Prj_Office">#REF!</definedName>
    <definedName name="Prj_title">#REF!</definedName>
    <definedName name="Prj_Ttl">#REF!</definedName>
    <definedName name="prjName">#REF!</definedName>
    <definedName name="prjNo">#REF!</definedName>
    <definedName name="pro">#REF!</definedName>
    <definedName name="Pro_Acoustic">#REF!</definedName>
    <definedName name="pro_title">#REF!</definedName>
    <definedName name="prob">#REF!</definedName>
    <definedName name="Probability">#REF!</definedName>
    <definedName name="ProbScale">#REF!</definedName>
    <definedName name="Proc_Form">#REF!</definedName>
    <definedName name="Proc_Hrs">#REF!</definedName>
    <definedName name="Proc_Rev">#REF!</definedName>
    <definedName name="Process" localSheetId="18" hidden="1">{"MAN H.O.",#N/A,FALSE,"tabella"}</definedName>
    <definedName name="Process" hidden="1">{"MAN H.O.",#N/A,FALSE,"tabella"}</definedName>
    <definedName name="PROCESS_ACT">#REF!</definedName>
    <definedName name="PROCESS_ACT_1">0</definedName>
    <definedName name="PROCESS_DATA">#REF!,#REF!,#REF!,#REF!,#REF!</definedName>
    <definedName name="PROCESS_INFO">#REF!,#REF!,#REF!,#REF!,#REF!,#REF!,#REF!</definedName>
    <definedName name="PROCESS_PLAN">#REF!</definedName>
    <definedName name="PROCESS_PLAN_1">0</definedName>
    <definedName name="ProClarityColumn">#REF!</definedName>
    <definedName name="ProClarityData">#REF!</definedName>
    <definedName name="ProClarityRow">#REF!</definedName>
    <definedName name="ProClarityTitle">#REF!</definedName>
    <definedName name="Procurement">#REF!</definedName>
    <definedName name="ProcurementRoute" localSheetId="4">#REF!</definedName>
    <definedName name="ProcurementRoute" localSheetId="1">#REF!</definedName>
    <definedName name="ProcurementRoute">#REF!</definedName>
    <definedName name="PROD">#REF!</definedName>
    <definedName name="PROD_4">#REF!</definedName>
    <definedName name="PROD_4_1">#REF!</definedName>
    <definedName name="PROD_6">#REF!</definedName>
    <definedName name="prod_build.">#REF!</definedName>
    <definedName name="Prod_Cat">#REF!</definedName>
    <definedName name="ProdCode1">#REF!</definedName>
    <definedName name="ProdCode1_4">#REF!</definedName>
    <definedName name="ProdCode1_4_1">#REF!</definedName>
    <definedName name="ProdCode1_6">#REF!</definedName>
    <definedName name="ProdCode1_Text">#REF!</definedName>
    <definedName name="ProdCode1_Text_4">#REF!</definedName>
    <definedName name="ProdCode1_Text_4_1">#REF!</definedName>
    <definedName name="ProdCode1_Text_6">#REF!</definedName>
    <definedName name="ProdCode2">#REF!</definedName>
    <definedName name="ProdCode2_4">#REF!</definedName>
    <definedName name="ProdCode2_4_1">#REF!</definedName>
    <definedName name="ProdCode2_6">#REF!</definedName>
    <definedName name="ProdCode2_Text">#REF!</definedName>
    <definedName name="ProdCode2_Text_4">#REF!</definedName>
    <definedName name="ProdCode2_Text_4_1">#REF!</definedName>
    <definedName name="ProdCode2_Text_6">#REF!</definedName>
    <definedName name="ProdCode3">#REF!</definedName>
    <definedName name="ProdCode3_4">#REF!</definedName>
    <definedName name="ProdCode3_4_1">#REF!</definedName>
    <definedName name="ProdCode3_6">#REF!</definedName>
    <definedName name="ProdCode3_Text">#REF!</definedName>
    <definedName name="ProdCode3_Text_4">#REF!</definedName>
    <definedName name="ProdCode3_Text_4_1">#REF!</definedName>
    <definedName name="ProdCode3_Text_6">#REF!</definedName>
    <definedName name="PRODCODE3KJGSCJKSDHCV">#REF!</definedName>
    <definedName name="ProdCode4">#REF!</definedName>
    <definedName name="ProdCode4_4">#REF!</definedName>
    <definedName name="ProdCode4_4_1">#REF!</definedName>
    <definedName name="ProdCode4_6">#REF!</definedName>
    <definedName name="ProdCode4_Text">#REF!</definedName>
    <definedName name="ProdCode4_Text_4">#REF!</definedName>
    <definedName name="ProdCode4_Text_4_1">#REF!</definedName>
    <definedName name="ProdCode4_Text_6">#REF!</definedName>
    <definedName name="ProdCode5">#REF!</definedName>
    <definedName name="ProdCode5_4">#REF!</definedName>
    <definedName name="ProdCode5_4_1">#REF!</definedName>
    <definedName name="ProdCode5_6">#REF!</definedName>
    <definedName name="ProdCode5_Text">#REF!</definedName>
    <definedName name="ProdCode5_Text_4">#REF!</definedName>
    <definedName name="ProdCode5_Text_4_1">#REF!</definedName>
    <definedName name="ProdCode5_Text_6">#REF!</definedName>
    <definedName name="ProdForm" hidden="1">#REF!</definedName>
    <definedName name="ProdPct1">#REF!</definedName>
    <definedName name="ProdPct1_4">#REF!</definedName>
    <definedName name="ProdPct1_4_1">#REF!</definedName>
    <definedName name="ProdPct1_6">#REF!</definedName>
    <definedName name="ProdPct2">#REF!</definedName>
    <definedName name="ProdPct2_4">#REF!</definedName>
    <definedName name="ProdPct2_4_1">#REF!</definedName>
    <definedName name="ProdPct2_6">#REF!</definedName>
    <definedName name="ProdPct3">#REF!</definedName>
    <definedName name="ProdPct3_4">#REF!</definedName>
    <definedName name="ProdPct3_4_1">#REF!</definedName>
    <definedName name="ProdPct3_6">#REF!</definedName>
    <definedName name="ProdPct4">#REF!</definedName>
    <definedName name="ProdPct4_4">#REF!</definedName>
    <definedName name="ProdPct4_4_1">#REF!</definedName>
    <definedName name="ProdPct4_6">#REF!</definedName>
    <definedName name="ProdPct5">#REF!</definedName>
    <definedName name="ProdPct5_4">#REF!</definedName>
    <definedName name="ProdPct5_4_1">#REF!</definedName>
    <definedName name="ProdPct5_6">#REF!</definedName>
    <definedName name="Product" hidden="1">#REF!</definedName>
    <definedName name="proexc">#REF!</definedName>
    <definedName name="Prof">#REF!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#REF!</definedName>
    <definedName name="Profees">#REF!</definedName>
    <definedName name="Profeesend">#REF!</definedName>
    <definedName name="ProfessionalFees">#REF!</definedName>
    <definedName name="ProfessionalFees_99">#REF!</definedName>
    <definedName name="ProfFeeAmountIn">#REF!</definedName>
    <definedName name="profit" localSheetId="10" hidden="1">{#N/A,"Good",TRUE,"Sheet1";#N/A,"Normal",TRUE,"Sheet1";#N/A,"Bad",TRUE,"Sheet1"}</definedName>
    <definedName name="Profit">#REF!</definedName>
    <definedName name="Profit_for_the_year">#REF!</definedName>
    <definedName name="Profit_Loss">#REF!</definedName>
    <definedName name="Profit_Mgn">#REF!</definedName>
    <definedName name="Profit_on_Sale_of_Assets">#REF!</definedName>
    <definedName name="Profit1">#REF!</definedName>
    <definedName name="Profit2">#REF!</definedName>
    <definedName name="Profitafter">#REF!</definedName>
    <definedName name="Profittest">#REF!</definedName>
    <definedName name="PROFLOW">#REF!</definedName>
    <definedName name="proforma" localSheetId="1">#REF!</definedName>
    <definedName name="proforma">#REF!</definedName>
    <definedName name="Proforma_Ranges">#REF!</definedName>
    <definedName name="PROG" localSheetId="1">#REF!</definedName>
    <definedName name="PROG">#REF!</definedName>
    <definedName name="Prog_plan_cum">#REF!</definedName>
    <definedName name="prog_wks">#REF!</definedName>
    <definedName name="PROGDATE">#REF!</definedName>
    <definedName name="program" localSheetId="4" hidden="1">{#N/A,#N/A,TRUE,"Front";#N/A,#N/A,TRUE,"Simple Letter";#N/A,#N/A,TRUE,"Inside";#N/A,#N/A,TRUE,"Contents";#N/A,#N/A,TRUE,"Basis";#N/A,#N/A,TRUE,"Inclusions";#N/A,#N/A,TRUE,"Exclusions";#N/A,#N/A,TRUE,"Areas";#N/A,#N/A,TRUE,"Summary";#N/A,#N/A,TRUE,"Detail"}</definedName>
    <definedName name="program" localSheetId="18" hidden="1">{#N/A,#N/A,TRUE,"Front";#N/A,#N/A,TRUE,"Simple Letter";#N/A,#N/A,TRUE,"Inside";#N/A,#N/A,TRUE,"Contents";#N/A,#N/A,TRUE,"Basis";#N/A,#N/A,TRUE,"Inclusions";#N/A,#N/A,TRUE,"Exclusions";#N/A,#N/A,TRUE,"Areas";#N/A,#N/A,TRUE,"Summary";#N/A,#N/A,TRUE,"Detail"}</definedName>
    <definedName name="program" localSheetId="10" hidden="1">{#N/A,#N/A,TRUE,"Front";#N/A,#N/A,TRUE,"Simple Letter";#N/A,#N/A,TRUE,"Inside";#N/A,#N/A,TRUE,"Contents";#N/A,#N/A,TRUE,"Basis";#N/A,#N/A,TRUE,"Inclusions";#N/A,#N/A,TRUE,"Exclusions";#N/A,#N/A,TRUE,"Areas";#N/A,#N/A,TRUE,"Summary";#N/A,#N/A,TRUE,"Detail"}</definedName>
    <definedName name="program" hidden="1">{#N/A,#N/A,TRUE,"Front";#N/A,#N/A,TRUE,"Simple Letter";#N/A,#N/A,TRUE,"Inside";#N/A,#N/A,TRUE,"Contents";#N/A,#N/A,TRUE,"Basis";#N/A,#N/A,TRUE,"Inclusions";#N/A,#N/A,TRUE,"Exclusions";#N/A,#N/A,TRUE,"Areas";#N/A,#N/A,TRUE,"Summary";#N/A,#N/A,TRUE,"Detail"}</definedName>
    <definedName name="Program_Plan">#REF!</definedName>
    <definedName name="Programme">#REF!</definedName>
    <definedName name="progress_summary">#REF!</definedName>
    <definedName name="PROJ">#REF!</definedName>
    <definedName name="Proj_Betrag">#REF!</definedName>
    <definedName name="Proj_curr">#REF!</definedName>
    <definedName name="Proj_ID_L">#REF!</definedName>
    <definedName name="PROJ_INFO">#REF!</definedName>
    <definedName name="Proj_Ing">#REF!</definedName>
    <definedName name="Proj_Name">#REF!</definedName>
    <definedName name="proj_no">#REF!</definedName>
    <definedName name="Proj_Nr">#REF!</definedName>
    <definedName name="PROJ_OFF_HRS">#REF!</definedName>
    <definedName name="PROJ_OFF_LAB">#REF!</definedName>
    <definedName name="Proj_Rent">#REF!</definedName>
    <definedName name="Proj_review_meeting">#N/A</definedName>
    <definedName name="Proj_Sales">#REF!</definedName>
    <definedName name="Proj_SLabel">#REF!</definedName>
    <definedName name="Proj_Spec_Airfield_Pavements">#REF!</definedName>
    <definedName name="Proj_Spec_Baggage_Systems">#REF!</definedName>
    <definedName name="Proj_Spec_Envelope">#REF!</definedName>
    <definedName name="Proj_Spec_External_Services">#REF!</definedName>
    <definedName name="Proj_Spec_Furn_Fit">#REF!</definedName>
    <definedName name="Proj_Spec_Interiors">#REF!</definedName>
    <definedName name="Proj_Spec_Landscaping">#REF!</definedName>
    <definedName name="Proj_Spec_Logistics">#REF!</definedName>
    <definedName name="Proj_Spec_PAX_Transportation">#REF!</definedName>
    <definedName name="Proj_Spec_Preliminaries">#REF!</definedName>
    <definedName name="Proj_Spec_Rail">#REF!</definedName>
    <definedName name="Proj_Spec_Services_Prim_Second">#REF!</definedName>
    <definedName name="Proj_Spec_Site_Works">#REF!</definedName>
    <definedName name="Proj_Spec_Specialist_Electrical">#REF!</definedName>
    <definedName name="Proj_Spec_Substructure">#REF!</definedName>
    <definedName name="Proj_Spec_Superstructure">#REF!</definedName>
    <definedName name="Proj_Spec_Surface_Works">#REF!</definedName>
    <definedName name="Proj_Spec_TTS">#REF!</definedName>
    <definedName name="Proj_SpecFees_Costs">#REF!</definedName>
    <definedName name="Proj_sumcol">#REF!,#REF!</definedName>
    <definedName name="Proj_Summary">#REF!</definedName>
    <definedName name="Proj_Unit">#REF!</definedName>
    <definedName name="ProjAddress1">#REF!</definedName>
    <definedName name="ProjAddress1_4">#REF!</definedName>
    <definedName name="ProjAddress1_4_1">#REF!</definedName>
    <definedName name="ProjAddress1_6">#REF!</definedName>
    <definedName name="ProjAddress2">#REF!</definedName>
    <definedName name="ProjAddress2_4">#REF!</definedName>
    <definedName name="ProjAddress2_4_1">#REF!</definedName>
    <definedName name="ProjAddress2_6">#REF!</definedName>
    <definedName name="ProjAdjPenSegm1">#REF!</definedName>
    <definedName name="ProjAdjPenSegm2">#REF!</definedName>
    <definedName name="ProjAdjPenSegm3">#REF!</definedName>
    <definedName name="ProjAdjPenSegm4">#REF!</definedName>
    <definedName name="ProjAdjPenSegm5">#REF!</definedName>
    <definedName name="ProjAdjPenSegmTot">#REF!</definedName>
    <definedName name="projant">#REF!</definedName>
    <definedName name="projbudget">#REF!</definedName>
    <definedName name="projcash">#REF!</definedName>
    <definedName name="ProjCity">#REF!</definedName>
    <definedName name="ProjCity_4">#REF!</definedName>
    <definedName name="ProjCity_4_1">#REF!</definedName>
    <definedName name="ProjCity_6">#REF!</definedName>
    <definedName name="ProjCity1">#REF!</definedName>
    <definedName name="ProjCountry">#REF!</definedName>
    <definedName name="ProjCountry_4">#REF!</definedName>
    <definedName name="ProjCountry_4_1">#REF!</definedName>
    <definedName name="ProjCountry_6">#REF!</definedName>
    <definedName name="ProjCounty">#REF!</definedName>
    <definedName name="ProjCounty_4">#REF!</definedName>
    <definedName name="ProjCounty_4_1">#REF!</definedName>
    <definedName name="ProjCounty_6">#REF!</definedName>
    <definedName name="projcum">OFFSET(#REF!,0,0,COUNTA(#REF!),1)</definedName>
    <definedName name="projcum1" localSheetId="1">OFFSET(#REF!,0,0,COUNTA(#REF!),1)</definedName>
    <definedName name="projcum1">OFFSET(#REF!,0,0,COUNTA(#REF!),1)</definedName>
    <definedName name="ProjDay">#REF!</definedName>
    <definedName name="project" localSheetId="1">#REF!</definedName>
    <definedName name="pROJECT">#REF!</definedName>
    <definedName name="Project_Code">#REF!</definedName>
    <definedName name="Project_Cost">#REF!</definedName>
    <definedName name="PROJECT_Description">#REF!</definedName>
    <definedName name="PROJECT_Description1">#REF!</definedName>
    <definedName name="PROJECT_Description2">#REF!</definedName>
    <definedName name="PROJECT_DURATION">#REF!</definedName>
    <definedName name="Project_footer">#N/A</definedName>
    <definedName name="PROJECT_LOCATION">#REF!</definedName>
    <definedName name="PROJECT_MANAGEMENT">#REF!</definedName>
    <definedName name="PROJECT_MANAGEMENT_30_HUDSON_ET">#REF!</definedName>
    <definedName name="Project_manager_company">#REF!</definedName>
    <definedName name="Project_manager_firm">#REF!</definedName>
    <definedName name="Project_Name">#REF!</definedName>
    <definedName name="PROJECT_NR">#REF!</definedName>
    <definedName name="PROJECT_REF">#REF!</definedName>
    <definedName name="Project_Stage">#REF!</definedName>
    <definedName name="Project_Start_Date">#REF!</definedName>
    <definedName name="Project_Start_Year">#REF!</definedName>
    <definedName name="Project_Subtitle">#REF!</definedName>
    <definedName name="Project_Term">#REF!</definedName>
    <definedName name="project_title">#REF!</definedName>
    <definedName name="PROJECT_TYPE">#REF!</definedName>
    <definedName name="Project_zones">#REF!</definedName>
    <definedName name="ProjectCode_10">NA()</definedName>
    <definedName name="ProjectContingencyCfW">#REF!</definedName>
    <definedName name="ProjectContingencyCostPctIn">#REF!</definedName>
    <definedName name="Projected" localSheetId="18" hidden="1">{"'Break down'!$A$4"}</definedName>
    <definedName name="Projected" hidden="1">{"'Break down'!$A$4"}</definedName>
    <definedName name="PROJECTED_TOTAL">#REF!</definedName>
    <definedName name="projectedmonthly">OFFSET(#REF!,0,0,COUNTA(#REF!),1)</definedName>
    <definedName name="Projectend">#REF!</definedName>
    <definedName name="projectflow">#REF!</definedName>
    <definedName name="projection">#REF!</definedName>
    <definedName name="projections">#REF!</definedName>
    <definedName name="ProjectionYears">#REF!</definedName>
    <definedName name="ProjectList">#REF!</definedName>
    <definedName name="ProjectLocation">#REF!</definedName>
    <definedName name="ProjectName">{"Project Roma"}</definedName>
    <definedName name="Projectname1">#REF!</definedName>
    <definedName name="ProjectNameUpper">#REF!</definedName>
    <definedName name="ProjectNumber">#REF!</definedName>
    <definedName name="projectod">0</definedName>
    <definedName name="ProjectPart">#REF!</definedName>
    <definedName name="Projects">#REF!</definedName>
    <definedName name="Projects1">#REF!</definedName>
    <definedName name="projectspotential" localSheetId="1">#REF!</definedName>
    <definedName name="projectspotential">#REF!</definedName>
    <definedName name="ProjectStage" localSheetId="4">#REF!</definedName>
    <definedName name="ProjectStage">#REF!</definedName>
    <definedName name="ProjectSubSector" localSheetId="4">#REF!</definedName>
    <definedName name="ProjectSubSector">#REF!</definedName>
    <definedName name="ProjectSubtitle">#REF!</definedName>
    <definedName name="ProjectTitle">#REF!</definedName>
    <definedName name="Projekt_Nr">#REF!</definedName>
    <definedName name="Projektart">#REF!</definedName>
    <definedName name="Projektbetrag">#REF!</definedName>
    <definedName name="projinc">#REF!</definedName>
    <definedName name="PROJLOC">#REF!</definedName>
    <definedName name="ProjManCfW">#REF!</definedName>
    <definedName name="ProjMgt">#REF!</definedName>
    <definedName name="ProjMonth">#REF!</definedName>
    <definedName name="projmonthly">OFFSET(#REF!,0,0,COUNTA(#REF!),1)</definedName>
    <definedName name="projmonthly1" localSheetId="1">OFFSET(#REF!,0,0,COUNTA(#REF!),1)</definedName>
    <definedName name="projmonthly1">OFFSET(#REF!,0,0,COUNTA(#REF!),1)</definedName>
    <definedName name="projmonthmax">OFFSET(#REF!,0,0,MATCH(#REF!,#REF!,0),1)</definedName>
    <definedName name="projmonthmax1" localSheetId="1">OFFSET(#REF!,0,0,MATCH(#REF!,#REF!,0),1)</definedName>
    <definedName name="projmonthmax1">OFFSET(#REF!,0,0,MATCH(#REF!,#REF!,0),1)</definedName>
    <definedName name="projn">#REF!</definedName>
    <definedName name="ProjName">#REF!</definedName>
    <definedName name="ProjName_4">#REF!</definedName>
    <definedName name="ProjName_4_1">#REF!</definedName>
    <definedName name="ProjName_6">#REF!</definedName>
    <definedName name="ProjNum">#REF!</definedName>
    <definedName name="ProjNum_4">#REF!</definedName>
    <definedName name="ProjNum_4_1">#REF!</definedName>
    <definedName name="ProjNum_6">#REF!</definedName>
    <definedName name="ProjPenSegm1">#REF!</definedName>
    <definedName name="ProjPenSegm2">#REF!</definedName>
    <definedName name="ProjPenSegm3">#REF!</definedName>
    <definedName name="ProjPenSegm4">#REF!</definedName>
    <definedName name="ProjPenSegm5">#REF!</definedName>
    <definedName name="ProjPostal">#REF!</definedName>
    <definedName name="ProjPostal_4">#REF!</definedName>
    <definedName name="ProjPostal_4_1">#REF!</definedName>
    <definedName name="ProjPostal_6">#REF!</definedName>
    <definedName name="ProjRef">#REF!</definedName>
    <definedName name="ProjStartDate">#REF!</definedName>
    <definedName name="ProjState">#REF!</definedName>
    <definedName name="ProjState_4">#REF!</definedName>
    <definedName name="ProjState_4_1">#REF!</definedName>
    <definedName name="ProjState_6">#REF!</definedName>
    <definedName name="projsupply">#REF!</definedName>
    <definedName name="ProjYear">#REF!</definedName>
    <definedName name="ProjYear1">#REF!</definedName>
    <definedName name="ProjYear10">#REF!</definedName>
    <definedName name="ProjYear10SP">#REF!</definedName>
    <definedName name="ProjYear1SP">#REF!</definedName>
    <definedName name="ProjYear2">#REF!</definedName>
    <definedName name="ProjYear2SP">#REF!</definedName>
    <definedName name="ProjYear3">#REF!</definedName>
    <definedName name="ProjYear3SP">#REF!</definedName>
    <definedName name="ProjYear4">#REF!</definedName>
    <definedName name="ProjYear4SP">#REF!</definedName>
    <definedName name="ProjYear5">#REF!</definedName>
    <definedName name="ProjYear5SP">#REF!</definedName>
    <definedName name="ProjYear6">#REF!</definedName>
    <definedName name="ProjYear6SP">#REF!</definedName>
    <definedName name="ProjYear7">#REF!</definedName>
    <definedName name="ProjYear7SP">#REF!</definedName>
    <definedName name="ProjYear8">#REF!</definedName>
    <definedName name="ProjYear8SP">#REF!</definedName>
    <definedName name="ProjYear9">#REF!</definedName>
    <definedName name="ProjYear9SP">#REF!</definedName>
    <definedName name="Proname">#REF!</definedName>
    <definedName name="PROOF">#REF!</definedName>
    <definedName name="proofslab">#REF!</definedName>
    <definedName name="prop.">#REF!</definedName>
    <definedName name="PropComp">#REF!</definedName>
    <definedName name="PropComp1">#REF!</definedName>
    <definedName name="PropComp10">#REF!</definedName>
    <definedName name="PropComp11">#REF!</definedName>
    <definedName name="PropComp12">#REF!</definedName>
    <definedName name="PropComp13">#REF!</definedName>
    <definedName name="PropComp14">#REF!</definedName>
    <definedName name="PropComp15">#REF!</definedName>
    <definedName name="PropComp2">#REF!</definedName>
    <definedName name="PropComp20">#REF!</definedName>
    <definedName name="PropComp21">#REF!</definedName>
    <definedName name="PropComp22">#REF!</definedName>
    <definedName name="PropComp23">#REF!</definedName>
    <definedName name="PropComp24">#REF!</definedName>
    <definedName name="PropComp25">#REF!</definedName>
    <definedName name="PropComp3">#REF!</definedName>
    <definedName name="PropComp4">#REF!</definedName>
    <definedName name="PropComp5">#REF!</definedName>
    <definedName name="PropComp6">#REF!</definedName>
    <definedName name="PropComp7">#REF!</definedName>
    <definedName name="PropComp8">#REF!</definedName>
    <definedName name="PropComp9">#REF!</definedName>
    <definedName name="Property_Name">#REF!</definedName>
    <definedName name="PROPFLOW">#REF!</definedName>
    <definedName name="PROPOSAL">#REF!</definedName>
    <definedName name="Propsiteanalysis">#REF!</definedName>
    <definedName name="PropStat">#REF!</definedName>
    <definedName name="Prorata_Ceiling">#REF!</definedName>
    <definedName name="Prorata_Deco">#REF!</definedName>
    <definedName name="Prorata_DecorativeLighting">#REF!</definedName>
    <definedName name="ProRataTable">#REF!</definedName>
    <definedName name="ProServices" hidden="1">#REF!</definedName>
    <definedName name="ProsHeight">#REF!</definedName>
    <definedName name="ProsWidth">#REF!</definedName>
    <definedName name="PROT">#REF!</definedName>
    <definedName name="Protection">#REF!</definedName>
    <definedName name="PROTECTIVE__INSTALLATIONS">#REF!</definedName>
    <definedName name="PROTECTIVE_DEVICE">#REF!</definedName>
    <definedName name="PROV">#REF!</definedName>
    <definedName name="Prov_quants">#REF!</definedName>
    <definedName name="prov_sums">#REF!</definedName>
    <definedName name="provadd">#REF!</definedName>
    <definedName name="Provforecastfinal" localSheetId="1">#REF!</definedName>
    <definedName name="Provforecastfinal">#REF!</definedName>
    <definedName name="Provisions" localSheetId="18" hidden="1">{#N/A,#N/A,FALSE,"JACKETS (1100 t) (1)"}</definedName>
    <definedName name="Provisions" hidden="1">{#N/A,#N/A,FALSE,"JACKETS (1100 t) (1)"}</definedName>
    <definedName name="provomit">#REF!</definedName>
    <definedName name="prpa" localSheetId="18" hidden="1">{#N/A,#N/A,TRUE,"LOADCOVE";#N/A,#N/A,TRUE,"PAGE001";#N/A,#N/A,TRUE,"PAGE002";#N/A,#N/A,TRUE,"PAGE003";#N/A,#N/A,TRUE,"PAGE004";#N/A,#N/A,TRUE,"PAGE005";#N/A,#N/A,TRUE,"PAGE006";#N/A,#N/A,TRUE,"PAGE007";#N/A,#N/A,TRUE,"PAGE008";#N/A,#N/A,TRUE,"PAGE009";#N/A,#N/A,TRUE,"PAGE010";#N/A,#N/A,TRUE,"PAGE011";#N/A,#N/A,TRUE,"PAGE012";#N/A,#N/A,TRUE,"PAGE013"}</definedName>
    <definedName name="prpa" hidden="1">{#N/A,#N/A,TRUE,"LOADCOVE";#N/A,#N/A,TRUE,"PAGE001";#N/A,#N/A,TRUE,"PAGE002";#N/A,#N/A,TRUE,"PAGE003";#N/A,#N/A,TRUE,"PAGE004";#N/A,#N/A,TRUE,"PAGE005";#N/A,#N/A,TRUE,"PAGE006";#N/A,#N/A,TRUE,"PAGE007";#N/A,#N/A,TRUE,"PAGE008";#N/A,#N/A,TRUE,"PAGE009";#N/A,#N/A,TRUE,"PAGE010";#N/A,#N/A,TRUE,"PAGE011";#N/A,#N/A,TRUE,"PAGE012";#N/A,#N/A,TRUE,"PAGE013"}</definedName>
    <definedName name="prpt">#REF!</definedName>
    <definedName name="PRR">#REF!</definedName>
    <definedName name="PRWMAY07">#REF!</definedName>
    <definedName name="PRWSEP05">#REF!</definedName>
    <definedName name="PrYr_P01YTD">5</definedName>
    <definedName name="PrYr_P02YTD">6</definedName>
    <definedName name="PrYr_P03YTD">7</definedName>
    <definedName name="PrYr_P04YTD">8</definedName>
    <definedName name="PrYr_P05YTD">9</definedName>
    <definedName name="PrYr_P06YTD">10</definedName>
    <definedName name="PrYr_P07YTD">11</definedName>
    <definedName name="PrYr_P08YTD">12</definedName>
    <definedName name="PrYr_P09YTD">13</definedName>
    <definedName name="PrYr_P10YTD">14</definedName>
    <definedName name="PrYr_P11YTD">15</definedName>
    <definedName name="PrYr_P12YTD">16</definedName>
    <definedName name="Prz_Staz">#REF!</definedName>
    <definedName name="ps" hidden="1">#REF!</definedName>
    <definedName name="PS___0">#REF!</definedName>
    <definedName name="PS___13">#REF!</definedName>
    <definedName name="ps_1">0</definedName>
    <definedName name="ps_app">#REF!</definedName>
    <definedName name="ps_est">#REF!</definedName>
    <definedName name="ps_max">#REF!</definedName>
    <definedName name="ps_paid">#REF!</definedName>
    <definedName name="ps_quo">#REF!</definedName>
    <definedName name="ps_rec">#REF!</definedName>
    <definedName name="PSABillingMethod">#REF!</definedName>
    <definedName name="PSABillingMethod_4">#REF!</definedName>
    <definedName name="PSABillingMethod_4_1">#REF!</definedName>
    <definedName name="PSABillingMethod_6">#REF!</definedName>
    <definedName name="pSchedule">#REF!</definedName>
    <definedName name="PSCode">#REF!</definedName>
    <definedName name="psi_this_month">#REF!</definedName>
    <definedName name="PSList">#REF!</definedName>
    <definedName name="PSP_Gr_D">#REF!</definedName>
    <definedName name="PSP_Gr_E">#REF!</definedName>
    <definedName name="PSP_Gr_G">#REF!</definedName>
    <definedName name="PSPCDATA">#REF!</definedName>
    <definedName name="pss">#REF!</definedName>
    <definedName name="Pst_Gross_sales">#REF!</definedName>
    <definedName name="PSUM">#REF!</definedName>
    <definedName name="psumtot">#REF!</definedName>
    <definedName name="pSWDiscProfile">#REF!</definedName>
    <definedName name="pswyry" localSheetId="4" hidden="1">{#N/A,#N/A,TRUE,"Cover";#N/A,#N/A,TRUE,"Conts";#N/A,#N/A,TRUE,"VOS";#N/A,#N/A,TRUE,"Warrington";#N/A,#N/A,TRUE,"Widnes"}</definedName>
    <definedName name="pswyry" localSheetId="18" hidden="1">{#N/A,#N/A,TRUE,"Cover";#N/A,#N/A,TRUE,"Conts";#N/A,#N/A,TRUE,"VOS";#N/A,#N/A,TRUE,"Warrington";#N/A,#N/A,TRUE,"Widnes"}</definedName>
    <definedName name="pswyry" localSheetId="6" hidden="1">{#N/A,#N/A,TRUE,"Cover";#N/A,#N/A,TRUE,"Conts";#N/A,#N/A,TRUE,"VOS";#N/A,#N/A,TRUE,"Warrington";#N/A,#N/A,TRUE,"Widnes"}</definedName>
    <definedName name="pswyry" localSheetId="11" hidden="1">{#N/A,#N/A,TRUE,"Cover";#N/A,#N/A,TRUE,"Conts";#N/A,#N/A,TRUE,"VOS";#N/A,#N/A,TRUE,"Warrington";#N/A,#N/A,TRUE,"Widnes"}</definedName>
    <definedName name="pswyry" localSheetId="10" hidden="1">{#N/A,#N/A,TRUE,"Cover";#N/A,#N/A,TRUE,"Conts";#N/A,#N/A,TRUE,"VOS";#N/A,#N/A,TRUE,"Warrington";#N/A,#N/A,TRUE,"Widnes"}</definedName>
    <definedName name="pswyry" hidden="1">{#N/A,#N/A,TRUE,"Cover";#N/A,#N/A,TRUE,"Conts";#N/A,#N/A,TRUE,"VOS";#N/A,#N/A,TRUE,"Warrington";#N/A,#N/A,TRUE,"Widnes"}</definedName>
    <definedName name="pswyry_1" localSheetId="18" hidden="1">{#N/A,#N/A,TRUE,"Cover";#N/A,#N/A,TRUE,"Conts";#N/A,#N/A,TRUE,"VOS";#N/A,#N/A,TRUE,"Warrington";#N/A,#N/A,TRUE,"Widnes"}</definedName>
    <definedName name="pswyry_1" localSheetId="6" hidden="1">{#N/A,#N/A,TRUE,"Cover";#N/A,#N/A,TRUE,"Conts";#N/A,#N/A,TRUE,"VOS";#N/A,#N/A,TRUE,"Warrington";#N/A,#N/A,TRUE,"Widnes"}</definedName>
    <definedName name="pswyry_1" hidden="1">{#N/A,#N/A,TRUE,"Cover";#N/A,#N/A,TRUE,"Conts";#N/A,#N/A,TRUE,"VOS";#N/A,#N/A,TRUE,"Warrington";#N/A,#N/A,TRUE,"Widnes"}</definedName>
    <definedName name="PT">BlankMacro1</definedName>
    <definedName name="pt_next">#REF!</definedName>
    <definedName name="ptchdrf">#REF!</definedName>
    <definedName name="PTEeXToEUR" localSheetId="18" hidden="1">1/EUReXToPTE</definedName>
    <definedName name="PTEeXToEUR" hidden="1">1/EUReXToPTE</definedName>
    <definedName name="ptg">{"Book1","my ddc.xls"}</definedName>
    <definedName name="PTIS">#REF!</definedName>
    <definedName name="PTT">#REF!</definedName>
    <definedName name="PTTA">#REF!</definedName>
    <definedName name="PTy">BlankMacro1</definedName>
    <definedName name="PUB_FileID" hidden="1">"L10003363.xls"</definedName>
    <definedName name="PUB_UserID" hidden="1">"MAYERX"</definedName>
    <definedName name="PUBLF1">#REF!</definedName>
    <definedName name="PUBLF10">#REF!</definedName>
    <definedName name="PUBLF10A">#REF!</definedName>
    <definedName name="PUBLF2A">#REF!</definedName>
    <definedName name="PUBLF2B">#REF!</definedName>
    <definedName name="PUBLF2C">#REF!</definedName>
    <definedName name="PUBLF2D">#REF!</definedName>
    <definedName name="PUBLF2E">#REF!</definedName>
    <definedName name="PUBLF2F">#REF!</definedName>
    <definedName name="PUBLF3">#REF!</definedName>
    <definedName name="PUBLF5">#REF!</definedName>
    <definedName name="PUBLF7">#REF!</definedName>
    <definedName name="PUBLF8">#REF!</definedName>
    <definedName name="Public_Estates">#REF!</definedName>
    <definedName name="PublicAreas">#REF!</definedName>
    <definedName name="pump" localSheetId="18" hidden="1">{"'장비'!$A$3:$M$12"}</definedName>
    <definedName name="PUMP" localSheetId="6">#REF!</definedName>
    <definedName name="PUMP" localSheetId="10">#REF!</definedName>
    <definedName name="pump" hidden="1">{"'장비'!$A$3:$M$12"}</definedName>
    <definedName name="Pump_Strainers">#REF!</definedName>
    <definedName name="Pumping">#REF!</definedName>
    <definedName name="Pumps_Bronze_body">#REF!</definedName>
    <definedName name="Pumps_CI_body">#REF!</definedName>
    <definedName name="Pumps_Plastic">#REF!</definedName>
    <definedName name="punto">#REF!</definedName>
    <definedName name="Pur">#REF!</definedName>
    <definedName name="PurchaseCostCfW">#REF!</definedName>
    <definedName name="PurchaseDateMonth">#REF!</definedName>
    <definedName name="PurchaseDateYear">#REF!</definedName>
    <definedName name="Purchaser_costs">#REF!</definedName>
    <definedName name="PurchasesPerMonth">#REF!</definedName>
    <definedName name="purlin1" localSheetId="18" hidden="1">{"T_Pole",#N/A,FALSE,"T-Pole"}</definedName>
    <definedName name="purlin1" hidden="1">{"T_Pole",#N/A,FALSE,"T-Pole"}</definedName>
    <definedName name="puss">#REF!</definedName>
    <definedName name="putt">#REF!</definedName>
    <definedName name="puy" localSheetId="4" hidden="1">{#N/A,#N/A,TRUE,"Cover";#N/A,#N/A,TRUE,"Conts";#N/A,#N/A,TRUE,"VOS";#N/A,#N/A,TRUE,"Warrington";#N/A,#N/A,TRUE,"Widnes"}</definedName>
    <definedName name="puy" localSheetId="18" hidden="1">{#N/A,#N/A,TRUE,"Cover";#N/A,#N/A,TRUE,"Conts";#N/A,#N/A,TRUE,"VOS";#N/A,#N/A,TRUE,"Warrington";#N/A,#N/A,TRUE,"Widnes"}</definedName>
    <definedName name="puy" localSheetId="6" hidden="1">{#N/A,#N/A,TRUE,"Cover";#N/A,#N/A,TRUE,"Conts";#N/A,#N/A,TRUE,"VOS";#N/A,#N/A,TRUE,"Warrington";#N/A,#N/A,TRUE,"Widnes"}</definedName>
    <definedName name="puy" localSheetId="11" hidden="1">{#N/A,#N/A,TRUE,"Cover";#N/A,#N/A,TRUE,"Conts";#N/A,#N/A,TRUE,"VOS";#N/A,#N/A,TRUE,"Warrington";#N/A,#N/A,TRUE,"Widnes"}</definedName>
    <definedName name="puy" localSheetId="10" hidden="1">{#N/A,#N/A,TRUE,"Cover";#N/A,#N/A,TRUE,"Conts";#N/A,#N/A,TRUE,"VOS";#N/A,#N/A,TRUE,"Warrington";#N/A,#N/A,TRUE,"Widnes"}</definedName>
    <definedName name="puy" hidden="1">{#N/A,#N/A,TRUE,"Cover";#N/A,#N/A,TRUE,"Conts";#N/A,#N/A,TRUE,"VOS";#N/A,#N/A,TRUE,"Warrington";#N/A,#N/A,TRUE,"Widnes"}</definedName>
    <definedName name="puy_1" localSheetId="18" hidden="1">{#N/A,#N/A,TRUE,"Cover";#N/A,#N/A,TRUE,"Conts";#N/A,#N/A,TRUE,"VOS";#N/A,#N/A,TRUE,"Warrington";#N/A,#N/A,TRUE,"Widnes"}</definedName>
    <definedName name="puy_1" localSheetId="6" hidden="1">{#N/A,#N/A,TRUE,"Cover";#N/A,#N/A,TRUE,"Conts";#N/A,#N/A,TRUE,"VOS";#N/A,#N/A,TRUE,"Warrington";#N/A,#N/A,TRUE,"Widnes"}</definedName>
    <definedName name="puy_1" hidden="1">{#N/A,#N/A,TRUE,"Cover";#N/A,#N/A,TRUE,"Conts";#N/A,#N/A,TRUE,"VOS";#N/A,#N/A,TRUE,"Warrington";#N/A,#N/A,TRUE,"Widnes"}</definedName>
    <definedName name="Pv_min">#REF!</definedName>
    <definedName name="pvaext">#REF!</definedName>
    <definedName name="PVatTotIRR">#REF!</definedName>
    <definedName name="PVC_FLEXIBLE_PIPE">#REF!</definedName>
    <definedName name="pvc_mh_unit">#REF!</definedName>
    <definedName name="PVC_PIPE">#REF!</definedName>
    <definedName name="pvc_unit_cost">#REF!</definedName>
    <definedName name="PVCCONEPR">#REF!</definedName>
    <definedName name="PVCCONERATE">#REF!</definedName>
    <definedName name="pvcd110">#REF!</definedName>
    <definedName name="pvcd125">#REF!</definedName>
    <definedName name="pvcd140">#REF!</definedName>
    <definedName name="pvcd160">#REF!</definedName>
    <definedName name="pvcd200">#REF!</definedName>
    <definedName name="pvcd215">#REF!</definedName>
    <definedName name="pvcd250">#REF!</definedName>
    <definedName name="pvcd280">#REF!</definedName>
    <definedName name="pvcd315">#REF!</definedName>
    <definedName name="pvcd355">#REF!</definedName>
    <definedName name="pvcd40">#REF!</definedName>
    <definedName name="pvcd400">#REF!</definedName>
    <definedName name="pvcd50">#REF!</definedName>
    <definedName name="pvcd63">#REF!</definedName>
    <definedName name="pvcd75">#REF!</definedName>
    <definedName name="pvcd90">#REF!</definedName>
    <definedName name="PVCTUBEPR">#REF!</definedName>
    <definedName name="PVCTUBERATE">#REF!</definedName>
    <definedName name="Pvmin">#REF!</definedName>
    <definedName name="PWR_BLK_TRAY">#REF!</definedName>
    <definedName name="PxO">#REF!</definedName>
    <definedName name="PYYTDCol">6</definedName>
    <definedName name="q" localSheetId="18" hidden="1">{#N/A,#N/A,TRUE,"Cover";#N/A,#N/A,TRUE,"Conts";#N/A,#N/A,TRUE,"VOS";#N/A,#N/A,TRUE,"Warrington";#N/A,#N/A,TRUE,"Widnes"}</definedName>
    <definedName name="q"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Q" localSheetId="10">#REF!</definedName>
    <definedName name="q" hidden="1">{#N/A,#N/A,TRUE,"Cover";#N/A,#N/A,TRUE,"Conts";#N/A,#N/A,TRUE,"VOS";#N/A,#N/A,TRUE,"Warrington";#N/A,#N/A,TRUE,"Widnes"}</definedName>
    <definedName name="Q_1" localSheetId="18" hidden="1">{#N/A,#N/A,TRUE,"Basic";#N/A,#N/A,TRUE,"EXT-TABLE";#N/A,#N/A,TRUE,"STEEL";#N/A,#N/A,TRUE,"INT-Table";#N/A,#N/A,TRUE,"STEEL";#N/A,#N/A,TRUE,"Door"}</definedName>
    <definedName name="Q_1" localSheetId="10">0</definedName>
    <definedName name="Q_1" hidden="1">{#N/A,#N/A,TRUE,"Basic";#N/A,#N/A,TRUE,"EXT-TABLE";#N/A,#N/A,TRUE,"STEEL";#N/A,#N/A,TRUE,"INT-Table";#N/A,#N/A,TRUE,"STEEL";#N/A,#N/A,TRUE,"Door"}</definedName>
    <definedName name="Q_2" localSheetId="18" hidden="1">{#N/A,#N/A,TRUE,"Basic";#N/A,#N/A,TRUE,"EXT-TABLE";#N/A,#N/A,TRUE,"STEEL";#N/A,#N/A,TRUE,"INT-Table";#N/A,#N/A,TRUE,"STEEL";#N/A,#N/A,TRUE,"Door"}</definedName>
    <definedName name="Q_2" hidden="1">{#N/A,#N/A,TRUE,"Basic";#N/A,#N/A,TRUE,"EXT-TABLE";#N/A,#N/A,TRUE,"STEEL";#N/A,#N/A,TRUE,"INT-Table";#N/A,#N/A,TRUE,"STEEL";#N/A,#N/A,TRUE,"Door"}</definedName>
    <definedName name="Q_22">#REF!</definedName>
    <definedName name="q_CollectionCare">#REF!</definedName>
    <definedName name="Q_START">#REF!</definedName>
    <definedName name="Q1_Opex">#REF!</definedName>
    <definedName name="q10f2">#REF!</definedName>
    <definedName name="q10fl2">#REF!</definedName>
    <definedName name="q10fr2">#REF!</definedName>
    <definedName name="q10rs2">#REF!</definedName>
    <definedName name="q12f2">#REF!</definedName>
    <definedName name="q12fl2">#REF!</definedName>
    <definedName name="q12fr2">#REF!</definedName>
    <definedName name="q12rs2">#REF!</definedName>
    <definedName name="Q2_Opex">#REF!</definedName>
    <definedName name="q2q2" localSheetId="18" hidden="1">{#N/A,#N/A,FALSE,"MARCH"}</definedName>
    <definedName name="q2q2" hidden="1">{#N/A,#N/A,FALSE,"MARCH"}</definedName>
    <definedName name="Q3_Opex">#REF!</definedName>
    <definedName name="q3tqtq" localSheetId="4" hidden="1">{#N/A,#N/A,TRUE,"Cover";#N/A,#N/A,TRUE,"Conts";#N/A,#N/A,TRUE,"VOS";#N/A,#N/A,TRUE,"Warrington";#N/A,#N/A,TRUE,"Widnes"}</definedName>
    <definedName name="q3tqtq" localSheetId="18" hidden="1">{#N/A,#N/A,TRUE,"Cover";#N/A,#N/A,TRUE,"Conts";#N/A,#N/A,TRUE,"VOS";#N/A,#N/A,TRUE,"Warrington";#N/A,#N/A,TRUE,"Widnes"}</definedName>
    <definedName name="q3tqtq" localSheetId="6" hidden="1">{#N/A,#N/A,TRUE,"Cover";#N/A,#N/A,TRUE,"Conts";#N/A,#N/A,TRUE,"VOS";#N/A,#N/A,TRUE,"Warrington";#N/A,#N/A,TRUE,"Widnes"}</definedName>
    <definedName name="q3tqtq" localSheetId="11" hidden="1">{#N/A,#N/A,TRUE,"Cover";#N/A,#N/A,TRUE,"Conts";#N/A,#N/A,TRUE,"VOS";#N/A,#N/A,TRUE,"Warrington";#N/A,#N/A,TRUE,"Widnes"}</definedName>
    <definedName name="q3tqtq" localSheetId="10" hidden="1">{#N/A,#N/A,TRUE,"Cover";#N/A,#N/A,TRUE,"Conts";#N/A,#N/A,TRUE,"VOS";#N/A,#N/A,TRUE,"Warrington";#N/A,#N/A,TRUE,"Widnes"}</definedName>
    <definedName name="q3tqtq" hidden="1">{#N/A,#N/A,TRUE,"Cover";#N/A,#N/A,TRUE,"Conts";#N/A,#N/A,TRUE,"VOS";#N/A,#N/A,TRUE,"Warrington";#N/A,#N/A,TRUE,"Widnes"}</definedName>
    <definedName name="q3tqtq_1" localSheetId="18" hidden="1">{#N/A,#N/A,TRUE,"Cover";#N/A,#N/A,TRUE,"Conts";#N/A,#N/A,TRUE,"VOS";#N/A,#N/A,TRUE,"Warrington";#N/A,#N/A,TRUE,"Widnes"}</definedName>
    <definedName name="q3tqtq_1" localSheetId="6" hidden="1">{#N/A,#N/A,TRUE,"Cover";#N/A,#N/A,TRUE,"Conts";#N/A,#N/A,TRUE,"VOS";#N/A,#N/A,TRUE,"Warrington";#N/A,#N/A,TRUE,"Widnes"}</definedName>
    <definedName name="q3tqtq_1" hidden="1">{#N/A,#N/A,TRUE,"Cover";#N/A,#N/A,TRUE,"Conts";#N/A,#N/A,TRUE,"VOS";#N/A,#N/A,TRUE,"Warrington";#N/A,#N/A,TRUE,"Widnes"}</definedName>
    <definedName name="Q3WEE" localSheetId="18" hidden="1">{#N/A,#N/A,FALSE,"조골재"}</definedName>
    <definedName name="Q3WEE" hidden="1">{#N/A,#N/A,FALSE,"조골재"}</definedName>
    <definedName name="Q4_Opex">#REF!</definedName>
    <definedName name="q5ttyr" localSheetId="4" hidden="1">{#N/A,#N/A,TRUE,"Cover";#N/A,#N/A,TRUE,"Conts";#N/A,#N/A,TRUE,"VOS";#N/A,#N/A,TRUE,"Warrington";#N/A,#N/A,TRUE,"Widnes"}</definedName>
    <definedName name="q5ttyr" localSheetId="18" hidden="1">{#N/A,#N/A,TRUE,"Cover";#N/A,#N/A,TRUE,"Conts";#N/A,#N/A,TRUE,"VOS";#N/A,#N/A,TRUE,"Warrington";#N/A,#N/A,TRUE,"Widnes"}</definedName>
    <definedName name="q5ttyr" localSheetId="6" hidden="1">{#N/A,#N/A,TRUE,"Cover";#N/A,#N/A,TRUE,"Conts";#N/A,#N/A,TRUE,"VOS";#N/A,#N/A,TRUE,"Warrington";#N/A,#N/A,TRUE,"Widnes"}</definedName>
    <definedName name="q5ttyr" localSheetId="11" hidden="1">{#N/A,#N/A,TRUE,"Cover";#N/A,#N/A,TRUE,"Conts";#N/A,#N/A,TRUE,"VOS";#N/A,#N/A,TRUE,"Warrington";#N/A,#N/A,TRUE,"Widnes"}</definedName>
    <definedName name="q5ttyr" localSheetId="10" hidden="1">{#N/A,#N/A,TRUE,"Cover";#N/A,#N/A,TRUE,"Conts";#N/A,#N/A,TRUE,"VOS";#N/A,#N/A,TRUE,"Warrington";#N/A,#N/A,TRUE,"Widnes"}</definedName>
    <definedName name="q5ttyr" hidden="1">{#N/A,#N/A,TRUE,"Cover";#N/A,#N/A,TRUE,"Conts";#N/A,#N/A,TRUE,"VOS";#N/A,#N/A,TRUE,"Warrington";#N/A,#N/A,TRUE,"Widnes"}</definedName>
    <definedName name="q5ttyr_1" localSheetId="18" hidden="1">{#N/A,#N/A,TRUE,"Cover";#N/A,#N/A,TRUE,"Conts";#N/A,#N/A,TRUE,"VOS";#N/A,#N/A,TRUE,"Warrington";#N/A,#N/A,TRUE,"Widnes"}</definedName>
    <definedName name="q5ttyr_1" localSheetId="6" hidden="1">{#N/A,#N/A,TRUE,"Cover";#N/A,#N/A,TRUE,"Conts";#N/A,#N/A,TRUE,"VOS";#N/A,#N/A,TRUE,"Warrington";#N/A,#N/A,TRUE,"Widnes"}</definedName>
    <definedName name="q5ttyr_1" hidden="1">{#N/A,#N/A,TRUE,"Cover";#N/A,#N/A,TRUE,"Conts";#N/A,#N/A,TRUE,"VOS";#N/A,#N/A,TRUE,"Warrington";#N/A,#N/A,TRUE,"Widnes"}</definedName>
    <definedName name="qa">#REF!</definedName>
    <definedName name="qa_graph">#REF!</definedName>
    <definedName name="qa_schedule">#REF!</definedName>
    <definedName name="qaaaaxz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aaaxz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ap" localSheetId="18" hidden="1">{"'Typical Costs Estimates'!$C$158:$H$161"}</definedName>
    <definedName name="qap" localSheetId="6" hidden="1">{"'Typical Costs Estimates'!$C$158:$H$161"}</definedName>
    <definedName name="qap" hidden="1">{"'Typical Costs Estimates'!$C$158:$H$161"}</definedName>
    <definedName name="qar">#REF!</definedName>
    <definedName name="QASQE">#REF!</definedName>
    <definedName name="qasw" localSheetId="1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qasw"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qasw"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Qatar_">#REF!</definedName>
    <definedName name="qax">#REF!</definedName>
    <definedName name="QAZ" localSheetId="18" hidden="1">{#N/A,#N/A,FALSE,"CCTV"}</definedName>
    <definedName name="QAZ" hidden="1">{#N/A,#N/A,FALSE,"CCTV"}</definedName>
    <definedName name="QAZ_1" localSheetId="18" hidden="1">{#N/A,#N/A,FALSE,"CCTV"}</definedName>
    <definedName name="QAZ_1" hidden="1">{#N/A,#N/A,FALSE,"CCTV"}</definedName>
    <definedName name="QAZ_2" localSheetId="18" hidden="1">{#N/A,#N/A,FALSE,"CCTV"}</definedName>
    <definedName name="QAZ_2" hidden="1">{#N/A,#N/A,FALSE,"CCTV"}</definedName>
    <definedName name="qb">#REF!</definedName>
    <definedName name="qbeam21">#REF!</definedName>
    <definedName name="qbeam22">#REF!</definedName>
    <definedName name="Qbemass2">#REF!</definedName>
    <definedName name="Qc">#REF!</definedName>
    <definedName name="Qc___0">#REF!</definedName>
    <definedName name="Qc___13">#REF!</definedName>
    <definedName name="QD">#REF!</definedName>
    <definedName name="qdfgh">#REF!</definedName>
    <definedName name="qe" localSheetId="4" hidden="1">{"'Break down'!$A$4"}</definedName>
    <definedName name="qe" localSheetId="18" hidden="1">{"'Break down'!$A$4"}</definedName>
    <definedName name="qe" localSheetId="6" hidden="1">{"'Break down'!$A$4"}</definedName>
    <definedName name="qe" localSheetId="10">{"'Break down'!$A$4"}</definedName>
    <definedName name="qe" hidden="1">{"'Break down'!$A$4"}</definedName>
    <definedName name="qe_1" localSheetId="6" hidden="1">{"'Break down'!$A$4"}</definedName>
    <definedName name="qe_1">{"'Break down'!$A$4"}</definedName>
    <definedName name="QEDQ">#REF!</definedName>
    <definedName name="qerad" localSheetId="18" hidden="1">{"LKD",#N/A,FALSE,"표지"}</definedName>
    <definedName name="qerad" hidden="1">{"LKD",#N/A,FALSE,"표지"}</definedName>
    <definedName name="qergq" localSheetId="18" hidden="1">{#N/A,#N/A,FALSE,"CCTV"}</definedName>
    <definedName name="qergq" hidden="1">{#N/A,#N/A,FALSE,"CCTV"}</definedName>
    <definedName name="qergq_1" localSheetId="18" hidden="1">{#N/A,#N/A,FALSE,"CCTV"}</definedName>
    <definedName name="qergq_1" hidden="1">{#N/A,#N/A,FALSE,"CCTV"}</definedName>
    <definedName name="qergq_2" localSheetId="18" hidden="1">{#N/A,#N/A,FALSE,"CCTV"}</definedName>
    <definedName name="qergq_2" hidden="1">{#N/A,#N/A,FALSE,"CCTV"}</definedName>
    <definedName name="qewr" hidden="1">#REF!</definedName>
    <definedName name="qewrvqertb">#REF!</definedName>
    <definedName name="Qf">#REF!</definedName>
    <definedName name="Qf___0">#REF!</definedName>
    <definedName name="Qf___13">#REF!</definedName>
    <definedName name="qfnm21">#REF!</definedName>
    <definedName name="qfnm22">#REF!</definedName>
    <definedName name="qfnm23">#REF!</definedName>
    <definedName name="qfnm24">#REF!</definedName>
    <definedName name="qfwt21">#REF!</definedName>
    <definedName name="qfwt22">#REF!</definedName>
    <definedName name="qfwt23">#REF!</definedName>
    <definedName name="qg">#REF!</definedName>
    <definedName name="Qgbmass2">#REF!</definedName>
    <definedName name="qhandrail2">#REF!</definedName>
    <definedName name="Qi">#REF!</definedName>
    <definedName name="Qi___0">#REF!</definedName>
    <definedName name="Qi___13">#REF!</definedName>
    <definedName name="Qinsu1">#REF!</definedName>
    <definedName name="Qinsu2">#REF!</definedName>
    <definedName name="Qinsu3">#REF!</definedName>
    <definedName name="Qinsu4">#REF!</definedName>
    <definedName name="QIU" localSheetId="18" hidden="1">{#N/A,#N/A,TRUE,"SUMMARY";#N/A,#N/A,TRUE,"ISBL";#N/A,#N/A,TRUE,"OSBL";#N/A,#N/A,TRUE,"OFFSITE";#N/A,#N/A,TRUE,"STEAM"}</definedName>
    <definedName name="QIU" hidden="1">{#N/A,#N/A,TRUE,"SUMMARY";#N/A,#N/A,TRUE,"ISBL";#N/A,#N/A,TRUE,"OSBL";#N/A,#N/A,TRUE,"OFFSITE";#N/A,#N/A,TRUE,"STEAM"}</definedName>
    <definedName name="qkqh1" localSheetId="18" hidden="1">{#N/A,#N/A,FALSE,"명세표"}</definedName>
    <definedName name="qkqh1" hidden="1">{#N/A,#N/A,FALSE,"명세표"}</definedName>
    <definedName name="qkqh1_1" localSheetId="18" hidden="1">{#N/A,#N/A,FALSE,"명세표"}</definedName>
    <definedName name="qkqh1_1" hidden="1">{#N/A,#N/A,FALSE,"명세표"}</definedName>
    <definedName name="qkqh1_2" localSheetId="18" hidden="1">{#N/A,#N/A,FALSE,"명세표"}</definedName>
    <definedName name="qkqh1_2" hidden="1">{#N/A,#N/A,FALSE,"명세표"}</definedName>
    <definedName name="Ql">#REF!</definedName>
    <definedName name="Ql___0">#REF!</definedName>
    <definedName name="Ql___13">#REF!</definedName>
    <definedName name="Qlist">#REF!</definedName>
    <definedName name="qmi" localSheetId="4" hidden="1">{#N/A,#N/A,TRUE,"Cover";#N/A,#N/A,TRUE,"Conts";#N/A,#N/A,TRUE,"VOS";#N/A,#N/A,TRUE,"Warrington";#N/A,#N/A,TRUE,"Widnes"}</definedName>
    <definedName name="qmi" localSheetId="18" hidden="1">{#N/A,#N/A,TRUE,"Cover";#N/A,#N/A,TRUE,"Conts";#N/A,#N/A,TRUE,"VOS";#N/A,#N/A,TRUE,"Warrington";#N/A,#N/A,TRUE,"Widnes"}</definedName>
    <definedName name="qmi" localSheetId="10" hidden="1">{#N/A,#N/A,TRUE,"Cover";#N/A,#N/A,TRUE,"Conts";#N/A,#N/A,TRUE,"VOS";#N/A,#N/A,TRUE,"Warrington";#N/A,#N/A,TRUE,"Widnes"}</definedName>
    <definedName name="qmi" hidden="1">{#N/A,#N/A,TRUE,"Cover";#N/A,#N/A,TRUE,"Conts";#N/A,#N/A,TRUE,"VOS";#N/A,#N/A,TRUE,"Warrington";#N/A,#N/A,TRUE,"Widnes"}</definedName>
    <definedName name="qor" hidden="1">#REF!</definedName>
    <definedName name="qplastceil2">#REF!</definedName>
    <definedName name="QPPC" localSheetId="18" hidden="1">{#N/A,#N/A,TRUE,"Basic";#N/A,#N/A,TRUE,"EXT-TABLE";#N/A,#N/A,TRUE,"STEEL";#N/A,#N/A,TRUE,"INT-Table";#N/A,#N/A,TRUE,"STEEL";#N/A,#N/A,TRUE,"Door"}</definedName>
    <definedName name="QPPC" hidden="1">{#N/A,#N/A,TRUE,"Basic";#N/A,#N/A,TRUE,"EXT-TABLE";#N/A,#N/A,TRUE,"STEEL";#N/A,#N/A,TRUE,"INT-Table";#N/A,#N/A,TRUE,"STEEL";#N/A,#N/A,TRUE,"Door"}</definedName>
    <definedName name="QQ"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 localSheetId="6" hidden="1">{"'Break down'!$A$4"}</definedName>
    <definedName name="qq" localSheetId="10">{"'Break down'!$A$4"}</definedName>
    <definedName name="Q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_1" localSheetId="18" hidden="1">{"'Sheet1'!$L$16"}</definedName>
    <definedName name="qq_1" localSheetId="6" hidden="1">{"'Break down'!$A$4"}</definedName>
    <definedName name="qq_1" localSheetId="10">{"'Break down'!$A$4"}</definedName>
    <definedName name="qq_1" hidden="1">{"'Sheet1'!$L$16"}</definedName>
    <definedName name="qq_2" localSheetId="18" hidden="1">{"'Sheet1'!$L$16"}</definedName>
    <definedName name="qq_2" hidden="1">{"'Sheet1'!$L$16"}</definedName>
    <definedName name="qqp">BlankMacro1</definedName>
    <definedName name="qqpp">BlankMacro1</definedName>
    <definedName name="qqq" localSheetId="4" hidden="1">{#N/A,#N/A,FALSE,"Aging Summary";#N/A,#N/A,FALSE,"Ratio Analysis";#N/A,#N/A,FALSE,"Test 120 Day Accts";#N/A,#N/A,FALSE,"Tickmarks"}</definedName>
    <definedName name="qqq" localSheetId="18" hidden="1">{#N/A,#N/A,TRUE,"Cover";#N/A,#N/A,TRUE,"Conts";#N/A,#N/A,TRUE,"VOS";#N/A,#N/A,TRUE,"Warrington";#N/A,#N/A,TRUE,"Widnes"}</definedName>
    <definedName name="qqq" localSheetId="6" hidden="1">{#N/A,#N/A,TRUE,"Cover";#N/A,#N/A,TRUE,"Conts";#N/A,#N/A,TRUE,"VOS";#N/A,#N/A,TRUE,"Warrington";#N/A,#N/A,TRUE,"Widnes"}</definedName>
    <definedName name="qqq" localSheetId="11" hidden="1">{#N/A,#N/A,TRUE,"Cover";#N/A,#N/A,TRUE,"Conts";#N/A,#N/A,TRUE,"VOS";#N/A,#N/A,TRUE,"Warrington";#N/A,#N/A,TRUE,"Widnes"}</definedName>
    <definedName name="qqq" localSheetId="10" hidden="1">{#N/A,#N/A,TRUE,"Cover";#N/A,#N/A,TRUE,"Conts";#N/A,#N/A,TRUE,"VOS";#N/A,#N/A,TRUE,"Warrington";#N/A,#N/A,TRUE,"Widnes"}</definedName>
    <definedName name="qqq" hidden="1">{#N/A,#N/A,TRUE,"Cover";#N/A,#N/A,TRUE,"Conts";#N/A,#N/A,TRUE,"VOS";#N/A,#N/A,TRUE,"Warrington";#N/A,#N/A,TRUE,"Widnes"}</definedName>
    <definedName name="qqq_1" localSheetId="18" hidden="1">{#N/A,#N/A,TRUE,"Basic";#N/A,#N/A,TRUE,"EXT-TABLE";#N/A,#N/A,TRUE,"STEEL";#N/A,#N/A,TRUE,"INT-Table";#N/A,#N/A,TRUE,"STEEL";#N/A,#N/A,TRUE,"Door"}</definedName>
    <definedName name="qqq_1" hidden="1">{#N/A,#N/A,TRUE,"Basic";#N/A,#N/A,TRUE,"EXT-TABLE";#N/A,#N/A,TRUE,"STEEL";#N/A,#N/A,TRUE,"INT-Table";#N/A,#N/A,TRUE,"STEEL";#N/A,#N/A,TRUE,"Door"}</definedName>
    <definedName name="qqq_2" localSheetId="18" hidden="1">{#N/A,#N/A,TRUE,"Basic";#N/A,#N/A,TRUE,"EXT-TABLE";#N/A,#N/A,TRUE,"STEEL";#N/A,#N/A,TRUE,"INT-Table";#N/A,#N/A,TRUE,"STEEL";#N/A,#N/A,TRUE,"Door"}</definedName>
    <definedName name="qqq_2" hidden="1">{#N/A,#N/A,TRUE,"Basic";#N/A,#N/A,TRUE,"EXT-TABLE";#N/A,#N/A,TRUE,"STEEL";#N/A,#N/A,TRUE,"INT-Table";#N/A,#N/A,TRUE,"STEEL";#N/A,#N/A,TRUE,"Door"}</definedName>
    <definedName name="QQQQ" localSheetId="18" hidden="1">{#N/A,#N/A,TRUE,"Basic";#N/A,#N/A,TRUE,"EXT-TABLE";#N/A,#N/A,TRUE,"STEEL";#N/A,#N/A,TRUE,"INT-Table";#N/A,#N/A,TRUE,"STEEL";#N/A,#N/A,TRUE,"Door"}</definedName>
    <definedName name="qqqq" localSheetId="10">"Page "&amp;IF(ISNA(MATCH(ROW(),RowAfterpgbrk,1)),1,MATCH(ROW(),RowAfterpgbrk,1)+1)&amp;" of " &amp; TotPageCount + 0*NOW()</definedName>
    <definedName name="QQQQ" hidden="1">{#N/A,#N/A,TRUE,"Basic";#N/A,#N/A,TRUE,"EXT-TABLE";#N/A,#N/A,TRUE,"STEEL";#N/A,#N/A,TRUE,"INT-Table";#N/A,#N/A,TRUE,"STEEL";#N/A,#N/A,TRUE,"Door"}</definedName>
    <definedName name="qqqq_1" localSheetId="18" hidden="1">{"'장비'!$A$3:$M$12"}</definedName>
    <definedName name="qqqq_1" hidden="1">{"'장비'!$A$3:$M$12"}</definedName>
    <definedName name="qqqq_2" localSheetId="18" hidden="1">{"'장비'!$A$3:$M$12"}</definedName>
    <definedName name="qqqq_2" hidden="1">{"'장비'!$A$3:$M$12"}</definedName>
    <definedName name="QQQQQ" localSheetId="4" hidden="1">{#N/A,#N/A,FALSE,"SUSTAINING"}</definedName>
    <definedName name="qqqqq" localSheetId="18" hidden="1">{#N/A,#N/A,TRUE,"Basic";#N/A,#N/A,TRUE,"EXT-TABLE";#N/A,#N/A,TRUE,"STEEL";#N/A,#N/A,TRUE,"INT-Table";#N/A,#N/A,TRUE,"STEEL";#N/A,#N/A,TRUE,"Door"}</definedName>
    <definedName name="qqqqq" hidden="1">{#N/A,#N/A,TRUE,"Basic";#N/A,#N/A,TRUE,"EXT-TABLE";#N/A,#N/A,TRUE,"STEEL";#N/A,#N/A,TRUE,"INT-Table";#N/A,#N/A,TRUE,"STEEL";#N/A,#N/A,TRUE,"Door"}</definedName>
    <definedName name="qqqqq_1" localSheetId="18" hidden="1">{#N/A,#N/A,TRUE,"Basic";#N/A,#N/A,TRUE,"EXT-TABLE";#N/A,#N/A,TRUE,"STEEL";#N/A,#N/A,TRUE,"INT-Table";#N/A,#N/A,TRUE,"STEEL";#N/A,#N/A,TRUE,"Door"}</definedName>
    <definedName name="qqqqq_1" hidden="1">{#N/A,#N/A,TRUE,"Basic";#N/A,#N/A,TRUE,"EXT-TABLE";#N/A,#N/A,TRUE,"STEEL";#N/A,#N/A,TRUE,"INT-Table";#N/A,#N/A,TRUE,"STEEL";#N/A,#N/A,TRUE,"Door"}</definedName>
    <definedName name="qqqqq_2" localSheetId="18" hidden="1">{#N/A,#N/A,TRUE,"Basic";#N/A,#N/A,TRUE,"EXT-TABLE";#N/A,#N/A,TRUE,"STEEL";#N/A,#N/A,TRUE,"INT-Table";#N/A,#N/A,TRUE,"STEEL";#N/A,#N/A,TRUE,"Door"}</definedName>
    <definedName name="qqqqq_2" hidden="1">{#N/A,#N/A,TRUE,"Basic";#N/A,#N/A,TRUE,"EXT-TABLE";#N/A,#N/A,TRUE,"STEEL";#N/A,#N/A,TRUE,"INT-Table";#N/A,#N/A,TRUE,"STEEL";#N/A,#N/A,TRUE,"Door"}</definedName>
    <definedName name="qqqqqqq">#N/A</definedName>
    <definedName name="QQQQQQQ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qqqqqqqq" localSheetId="1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qqqq">#REF!</definedName>
    <definedName name="qqqqqqqqqqqqqqqqqqqqqqqq" hidden="1">{#N/A,#N/A,TRUE,"Cover";#N/A,#N/A,TRUE,"Conts";#N/A,#N/A,TRUE,"VOS";#N/A,#N/A,TRUE,"Warrington";#N/A,#N/A,TRUE,"Widnes"}</definedName>
    <definedName name="qqqqqqqqqqqqqqqqqqqqqqqww" hidden="1">#REF!</definedName>
    <definedName name="QQW" localSheetId="18" hidden="1">{#N/A,#N/A,FALSE,"CCTV"}</definedName>
    <definedName name="QQW" hidden="1">{#N/A,#N/A,FALSE,"CCTV"}</definedName>
    <definedName name="QQW_1" localSheetId="18" hidden="1">{#N/A,#N/A,FALSE,"CCTV"}</definedName>
    <definedName name="QQW_1" hidden="1">{#N/A,#N/A,FALSE,"CCTV"}</definedName>
    <definedName name="QQW_2" localSheetId="18" hidden="1">{#N/A,#N/A,FALSE,"CCTV"}</definedName>
    <definedName name="QQW_2" hidden="1">{#N/A,#N/A,FALSE,"CCTV"}</definedName>
    <definedName name="qqwwww"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r" localSheetId="18" hidden="1">{#N/A,#N/A,FALSE,"CCTV"}</definedName>
    <definedName name="qr" localSheetId="10" hidden="1">{#N/A,#N/A,TRUE,"Cover";#N/A,#N/A,TRUE,"Conts";#N/A,#N/A,TRUE,"VOS";#N/A,#N/A,TRUE,"Warrington";#N/A,#N/A,TRUE,"Widnes"}</definedName>
    <definedName name="qr" hidden="1">{#N/A,#N/A,FALSE,"CCTV"}</definedName>
    <definedName name="QR.">#REF!</definedName>
    <definedName name="qr_1" localSheetId="18" hidden="1">{#N/A,#N/A,FALSE,"CCTV"}</definedName>
    <definedName name="qr_1" localSheetId="10" hidden="1">{#N/A,#N/A,TRUE,"Cover";#N/A,#N/A,TRUE,"Conts";#N/A,#N/A,TRUE,"VOS";#N/A,#N/A,TRUE,"Warrington";#N/A,#N/A,TRUE,"Widnes"}</definedName>
    <definedName name="qr_1" hidden="1">{#N/A,#N/A,FALSE,"CCTV"}</definedName>
    <definedName name="qr_2" localSheetId="18" hidden="1">{#N/A,#N/A,FALSE,"CCTV"}</definedName>
    <definedName name="qr_2" hidden="1">{#N/A,#N/A,FALSE,"CCTV"}</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EWTYUIOYJHGFV">#REF!</definedName>
    <definedName name="QRREREREWRQRQRRRRRR">#N/A</definedName>
    <definedName name="qrt" localSheetId="4" hidden="1">{#N/A,#N/A,TRUE,"Cover";#N/A,#N/A,TRUE,"Conts";#N/A,#N/A,TRUE,"VOS";#N/A,#N/A,TRUE,"Warrington";#N/A,#N/A,TRUE,"Widnes"}</definedName>
    <definedName name="qrt" localSheetId="18" hidden="1">{#N/A,#N/A,TRUE,"Cover";#N/A,#N/A,TRUE,"Conts";#N/A,#N/A,TRUE,"VOS";#N/A,#N/A,TRUE,"Warrington";#N/A,#N/A,TRUE,"Widnes"}</definedName>
    <definedName name="qrt" localSheetId="6" hidden="1">{#N/A,#N/A,TRUE,"Cover";#N/A,#N/A,TRUE,"Conts";#N/A,#N/A,TRUE,"VOS";#N/A,#N/A,TRUE,"Warrington";#N/A,#N/A,TRUE,"Widnes"}</definedName>
    <definedName name="qrt" localSheetId="11" hidden="1">{#N/A,#N/A,TRUE,"Cover";#N/A,#N/A,TRUE,"Conts";#N/A,#N/A,TRUE,"VOS";#N/A,#N/A,TRUE,"Warrington";#N/A,#N/A,TRUE,"Widnes"}</definedName>
    <definedName name="qrt" localSheetId="10" hidden="1">{#N/A,#N/A,TRUE,"Cover";#N/A,#N/A,TRUE,"Conts";#N/A,#N/A,TRUE,"VOS";#N/A,#N/A,TRUE,"Warrington";#N/A,#N/A,TRUE,"Widnes"}</definedName>
    <definedName name="qrt" hidden="1">{#N/A,#N/A,TRUE,"Cover";#N/A,#N/A,TRUE,"Conts";#N/A,#N/A,TRUE,"VOS";#N/A,#N/A,TRUE,"Warrington";#N/A,#N/A,TRUE,"Widnes"}</definedName>
    <definedName name="qrt_1" localSheetId="18" hidden="1">{#N/A,#N/A,TRUE,"Cover";#N/A,#N/A,TRUE,"Conts";#N/A,#N/A,TRUE,"VOS";#N/A,#N/A,TRUE,"Warrington";#N/A,#N/A,TRUE,"Widnes"}</definedName>
    <definedName name="qrt_1" localSheetId="6" hidden="1">{#N/A,#N/A,TRUE,"Cover";#N/A,#N/A,TRUE,"Conts";#N/A,#N/A,TRUE,"VOS";#N/A,#N/A,TRUE,"Warrington";#N/A,#N/A,TRUE,"Widnes"}</definedName>
    <definedName name="qrt_1" hidden="1">{#N/A,#N/A,TRUE,"Cover";#N/A,#N/A,TRUE,"Conts";#N/A,#N/A,TRUE,"VOS";#N/A,#N/A,TRUE,"Warrington";#N/A,#N/A,TRUE,"Widnes"}</definedName>
    <definedName name="qrtqrt" hidden="1">#REF!</definedName>
    <definedName name="qs" localSheetId="18" hidden="1">{#N/A,#N/A,TRUE,"LOADCOVE";#N/A,#N/A,TRUE,"PAGE001";#N/A,#N/A,TRUE,"PAGE002";#N/A,#N/A,TRUE,"PAGE003";#N/A,#N/A,TRUE,"PAGE004";#N/A,#N/A,TRUE,"PAGE005";#N/A,#N/A,TRUE,"PAGE006";#N/A,#N/A,TRUE,"PAGE007";#N/A,#N/A,TRUE,"PAGE008";#N/A,#N/A,TRUE,"PAGE009";#N/A,#N/A,TRUE,"PAGE010";#N/A,#N/A,TRUE,"PAGE011";#N/A,#N/A,TRUE,"PAGE012";#N/A,#N/A,TRUE,"PAGE013"}</definedName>
    <definedName name="QS" localSheetId="10">#REF!</definedName>
    <definedName name="qs" hidden="1">{#N/A,#N/A,TRUE,"LOADCOVE";#N/A,#N/A,TRUE,"PAGE001";#N/A,#N/A,TRUE,"PAGE002";#N/A,#N/A,TRUE,"PAGE003";#N/A,#N/A,TRUE,"PAGE004";#N/A,#N/A,TRUE,"PAGE005";#N/A,#N/A,TRUE,"PAGE006";#N/A,#N/A,TRUE,"PAGE007";#N/A,#N/A,TRUE,"PAGE008";#N/A,#N/A,TRUE,"PAGE009";#N/A,#N/A,TRUE,"PAGE010";#N/A,#N/A,TRUE,"PAGE011";#N/A,#N/A,TRUE,"PAGE012";#N/A,#N/A,TRUE,"PAGE013"}</definedName>
    <definedName name="QS_1">0</definedName>
    <definedName name="QS_firm">#REF!</definedName>
    <definedName name="qsaaaa" hidden="1">#REF!</definedName>
    <definedName name="qsatg">#REF!</definedName>
    <definedName name="QSD\D">#N/A</definedName>
    <definedName name="qsdewr" hidden="1">#REF!</definedName>
    <definedName name="qshutter2">#REF!</definedName>
    <definedName name="qslab21">#REF!</definedName>
    <definedName name="qslab22">#REF!</definedName>
    <definedName name="QSname">#REF!</definedName>
    <definedName name="Qspan">#REF!</definedName>
    <definedName name="QSQSQ" localSheetId="18" hidden="1">{"'장비'!$A$3:$M$12"}</definedName>
    <definedName name="QSQSQ" hidden="1">{"'장비'!$A$3:$M$12"}</definedName>
    <definedName name="qswad">#REF!</definedName>
    <definedName name="QT">#REF!</definedName>
    <definedName name="Qta_PV">#REF!</definedName>
    <definedName name="qtile">#REF!</definedName>
    <definedName name="qtilebase">#REF!</definedName>
    <definedName name="qto">BlankMacro1</definedName>
    <definedName name="qtr">#REF!</definedName>
    <definedName name="qtr_mnth">#REF!</definedName>
    <definedName name="Qtr_NPV">#REF!</definedName>
    <definedName name="qtr_yr">#REF!</definedName>
    <definedName name="qttty" localSheetId="18" hidden="1">{#N/A,#N/A,TRUE,"Front";#N/A,#N/A,TRUE,"Simple Letter";#N/A,#N/A,TRUE,"Inside";#N/A,#N/A,TRUE,"Contents";#N/A,#N/A,TRUE,"Basis";#N/A,#N/A,TRUE,"Inclusions";#N/A,#N/A,TRUE,"Exclusions";#N/A,#N/A,TRUE,"Areas";#N/A,#N/A,TRUE,"Summary";#N/A,#N/A,TRUE,"Detail"}</definedName>
    <definedName name="qttty" hidden="1">{#N/A,#N/A,TRUE,"Front";#N/A,#N/A,TRUE,"Simple Letter";#N/A,#N/A,TRUE,"Inside";#N/A,#N/A,TRUE,"Contents";#N/A,#N/A,TRUE,"Basis";#N/A,#N/A,TRUE,"Inclusions";#N/A,#N/A,TRUE,"Exclusions";#N/A,#N/A,TRUE,"Areas";#N/A,#N/A,TRUE,"Summary";#N/A,#N/A,TRUE,"Detail"}</definedName>
    <definedName name="qttyry" localSheetId="4" hidden="1">{#N/A,#N/A,TRUE,"Cover";#N/A,#N/A,TRUE,"Conts";#N/A,#N/A,TRUE,"VOS";#N/A,#N/A,TRUE,"Warrington";#N/A,#N/A,TRUE,"Widnes"}</definedName>
    <definedName name="qttyry" localSheetId="18" hidden="1">{#N/A,#N/A,TRUE,"Cover";#N/A,#N/A,TRUE,"Conts";#N/A,#N/A,TRUE,"VOS";#N/A,#N/A,TRUE,"Warrington";#N/A,#N/A,TRUE,"Widnes"}</definedName>
    <definedName name="qttyry" localSheetId="6" hidden="1">{#N/A,#N/A,TRUE,"Cover";#N/A,#N/A,TRUE,"Conts";#N/A,#N/A,TRUE,"VOS";#N/A,#N/A,TRUE,"Warrington";#N/A,#N/A,TRUE,"Widnes"}</definedName>
    <definedName name="qttyry" localSheetId="11" hidden="1">{#N/A,#N/A,TRUE,"Cover";#N/A,#N/A,TRUE,"Conts";#N/A,#N/A,TRUE,"VOS";#N/A,#N/A,TRUE,"Warrington";#N/A,#N/A,TRUE,"Widnes"}</definedName>
    <definedName name="qttyry" localSheetId="10" hidden="1">{#N/A,#N/A,TRUE,"Cover";#N/A,#N/A,TRUE,"Conts";#N/A,#N/A,TRUE,"VOS";#N/A,#N/A,TRUE,"Warrington";#N/A,#N/A,TRUE,"Widnes"}</definedName>
    <definedName name="qttyry" hidden="1">{#N/A,#N/A,TRUE,"Cover";#N/A,#N/A,TRUE,"Conts";#N/A,#N/A,TRUE,"VOS";#N/A,#N/A,TRUE,"Warrington";#N/A,#N/A,TRUE,"Widnes"}</definedName>
    <definedName name="qttyry_1" localSheetId="18" hidden="1">{#N/A,#N/A,TRUE,"Cover";#N/A,#N/A,TRUE,"Conts";#N/A,#N/A,TRUE,"VOS";#N/A,#N/A,TRUE,"Warrington";#N/A,#N/A,TRUE,"Widnes"}</definedName>
    <definedName name="qttyry_1" localSheetId="6" hidden="1">{#N/A,#N/A,TRUE,"Cover";#N/A,#N/A,TRUE,"Conts";#N/A,#N/A,TRUE,"VOS";#N/A,#N/A,TRUE,"Warrington";#N/A,#N/A,TRUE,"Widnes"}</definedName>
    <definedName name="qttyry_1" hidden="1">{#N/A,#N/A,TRUE,"Cover";#N/A,#N/A,TRUE,"Conts";#N/A,#N/A,TRUE,"VOS";#N/A,#N/A,TRUE,"Warrington";#N/A,#N/A,TRUE,"Widnes"}</definedName>
    <definedName name="QTY" localSheetId="4">IF(UOM='1. Introduction'!base,#REF!,IF(UOM=1,#REF!*VLOOKUP(#REF!,Conv,5),#REF!/VLOOKUP(#REF!,Conv,5)))</definedName>
    <definedName name="QTY" localSheetId="6">#N/A</definedName>
    <definedName name="QTY" localSheetId="10">#N/A</definedName>
    <definedName name="Qty">#REF!</definedName>
    <definedName name="Qty.">#REF!</definedName>
    <definedName name="Qty_ACEB">#REF!</definedName>
    <definedName name="Qty_as_on">#REF!</definedName>
    <definedName name="Qty_as_on_apr">#REF!</definedName>
    <definedName name="Qty_Ceiling">#REF!</definedName>
    <definedName name="Qty_Cntl_Valves" localSheetId="4">ROUND(IF(VLOOKUP(#REF!,CNTL_VALVE_PRICE,9,FALSE)=0,0,VLOOKUP(#REF!,CNTL_VALVE_PRICE,9,FALSE)),0)</definedName>
    <definedName name="Qty_Cntl_Valves">#N/A</definedName>
    <definedName name="Qty_Conc">#REF!</definedName>
    <definedName name="QTY_DISC_MV">#REF!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Wall">#REF!</definedName>
    <definedName name="QtyB02">#REF!</definedName>
    <definedName name="QtyB05">#REF!</definedName>
    <definedName name="QtyB06">#REF!</definedName>
    <definedName name="QtyB07">#REF!</definedName>
    <definedName name="qtyhytrh" localSheetId="4" hidden="1">{#N/A,#N/A,TRUE,"Cover";#N/A,#N/A,TRUE,"Conts";#N/A,#N/A,TRUE,"VOS";#N/A,#N/A,TRUE,"Warrington";#N/A,#N/A,TRUE,"Widnes"}</definedName>
    <definedName name="qtyhytrh" localSheetId="18" hidden="1">{#N/A,#N/A,TRUE,"Cover";#N/A,#N/A,TRUE,"Conts";#N/A,#N/A,TRUE,"VOS";#N/A,#N/A,TRUE,"Warrington";#N/A,#N/A,TRUE,"Widnes"}</definedName>
    <definedName name="qtyhytrh" localSheetId="6" hidden="1">{#N/A,#N/A,TRUE,"Cover";#N/A,#N/A,TRUE,"Conts";#N/A,#N/A,TRUE,"VOS";#N/A,#N/A,TRUE,"Warrington";#N/A,#N/A,TRUE,"Widnes"}</definedName>
    <definedName name="qtyhytrh" localSheetId="11" hidden="1">{#N/A,#N/A,TRUE,"Cover";#N/A,#N/A,TRUE,"Conts";#N/A,#N/A,TRUE,"VOS";#N/A,#N/A,TRUE,"Warrington";#N/A,#N/A,TRUE,"Widnes"}</definedName>
    <definedName name="qtyhytrh" localSheetId="10" hidden="1">{#N/A,#N/A,TRUE,"Cover";#N/A,#N/A,TRUE,"Conts";#N/A,#N/A,TRUE,"VOS";#N/A,#N/A,TRUE,"Warrington";#N/A,#N/A,TRUE,"Widnes"}</definedName>
    <definedName name="qtyhytrh" hidden="1">{#N/A,#N/A,TRUE,"Cover";#N/A,#N/A,TRUE,"Conts";#N/A,#N/A,TRUE,"VOS";#N/A,#N/A,TRUE,"Warrington";#N/A,#N/A,TRUE,"Widnes"}</definedName>
    <definedName name="qtyhytrh_1" localSheetId="18" hidden="1">{#N/A,#N/A,TRUE,"Cover";#N/A,#N/A,TRUE,"Conts";#N/A,#N/A,TRUE,"VOS";#N/A,#N/A,TRUE,"Warrington";#N/A,#N/A,TRUE,"Widnes"}</definedName>
    <definedName name="qtyhytrh_1" localSheetId="6" hidden="1">{#N/A,#N/A,TRUE,"Cover";#N/A,#N/A,TRUE,"Conts";#N/A,#N/A,TRUE,"VOS";#N/A,#N/A,TRUE,"Warrington";#N/A,#N/A,TRUE,"Widnes"}</definedName>
    <definedName name="qtyhytrh_1" hidden="1">{#N/A,#N/A,TRUE,"Cover";#N/A,#N/A,TRUE,"Conts";#N/A,#N/A,TRUE,"VOS";#N/A,#N/A,TRUE,"Warrington";#N/A,#N/A,TRUE,"Widnes"}</definedName>
    <definedName name="qtyu" localSheetId="4" hidden="1">{#N/A,#N/A,TRUE,"Cover";#N/A,#N/A,TRUE,"Conts";#N/A,#N/A,TRUE,"VOS";#N/A,#N/A,TRUE,"Warrington";#N/A,#N/A,TRUE,"Widnes"}</definedName>
    <definedName name="qtyu" localSheetId="18" hidden="1">{#N/A,#N/A,TRUE,"Cover";#N/A,#N/A,TRUE,"Conts";#N/A,#N/A,TRUE,"VOS";#N/A,#N/A,TRUE,"Warrington";#N/A,#N/A,TRUE,"Widnes"}</definedName>
    <definedName name="qtyu" localSheetId="6" hidden="1">{#N/A,#N/A,TRUE,"Cover";#N/A,#N/A,TRUE,"Conts";#N/A,#N/A,TRUE,"VOS";#N/A,#N/A,TRUE,"Warrington";#N/A,#N/A,TRUE,"Widnes"}</definedName>
    <definedName name="qtyu" localSheetId="11" hidden="1">{#N/A,#N/A,TRUE,"Cover";#N/A,#N/A,TRUE,"Conts";#N/A,#N/A,TRUE,"VOS";#N/A,#N/A,TRUE,"Warrington";#N/A,#N/A,TRUE,"Widnes"}</definedName>
    <definedName name="qtyu" localSheetId="10" hidden="1">{#N/A,#N/A,TRUE,"Cover";#N/A,#N/A,TRUE,"Conts";#N/A,#N/A,TRUE,"VOS";#N/A,#N/A,TRUE,"Warrington";#N/A,#N/A,TRUE,"Widnes"}</definedName>
    <definedName name="qtyu" hidden="1">{#N/A,#N/A,TRUE,"Cover";#N/A,#N/A,TRUE,"Conts";#N/A,#N/A,TRUE,"VOS";#N/A,#N/A,TRUE,"Warrington";#N/A,#N/A,TRUE,"Widnes"}</definedName>
    <definedName name="qtyu_1" localSheetId="18" hidden="1">{#N/A,#N/A,TRUE,"Cover";#N/A,#N/A,TRUE,"Conts";#N/A,#N/A,TRUE,"VOS";#N/A,#N/A,TRUE,"Warrington";#N/A,#N/A,TRUE,"Widnes"}</definedName>
    <definedName name="qtyu_1" localSheetId="6" hidden="1">{#N/A,#N/A,TRUE,"Cover";#N/A,#N/A,TRUE,"Conts";#N/A,#N/A,TRUE,"VOS";#N/A,#N/A,TRUE,"Warrington";#N/A,#N/A,TRUE,"Widnes"}</definedName>
    <definedName name="qtyu_1" hidden="1">{#N/A,#N/A,TRUE,"Cover";#N/A,#N/A,TRUE,"Conts";#N/A,#N/A,TRUE,"VOS";#N/A,#N/A,TRUE,"Warrington";#N/A,#N/A,TRUE,"Widnes"}</definedName>
    <definedName name="qtyyut" localSheetId="4" hidden="1">{#N/A,#N/A,TRUE,"Cover";#N/A,#N/A,TRUE,"Conts";#N/A,#N/A,TRUE,"VOS";#N/A,#N/A,TRUE,"Warrington";#N/A,#N/A,TRUE,"Widnes"}</definedName>
    <definedName name="qtyyut" localSheetId="18" hidden="1">{#N/A,#N/A,TRUE,"Cover";#N/A,#N/A,TRUE,"Conts";#N/A,#N/A,TRUE,"VOS";#N/A,#N/A,TRUE,"Warrington";#N/A,#N/A,TRUE,"Widnes"}</definedName>
    <definedName name="qtyyut" localSheetId="6" hidden="1">{#N/A,#N/A,TRUE,"Cover";#N/A,#N/A,TRUE,"Conts";#N/A,#N/A,TRUE,"VOS";#N/A,#N/A,TRUE,"Warrington";#N/A,#N/A,TRUE,"Widnes"}</definedName>
    <definedName name="qtyyut" localSheetId="11" hidden="1">{#N/A,#N/A,TRUE,"Cover";#N/A,#N/A,TRUE,"Conts";#N/A,#N/A,TRUE,"VOS";#N/A,#N/A,TRUE,"Warrington";#N/A,#N/A,TRUE,"Widnes"}</definedName>
    <definedName name="qtyyut" localSheetId="10" hidden="1">{#N/A,#N/A,TRUE,"Cover";#N/A,#N/A,TRUE,"Conts";#N/A,#N/A,TRUE,"VOS";#N/A,#N/A,TRUE,"Warrington";#N/A,#N/A,TRUE,"Widnes"}</definedName>
    <definedName name="qtyyut" hidden="1">{#N/A,#N/A,TRUE,"Cover";#N/A,#N/A,TRUE,"Conts";#N/A,#N/A,TRUE,"VOS";#N/A,#N/A,TRUE,"Warrington";#N/A,#N/A,TRUE,"Widnes"}</definedName>
    <definedName name="qtyyut_1" localSheetId="18" hidden="1">{#N/A,#N/A,TRUE,"Cover";#N/A,#N/A,TRUE,"Conts";#N/A,#N/A,TRUE,"VOS";#N/A,#N/A,TRUE,"Warrington";#N/A,#N/A,TRUE,"Widnes"}</definedName>
    <definedName name="qtyyut_1" localSheetId="6" hidden="1">{#N/A,#N/A,TRUE,"Cover";#N/A,#N/A,TRUE,"Conts";#N/A,#N/A,TRUE,"VOS";#N/A,#N/A,TRUE,"Warrington";#N/A,#N/A,TRUE,"Widnes"}</definedName>
    <definedName name="qtyyut_1" hidden="1">{#N/A,#N/A,TRUE,"Cover";#N/A,#N/A,TRUE,"Conts";#N/A,#N/A,TRUE,"VOS";#N/A,#N/A,TRUE,"Warrington";#N/A,#N/A,TRUE,"Widnes"}</definedName>
    <definedName name="qtyyyhh" localSheetId="4" hidden="1">{#N/A,#N/A,TRUE,"Cover";#N/A,#N/A,TRUE,"Conts";#N/A,#N/A,TRUE,"VOS";#N/A,#N/A,TRUE,"Warrington";#N/A,#N/A,TRUE,"Widnes"}</definedName>
    <definedName name="qtyyyhh" localSheetId="18" hidden="1">{#N/A,#N/A,TRUE,"Cover";#N/A,#N/A,TRUE,"Conts";#N/A,#N/A,TRUE,"VOS";#N/A,#N/A,TRUE,"Warrington";#N/A,#N/A,TRUE,"Widnes"}</definedName>
    <definedName name="qtyyyhh" localSheetId="6" hidden="1">{#N/A,#N/A,TRUE,"Cover";#N/A,#N/A,TRUE,"Conts";#N/A,#N/A,TRUE,"VOS";#N/A,#N/A,TRUE,"Warrington";#N/A,#N/A,TRUE,"Widnes"}</definedName>
    <definedName name="qtyyyhh" localSheetId="11" hidden="1">{#N/A,#N/A,TRUE,"Cover";#N/A,#N/A,TRUE,"Conts";#N/A,#N/A,TRUE,"VOS";#N/A,#N/A,TRUE,"Warrington";#N/A,#N/A,TRUE,"Widnes"}</definedName>
    <definedName name="qtyyyhh" localSheetId="10" hidden="1">{#N/A,#N/A,TRUE,"Cover";#N/A,#N/A,TRUE,"Conts";#N/A,#N/A,TRUE,"VOS";#N/A,#N/A,TRUE,"Warrington";#N/A,#N/A,TRUE,"Widnes"}</definedName>
    <definedName name="qtyyyhh" hidden="1">{#N/A,#N/A,TRUE,"Cover";#N/A,#N/A,TRUE,"Conts";#N/A,#N/A,TRUE,"VOS";#N/A,#N/A,TRUE,"Warrington";#N/A,#N/A,TRUE,"Widnes"}</definedName>
    <definedName name="qtyyyhh_1" localSheetId="18" hidden="1">{#N/A,#N/A,TRUE,"Cover";#N/A,#N/A,TRUE,"Conts";#N/A,#N/A,TRUE,"VOS";#N/A,#N/A,TRUE,"Warrington";#N/A,#N/A,TRUE,"Widnes"}</definedName>
    <definedName name="qtyyyhh_1" localSheetId="6" hidden="1">{#N/A,#N/A,TRUE,"Cover";#N/A,#N/A,TRUE,"Conts";#N/A,#N/A,TRUE,"VOS";#N/A,#N/A,TRUE,"Warrington";#N/A,#N/A,TRUE,"Widnes"}</definedName>
    <definedName name="qtyyyhh_1" hidden="1">{#N/A,#N/A,TRUE,"Cover";#N/A,#N/A,TRUE,"Conts";#N/A,#N/A,TRUE,"VOS";#N/A,#N/A,TRUE,"Warrington";#N/A,#N/A,TRUE,"Widnes"}</definedName>
    <definedName name="qua">#REF!</definedName>
    <definedName name="QUALIFICATION">#REF!</definedName>
    <definedName name="QualImpact">#REF!</definedName>
    <definedName name="Quality" localSheetId="4">#REF!</definedName>
    <definedName name="Quality">#REF!</definedName>
    <definedName name="Quality_Control">#REF!</definedName>
    <definedName name="qualityO">#REF!</definedName>
    <definedName name="QualProb">#REF!</definedName>
    <definedName name="QUANTITIESItem">#REF!</definedName>
    <definedName name="QUANTITIESRoute1">#REF!</definedName>
    <definedName name="QUANTITIESSites">#REF!</definedName>
    <definedName name="QUANTITIESUnitPrice">#REF!</definedName>
    <definedName name="Quantity">#REF!</definedName>
    <definedName name="quants">#REF!</definedName>
    <definedName name="QuantSurveyorsCfW">#REF!</definedName>
    <definedName name="quar">#REF!</definedName>
    <definedName name="Quarter">#REF!</definedName>
    <definedName name="quarter_rng1">#REF!</definedName>
    <definedName name="quarter_rng2">#REF!</definedName>
    <definedName name="quarterly_report">#REF!</definedName>
    <definedName name="QUARTZ">#REF!</definedName>
    <definedName name="queen">#REF!</definedName>
    <definedName name="Query1">#REF!</definedName>
    <definedName name="Quest" localSheetId="18"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Quest"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questions">#REF!</definedName>
    <definedName name="QUIT">#REF!</definedName>
    <definedName name="QuotationPrice">#REF!</definedName>
    <definedName name="QuotationPricePC">#REF!</definedName>
    <definedName name="qura">#REF!</definedName>
    <definedName name="qury" localSheetId="4" hidden="1">{"'Break down'!$A$4"}</definedName>
    <definedName name="qury" localSheetId="18" hidden="1">{"'Break down'!$A$4"}</definedName>
    <definedName name="qury" localSheetId="6" hidden="1">{"'Break down'!$A$4"}</definedName>
    <definedName name="qury" hidden="1">{"'Break down'!$A$4"}</definedName>
    <definedName name="QVQQVV" hidden="1">#REF!</definedName>
    <definedName name="qw" localSheetId="18" hidden="1">{#N/A,#N/A,TRUE,"Basic";#N/A,#N/A,TRUE,"EXT-TABLE";#N/A,#N/A,TRUE,"STEEL";#N/A,#N/A,TRUE,"INT-Table";#N/A,#N/A,TRUE,"STEEL";#N/A,#N/A,TRUE,"Door"}</definedName>
    <definedName name="qw" localSheetId="10" hidden="1">{#N/A,#N/A,TRUE,"Cover";#N/A,#N/A,TRUE,"Conts";#N/A,#N/A,TRUE,"VOS";#N/A,#N/A,TRUE,"Warrington";#N/A,#N/A,TRUE,"Widnes"}</definedName>
    <definedName name="qw" hidden="1">{#N/A,#N/A,TRUE,"Basic";#N/A,#N/A,TRUE,"EXT-TABLE";#N/A,#N/A,TRUE,"STEEL";#N/A,#N/A,TRUE,"INT-Table";#N/A,#N/A,TRUE,"STEEL";#N/A,#N/A,TRUE,"Door"}</definedName>
    <definedName name="qw_1" localSheetId="18" hidden="1">{#N/A,#N/A,TRUE,"Basic";#N/A,#N/A,TRUE,"EXT-TABLE";#N/A,#N/A,TRUE,"STEEL";#N/A,#N/A,TRUE,"INT-Table";#N/A,#N/A,TRUE,"STEEL";#N/A,#N/A,TRUE,"Door"}</definedName>
    <definedName name="qw_1" hidden="1">{#N/A,#N/A,TRUE,"Basic";#N/A,#N/A,TRUE,"EXT-TABLE";#N/A,#N/A,TRUE,"STEEL";#N/A,#N/A,TRUE,"INT-Table";#N/A,#N/A,TRUE,"STEEL";#N/A,#N/A,TRUE,"Door"}</definedName>
    <definedName name="qw_2" localSheetId="18" hidden="1">{#N/A,#N/A,TRUE,"Basic";#N/A,#N/A,TRUE,"EXT-TABLE";#N/A,#N/A,TRUE,"STEEL";#N/A,#N/A,TRUE,"INT-Table";#N/A,#N/A,TRUE,"STEEL";#N/A,#N/A,TRUE,"Door"}</definedName>
    <definedName name="qw_2" hidden="1">{#N/A,#N/A,TRUE,"Basic";#N/A,#N/A,TRUE,"EXT-TABLE";#N/A,#N/A,TRUE,"STEEL";#N/A,#N/A,TRUE,"INT-Table";#N/A,#N/A,TRUE,"STEEL";#N/A,#N/A,TRUE,"Door"}</definedName>
    <definedName name="qw3rwetwe4r">#REF!</definedName>
    <definedName name="qwall21">#REF!</definedName>
    <definedName name="qwall22">#REF!</definedName>
    <definedName name="qwas" localSheetId="18" hidden="1">{#N/A,#N/A,TRUE,"Cover";#N/A,#N/A,TRUE,"Conts";#N/A,#N/A,TRUE,"VOS";#N/A,#N/A,TRUE,"Warrington";#N/A,#N/A,TRUE,"Widnes"}</definedName>
    <definedName name="qwas" hidden="1">{#N/A,#N/A,TRUE,"Cover";#N/A,#N/A,TRUE,"Conts";#N/A,#N/A,TRUE,"VOS";#N/A,#N/A,TRUE,"Warrington";#N/A,#N/A,TRUE,"Widnes"}</definedName>
    <definedName name="qwd" localSheetId="18" hidden="1">{"'장비'!$A$3:$M$12"}</definedName>
    <definedName name="qwd" hidden="1">{"'장비'!$A$3:$M$12"}</definedName>
    <definedName name="QW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 localSheetId="6" hidden="1">{#N/A,#N/A,TRUE,"Front";#N/A,#N/A,TRUE,"Simple Letter";#N/A,#N/A,TRUE,"Inside";#N/A,#N/A,TRUE,"Contents";#N/A,#N/A,TRUE,"Basis";#N/A,#N/A,TRUE,"Inclusions";#N/A,#N/A,TRUE,"Exclusions";#N/A,#N/A,TRUE,"Areas";#N/A,#N/A,TRUE,"Summary";#N/A,#N/A,TRUE,"Detail"}</definedName>
    <definedName name="QWE" localSheetId="10">#REF!</definedName>
    <definedName nam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wecfg">#REF!</definedName>
    <definedName name="qwed">"Page "&amp;IF(ISNA(MATCH(ROW(),RowAfterpgbrk,1)),1,MATCH(ROW(),RowAfterpgbrk,1)+1)&amp;" of " &amp; TotPageCount + 0*NOW()</definedName>
    <definedName name="qwee" localSheetId="18" hidden="1">{#N/A,#N/A,TRUE,"LOADCOVE";#N/A,#N/A,TRUE,"PAGE001";#N/A,#N/A,TRUE,"PAGE002";#N/A,#N/A,TRUE,"PAGE003";#N/A,#N/A,TRUE,"PAGE004";#N/A,#N/A,TRUE,"PAGE005";#N/A,#N/A,TRUE,"PAGE006";#N/A,#N/A,TRUE,"PAGE007";#N/A,#N/A,TRUE,"PAGE008";#N/A,#N/A,TRUE,"PAGE009";#N/A,#N/A,TRUE,"PAGE010";#N/A,#N/A,TRUE,"PAGE011";#N/A,#N/A,TRUE,"PAGE012";#N/A,#N/A,TRUE,"PAGE013"}</definedName>
    <definedName name="qwee" hidden="1">{#N/A,#N/A,TRUE,"LOADCOVE";#N/A,#N/A,TRUE,"PAGE001";#N/A,#N/A,TRUE,"PAGE002";#N/A,#N/A,TRUE,"PAGE003";#N/A,#N/A,TRUE,"PAGE004";#N/A,#N/A,TRUE,"PAGE005";#N/A,#N/A,TRUE,"PAGE006";#N/A,#N/A,TRUE,"PAGE007";#N/A,#N/A,TRUE,"PAGE008";#N/A,#N/A,TRUE,"PAGE009";#N/A,#N/A,TRUE,"PAGE010";#N/A,#N/A,TRUE,"PAGE011";#N/A,#N/A,TRUE,"PAGE012";#N/A,#N/A,TRUE,"PAGE013"}</definedName>
    <definedName name="QWEFRG" localSheetId="18" hidden="1">{#N/A,#N/A,FALSE,"MARCH"}</definedName>
    <definedName name="QWEFRG" hidden="1">{#N/A,#N/A,FALSE,"MARCH"}</definedName>
    <definedName name="qweqw">#REF!</definedName>
    <definedName name="QWER" localSheetId="18" hidden="1">{#N/A,#N/A,TRUE,"Basic";#N/A,#N/A,TRUE,"EXT-TABLE";#N/A,#N/A,TRUE,"STEEL";#N/A,#N/A,TRUE,"INT-Table";#N/A,#N/A,TRUE,"STEEL";#N/A,#N/A,TRUE,"Door"}</definedName>
    <definedName name="qwer" localSheetId="10" hidden="1">{#N/A,#N/A,FALSE,"Header P";#N/A,#N/A,FALSE,"Summary";#N/A,#N/A,FALSE,"CONTRACT WORKS";#N/A,#N/A,FALSE,"Variations";#N/A,#N/A,FALSE,"Dwk"}</definedName>
    <definedName name="QWER" hidden="1">{#N/A,#N/A,TRUE,"Basic";#N/A,#N/A,TRUE,"EXT-TABLE";#N/A,#N/A,TRUE,"STEEL";#N/A,#N/A,TRUE,"INT-Table";#N/A,#N/A,TRUE,"STEEL";#N/A,#N/A,TRUE,"Door"}</definedName>
    <definedName name="QWERCDFGV" hidden="1">#REF!</definedName>
    <definedName name="qwerff">IF(ISNA(MATCH(ROW(),RowAfterpgbrk,1)),1,MATCH(ROW(),RowAfterpgbrk,1)+1)&lt;&gt;IF(ISNA(MATCH(ROW()+1,RowAfterpgbrk,1)),1,MATCH(ROW()+1,RowAfterpgbrk,1)+1)</definedName>
    <definedName name="QWERT" localSheetId="18" hidden="1">{#N/A,#N/A,FALSE,"CCTV"}</definedName>
    <definedName name="QWERT" hidden="1">{#N/A,#N/A,FALSE,"CCTV"}</definedName>
    <definedName name="qwerty">#REF!</definedName>
    <definedName name="qwertyuiop">#REF!</definedName>
    <definedName name="QWESDDC" hidden="1">#REF!</definedName>
    <definedName name="QWEWQRW">#REF!</definedName>
    <definedName name="qwq" hidden="1">#REF!</definedName>
    <definedName name="QWQEWQE" localSheetId="18" hidden="1">{#N/A,#N/A,TRUE,"Basic";#N/A,#N/A,TRUE,"EXT-TABLE";#N/A,#N/A,TRUE,"STEEL";#N/A,#N/A,TRUE,"INT-Table";#N/A,#N/A,TRUE,"STEEL";#N/A,#N/A,TRUE,"Door"}</definedName>
    <definedName name="QWQEWQE" hidden="1">{#N/A,#N/A,TRUE,"Basic";#N/A,#N/A,TRUE,"EXT-TABLE";#N/A,#N/A,TRUE,"STEEL";#N/A,#N/A,TRUE,"INT-Table";#N/A,#N/A,TRUE,"STEEL";#N/A,#N/A,TRUE,"Door"}</definedName>
    <definedName name="qwqq" localSheetId="18" hidden="1">{#N/A,#N/A,TRUE,"Cover";#N/A,#N/A,TRUE,"Conts";#N/A,#N/A,TRUE,"VOS";#N/A,#N/A,TRUE,"Warrington";#N/A,#N/A,TRUE,"Widnes"}</definedName>
    <definedName name="qwqq" hidden="1">{#N/A,#N/A,TRUE,"Cover";#N/A,#N/A,TRUE,"Conts";#N/A,#N/A,TRUE,"VOS";#N/A,#N/A,TRUE,"Warrington";#N/A,#N/A,TRUE,"Widnes"}</definedName>
    <definedName name="qwqqqqqqqqqqqqqqqqqqq" localSheetId="18" hidden="1">{#N/A,#N/A,FALSE,"MARCH"}</definedName>
    <definedName name="qwqqqqqqqqqqqqqqqqqqq" hidden="1">{#N/A,#N/A,FALSE,"MARCH"}</definedName>
    <definedName name="QWQWQ" localSheetId="18" hidden="1">{"'장비'!$A$3:$M$12"}</definedName>
    <definedName name="QWQWQ" hidden="1">{"'장비'!$A$3:$M$12"}</definedName>
    <definedName name="qwrt">#REF!</definedName>
    <definedName name="qws" hidden="1">#REF!</definedName>
    <definedName name="qwsade" hidden="1">#REF!</definedName>
    <definedName name="qwt" hidden="1">{#N/A,#N/A,FALSE,"Organisation Chart"}</definedName>
    <definedName name="qwuo">BlankMacro1</definedName>
    <definedName name="QWVM" localSheetId="4" hidden="1">{#N/A,#N/A,TRUE,"Cover";#N/A,#N/A,TRUE,"Conts";#N/A,#N/A,TRUE,"VOS";#N/A,#N/A,TRUE,"Warrington";#N/A,#N/A,TRUE,"Widnes"}</definedName>
    <definedName name="QWVM" localSheetId="18" hidden="1">{#N/A,#N/A,TRUE,"Cover";#N/A,#N/A,TRUE,"Conts";#N/A,#N/A,TRUE,"VOS";#N/A,#N/A,TRUE,"Warrington";#N/A,#N/A,TRUE,"Widnes"}</definedName>
    <definedName name="QWVM" localSheetId="10" hidden="1">{#N/A,#N/A,TRUE,"Cover";#N/A,#N/A,TRUE,"Conts";#N/A,#N/A,TRUE,"VOS";#N/A,#N/A,TRUE,"Warrington";#N/A,#N/A,TRUE,"Widnes"}</definedName>
    <definedName name="QWVM" hidden="1">{#N/A,#N/A,TRUE,"Cover";#N/A,#N/A,TRUE,"Conts";#N/A,#N/A,TRUE,"VOS";#N/A,#N/A,TRUE,"Warrington";#N/A,#N/A,TRUE,"Widnes"}</definedName>
    <definedName name="qwwe" localSheetId="18" hidden="1">{#N/A,#N/A,FALSE,"MARCH"}</definedName>
    <definedName name="qwwe" hidden="1">{#N/A,#N/A,FALSE,"MARCH"}</definedName>
    <definedName name="QXA">INDIRECT("'1561-BOQ-UnitRatesMaster.xlsx'!"&amp;(#REF!))</definedName>
    <definedName name="qxcn" localSheetId="4" hidden="1">{#N/A,#N/A,TRUE,"Cover";#N/A,#N/A,TRUE,"Conts";#N/A,#N/A,TRUE,"VOS";#N/A,#N/A,TRUE,"Warrington";#N/A,#N/A,TRUE,"Widnes"}</definedName>
    <definedName name="qxcn" localSheetId="18" hidden="1">{#N/A,#N/A,TRUE,"Cover";#N/A,#N/A,TRUE,"Conts";#N/A,#N/A,TRUE,"VOS";#N/A,#N/A,TRUE,"Warrington";#N/A,#N/A,TRUE,"Widnes"}</definedName>
    <definedName name="qxcn" localSheetId="10" hidden="1">{#N/A,#N/A,TRUE,"Cover";#N/A,#N/A,TRUE,"Conts";#N/A,#N/A,TRUE,"VOS";#N/A,#N/A,TRUE,"Warrington";#N/A,#N/A,TRUE,"Widnes"}</definedName>
    <definedName name="qxcn" hidden="1">{#N/A,#N/A,TRUE,"Cover";#N/A,#N/A,TRUE,"Conts";#N/A,#N/A,TRUE,"VOS";#N/A,#N/A,TRUE,"Warrington";#N/A,#N/A,TRUE,"Widnes"}</definedName>
    <definedName name="QY">#REF!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33">#REF!</definedName>
    <definedName name="qzqzqz34">#REF!</definedName>
    <definedName name="qzqzqz35">#REF!</definedName>
    <definedName name="qzqzqz36">#REF!</definedName>
    <definedName name="qzqzqz37">#REF!</definedName>
    <definedName name="qzqzqz38">#REF!</definedName>
    <definedName name="qzqzqz39">#REF!</definedName>
    <definedName name="qzqzqz40">#REF!</definedName>
    <definedName name="qzqzqz41">#REF!</definedName>
    <definedName name="qzqzqz42">#REF!</definedName>
    <definedName name="qzqzqz43">#REF!</definedName>
    <definedName name="qzqzqz44">#REF!</definedName>
    <definedName name="qzqzqz45">#REF!</definedName>
    <definedName name="qzqzqz46">#REF!</definedName>
    <definedName name="qzqzqz47">#REF!</definedName>
    <definedName name="qzqzqz48">#REF!</definedName>
    <definedName name="qzqzqz49">#REF!</definedName>
    <definedName name="qzqzqz50">#REF!</definedName>
    <definedName name="qzqzqz51">#REF!</definedName>
    <definedName name="qzqzqz52">#REF!</definedName>
    <definedName name="qzqzqz53">#REF!</definedName>
    <definedName name="qzqzqz54">#REF!</definedName>
    <definedName name="qzqzqz55">#REF!</definedName>
    <definedName name="qzqzqz56">#REF!</definedName>
    <definedName name="qzqzqz57">#REF!</definedName>
    <definedName name="qzqzqz58">#REF!</definedName>
    <definedName name="qzqzqz59">#REF!</definedName>
    <definedName name="qzqzqz6">#REF!</definedName>
    <definedName name="qzqzqz60">#REF!</definedName>
    <definedName name="qzqzqz61">#REF!</definedName>
    <definedName name="qzqzqz7">#REF!</definedName>
    <definedName name="qzqzqz8">#REF!</definedName>
    <definedName name="qzqzqz9">#REF!</definedName>
    <definedName name="R.C.C___SUB_STRUCTURE">#REF!</definedName>
    <definedName name="R.C.C___SUPER_STRUCTURE">#REF!</definedName>
    <definedName name="R.H._Conn_Wt" localSheetId="1">#REF!</definedName>
    <definedName name="R.H._Conn_Wt">#REF!</definedName>
    <definedName name="r_">#REF!</definedName>
    <definedName name="R_5A">#REF!</definedName>
    <definedName name="R_5B">#REF!</definedName>
    <definedName name="R_5c">#REF!</definedName>
    <definedName name="R_5D">#REF!</definedName>
    <definedName name="R_5E">#REF!</definedName>
    <definedName name="R_5F">#REF!</definedName>
    <definedName name="R_5G">#REF!</definedName>
    <definedName name="R_5H">#REF!</definedName>
    <definedName name="R_5I">#REF!</definedName>
    <definedName name="R_5J">#REF!</definedName>
    <definedName name="R_5K">#REF!</definedName>
    <definedName name="R_5L">#REF!</definedName>
    <definedName name="R_5M">#REF!</definedName>
    <definedName name="R_ashlar">#REF!</definedName>
    <definedName name="R_cncrtflr">#REF!</definedName>
    <definedName name="R_DATA">#REF!</definedName>
    <definedName name="R_dormerunitroof">#REF!</definedName>
    <definedName name="R_earthsupport">#REF!</definedName>
    <definedName name="R_excpit">#REF!</definedName>
    <definedName name="R_exctopsoil">#REF!</definedName>
    <definedName name="R_exctrench">#REF!</definedName>
    <definedName name="R_extcladding">#REF!</definedName>
    <definedName name="R_extwalltimberframe">#REF!</definedName>
    <definedName name="R_facingextwall">#REF!</definedName>
    <definedName name="R_Factor">#REF!</definedName>
    <definedName name="R_fdnBWK">#REF!</definedName>
    <definedName name="R_filling6F2">#REF!</definedName>
    <definedName name="R_fillingMOT1">#REF!</definedName>
    <definedName name="R_fireprotectsteel">#REF!</definedName>
    <definedName name="R_flatroof">#REF!</definedName>
    <definedName name="R_floatfloor">#REF!</definedName>
    <definedName name="R_foundationslab">#REF!</definedName>
    <definedName name="R_hipvalleys">#REF!</definedName>
    <definedName name="R_liftpit">#REF!</definedName>
    <definedName name="R_mtldckng">#REF!</definedName>
    <definedName name="R_parapet">#REF!</definedName>
    <definedName name="R_pitchedroof">#REF!</definedName>
    <definedName name="R_reducelevel">#REF!</definedName>
    <definedName name="R_siteclearance">#REF!</definedName>
    <definedName name="R_steelframe">#REF!</definedName>
    <definedName name="R_sundryextwalls">#REF!</definedName>
    <definedName name="R_timberframe">#REF!</definedName>
    <definedName name="ra" localSheetId="18" hidden="1">{#N/A,#N/A,TRUE,"LOADCOVE";#N/A,#N/A,TRUE,"PAGE001";#N/A,#N/A,TRUE,"PAGE002";#N/A,#N/A,TRUE,"PAGE003";#N/A,#N/A,TRUE,"PAGE004";#N/A,#N/A,TRUE,"PAGE005";#N/A,#N/A,TRUE,"PAGE006";#N/A,#N/A,TRUE,"PAGE007";#N/A,#N/A,TRUE,"PAGE008";#N/A,#N/A,TRUE,"PAGE009";#N/A,#N/A,TRUE,"PAGE010";#N/A,#N/A,TRUE,"PAGE011";#N/A,#N/A,TRUE,"PAGE012";#N/A,#N/A,TRUE,"PAGE013"}</definedName>
    <definedName name="RA" localSheetId="6" hidden="1">{#N/A,#N/A,TRUE,"Front";#N/A,#N/A,TRUE,"Simple Letter";#N/A,#N/A,TRUE,"Inside";#N/A,#N/A,TRUE,"Contents";#N/A,#N/A,TRUE,"Basis";#N/A,#N/A,TRUE,"Inclusions";#N/A,#N/A,TRUE,"Exclusions";#N/A,#N/A,TRUE,"Areas";#N/A,#N/A,TRUE,"Summary";#N/A,#N/A,TRUE,"Detail"}</definedName>
    <definedName name="ra" localSheetId="10">#N/A</definedName>
    <definedName name="ra" hidden="1">{#N/A,#N/A,TRUE,"LOADCOVE";#N/A,#N/A,TRUE,"PAGE001";#N/A,#N/A,TRUE,"PAGE002";#N/A,#N/A,TRUE,"PAGE003";#N/A,#N/A,TRUE,"PAGE004";#N/A,#N/A,TRUE,"PAGE005";#N/A,#N/A,TRUE,"PAGE006";#N/A,#N/A,TRUE,"PAGE007";#N/A,#N/A,TRUE,"PAGE008";#N/A,#N/A,TRUE,"PAGE009";#N/A,#N/A,TRUE,"PAGE010";#N/A,#N/A,TRUE,"PAGE011";#N/A,#N/A,TRUE,"PAGE012";#N/A,#N/A,TRUE,"PAGE013"}</definedName>
    <definedName name="raaa" localSheetId="18" hidden="1">{"'Sheet1'!$A$4386:$N$4591"}</definedName>
    <definedName name="raaa" localSheetId="6" hidden="1">{"'Sheet1'!$A$4386:$N$4591"}</definedName>
    <definedName name="raaa" hidden="1">{"'Sheet1'!$A$4386:$N$4591"}</definedName>
    <definedName name="Race">#REF!</definedName>
    <definedName name="rad" hidden="1">#REF!</definedName>
    <definedName name="raf">#REF!</definedName>
    <definedName name="rafbase">#REF!</definedName>
    <definedName name="raft">#REF!</definedName>
    <definedName name="Raft_Edge_A_2000">#REF!</definedName>
    <definedName name="Raft_Edge_A_2000_1">0</definedName>
    <definedName name="Raft_Edge_A_2500">#REF!</definedName>
    <definedName name="Raft_Edge_A_2500_1">0</definedName>
    <definedName name="Raft_Edge_L_2000">#REF!</definedName>
    <definedName name="Raft_Edge_L_2000_1">0</definedName>
    <definedName name="Raft_Edge_L_2500">#REF!</definedName>
    <definedName name="Raft_Edge_L_2500_1">0</definedName>
    <definedName name="RAFTArea">#REF!</definedName>
    <definedName name="RAFTPerimeter">#REF!</definedName>
    <definedName name="raftrevision">#REF!</definedName>
    <definedName name="raftsoffitr">#REF!</definedName>
    <definedName name="rafy" hidden="1">#REF!</definedName>
    <definedName name="rahmy">#REF!</definedName>
    <definedName name="Rail">#REF!</definedName>
    <definedName name="railway" localSheetId="18" hidden="1">{"'Sheet1'!$A$4386:$N$4591"}</definedName>
    <definedName name="railway" localSheetId="6" hidden="1">{"'Sheet1'!$A$4386:$N$4591"}</definedName>
    <definedName name="railway" hidden="1">{"'Sheet1'!$A$4386:$N$4591"}</definedName>
    <definedName name="Rainbow_Diesel_Trading_">#REF!</definedName>
    <definedName name="Raj" localSheetId="6" hidden="1">{"'Sheet1'!$A$4386:$N$4591"}</definedName>
    <definedName name="raj">#REF!</definedName>
    <definedName name="raja">#REF!</definedName>
    <definedName name="RAJESH">#REF!</definedName>
    <definedName name="RAJITH">#REF!</definedName>
    <definedName name="rajk">#REF!</definedName>
    <definedName name="ram" hidden="1">{#N/A,#N/A,FALSE,"MARCH"}</definedName>
    <definedName name="Raman">#REF!</definedName>
    <definedName name="Ramesh">#REF!</definedName>
    <definedName name="ramrm">#REF!</definedName>
    <definedName name="rams">#REF!</definedName>
    <definedName name="RAN" hidden="1">{#N/A,#N/A,FALSE,"Pro-forma claim";#N/A,#N/A,FALSE,"Summary sheet";#N/A,#N/A,FALSE,"SITE INSTRUCTIONS";#N/A,#N/A,FALSE,"DAY WORKS CIVILS";#N/A,#N/A,FALSE,"DAY WORKS STEEL"}</definedName>
    <definedName name="RANGE">#REF!</definedName>
    <definedName name="RANGE1">#REF!</definedName>
    <definedName name="RANGE2">#REF!</definedName>
    <definedName name="RANGE3">#REF!</definedName>
    <definedName name="RANGE4">#REF!</definedName>
    <definedName name="RANGE5">#REF!</definedName>
    <definedName name="RANGE6" localSheetId="10">NA()</definedName>
    <definedName name="RANGE6">#REF!</definedName>
    <definedName name="RANGE7">#REF!</definedName>
    <definedName name="RANJAHANA">#REF!</definedName>
    <definedName name="RankDesc">#REF!</definedName>
    <definedName name="RAO">#REF!</definedName>
    <definedName name="RAPS">#REF!</definedName>
    <definedName name="rarewt" localSheetId="18" hidden="1">{#N/A,#N/A,FALSE,"CCTV"}</definedName>
    <definedName name="rarewt" hidden="1">{#N/A,#N/A,FALSE,"CCTV"}</definedName>
    <definedName name="rarewt_1" localSheetId="18" hidden="1">{#N/A,#N/A,FALSE,"CCTV"}</definedName>
    <definedName name="rarewt_1" hidden="1">{#N/A,#N/A,FALSE,"CCTV"}</definedName>
    <definedName name="rarewt_2" localSheetId="18" hidden="1">{#N/A,#N/A,FALSE,"CCTV"}</definedName>
    <definedName name="rarewt_2" hidden="1">{#N/A,#N/A,FALSE,"CCTV"}</definedName>
    <definedName name="rasgg" localSheetId="4" hidden="1">{#N/A,#N/A,TRUE,"Cover";#N/A,#N/A,TRUE,"Conts";#N/A,#N/A,TRUE,"VOS";#N/A,#N/A,TRUE,"Warrington";#N/A,#N/A,TRUE,"Widnes"}</definedName>
    <definedName name="rasgg" localSheetId="18" hidden="1">{#N/A,#N/A,TRUE,"Cover";#N/A,#N/A,TRUE,"Conts";#N/A,#N/A,TRUE,"VOS";#N/A,#N/A,TRUE,"Warrington";#N/A,#N/A,TRUE,"Widnes"}</definedName>
    <definedName name="rasgg" localSheetId="6" hidden="1">{#N/A,#N/A,TRUE,"Cover";#N/A,#N/A,TRUE,"Conts";#N/A,#N/A,TRUE,"VOS";#N/A,#N/A,TRUE,"Warrington";#N/A,#N/A,TRUE,"Widnes"}</definedName>
    <definedName name="rasgg" localSheetId="11" hidden="1">{#N/A,#N/A,TRUE,"Cover";#N/A,#N/A,TRUE,"Conts";#N/A,#N/A,TRUE,"VOS";#N/A,#N/A,TRUE,"Warrington";#N/A,#N/A,TRUE,"Widnes"}</definedName>
    <definedName name="rasgg" localSheetId="10" hidden="1">{#N/A,#N/A,TRUE,"Cover";#N/A,#N/A,TRUE,"Conts";#N/A,#N/A,TRUE,"VOS";#N/A,#N/A,TRUE,"Warrington";#N/A,#N/A,TRUE,"Widnes"}</definedName>
    <definedName name="rasgg" hidden="1">{#N/A,#N/A,TRUE,"Cover";#N/A,#N/A,TRUE,"Conts";#N/A,#N/A,TRUE,"VOS";#N/A,#N/A,TRUE,"Warrington";#N/A,#N/A,TRUE,"Widnes"}</definedName>
    <definedName name="rasgg_1" localSheetId="18" hidden="1">{#N/A,#N/A,TRUE,"Cover";#N/A,#N/A,TRUE,"Conts";#N/A,#N/A,TRUE,"VOS";#N/A,#N/A,TRUE,"Warrington";#N/A,#N/A,TRUE,"Widnes"}</definedName>
    <definedName name="rasgg_1" localSheetId="6" hidden="1">{#N/A,#N/A,TRUE,"Cover";#N/A,#N/A,TRUE,"Conts";#N/A,#N/A,TRUE,"VOS";#N/A,#N/A,TRUE,"Warrington";#N/A,#N/A,TRUE,"Widnes"}</definedName>
    <definedName name="rasgg_1" hidden="1">{#N/A,#N/A,TRUE,"Cover";#N/A,#N/A,TRUE,"Conts";#N/A,#N/A,TRUE,"VOS";#N/A,#N/A,TRUE,"Warrington";#N/A,#N/A,TRUE,"Widnes"}</definedName>
    <definedName name="RASH">#REF!</definedName>
    <definedName name="Rashid">#REF!</definedName>
    <definedName name="rate" localSheetId="10">#N/A</definedName>
    <definedName name="rate">#REF!</definedName>
    <definedName name="rate_1">0</definedName>
    <definedName name="rate_22">#REF!</definedName>
    <definedName name="Rate1">#REF!</definedName>
    <definedName name="rate2">#REF!</definedName>
    <definedName name="RateB02">#REF!</definedName>
    <definedName name="RateB05">#REF!</definedName>
    <definedName name="RateB06">#REF!</definedName>
    <definedName name="RateB07">#REF!</definedName>
    <definedName name="RateBEF">0.02479</definedName>
    <definedName name="Rates" localSheetId="4" hidden="1">{"'Pkg Summary'!$D$4:$AD$153","'Menu'!$A$1:$H$22","'Menu'!$A$8"}</definedName>
    <definedName name="rates">#REF!</definedName>
    <definedName name="RATES__ADJUSTMENT__AREA">#REF!</definedName>
    <definedName name="RATES_AU">#REF!</definedName>
    <definedName name="Rates_Blockwork_100Thick">#REF!</definedName>
    <definedName name="Rates_Blockwork_EO100ThickForTyingIn">#REF!</definedName>
    <definedName name="Rates_BreakOutBrickPockets">#REF!</definedName>
    <definedName name="Rates_BreakOutBrickProjections_Large">#REF!</definedName>
    <definedName name="Rates_BreakOutBrickProjections_Small">#REF!</definedName>
    <definedName name="Rates_BreakOutBrickworkByHand">#REF!</definedName>
    <definedName name="Rates_BreakOutBrickworkWithSmallPlant">#REF!</definedName>
    <definedName name="Rates_BreakOutConcreteByHand">#REF!</definedName>
    <definedName name="Rates_BreakOutConcreteWithSmallPlant">#REF!</definedName>
    <definedName name="Rates_BreakOutGroundSlabAndScreed">#REF!</definedName>
    <definedName name="Rates_CeilingFinishes_DustSealantToSoffitOfSlabs">#REF!</definedName>
    <definedName name="Rates_CeilingFinishes_EmulsionPaint">#REF!</definedName>
    <definedName name="Rates_CeilingFinishes_EOForAccessPanels">#REF!</definedName>
    <definedName name="Rates_CeilingFinishes_EOForBulkheadDetail_TimberSlatCeiling">#REF!</definedName>
    <definedName name="Rates_CeilingFinishes_EOForLightingTrough">#REF!</definedName>
    <definedName name="Rates_CeilingFinishes_EOForPerimeterDetail_TimberSlatCeiling">#REF!</definedName>
    <definedName name="Rates_CeilingFinishes_TimberSlatSuspendedCeiling">#REF!</definedName>
    <definedName name="Rates_ConcreteGroundBearingSlab">#REF!</definedName>
    <definedName name="Rates_ConcreteGroundSlabWithCavityDrainSystem">#REF!</definedName>
    <definedName name="Rates_DemolishBrickWalls_1100Thick">#REF!</definedName>
    <definedName name="Rates_DemolishBrickWalls_1250Thick">#REF!</definedName>
    <definedName name="Rates_DemolishBrickWalls_140Thick">#REF!</definedName>
    <definedName name="Rates_DemolishBrickWalls_1500Thick">#REF!</definedName>
    <definedName name="Rates_DemolishBrickWalls_1600Thick">#REF!</definedName>
    <definedName name="Rates_DemolishBrickWalls_280Thick">#REF!</definedName>
    <definedName name="Rates_DemolishBrickWalls_500Thick">#REF!</definedName>
    <definedName name="Rates_DemolishBrickWalls_600Thick">#REF!</definedName>
    <definedName name="Rates_DemolishBrickWalls_750Thick">#REF!</definedName>
    <definedName name="Rates_DemolishBrickWalls_900Thick">#REF!</definedName>
    <definedName name="Rates_DemolishBrickWalls_CostPerM3">#REF!</definedName>
    <definedName name="Rates_DrainageBelowExistingSlab">#REF!</definedName>
    <definedName name="Rates_ExcavateByHand">#REF!</definedName>
    <definedName name="Rates_ExcavateForDeeperBasement">#REF!</definedName>
    <definedName name="Rates_ExcavateWithSmallPlant">#REF!</definedName>
    <definedName name="RATES_FR">#REF!</definedName>
    <definedName name="RATES_HK">#REF!</definedName>
    <definedName name="Rates_MakeGoodBrickwork_1100Wide">#REF!</definedName>
    <definedName name="Rates_MakeGoodBrickwork_1250Wide">#REF!</definedName>
    <definedName name="Rates_MakeGoodBrickwork_140Wide">#REF!</definedName>
    <definedName name="Rates_MakeGoodBrickwork_1500Wide">#REF!</definedName>
    <definedName name="Rates_MakeGoodBrickwork_1600Wide">#REF!</definedName>
    <definedName name="Rates_MakeGoodBrickwork_280Wide">#REF!</definedName>
    <definedName name="Rates_MakeGoodBrickwork_500Wide">#REF!</definedName>
    <definedName name="Rates_MakeGoodBrickwork_600Wide">#REF!</definedName>
    <definedName name="Rates_MakeGoodBrickwork_750Wide">#REF!</definedName>
    <definedName name="Rates_MakeGoodBrickwork_900Wide">#REF!</definedName>
    <definedName name="Rates_MakingGoodAbuttingBrickwork">#REF!</definedName>
    <definedName name="Rates_MakingGoodBrickworkJambs">#REF!</definedName>
    <definedName name="Rates_NeedlesAndTempPropping_Lightweight">#REF!</definedName>
    <definedName name="Rates_NeedlesAndTempPropping_MediumWeight">#REF!</definedName>
    <definedName name="Rates_PadFoundation_2400x1800">#REF!</definedName>
    <definedName name="Rates_PerimeterDetails_ConcreteGroundSlab">#REF!</definedName>
    <definedName name="Rates_SawCut_350">#REF!</definedName>
    <definedName name="Rates_SawCuttingGroundSlabAndScreed">#REF!</definedName>
    <definedName name="RATES_SP">#REF!</definedName>
    <definedName name="Rates_StripOutCeilingFins_MFCeiling">#REF!</definedName>
    <definedName name="Rates_StripOutDoors_Double">#REF!</definedName>
    <definedName name="Rates_StripOutDoors_Single">#REF!</definedName>
    <definedName name="Rates_StripOutFloorFins_Carpet">#REF!</definedName>
    <definedName name="Rates_StripOutFloorFins_CeramicTiles">#REF!</definedName>
    <definedName name="Rates_StripOutFloorFins_Screed">#REF!</definedName>
    <definedName name="Rates_StripOutFloorFins_Stone">#REF!</definedName>
    <definedName name="Rates_StripOutFloorFins_Timber">#REF!</definedName>
    <definedName name="Rates_StripOutFloorFins_TimberSkirtings">#REF!</definedName>
    <definedName name="Rates_StripOutFloorFins_Vinyl">#REF!</definedName>
    <definedName name="Rates_StripOutServices_General">#REF!</definedName>
    <definedName name="Rates_StripOutWallFins_CopperPanelling">#REF!</definedName>
    <definedName name="Rates_StripOutWallFins_PlasterboardDrylining">#REF!</definedName>
    <definedName name="Rates_StripOutWallFins_StonePanelling">#REF!</definedName>
    <definedName name="Rates_StripOutWallFins_Tiles">#REF!</definedName>
    <definedName name="Rates_TempSupport_OverNewOpenings_Light">#REF!</definedName>
    <definedName name="Rates_WallFinishes_EmulsionPaint">#REF!</definedName>
    <definedName name="Rates_WallFinishes_IPSPanels_HWTimberVeneered">#REF!</definedName>
    <definedName name="Rates_WallFinishes_PlasterboardDrylining">#REF!</definedName>
    <definedName name="RATES1">#REF!</definedName>
    <definedName name="RATES2">#REF!</definedName>
    <definedName name="RATES3">#REF!</definedName>
    <definedName name="RatesNew" localSheetId="1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RatesNew"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ratetable">#REF!</definedName>
    <definedName name="Ratings">#REF!</definedName>
    <definedName name="RATIO">#REF!</definedName>
    <definedName name="ratio1">#REF!</definedName>
    <definedName name="ratio2">#REF!</definedName>
    <definedName name="Ratios">#REF!</definedName>
    <definedName name="ravi" localSheetId="4" hidden="1">{#N/A,#N/A,TRUE,"Front";#N/A,#N/A,TRUE,"Simple Letter";#N/A,#N/A,TRUE,"Inside";#N/A,#N/A,TRUE,"Contents";#N/A,#N/A,TRUE,"Basis";#N/A,#N/A,TRUE,"Inclusions";#N/A,#N/A,TRUE,"Exclusions";#N/A,#N/A,TRUE,"Areas";#N/A,#N/A,TRUE,"Summary";#N/A,#N/A,TRUE,"Detail"}</definedName>
    <definedName name="ravi" localSheetId="18" hidden="1">{#N/A,#N/A,TRUE,"Front";#N/A,#N/A,TRUE,"Simple Letter";#N/A,#N/A,TRUE,"Inside";#N/A,#N/A,TRUE,"Contents";#N/A,#N/A,TRUE,"Basis";#N/A,#N/A,TRUE,"Inclusions";#N/A,#N/A,TRUE,"Exclusions";#N/A,#N/A,TRUE,"Areas";#N/A,#N/A,TRUE,"Summary";#N/A,#N/A,TRUE,"Detail"}</definedName>
    <definedName name="ravi" localSheetId="6" hidden="1">{#N/A,#N/A,TRUE,"Front";#N/A,#N/A,TRUE,"Simple Letter";#N/A,#N/A,TRUE,"Inside";#N/A,#N/A,TRUE,"Contents";#N/A,#N/A,TRUE,"Basis";#N/A,#N/A,TRUE,"Inclusions";#N/A,#N/A,TRUE,"Exclusions";#N/A,#N/A,TRUE,"Areas";#N/A,#N/A,TRUE,"Summary";#N/A,#N/A,TRUE,"Detail"}</definedName>
    <definedName name="ravi" localSheetId="10"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aw_data">#REF!</definedName>
    <definedName name="rb">#REF!</definedName>
    <definedName name="RB7.4" hidden="1">#REF!</definedName>
    <definedName name="rbbase">#REF!</definedName>
    <definedName name="RBSNo.">#REF!</definedName>
    <definedName name="rbw" localSheetId="4" hidden="1">{#N/A,#N/A,TRUE,"Cover";#N/A,#N/A,TRUE,"Conts";#N/A,#N/A,TRUE,"VOS";#N/A,#N/A,TRUE,"Warrington";#N/A,#N/A,TRUE,"Widnes"}</definedName>
    <definedName name="rbw" localSheetId="18" hidden="1">{#N/A,#N/A,TRUE,"Cover";#N/A,#N/A,TRUE,"Conts";#N/A,#N/A,TRUE,"VOS";#N/A,#N/A,TRUE,"Warrington";#N/A,#N/A,TRUE,"Widnes"}</definedName>
    <definedName name="rbw" localSheetId="10" hidden="1">{#N/A,#N/A,TRUE,"Cover";#N/A,#N/A,TRUE,"Conts";#N/A,#N/A,TRUE,"VOS";#N/A,#N/A,TRUE,"Warrington";#N/A,#N/A,TRUE,"Widnes"}</definedName>
    <definedName name="rbw" hidden="1">{#N/A,#N/A,TRUE,"Cover";#N/A,#N/A,TRUE,"Conts";#N/A,#N/A,TRUE,"VOS";#N/A,#N/A,TRUE,"Warrington";#N/A,#N/A,TRUE,"Widnes"}</definedName>
    <definedName name="RBX2B6">#REF!</definedName>
    <definedName name="RC_">#REF!</definedName>
    <definedName name="Rc_Costs">#REF!</definedName>
    <definedName name="RC_Mhrs">#REF!</definedName>
    <definedName name="RCArea" hidden="1">#REF!</definedName>
    <definedName name="RCC">#REF!</definedName>
    <definedName name="RCC_DÉCOR">#REF!</definedName>
    <definedName name="RCC_GENRAL_OPC">#REF!</definedName>
    <definedName name="RCC_GENRAL_SRC">#REF!</definedName>
    <definedName name="RCC_PARAPET">#REF!</definedName>
    <definedName name="RCD">#REF!</definedName>
    <definedName name="RCE">OFFSET(#REF!,1,0,COUNTA(#REF!)-(#REF!+2))</definedName>
    <definedName name="rClient">#REF!</definedName>
    <definedName name="RCP">#REF!</definedName>
    <definedName name="RCPView">#REF!</definedName>
    <definedName name="RCS">#REF!</definedName>
    <definedName name="RCVFINAL">#REF!</definedName>
    <definedName name="rcwbgl">#REF!</definedName>
    <definedName name="rcwbgl2">#REF!</definedName>
    <definedName name="RCYadav">#REF!</definedName>
    <definedName name="RCYadav12345">#REF!</definedName>
    <definedName name="rd" localSheetId="18" hidden="1">{#N/A,#N/A,FALSE,"One Pager";#N/A,#N/A,FALSE,"Technical"}</definedName>
    <definedName name="rd" localSheetId="6" hidden="1">{#N/A,#N/A,FALSE,"One Pager";#N/A,#N/A,FALSE,"Technical"}</definedName>
    <definedName name="rd" hidden="1">{#N/A,#N/A,FALSE,"One Pager";#N/A,#N/A,FALSE,"Technical"}</definedName>
    <definedName name="rDate">#REF!</definedName>
    <definedName name="RdBar">#REF!</definedName>
    <definedName name="rdegsegrg" localSheetId="4" hidden="1">{#N/A,#N/A,TRUE,"Cover";#N/A,#N/A,TRUE,"Conts";#N/A,#N/A,TRUE,"VOS";#N/A,#N/A,TRUE,"Warrington";#N/A,#N/A,TRUE,"Widnes"}</definedName>
    <definedName name="rdegsegrg" localSheetId="18" hidden="1">{#N/A,#N/A,TRUE,"Cover";#N/A,#N/A,TRUE,"Conts";#N/A,#N/A,TRUE,"VOS";#N/A,#N/A,TRUE,"Warrington";#N/A,#N/A,TRUE,"Widnes"}</definedName>
    <definedName name="rdegsegrg" localSheetId="6" hidden="1">{#N/A,#N/A,TRUE,"Cover";#N/A,#N/A,TRUE,"Conts";#N/A,#N/A,TRUE,"VOS";#N/A,#N/A,TRUE,"Warrington";#N/A,#N/A,TRUE,"Widnes"}</definedName>
    <definedName name="rdegsegrg" localSheetId="11" hidden="1">{#N/A,#N/A,TRUE,"Cover";#N/A,#N/A,TRUE,"Conts";#N/A,#N/A,TRUE,"VOS";#N/A,#N/A,TRUE,"Warrington";#N/A,#N/A,TRUE,"Widnes"}</definedName>
    <definedName name="rdegsegrg" localSheetId="10" hidden="1">{#N/A,#N/A,TRUE,"Cover";#N/A,#N/A,TRUE,"Conts";#N/A,#N/A,TRUE,"VOS";#N/A,#N/A,TRUE,"Warrington";#N/A,#N/A,TRUE,"Widnes"}</definedName>
    <definedName name="rdegsegrg" hidden="1">{#N/A,#N/A,TRUE,"Cover";#N/A,#N/A,TRUE,"Conts";#N/A,#N/A,TRUE,"VOS";#N/A,#N/A,TRUE,"Warrington";#N/A,#N/A,TRUE,"Widnes"}</definedName>
    <definedName name="rdegsegrg_1" localSheetId="18" hidden="1">{#N/A,#N/A,TRUE,"Cover";#N/A,#N/A,TRUE,"Conts";#N/A,#N/A,TRUE,"VOS";#N/A,#N/A,TRUE,"Warrington";#N/A,#N/A,TRUE,"Widnes"}</definedName>
    <definedName name="rdegsegrg_1" localSheetId="6" hidden="1">{#N/A,#N/A,TRUE,"Cover";#N/A,#N/A,TRUE,"Conts";#N/A,#N/A,TRUE,"VOS";#N/A,#N/A,TRUE,"Warrington";#N/A,#N/A,TRUE,"Widnes"}</definedName>
    <definedName name="rdegsegrg_1" hidden="1">{#N/A,#N/A,TRUE,"Cover";#N/A,#N/A,TRUE,"Conts";#N/A,#N/A,TRUE,"VOS";#N/A,#N/A,TRUE,"Warrington";#N/A,#N/A,TRUE,"Widnes"}</definedName>
    <definedName name="rDesc">#REF!</definedName>
    <definedName name="RDN" localSheetId="18" hidden="1">{#N/A,#N/A,FALSE,"COVER.XLS";#N/A,#N/A,FALSE,"RACT1.XLS";#N/A,#N/A,FALSE,"RACT2.XLS";#N/A,#N/A,FALSE,"ECCMP";#N/A,#N/A,FALSE,"WELDER.XLS"}</definedName>
    <definedName name="RDN" hidden="1">{#N/A,#N/A,FALSE,"COVER.XLS";#N/A,#N/A,FALSE,"RACT1.XLS";#N/A,#N/A,FALSE,"RACT2.XLS";#N/A,#N/A,FALSE,"ECCMP";#N/A,#N/A,FALSE,"WELDER.XLS"}</definedName>
    <definedName name="re" localSheetId="18" hidden="1">{#N/A,#N/A,TRUE,"Front";#N/A,#N/A,TRUE,"Simple Letter";#N/A,#N/A,TRUE,"Inside";#N/A,#N/A,TRUE,"Contents";#N/A,#N/A,TRUE,"Basis";#N/A,#N/A,TRUE,"Inclusions";#N/A,#N/A,TRUE,"Exclusions";#N/A,#N/A,TRUE,"Areas";#N/A,#N/A,TRUE,"Summary";#N/A,#N/A,TRUE,"Detail"}</definedName>
    <definedName name="re" hidden="1">{#N/A,#N/A,TRUE,"Front";#N/A,#N/A,TRUE,"Simple Letter";#N/A,#N/A,TRUE,"Inside";#N/A,#N/A,TRUE,"Contents";#N/A,#N/A,TRUE,"Basis";#N/A,#N/A,TRUE,"Inclusions";#N/A,#N/A,TRUE,"Exclusions";#N/A,#N/A,TRUE,"Areas";#N/A,#N/A,TRUE,"Summary";#N/A,#N/A,TRUE,"Detail"}</definedName>
    <definedName name="Re___0">#REF!</definedName>
    <definedName name="Re___13">#REF!</definedName>
    <definedName name="RE_SIZE">#REF!</definedName>
    <definedName name="READ" hidden="1">FALSE</definedName>
    <definedName name="ReadSubjCoID">#REF!</definedName>
    <definedName name="ReadyToPrint">#REF!</definedName>
    <definedName name="Real_Estate">#REF!</definedName>
    <definedName name="realestate">#REF!</definedName>
    <definedName name="realisation_date">#REF!</definedName>
    <definedName name="Rear_Set_Bus_BE">#REF!</definedName>
    <definedName name="Rear_Set_Ind">#REF!</definedName>
    <definedName name="REATAU1">#REF!</definedName>
    <definedName name="REATAU10">#REF!</definedName>
    <definedName name="REATAU10A">#REF!</definedName>
    <definedName name="REATAU2A">#REF!</definedName>
    <definedName name="REATAU2B">#REF!</definedName>
    <definedName name="REATAU2C">#REF!</definedName>
    <definedName name="REATAU2D">#REF!</definedName>
    <definedName name="REATAU2E">#REF!</definedName>
    <definedName name="REATAU2F">#REF!</definedName>
    <definedName name="REATAU3">#REF!</definedName>
    <definedName name="REATAU5">#REF!</definedName>
    <definedName name="REATAU7">#REF!</definedName>
    <definedName name="REATAU8">#REF!</definedName>
    <definedName name="reb_40">#N/A</definedName>
    <definedName name="reb_60">#N/A</definedName>
    <definedName name="reb40_new">#N/A</definedName>
    <definedName name="rebar">#REF!</definedName>
    <definedName name="rebar_1">0</definedName>
    <definedName name="rebar_10mm">#REF!</definedName>
    <definedName name="rebar_12mm">#REF!</definedName>
    <definedName name="Rebar_16mm">#REF!</definedName>
    <definedName name="rebar_8mm">#REF!</definedName>
    <definedName name="rebar_high">#REF!</definedName>
    <definedName name="rebar_mild">#REF!</definedName>
    <definedName name="Rebar_Qty._for_Bottom_L">#REF!</definedName>
    <definedName name="Rebar_unitprice">#REF!</definedName>
    <definedName name="RebarQty" localSheetId="4">IF('1. Introduction'!base=1,(#REF!*#REF!)/2000,(#REF!*#REF!)/1685.552931)</definedName>
    <definedName name="RebarQty">#N/A</definedName>
    <definedName name="RebarQty1">#N/A</definedName>
    <definedName name="Rebars">#REF!</definedName>
    <definedName name="rec">#REF!</definedName>
    <definedName name="Rec_No.">#REF!</definedName>
    <definedName name="RECAP">#REF!</definedName>
    <definedName name="recap_description">#REF!</definedName>
    <definedName name="recap_impression">#REF!</definedName>
    <definedName name="recap_total">#REF!</definedName>
    <definedName name="RECEPT">#REF!</definedName>
    <definedName name="Reclassifications">#REF!</definedName>
    <definedName name="Recoder_2">#REF!</definedName>
    <definedName name="Recom" localSheetId="4" hidden="1">{"'Break down'!$A$4"}</definedName>
    <definedName name="Recom" localSheetId="18" hidden="1">{"'Break down'!$A$4"}</definedName>
    <definedName name="Recom" localSheetId="6" hidden="1">{"'Break down'!$A$4"}</definedName>
    <definedName name="Recom" hidden="1">{"'Break down'!$A$4"}</definedName>
    <definedName name="RecomFacilities">#REF!</definedName>
    <definedName name="RECOMMENDED_CABLE_SIZE">#REF!</definedName>
    <definedName name="RECON">#REF!</definedName>
    <definedName name="recon.steel">#REF!&amp;" "&amp;'ROSHN Benchmark Data'!STATE</definedName>
    <definedName name="reconciliation" localSheetId="1">#REF!</definedName>
    <definedName name="Reconciliation">#N/A</definedName>
    <definedName name="_xlnm.Recorder">#REF!</definedName>
    <definedName name="Recorder1">#REF!</definedName>
    <definedName name="Recorder1_2">#REF!</definedName>
    <definedName name="RECOUT">#N/A</definedName>
    <definedName name="recov_projects">#REF!</definedName>
    <definedName name="Recoverable_range">#REF!</definedName>
    <definedName name="Recreation1">#REF!</definedName>
    <definedName name="Recreation10">#REF!</definedName>
    <definedName name="Recreation10A">#REF!</definedName>
    <definedName name="Recreation2A">#REF!</definedName>
    <definedName name="Recreation2B">#REF!</definedName>
    <definedName name="Recreation2C">#REF!</definedName>
    <definedName name="Recreation2D">#REF!</definedName>
    <definedName name="Recreation2E">#REF!</definedName>
    <definedName name="Recreation2F">#REF!</definedName>
    <definedName name="Recreation3">#REF!</definedName>
    <definedName name="Recreation5">#REF!</definedName>
    <definedName name="Recreation7">#REF!</definedName>
    <definedName name="Recreation8">#REF!</definedName>
    <definedName name="rect_4_415">#REF!</definedName>
    <definedName name="recv" hidden="1">#REF!</definedName>
    <definedName name="red">#REF!</definedName>
    <definedName name="Red_row">#REF!,#REF!,#REF!</definedName>
    <definedName name="Redesign_Villa_Pavillion">#REF!</definedName>
    <definedName name="redgreenqa">#REF!</definedName>
    <definedName name="redo" hidden="1">{#N/A,#N/A,FALSE,"ACQ_GRAPHS";#N/A,#N/A,FALSE,"T_1 GRAPHS";#N/A,#N/A,FALSE,"T_2 GRAPHS";#N/A,#N/A,FALSE,"COMB_GRAPHS"}</definedName>
    <definedName name="reduce">#REF!</definedName>
    <definedName name="ree" localSheetId="18" hidden="1">{#N/A,#N/A,FALSE,"CCTV"}</definedName>
    <definedName name="REE" localSheetId="6">DATE(YEAR(Loan_Start),MONTH(Loan_Start)+[0]!Payment_Number,DAY(Loan_Start))</definedName>
    <definedName name="REE" localSheetId="10">DATE(YEAR(Loan_Start),MONTH(Loan_Start)+Payment_Number,DAY(Loan_Start))</definedName>
    <definedName name="ree" hidden="1">{#N/A,#N/A,FALSE,"CCTV"}</definedName>
    <definedName name="ree_1" localSheetId="18" hidden="1">{#N/A,#N/A,FALSE,"CCTV"}</definedName>
    <definedName name="ree_1" hidden="1">{#N/A,#N/A,FALSE,"CCTV"}</definedName>
    <definedName name="ree_2" localSheetId="18" hidden="1">{#N/A,#N/A,FALSE,"CCTV"}</definedName>
    <definedName name="ree_2" hidden="1">{#N/A,#N/A,FALSE,"CCTV"}</definedName>
    <definedName name="REEEEET">#N/A</definedName>
    <definedName name="reema">#REF!</definedName>
    <definedName name="reerere">#N/A</definedName>
    <definedName name="reerreererererre">#N/A</definedName>
    <definedName name="REERWEE">#N/A</definedName>
    <definedName name="reeyte" localSheetId="18" hidden="1">{#N/A,#N/A,FALSE,"배수1"}</definedName>
    <definedName name="reeyte" hidden="1">{#N/A,#N/A,FALSE,"배수1"}</definedName>
    <definedName name="ref" localSheetId="4" hidden="1">{"'Break down'!$A$4"}</definedName>
    <definedName name="ref" localSheetId="18" hidden="1">{"'Break down'!$A$4"}</definedName>
    <definedName name="ref" localSheetId="6" hidden="1">{"'Break down'!$A$4"}</definedName>
    <definedName name="ref" hidden="1">{"'Break down'!$A$4"}</definedName>
    <definedName name="REF_A35_DISC38165049">#REF!</definedName>
    <definedName name="REF_A35_DISC38329114">#REF!</definedName>
    <definedName name="REF_A35_DISC52742333">#REF!</definedName>
    <definedName name="REF_A37_DISC38165049">#REF!</definedName>
    <definedName name="REF_A37_DISC38329114">#REF!</definedName>
    <definedName name="REF_A37_DISC52742333">#REF!</definedName>
    <definedName name="REF_A40_DISC38165049">#REF!</definedName>
    <definedName name="REF_A40_DISC38329114">#REF!</definedName>
    <definedName name="REF_A40_DISC52742333">#REF!</definedName>
    <definedName name="REF_B_DISC38165049">#REF!</definedName>
    <definedName name="REF_B_DISC38329114">#REF!</definedName>
    <definedName name="REF_B_DISC52742333">#REF!</definedName>
    <definedName name="REF_C40_DISC38165049">#REF!</definedName>
    <definedName name="REF_C40_DISC38329114">#REF!</definedName>
    <definedName name="REF_C40_DISC52742333">#REF!</definedName>
    <definedName name="REF_D_DISC44204101">#REF!</definedName>
    <definedName name="REF_D_DISC45340465">#REF!</definedName>
    <definedName name="Refin1_result">#REF!</definedName>
    <definedName name="Refin2_result">#REF!</definedName>
    <definedName name="Refin3_result">#REF!</definedName>
    <definedName name="RefMWeGross">#REF!</definedName>
    <definedName name="RefPlant">#REF!</definedName>
    <definedName name="RefPlantBasis">#REF!</definedName>
    <definedName name="RefPlantDate">#REF!</definedName>
    <definedName name="RefPlantPPH">#REF!</definedName>
    <definedName name="REFR">#REF!</definedName>
    <definedName name="REFRACTAIRES">#REF!,#REF!,#REF!,#REF!</definedName>
    <definedName name="REFRESH">#REF!</definedName>
    <definedName name="refs">#REF!</definedName>
    <definedName name="refur">#REF!</definedName>
    <definedName name="Refurbishement_delay_costs_10_years">#REF!</definedName>
    <definedName name="Refurbishement_delay_costs_20_years">#REF!</definedName>
    <definedName name="Refurbishement_delay_costs_30_years">#REF!</definedName>
    <definedName name="Refurbishement_delay_costs_50_years">#REF!</definedName>
    <definedName name="reg" localSheetId="18" hidden="1">{#N/A,#N/A,FALSE,"CCTV"}</definedName>
    <definedName name="reg" localSheetId="10">#REF!</definedName>
    <definedName name="reg" hidden="1">{#N/A,#N/A,FALSE,"CCTV"}</definedName>
    <definedName name="reg_1" localSheetId="18" hidden="1">{#N/A,#N/A,FALSE,"CCTV"}</definedName>
    <definedName name="reg_1" hidden="1">{#N/A,#N/A,FALSE,"CCTV"}</definedName>
    <definedName name="reg_2" localSheetId="18" hidden="1">{#N/A,#N/A,FALSE,"CCTV"}</definedName>
    <definedName name="reg_2" hidden="1">{#N/A,#N/A,FALSE,"CCTV"}</definedName>
    <definedName name="regaccesscur">#REF!</definedName>
    <definedName name="regaccessforecast">#REF!</definedName>
    <definedName name="regeq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q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er" localSheetId="18" hidden="1">{#N/A,#N/A,TRUE,"Front";#N/A,#N/A,TRUE,"Simple Letter";#N/A,#N/A,TRUE,"Inside";#N/A,#N/A,TRUE,"Contents";#N/A,#N/A,TRUE,"Basis";#N/A,#N/A,TRUE,"Inclusions";#N/A,#N/A,TRUE,"Exclusions";#N/A,#N/A,TRUE,"Areas";#N/A,#N/A,TRUE,"Summary";#N/A,#N/A,TRUE,"Detail"}</definedName>
    <definedName name="reger" hidden="1">{#N/A,#N/A,TRUE,"Front";#N/A,#N/A,TRUE,"Simple Letter";#N/A,#N/A,TRUE,"Inside";#N/A,#N/A,TRUE,"Contents";#N/A,#N/A,TRUE,"Basis";#N/A,#N/A,TRUE,"Inclusions";#N/A,#N/A,TRUE,"Exclusions";#N/A,#N/A,TRUE,"Areas";#N/A,#N/A,TRUE,"Summary";#N/A,#N/A,TRUE,"Detail"}</definedName>
    <definedName name="region">#REF!</definedName>
    <definedName name="Region_by_G_L">#REF!</definedName>
    <definedName name="Region_range">#REF!</definedName>
    <definedName name="Regional" hidden="1">{#N/A,#N/A,FALSE,"mgtsum.XLS";#N/A,#N/A,FALSE,"CAPONE";#N/A,#N/A,FALSE,"CAPTWO";#N/A,#N/A,FALSE,"CAPTHREE"}</definedName>
    <definedName name="regional1" hidden="1">{#N/A,#N/A,FALSE,"mgtsum.XLS";#N/A,#N/A,FALSE,"CAPONE";#N/A,#N/A,FALSE,"CAPTWO";#N/A,#N/A,FALSE,"CAPTHREE"}</definedName>
    <definedName name="reg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gre"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1"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2"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gr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EI_Act">#REF!</definedName>
    <definedName name="reiko">BlankMacro1</definedName>
    <definedName name="reimb">#REF!</definedName>
    <definedName name="rein">#REF!</definedName>
    <definedName name="Reinforcement">#REF!</definedName>
    <definedName name="Reinforcement_on_site">#REF!</definedName>
    <definedName name="ReinforcementSteel">#REF!</definedName>
    <definedName name="REJECTED">#REF!</definedName>
    <definedName name="rel">#REF!</definedName>
    <definedName name="Rel.1.00">#REF!,#REF!,#REF!,#REF!,#REF!,#REF!,#REF!,#REF!,#REF!,#REF!,#REF!,#REF!,#REF!,#REF!</definedName>
    <definedName name="Rel.2.00">#REF!,#REF!,#REF!,#REF!,#REF!,#REF!,#REF!,#REF!,#REF!,#REF!,#REF!,#REF!,#REF!,#REF!,#REF!,#REF!,#REF!,#REF!</definedName>
    <definedName name="related">#REF!</definedName>
    <definedName name="Release">#N/A</definedName>
    <definedName name="Release2ndMoietyRetention">#REF!</definedName>
    <definedName name="ReleaseDate">#REF!</definedName>
    <definedName name="Reliable_Transport_by_Heavy_and_Light_Trucks_LLC">#REF!</definedName>
    <definedName name="RELKK">#REF!</definedName>
    <definedName name="Relocation_Allowance">#REF!</definedName>
    <definedName name="REM1___0">#REF!</definedName>
    <definedName name="REM1___0___0">"$#REF!.$#REF!$#REF!"</definedName>
    <definedName name="REM1___0___3">"$#REF!.$#REF!$#REF!"</definedName>
    <definedName name="REM1___0___4">"$#REF!.$#REF!$#REF!"</definedName>
    <definedName name="REM1___2">#REF!</definedName>
    <definedName name="REM1___2___0">"$#REF!.$#REF!$#REF!"</definedName>
    <definedName name="REM1___2___3">"$#REF!.$#REF!$#REF!"</definedName>
    <definedName name="REM1___3">#REF!</definedName>
    <definedName name="REM1___3___0">"$#REF!.$#REF!$#REF!"</definedName>
    <definedName name="REM1___3___3">"$#REF!.$#REF!$#REF!"</definedName>
    <definedName name="REM1___3___4">"$#REF!.$#REF!$#REF!"</definedName>
    <definedName name="REM1___4">#REF!</definedName>
    <definedName name="REM1___4___0">"$#REF!.$#REF!$#REF!"</definedName>
    <definedName name="REM1___4___3">"$#REF!.$#REF!$#REF!"</definedName>
    <definedName name="REM1___7">"$#REF!.$#REF!$#REF!"</definedName>
    <definedName name="REM2___0">#REF!</definedName>
    <definedName name="REM2___0___0">"$#REF!.$#REF!$#REF!"</definedName>
    <definedName name="REM2___0___3">"$#REF!.$#REF!$#REF!"</definedName>
    <definedName name="REM2___0___4">"$#REF!.$#REF!$#REF!"</definedName>
    <definedName name="REM2___2">#REF!</definedName>
    <definedName name="REM2___2___0">"$#REF!.$#REF!$#REF!"</definedName>
    <definedName name="REM2___2___3">"$#REF!.$#REF!$#REF!"</definedName>
    <definedName name="REM2___3">#REF!</definedName>
    <definedName name="REM2___3___0">"$#REF!.$#REF!$#REF!"</definedName>
    <definedName name="REM2___3___3">"$#REF!.$#REF!$#REF!"</definedName>
    <definedName name="REM2___3___4">"$#REF!.$#REF!$#REF!"</definedName>
    <definedName name="REM2___4">#REF!</definedName>
    <definedName name="REM2___4___0">"$#REF!.$#REF!$#REF!"</definedName>
    <definedName name="REM2___4___3">"$#REF!.$#REF!$#REF!"</definedName>
    <definedName name="REM2___7">"$#REF!.$#REF!$#REF!"</definedName>
    <definedName name="REMARKS">#REF!</definedName>
    <definedName name="REMOVALROAD" localSheetId="18" hidden="1">{#N/A,#N/A,FALSE,"MARCH"}</definedName>
    <definedName name="REMOVALROAD" hidden="1">{#N/A,#N/A,FALSE,"MARCH"}</definedName>
    <definedName name="REMOVE">#N/A</definedName>
    <definedName name="REN" localSheetId="4" hidden="1">{"'Break down'!$A$4"}</definedName>
    <definedName name="REN" localSheetId="18" hidden="1">{"'Break down'!$A$4"}</definedName>
    <definedName name="REN" localSheetId="6" hidden="1">{"'Break down'!$A$4"}</definedName>
    <definedName name="REN" hidden="1">{"'Break down'!$A$4"}</definedName>
    <definedName name="rend">0.75</definedName>
    <definedName name="RENE">#REF!</definedName>
    <definedName name="RENOV">#REF!</definedName>
    <definedName name="Rent__Non___Direct">#REF!</definedName>
    <definedName name="Rent__Non_direct">#REF!</definedName>
    <definedName name="Rent_committed_summary">#REF!</definedName>
    <definedName name="Rent_committed_summary_amount">#REF!</definedName>
    <definedName name="rent_review_fee__new_passing">#REF!</definedName>
    <definedName name="rentadv">#REF!</definedName>
    <definedName name="rentals">#REF!</definedName>
    <definedName name="RentEscRange">#REF!</definedName>
    <definedName name="RentRate">#REF!</definedName>
    <definedName name="rentreceipts">#REF!</definedName>
    <definedName name="RentSensitivity">#REF!</definedName>
    <definedName name="RENTWRT">IF(ISNA(MATCH(ROW(),RowAfterpgbrk,1)),1,MATCH(ROW(),RowAfterpgbrk,1)+1)</definedName>
    <definedName name="reo_total">#REF!</definedName>
    <definedName name="REOTLAST">#REF!</definedName>
    <definedName name="Rep___Maint__Non_Direct">#REF!</definedName>
    <definedName name="repairs">#REF!</definedName>
    <definedName name="RepayEqFill">#REF!</definedName>
    <definedName name="RepDate">#REF!</definedName>
    <definedName name="repeat">#REF!</definedName>
    <definedName name="ReplaceObj">#REF!</definedName>
    <definedName name="RepNo">#REF!</definedName>
    <definedName name="report" localSheetId="1">#REF!</definedName>
    <definedName name="Report">#REF!</definedName>
    <definedName name="Report_Date">#REF!</definedName>
    <definedName name="Report_Ends">#REF!</definedName>
    <definedName name="Report_No.">#REF!</definedName>
    <definedName name="Report_subtitle">#REF!</definedName>
    <definedName name="Report_type">#REF!</definedName>
    <definedName name="report13">#REF!</definedName>
    <definedName name="report2" localSheetId="18"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portCover">#REF!</definedName>
    <definedName name="ReportDate" localSheetId="1">#REF!</definedName>
    <definedName name="ReportDate">#REF!</definedName>
    <definedName name="ReportDateLong">#REF!</definedName>
    <definedName name="ReportDesc">#REF!</definedName>
    <definedName name="Reportingperiod1">#REF!</definedName>
    <definedName name="ReportNo" localSheetId="1">#REF!</definedName>
    <definedName name="ReportNo">#REF!</definedName>
    <definedName name="reportno1">#REF!</definedName>
    <definedName name="ReportNr">#REF!</definedName>
    <definedName name="ReportTitle">#REF!</definedName>
    <definedName name="ReportTitlea">#REF!</definedName>
    <definedName name="reporttype" localSheetId="1">#REF!</definedName>
    <definedName name="reporttype">#REF!</definedName>
    <definedName name="Represents">#REF!</definedName>
    <definedName name="Rept_Date">#REF!</definedName>
    <definedName name="Req">#REF!</definedName>
    <definedName name="reqgqe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gq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equi">#REF!</definedName>
    <definedName name="required">#REF!</definedName>
    <definedName name="requiredRangeForFilters">#REF!</definedName>
    <definedName name="rer" localSheetId="4" hidden="1">{#N/A,#N/A,TRUE,"Cover";#N/A,#N/A,TRUE,"Conts";#N/A,#N/A,TRUE,"VOS";#N/A,#N/A,TRUE,"Warrington";#N/A,#N/A,TRUE,"Widnes"}</definedName>
    <definedName name="rer" localSheetId="18" hidden="1">{#N/A,#N/A,TRUE,"Cover";#N/A,#N/A,TRUE,"Conts";#N/A,#N/A,TRUE,"VOS";#N/A,#N/A,TRUE,"Warrington";#N/A,#N/A,TRUE,"Widnes"}</definedName>
    <definedName name="rer" localSheetId="6" hidden="1">{#N/A,#N/A,TRUE,"Cover";#N/A,#N/A,TRUE,"Conts";#N/A,#N/A,TRUE,"VOS";#N/A,#N/A,TRUE,"Warrington";#N/A,#N/A,TRUE,"Widnes"}</definedName>
    <definedName name="rer" localSheetId="11" hidden="1">{#N/A,#N/A,TRUE,"Cover";#N/A,#N/A,TRUE,"Conts";#N/A,#N/A,TRUE,"VOS";#N/A,#N/A,TRUE,"Warrington";#N/A,#N/A,TRUE,"Widnes"}</definedName>
    <definedName name="rer" localSheetId="10" hidden="1">{#N/A,#N/A,TRUE,"Cover";#N/A,#N/A,TRUE,"Conts";#N/A,#N/A,TRUE,"VOS";#N/A,#N/A,TRUE,"Warrington";#N/A,#N/A,TRUE,"Widnes"}</definedName>
    <definedName name="rer" hidden="1">{#N/A,#N/A,TRUE,"Cover";#N/A,#N/A,TRUE,"Conts";#N/A,#N/A,TRUE,"VOS";#N/A,#N/A,TRUE,"Warrington";#N/A,#N/A,TRUE,"Widnes"}</definedName>
    <definedName name="rer_1" localSheetId="18" hidden="1">{#N/A,#N/A,TRUE,"Cover";#N/A,#N/A,TRUE,"Conts";#N/A,#N/A,TRUE,"VOS";#N/A,#N/A,TRUE,"Warrington";#N/A,#N/A,TRUE,"Widnes"}</definedName>
    <definedName name="rer_1" localSheetId="6" hidden="1">{#N/A,#N/A,TRUE,"Cover";#N/A,#N/A,TRUE,"Conts";#N/A,#N/A,TRUE,"VOS";#N/A,#N/A,TRUE,"Warrington";#N/A,#N/A,TRUE,"Widnes"}</definedName>
    <definedName name="rer_1" hidden="1">{#N/A,#N/A,TRUE,"Cover";#N/A,#N/A,TRUE,"Conts";#N/A,#N/A,TRUE,"VOS";#N/A,#N/A,TRUE,"Warrington";#N/A,#N/A,TRUE,"Widnes"}</definedName>
    <definedName name="rerereere">#N/A</definedName>
    <definedName name="rererer">#N/A</definedName>
    <definedName name="rererere">#N/A</definedName>
    <definedName name="RERERERERERE">#N/A</definedName>
    <definedName name="RERERERQRQR">#N/A</definedName>
    <definedName name="rerererrerere" localSheetId="4" hidden="1">{#N/A,#N/A,FALSE,"Pro-forma claim";#N/A,#N/A,FALSE,"Summary sheet";#N/A,#N/A,FALSE,"SITE INSTRUCTIONS";#N/A,#N/A,FALSE,"DAY WORKS CIVILS";#N/A,#N/A,FALSE,"DAY WORKS STEEL"}</definedName>
    <definedName name="rerererrerere" localSheetId="18" hidden="1">{#N/A,#N/A,FALSE,"Pro-forma claim";#N/A,#N/A,FALSE,"Summary sheet";#N/A,#N/A,FALSE,"SITE INSTRUCTIONS";#N/A,#N/A,FALSE,"DAY WORKS CIVILS";#N/A,#N/A,FALSE,"DAY WORKS STEEL"}</definedName>
    <definedName name="rerererrerere" localSheetId="10" hidden="1">{#N/A,#N/A,FALSE,"Pro-forma claim";#N/A,#N/A,FALSE,"Summary sheet";#N/A,#N/A,FALSE,"SITE INSTRUCTIONS";#N/A,#N/A,FALSE,"DAY WORKS CIVILS";#N/A,#N/A,FALSE,"DAY WORKS STEEL"}</definedName>
    <definedName name="rerererrerere" hidden="1">{#N/A,#N/A,FALSE,"Pro-forma claim";#N/A,#N/A,FALSE,"Summary sheet";#N/A,#N/A,FALSE,"SITE INSTRUCTIONS";#N/A,#N/A,FALSE,"DAY WORKS CIVILS";#N/A,#N/A,FALSE,"DAY WORKS STEEL"}</definedName>
    <definedName name="RERRGHH">#N/A</definedName>
    <definedName name="rerte" localSheetId="18" hidden="1">{#N/A,#N/A,FALSE,"VARIATIONS";#N/A,#N/A,FALSE,"BUDGET";#N/A,#N/A,FALSE,"CIVIL QNTY VAR";#N/A,#N/A,FALSE,"SUMMARY";#N/A,#N/A,FALSE,"MATERIAL VAR"}</definedName>
    <definedName name="rerte" hidden="1">{#N/A,#N/A,FALSE,"VARIATIONS";#N/A,#N/A,FALSE,"BUDGET";#N/A,#N/A,FALSE,"CIVIL QNTY VAR";#N/A,#N/A,FALSE,"SUMMARY";#N/A,#N/A,FALSE,"MATERIAL VAR"}</definedName>
    <definedName name="RES">#REF!</definedName>
    <definedName name="Res_Costs">#REF!</definedName>
    <definedName name="Res_Income1">#REF!</definedName>
    <definedName name="Res_Income2">#REF!</definedName>
    <definedName name="Res_Income3">#REF!</definedName>
    <definedName name="Res_IncomeG">#REF!</definedName>
    <definedName name="Res_Stories">#REF!</definedName>
    <definedName name="res_sum" localSheetId="18" hidden="1">{#N/A,#N/A,FALSE,"COVER1.XLS ";#N/A,#N/A,FALSE,"RACT1.XLS";#N/A,#N/A,FALSE,"RACT2.XLS";#N/A,#N/A,FALSE,"ECCMP";#N/A,#N/A,FALSE,"WELDER.XLS"}</definedName>
    <definedName name="res_sum" hidden="1">{#N/A,#N/A,FALSE,"COVER1.XLS ";#N/A,#N/A,FALSE,"RACT1.XLS";#N/A,#N/A,FALSE,"RACT2.XLS";#N/A,#N/A,FALSE,"ECCMP";#N/A,#N/A,FALSE,"WELDER.XLS"}</definedName>
    <definedName name="ResCapexContribCfW">#REF!</definedName>
    <definedName name="ResCapexMonthsW">#REF!</definedName>
    <definedName name="ResDisp">#REF!</definedName>
    <definedName name="ResetForm">#REF!</definedName>
    <definedName name="reshh" hidden="1">#REF!</definedName>
    <definedName name="reshma" hidden="1">#REF!</definedName>
    <definedName name="reshmm" hidden="1">#REF!</definedName>
    <definedName name="resi" localSheetId="1">#REF!</definedName>
    <definedName name="resi">#REF!</definedName>
    <definedName name="RESIDENCE">#REF!</definedName>
    <definedName name="Residential" localSheetId="4">#REF!</definedName>
    <definedName name="residential" localSheetId="1">#REF!</definedName>
    <definedName name="residential">#REF!</definedName>
    <definedName name="Residential_Cover">#REF!</definedName>
    <definedName name="ResidentialEP1">#REF!</definedName>
    <definedName name="ResidentialEP10">#REF!</definedName>
    <definedName name="ResidentialEP10A">#REF!</definedName>
    <definedName name="ResidentialEP2A">#REF!</definedName>
    <definedName name="ResidentialEP2B">#REF!</definedName>
    <definedName name="ResidentialEP2C">#REF!</definedName>
    <definedName name="ResidentialEP2D">#REF!</definedName>
    <definedName name="ResidentialEP2E">#REF!</definedName>
    <definedName name="ResidentialEP2F">#REF!</definedName>
    <definedName name="ResidentialEP3">#REF!</definedName>
    <definedName name="ResidentialEP5">#REF!</definedName>
    <definedName name="ResidentialEP7">#REF!</definedName>
    <definedName name="ResidentialEP8">#REF!</definedName>
    <definedName name="Residual_Demand">#REF!</definedName>
    <definedName name="Residual_difference">#REF!</definedName>
    <definedName name="ResiEqYieldIn">#REF!</definedName>
    <definedName name="ResiExitPriceW">#REF!</definedName>
    <definedName name="ResiLetAtW">#REF!</definedName>
    <definedName name="ResiSaleCostsW">#REF!</definedName>
    <definedName name="resizeRCP">#REF!</definedName>
    <definedName name="ResLegFeePctW">#REF!</definedName>
    <definedName name="ResLegFeesW">#REF!</definedName>
    <definedName name="ResLetDateW">#REF!</definedName>
    <definedName name="ResLetFeePctW">#REF!</definedName>
    <definedName name="ResLetFeesW">#REF!</definedName>
    <definedName name="ResLetRentFreeMonthsIn">#REF!</definedName>
    <definedName name="ResLetRentFreeMonthsW">#REF!</definedName>
    <definedName name="ResLetVoidMonthsW">#REF!</definedName>
    <definedName name="Resources" hidden="1">{#N/A,#N/A,FALSE,"Organisation Chart"}</definedName>
    <definedName name="RESP">#REF!</definedName>
    <definedName name="ResPctVoidCostsW">#REF!</definedName>
    <definedName name="ResponseStatus">#REF!</definedName>
    <definedName name="ResponseType">#REF!</definedName>
    <definedName name="ResPromCostsCfW">#REF!</definedName>
    <definedName name="ResRentFreeCostW">#REF!</definedName>
    <definedName name="ResScCostCfW">#REF!</definedName>
    <definedName name="ResScCostW">#REF!</definedName>
    <definedName name="restaurant" hidden="1">{"hardcost",#N/A,FALSE,"Surf"}</definedName>
    <definedName name="rEstimator">#REF!</definedName>
    <definedName name="results">#REF!</definedName>
    <definedName name="ResVacantRatesCfW">#REF!</definedName>
    <definedName name="ret" localSheetId="18" hidden="1">{#N/A,#N/A,FALSE,"Chi tiÆt"}</definedName>
    <definedName name="ret" localSheetId="10">#REF!</definedName>
    <definedName name="ret" hidden="1">{#N/A,#N/A,FALSE,"Chi tiÆt"}</definedName>
    <definedName name="ret.appl">#REF!</definedName>
    <definedName name="ret.iron">#REF!</definedName>
    <definedName name="ret.kitc">#REF!</definedName>
    <definedName name="ret.ldsc">#REF!</definedName>
    <definedName name="ret.wall">#REF!</definedName>
    <definedName name="ret_to_mainmenue">#N/A</definedName>
    <definedName name="RetAgentsFeesPctW">#REF!</definedName>
    <definedName name="Retail">#REF!</definedName>
    <definedName name="Retail_Cost">#REF!</definedName>
    <definedName name="retail_exit_yield">#REF!</definedName>
    <definedName name="Retail_Rents">#REF!</definedName>
    <definedName name="Retail_Retail">#REF!</definedName>
    <definedName name="Retail_Shopping">#REF!</definedName>
    <definedName name="Retail_Stories">#REF!</definedName>
    <definedName name="Retail_type">#REF!</definedName>
    <definedName name="RETAIL1">#REF!</definedName>
    <definedName name="RETAIL10">#REF!</definedName>
    <definedName name="RETAIL10A">#REF!</definedName>
    <definedName name="RETAIL2">#REF!</definedName>
    <definedName name="RETAIL2A">#REF!</definedName>
    <definedName name="RETAIL2B">#REF!</definedName>
    <definedName name="RETAIL2C">#REF!</definedName>
    <definedName name="RETAIL2D">#REF!</definedName>
    <definedName name="RETAIL2E">#REF!</definedName>
    <definedName name="RETAIL2F">#REF!</definedName>
    <definedName name="RETAIL3">#REF!</definedName>
    <definedName name="RETAIL5">#REF!</definedName>
    <definedName name="RETAIL7">#REF!</definedName>
    <definedName name="RETAIL8">#REF!</definedName>
    <definedName name="RetailEqYieldIn">#REF!</definedName>
    <definedName name="RetailLetAtW">#REF!</definedName>
    <definedName name="RetaingWallLength">#REF!</definedName>
    <definedName name="Retainingfooting">#REF!</definedName>
    <definedName name="RETARES5">#REF!</definedName>
    <definedName name="RetCapexContribCfW">#REF!</definedName>
    <definedName name="RetCapexMonthsW">#REF!</definedName>
    <definedName name="retd">{"Book1","BoQ2.XLS"}</definedName>
    <definedName name="RETEN">#REF!</definedName>
    <definedName name="reten_1">#REF!</definedName>
    <definedName name="reten_2">#REF!</definedName>
    <definedName name="reten_3">#REF!</definedName>
    <definedName name="Retention">#REF!</definedName>
    <definedName name="Retention_amount">#REF!</definedName>
    <definedName name="Retention_Percent">#REF!</definedName>
    <definedName name="Retention_percent1">#REF!</definedName>
    <definedName name="Retention_percentage" localSheetId="1">#REF!</definedName>
    <definedName name="Retention_percentage">#REF!</definedName>
    <definedName name="Retention_percentage1">#REF!</definedName>
    <definedName name="Retention_period">#REF!</definedName>
    <definedName name="Retention_period1">#REF!</definedName>
    <definedName name="retert" localSheetId="18" hidden="1">{#N/A,#N/A,FALSE,"조골재"}</definedName>
    <definedName name="retert" hidden="1">{#N/A,#N/A,FALSE,"조골재"}</definedName>
    <definedName name="retetet" localSheetId="18" hidden="1">{#N/A,#N/A,FALSE,"CAM-G7";#N/A,#N/A,FALSE,"SPL";#N/A,#N/A,FALSE,"butt-in G7";#N/A,#N/A,FALSE,"dia-in G7";#N/A,#N/A,FALSE,"추가-STA G7"}</definedName>
    <definedName name="retetet" hidden="1">{#N/A,#N/A,FALSE,"CAM-G7";#N/A,#N/A,FALSE,"SPL";#N/A,#N/A,FALSE,"butt-in G7";#N/A,#N/A,FALSE,"dia-in G7";#N/A,#N/A,FALSE,"추가-STA G7"}</definedName>
    <definedName name="retewt" localSheetId="18" hidden="1">{#N/A,#N/A,FALSE,"CAM-G7";#N/A,#N/A,FALSE,"SPL";#N/A,#N/A,FALSE,"butt-in G7";#N/A,#N/A,FALSE,"dia-in G7";#N/A,#N/A,FALSE,"추가-STA G7"}</definedName>
    <definedName name="retewt" hidden="1">{#N/A,#N/A,FALSE,"CAM-G7";#N/A,#N/A,FALSE,"SPL";#N/A,#N/A,FALSE,"butt-in G7";#N/A,#N/A,FALSE,"dia-in G7";#N/A,#N/A,FALSE,"추가-STA G7"}</definedName>
    <definedName name="RetirementAge">#REF!</definedName>
    <definedName name="RetLegalFeesPctW">#REF!</definedName>
    <definedName name="RetLegFeePctW">#REF!</definedName>
    <definedName name="RetLegFeesW">#REF!</definedName>
    <definedName name="RetLetDateW">#REF!</definedName>
    <definedName name="RetLetFeePctW">#REF!</definedName>
    <definedName name="RetLetFeesW">#REF!</definedName>
    <definedName name="RetLetRentFreeMonthsW">#REF!</definedName>
    <definedName name="RetLetVoidMonthsW">#REF!</definedName>
    <definedName name="RetLetVoidRentFreeMonthsW">#REF!</definedName>
    <definedName name="Retn.acmv">#REF!</definedName>
    <definedName name="Retn.alum">#REF!</definedName>
    <definedName name="RetPctVoidCostsW">#REF!</definedName>
    <definedName name="RetPromCostsCfW">#REF!</definedName>
    <definedName name="RetRentFreeCostW">#REF!</definedName>
    <definedName name="RETRES1">#REF!</definedName>
    <definedName name="RETRES10">#REF!</definedName>
    <definedName name="RETRES10A">#REF!</definedName>
    <definedName name="RETRES2A">#REF!</definedName>
    <definedName name="RETRES2B">#REF!</definedName>
    <definedName name="RETRES2C">#REF!</definedName>
    <definedName name="RETRES2D">#REF!</definedName>
    <definedName name="RETRES2E">#REF!</definedName>
    <definedName name="RETRES2F">#REF!</definedName>
    <definedName name="RETRES3">#REF!</definedName>
    <definedName name="RETRES5">#REF!</definedName>
    <definedName name="RETRES7">#REF!</definedName>
    <definedName name="RETRES8">#REF!</definedName>
    <definedName name="RETRESTS1">#REF!</definedName>
    <definedName name="RETRESTS10">#REF!</definedName>
    <definedName name="RETRESTS10A">#REF!</definedName>
    <definedName name="RETRESTS2A">#REF!</definedName>
    <definedName name="RETRESTS2B">#REF!</definedName>
    <definedName name="RETRESTS2C">#REF!</definedName>
    <definedName name="RETRESTS2D">#REF!</definedName>
    <definedName name="RETRESTS2E">#REF!</definedName>
    <definedName name="RETRESTS2F">#REF!</definedName>
    <definedName name="RETRESTS3">#REF!</definedName>
    <definedName name="RETRESTS5">#REF!</definedName>
    <definedName name="RETRESTS7">#REF!</definedName>
    <definedName name="RETRESTS8">#REF!</definedName>
    <definedName name="RetScCostCfW">#REF!</definedName>
    <definedName name="RetScCostW">#REF!</definedName>
    <definedName name="rett" localSheetId="18" hidden="1">{#N/A,#N/A,FALSE,"Chi tiÆt"}</definedName>
    <definedName name="rett" hidden="1">{#N/A,#N/A,FALSE,"Chi tiÆt"}</definedName>
    <definedName name="return">#REF!</definedName>
    <definedName name="Return_on_Equity">#REF!</definedName>
    <definedName name="RetVacantRatesCfW">#REF!</definedName>
    <definedName name="retyui7">#REF!</definedName>
    <definedName name="reu" localSheetId="18" hidden="1">{#N/A,#N/A,FALSE,"gc (2)"}</definedName>
    <definedName name="reu" localSheetId="6" hidden="1">{#N/A,#N/A,FALSE,"gc (2)"}</definedName>
    <definedName name="reu" hidden="1">{#N/A,#N/A,FALSE,"gc (2)"}</definedName>
    <definedName name="reuh" localSheetId="18" hidden="1">{#N/A,#N/A,TRUE,"LOADCOVE";#N/A,#N/A,TRUE,"PAGE001";#N/A,#N/A,TRUE,"PAGE002";#N/A,#N/A,TRUE,"PAGE003";#N/A,#N/A,TRUE,"PAGE004";#N/A,#N/A,TRUE,"PAGE005";#N/A,#N/A,TRUE,"PAGE006";#N/A,#N/A,TRUE,"PAGE007";#N/A,#N/A,TRUE,"PAGE008";#N/A,#N/A,TRUE,"PAGE009";#N/A,#N/A,TRUE,"PAGE010";#N/A,#N/A,TRUE,"PAGE011";#N/A,#N/A,TRUE,"PAGE012";#N/A,#N/A,TRUE,"PAGE013"}</definedName>
    <definedName name="reuh" hidden="1">{#N/A,#N/A,TRUE,"LOADCOVE";#N/A,#N/A,TRUE,"PAGE001";#N/A,#N/A,TRUE,"PAGE002";#N/A,#N/A,TRUE,"PAGE003";#N/A,#N/A,TRUE,"PAGE004";#N/A,#N/A,TRUE,"PAGE005";#N/A,#N/A,TRUE,"PAGE006";#N/A,#N/A,TRUE,"PAGE007";#N/A,#N/A,TRUE,"PAGE008";#N/A,#N/A,TRUE,"PAGE009";#N/A,#N/A,TRUE,"PAGE010";#N/A,#N/A,TRUE,"PAGE011";#N/A,#N/A,TRUE,"PAGE012";#N/A,#N/A,TRUE,"PAGE013"}</definedName>
    <definedName name="reundo" localSheetId="18" hidden="1">{#N/A,#N/A,TRUE,"Cover";#N/A,#N/A,TRUE,"Conts";#N/A,#N/A,TRUE,"VOS";#N/A,#N/A,TRUE,"Warrington";#N/A,#N/A,TRUE,"Widnes"}</definedName>
    <definedName name="reundo" hidden="1">{#N/A,#N/A,TRUE,"Cover";#N/A,#N/A,TRUE,"Conts";#N/A,#N/A,TRUE,"VOS";#N/A,#N/A,TRUE,"Warrington";#N/A,#N/A,TRUE,"Widnes"}</definedName>
    <definedName name="reuse" hidden="1">{#N/A,#N/A,FALSE,"mgtsum.XLS";#N/A,#N/A,FALSE,"CAPONE";#N/A,#N/A,FALSE,"CAPTWO";#N/A,#N/A,FALSE,"CAPTHREE"}</definedName>
    <definedName name="Rev">#REF!</definedName>
    <definedName name="rev.offer" localSheetId="18" hidden="1">{#N/A,#N/A,FALSE,"CCTV"}</definedName>
    <definedName name="rev.offer" hidden="1">{#N/A,#N/A,FALSE,"CCTV"}</definedName>
    <definedName name="Rev_No">#REF!</definedName>
    <definedName name="REVASSUM">#REF!</definedName>
    <definedName name="RevDate">#REF!</definedName>
    <definedName name="revenue">#REF!</definedName>
    <definedName name="Revenue_Assumption">#REF!</definedName>
    <definedName name="Revenue_test">#REF!</definedName>
    <definedName name="RevenueDanat">#REF!</definedName>
    <definedName name="ReviewDate_Text">#REF!</definedName>
    <definedName name="ReviewedBy">#REF!</definedName>
    <definedName name="REVISED">#REF!</definedName>
    <definedName name="revised_ground_rent">#REF!</definedName>
    <definedName name="revision" localSheetId="1">#REF!</definedName>
    <definedName name="Revision">#REF!</definedName>
    <definedName name="REVISION_DATA">#REF!,#REF!,#REF!,#REF!,#REF!,#REF!,#REF!,#REF!,#REF!,#REF!,#REF!,#REF!,#REF!,#REF!,#REF!,#REF!,#REF!,#REF!</definedName>
    <definedName name="REVISION_INFO">#REF!,#REF!,#REF!,#REF!,#REF!,#REF!,#REF!,#REF!,#REF!,#REF!,#REF!,#REF!,#REF!,#REF!,#REF!,#REF!,#REF!,#REF!</definedName>
    <definedName name="Revolving">#REF!</definedName>
    <definedName name="RevPARConcSP">#REF!</definedName>
    <definedName name="RevYTD">#REF!</definedName>
    <definedName name="rew">{#N/A,#N/A,FALSE,"Chi tiÆt"}</definedName>
    <definedName name="rewr4wwe">#N/A</definedName>
    <definedName name="rewtrg">#N/A</definedName>
    <definedName name="rewy5e">BlankMacro1</definedName>
    <definedName name="rex" localSheetId="18" hidden="1">{"'장비'!$A$3:$M$12"}</definedName>
    <definedName name="rex" hidden="1">{"'장비'!$A$3:$M$12"}</definedName>
    <definedName name="reya" localSheetId="18" hidden="1">{"office ltcg",#N/A,FALSE,"gain01";"IT LTCG",#N/A,FALSE,"gain01"}</definedName>
    <definedName name="reya" localSheetId="6" hidden="1">{"office ltcg",#N/A,FALSE,"gain01";"IT LTCG",#N/A,FALSE,"gain01"}</definedName>
    <definedName name="reya" hidden="1">{"office ltcg",#N/A,FALSE,"gain01";"IT LTCG",#N/A,FALSE,"gain01"}</definedName>
    <definedName name="reytryert" localSheetId="18" hidden="1">{#N/A,#N/A,FALSE,"단가표지"}</definedName>
    <definedName name="reytryert" hidden="1">{#N/A,#N/A,FALSE,"단가표지"}</definedName>
    <definedName name="reyyrteyw" localSheetId="18" hidden="1">{#N/A,#N/A,FALSE,"2~8번"}</definedName>
    <definedName name="reyyrteyw" hidden="1">{#N/A,#N/A,FALSE,"2~8번"}</definedName>
    <definedName name="RF">#REF!</definedName>
    <definedName name="RF_1" localSheetId="18" hidden="1">{#N/A,#N/A,FALSE,"CCTV"}</definedName>
    <definedName name="RF_1" hidden="1">{#N/A,#N/A,FALSE,"CCTV"}</definedName>
    <definedName name="RF_2" localSheetId="18" hidden="1">{#N/A,#N/A,FALSE,"CCTV"}</definedName>
    <definedName name="RF_2" hidden="1">{#N/A,#N/A,FALSE,"CCTV"}</definedName>
    <definedName name="RFCList">#REF!</definedName>
    <definedName name="RFcover">#REF!</definedName>
    <definedName name="RFEFERFGE" localSheetId="6">Scheduled_Payment+Extra_Payment</definedName>
    <definedName name="RFEFERFGE">Scheduled_Payment+Extra_Payment</definedName>
    <definedName name="rferg" localSheetId="18" hidden="1">{#N/A,#N/A,TRUE,"Front";#N/A,#N/A,TRUE,"Simple Letter";#N/A,#N/A,TRUE,"Inside";#N/A,#N/A,TRUE,"Contents";#N/A,#N/A,TRUE,"Basis";#N/A,#N/A,TRUE,"Inclusions";#N/A,#N/A,TRUE,"Exclusions";#N/A,#N/A,TRUE,"Areas";#N/A,#N/A,TRUE,"Summary";#N/A,#N/A,TRUE,"Detail"}</definedName>
    <definedName name="rferg" hidden="1">{#N/A,#N/A,TRUE,"Front";#N/A,#N/A,TRUE,"Simple Letter";#N/A,#N/A,TRUE,"Inside";#N/A,#N/A,TRUE,"Contents";#N/A,#N/A,TRUE,"Basis";#N/A,#N/A,TRUE,"Inclusions";#N/A,#N/A,TRUE,"Exclusions";#N/A,#N/A,TRUE,"Areas";#N/A,#N/A,TRUE,"Summary";#N/A,#N/A,TRUE,"Detail"}</definedName>
    <definedName name="RFEW">#N/A</definedName>
    <definedName name="RFG" localSheetId="6">{"'Revised (2)'!$A$1:$K$76"}</definedName>
    <definedName name="RFG">{"'Revised (2)'!$A$1:$K$76"}</definedName>
    <definedName name="rfgvdfbhd">#N/A</definedName>
    <definedName name="RFHT">#REF!</definedName>
    <definedName name="RFHT1">#REF!</definedName>
    <definedName name="RFHT10">#REF!</definedName>
    <definedName name="RFHT10A">#REF!</definedName>
    <definedName name="RFHT11">#REF!</definedName>
    <definedName name="RFHT2A">#REF!</definedName>
    <definedName name="RFHT2B">#REF!</definedName>
    <definedName name="RFHT2C">#REF!</definedName>
    <definedName name="RFHT2D">#REF!</definedName>
    <definedName name="RFHT2E">#REF!</definedName>
    <definedName name="RFHT2F">#REF!</definedName>
    <definedName name="RFHT3">#REF!</definedName>
    <definedName name="RFHT5">#REF!</definedName>
    <definedName name="RFHT7">#REF!</definedName>
    <definedName name="RFHT8">#REF!</definedName>
    <definedName name="Rform_unitprice">#REF!</definedName>
    <definedName name="RFP">#REF!</definedName>
    <definedName name="RFP003A">#REF!</definedName>
    <definedName name="RFP003A_BQITC1">#REF!</definedName>
    <definedName name="RFP003A_BQITC2">#REF!</definedName>
    <definedName name="RFP003A_BQITC3">#REF!</definedName>
    <definedName name="RFP003A_UAMH">#REF!</definedName>
    <definedName name="RFP003A_UR_CON_FC">#REF!</definedName>
    <definedName name="RFP003A_UR_CON_LC">#REF!</definedName>
    <definedName name="RFP003A_UR_MAT_FC">#REF!</definedName>
    <definedName name="RFP003A_UR_MAT_LC">#REF!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Q_Lights">#REF!</definedName>
    <definedName name="RFstructure">#REF!</definedName>
    <definedName name="rfswef">#N/A</definedName>
    <definedName name="rft" localSheetId="18" hidden="1">{#N/A,#N/A,FALSE,"MARCH"}</definedName>
    <definedName name="rft" hidden="1">{#N/A,#N/A,FALSE,"MARCH"}</definedName>
    <definedName name="RFV" localSheetId="18" hidden="1">{#N/A,#N/A,FALSE,"CCTV"}</definedName>
    <definedName name="RFV" hidden="1">{#N/A,#N/A,FALSE,"CCTV"}</definedName>
    <definedName name="RFV_1" localSheetId="18" hidden="1">{#N/A,#N/A,FALSE,"CCTV"}</definedName>
    <definedName name="RFV_1" hidden="1">{#N/A,#N/A,FALSE,"CCTV"}</definedName>
    <definedName name="RFV_2" localSheetId="18" hidden="1">{#N/A,#N/A,FALSE,"CCTV"}</definedName>
    <definedName name="RFV_2" hidden="1">{#N/A,#N/A,FALSE,"CCTV"}</definedName>
    <definedName name="Rfwk">#REF!</definedName>
    <definedName name="RG">#REF!</definedName>
    <definedName name="rgasdgasdsdg">#REF!</definedName>
    <definedName name="rgeg" localSheetId="18" hidden="1">{#N/A,#N/A,TRUE,"Front";#N/A,#N/A,TRUE,"Simple Letter";#N/A,#N/A,TRUE,"Inside";#N/A,#N/A,TRUE,"Contents";#N/A,#N/A,TRUE,"Basis";#N/A,#N/A,TRUE,"Inclusions";#N/A,#N/A,TRUE,"Exclusions";#N/A,#N/A,TRUE,"Areas";#N/A,#N/A,TRUE,"Summary";#N/A,#N/A,TRUE,"Detail"}</definedName>
    <definedName name="rgeg" hidden="1">{#N/A,#N/A,TRUE,"Front";#N/A,#N/A,TRUE,"Simple Letter";#N/A,#N/A,TRUE,"Inside";#N/A,#N/A,TRUE,"Contents";#N/A,#N/A,TRUE,"Basis";#N/A,#N/A,TRUE,"Inclusions";#N/A,#N/A,TRUE,"Exclusions";#N/A,#N/A,TRUE,"Areas";#N/A,#N/A,TRUE,"Summary";#N/A,#N/A,TRUE,"Detail"}</definedName>
    <definedName name="rgfr">#REF!</definedName>
    <definedName name="rghberr" localSheetId="18" hidden="1">{#N/A,#N/A,FALSE,"Chi tiÆt"}</definedName>
    <definedName name="rghberr" hidden="1">{#N/A,#N/A,FALSE,"Chi tiÆt"}</definedName>
    <definedName name="rghhythy" localSheetId="4" hidden="1">{#N/A,#N/A,TRUE,"Cover";#N/A,#N/A,TRUE,"Conts";#N/A,#N/A,TRUE,"VOS";#N/A,#N/A,TRUE,"Warrington";#N/A,#N/A,TRUE,"Widnes"}</definedName>
    <definedName name="rghhythy" localSheetId="18" hidden="1">{#N/A,#N/A,TRUE,"Cover";#N/A,#N/A,TRUE,"Conts";#N/A,#N/A,TRUE,"VOS";#N/A,#N/A,TRUE,"Warrington";#N/A,#N/A,TRUE,"Widnes"}</definedName>
    <definedName name="rghhythy" localSheetId="6" hidden="1">{#N/A,#N/A,TRUE,"Cover";#N/A,#N/A,TRUE,"Conts";#N/A,#N/A,TRUE,"VOS";#N/A,#N/A,TRUE,"Warrington";#N/A,#N/A,TRUE,"Widnes"}</definedName>
    <definedName name="rghhythy" localSheetId="11" hidden="1">{#N/A,#N/A,TRUE,"Cover";#N/A,#N/A,TRUE,"Conts";#N/A,#N/A,TRUE,"VOS";#N/A,#N/A,TRUE,"Warrington";#N/A,#N/A,TRUE,"Widnes"}</definedName>
    <definedName name="rghhythy" localSheetId="10" hidden="1">{#N/A,#N/A,TRUE,"Cover";#N/A,#N/A,TRUE,"Conts";#N/A,#N/A,TRUE,"VOS";#N/A,#N/A,TRUE,"Warrington";#N/A,#N/A,TRUE,"Widnes"}</definedName>
    <definedName name="rghhythy" hidden="1">{#N/A,#N/A,TRUE,"Cover";#N/A,#N/A,TRUE,"Conts";#N/A,#N/A,TRUE,"VOS";#N/A,#N/A,TRUE,"Warrington";#N/A,#N/A,TRUE,"Widnes"}</definedName>
    <definedName name="rghhythy_1" localSheetId="18" hidden="1">{#N/A,#N/A,TRUE,"Cover";#N/A,#N/A,TRUE,"Conts";#N/A,#N/A,TRUE,"VOS";#N/A,#N/A,TRUE,"Warrington";#N/A,#N/A,TRUE,"Widnes"}</definedName>
    <definedName name="rghhythy_1" localSheetId="6" hidden="1">{#N/A,#N/A,TRUE,"Cover";#N/A,#N/A,TRUE,"Conts";#N/A,#N/A,TRUE,"VOS";#N/A,#N/A,TRUE,"Warrington";#N/A,#N/A,TRUE,"Widnes"}</definedName>
    <definedName name="rghhythy_1" hidden="1">{#N/A,#N/A,TRUE,"Cover";#N/A,#N/A,TRUE,"Conts";#N/A,#N/A,TRUE,"VOS";#N/A,#N/A,TRUE,"Warrington";#N/A,#N/A,TRUE,"Widnes"}</definedName>
    <definedName name="rghsret" localSheetId="18" hidden="1">{#N/A,#N/A,FALSE,"VARIATIONS";#N/A,#N/A,FALSE,"BUDGET";#N/A,#N/A,FALSE,"CIVIL QNTY VAR";#N/A,#N/A,FALSE,"SUMMARY";#N/A,#N/A,FALSE,"MATERIAL VAR"}</definedName>
    <definedName name="rghsret" hidden="1">{#N/A,#N/A,FALSE,"VARIATIONS";#N/A,#N/A,FALSE,"BUDGET";#N/A,#N/A,FALSE,"CIVIL QNTY VAR";#N/A,#N/A,FALSE,"SUMMARY";#N/A,#N/A,FALSE,"MATERIAL VAR"}</definedName>
    <definedName name="rgrtae" localSheetId="18" hidden="1">{#N/A,#N/A,FALSE,"VARIATIONS";#N/A,#N/A,FALSE,"BUDGET";#N/A,#N/A,FALSE,"CIVIL QNTY VAR";#N/A,#N/A,FALSE,"SUMMARY";#N/A,#N/A,FALSE,"MATERIAL VAR"}</definedName>
    <definedName name="rgrtae" hidden="1">{#N/A,#N/A,FALSE,"VARIATIONS";#N/A,#N/A,FALSE,"BUDGET";#N/A,#N/A,FALSE,"CIVIL QNTY VAR";#N/A,#N/A,FALSE,"SUMMARY";#N/A,#N/A,FALSE,"MATERIAL VAR"}</definedName>
    <definedName name="rgrtg">#N/A</definedName>
    <definedName name="rgsf">#REF!</definedName>
    <definedName name="RH" localSheetId="18" hidden="1">{#N/A,#N/A,FALSE,"주간공정";#N/A,#N/A,FALSE,"주간보고";#N/A,#N/A,FALSE,"주간공정표"}</definedName>
    <definedName name="RH" localSheetId="6" hidden="1">{#N/A,#N/A,FALSE,"주간공정";#N/A,#N/A,FALSE,"주간보고";#N/A,#N/A,FALSE,"주간공정표"}</definedName>
    <definedName name="RH" hidden="1">{#N/A,#N/A,FALSE,"주간공정";#N/A,#N/A,FALSE,"주간보고";#N/A,#N/A,FALSE,"주간공정표"}</definedName>
    <definedName name="rh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S">#REF!</definedName>
    <definedName name="rhsj" hidden="1">#REF!</definedName>
    <definedName name="rht">"Page "&amp;IF(ISNA(MATCH(ROW(),RowAfterpgbrk,1)),1,MATCH(ROW(),RowAfterpgbrk,1)+1)&amp;" of " &amp; TotPageCount + 0*NOW()</definedName>
    <definedName name="rhyuyi" localSheetId="4" hidden="1">{#N/A,#N/A,TRUE,"Cover";#N/A,#N/A,TRUE,"Conts";#N/A,#N/A,TRUE,"VOS";#N/A,#N/A,TRUE,"Warrington";#N/A,#N/A,TRUE,"Widnes"}</definedName>
    <definedName name="rhyuyi" localSheetId="18" hidden="1">{#N/A,#N/A,TRUE,"Cover";#N/A,#N/A,TRUE,"Conts";#N/A,#N/A,TRUE,"VOS";#N/A,#N/A,TRUE,"Warrington";#N/A,#N/A,TRUE,"Widnes"}</definedName>
    <definedName name="rhyuyi" localSheetId="6" hidden="1">{#N/A,#N/A,TRUE,"Cover";#N/A,#N/A,TRUE,"Conts";#N/A,#N/A,TRUE,"VOS";#N/A,#N/A,TRUE,"Warrington";#N/A,#N/A,TRUE,"Widnes"}</definedName>
    <definedName name="rhyuyi" localSheetId="11" hidden="1">{#N/A,#N/A,TRUE,"Cover";#N/A,#N/A,TRUE,"Conts";#N/A,#N/A,TRUE,"VOS";#N/A,#N/A,TRUE,"Warrington";#N/A,#N/A,TRUE,"Widnes"}</definedName>
    <definedName name="rhyuyi" localSheetId="10" hidden="1">{#N/A,#N/A,TRUE,"Cover";#N/A,#N/A,TRUE,"Conts";#N/A,#N/A,TRUE,"VOS";#N/A,#N/A,TRUE,"Warrington";#N/A,#N/A,TRUE,"Widnes"}</definedName>
    <definedName name="rhyuyi" hidden="1">{#N/A,#N/A,TRUE,"Cover";#N/A,#N/A,TRUE,"Conts";#N/A,#N/A,TRUE,"VOS";#N/A,#N/A,TRUE,"Warrington";#N/A,#N/A,TRUE,"Widnes"}</definedName>
    <definedName name="rhyuyi_1" localSheetId="18" hidden="1">{#N/A,#N/A,TRUE,"Cover";#N/A,#N/A,TRUE,"Conts";#N/A,#N/A,TRUE,"VOS";#N/A,#N/A,TRUE,"Warrington";#N/A,#N/A,TRUE,"Widnes"}</definedName>
    <definedName name="rhyuyi_1" localSheetId="6" hidden="1">{#N/A,#N/A,TRUE,"Cover";#N/A,#N/A,TRUE,"Conts";#N/A,#N/A,TRUE,"VOS";#N/A,#N/A,TRUE,"Warrington";#N/A,#N/A,TRUE,"Widnes"}</definedName>
    <definedName name="rhyuyi_1" hidden="1">{#N/A,#N/A,TRUE,"Cover";#N/A,#N/A,TRUE,"Conts";#N/A,#N/A,TRUE,"VOS";#N/A,#N/A,TRUE,"Warrington";#N/A,#N/A,TRUE,"Widnes"}</definedName>
    <definedName name="riba_plan">#REF!</definedName>
    <definedName name="RIBA_stages">#REF!</definedName>
    <definedName name="RICC">#REF!</definedName>
    <definedName name="RICCValue">#REF!</definedName>
    <definedName name="rid" localSheetId="18" hidden="1">{"'Sheet1'!$L$16"}</definedName>
    <definedName name="RID" localSheetId="6">#REF!</definedName>
    <definedName name="RID" localSheetId="10">#REF!</definedName>
    <definedName name="rid" hidden="1">{"'Sheet1'!$L$16"}</definedName>
    <definedName name="rid_1" localSheetId="18" hidden="1">{"'Sheet1'!$L$16"}</definedName>
    <definedName name="rid_1" hidden="1">{"'Sheet1'!$L$16"}</definedName>
    <definedName name="rid_2" localSheetId="18" hidden="1">{"'Sheet1'!$L$16"}</definedName>
    <definedName name="rid_2" hidden="1">{"'Sheet1'!$L$16"}</definedName>
    <definedName name="rig">#REF!</definedName>
    <definedName name="RiggerMulti">#REF!</definedName>
    <definedName name="RiggerSingle">#REF!</definedName>
    <definedName name="RightOfLightConsultCfW">#REF!</definedName>
    <definedName name="RightOfLightPaymentsCfW">#REF!</definedName>
    <definedName name="rim4_4">#REF!</definedName>
    <definedName name="rim4_4_1">#REF!</definedName>
    <definedName name="rim4_6">#REF!</definedName>
    <definedName name="ripal" localSheetId="18" hidden="1">{#N/A,#N/A,FALSE,"gc (2)"}</definedName>
    <definedName name="ripal" localSheetId="6" hidden="1">{#N/A,#N/A,FALSE,"gc (2)"}</definedName>
    <definedName name="ripal" hidden="1">{#N/A,#N/A,FALSE,"gc (2)"}</definedName>
    <definedName name="riser">#REF!</definedName>
    <definedName name="rishana">#REF!</definedName>
    <definedName name="risk">#REF!</definedName>
    <definedName name="Risk_Category">#REF!</definedName>
    <definedName name="Risk_Response">#REF!</definedName>
    <definedName name="Risk_Status">#REF!</definedName>
    <definedName name="RiskAfterRecalcMacro" localSheetId="6">"FailureLoop"</definedName>
    <definedName name="RiskAfterRecalcMacro" localSheetId="10">"FailureLoop"</definedName>
    <definedName name="RiskAfterRecalcMacro" hidden="1">""</definedName>
    <definedName name="RiskAfterSimMacro" hidden="1">""</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localSheetId="6">"Initialise_Model"</definedName>
    <definedName name="RiskBeforeSimMacro" localSheetId="10">"Initialise_Model"</definedName>
    <definedName name="RiskBeforeSimMacro" hidden="1">""</definedName>
    <definedName name="RiskCollectDistributionSamples" hidden="1">2</definedName>
    <definedName name="RiskCorrelationSheet">#REF!</definedName>
    <definedName name="RiskExcelReportsGoInNewWorkbook">TRUE</definedName>
    <definedName name="RiskExcelReportsToGenerate">33</definedName>
    <definedName name="RiskFixedSeed" hidden="1">1</definedName>
    <definedName name="RiskGenerateExcelReportsAtEndOfSimulation">FALSE</definedName>
    <definedName name="RiskHasSettings" localSheetId="6">TRUE</definedName>
    <definedName name="RiskHasSettings" localSheetId="10">TRUE</definedName>
    <definedName name="RiskHasSettings" hidden="1">5</definedName>
    <definedName name="RiskHeading">#REF!</definedName>
    <definedName name="RiskLevel">#REF!</definedName>
    <definedName name="RiskMinimizeOnStart" hidden="1">FALSE</definedName>
    <definedName name="RiskMonitorConvergence" localSheetId="6">TRUE</definedName>
    <definedName name="RiskMonitorConvergence" localSheetId="10">TRUE</definedName>
    <definedName name="RiskMonitorConvergence" hidden="1">FALSE</definedName>
    <definedName name="RiskMultipleCPUSupportEnabled" hidden="1">TRUE</definedName>
    <definedName name="RiskNumIterations" hidden="1">10000</definedName>
    <definedName name="RiskNumIterations1">5000</definedName>
    <definedName name="RiskNumSimulations" hidden="1">1</definedName>
    <definedName name="RiskOwners">#REF!</definedName>
    <definedName name="RiskPauseOnError" hidden="1">FALSE</definedName>
    <definedName name="RiskPot">#REF!</definedName>
    <definedName name="RiskRealTimeResults">FALSE</definedName>
    <definedName name="RiskReportGraphFormat">0</definedName>
    <definedName name="RiskResponsibility">#REF!</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#REF!</definedName>
    <definedName name="RiskSamplingType" hidden="1">3</definedName>
    <definedName name="RiskShowRiskWindowAtEndOfSimulation">TRUE</definedName>
    <definedName name="RiskStandardRecalc" localSheetId="6">0</definedName>
    <definedName name="RiskStandardRecalc" localSheetId="10">0</definedName>
    <definedName name="RiskStandardRecalc" hidden="1">2</definedName>
    <definedName name="RiskStatFunctionsUpdateFreq">1</definedName>
    <definedName name="RiskStatus">#REF!</definedName>
    <definedName name="RiskSwapState" hidden="1">TRUE</definedName>
    <definedName name="RiskTemplateSheetName">"myTemplate"</definedName>
    <definedName name="RiskUpdateDisplay" localSheetId="6">TRUE</definedName>
    <definedName name="RiskUpdateDisplay" localSheetId="10">TRUE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FALSE</definedName>
    <definedName name="RITE" localSheetId="18" hidden="1">{#N/A,#N/A,FALSE,"CCTV"}</definedName>
    <definedName name="RITE" hidden="1">{#N/A,#N/A,FALSE,"CCTV"}</definedName>
    <definedName name="riu">BlankMacro1</definedName>
    <definedName name="RIY">#REF!</definedName>
    <definedName name="RJJRJR" localSheetId="18" hidden="1">{#N/A,#N/A,FALSE,"주간공정";#N/A,#N/A,FALSE,"주간보고";#N/A,#N/A,FALSE,"주간공정표"}</definedName>
    <definedName name="RJJRJR" localSheetId="6" hidden="1">{#N/A,#N/A,FALSE,"주간공정";#N/A,#N/A,FALSE,"주간보고";#N/A,#N/A,FALSE,"주간공정표"}</definedName>
    <definedName name="RJJRJR" hidden="1">{#N/A,#N/A,FALSE,"주간공정";#N/A,#N/A,FALSE,"주간보고";#N/A,#N/A,FALSE,"주간공정표"}</definedName>
    <definedName name="rjls" localSheetId="18" hidden="1">{#N/A,#N/A,TRUE,"Basic";#N/A,#N/A,TRUE,"EXT-TABLE";#N/A,#N/A,TRUE,"STEEL";#N/A,#N/A,TRUE,"INT-Table";#N/A,#N/A,TRUE,"STEEL";#N/A,#N/A,TRUE,"Door"}</definedName>
    <definedName name="rjls" hidden="1">{#N/A,#N/A,TRUE,"Basic";#N/A,#N/A,TRUE,"EXT-TABLE";#N/A,#N/A,TRUE,"STEEL";#N/A,#N/A,TRUE,"INT-Table";#N/A,#N/A,TRUE,"STEEL";#N/A,#N/A,TRUE,"Door"}</definedName>
    <definedName name="RJYJYJYJYJ" hidden="1">#REF!</definedName>
    <definedName name="rkd" localSheetId="18" hidden="1">{#N/A,#N/A,FALSE,"CCTV"}</definedName>
    <definedName name="rkd" hidden="1">{#N/A,#N/A,FALSE,"CCTV"}</definedName>
    <definedName name="rkd_1" localSheetId="18" hidden="1">{#N/A,#N/A,FALSE,"CCTV"}</definedName>
    <definedName name="rkd_1" hidden="1">{#N/A,#N/A,FALSE,"CCTV"}</definedName>
    <definedName name="rkd_2" localSheetId="18" hidden="1">{#N/A,#N/A,FALSE,"CCTV"}</definedName>
    <definedName name="rkd_2" hidden="1">{#N/A,#N/A,FALSE,"CCTV"}</definedName>
    <definedName name="rkfk" localSheetId="18" hidden="1">{#N/A,#N/A,FALSE,"CCTV"}</definedName>
    <definedName name="rkfk" hidden="1">{#N/A,#N/A,FALSE,"CCTV"}</definedName>
    <definedName name="RKRKRKRK" localSheetId="18" hidden="1">{#N/A,#N/A,FALSE,"주간공정";#N/A,#N/A,FALSE,"주간보고";#N/A,#N/A,FALSE,"주간공정표"}</definedName>
    <definedName name="RKRKRKRK" localSheetId="6" hidden="1">{#N/A,#N/A,FALSE,"주간공정";#N/A,#N/A,FALSE,"주간보고";#N/A,#N/A,FALSE,"주간공정표"}</definedName>
    <definedName name="RKRKRKRK" hidden="1">{#N/A,#N/A,FALSE,"주간공정";#N/A,#N/A,FALSE,"주간보고";#N/A,#N/A,FALSE,"주간공정표"}</definedName>
    <definedName name="RKSK"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wjq2." localSheetId="18" hidden="1">{#N/A,#N/A,FALSE,"현장 NCR 분석";#N/A,#N/A,FALSE,"현장품질감사";#N/A,#N/A,FALSE,"현장품질감사"}</definedName>
    <definedName name="rkswjq2." hidden="1">{#N/A,#N/A,FALSE,"현장 NCR 분석";#N/A,#N/A,FALSE,"현장품질감사";#N/A,#N/A,FALSE,"현장품질감사"}</definedName>
    <definedName name="RL" localSheetId="18" hidden="1">{#N/A,#N/A,TRUE,"Basic";#N/A,#N/A,TRUE,"EXT-TABLE";#N/A,#N/A,TRUE,"STEEL";#N/A,#N/A,TRUE,"INT-Table";#N/A,#N/A,TRUE,"STEEL";#N/A,#N/A,TRUE,"Door"}</definedName>
    <definedName name="Rl" localSheetId="10">#REF!</definedName>
    <definedName name="RL" hidden="1">{#N/A,#N/A,TRUE,"Basic";#N/A,#N/A,TRUE,"EXT-TABLE";#N/A,#N/A,TRUE,"STEEL";#N/A,#N/A,TRUE,"INT-Table";#N/A,#N/A,TRUE,"STEEL";#N/A,#N/A,TRUE,"Door"}</definedName>
    <definedName name="Rl___0">#REF!</definedName>
    <definedName name="Rl___13">#REF!</definedName>
    <definedName name="rlch.ncr" localSheetId="18" hidden="1">{#N/A,#N/A,FALSE,"현장 NCR 분석";#N/A,#N/A,FALSE,"현장품질감사";#N/A,#N/A,FALSE,"현장품질감사"}</definedName>
    <definedName name="rlch.ncr" hidden="1">{#N/A,#N/A,FALSE,"현장 NCR 분석";#N/A,#N/A,FALSE,"현장품질감사";#N/A,#N/A,FALSE,"현장품질감사"}</definedName>
    <definedName name="rLocation">#REF!</definedName>
    <definedName name="rlp">#REF!</definedName>
    <definedName name="RLPS">#REF!</definedName>
    <definedName name="rlrl" localSheetId="18" hidden="1">{"'장비'!$A$3:$M$12"}</definedName>
    <definedName name="rlrl" hidden="1">{"'장비'!$A$3:$M$12"}</definedName>
    <definedName name="rlv_test">#REF!</definedName>
    <definedName name="RM">#REF!</definedName>
    <definedName name="RMB">#REF!</definedName>
    <definedName name="RMC">#N/A</definedName>
    <definedName name="RMC_2500">#N/A</definedName>
    <definedName name="RMC_3000">#N/A</definedName>
    <definedName name="rmchr">#REF!</definedName>
    <definedName name="RMCJUNE">#N/A</definedName>
    <definedName name="RME">OFFSET(#REF!,1,0,COUNTA(#REF!)-(#REF!+2))</definedName>
    <definedName name="RMJM">#REF!</definedName>
    <definedName name="rmpa15">#REF!</definedName>
    <definedName name="rmpa3">#REF!</definedName>
    <definedName name="RMPA30">#REF!</definedName>
    <definedName name="RMPADM">#REF!</definedName>
    <definedName name="RNAO" localSheetId="18" hidden="1">{"'장비'!$A$3:$M$12"}</definedName>
    <definedName name="RNAO" hidden="1">{"'장비'!$A$3:$M$12"}</definedName>
    <definedName name="RNAO_1" localSheetId="18" hidden="1">{"'장비'!$A$3:$M$12"}</definedName>
    <definedName name="RNAO_1" hidden="1">{"'장비'!$A$3:$M$12"}</definedName>
    <definedName name="RNAO_2" localSheetId="18" hidden="1">{"'장비'!$A$3:$M$12"}</definedName>
    <definedName name="RNAO_2" hidden="1">{"'장비'!$A$3:$M$12"}</definedName>
    <definedName name="RNAO1" localSheetId="18" hidden="1">{"'장비'!$A$3:$M$12"}</definedName>
    <definedName name="RNAO1" hidden="1">{"'장비'!$A$3:$M$12"}</definedName>
    <definedName name="RND">0</definedName>
    <definedName name="rng7670_RSP">#REF!</definedName>
    <definedName name="rngTaxPaste">#REF!</definedName>
    <definedName name="RNR">#REF!</definedName>
    <definedName name="RNWH" localSheetId="18" hidden="1">{#N/A,#N/A,TRUE,"LOADCOVE";#N/A,#N/A,TRUE,"PAGE001";#N/A,#N/A,TRUE,"PAGE002";#N/A,#N/A,TRUE,"PAGE003";#N/A,#N/A,TRUE,"PAGE004";#N/A,#N/A,TRUE,"PAGE005";#N/A,#N/A,TRUE,"PAGE006";#N/A,#N/A,TRUE,"PAGE007";#N/A,#N/A,TRUE,"PAGE008";#N/A,#N/A,TRUE,"PAGE009";#N/A,#N/A,TRUE,"PAGE010";#N/A,#N/A,TRUE,"PAGE011";#N/A,#N/A,TRUE,"PAGE012";#N/A,#N/A,TRUE,"PAGE013"}</definedName>
    <definedName name="RNWH" hidden="1">{#N/A,#N/A,TRUE,"LOADCOVE";#N/A,#N/A,TRUE,"PAGE001";#N/A,#N/A,TRUE,"PAGE002";#N/A,#N/A,TRUE,"PAGE003";#N/A,#N/A,TRUE,"PAGE004";#N/A,#N/A,TRUE,"PAGE005";#N/A,#N/A,TRUE,"PAGE006";#N/A,#N/A,TRUE,"PAGE007";#N/A,#N/A,TRUE,"PAGE008";#N/A,#N/A,TRUE,"PAGE009";#N/A,#N/A,TRUE,"PAGE010";#N/A,#N/A,TRUE,"PAGE011";#N/A,#N/A,TRUE,"PAGE012";#N/A,#N/A,TRUE,"PAGE013"}</definedName>
    <definedName name="RNWH_1" localSheetId="18" hidden="1">{#N/A,#N/A,TRUE,"LOADCOVE";#N/A,#N/A,TRUE,"PAGE001";#N/A,#N/A,TRUE,"PAGE002";#N/A,#N/A,TRUE,"PAGE003";#N/A,#N/A,TRUE,"PAGE004";#N/A,#N/A,TRUE,"PAGE005";#N/A,#N/A,TRUE,"PAGE006";#N/A,#N/A,TRUE,"PAGE007";#N/A,#N/A,TRUE,"PAGE008";#N/A,#N/A,TRUE,"PAGE009";#N/A,#N/A,TRUE,"PAGE010";#N/A,#N/A,TRUE,"PAGE011";#N/A,#N/A,TRUE,"PAGE012";#N/A,#N/A,TRUE,"PAGE013"}</definedName>
    <definedName name="RNWH_1" hidden="1">{#N/A,#N/A,TRUE,"LOADCOVE";#N/A,#N/A,TRUE,"PAGE001";#N/A,#N/A,TRUE,"PAGE002";#N/A,#N/A,TRUE,"PAGE003";#N/A,#N/A,TRUE,"PAGE004";#N/A,#N/A,TRUE,"PAGE005";#N/A,#N/A,TRUE,"PAGE006";#N/A,#N/A,TRUE,"PAGE007";#N/A,#N/A,TRUE,"PAGE008";#N/A,#N/A,TRUE,"PAGE009";#N/A,#N/A,TRUE,"PAGE010";#N/A,#N/A,TRUE,"PAGE011";#N/A,#N/A,TRUE,"PAGE012";#N/A,#N/A,TRUE,"PAGE013"}</definedName>
    <definedName name="RNWH_2" localSheetId="18" hidden="1">{#N/A,#N/A,TRUE,"LOADCOVE";#N/A,#N/A,TRUE,"PAGE001";#N/A,#N/A,TRUE,"PAGE002";#N/A,#N/A,TRUE,"PAGE003";#N/A,#N/A,TRUE,"PAGE004";#N/A,#N/A,TRUE,"PAGE005";#N/A,#N/A,TRUE,"PAGE006";#N/A,#N/A,TRUE,"PAGE007";#N/A,#N/A,TRUE,"PAGE008";#N/A,#N/A,TRUE,"PAGE009";#N/A,#N/A,TRUE,"PAGE010";#N/A,#N/A,TRUE,"PAGE011";#N/A,#N/A,TRUE,"PAGE012";#N/A,#N/A,TRUE,"PAGE013"}</definedName>
    <definedName name="RNWH_2" hidden="1">{#N/A,#N/A,TRUE,"LOADCOVE";#N/A,#N/A,TRUE,"PAGE001";#N/A,#N/A,TRUE,"PAGE002";#N/A,#N/A,TRUE,"PAGE003";#N/A,#N/A,TRUE,"PAGE004";#N/A,#N/A,TRUE,"PAGE005";#N/A,#N/A,TRUE,"PAGE006";#N/A,#N/A,TRUE,"PAGE007";#N/A,#N/A,TRUE,"PAGE008";#N/A,#N/A,TRUE,"PAGE009";#N/A,#N/A,TRUE,"PAGE010";#N/A,#N/A,TRUE,"PAGE011";#N/A,#N/A,TRUE,"PAGE012";#N/A,#N/A,TRUE,"PAGE013"}</definedName>
    <definedName name="ro">#REF!</definedName>
    <definedName name="RO_리스" localSheetId="18" hidden="1">{"'장비'!$A$3:$M$12"}</definedName>
    <definedName name="RO_리스" hidden="1">{"'장비'!$A$3:$M$12"}</definedName>
    <definedName name="Road">#REF!&amp;" "&amp;'ROSHN Benchmark Data'!STATE</definedName>
    <definedName name="ROAD_MARKINGS_Road_Markings_List">#REF!</definedName>
    <definedName name="ROAD16" localSheetId="18" hidden="1">{#N/A,#N/A,FALSE,"MARCH"}</definedName>
    <definedName name="ROAD16" hidden="1">{#N/A,#N/A,FALSE,"MARCH"}</definedName>
    <definedName name="roadcamp" localSheetId="18" hidden="1">{#N/A,#N/A,FALSE,"MARCH"}</definedName>
    <definedName name="roadcamp" hidden="1">{#N/A,#N/A,FALSE,"MARCH"}</definedName>
    <definedName name="ROADS">#REF!</definedName>
    <definedName name="Roads_Paths_Pavings">#REF!</definedName>
    <definedName name="ROADSI16" localSheetId="18" hidden="1">{#N/A,#N/A,FALSE,"MARCH"}</definedName>
    <definedName name="ROADSI16" hidden="1">{#N/A,#N/A,FALSE,"MARCH"}</definedName>
    <definedName name="ROADWAY_FIXT">#REF!</definedName>
    <definedName name="Robert_Bird_Group_Pty_Ltd">#REF!</definedName>
    <definedName name="robot">#REF!</definedName>
    <definedName name="roc">#REF!</definedName>
    <definedName name="rock">#REF!</definedName>
    <definedName name="Rohr_Ing">#REF!</definedName>
    <definedName name="ROI">#REF!</definedName>
    <definedName name="rollers">#REF!</definedName>
    <definedName name="ROMMEL">#REF!</definedName>
    <definedName name="RONE">"ARRAY(I7:T7)"</definedName>
    <definedName name="Roof">#REF!</definedName>
    <definedName name="Roof_Area">#REF!</definedName>
    <definedName name="ROOF_BEAM">#REF!</definedName>
    <definedName name="Roof_Peri">#REF!</definedName>
    <definedName name="Roof_Sheet_Spec">#REF!</definedName>
    <definedName name="Roof_Water_proofing">#REF!</definedName>
    <definedName name="Roofer">#REF!</definedName>
    <definedName name="Roofstructure">#REF!</definedName>
    <definedName name="ROOM">#REF!</definedName>
    <definedName name="Room_Config">#REF!</definedName>
    <definedName name="roomm">#REF!</definedName>
    <definedName name="Roomnight_demand">#REF!</definedName>
    <definedName name="Roomnights_per_property">#REF!</definedName>
    <definedName name="rooms">#REF!</definedName>
    <definedName name="Rooms_Sold">#REF!</definedName>
    <definedName name="rooms2">#REF!</definedName>
    <definedName name="rooms3">#REF!</definedName>
    <definedName name="roomsss">#REF!</definedName>
    <definedName name="roomssss">#REF!</definedName>
    <definedName name="rosid">#REF!</definedName>
    <definedName name="Ross" hidden="1">{#N/A,#N/A,TRUE,"COVER";#N/A,#N/A,TRUE,"DETAILS";#N/A,#N/A,TRUE,"SUMMARY";#N/A,#N/A,TRUE,"EXP MON";#N/A,#N/A,TRUE,"APPENDIX A";#N/A,#N/A,TRUE,"APPENDIX B";#N/A,#N/A,TRUE,"APPENDIX C";#N/A,#N/A,TRUE,"APPENDIX D";#N/A,#N/A,TRUE,"APPENDIX E";#N/A,#N/A,TRUE,"APPENDIX F";#N/A,#N/A,TRUE,"APPENDIX G"}</definedName>
    <definedName name="ROTALUX_INTERNATIONAL">#REF!</definedName>
    <definedName name="rou" localSheetId="4" hidden="1">{"'Break down'!$A$4"}</definedName>
    <definedName name="rou" localSheetId="18" hidden="1">{"'Break down'!$A$4"}</definedName>
    <definedName name="rou" localSheetId="6" hidden="1">{"'Break down'!$A$4"}</definedName>
    <definedName name="rou" hidden="1">{"'Break down'!$A$4"}</definedName>
    <definedName name="round">5000</definedName>
    <definedName name="Round_Factor">#REF!</definedName>
    <definedName name="Row_1">#REF!</definedName>
    <definedName name="Row_10">#REF!</definedName>
    <definedName name="Row_10a">#REF!</definedName>
    <definedName name="Row_11">#REF!</definedName>
    <definedName name="Row_12">#REF!</definedName>
    <definedName name="Row_13">#REF!</definedName>
    <definedName name="Row_15">#REF!</definedName>
    <definedName name="Row_2">#REF!</definedName>
    <definedName name="Row_3">#REF!</definedName>
    <definedName name="Row_4">#REF!</definedName>
    <definedName name="Row_5">#REF!</definedName>
    <definedName name="Row_6">#REF!</definedName>
    <definedName name="Row_7">#REF!</definedName>
    <definedName name="Row_8">#REF!</definedName>
    <definedName name="Row_9">#REF!</definedName>
    <definedName name="Row_con">#REF!</definedName>
    <definedName name="Row_con_h">#REF!</definedName>
    <definedName name="Row_db1">#REF!</definedName>
    <definedName name="Row_db2">#REF!</definedName>
    <definedName name="Row_db3">#REF!</definedName>
    <definedName name="Row_dbS">#REF!</definedName>
    <definedName name="ROW_ENGR">#REF!</definedName>
    <definedName name="Row_equ">#REF!</definedName>
    <definedName name="Row_fin">#REF!</definedName>
    <definedName name="Row_HOArea">#REF!</definedName>
    <definedName name="Row_HOUnits">#REF!</definedName>
    <definedName name="Row_lan">#REF!</definedName>
    <definedName name="Row_lhc">#REF!</definedName>
    <definedName name="Row_mis">#REF!</definedName>
    <definedName name="Row_mis2">#REF!</definedName>
    <definedName name="Row_mis3">#REF!</definedName>
    <definedName name="Row_oinc">#REF!</definedName>
    <definedName name="Row_Pro">#REF!</definedName>
    <definedName name="Row_ren">#REF!</definedName>
    <definedName name="Row_sal">#REF!</definedName>
    <definedName name="Row_sel">#REF!</definedName>
    <definedName name="Row_sel_h">#REF!</definedName>
    <definedName name="Row_sta">#REF!</definedName>
    <definedName name="Row_Stock_H">#REF!</definedName>
    <definedName name="Row_Stock_HA">#REF!</definedName>
    <definedName name="Row_Stock_Header">#REF!</definedName>
    <definedName name="Row_Stock_HQ">#REF!</definedName>
    <definedName name="Row_Stock_HV">#REF!</definedName>
    <definedName name="Row_Stock_S">#REF!</definedName>
    <definedName name="Row_Stock_SA">#REF!</definedName>
    <definedName name="Row_Stock_SQ">#REF!</definedName>
    <definedName name="Row_Stock_SV">#REF!</definedName>
    <definedName name="Row_ten">#REF!</definedName>
    <definedName name="Row_ten_h">#REF!</definedName>
    <definedName name="RowIndex">#REF!</definedName>
    <definedName name="RowLock_1">#REF!</definedName>
    <definedName name="RowLock_10">#REF!</definedName>
    <definedName name="RowLock_11">#REF!</definedName>
    <definedName name="RowLock_12">#REF!</definedName>
    <definedName name="RowLock_13">#REF!</definedName>
    <definedName name="RowLock_14">#REF!</definedName>
    <definedName name="RowLock_15">#REF!</definedName>
    <definedName name="RowLock_16">#REF!</definedName>
    <definedName name="RowLock_17">#REF!</definedName>
    <definedName name="RowLock_18">#REF!</definedName>
    <definedName name="RowLock_19">#REF!</definedName>
    <definedName name="RowLock_2">#REF!</definedName>
    <definedName name="RowLock_20">#REF!</definedName>
    <definedName name="RowLock_21">#REF!</definedName>
    <definedName name="RowLock_22">#REF!</definedName>
    <definedName name="RowLock_23">#REF!</definedName>
    <definedName name="RowLock_24">#REF!</definedName>
    <definedName name="RowLock_25">#REF!</definedName>
    <definedName name="RowLock_26">#REF!</definedName>
    <definedName name="RowLock_27">#REF!</definedName>
    <definedName name="RowLock_28">#REF!</definedName>
    <definedName name="RowLock_29">#REF!</definedName>
    <definedName name="RowLock_3">#REF!</definedName>
    <definedName name="RowLock_30">#REF!</definedName>
    <definedName name="RowLock_31">#REF!</definedName>
    <definedName name="RowLock_32">#REF!</definedName>
    <definedName name="RowLock_33">#REF!</definedName>
    <definedName name="RowLock_34">#REF!</definedName>
    <definedName name="RowLock_35">#REF!</definedName>
    <definedName name="RowLock_36">#REF!</definedName>
    <definedName name="RowLock_37">#REF!</definedName>
    <definedName name="RowLock_38">#REF!</definedName>
    <definedName name="RowLock_39">#REF!</definedName>
    <definedName name="RowLock_4">#REF!</definedName>
    <definedName name="RowLock_40">#REF!</definedName>
    <definedName name="RowLock_41">#REF!</definedName>
    <definedName name="RowLock_42">#REF!</definedName>
    <definedName name="RowLock_43">#REF!</definedName>
    <definedName name="RowLock_44">#REF!</definedName>
    <definedName name="RowLock_45">#REF!</definedName>
    <definedName name="RowLock_46">#REF!</definedName>
    <definedName name="RowLock_47">#REF!</definedName>
    <definedName name="RowLock_48">#REF!</definedName>
    <definedName name="RowLock_49">#REF!</definedName>
    <definedName name="RowLock_5">#REF!</definedName>
    <definedName name="RowLock_50">#REF!</definedName>
    <definedName name="RowLock_51">#REF!</definedName>
    <definedName name="RowLock_52">#REF!</definedName>
    <definedName name="RowLock_53">#REF!</definedName>
    <definedName name="RowLock_6">#REF!</definedName>
    <definedName name="RowLock_7">#REF!</definedName>
    <definedName name="RowLock_8">#REF!</definedName>
    <definedName name="RowLock_9">#REF!</definedName>
    <definedName name="RowLockCF_Count">#REF!</definedName>
    <definedName name="RowLockInputs_Count">#REF!</definedName>
    <definedName name="ROWS">#REF!</definedName>
    <definedName name="rows1">#REF!</definedName>
    <definedName name="rows2">#REF!</definedName>
    <definedName name="ROWSA">#REF!</definedName>
    <definedName name="ROYALPALM">#REF!</definedName>
    <definedName name="Royalties">15%</definedName>
    <definedName name="Royalty" localSheetId="18" hidden="1">{#N/A,#N/A,FALSE,"Sheet1"}</definedName>
    <definedName name="Royalty" hidden="1">{#N/A,#N/A,FALSE,"Sheet1"}</definedName>
    <definedName name="rp">#REF!</definedName>
    <definedName name="rpd">#REF!</definedName>
    <definedName name="RPP_Typ">#REF!</definedName>
    <definedName name="rpppp" localSheetId="4" hidden="1">{"'Break down'!$A$4"}</definedName>
    <definedName name="rpppp" localSheetId="18" hidden="1">{"'Break down'!$A$4"}</definedName>
    <definedName name="rpppp" localSheetId="6" hidden="1">{"'Break down'!$A$4"}</definedName>
    <definedName name="rpppp" hidden="1">{"'Break down'!$A$4"}</definedName>
    <definedName name="RPR">#REF!</definedName>
    <definedName name="rProjectNo">#REF!</definedName>
    <definedName name="RPS">#REF!</definedName>
    <definedName name="rq2rtyert" localSheetId="18" hidden="1">{#N/A,#N/A,TRUE,"Front";#N/A,#N/A,TRUE,"Simple Letter";#N/A,#N/A,TRUE,"Inside";#N/A,#N/A,TRUE,"Contents";#N/A,#N/A,TRUE,"Basis";#N/A,#N/A,TRUE,"Inclusions";#N/A,#N/A,TRUE,"Exclusions";#N/A,#N/A,TRUE,"Areas";#N/A,#N/A,TRUE,"Summary";#N/A,#N/A,TRUE,"Detail"}</definedName>
    <definedName name="rq2rtyert" hidden="1">{#N/A,#N/A,TRUE,"Front";#N/A,#N/A,TRUE,"Simple Letter";#N/A,#N/A,TRUE,"Inside";#N/A,#N/A,TRUE,"Contents";#N/A,#N/A,TRUE,"Basis";#N/A,#N/A,TRUE,"Inclusions";#N/A,#N/A,TRUE,"Exclusions";#N/A,#N/A,TRUE,"Areas";#N/A,#N/A,TRUE,"Summary";#N/A,#N/A,TRUE,"Detail"}</definedName>
    <definedName name="rqbbqngr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bbqng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GB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qwerq"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1"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2"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erq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qwtgg" localSheetId="18" hidden="1">{#N/A,#N/A,TRUE,"Front";#N/A,#N/A,TRUE,"Simple Letter";#N/A,#N/A,TRUE,"Inside";#N/A,#N/A,TRUE,"Contents";#N/A,#N/A,TRUE,"Basis";#N/A,#N/A,TRUE,"Inclusions";#N/A,#N/A,TRUE,"Exclusions";#N/A,#N/A,TRUE,"Areas";#N/A,#N/A,TRUE,"Summary";#N/A,#N/A,TRUE,"Detail"}</definedName>
    <definedName name="rqwtgg" hidden="1">{#N/A,#N/A,TRUE,"Front";#N/A,#N/A,TRUE,"Simple Letter";#N/A,#N/A,TRUE,"Inside";#N/A,#N/A,TRUE,"Contents";#N/A,#N/A,TRUE,"Basis";#N/A,#N/A,TRUE,"Inclusions";#N/A,#N/A,TRUE,"Exclusions";#N/A,#N/A,TRUE,"Areas";#N/A,#N/A,TRUE,"Summary";#N/A,#N/A,TRUE,"Detail"}</definedName>
    <definedName name="rr" localSheetId="4" hidden="1">{#N/A,#N/A,FALSE,"SumD";#N/A,#N/A,FALSE,"ElecD";#N/A,#N/A,FALSE,"MechD";#N/A,#N/A,FALSE,"GeotD";#N/A,#N/A,FALSE,"PrcsD";#N/A,#N/A,FALSE,"TunnD";#N/A,#N/A,FALSE,"CivlD";#N/A,#N/A,FALSE,"NtwkD";#N/A,#N/A,FALSE,"EstgD";#N/A,#N/A,FALSE,"PEngD"}</definedName>
    <definedName name="RR" localSheetId="18" hidden="1">{#N/A,#N/A,FALSE,"CCTV"}</definedName>
    <definedName name="rr" localSheetId="6" hidden="1">{#N/A,#N/A,TRUE,"Cover";#N/A,#N/A,TRUE,"Conts";#N/A,#N/A,TRUE,"VOS";#N/A,#N/A,TRUE,"Warrington";#N/A,#N/A,TRUE,"Widnes"}</definedName>
    <definedName name="rr" localSheetId="11" hidden="1">{#N/A,#N/A,TRUE,"Cover";#N/A,#N/A,TRUE,"Conts";#N/A,#N/A,TRUE,"VOS";#N/A,#N/A,TRUE,"Warrington";#N/A,#N/A,TRUE,"Widnes"}</definedName>
    <definedName name="rr" localSheetId="10" hidden="1">{#N/A,#N/A,FALSE,"SumD";#N/A,#N/A,FALSE,"ElecD";#N/A,#N/A,FALSE,"MechD";#N/A,#N/A,FALSE,"GeotD";#N/A,#N/A,FALSE,"PrcsD";#N/A,#N/A,FALSE,"TunnD";#N/A,#N/A,FALSE,"CivlD";#N/A,#N/A,FALSE,"NtwkD";#N/A,#N/A,FALSE,"EstgD";#N/A,#N/A,FALSE,"PEngD"}</definedName>
    <definedName name="RR" hidden="1">{#N/A,#N/A,FALSE,"CCTV"}</definedName>
    <definedName name="rr_">#REF!</definedName>
    <definedName name="rr_1" localSheetId="18" hidden="1">{#N/A,#N/A,TRUE,"Basic";#N/A,#N/A,TRUE,"EXT-TABLE";#N/A,#N/A,TRUE,"STEEL";#N/A,#N/A,TRUE,"INT-Table";#N/A,#N/A,TRUE,"STEEL";#N/A,#N/A,TRUE,"Door"}</definedName>
    <definedName name="rr_1" localSheetId="10" hidden="1">{#N/A,#N/A,FALSE,"SumD";#N/A,#N/A,FALSE,"ElecD";#N/A,#N/A,FALSE,"MechD";#N/A,#N/A,FALSE,"GeotD";#N/A,#N/A,FALSE,"PrcsD";#N/A,#N/A,FALSE,"TunnD";#N/A,#N/A,FALSE,"CivlD";#N/A,#N/A,FALSE,"NtwkD";#N/A,#N/A,FALSE,"EstgD";#N/A,#N/A,FALSE,"PEngD"}</definedName>
    <definedName name="rr_1" hidden="1">{#N/A,#N/A,TRUE,"Basic";#N/A,#N/A,TRUE,"EXT-TABLE";#N/A,#N/A,TRUE,"STEEL";#N/A,#N/A,TRUE,"INT-Table";#N/A,#N/A,TRUE,"STEEL";#N/A,#N/A,TRUE,"Door"}</definedName>
    <definedName name="RR_2" localSheetId="18" hidden="1">{#N/A,#N/A,FALSE,"CCTV"}</definedName>
    <definedName name="RR_2" hidden="1">{#N/A,#N/A,FALSE,"CCTV"}</definedName>
    <definedName name="RRdates">#REF!</definedName>
    <definedName name="RR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ess" hidden="1">#REF!</definedName>
    <definedName name="RRERW" localSheetId="18" hidden="1">{#N/A,#N/A,FALSE,"CCTV"}</definedName>
    <definedName name="RRERW" hidden="1">{#N/A,#N/A,FALSE,"CCTV"}</definedName>
    <definedName name="RRERW_1" localSheetId="18" hidden="1">{#N/A,#N/A,FALSE,"CCTV"}</definedName>
    <definedName name="RRERW_1" hidden="1">{#N/A,#N/A,FALSE,"CCTV"}</definedName>
    <definedName name="RRERW_2" localSheetId="18" hidden="1">{#N/A,#N/A,FALSE,"CCTV"}</definedName>
    <definedName name="RRERW_2" hidden="1">{#N/A,#N/A,FALSE,"CCTV"}</definedName>
    <definedName name="rrft">#REF!</definedName>
    <definedName name="rrr" localSheetId="18" hidden="1">{#N/A,#N/A,TRUE,"Cover";#N/A,#N/A,TRUE,"Conts";#N/A,#N/A,TRUE,"VOS";#N/A,#N/A,TRUE,"Warrington";#N/A,#N/A,TRUE,"Widnes"}</definedName>
    <definedName name="rrr" localSheetId="6" hidden="1">{#N/A,#N/A,TRUE,"Cover";#N/A,#N/A,TRUE,"Conts";#N/A,#N/A,TRUE,"VOS";#N/A,#N/A,TRUE,"Warrington";#N/A,#N/A,TRUE,"Widnes"}</definedName>
    <definedName name="rrr" localSheetId="11" hidden="1">{#N/A,#N/A,TRUE,"Cover";#N/A,#N/A,TRUE,"Conts";#N/A,#N/A,TRUE,"VOS";#N/A,#N/A,TRUE,"Warrington";#N/A,#N/A,TRUE,"Widnes"}</definedName>
    <definedName name="rrr" localSheetId="10">DATE(YEAR(Loan_Start),MONTH(Loan_Start)+Payment_Number,DAY(Loan_Start))</definedName>
    <definedName name="rrr" hidden="1">{#N/A,#N/A,TRUE,"Cover";#N/A,#N/A,TRUE,"Conts";#N/A,#N/A,TRUE,"VOS";#N/A,#N/A,TRUE,"Warrington";#N/A,#N/A,TRUE,"Widnes"}</definedName>
    <definedName name="RRR_1" localSheetId="18" hidden="1">{#N/A,#N/A,FALSE,"포장2"}</definedName>
    <definedName name="RRR_1" hidden="1">{#N/A,#N/A,FALSE,"포장2"}</definedName>
    <definedName name="RRR_2" localSheetId="18" hidden="1">{#N/A,#N/A,FALSE,"포장2"}</definedName>
    <definedName name="RRR_2" hidden="1">{#N/A,#N/A,FALSE,"포장2"}</definedName>
    <definedName name="rrrr" localSheetId="4" hidden="1">{#N/A,#N/A,TRUE,"Cover";#N/A,#N/A,TRUE,"Conts";#N/A,#N/A,TRUE,"VOS";#N/A,#N/A,TRUE,"Warrington";#N/A,#N/A,TRUE,"Widnes"}</definedName>
    <definedName name="rrrr" localSheetId="18" hidden="1">{#N/A,#N/A,TRUE,"Cover";#N/A,#N/A,TRUE,"Conts";#N/A,#N/A,TRUE,"VOS";#N/A,#N/A,TRUE,"Warrington";#N/A,#N/A,TRUE,"Widnes"}</definedName>
    <definedName name="rrrr" localSheetId="6" hidden="1">{#N/A,#N/A,TRUE,"Cover";#N/A,#N/A,TRUE,"Conts";#N/A,#N/A,TRUE,"VOS";#N/A,#N/A,TRUE,"Warrington";#N/A,#N/A,TRUE,"Widnes"}</definedName>
    <definedName name="rrrr" localSheetId="11" hidden="1">{#N/A,#N/A,TRUE,"Cover";#N/A,#N/A,TRUE,"Conts";#N/A,#N/A,TRUE,"VOS";#N/A,#N/A,TRUE,"Warrington";#N/A,#N/A,TRUE,"Widnes"}</definedName>
    <definedName name="rrrr" localSheetId="10" hidden="1">{#N/A,#N/A,TRUE,"Cover";#N/A,#N/A,TRUE,"Conts";#N/A,#N/A,TRUE,"VOS";#N/A,#N/A,TRUE,"Warrington";#N/A,#N/A,TRUE,"Widnes"}</definedName>
    <definedName name="rrrr" hidden="1">{#N/A,#N/A,TRUE,"Cover";#N/A,#N/A,TRUE,"Conts";#N/A,#N/A,TRUE,"VOS";#N/A,#N/A,TRUE,"Warrington";#N/A,#N/A,TRUE,"Widnes"}</definedName>
    <definedName name="rrrr_1" localSheetId="18" hidden="1">{#N/A,#N/A,TRUE,"Cover";#N/A,#N/A,TRUE,"Conts";#N/A,#N/A,TRUE,"VOS";#N/A,#N/A,TRUE,"Warrington";#N/A,#N/A,TRUE,"Widnes"}</definedName>
    <definedName name="rrrr_1" localSheetId="6" hidden="1">{#N/A,#N/A,TRUE,"Cover";#N/A,#N/A,TRUE,"Conts";#N/A,#N/A,TRUE,"VOS";#N/A,#N/A,TRUE,"Warrington";#N/A,#N/A,TRUE,"Widnes"}</definedName>
    <definedName name="rrrr_1" hidden="1">{#N/A,#N/A,TRUE,"Cover";#N/A,#N/A,TRUE,"Conts";#N/A,#N/A,TRUE,"VOS";#N/A,#N/A,TRUE,"Warrington";#N/A,#N/A,TRUE,"Widnes"}</definedName>
    <definedName name="rrrrfr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f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rrr" localSheetId="4" hidden="1">{#N/A,#N/A,TRUE,"Cover";#N/A,#N/A,TRUE,"Conts";#N/A,#N/A,TRUE,"VOS";#N/A,#N/A,TRUE,"Warrington";#N/A,#N/A,TRUE,"Widnes"}</definedName>
    <definedName name="rrrrr" localSheetId="18" hidden="1">{#N/A,#N/A,TRUE,"Cover";#N/A,#N/A,TRUE,"Conts";#N/A,#N/A,TRUE,"VOS";#N/A,#N/A,TRUE,"Warrington";#N/A,#N/A,TRUE,"Widnes"}</definedName>
    <definedName name="rrrrr" localSheetId="6" hidden="1">{#N/A,#N/A,TRUE,"Cover";#N/A,#N/A,TRUE,"Conts";#N/A,#N/A,TRUE,"VOS";#N/A,#N/A,TRUE,"Warrington";#N/A,#N/A,TRUE,"Widnes"}</definedName>
    <definedName name="rrrrr" localSheetId="11" hidden="1">{#N/A,#N/A,TRUE,"Cover";#N/A,#N/A,TRUE,"Conts";#N/A,#N/A,TRUE,"VOS";#N/A,#N/A,TRUE,"Warrington";#N/A,#N/A,TRUE,"Widnes"}</definedName>
    <definedName name="rrrrr" localSheetId="10" hidden="1">{#N/A,#N/A,TRUE,"Cover";#N/A,#N/A,TRUE,"Conts";#N/A,#N/A,TRUE,"VOS";#N/A,#N/A,TRUE,"Warrington";#N/A,#N/A,TRUE,"Widnes"}</definedName>
    <definedName name="rrrrr" hidden="1">{#N/A,#N/A,TRUE,"Cover";#N/A,#N/A,TRUE,"Conts";#N/A,#N/A,TRUE,"VOS";#N/A,#N/A,TRUE,"Warrington";#N/A,#N/A,TRUE,"Widnes"}</definedName>
    <definedName name="rrrrr_1" localSheetId="18" hidden="1">{"'장비'!$A$3:$M$12"}</definedName>
    <definedName name="rrrrr_1" hidden="1">{"'장비'!$A$3:$M$12"}</definedName>
    <definedName name="rrrrr_2" localSheetId="18" hidden="1">{"'장비'!$A$3:$M$12"}</definedName>
    <definedName name="rrrrr_2" hidden="1">{"'장비'!$A$3:$M$12"}</definedName>
    <definedName name="rrrrrr">#REF!</definedName>
    <definedName name="rrrrrrr" localSheetId="4" hidden="1">{#N/A,#N/A,TRUE,"Cover";#N/A,#N/A,TRUE,"Conts";#N/A,#N/A,TRUE,"VOS";#N/A,#N/A,TRUE,"Warrington";#N/A,#N/A,TRUE,"Widnes"}</definedName>
    <definedName name="rrrrrrr" localSheetId="18" hidden="1">{#N/A,#N/A,TRUE,"Cover";#N/A,#N/A,TRUE,"Conts";#N/A,#N/A,TRUE,"VOS";#N/A,#N/A,TRUE,"Warrington";#N/A,#N/A,TRUE,"Widnes"}</definedName>
    <definedName name="rrrrrrr" localSheetId="6" hidden="1">{#N/A,#N/A,TRUE,"Cover";#N/A,#N/A,TRUE,"Conts";#N/A,#N/A,TRUE,"VOS";#N/A,#N/A,TRUE,"Warrington";#N/A,#N/A,TRUE,"Widnes"}</definedName>
    <definedName name="rrrrrrr" localSheetId="11" hidden="1">{#N/A,#N/A,TRUE,"Cover";#N/A,#N/A,TRUE,"Conts";#N/A,#N/A,TRUE,"VOS";#N/A,#N/A,TRUE,"Warrington";#N/A,#N/A,TRUE,"Widnes"}</definedName>
    <definedName name="rrrrrrr" localSheetId="10" hidden="1">{#N/A,#N/A,TRUE,"Cover";#N/A,#N/A,TRUE,"Conts";#N/A,#N/A,TRUE,"VOS";#N/A,#N/A,TRUE,"Warrington";#N/A,#N/A,TRUE,"Widnes"}</definedName>
    <definedName name="rrrrrrr" hidden="1">{#N/A,#N/A,TRUE,"Cover";#N/A,#N/A,TRUE,"Conts";#N/A,#N/A,TRUE,"VOS";#N/A,#N/A,TRUE,"Warrington";#N/A,#N/A,TRUE,"Widnes"}</definedName>
    <definedName name="rrrrrrr_1" localSheetId="18" hidden="1">{#N/A,#N/A,TRUE,"Cover";#N/A,#N/A,TRUE,"Conts";#N/A,#N/A,TRUE,"VOS";#N/A,#N/A,TRUE,"Warrington";#N/A,#N/A,TRUE,"Widnes"}</definedName>
    <definedName name="rrrrrrr_1" localSheetId="6" hidden="1">{#N/A,#N/A,TRUE,"Cover";#N/A,#N/A,TRUE,"Conts";#N/A,#N/A,TRUE,"VOS";#N/A,#N/A,TRUE,"Warrington";#N/A,#N/A,TRUE,"Widnes"}</definedName>
    <definedName name="rrrrrrr_1" hidden="1">{#N/A,#N/A,TRUE,"Cover";#N/A,#N/A,TRUE,"Conts";#N/A,#N/A,TRUE,"VOS";#N/A,#N/A,TRUE,"Warrington";#N/A,#N/A,TRUE,"Widnes"}</definedName>
    <definedName name="rrrrrrrr" localSheetId="18" hidden="1">{"'장비'!$A$3:$M$12"}</definedName>
    <definedName name="rrrrrrrr" hidden="1">{"'장비'!$A$3:$M$12"}</definedName>
    <definedName name="rrrrrrrr_1" localSheetId="18" hidden="1">{"'장비'!$A$3:$M$12"}</definedName>
    <definedName name="rrrrrrrr_1" hidden="1">{"'장비'!$A$3:$M$12"}</definedName>
    <definedName name="rrrrrrrr_2" localSheetId="18" hidden="1">{"'장비'!$A$3:$M$12"}</definedName>
    <definedName name="rrrrrrrr_2" hidden="1">{"'장비'!$A$3:$M$12"}</definedName>
    <definedName name="rrrrrrrrr" localSheetId="6">DATE(YEAR(Loan_Start),MONTH(Loan_Start)+[0]!Payment_Number,DAY(Loan_Start))</definedName>
    <definedName name="rrrrrrrrr">DATE(YEAR(Loan_Start),MONTH(Loan_Start)+Payment_Number,DAY(Loan_Start))</definedName>
    <definedName name="rrrrrrrrrr" localSheetId="4" hidden="1">{#N/A,#N/A,TRUE,"Cover";#N/A,#N/A,TRUE,"Conts";#N/A,#N/A,TRUE,"VOS";#N/A,#N/A,TRUE,"Warrington";#N/A,#N/A,TRUE,"Widnes"}</definedName>
    <definedName name="rrrrrrrrrr" localSheetId="18" hidden="1">{#N/A,#N/A,TRUE,"Cover";#N/A,#N/A,TRUE,"Conts";#N/A,#N/A,TRUE,"VOS";#N/A,#N/A,TRUE,"Warrington";#N/A,#N/A,TRUE,"Widnes"}</definedName>
    <definedName name="rrrrrrrrrr" localSheetId="6" hidden="1">{#N/A,#N/A,TRUE,"Cover";#N/A,#N/A,TRUE,"Conts";#N/A,#N/A,TRUE,"VOS";#N/A,#N/A,TRUE,"Warrington";#N/A,#N/A,TRUE,"Widnes"}</definedName>
    <definedName name="rrrrrrrrrr" localSheetId="11" hidden="1">{#N/A,#N/A,TRUE,"Cover";#N/A,#N/A,TRUE,"Conts";#N/A,#N/A,TRUE,"VOS";#N/A,#N/A,TRUE,"Warrington";#N/A,#N/A,TRUE,"Widnes"}</definedName>
    <definedName name="rrrrrrrrrr" localSheetId="10" hidden="1">{#N/A,#N/A,TRUE,"Cover";#N/A,#N/A,TRUE,"Conts";#N/A,#N/A,TRUE,"VOS";#N/A,#N/A,TRUE,"Warrington";#N/A,#N/A,TRUE,"Widnes"}</definedName>
    <definedName name="rrrrrrrrrr" hidden="1">{#N/A,#N/A,TRUE,"Cover";#N/A,#N/A,TRUE,"Conts";#N/A,#N/A,TRUE,"VOS";#N/A,#N/A,TRUE,"Warrington";#N/A,#N/A,TRUE,"Widnes"}</definedName>
    <definedName name="rrrrrrrrrrr">#REF!</definedName>
    <definedName name="rrrrrrrrrrrrrrrrrrrr">#REF!</definedName>
    <definedName name="rrrrrrrrrrrrrrrrrrrrrrrrrrrrrrrrrrrr" hidden="1">#REF!</definedName>
    <definedName name="rrrrrrrrrrrrrrrrrrrrrrrrrrrrrrrrrrrrrrrrrrrr" hidden="1">{#N/A,#N/A,TRUE,"Cover";#N/A,#N/A,TRUE,"Conts";#N/A,#N/A,TRUE,"VOS";#N/A,#N/A,TRUE,"Warrington";#N/A,#N/A,TRUE,"Widnes"}</definedName>
    <definedName name="rrrrrrrrrrrrrrrrrrrrrrrrrrrrrrrrrrrrrrrrt" hidden="1">#REF!</definedName>
    <definedName name="rrttt" localSheetId="4" hidden="1">{#N/A,#N/A,TRUE,"Cover";#N/A,#N/A,TRUE,"Conts";#N/A,#N/A,TRUE,"VOS";#N/A,#N/A,TRUE,"Warrington";#N/A,#N/A,TRUE,"Widnes"}</definedName>
    <definedName name="rrttt" localSheetId="18" hidden="1">{#N/A,#N/A,TRUE,"Cover";#N/A,#N/A,TRUE,"Conts";#N/A,#N/A,TRUE,"VOS";#N/A,#N/A,TRUE,"Warrington";#N/A,#N/A,TRUE,"Widnes"}</definedName>
    <definedName name="rrttt" localSheetId="6" hidden="1">{#N/A,#N/A,TRUE,"Cover";#N/A,#N/A,TRUE,"Conts";#N/A,#N/A,TRUE,"VOS";#N/A,#N/A,TRUE,"Warrington";#N/A,#N/A,TRUE,"Widnes"}</definedName>
    <definedName name="rrttt" localSheetId="11" hidden="1">{#N/A,#N/A,TRUE,"Cover";#N/A,#N/A,TRUE,"Conts";#N/A,#N/A,TRUE,"VOS";#N/A,#N/A,TRUE,"Warrington";#N/A,#N/A,TRUE,"Widnes"}</definedName>
    <definedName name="rrttt" localSheetId="10" hidden="1">{#N/A,#N/A,TRUE,"Cover";#N/A,#N/A,TRUE,"Conts";#N/A,#N/A,TRUE,"VOS";#N/A,#N/A,TRUE,"Warrington";#N/A,#N/A,TRUE,"Widnes"}</definedName>
    <definedName name="rrttt" hidden="1">{#N/A,#N/A,TRUE,"Cover";#N/A,#N/A,TRUE,"Conts";#N/A,#N/A,TRUE,"VOS";#N/A,#N/A,TRUE,"Warrington";#N/A,#N/A,TRUE,"Widnes"}</definedName>
    <definedName name="Rs">#REF!</definedName>
    <definedName name="Rs___0">#REF!</definedName>
    <definedName name="Rs___13">#REF!</definedName>
    <definedName name="rs_bsf">#REF!</definedName>
    <definedName name="rs16k_base">#REF!</definedName>
    <definedName name="rs16k_cm">#REF!</definedName>
    <definedName name="rs16k_cm_nbr">#REF!</definedName>
    <definedName name="rs16k_msp">#REF!</definedName>
    <definedName name="rs16k_pup">#REF!</definedName>
    <definedName name="rs16k_reup">#REF!</definedName>
    <definedName name="rs16k_slot_nbrs">#REF!</definedName>
    <definedName name="rs1k_base">#REF!</definedName>
    <definedName name="rs1k_slot_nbrs">#REF!</definedName>
    <definedName name="rs38k_base">#REF!</definedName>
    <definedName name="rs38k_cm">#REF!</definedName>
    <definedName name="rs38k_cm_nbr">#REF!</definedName>
    <definedName name="rs38k_msp">#REF!</definedName>
    <definedName name="rs38k_pup">#REF!</definedName>
    <definedName name="rs38k_pwr">#REF!</definedName>
    <definedName name="rs38k_reup">#REF!</definedName>
    <definedName name="rs38k_slot_nbrs">#REF!</definedName>
    <definedName name="rs3k_base">#REF!</definedName>
    <definedName name="rs3k_msp">#REF!</definedName>
    <definedName name="rs3k_pup">#REF!</definedName>
    <definedName name="rs3k_reup">#REF!</definedName>
    <definedName name="rs3k_slot_nbrs">#REF!</definedName>
    <definedName name="rs86k_base">#REF!</definedName>
    <definedName name="rs86k_cm">#REF!</definedName>
    <definedName name="rs86k_cm_nbr">#REF!</definedName>
    <definedName name="rs86k_pwr">#REF!</definedName>
    <definedName name="rs86k_slot_nbrs">#REF!</definedName>
    <definedName name="rs8k_base">#REF!</definedName>
    <definedName name="rs8k_cm">#REF!</definedName>
    <definedName name="rs8k_cm_nbr">#REF!</definedName>
    <definedName name="rs8k_msp">#REF!</definedName>
    <definedName name="rs8k_pup">#REF!</definedName>
    <definedName name="rs8k_reup">#REF!</definedName>
    <definedName name="rs8k_slot_nbrs">#REF!</definedName>
    <definedName name="RSA">#REF!</definedName>
    <definedName name="rsdec" hidden="1">{#N/A,#N/A,TRUE,"Front";#N/A,#N/A,TRUE,"Simple Letter";#N/A,#N/A,TRUE,"Inside";#N/A,#N/A,TRUE,"Contents";#N/A,#N/A,TRUE,"Basis";#N/A,#N/A,TRUE,"Inclusions";#N/A,#N/A,TRUE,"Exclusions";#N/A,#N/A,TRUE,"Areas";#N/A,#N/A,TRUE,"Summary";#N/A,#N/A,TRUE,"Detail"}</definedName>
    <definedName name="RS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e">#REF!</definedName>
    <definedName name="Rse___0">#REF!</definedName>
    <definedName name="Rse___13">#REF!</definedName>
    <definedName name="rSource">#REF!</definedName>
    <definedName name="Rsrt6">#REF!</definedName>
    <definedName name="rst">#REF!</definedName>
    <definedName name="rsy">BlankMacro1</definedName>
    <definedName name="rt" localSheetId="4" hidden="1">{"'Break down'!$A$4"}</definedName>
    <definedName name="rt" localSheetId="18" hidden="1">{#N/A,#N/A,TRUE,"Cover";#N/A,#N/A,TRUE,"Conts";#N/A,#N/A,TRUE,"VOS";#N/A,#N/A,TRUE,"Warrington";#N/A,#N/A,TRUE,"Widnes"}</definedName>
    <definedName name="rt" localSheetId="6" hidden="1">{#N/A,#N/A,TRUE,"Cover";#N/A,#N/A,TRUE,"Conts";#N/A,#N/A,TRUE,"VOS";#N/A,#N/A,TRUE,"Warrington";#N/A,#N/A,TRUE,"Widnes"}</definedName>
    <definedName name="rt" localSheetId="11" hidden="1">{#N/A,#N/A,TRUE,"Cover";#N/A,#N/A,TRUE,"Conts";#N/A,#N/A,TRUE,"VOS";#N/A,#N/A,TRUE,"Warrington";#N/A,#N/A,TRUE,"Widnes"}</definedName>
    <definedName name="rt" localSheetId="10" hidden="1">{#N/A,#N/A,TRUE,"Cover";#N/A,#N/A,TRUE,"Conts";#N/A,#N/A,TRUE,"VOS";#N/A,#N/A,TRUE,"Warrington";#N/A,#N/A,TRUE,"Widnes"}</definedName>
    <definedName name="rt" hidden="1">{#N/A,#N/A,TRUE,"Cover";#N/A,#N/A,TRUE,"Conts";#N/A,#N/A,TRUE,"VOS";#N/A,#N/A,TRUE,"Warrington";#N/A,#N/A,TRUE,"Widnes"}</definedName>
    <definedName name="RTA">#REF!</definedName>
    <definedName name="rter" localSheetId="18" hidden="1">{#N/A,#N/A,FALSE,"물량산출"}</definedName>
    <definedName name="rter" hidden="1">{#N/A,#N/A,FALSE,"물량산출"}</definedName>
    <definedName name="rtertete"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rtf4wefff" localSheetId="6">Scheduled_Payment+Extra_Payment</definedName>
    <definedName name="rtf4wefff">Scheduled_Payment+Extra_Payment</definedName>
    <definedName name="RTFJI9">#N/A</definedName>
    <definedName name="rtg">"Page "&amp;IF(ISNA(MATCH(ROW(),RowAfterpgbrk,1)),1,MATCH(ROW(),RowAfterpgbrk,1)+1)&amp;" of " &amp; TotPageCount + 0*NOW()</definedName>
    <definedName name="rtgeg">#N/A</definedName>
    <definedName name="rtgsrg" hidden="1">#REF!</definedName>
    <definedName name="rtgw">"Page "&amp;IF(ISNA(MATCH(ROW(),RowAfterpgbrk,1)),1,MATCH(ROW(),RowAfterpgbrk,1)+1)&amp;" of " &amp; TotPageCount + 0*NOW()</definedName>
    <definedName name="rthrt">IF(ISNA(MATCH(ROW(),RowAfterpgbrk,1)),1,MATCH(ROW(),RowAfterpgbrk,1)+1)</definedName>
    <definedName name="rthsrhs" localSheetId="4" hidden="1">{#N/A,#N/A,TRUE,"Cover";#N/A,#N/A,TRUE,"Conts";#N/A,#N/A,TRUE,"VOS";#N/A,#N/A,TRUE,"Warrington";#N/A,#N/A,TRUE,"Widnes"}</definedName>
    <definedName name="rthsrhs" localSheetId="18" hidden="1">{#N/A,#N/A,TRUE,"Cover";#N/A,#N/A,TRUE,"Conts";#N/A,#N/A,TRUE,"VOS";#N/A,#N/A,TRUE,"Warrington";#N/A,#N/A,TRUE,"Widnes"}</definedName>
    <definedName name="rthsrhs" localSheetId="6" hidden="1">{#N/A,#N/A,TRUE,"Cover";#N/A,#N/A,TRUE,"Conts";#N/A,#N/A,TRUE,"VOS";#N/A,#N/A,TRUE,"Warrington";#N/A,#N/A,TRUE,"Widnes"}</definedName>
    <definedName name="rthsrhs" localSheetId="11" hidden="1">{#N/A,#N/A,TRUE,"Cover";#N/A,#N/A,TRUE,"Conts";#N/A,#N/A,TRUE,"VOS";#N/A,#N/A,TRUE,"Warrington";#N/A,#N/A,TRUE,"Widnes"}</definedName>
    <definedName name="rthsrhs" localSheetId="10" hidden="1">{#N/A,#N/A,TRUE,"Cover";#N/A,#N/A,TRUE,"Conts";#N/A,#N/A,TRUE,"VOS";#N/A,#N/A,TRUE,"Warrington";#N/A,#N/A,TRUE,"Widnes"}</definedName>
    <definedName name="rthsrhs" hidden="1">{#N/A,#N/A,TRUE,"Cover";#N/A,#N/A,TRUE,"Conts";#N/A,#N/A,TRUE,"VOS";#N/A,#N/A,TRUE,"Warrington";#N/A,#N/A,TRUE,"Widnes"}</definedName>
    <definedName name="rthsrhs_1" localSheetId="18" hidden="1">{#N/A,#N/A,TRUE,"Cover";#N/A,#N/A,TRUE,"Conts";#N/A,#N/A,TRUE,"VOS";#N/A,#N/A,TRUE,"Warrington";#N/A,#N/A,TRUE,"Widnes"}</definedName>
    <definedName name="rthsrhs_1" localSheetId="6" hidden="1">{#N/A,#N/A,TRUE,"Cover";#N/A,#N/A,TRUE,"Conts";#N/A,#N/A,TRUE,"VOS";#N/A,#N/A,TRUE,"Warrington";#N/A,#N/A,TRUE,"Widnes"}</definedName>
    <definedName name="rthsrhs_1" hidden="1">{#N/A,#N/A,TRUE,"Cover";#N/A,#N/A,TRUE,"Conts";#N/A,#N/A,TRUE,"VOS";#N/A,#N/A,TRUE,"Warrington";#N/A,#N/A,TRUE,"Widnes"}</definedName>
    <definedName name="RTKL_Dubai_Branch">#REF!</definedName>
    <definedName name="rtp" localSheetId="4" hidden="1">{"'Break down'!$A$4"}</definedName>
    <definedName name="rtp" localSheetId="18" hidden="1">{"'Break down'!$A$4"}</definedName>
    <definedName name="rtp" localSheetId="6" hidden="1">{"'Break down'!$A$4"}</definedName>
    <definedName name="rtp" hidden="1">{"'Break down'!$A$4"}</definedName>
    <definedName name="rtpqwp" localSheetId="4" hidden="1">{"'Break down'!$A$4"}</definedName>
    <definedName name="rtpqwp" localSheetId="18" hidden="1">{"'Break down'!$A$4"}</definedName>
    <definedName name="rtpqwp" localSheetId="6" hidden="1">{"'Break down'!$A$4"}</definedName>
    <definedName name="rtpqwp" hidden="1">{"'Break down'!$A$4"}</definedName>
    <definedName name="rtr" localSheetId="4" hidden="1">{"'Break down'!$A$4"}</definedName>
    <definedName name="rtr" localSheetId="18" hidden="1">{"'Break down'!$A$4"}</definedName>
    <definedName name="rtr" localSheetId="6" hidden="1">{"'Break down'!$A$4"}</definedName>
    <definedName name="rtr" localSheetId="10">{"'Break down'!$A$4"}</definedName>
    <definedName name="rtr" hidden="1">{"'Break down'!$A$4"}</definedName>
    <definedName name="rtr_1" localSheetId="6" hidden="1">{"'Break down'!$A$4"}</definedName>
    <definedName name="rtr_1">{"'Break down'!$A$4"}</definedName>
    <definedName name="rtre"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1"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2"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rtretyreyetyey" hidden="1">{#N/A,#N/A,TRUE,"FA 1 &amp; 2";#N/A,#N/A,TRUE,"FA 3 &amp; 4";#N/A,#N/A,TRUE,"FA 5 &amp; 6";#N/A,#N/A,TRUE,"FA 7 &amp; 8";#N/A,#N/A,TRUE,"FA 9 &amp; 10";#N/A,#N/A,TRUE,"FA 11";#N/A,#N/A,TRUE,"FA 12";#N/A,#N/A,TRUE,"FA 13";#N/A,#N/A,TRUE,"FA 14 &amp; 15"}</definedName>
    <definedName name="RTRGJHJ" localSheetId="4" hidden="1">{#N/A,#N/A,TRUE,"Cover";#N/A,#N/A,TRUE,"Conts";#N/A,#N/A,TRUE,"VOS";#N/A,#N/A,TRUE,"Warrington";#N/A,#N/A,TRUE,"Widnes"}</definedName>
    <definedName name="RTRGJHJ" localSheetId="18" hidden="1">{#N/A,#N/A,TRUE,"Cover";#N/A,#N/A,TRUE,"Conts";#N/A,#N/A,TRUE,"VOS";#N/A,#N/A,TRUE,"Warrington";#N/A,#N/A,TRUE,"Widnes"}</definedName>
    <definedName name="RTRGJHJ" localSheetId="6" hidden="1">{#N/A,#N/A,TRUE,"Cover";#N/A,#N/A,TRUE,"Conts";#N/A,#N/A,TRUE,"VOS";#N/A,#N/A,TRUE,"Warrington";#N/A,#N/A,TRUE,"Widnes"}</definedName>
    <definedName name="RTRGJHJ" localSheetId="11" hidden="1">{#N/A,#N/A,TRUE,"Cover";#N/A,#N/A,TRUE,"Conts";#N/A,#N/A,TRUE,"VOS";#N/A,#N/A,TRUE,"Warrington";#N/A,#N/A,TRUE,"Widnes"}</definedName>
    <definedName name="RTRGJHJ" localSheetId="10" hidden="1">{#N/A,#N/A,TRUE,"Cover";#N/A,#N/A,TRUE,"Conts";#N/A,#N/A,TRUE,"VOS";#N/A,#N/A,TRUE,"Warrington";#N/A,#N/A,TRUE,"Widnes"}</definedName>
    <definedName name="RTRGJHJ" hidden="1">{#N/A,#N/A,TRUE,"Cover";#N/A,#N/A,TRUE,"Conts";#N/A,#N/A,TRUE,"VOS";#N/A,#N/A,TRUE,"Warrington";#N/A,#N/A,TRUE,"Widnes"}</definedName>
    <definedName name="RTRGJHJ_1" localSheetId="18" hidden="1">{#N/A,#N/A,TRUE,"Cover";#N/A,#N/A,TRUE,"Conts";#N/A,#N/A,TRUE,"VOS";#N/A,#N/A,TRUE,"Warrington";#N/A,#N/A,TRUE,"Widnes"}</definedName>
    <definedName name="RTRGJHJ_1" localSheetId="6" hidden="1">{#N/A,#N/A,TRUE,"Cover";#N/A,#N/A,TRUE,"Conts";#N/A,#N/A,TRUE,"VOS";#N/A,#N/A,TRUE,"Warrington";#N/A,#N/A,TRUE,"Widnes"}</definedName>
    <definedName name="RTRGJHJ_1" hidden="1">{#N/A,#N/A,TRUE,"Cover";#N/A,#N/A,TRUE,"Conts";#N/A,#N/A,TRUE,"VOS";#N/A,#N/A,TRUE,"Warrington";#N/A,#N/A,TRUE,"Widnes"}</definedName>
    <definedName name="RTRT">#REF!</definedName>
    <definedName name="RTRTR">#N/A</definedName>
    <definedName name="RTRTRTR">#N/A</definedName>
    <definedName name="rtryj" localSheetId="4" hidden="1">{#N/A,#N/A,TRUE,"Cover";#N/A,#N/A,TRUE,"Conts";#N/A,#N/A,TRUE,"VOS";#N/A,#N/A,TRUE,"Warrington";#N/A,#N/A,TRUE,"Widnes"}</definedName>
    <definedName name="rtryj" localSheetId="18" hidden="1">{#N/A,#N/A,TRUE,"Cover";#N/A,#N/A,TRUE,"Conts";#N/A,#N/A,TRUE,"VOS";#N/A,#N/A,TRUE,"Warrington";#N/A,#N/A,TRUE,"Widnes"}</definedName>
    <definedName name="rtryj" localSheetId="6" hidden="1">{#N/A,#N/A,TRUE,"Cover";#N/A,#N/A,TRUE,"Conts";#N/A,#N/A,TRUE,"VOS";#N/A,#N/A,TRUE,"Warrington";#N/A,#N/A,TRUE,"Widnes"}</definedName>
    <definedName name="rtryj" localSheetId="11" hidden="1">{#N/A,#N/A,TRUE,"Cover";#N/A,#N/A,TRUE,"Conts";#N/A,#N/A,TRUE,"VOS";#N/A,#N/A,TRUE,"Warrington";#N/A,#N/A,TRUE,"Widnes"}</definedName>
    <definedName name="rtryj" localSheetId="10" hidden="1">{#N/A,#N/A,TRUE,"Cover";#N/A,#N/A,TRUE,"Conts";#N/A,#N/A,TRUE,"VOS";#N/A,#N/A,TRUE,"Warrington";#N/A,#N/A,TRUE,"Widnes"}</definedName>
    <definedName name="rtryj" hidden="1">{#N/A,#N/A,TRUE,"Cover";#N/A,#N/A,TRUE,"Conts";#N/A,#N/A,TRUE,"VOS";#N/A,#N/A,TRUE,"Warrington";#N/A,#N/A,TRUE,"Widnes"}</definedName>
    <definedName name="rtryj_1" localSheetId="18" hidden="1">{#N/A,#N/A,TRUE,"Cover";#N/A,#N/A,TRUE,"Conts";#N/A,#N/A,TRUE,"VOS";#N/A,#N/A,TRUE,"Warrington";#N/A,#N/A,TRUE,"Widnes"}</definedName>
    <definedName name="rtryj_1" localSheetId="6" hidden="1">{#N/A,#N/A,TRUE,"Cover";#N/A,#N/A,TRUE,"Conts";#N/A,#N/A,TRUE,"VOS";#N/A,#N/A,TRUE,"Warrington";#N/A,#N/A,TRUE,"Widnes"}</definedName>
    <definedName name="rtryj_1" hidden="1">{#N/A,#N/A,TRUE,"Cover";#N/A,#N/A,TRUE,"Conts";#N/A,#N/A,TRUE,"VOS";#N/A,#N/A,TRUE,"Warrington";#N/A,#N/A,TRUE,"Widnes"}</definedName>
    <definedName name="RTSV">"Page "&amp;IF(ISNA(MATCH(ROW(),RowAfterpgbrk,1)),1,MATCH(ROW(),RowAfterpgbrk,1)+1)&amp;" of " &amp; TotPageCount + 0*NOW()</definedName>
    <definedName name="rtt" localSheetId="18" hidden="1">{#N/A,#N/A,FALSE,"2~8번"}</definedName>
    <definedName name="rtt" localSheetId="6">PeriodInPlan*(#REF!&gt;0)</definedName>
    <definedName name="rtt" localSheetId="10">PeriodInPlan*(#REF!&gt;0)</definedName>
    <definedName name="rtt" hidden="1">{#N/A,#N/A,FALSE,"2~8번"}</definedName>
    <definedName name="rttgssg" localSheetId="18" hidden="1">{#N/A,#N/A,TRUE,"Front";#N/A,#N/A,TRUE,"Simple Letter";#N/A,#N/A,TRUE,"Inside";#N/A,#N/A,TRUE,"Contents";#N/A,#N/A,TRUE,"Basis";#N/A,#N/A,TRUE,"Inclusions";#N/A,#N/A,TRUE,"Exclusions";#N/A,#N/A,TRUE,"Areas";#N/A,#N/A,TRUE,"Summary";#N/A,#N/A,TRUE,"Detail"}</definedName>
    <definedName name="rttgssg" hidden="1">{#N/A,#N/A,TRUE,"Front";#N/A,#N/A,TRUE,"Simple Letter";#N/A,#N/A,TRUE,"Inside";#N/A,#N/A,TRUE,"Contents";#N/A,#N/A,TRUE,"Basis";#N/A,#N/A,TRUE,"Inclusions";#N/A,#N/A,TRUE,"Exclusions";#N/A,#N/A,TRUE,"Areas";#N/A,#N/A,TRUE,"Summary";#N/A,#N/A,TRUE,"Detail"}</definedName>
    <definedName name="RTTRTRTR"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U_add_Cell">250*E2D</definedName>
    <definedName name="RTU200Cells">35000*E2D</definedName>
    <definedName name="rtued" localSheetId="18" hidden="1">{"'장비'!$A$3:$M$12"}</definedName>
    <definedName name="rtued" hidden="1">{"'장비'!$A$3:$M$12"}</definedName>
    <definedName name="rturudu" localSheetId="4" hidden="1">{#N/A,#N/A,TRUE,"Cover";#N/A,#N/A,TRUE,"Conts";#N/A,#N/A,TRUE,"VOS";#N/A,#N/A,TRUE,"Warrington";#N/A,#N/A,TRUE,"Widnes"}</definedName>
    <definedName name="rturudu" localSheetId="18" hidden="1">{#N/A,#N/A,TRUE,"Cover";#N/A,#N/A,TRUE,"Conts";#N/A,#N/A,TRUE,"VOS";#N/A,#N/A,TRUE,"Warrington";#N/A,#N/A,TRUE,"Widnes"}</definedName>
    <definedName name="rturudu" localSheetId="6" hidden="1">{#N/A,#N/A,TRUE,"Cover";#N/A,#N/A,TRUE,"Conts";#N/A,#N/A,TRUE,"VOS";#N/A,#N/A,TRUE,"Warrington";#N/A,#N/A,TRUE,"Widnes"}</definedName>
    <definedName name="rturudu" localSheetId="11" hidden="1">{#N/A,#N/A,TRUE,"Cover";#N/A,#N/A,TRUE,"Conts";#N/A,#N/A,TRUE,"VOS";#N/A,#N/A,TRUE,"Warrington";#N/A,#N/A,TRUE,"Widnes"}</definedName>
    <definedName name="rturudu" localSheetId="10" hidden="1">{#N/A,#N/A,TRUE,"Cover";#N/A,#N/A,TRUE,"Conts";#N/A,#N/A,TRUE,"VOS";#N/A,#N/A,TRUE,"Warrington";#N/A,#N/A,TRUE,"Widnes"}</definedName>
    <definedName name="rturudu" hidden="1">{#N/A,#N/A,TRUE,"Cover";#N/A,#N/A,TRUE,"Conts";#N/A,#N/A,TRUE,"VOS";#N/A,#N/A,TRUE,"Warrington";#N/A,#N/A,TRUE,"Widnes"}</definedName>
    <definedName name="rturudu_1" localSheetId="18" hidden="1">{#N/A,#N/A,TRUE,"Cover";#N/A,#N/A,TRUE,"Conts";#N/A,#N/A,TRUE,"VOS";#N/A,#N/A,TRUE,"Warrington";#N/A,#N/A,TRUE,"Widnes"}</definedName>
    <definedName name="rturudu_1" localSheetId="6" hidden="1">{#N/A,#N/A,TRUE,"Cover";#N/A,#N/A,TRUE,"Conts";#N/A,#N/A,TRUE,"VOS";#N/A,#N/A,TRUE,"Warrington";#N/A,#N/A,TRUE,"Widnes"}</definedName>
    <definedName name="rturudu_1" hidden="1">{#N/A,#N/A,TRUE,"Cover";#N/A,#N/A,TRUE,"Conts";#N/A,#N/A,TRUE,"VOS";#N/A,#N/A,TRUE,"Warrington";#N/A,#N/A,TRUE,"Widnes"}</definedName>
    <definedName name="rtwt" localSheetId="18" hidden="1">{#N/A,#N/A,FALSE,"물량산출"}</definedName>
    <definedName name="rtwt" hidden="1">{#N/A,#N/A,FALSE,"물량산출"}</definedName>
    <definedName name="rty" localSheetId="4" hidden="1">{#N/A,#N/A,FALSE,"II-2 POP.HH";#N/A,#N/A,FALSE,"II-3 AGE.DIST";#N/A,#N/A,FALSE,"II-4 HH.DIST";#N/A,#N/A,FALSE,"II-5 EMP.INDUS"}</definedName>
    <definedName name="rty">#REF!</definedName>
    <definedName name="RTYE" localSheetId="18" hidden="1">{"'장비'!$A$3:$M$12"}</definedName>
    <definedName name="RTYE" hidden="1">{"'장비'!$A$3:$M$12"}</definedName>
    <definedName name="RTYE_1" localSheetId="18" hidden="1">{"'장비'!$A$3:$M$12"}</definedName>
    <definedName name="RTYE_1" hidden="1">{"'장비'!$A$3:$M$12"}</definedName>
    <definedName name="RTYE_2" localSheetId="18" hidden="1">{"'장비'!$A$3:$M$12"}</definedName>
    <definedName name="RTYE_2" hidden="1">{"'장비'!$A$3:$M$12"}</definedName>
    <definedName name="rtyr4" localSheetId="18" hidden="1">{#N/A,#N/A,FALSE,"혼합골재"}</definedName>
    <definedName name="rtyr4" hidden="1">{#N/A,#N/A,FALSE,"혼합골재"}</definedName>
    <definedName name="rtyrty">#REF!</definedName>
    <definedName name="rtysh" localSheetId="4" hidden="1">{#N/A,#N/A,TRUE,"Cover";#N/A,#N/A,TRUE,"Conts";#N/A,#N/A,TRUE,"VOS";#N/A,#N/A,TRUE,"Warrington";#N/A,#N/A,TRUE,"Widnes"}</definedName>
    <definedName name="rtysh" localSheetId="18" hidden="1">{#N/A,#N/A,TRUE,"Cover";#N/A,#N/A,TRUE,"Conts";#N/A,#N/A,TRUE,"VOS";#N/A,#N/A,TRUE,"Warrington";#N/A,#N/A,TRUE,"Widnes"}</definedName>
    <definedName name="rtysh" localSheetId="6" hidden="1">{#N/A,#N/A,TRUE,"Cover";#N/A,#N/A,TRUE,"Conts";#N/A,#N/A,TRUE,"VOS";#N/A,#N/A,TRUE,"Warrington";#N/A,#N/A,TRUE,"Widnes"}</definedName>
    <definedName name="rtysh" localSheetId="11" hidden="1">{#N/A,#N/A,TRUE,"Cover";#N/A,#N/A,TRUE,"Conts";#N/A,#N/A,TRUE,"VOS";#N/A,#N/A,TRUE,"Warrington";#N/A,#N/A,TRUE,"Widnes"}</definedName>
    <definedName name="rtysh" localSheetId="10" hidden="1">{#N/A,#N/A,TRUE,"Cover";#N/A,#N/A,TRUE,"Conts";#N/A,#N/A,TRUE,"VOS";#N/A,#N/A,TRUE,"Warrington";#N/A,#N/A,TRUE,"Widnes"}</definedName>
    <definedName name="rtysh" hidden="1">{#N/A,#N/A,TRUE,"Cover";#N/A,#N/A,TRUE,"Conts";#N/A,#N/A,TRUE,"VOS";#N/A,#N/A,TRUE,"Warrington";#N/A,#N/A,TRUE,"Widnes"}</definedName>
    <definedName name="rtysh_1" localSheetId="18" hidden="1">{#N/A,#N/A,TRUE,"Cover";#N/A,#N/A,TRUE,"Conts";#N/A,#N/A,TRUE,"VOS";#N/A,#N/A,TRUE,"Warrington";#N/A,#N/A,TRUE,"Widnes"}</definedName>
    <definedName name="rtysh_1" localSheetId="6" hidden="1">{#N/A,#N/A,TRUE,"Cover";#N/A,#N/A,TRUE,"Conts";#N/A,#N/A,TRUE,"VOS";#N/A,#N/A,TRUE,"Warrington";#N/A,#N/A,TRUE,"Widnes"}</definedName>
    <definedName name="rtysh_1" hidden="1">{#N/A,#N/A,TRUE,"Cover";#N/A,#N/A,TRUE,"Conts";#N/A,#N/A,TRUE,"VOS";#N/A,#N/A,TRUE,"Warrington";#N/A,#N/A,TRUE,"Widnes"}</definedName>
    <definedName name="rtytry" localSheetId="18" hidden="1">{"'장비'!$A$3:$M$12"}</definedName>
    <definedName name="rtytry" hidden="1">{"'장비'!$A$3:$M$12"}</definedName>
    <definedName name="rtytry_1" localSheetId="18" hidden="1">{"'장비'!$A$3:$M$12"}</definedName>
    <definedName name="rtytry_1" hidden="1">{"'장비'!$A$3:$M$12"}</definedName>
    <definedName name="rtytry_2" localSheetId="18" hidden="1">{"'장비'!$A$3:$M$12"}</definedName>
    <definedName name="rtytry_2" hidden="1">{"'장비'!$A$3:$M$12"}</definedName>
    <definedName name="rtytryery" localSheetId="18" hidden="1">{#N/A,#N/A,FALSE,"구조2"}</definedName>
    <definedName name="rtytryery" hidden="1">{#N/A,#N/A,FALSE,"구조2"}</definedName>
    <definedName name="RTYU">#N/A</definedName>
    <definedName name="rtyujn" localSheetId="4" hidden="1">{#N/A,#N/A,TRUE,"Cover";#N/A,#N/A,TRUE,"Conts";#N/A,#N/A,TRUE,"VOS";#N/A,#N/A,TRUE,"Warrington";#N/A,#N/A,TRUE,"Widnes"}</definedName>
    <definedName name="rtyujn" localSheetId="18" hidden="1">{#N/A,#N/A,TRUE,"Cover";#N/A,#N/A,TRUE,"Conts";#N/A,#N/A,TRUE,"VOS";#N/A,#N/A,TRUE,"Warrington";#N/A,#N/A,TRUE,"Widnes"}</definedName>
    <definedName name="rtyujn" localSheetId="10" hidden="1">{#N/A,#N/A,TRUE,"Cover";#N/A,#N/A,TRUE,"Conts";#N/A,#N/A,TRUE,"VOS";#N/A,#N/A,TRUE,"Warrington";#N/A,#N/A,TRUE,"Widnes"}</definedName>
    <definedName name="rtyujn" hidden="1">{#N/A,#N/A,TRUE,"Cover";#N/A,#N/A,TRUE,"Conts";#N/A,#N/A,TRUE,"VOS";#N/A,#N/A,TRUE,"Warrington";#N/A,#N/A,TRUE,"Widnes"}</definedName>
    <definedName name="RUB">#REF!</definedName>
    <definedName name="Rubr_">#REF!</definedName>
    <definedName name="ruiorirkqwrjqwkrjqkr" hidden="1">{#N/A,#N/A,TRUE,"Cover";#N/A,#N/A,TRUE,"Conts";#N/A,#N/A,TRUE,"VOS";#N/A,#N/A,TRUE,"Warrington";#N/A,#N/A,TRUE,"Widnes"}</definedName>
    <definedName name="rule" hidden="1">#REF!</definedName>
    <definedName name="run" localSheetId="18" hidden="1">{#N/A,#N/A,TRUE,"Cover";#N/A,#N/A,TRUE,"Conts";#N/A,#N/A,TRUE,"VOS";#N/A,#N/A,TRUE,"Warrington";#N/A,#N/A,TRUE,"Widnes"}</definedName>
    <definedName name="run" hidden="1">{#N/A,#N/A,TRUE,"Cover";#N/A,#N/A,TRUE,"Conts";#N/A,#N/A,TRUE,"VOS";#N/A,#N/A,TRUE,"Warrington";#N/A,#N/A,TRUE,"Widnes"}</definedName>
    <definedName name="RUNNING">#REF!</definedName>
    <definedName name="Russia">#REF!</definedName>
    <definedName name="Russian_Federation">#REF!</definedName>
    <definedName name="RUSWJR" localSheetId="18" hidden="1">{#N/A,#N/A,FALSE,"CCTV"}</definedName>
    <definedName name="RUSWJR" hidden="1">{#N/A,#N/A,FALSE,"CCTV"}</definedName>
    <definedName name="RUSWJRSHEET" localSheetId="18" hidden="1">{#N/A,#N/A,FALSE,"CCTV"}</definedName>
    <definedName name="RUSWJRSHEET" hidden="1">{#N/A,#N/A,FALSE,"CCTV"}</definedName>
    <definedName name="RUSWJRTJ" localSheetId="18" hidden="1">{#N/A,#N/A,FALSE,"CCTV"}</definedName>
    <definedName name="RUSWJRTJ" hidden="1">{#N/A,#N/A,FALSE,"CCTV"}</definedName>
    <definedName name="RUT">#REF!</definedName>
    <definedName name="RVI" hidden="1">#REF!</definedName>
    <definedName name="RVOLAST">#REF!</definedName>
    <definedName name="RVOLST1">#REF!</definedName>
    <definedName name="RVVRR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VVR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W" hidden="1">{#N/A,#N/A,TRUE,"COVER";#N/A,#N/A,TRUE,"DETAILS";#N/A,#N/A,TRUE,"SUMMARY";#N/A,#N/A,TRUE,"EXP MON";#N/A,#N/A,TRUE,"APPENDIX A";#N/A,#N/A,TRUE,"APPENDIX B";#N/A,#N/A,TRUE,"APPENDIX C";#N/A,#N/A,TRUE,"APPENDIX D";#N/A,#N/A,TRUE,"APPENDIX E";#N/A,#N/A,TRUE,"APPENDIX F";#N/A,#N/A,TRUE,"APPENDIX G"}</definedName>
    <definedName name="RWE">#N/A</definedName>
    <definedName name="rwe4tfw" localSheetId="6">Scheduled_Payment+Extra_Payment</definedName>
    <definedName name="rwe4tfw">Scheduled_Payment+Extra_Payment</definedName>
    <definedName name="rwehgawerh" localSheetId="18" hidden="1">{#N/A,#N/A,FALSE,"CCTV"}</definedName>
    <definedName name="rwehgawerh" hidden="1">{#N/A,#N/A,FALSE,"CCTV"}</definedName>
    <definedName name="rweq" localSheetId="18" hidden="1">{#N/A,#N/A,FALSE,"CCTV"}</definedName>
    <definedName name="rweq" hidden="1">{#N/A,#N/A,FALSE,"CCTV"}</definedName>
    <definedName name="rweq_1" localSheetId="18" hidden="1">{#N/A,#N/A,FALSE,"CCTV"}</definedName>
    <definedName name="rweq_1" hidden="1">{#N/A,#N/A,FALSE,"CCTV"}</definedName>
    <definedName name="rweq_2" localSheetId="18" hidden="1">{#N/A,#N/A,FALSE,"CCTV"}</definedName>
    <definedName name="rweq_2" hidden="1">{#N/A,#N/A,FALSE,"CCTV"}</definedName>
    <definedName name="rwer" hidden="1">#REF!</definedName>
    <definedName name="rwere" localSheetId="18" hidden="1">{#N/A,#N/A,FALSE,"COVER1.XLS ";#N/A,#N/A,FALSE,"RACT1.XLS";#N/A,#N/A,FALSE,"RACT2.XLS";#N/A,#N/A,FALSE,"ECCMP";#N/A,#N/A,FALSE,"WELDER.XLS"}</definedName>
    <definedName name="rwere" hidden="1">{#N/A,#N/A,FALSE,"COVER1.XLS ";#N/A,#N/A,FALSE,"RACT1.XLS";#N/A,#N/A,FALSE,"RACT2.XLS";#N/A,#N/A,FALSE,"ECCMP";#N/A,#N/A,FALSE,"WELDER.XLS"}</definedName>
    <definedName name="RWF" localSheetId="18" hidden="1">{"'Sheet1'!$A$4386:$N$4591"}</definedName>
    <definedName name="RWF" localSheetId="6" hidden="1">{"'Sheet1'!$A$4386:$N$4591"}</definedName>
    <definedName name="RWF" hidden="1">{"'Sheet1'!$A$4386:$N$4591"}</definedName>
    <definedName name="rWorkWeek">#REF!</definedName>
    <definedName name="rwqrqwrqrqr" hidden="1">{#N/A,#N/A,TRUE,"Cover";#N/A,#N/A,TRUE,"Conts";#N/A,#N/A,TRUE,"VOS";#N/A,#N/A,TRUE,"Warrington";#N/A,#N/A,TRUE,"Widnes"}</definedName>
    <definedName name="rwt" localSheetId="4" hidden="1">{#N/A,#N/A,TRUE,"Cover";#N/A,#N/A,TRUE,"Conts";#N/A,#N/A,TRUE,"VOS";#N/A,#N/A,TRUE,"Warrington";#N/A,#N/A,TRUE,"Widnes"}</definedName>
    <definedName name="rwt" localSheetId="18" hidden="1">{#N/A,#N/A,TRUE,"Cover";#N/A,#N/A,TRUE,"Conts";#N/A,#N/A,TRUE,"VOS";#N/A,#N/A,TRUE,"Warrington";#N/A,#N/A,TRUE,"Widnes"}</definedName>
    <definedName name="rwt" localSheetId="6" hidden="1">{#N/A,#N/A,TRUE,"Cover";#N/A,#N/A,TRUE,"Conts";#N/A,#N/A,TRUE,"VOS";#N/A,#N/A,TRUE,"Warrington";#N/A,#N/A,TRUE,"Widnes"}</definedName>
    <definedName name="rwt" localSheetId="11" hidden="1">{#N/A,#N/A,TRUE,"Cover";#N/A,#N/A,TRUE,"Conts";#N/A,#N/A,TRUE,"VOS";#N/A,#N/A,TRUE,"Warrington";#N/A,#N/A,TRUE,"Widnes"}</definedName>
    <definedName name="rwt" localSheetId="10" hidden="1">{#N/A,#N/A,TRUE,"Cover";#N/A,#N/A,TRUE,"Conts";#N/A,#N/A,TRUE,"VOS";#N/A,#N/A,TRUE,"Warrington";#N/A,#N/A,TRUE,"Widnes"}</definedName>
    <definedName name="rwt" hidden="1">{#N/A,#N/A,TRUE,"Cover";#N/A,#N/A,TRUE,"Conts";#N/A,#N/A,TRUE,"VOS";#N/A,#N/A,TRUE,"Warrington";#N/A,#N/A,TRUE,"Widnes"}</definedName>
    <definedName name="rwt_1" localSheetId="18" hidden="1">{#N/A,#N/A,TRUE,"Cover";#N/A,#N/A,TRUE,"Conts";#N/A,#N/A,TRUE,"VOS";#N/A,#N/A,TRUE,"Warrington";#N/A,#N/A,TRUE,"Widnes"}</definedName>
    <definedName name="rwt_1" localSheetId="6" hidden="1">{#N/A,#N/A,TRUE,"Cover";#N/A,#N/A,TRUE,"Conts";#N/A,#N/A,TRUE,"VOS";#N/A,#N/A,TRUE,"Warrington";#N/A,#N/A,TRUE,"Widnes"}</definedName>
    <definedName name="rwt_1" hidden="1">{#N/A,#N/A,TRUE,"Cover";#N/A,#N/A,TRUE,"Conts";#N/A,#N/A,TRUE,"VOS";#N/A,#N/A,TRUE,"Warrington";#N/A,#N/A,TRUE,"Widnes"}</definedName>
    <definedName name="rwtertet" hidden="1">{"year1",#N/A,FALSE,"IZT";"year2",#N/A,FALSE,"IZT"}</definedName>
    <definedName name="rwthk">#REF!</definedName>
    <definedName name="rwyet">#REF!</definedName>
    <definedName name="rxrxr">#REF!</definedName>
    <definedName name="ryad" localSheetId="18" hidden="1">{"'VO'!$P$64:$S$69"}</definedName>
    <definedName name="ryad" hidden="1">{"'VO'!$P$64:$S$69"}</definedName>
    <definedName name="ryeru" localSheetId="4" hidden="1">{#N/A,#N/A,TRUE,"Cover";#N/A,#N/A,TRUE,"Conts";#N/A,#N/A,TRUE,"VOS";#N/A,#N/A,TRUE,"Warrington";#N/A,#N/A,TRUE,"Widnes"}</definedName>
    <definedName name="ryeru" localSheetId="18" hidden="1">{#N/A,#N/A,TRUE,"Cover";#N/A,#N/A,TRUE,"Conts";#N/A,#N/A,TRUE,"VOS";#N/A,#N/A,TRUE,"Warrington";#N/A,#N/A,TRUE,"Widnes"}</definedName>
    <definedName name="ryeru" localSheetId="6" hidden="1">{#N/A,#N/A,TRUE,"Cover";#N/A,#N/A,TRUE,"Conts";#N/A,#N/A,TRUE,"VOS";#N/A,#N/A,TRUE,"Warrington";#N/A,#N/A,TRUE,"Widnes"}</definedName>
    <definedName name="ryeru" localSheetId="11" hidden="1">{#N/A,#N/A,TRUE,"Cover";#N/A,#N/A,TRUE,"Conts";#N/A,#N/A,TRUE,"VOS";#N/A,#N/A,TRUE,"Warrington";#N/A,#N/A,TRUE,"Widnes"}</definedName>
    <definedName name="ryeru" localSheetId="10" hidden="1">{#N/A,#N/A,TRUE,"Cover";#N/A,#N/A,TRUE,"Conts";#N/A,#N/A,TRUE,"VOS";#N/A,#N/A,TRUE,"Warrington";#N/A,#N/A,TRUE,"Widnes"}</definedName>
    <definedName name="ryeru" hidden="1">{#N/A,#N/A,TRUE,"Cover";#N/A,#N/A,TRUE,"Conts";#N/A,#N/A,TRUE,"VOS";#N/A,#N/A,TRUE,"Warrington";#N/A,#N/A,TRUE,"Widnes"}</definedName>
    <definedName name="ryeru_1" localSheetId="18" hidden="1">{#N/A,#N/A,TRUE,"Cover";#N/A,#N/A,TRUE,"Conts";#N/A,#N/A,TRUE,"VOS";#N/A,#N/A,TRUE,"Warrington";#N/A,#N/A,TRUE,"Widnes"}</definedName>
    <definedName name="ryeru_1" localSheetId="6" hidden="1">{#N/A,#N/A,TRUE,"Cover";#N/A,#N/A,TRUE,"Conts";#N/A,#N/A,TRUE,"VOS";#N/A,#N/A,TRUE,"Warrington";#N/A,#N/A,TRUE,"Widnes"}</definedName>
    <definedName name="ryeru_1" hidden="1">{#N/A,#N/A,TRUE,"Cover";#N/A,#N/A,TRUE,"Conts";#N/A,#N/A,TRUE,"VOS";#N/A,#N/A,TRUE,"Warrington";#N/A,#N/A,TRUE,"Widnes"}</definedName>
    <definedName name="ryjujkg" localSheetId="4" hidden="1">{"'Break down'!$A$4"}</definedName>
    <definedName name="ryjujkg" localSheetId="18" hidden="1">{"'Break down'!$A$4"}</definedName>
    <definedName name="ryjujkg" localSheetId="6" hidden="1">{"'Break down'!$A$4"}</definedName>
    <definedName name="ryjujkg" hidden="1">{"'Break down'!$A$4"}</definedName>
    <definedName name="ryrt" localSheetId="18" hidden="1">{#N/A,#N/A,FALSE,"VARIATIONS";#N/A,#N/A,FALSE,"BUDGET";#N/A,#N/A,FALSE,"CIVIL QNTY VAR";#N/A,#N/A,FALSE,"SUMMARY";#N/A,#N/A,FALSE,"MATERIAL VAR"}</definedName>
    <definedName name="ryrt" hidden="1">{#N/A,#N/A,FALSE,"VARIATIONS";#N/A,#N/A,FALSE,"BUDGET";#N/A,#N/A,FALSE,"CIVIL QNTY VAR";#N/A,#N/A,FALSE,"SUMMARY";#N/A,#N/A,FALSE,"MATERIAL VAR"}</definedName>
    <definedName name="rysrt" localSheetId="18" hidden="1">{#N/A,#N/A,FALSE,"VARIATIONS";#N/A,#N/A,FALSE,"BUDGET";#N/A,#N/A,FALSE,"CIVIL QNTY VAR";#N/A,#N/A,FALSE,"SUMMARY";#N/A,#N/A,FALSE,"MATERIAL VAR"}</definedName>
    <definedName name="rysrt" hidden="1">{#N/A,#N/A,FALSE,"VARIATIONS";#N/A,#N/A,FALSE,"BUDGET";#N/A,#N/A,FALSE,"CIVIL QNTY VAR";#N/A,#N/A,FALSE,"SUMMARY";#N/A,#N/A,FALSE,"MATERIAL VAR"}</definedName>
    <definedName name="rysrtryftry" localSheetId="4" hidden="1">{#N/A,#N/A,TRUE,"Cover";#N/A,#N/A,TRUE,"Conts";#N/A,#N/A,TRUE,"VOS";#N/A,#N/A,TRUE,"Warrington";#N/A,#N/A,TRUE,"Widnes"}</definedName>
    <definedName name="rysrtryftry" localSheetId="18" hidden="1">{#N/A,#N/A,TRUE,"Cover";#N/A,#N/A,TRUE,"Conts";#N/A,#N/A,TRUE,"VOS";#N/A,#N/A,TRUE,"Warrington";#N/A,#N/A,TRUE,"Widnes"}</definedName>
    <definedName name="rysrtryftry" localSheetId="6" hidden="1">{#N/A,#N/A,TRUE,"Cover";#N/A,#N/A,TRUE,"Conts";#N/A,#N/A,TRUE,"VOS";#N/A,#N/A,TRUE,"Warrington";#N/A,#N/A,TRUE,"Widnes"}</definedName>
    <definedName name="rysrtryftry" localSheetId="11" hidden="1">{#N/A,#N/A,TRUE,"Cover";#N/A,#N/A,TRUE,"Conts";#N/A,#N/A,TRUE,"VOS";#N/A,#N/A,TRUE,"Warrington";#N/A,#N/A,TRUE,"Widnes"}</definedName>
    <definedName name="rysrtryftry" localSheetId="10" hidden="1">{#N/A,#N/A,TRUE,"Cover";#N/A,#N/A,TRUE,"Conts";#N/A,#N/A,TRUE,"VOS";#N/A,#N/A,TRUE,"Warrington";#N/A,#N/A,TRUE,"Widnes"}</definedName>
    <definedName name="rysrtryftry" hidden="1">{#N/A,#N/A,TRUE,"Cover";#N/A,#N/A,TRUE,"Conts";#N/A,#N/A,TRUE,"VOS";#N/A,#N/A,TRUE,"Warrington";#N/A,#N/A,TRUE,"Widnes"}</definedName>
    <definedName name="rysrtryftry_1" localSheetId="18" hidden="1">{#N/A,#N/A,TRUE,"Cover";#N/A,#N/A,TRUE,"Conts";#N/A,#N/A,TRUE,"VOS";#N/A,#N/A,TRUE,"Warrington";#N/A,#N/A,TRUE,"Widnes"}</definedName>
    <definedName name="rysrtryftry_1" localSheetId="6" hidden="1">{#N/A,#N/A,TRUE,"Cover";#N/A,#N/A,TRUE,"Conts";#N/A,#N/A,TRUE,"VOS";#N/A,#N/A,TRUE,"Warrington";#N/A,#N/A,TRUE,"Widnes"}</definedName>
    <definedName name="rysrtryftry_1" hidden="1">{#N/A,#N/A,TRUE,"Cover";#N/A,#N/A,TRUE,"Conts";#N/A,#N/A,TRUE,"VOS";#N/A,#N/A,TRUE,"Warrington";#N/A,#N/A,TRUE,"Widnes"}</definedName>
    <definedName name="ryt">BlankMacro1</definedName>
    <definedName name="s" localSheetId="4" hidden="1">{#N/A,#N/A,FALSE,"Aging Summary";#N/A,#N/A,FALSE,"Ratio Analysis";#N/A,#N/A,FALSE,"Test 120 Day Accts";#N/A,#N/A,FALSE,"Tickmarks"}</definedName>
    <definedName name="S" localSheetId="18" hidden="1">{#N/A,#N/A,TRUE,"Cover";#N/A,#N/A,TRUE,"Conts";#N/A,#N/A,TRUE,"VOS";#N/A,#N/A,TRUE,"Warrington";#N/A,#N/A,TRUE,"Widnes"}</definedName>
    <definedName name="S" localSheetId="6">#REF!</definedName>
    <definedName name="s" localSheetId="10">#REF!</definedName>
    <definedName name="S" hidden="1">{#N/A,#N/A,TRUE,"Cover";#N/A,#N/A,TRUE,"Conts";#N/A,#N/A,TRUE,"VOS";#N/A,#N/A,TRUE,"Warrington";#N/A,#N/A,TRUE,"Widnes"}</definedName>
    <definedName name="S.1">#REF!</definedName>
    <definedName name="S.10">#REF!</definedName>
    <definedName name="S.11">#REF!</definedName>
    <definedName name="S.12">#REF!</definedName>
    <definedName name="S.13">#REF!</definedName>
    <definedName name="S.14">#REF!</definedName>
    <definedName name="S.14A">#REF!</definedName>
    <definedName name="S.15">#REF!</definedName>
    <definedName name="S.16">#REF!</definedName>
    <definedName name="S.2">#REF!</definedName>
    <definedName name="S.3">#REF!</definedName>
    <definedName name="s.32">#REF!</definedName>
    <definedName name="S.4">#REF!</definedName>
    <definedName name="S.5">#REF!</definedName>
    <definedName name="S.6">#REF!</definedName>
    <definedName name="s.62">#REF!</definedName>
    <definedName name="S.7">#REF!</definedName>
    <definedName name="s.72">#REF!</definedName>
    <definedName name="S.8">#REF!</definedName>
    <definedName name="s.82">#REF!</definedName>
    <definedName name="S.9">#REF!</definedName>
    <definedName name="s.92">#REF!</definedName>
    <definedName name="S_1">#REF!</definedName>
    <definedName name="S_22">#REF!</definedName>
    <definedName name="S_Adjust_Data">#REF!</definedName>
    <definedName name="S_AJE_Tot_Data">#REF!</definedName>
    <definedName name="s_c_adjust_total">#REF!</definedName>
    <definedName name="s_curve">#REF!</definedName>
    <definedName name="s_Curve_table">#REF!</definedName>
    <definedName name="S_CY_End_Data">#REF!</definedName>
    <definedName name="S_F">#REF!</definedName>
    <definedName name="S_PY_End_Data">#REF!</definedName>
    <definedName name="s_rate">#REF!</definedName>
    <definedName name="S_RJE_Tot_Data">#REF!</definedName>
    <definedName name="S_score">#REF!</definedName>
    <definedName name="S0">#REF!</definedName>
    <definedName name="s1_">#REF!</definedName>
    <definedName name="S10_">#REF!</definedName>
    <definedName name="S106AgreeCfW">#REF!</definedName>
    <definedName name="S11_">#REF!</definedName>
    <definedName name="s11Area">#REF!</definedName>
    <definedName name="s11Perimeter">#REF!</definedName>
    <definedName name="S12_">#REF!</definedName>
    <definedName name="s1234560">#REF!</definedName>
    <definedName name="S13_">#REF!</definedName>
    <definedName name="S14_">#REF!</definedName>
    <definedName name="S15_">#REF!</definedName>
    <definedName name="S16_">#REF!</definedName>
    <definedName name="S17_">#REF!</definedName>
    <definedName name="S18_">#REF!</definedName>
    <definedName name="S19_">#REF!</definedName>
    <definedName name="S1gtot">#REF!</definedName>
    <definedName name="S1ttot">#REF!</definedName>
    <definedName name="s2_">#REF!</definedName>
    <definedName name="S20_">#REF!</definedName>
    <definedName name="S21_">#REF!</definedName>
    <definedName name="S22_">#REF!</definedName>
    <definedName name="S23_">#REF!</definedName>
    <definedName name="S2gtot">#REF!</definedName>
    <definedName name="S2ttot">#REF!</definedName>
    <definedName name="S3_">#REF!</definedName>
    <definedName name="S3gtot">#REF!</definedName>
    <definedName name="S3ttot">#REF!</definedName>
    <definedName name="S4_">#REF!</definedName>
    <definedName name="S4gtot">#REF!</definedName>
    <definedName name="S4ttot">#REF!</definedName>
    <definedName name="S5_">#REF!</definedName>
    <definedName name="S6_">#REF!</definedName>
    <definedName name="S7_">#REF!</definedName>
    <definedName name="S8_">#REF!</definedName>
    <definedName name="S9_">#REF!</definedName>
    <definedName name="sa" localSheetId="18" hidden="1">{#N/A,#N/A,TRUE,"LOADCOVE";#N/A,#N/A,TRUE,"PAGE001";#N/A,#N/A,TRUE,"PAGE002";#N/A,#N/A,TRUE,"PAGE003";#N/A,#N/A,TRUE,"PAGE004";#N/A,#N/A,TRUE,"PAGE005";#N/A,#N/A,TRUE,"PAGE006";#N/A,#N/A,TRUE,"PAGE007";#N/A,#N/A,TRUE,"PAGE008";#N/A,#N/A,TRUE,"PAGE009";#N/A,#N/A,TRUE,"PAGE010";#N/A,#N/A,TRUE,"PAGE011";#N/A,#N/A,TRUE,"PAGE012";#N/A,#N/A,TRUE,"PAGE013"}</definedName>
    <definedName name="Sa" localSheetId="10">#REF!</definedName>
    <definedName name="sa" hidden="1">{#N/A,#N/A,TRUE,"LOADCOVE";#N/A,#N/A,TRUE,"PAGE001";#N/A,#N/A,TRUE,"PAGE002";#N/A,#N/A,TRUE,"PAGE003";#N/A,#N/A,TRUE,"PAGE004";#N/A,#N/A,TRUE,"PAGE005";#N/A,#N/A,TRUE,"PAGE006";#N/A,#N/A,TRUE,"PAGE007";#N/A,#N/A,TRUE,"PAGE008";#N/A,#N/A,TRUE,"PAGE009";#N/A,#N/A,TRUE,"PAGE010";#N/A,#N/A,TRUE,"PAGE011";#N/A,#N/A,TRUE,"PAGE012";#N/A,#N/A,TRUE,"PAGE013"}</definedName>
    <definedName name="saa">#REF!</definedName>
    <definedName name="SAASSASASASA">#N/A</definedName>
    <definedName name="sabi">#REF!</definedName>
    <definedName name="SABIH_NASHAT_CONTRACTS">#REF!</definedName>
    <definedName name="SAD">#REF!</definedName>
    <definedName name="SADA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s" localSheetId="18" hidden="1">{"'PRODUCTIONCOST SHEET'!$B$3:$G$48"}</definedName>
    <definedName name="sadas" hidden="1">{"'PRODUCTIONCOST SHEET'!$B$3:$G$48"}</definedName>
    <definedName name="sadasd" localSheetId="18" hidden="1">{"Prelim_Summary",#N/A,FALSE,"Summary"}</definedName>
    <definedName name="sadasd" hidden="1">{"Prelim_Summary",#N/A,FALSE,"Summary"}</definedName>
    <definedName name="sadasf"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df">IF(ISNA(MATCH(ROW(),RowAfterpgbrk,1)),1,MATCH(ROW(),RowAfterpgbrk,1)+1)&lt;&gt;IF(ISNA(MATCH(ROW()-1,RowAfterpgbrk,1)),1,MATCH(ROW()-1,RowAfterpgbrk,1)+1)</definedName>
    <definedName name="sadfas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a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asd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asd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asd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asd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sdfsdf" localSheetId="18" hidden="1">{0}</definedName>
    <definedName name="sadfsdfsdf" hidden="1">{0}</definedName>
    <definedName name="SADFSFV">#N/A</definedName>
    <definedName name="sadfss" hidden="1">#REF!</definedName>
    <definedName name="sadsad" hidden="1">#REF!</definedName>
    <definedName name="sadvgasdg" hidden="1">{#N/A,#N/A,FALSE,"Organisation Chart"}</definedName>
    <definedName name="SAE" localSheetId="18" hidden="1">{#N/A,#N/A,FALSE,"골재소요량";#N/A,#N/A,FALSE,"골재소요량"}</definedName>
    <definedName name="SAE" hidden="1">{#N/A,#N/A,FALSE,"골재소요량";#N/A,#N/A,FALSE,"골재소요량"}</definedName>
    <definedName name="saeed">#REF!</definedName>
    <definedName name="saeed_1">0</definedName>
    <definedName name="saf" localSheetId="18" hidden="1">{#N/A,#N/A,FALSE,"물량산출"}</definedName>
    <definedName name="saf" hidden="1">{#N/A,#N/A,FALSE,"물량산출"}</definedName>
    <definedName name="safasdfsfds" localSheetId="18"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safasdfsfds"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safasf"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as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fd" localSheetId="4" hidden="1">{#N/A,#N/A,FALSE,"MARCH"}</definedName>
    <definedName name="safd" localSheetId="18" hidden="1">{#N/A,#N/A,FALSE,"MARCH"}</definedName>
    <definedName name="safd" hidden="1">{#N/A,#N/A,FALSE,"MARCH"}</definedName>
    <definedName name="safdar">#REF!</definedName>
    <definedName name="safdasg">#REF!</definedName>
    <definedName name="safEF" localSheetId="4" hidden="1">{#N/A,#N/A,FALSE,"MARCH"}</definedName>
    <definedName name="safEF" localSheetId="18" hidden="1">{#N/A,#N/A,FALSE,"MARCH"}</definedName>
    <definedName name="safEF" hidden="1">{#N/A,#N/A,FALSE,"MARCH"}</definedName>
    <definedName name="SAFETY_CHART">#REF!</definedName>
    <definedName name="SAFETY_LTADESC">#REF!</definedName>
    <definedName name="SAFETY_PRINT">#REF!</definedName>
    <definedName name="SAFETY_STAFFING">#REF!</definedName>
    <definedName name="SAFETY_TITLES">#REF!</definedName>
    <definedName name="SAFETY_UPDATE">#REF!</definedName>
    <definedName name="SAFETY_UPDATE1">#REF!</definedName>
    <definedName name="SAFIR">#REF!</definedName>
    <definedName name="SAFSAFSAD" localSheetId="18" hidden="1">{#N/A,#N/A,FALSE,"속도"}</definedName>
    <definedName name="SAFSAFSAD" hidden="1">{#N/A,#N/A,FALSE,"속도"}</definedName>
    <definedName name="SAFSAFSAD_1" localSheetId="18" hidden="1">{#N/A,#N/A,FALSE,"속도"}</definedName>
    <definedName name="SAFSAFSAD_1" hidden="1">{#N/A,#N/A,FALSE,"속도"}</definedName>
    <definedName name="SAFSAFSAD_2" localSheetId="18" hidden="1">{#N/A,#N/A,FALSE,"속도"}</definedName>
    <definedName name="SAFSAFSAD_2" hidden="1">{#N/A,#N/A,FALSE,"속도"}</definedName>
    <definedName name="SAFTEY_STATS">#REF!</definedName>
    <definedName name="sagdhag" localSheetId="18" hidden="1">{#N/A,#N/A,FALSE,"COVER1.XLS ";#N/A,#N/A,FALSE,"RACT1.XLS";#N/A,#N/A,FALSE,"RACT2.XLS";#N/A,#N/A,FALSE,"ECCMP";#N/A,#N/A,FALSE,"WELDER.XLS"}</definedName>
    <definedName name="sagdhag" hidden="1">{#N/A,#N/A,FALSE,"COVER1.XLS ";#N/A,#N/A,FALSE,"RACT1.XLS";#N/A,#N/A,FALSE,"RACT2.XLS";#N/A,#N/A,FALSE,"ECCMP";#N/A,#N/A,FALSE,"WELDER.XLS"}</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HID">#REF!</definedName>
    <definedName name="SAINTGERAN">#REF!</definedName>
    <definedName name="Saisie">#REF!</definedName>
    <definedName name="saj_1">0</definedName>
    <definedName name="saji2_1">0</definedName>
    <definedName name="SajjadHasan">#REF!</definedName>
    <definedName name="Sakr_Power_Systems_FZE">#REF!</definedName>
    <definedName name="sal">#REF!</definedName>
    <definedName name="Sal.Escal_Korean">#REF!</definedName>
    <definedName name="Sal.Escal_Local.Reg">#REF!</definedName>
    <definedName name="Sal.Escal_Third.N">#REF!</definedName>
    <definedName name="Sal_recr">#REF!</definedName>
    <definedName name="Salaries">#REF!</definedName>
    <definedName name="Salaries_99">#REF!</definedName>
    <definedName name="Salaries_March_2006">#REF!</definedName>
    <definedName name="SALARY">#REF!</definedName>
    <definedName name="Salary_Korean">#REF!</definedName>
    <definedName name="Salary_Local.Reg">#REF!</definedName>
    <definedName name="Salary_Third.N">#REF!</definedName>
    <definedName name="Sale">#REF!</definedName>
    <definedName name="Sale_Absorption">#REF!</definedName>
    <definedName name="SaleRate">#REF!</definedName>
    <definedName name="sales">#REF!</definedName>
    <definedName name="Sales_absorption">#REF!</definedName>
    <definedName name="Sales_Cat">#REF!</definedName>
    <definedName name="sales_income">#REF!</definedName>
    <definedName name="Sales_Per_Manday">#REF!</definedName>
    <definedName name="Sales_Promotion">#REF!</definedName>
    <definedName name="Sales_Revenue_Collection_Profile">#REF!</definedName>
    <definedName name="Sales_Third_party">#REF!</definedName>
    <definedName name="SALES1">#REF!</definedName>
    <definedName name="SALES10">#REF!</definedName>
    <definedName name="SALES10A">#REF!</definedName>
    <definedName name="SALES2A">#REF!</definedName>
    <definedName name="SALES2B">#REF!</definedName>
    <definedName name="SALES2C">#REF!</definedName>
    <definedName name="SALES2D">#REF!</definedName>
    <definedName name="SALES2E">#REF!</definedName>
    <definedName name="SALES2F">#REF!</definedName>
    <definedName name="SALES3">#REF!</definedName>
    <definedName name="SALES5">#REF!</definedName>
    <definedName name="SALES7">#REF!</definedName>
    <definedName name="SALES8">#REF!</definedName>
    <definedName name="SalesCompensationrestated_99">#REF!</definedName>
    <definedName name="Salesend">#REF!</definedName>
    <definedName name="SalesMgr">#REF!</definedName>
    <definedName name="SalesMgr_4">#REF!</definedName>
    <definedName name="SalesMgr_4_1">#REF!</definedName>
    <definedName name="SalesMgr_6">#REF!</definedName>
    <definedName name="SalesPrice">#REF!</definedName>
    <definedName name="saless" localSheetId="18" hidden="1">{#N/A,#N/A,FALSE,"Projects";#N/A,#N/A,FALSE,"Cashflow Summary";#N/A,#N/A,FALSE,"P&amp;L summary";#N/A,#N/A,FALSE,"BS";#N/A,#N/A,FALSE,"Cashflow Summary";#N/A,#N/A,FALSE,"Capital Summary";#N/A,#N/A,FALSE,"Cashflow";#N/A,#N/A,FALSE,"Payments";#N/A,#N/A,FALSE,"Revenue"}</definedName>
    <definedName name="saless" hidden="1">{#N/A,#N/A,FALSE,"Projects";#N/A,#N/A,FALSE,"Cashflow Summary";#N/A,#N/A,FALSE,"P&amp;L summary";#N/A,#N/A,FALSE,"BS";#N/A,#N/A,FALSE,"Cashflow Summary";#N/A,#N/A,FALSE,"Capital Summary";#N/A,#N/A,FALSE,"Cashflow";#N/A,#N/A,FALSE,"Payments";#N/A,#N/A,FALSE,"Revenue"}</definedName>
    <definedName name="SalesTax">#REF!</definedName>
    <definedName name="SALMIYA">#REF!</definedName>
    <definedName name="SALWA">#REF!</definedName>
    <definedName name="SAM" localSheetId="18" hidden="1">{#N/A,#N/A,TRUE,"Basic";#N/A,#N/A,TRUE,"EXT-TABLE";#N/A,#N/A,TRUE,"STEEL";#N/A,#N/A,TRUE,"INT-Table";#N/A,#N/A,TRUE,"STEEL";#N/A,#N/A,TRUE,"Door"}</definedName>
    <definedName name="Sam" localSheetId="10">#REF!</definedName>
    <definedName name="SAM" hidden="1">{#N/A,#N/A,TRUE,"Basic";#N/A,#N/A,TRUE,"EXT-TABLE";#N/A,#N/A,TRUE,"STEEL";#N/A,#N/A,TRUE,"INT-Table";#N/A,#N/A,TRUE,"STEEL";#N/A,#N/A,TRUE,"Door"}</definedName>
    <definedName name="SAM_1" localSheetId="18" hidden="1">{#N/A,#N/A,TRUE,"Basic";#N/A,#N/A,TRUE,"EXT-TABLE";#N/A,#N/A,TRUE,"STEEL";#N/A,#N/A,TRUE,"INT-Table";#N/A,#N/A,TRUE,"STEEL";#N/A,#N/A,TRUE,"Door"}</definedName>
    <definedName name="sam_1" localSheetId="10">0</definedName>
    <definedName name="SAM_1" hidden="1">{#N/A,#N/A,TRUE,"Basic";#N/A,#N/A,TRUE,"EXT-TABLE";#N/A,#N/A,TRUE,"STEEL";#N/A,#N/A,TRUE,"INT-Table";#N/A,#N/A,TRUE,"STEEL";#N/A,#N/A,TRUE,"Door"}</definedName>
    <definedName name="SAM_2" localSheetId="18" hidden="1">{#N/A,#N/A,TRUE,"Basic";#N/A,#N/A,TRUE,"EXT-TABLE";#N/A,#N/A,TRUE,"STEEL";#N/A,#N/A,TRUE,"INT-Table";#N/A,#N/A,TRUE,"STEEL";#N/A,#N/A,TRUE,"Door"}</definedName>
    <definedName name="SAM_2" hidden="1">{#N/A,#N/A,TRUE,"Basic";#N/A,#N/A,TRUE,"EXT-TABLE";#N/A,#N/A,TRUE,"STEEL";#N/A,#N/A,TRUE,"INT-Table";#N/A,#N/A,TRUE,"STEEL";#N/A,#N/A,TRUE,"Door"}</definedName>
    <definedName name="SAMEER">#REF!</definedName>
    <definedName name="Sameet">#REF!</definedName>
    <definedName name="Sample">#REF!</definedName>
    <definedName name="sampp">#N/A</definedName>
    <definedName name="samsher">#REF!</definedName>
    <definedName name="SAN">#REF!</definedName>
    <definedName name="san.report" hidden="1">{#N/A,#N/A,TRUE,"Front";#N/A,#N/A,TRUE,"Simple Letter";#N/A,#N/A,TRUE,"Inside";#N/A,#N/A,TRUE,"Contents";#N/A,#N/A,TRUE,"Basis";#N/A,#N/A,TRUE,"Inclusions";#N/A,#N/A,TRUE,"Exclusions";#N/A,#N/A,TRUE,"Areas";#N/A,#N/A,TRUE,"Summary";#N/A,#N/A,TRUE,"Detail"}</definedName>
    <definedName name="sand_p">#REF!</definedName>
    <definedName name="sand_t">#REF!</definedName>
    <definedName name="Sandhurst">#REF!</definedName>
    <definedName name="sandstones">#REF!</definedName>
    <definedName name="SANG" localSheetId="18" hidden="1">{#N/A,#N/A,TRUE,"LOADCOVE";#N/A,#N/A,TRUE,"PAGE001";#N/A,#N/A,TRUE,"PAGE002";#N/A,#N/A,TRUE,"PAGE003";#N/A,#N/A,TRUE,"PAGE004";#N/A,#N/A,TRUE,"PAGE005";#N/A,#N/A,TRUE,"PAGE006";#N/A,#N/A,TRUE,"PAGE007";#N/A,#N/A,TRUE,"PAGE008";#N/A,#N/A,TRUE,"PAGE009";#N/A,#N/A,TRUE,"PAGE010";#N/A,#N/A,TRUE,"PAGE011";#N/A,#N/A,TRUE,"PAGE012";#N/A,#N/A,TRUE,"PAGE013"}</definedName>
    <definedName name="sang" localSheetId="10" hidden="1">{"'Break down'!$A$4"}</definedName>
    <definedName name="SANG" hidden="1">{#N/A,#N/A,TRUE,"LOADCOVE";#N/A,#N/A,TRUE,"PAGE001";#N/A,#N/A,TRUE,"PAGE002";#N/A,#N/A,TRUE,"PAGE003";#N/A,#N/A,TRUE,"PAGE004";#N/A,#N/A,TRUE,"PAGE005";#N/A,#N/A,TRUE,"PAGE006";#N/A,#N/A,TRUE,"PAGE007";#N/A,#N/A,TRUE,"PAGE008";#N/A,#N/A,TRUE,"PAGE009";#N/A,#N/A,TRUE,"PAGE010";#N/A,#N/A,TRUE,"PAGE011";#N/A,#N/A,TRUE,"PAGE012";#N/A,#N/A,TRUE,"PAGE013"}</definedName>
    <definedName name="SANITARY">#REF!</definedName>
    <definedName name="SANITARY__APPLIANCES">#REF!</definedName>
    <definedName name="Sanitary_Fittings">#REF!</definedName>
    <definedName name="Sanitary_works">#REF!</definedName>
    <definedName name="SanitaryBasic">#REF!</definedName>
    <definedName name="SANJANA">#REF!</definedName>
    <definedName name="SanjanaRahi">#REF!</definedName>
    <definedName name="sanjay" localSheetId="18" hidden="1">{#N/A,#N/A,FALSE,"TABLE"}</definedName>
    <definedName name="sanjay" localSheetId="10">#REF!</definedName>
    <definedName name="sanjay" hidden="1">{#N/A,#N/A,FALSE,"TABLE"}</definedName>
    <definedName name="Sanjay123">#REF!</definedName>
    <definedName name="Sanjs">#REF!</definedName>
    <definedName name="sanju" localSheetId="18" hidden="1">{"office ltcg",#N/A,FALSE,"gain01";"IT LTCG",#N/A,FALSE,"gain01"}</definedName>
    <definedName name="sanju" localSheetId="6" hidden="1">{"office ltcg",#N/A,FALSE,"gain01";"IT LTCG",#N/A,FALSE,"gain01"}</definedName>
    <definedName name="sanju" hidden="1">{"office ltcg",#N/A,FALSE,"gain01";"IT LTCG",#N/A,FALSE,"gain01"}</definedName>
    <definedName name="Santosh">#REF!</definedName>
    <definedName name="SAPBEXdnldView">"4NO8OG745ONJO043DL90TZ7CV"</definedName>
    <definedName name="SAPBEXhrIndnt" hidden="1">"Wide"</definedName>
    <definedName name="SAPBEXrevision" hidden="1">3</definedName>
    <definedName name="SAPBEXsysID" hidden="1">"B01"</definedName>
    <definedName name="SAPBEXwbID" hidden="1">"1OKLBDAAGJ3NPBUSNNGRFDKQH"</definedName>
    <definedName name="SAPsysID" hidden="1">"708C5W7SBKP804JT78WJ0JNKI"</definedName>
    <definedName name="SAPwbID" hidden="1">"ARS"</definedName>
    <definedName name="SAQEENA">#REF!</definedName>
    <definedName name="SAR">#REF!</definedName>
    <definedName name="sarea1">#REF!</definedName>
    <definedName name="SAS">#REF!</definedName>
    <definedName name="sasa" localSheetId="18" hidden="1">{#N/A,#N/A,FALSE,"CCTV"}</definedName>
    <definedName name="sasa" localSheetId="10" hidden="1">{#N/A,#N/A,FALSE,"MARCH"}</definedName>
    <definedName name="sasa" hidden="1">{#N/A,#N/A,FALSE,"CCTV"}</definedName>
    <definedName name="sasa_1" localSheetId="18" hidden="1">{#N/A,#N/A,FALSE,"CCTV"}</definedName>
    <definedName name="sasa_1" hidden="1">{#N/A,#N/A,FALSE,"CCTV"}</definedName>
    <definedName name="sasa_2" localSheetId="18" hidden="1">{#N/A,#N/A,FALSE,"CCTV"}</definedName>
    <definedName name="sasa_2" hidden="1">{#N/A,#N/A,FALSE,"CCTV"}</definedName>
    <definedName name="SASA1" localSheetId="18" hidden="1">{#N/A,#N/A,FALSE,"CCTV"}</definedName>
    <definedName name="SASA1" hidden="1">{#N/A,#N/A,FALSE,"CCTV"}</definedName>
    <definedName name="SASAAAA" localSheetId="18" hidden="1">{#N/A,#N/A,FALSE,"전체집계표";#N/A,#N/A,FALSE,"안벽30000";#N/A,#N/A,FALSE,"안벽20000";#N/A,#N/A,FALSE,"내호안";#N/A,#N/A,FALSE,"외호안";#N/A,#N/A,FALSE,"준설토A";#N/A,#N/A,FALSE,"준설토B";#N/A,#N/A,FALSE,"적출장"}</definedName>
    <definedName name="SASAAAA" hidden="1">{#N/A,#N/A,FALSE,"전체집계표";#N/A,#N/A,FALSE,"안벽30000";#N/A,#N/A,FALSE,"안벽20000";#N/A,#N/A,FALSE,"내호안";#N/A,#N/A,FALSE,"외호안";#N/A,#N/A,FALSE,"준설토A";#N/A,#N/A,FALSE,"준설토B";#N/A,#N/A,FALSE,"적출장"}</definedName>
    <definedName name="SASAAAA_1" localSheetId="18" hidden="1">{#N/A,#N/A,FALSE,"전체집계표";#N/A,#N/A,FALSE,"안벽30000";#N/A,#N/A,FALSE,"안벽20000";#N/A,#N/A,FALSE,"내호안";#N/A,#N/A,FALSE,"외호안";#N/A,#N/A,FALSE,"준설토A";#N/A,#N/A,FALSE,"준설토B";#N/A,#N/A,FALSE,"적출장"}</definedName>
    <definedName name="SASAAAA_1" hidden="1">{#N/A,#N/A,FALSE,"전체집계표";#N/A,#N/A,FALSE,"안벽30000";#N/A,#N/A,FALSE,"안벽20000";#N/A,#N/A,FALSE,"내호안";#N/A,#N/A,FALSE,"외호안";#N/A,#N/A,FALSE,"준설토A";#N/A,#N/A,FALSE,"준설토B";#N/A,#N/A,FALSE,"적출장"}</definedName>
    <definedName name="SASAAAA_2" localSheetId="18" hidden="1">{#N/A,#N/A,FALSE,"전체집계표";#N/A,#N/A,FALSE,"안벽30000";#N/A,#N/A,FALSE,"안벽20000";#N/A,#N/A,FALSE,"내호안";#N/A,#N/A,FALSE,"외호안";#N/A,#N/A,FALSE,"준설토A";#N/A,#N/A,FALSE,"준설토B";#N/A,#N/A,FALSE,"적출장"}</definedName>
    <definedName name="SASAAAA_2" hidden="1">{#N/A,#N/A,FALSE,"전체집계표";#N/A,#N/A,FALSE,"안벽30000";#N/A,#N/A,FALSE,"안벽20000";#N/A,#N/A,FALSE,"내호안";#N/A,#N/A,FALSE,"외호안";#N/A,#N/A,FALSE,"준설토A";#N/A,#N/A,FALSE,"준설토B";#N/A,#N/A,FALSE,"적출장"}</definedName>
    <definedName name="sasasas">#N/A</definedName>
    <definedName name="SASDASD">#REF!</definedName>
    <definedName name="SASWW">#N/A</definedName>
    <definedName name="sat" localSheetId="4" hidden="1">{#N/A,#N/A,TRUE,"Front";#N/A,#N/A,TRUE,"Simple Letter";#N/A,#N/A,TRUE,"Inside";#N/A,#N/A,TRUE,"Contents";#N/A,#N/A,TRUE,"Basis";#N/A,#N/A,TRUE,"Inclusions";#N/A,#N/A,TRUE,"Exclusions";#N/A,#N/A,TRUE,"Areas";#N/A,#N/A,TRUE,"Summary";#N/A,#N/A,TRUE,"Detail"}</definedName>
    <definedName name="sat" localSheetId="18" hidden="1">{#N/A,#N/A,TRUE,"Front";#N/A,#N/A,TRUE,"Simple Letter";#N/A,#N/A,TRUE,"Inside";#N/A,#N/A,TRUE,"Contents";#N/A,#N/A,TRUE,"Basis";#N/A,#N/A,TRUE,"Inclusions";#N/A,#N/A,TRUE,"Exclusions";#N/A,#N/A,TRUE,"Areas";#N/A,#N/A,TRUE,"Summary";#N/A,#N/A,TRUE,"Detail"}</definedName>
    <definedName name="sat" localSheetId="10" hidden="1">{#N/A,#N/A,TRUE,"Front";#N/A,#N/A,TRUE,"Simple Letter";#N/A,#N/A,TRUE,"Inside";#N/A,#N/A,TRUE,"Contents";#N/A,#N/A,TRUE,"Basis";#N/A,#N/A,TRUE,"Inclusions";#N/A,#N/A,TRUE,"Exclusions";#N/A,#N/A,TRUE,"Areas";#N/A,#N/A,TRUE,"Summary";#N/A,#N/A,TRUE,"Detail"}</definedName>
    <definedName name="sat" hidden="1">{#N/A,#N/A,TRUE,"Front";#N/A,#N/A,TRUE,"Simple Letter";#N/A,#N/A,TRUE,"Inside";#N/A,#N/A,TRUE,"Contents";#N/A,#N/A,TRUE,"Basis";#N/A,#N/A,TRUE,"Inclusions";#N/A,#N/A,TRUE,"Exclusions";#N/A,#N/A,TRUE,"Areas";#N/A,#N/A,TRUE,"Summary";#N/A,#N/A,TRUE,"Detail"}</definedName>
    <definedName name="saucomd">#REF!</definedName>
    <definedName name="saucstf">#REF!</definedName>
    <definedName name="saud">#REF!</definedName>
    <definedName name="saud_4">#REF!</definedName>
    <definedName name="saud_4_1">#REF!</definedName>
    <definedName name="saud_6">#REF!</definedName>
    <definedName name="saudirf">#REF!</definedName>
    <definedName name="sauf">#REF!</definedName>
    <definedName name="sauf_4">#REF!</definedName>
    <definedName name="sauf_4_1">#REF!</definedName>
    <definedName name="sauf_6">#REF!</definedName>
    <definedName name="sauif">#REF!</definedName>
    <definedName name="sauif_4">#REF!</definedName>
    <definedName name="sauif_4_1">#REF!</definedName>
    <definedName name="sauif_6">#REF!</definedName>
    <definedName name="sauspad">#REF!</definedName>
    <definedName name="sausysd">#REF!</definedName>
    <definedName name="SAVE">#REF!</definedName>
    <definedName name="Saving_Boat_Tennis">#REF!</definedName>
    <definedName name="SAW" localSheetId="6">Scheduled_Payment+Extra_Payment</definedName>
    <definedName name="SAW">Scheduled_Payment+Extra_Payment</definedName>
    <definedName name="sawcut">#REF!</definedName>
    <definedName name="sawing">#REF!</definedName>
    <definedName name="sb">#REF!</definedName>
    <definedName name="SBalustrade">#REF!</definedName>
    <definedName name="SBBC">#REF!</definedName>
    <definedName name="sbcxdnn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cxdnn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dhdhd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BuilderWork">#REF!</definedName>
    <definedName name="SBUs">#REF!</definedName>
    <definedName name="SC" hidden="1">#REF!</definedName>
    <definedName name="sc_1">0</definedName>
    <definedName name="SC_HW_BGP">#REF!</definedName>
    <definedName name="SC_HW_FAC">#REF!</definedName>
    <definedName name="SC_HW_MOC">#REF!</definedName>
    <definedName name="SC_HW_Sales">#REF!</definedName>
    <definedName name="SC_HW_SGP">#REF!</definedName>
    <definedName name="SC_MAT_EQUIP">#REF!</definedName>
    <definedName name="SC_percentage">#REF!</definedName>
    <definedName name="SC_SALE_FACT">#REF!</definedName>
    <definedName name="SC_Sales">#REF!</definedName>
    <definedName name="SC_SW_BGP">#REF!</definedName>
    <definedName name="SC_SW_FAC">#REF!</definedName>
    <definedName name="SC_SW_MOC">#REF!</definedName>
    <definedName name="SC_SW_Sales">#REF!</definedName>
    <definedName name="SC_SW_SGP">#REF!</definedName>
    <definedName name="SCAAAAX"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AA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aw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AF" localSheetId="4" hidden="1">{"'Break down'!$A$4"}</definedName>
    <definedName name="SCAF" localSheetId="18" hidden="1">{"'Break down'!$A$4"}</definedName>
    <definedName name="SCAF" localSheetId="6" hidden="1">{"'Break down'!$A$4"}</definedName>
    <definedName name="SCAF" hidden="1">{"'Break down'!$A$4"}</definedName>
    <definedName name="SCAFF">#REF!</definedName>
    <definedName name="scaffold">#REF!</definedName>
    <definedName name="Scaffolder0">#REF!</definedName>
    <definedName name="Scaffolder1">#REF!</definedName>
    <definedName name="Scaffolder2">#REF!</definedName>
    <definedName name="Scaffolding" localSheetId="4" hidden="1">{"'Break down'!$A$4"}</definedName>
    <definedName name="Scaffolding" localSheetId="18" hidden="1">{"'Break down'!$A$4"}</definedName>
    <definedName name="Scaffolding" localSheetId="6" hidden="1">{"'Break down'!$A$4"}</definedName>
    <definedName name="Scaffolding" localSheetId="10">{"'Break down'!$A$4"}</definedName>
    <definedName name="Scaffolding" hidden="1">{"'Break down'!$A$4"}</definedName>
    <definedName name="Scaffolding_1" localSheetId="6" hidden="1">{"'Break down'!$A$4"}</definedName>
    <definedName name="Scaffolding_1">{"'Break down'!$A$4"}</definedName>
    <definedName name="SCAFFOLDPR">#REF!</definedName>
    <definedName name="SCAFFOLDRATE">#REF!</definedName>
    <definedName name="SCAFOLD35PR">#REF!</definedName>
    <definedName name="SCAFOLD35RATE">#REF!</definedName>
    <definedName name="SCAFOLD45PR">#REF!</definedName>
    <definedName name="SCAFOLD45RATE">#REF!</definedName>
    <definedName name="SCAFOLD55PR">#REF!</definedName>
    <definedName name="SCAFOLD55RATE">#REF!</definedName>
    <definedName name="SCALE_UP">#REF!</definedName>
    <definedName name="scarce" localSheetId="4"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localSheetId="6"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arce_1" localSheetId="18" hidden="1">{#N/A,#N/A,FALSE,"Summary";#N/A,#N/A,FALSE,"3TJ";#N/A,#N/A,FALSE,"3TN";#N/A,#N/A,FALSE,"3TP";#N/A,#N/A,FALSE,"3SJ";#N/A,#N/A,FALSE,"3CJ";#N/A,#N/A,FALSE,"3CN";#N/A,#N/A,FALSE,"3CP";#N/A,#N/A,FALSE,"3A"}</definedName>
    <definedName name="scarce_1" localSheetId="6" hidden="1">{#N/A,#N/A,FALSE,"Summary";#N/A,#N/A,FALSE,"3TJ";#N/A,#N/A,FALSE,"3TN";#N/A,#N/A,FALSE,"3TP";#N/A,#N/A,FALSE,"3SJ";#N/A,#N/A,FALSE,"3CJ";#N/A,#N/A,FALSE,"3CN";#N/A,#N/A,FALSE,"3CP";#N/A,#N/A,FALSE,"3A"}</definedName>
    <definedName name="scarce_1" hidden="1">{#N/A,#N/A,FALSE,"Summary";#N/A,#N/A,FALSE,"3TJ";#N/A,#N/A,FALSE,"3TN";#N/A,#N/A,FALSE,"3TP";#N/A,#N/A,FALSE,"3SJ";#N/A,#N/A,FALSE,"3CJ";#N/A,#N/A,FALSE,"3CN";#N/A,#N/A,FALSE,"3CP";#N/A,#N/A,FALSE,"3A"}</definedName>
    <definedName name="SCARIFY">#REF!</definedName>
    <definedName name="SCarpentry">#REF!</definedName>
    <definedName name="SCC">#REF!</definedName>
    <definedName name="SCD">#REF!</definedName>
    <definedName name="scdddd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fx"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dfx"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FB" hidden="1">#REF!</definedName>
    <definedName name="scdfff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f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fr" hidden="1">#REF!</definedName>
    <definedName name="scdfr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rt" hidden="1">#REF!</definedName>
    <definedName name="scdfvv"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df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CE">#REF!</definedName>
    <definedName name="SCED">#REF!</definedName>
    <definedName name="SCeilings">#REF!</definedName>
    <definedName name="scenari">#REF!</definedName>
    <definedName name="Scenario">#REF!</definedName>
    <definedName name="Scenarios">#REF!</definedName>
    <definedName name="SCH" localSheetId="1">#REF!</definedName>
    <definedName name="Sch" hidden="1">#REF!</definedName>
    <definedName name="SCH_FACE_SHEET">#REF!</definedName>
    <definedName name="sch401.25">#REF!</definedName>
    <definedName name="sch401.5">#REF!</definedName>
    <definedName name="sch402.5">#REF!</definedName>
    <definedName name="SCHA">#REF!</definedName>
    <definedName name="SCHB">#REF!</definedName>
    <definedName name="SCHBEH">#REF!</definedName>
    <definedName name="SCHED">#REF!</definedName>
    <definedName name="Sched_Pay">#REF!</definedName>
    <definedName name="SCHEDA">#REF!</definedName>
    <definedName name="schedule">#REF!</definedName>
    <definedName name="schedule.nos" hidden="1">#REF!</definedName>
    <definedName name="SCHEDULE_ALL">#REF!</definedName>
    <definedName name="SCHEDULE_DATA">#REF!</definedName>
    <definedName name="Schedule_No._5">#REF!</definedName>
    <definedName name="Schedule_No._6">#REF!</definedName>
    <definedName name="Schedule_No._7">#REF!</definedName>
    <definedName name="ScheduleA">#REF!</definedName>
    <definedName name="ScheduleC">#REF!</definedName>
    <definedName name="Scheduled_Extra_Payments">#REF!</definedName>
    <definedName name="Scheduled_Interest_Rate">#REF!</definedName>
    <definedName name="Scheduled_Monthly_Payment">#REF!</definedName>
    <definedName name="ScheduleE">#REF!</definedName>
    <definedName name="ScheduleF">#REF!</definedName>
    <definedName name="ScheduleG">#REF!</definedName>
    <definedName name="schedulenr">#REF!</definedName>
    <definedName name="Schedules">#REF!</definedName>
    <definedName name="Scheme1">#REF!</definedName>
    <definedName name="Scheme2">#REF!</definedName>
    <definedName name="schemeA">#REF!</definedName>
    <definedName name="schemeB">#REF!</definedName>
    <definedName name="schemeB3GSF">#REF!</definedName>
    <definedName name="schemeC">#REF!</definedName>
    <definedName name="schemeCGSF">#REF!</definedName>
    <definedName name="Schindler_Pars_International_Ltd.">#REF!</definedName>
    <definedName name="SchInvInc">#REF!</definedName>
    <definedName name="schools">#REF!</definedName>
    <definedName name="SchOtherInc">#REF!</definedName>
    <definedName name="SCHrs">#N/A</definedName>
    <definedName name="SCHrs1">#N/A</definedName>
    <definedName name="SchTransactions_with_group_companies">#REF!</definedName>
    <definedName name="Science_and_Technology">#REF!</definedName>
    <definedName name="SCList">#REF!</definedName>
    <definedName name="scname1">#REF!</definedName>
    <definedName name="scname10">#REF!</definedName>
    <definedName name="scname11">#REF!</definedName>
    <definedName name="scname12">#REF!</definedName>
    <definedName name="scname13">#REF!</definedName>
    <definedName name="scname14">#REF!</definedName>
    <definedName name="scname15">#REF!</definedName>
    <definedName name="scname2">#REF!</definedName>
    <definedName name="scname3">#REF!</definedName>
    <definedName name="scname4">#REF!</definedName>
    <definedName name="scname5">#REF!</definedName>
    <definedName name="scname6">#REF!</definedName>
    <definedName name="scname7">#REF!</definedName>
    <definedName name="scname8">#REF!</definedName>
    <definedName name="scname9">#REF!</definedName>
    <definedName name="scol">#REF!</definedName>
    <definedName name="SConc">#REF!</definedName>
    <definedName name="SCONTO02">#REF!</definedName>
    <definedName name="SCONTO03">#REF!</definedName>
    <definedName name="SCONTO12003">#REF!</definedName>
    <definedName name="SCONTO2003">#REF!</definedName>
    <definedName name="Scope">#REF!</definedName>
    <definedName name="score">#REF!</definedName>
    <definedName name="SCORE_START">#REF!</definedName>
    <definedName name="score_this_period">#REF!</definedName>
    <definedName name="SCPP_HK">#REF!</definedName>
    <definedName name="SCREED" localSheetId="4" hidden="1">{#N/A,#N/A,TRUE,"Front";#N/A,#N/A,TRUE,"Simple Letter";#N/A,#N/A,TRUE,"Inside";#N/A,#N/A,TRUE,"Contents";#N/A,#N/A,TRUE,"Basis";#N/A,#N/A,TRUE,"Inclusions";#N/A,#N/A,TRUE,"Exclusions";#N/A,#N/A,TRUE,"Areas";#N/A,#N/A,TRUE,"Summary";#N/A,#N/A,TRUE,"Detail"}</definedName>
    <definedName name="SCREED" localSheetId="18" hidden="1">{#N/A,#N/A,TRUE,"Front";#N/A,#N/A,TRUE,"Simple Letter";#N/A,#N/A,TRUE,"Inside";#N/A,#N/A,TRUE,"Contents";#N/A,#N/A,TRUE,"Basis";#N/A,#N/A,TRUE,"Inclusions";#N/A,#N/A,TRUE,"Exclusions";#N/A,#N/A,TRUE,"Areas";#N/A,#N/A,TRUE,"Summary";#N/A,#N/A,TRUE,"Detail"}</definedName>
    <definedName name="SCREED" localSheetId="6" hidden="1">{#N/A,#N/A,TRUE,"Front";#N/A,#N/A,TRUE,"Simple Letter";#N/A,#N/A,TRUE,"Inside";#N/A,#N/A,TRUE,"Contents";#N/A,#N/A,TRUE,"Basis";#N/A,#N/A,TRUE,"Inclusions";#N/A,#N/A,TRUE,"Exclusions";#N/A,#N/A,TRUE,"Areas";#N/A,#N/A,TRUE,"Summary";#N/A,#N/A,TRUE,"Detail"}</definedName>
    <definedName name="SCREED" localSheetId="10" hidden="1">{#N/A,#N/A,TRUE,"Front";#N/A,#N/A,TRUE,"Simple Letter";#N/A,#N/A,TRUE,"Inside";#N/A,#N/A,TRUE,"Contents";#N/A,#N/A,TRUE,"Basis";#N/A,#N/A,TRUE,"Inclusions";#N/A,#N/A,TRUE,"Exclusions";#N/A,#N/A,TRUE,"Areas";#N/A,#N/A,TRUE,"Summary";#N/A,#N/A,TRUE,"Detail"}</definedName>
    <definedName name="SCREED" hidden="1">{#N/A,#N/A,TRUE,"Front";#N/A,#N/A,TRUE,"Simple Letter";#N/A,#N/A,TRUE,"Inside";#N/A,#N/A,TRUE,"Contents";#N/A,#N/A,TRUE,"Basis";#N/A,#N/A,TRUE,"Inclusions";#N/A,#N/A,TRUE,"Exclusions";#N/A,#N/A,TRUE,"Areas";#N/A,#N/A,TRUE,"Summary";#N/A,#N/A,TRUE,"Detail"}</definedName>
    <definedName name="SCREED_1">{#N/A,#N/A,TRUE,"Front";#N/A,#N/A,TRUE,"Simple Letter";#N/A,#N/A,TRUE,"Inside";#N/A,#N/A,TRUE,"Contents";#N/A,#N/A,TRUE,"Basis";#N/A,#N/A,TRUE,"Inclusions";#N/A,#N/A,TRUE,"Exclusions";#N/A,#N/A,TRUE,"Areas";#N/A,#N/A,TRUE,"Summary";#N/A,#N/A,TRUE,"Detail"}</definedName>
    <definedName name="Screed_Flooring">#REF!</definedName>
    <definedName name="SCREEN">#REF!</definedName>
    <definedName name="SCS">#REF!</definedName>
    <definedName name="SCSS">#REF!</definedName>
    <definedName name="SCT">#N/A</definedName>
    <definedName name="SculptingMethod">#REF!</definedName>
    <definedName name="Scurry">#REF!</definedName>
    <definedName name="SCURVE" hidden="1">#REF!</definedName>
    <definedName name="scx" localSheetId="4" hidden="1">{"'Break down'!$A$4"}</definedName>
    <definedName name="scx" localSheetId="18" hidden="1">{"'Break down'!$A$4"}</definedName>
    <definedName name="scx" localSheetId="6" hidden="1">{"'Break down'!$A$4"}</definedName>
    <definedName name="scx" localSheetId="10">{"'Break down'!$A$4"}</definedName>
    <definedName name="scx" hidden="1">{"'Break down'!$A$4"}</definedName>
    <definedName name="scx_1" localSheetId="6" hidden="1">{"'Break down'!$A$4"}</definedName>
    <definedName name="scx_1">{"'Break down'!$A$4"}</definedName>
    <definedName name="sd" localSheetId="4" hidden="1">{#N/A,#N/A,FALSE,"SumG";#N/A,#N/A,FALSE,"ElecG";#N/A,#N/A,FALSE,"MechG";#N/A,#N/A,FALSE,"GeotG";#N/A,#N/A,FALSE,"PrcsG";#N/A,#N/A,FALSE,"TunnG";#N/A,#N/A,FALSE,"CivlG";#N/A,#N/A,FALSE,"NtwkG";#N/A,#N/A,FALSE,"EstgG";#N/A,#N/A,FALSE,"PEngG"}</definedName>
    <definedName name="sd" localSheetId="18" hidden="1">{"'Sheet1'!$L$16"}</definedName>
    <definedName name="sd" localSheetId="6" hidden="1">{#N/A,#N/A,FALSE,"SumG";#N/A,#N/A,FALSE,"ElecG";#N/A,#N/A,FALSE,"MechG";#N/A,#N/A,FALSE,"GeotG";#N/A,#N/A,FALSE,"PrcsG";#N/A,#N/A,FALSE,"TunnG";#N/A,#N/A,FALSE,"CivlG";#N/A,#N/A,FALSE,"NtwkG";#N/A,#N/A,FALSE,"EstgG";#N/A,#N/A,FALSE,"PEngG"}</definedName>
    <definedName name="sd" localSheetId="10" hidden="1">{#N/A,#N/A,FALSE,"SumG";#N/A,#N/A,FALSE,"ElecG";#N/A,#N/A,FALSE,"MechG";#N/A,#N/A,FALSE,"GeotG";#N/A,#N/A,FALSE,"PrcsG";#N/A,#N/A,FALSE,"TunnG";#N/A,#N/A,FALSE,"CivlG";#N/A,#N/A,FALSE,"NtwkG";#N/A,#N/A,FALSE,"EstgG";#N/A,#N/A,FALSE,"PEngG"}</definedName>
    <definedName name="sd" hidden="1">{"'Sheet1'!$L$16"}</definedName>
    <definedName name="sd_1" localSheetId="18" hidden="1">{"'Sheet1'!$L$16"}</definedName>
    <definedName name="sd_1" localSheetId="10" hidden="1">{#N/A,#N/A,FALSE,"SumG";#N/A,#N/A,FALSE,"ElecG";#N/A,#N/A,FALSE,"MechG";#N/A,#N/A,FALSE,"GeotG";#N/A,#N/A,FALSE,"PrcsG";#N/A,#N/A,FALSE,"TunnG";#N/A,#N/A,FALSE,"CivlG";#N/A,#N/A,FALSE,"NtwkG";#N/A,#N/A,FALSE,"EstgG";#N/A,#N/A,FALSE,"PEngG"}</definedName>
    <definedName name="sd_1" hidden="1">{"'Sheet1'!$L$16"}</definedName>
    <definedName name="sd_2" localSheetId="18" hidden="1">{"'Sheet1'!$L$16"}</definedName>
    <definedName name="sd_2" hidden="1">{"'Sheet1'!$L$16"}</definedName>
    <definedName name="SD_Fee">#REF!</definedName>
    <definedName name="SDA" localSheetId="6">Scheduled_Payment+Extra_Payment</definedName>
    <definedName name="SDA">Scheduled_Payment+Extra_Payment</definedName>
    <definedName name="SDADASASA">#N/A</definedName>
    <definedName name="SDAF" localSheetId="18" hidden="1">{#N/A,#N/A,FALSE,"CCTV"}</definedName>
    <definedName name="SDAF" hidden="1">{#N/A,#N/A,FALSE,"CCTV"}</definedName>
    <definedName name="sdafa" localSheetId="18" hidden="1">{#N/A,#N/A,FALSE,"CCTV"}</definedName>
    <definedName name="sdafa" hidden="1">{#N/A,#N/A,FALSE,"CCTV"}</definedName>
    <definedName name="sdafa_1" localSheetId="18" hidden="1">{#N/A,#N/A,FALSE,"CCTV"}</definedName>
    <definedName name="sdafa_1" hidden="1">{#N/A,#N/A,FALSE,"CCTV"}</definedName>
    <definedName name="sdafa_2" localSheetId="18" hidden="1">{#N/A,#N/A,FALSE,"CCTV"}</definedName>
    <definedName name="sdafa_2" hidden="1">{#N/A,#N/A,FALSE,"CCTV"}</definedName>
    <definedName name="sdafdsa" localSheetId="4" hidden="1">{#N/A,#N/A,TRUE,"Front";#N/A,#N/A,TRUE,"Simple Letter";#N/A,#N/A,TRUE,"Inside";#N/A,#N/A,TRUE,"Contents";#N/A,#N/A,TRUE,"Basis";#N/A,#N/A,TRUE,"Inclusions";#N/A,#N/A,TRUE,"Exclusions";#N/A,#N/A,TRUE,"Areas";#N/A,#N/A,TRUE,"Summary";#N/A,#N/A,TRUE,"Detail"}</definedName>
    <definedName name="sdafdsa" localSheetId="18" hidden="1">{#N/A,#N/A,TRUE,"Front";#N/A,#N/A,TRUE,"Simple Letter";#N/A,#N/A,TRUE,"Inside";#N/A,#N/A,TRUE,"Contents";#N/A,#N/A,TRUE,"Basis";#N/A,#N/A,TRUE,"Inclusions";#N/A,#N/A,TRUE,"Exclusions";#N/A,#N/A,TRUE,"Areas";#N/A,#N/A,TRUE,"Summary";#N/A,#N/A,TRUE,"Detail"}</definedName>
    <definedName name="sdafdsa" localSheetId="10"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asd">#REF!</definedName>
    <definedName name="sdassdad">#REF!</definedName>
    <definedName name="Sdate">#REF!</definedName>
    <definedName name="SDB">#REF!</definedName>
    <definedName name="SDB3.">#REF!</definedName>
    <definedName name="SDB4.">#REF!</definedName>
    <definedName name="SDB5.">#REF!</definedName>
    <definedName name="SDB7.">#REF!</definedName>
    <definedName name="sdc">"Page "&amp;IF(ISNA(MATCH(ROW(),RowAfterpgbrk,1)),1,MATCH(ROW(),RowAfterpgbrk,1)+1)&amp;" of " &amp; TotPageCount + 0*NOW()</definedName>
    <definedName name="SDCDFVQQW"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DFVQQ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e">IF(ISNA(MATCH(ROW(),RowAfterpgbrk,1)),1,MATCH(ROW(),RowAfterpgbrk,1)+1)</definedName>
    <definedName name="sdc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R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FR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G\" localSheetId="18" hidden="1">{#N/A,#N/A,FALSE,"운반시간"}</definedName>
    <definedName name="SDCFG\" hidden="1">{#N/A,#N/A,FALSE,"운반시간"}</definedName>
    <definedName name="SDCFG\_1" localSheetId="18" hidden="1">{#N/A,#N/A,FALSE,"운반시간"}</definedName>
    <definedName name="SDCFG\_1" hidden="1">{#N/A,#N/A,FALSE,"운반시간"}</definedName>
    <definedName name="SDCFG\_2" localSheetId="18" hidden="1">{#N/A,#N/A,FALSE,"운반시간"}</definedName>
    <definedName name="SDCFG\_2" hidden="1">{#N/A,#N/A,FALSE,"운반시간"}</definedName>
    <definedName name="sdcfgggrt" hidden="1">#REF!</definedName>
    <definedName name="sdcfvvc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cfvvc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d" localSheetId="18" hidden="1">{#N/A,#N/A,TRUE,"Front";#N/A,#N/A,TRUE,"Simple Letter";#N/A,#N/A,TRUE,"Inside";#N/A,#N/A,TRUE,"Contents";#N/A,#N/A,TRUE,"Basis";#N/A,#N/A,TRUE,"Inclusions";#N/A,#N/A,TRUE,"Exclusions";#N/A,#N/A,TRUE,"Areas";#N/A,#N/A,TRUE,"Summary";#N/A,#N/A,TRUE,"Detail"}</definedName>
    <definedName name="SDD" localSheetId="10"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dddddddddddddd" hidden="1">#REF!</definedName>
    <definedName name="SDDDSDSDSDSSD">#N/A</definedName>
    <definedName name="sddff455">#REF!</definedName>
    <definedName name="sddsd" localSheetId="4" hidden="1">{"'Break down'!$A$4"}</definedName>
    <definedName name="sddsd" localSheetId="18" hidden="1">{"'Break down'!$A$4"}</definedName>
    <definedName name="sddsd" localSheetId="6" hidden="1">{"'Break down'!$A$4"}</definedName>
    <definedName name="sddsd" localSheetId="10">{"'Break down'!$A$4"}</definedName>
    <definedName name="sddsd" hidden="1">{"'Break down'!$A$4"}</definedName>
    <definedName name="sddsd_1" localSheetId="6" hidden="1">{"'Break down'!$A$4"}</definedName>
    <definedName name="sddsd_1">{"'Break down'!$A$4"}</definedName>
    <definedName name="sddssd">#N/A</definedName>
    <definedName name="SDE">#N/A</definedName>
    <definedName name="sdefegdeg" localSheetId="4" hidden="1">{#N/A,#N/A,TRUE,"Cover";#N/A,#N/A,TRUE,"Conts";#N/A,#N/A,TRUE,"VOS";#N/A,#N/A,TRUE,"Warrington";#N/A,#N/A,TRUE,"Widnes"}</definedName>
    <definedName name="sdefegdeg" localSheetId="18" hidden="1">{#N/A,#N/A,TRUE,"Cover";#N/A,#N/A,TRUE,"Conts";#N/A,#N/A,TRUE,"VOS";#N/A,#N/A,TRUE,"Warrington";#N/A,#N/A,TRUE,"Widnes"}</definedName>
    <definedName name="sdefegdeg" localSheetId="6" hidden="1">{#N/A,#N/A,TRUE,"Cover";#N/A,#N/A,TRUE,"Conts";#N/A,#N/A,TRUE,"VOS";#N/A,#N/A,TRUE,"Warrington";#N/A,#N/A,TRUE,"Widnes"}</definedName>
    <definedName name="sdefegdeg" localSheetId="11" hidden="1">{#N/A,#N/A,TRUE,"Cover";#N/A,#N/A,TRUE,"Conts";#N/A,#N/A,TRUE,"VOS";#N/A,#N/A,TRUE,"Warrington";#N/A,#N/A,TRUE,"Widnes"}</definedName>
    <definedName name="sdefegdeg" localSheetId="10" hidden="1">{#N/A,#N/A,TRUE,"Cover";#N/A,#N/A,TRUE,"Conts";#N/A,#N/A,TRUE,"VOS";#N/A,#N/A,TRUE,"Warrington";#N/A,#N/A,TRUE,"Widnes"}</definedName>
    <definedName name="sdefegdeg" hidden="1">{#N/A,#N/A,TRUE,"Cover";#N/A,#N/A,TRUE,"Conts";#N/A,#N/A,TRUE,"VOS";#N/A,#N/A,TRUE,"Warrington";#N/A,#N/A,TRUE,"Widnes"}</definedName>
    <definedName name="sdefegdeg_1" localSheetId="18" hidden="1">{#N/A,#N/A,TRUE,"Cover";#N/A,#N/A,TRUE,"Conts";#N/A,#N/A,TRUE,"VOS";#N/A,#N/A,TRUE,"Warrington";#N/A,#N/A,TRUE,"Widnes"}</definedName>
    <definedName name="sdefegdeg_1" localSheetId="6" hidden="1">{#N/A,#N/A,TRUE,"Cover";#N/A,#N/A,TRUE,"Conts";#N/A,#N/A,TRUE,"VOS";#N/A,#N/A,TRUE,"Warrington";#N/A,#N/A,TRUE,"Widnes"}</definedName>
    <definedName name="sdefegdeg_1" hidden="1">{#N/A,#N/A,TRUE,"Cover";#N/A,#N/A,TRUE,"Conts";#N/A,#N/A,TRUE,"VOS";#N/A,#N/A,TRUE,"Warrington";#N/A,#N/A,TRUE,"Widnes"}</definedName>
    <definedName name="sderft" localSheetId="18" hidden="1">{"'INDICE'!$A$4:$I$27"}</definedName>
    <definedName name="sderft" hidden="1">{"'INDICE'!$A$4:$I$27"}</definedName>
    <definedName name="sderftg" hidden="1">#REF!</definedName>
    <definedName name="sdf" localSheetId="4" hidden="1">{#N/A,#N/A,TRUE,"Cover";#N/A,#N/A,TRUE,"Conts";#N/A,#N/A,TRUE,"VOS";#N/A,#N/A,TRUE,"Warrington";#N/A,#N/A,TRUE,"Widnes"}</definedName>
    <definedName name="sdf" localSheetId="18" hidden="1">{#N/A,#N/A,TRUE,"Cover";#N/A,#N/A,TRUE,"Conts";#N/A,#N/A,TRUE,"VOS";#N/A,#N/A,TRUE,"Warrington";#N/A,#N/A,TRUE,"Widnes"}</definedName>
    <definedName name="sdf" localSheetId="6" hidden="1">{#N/A,#N/A,TRUE,"Cover";#N/A,#N/A,TRUE,"Conts";#N/A,#N/A,TRUE,"VOS";#N/A,#N/A,TRUE,"Warrington";#N/A,#N/A,TRUE,"Widnes"}</definedName>
    <definedName name="sdf" localSheetId="10" hidden="1">{#N/A,#N/A,TRUE,"Cover";#N/A,#N/A,TRUE,"Conts";#N/A,#N/A,TRUE,"VOS";#N/A,#N/A,TRUE,"Warrington";#N/A,#N/A,TRUE,"Widnes"}</definedName>
    <definedName name="sdf" hidden="1">{#N/A,#N/A,TRUE,"Cover";#N/A,#N/A,TRUE,"Conts";#N/A,#N/A,TRUE,"VOS";#N/A,#N/A,TRUE,"Warrington";#N/A,#N/A,TRUE,"Widnes"}</definedName>
    <definedName name="SDF_1" localSheetId="18" hidden="1">{#N/A,#N/A,FALSE,"혼합골재"}</definedName>
    <definedName name="sdf_1" localSheetId="6" hidden="1">{#N/A,#N/A,TRUE,"Cover";#N/A,#N/A,TRUE,"Conts";#N/A,#N/A,TRUE,"VOS";#N/A,#N/A,TRUE,"Warrington";#N/A,#N/A,TRUE,"Widnes"}</definedName>
    <definedName name="sdf_1" localSheetId="10" hidden="1">{#N/A,#N/A,TRUE,"Cover";#N/A,#N/A,TRUE,"Conts";#N/A,#N/A,TRUE,"VOS";#N/A,#N/A,TRUE,"Warrington";#N/A,#N/A,TRUE,"Widnes"}</definedName>
    <definedName name="SDF_1" hidden="1">{#N/A,#N/A,FALSE,"혼합골재"}</definedName>
    <definedName name="SDF_2" localSheetId="18" hidden="1">{#N/A,#N/A,FALSE,"혼합골재"}</definedName>
    <definedName name="SDF_2" hidden="1">{#N/A,#N/A,FALSE,"혼합골재"}</definedName>
    <definedName name="sdfa"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 localSheetId="10" hidden="1">{#N/A,#N/A,FALSE,"Header P";#N/A,#N/A,FALSE,"Summary";#N/A,#N/A,FALSE,"CONTRACT WORKS";#N/A,#N/A,FALSE,"Variations";#N/A,#N/A,FALSE,"Dwk"}</definedName>
    <definedName name="sdf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fasddfds" hidden="1">#REF!</definedName>
    <definedName name="sdfasdf" localSheetId="18" hidden="1">{#N/A,#N/A,FALSE,"J-cladding";#N/A,#N/A,FALSE,"L-DT-Cladding";#N/A,#N/A,FALSE,"L-DF-Cladding";#N/A,#N/A,FALSE,"P-Cladding";#N/A,#N/A,FALSE,"N-Cladding";#N/A,#N/A,FALSE,"O-Cladding";#N/A,#N/A,FALSE,"G-Cladding"}</definedName>
    <definedName name="sdfasdf" hidden="1">{#N/A,#N/A,FALSE,"J-cladding";#N/A,#N/A,FALSE,"L-DT-Cladding";#N/A,#N/A,FALSE,"L-DF-Cladding";#N/A,#N/A,FALSE,"P-Cladding";#N/A,#N/A,FALSE,"N-Cladding";#N/A,#N/A,FALSE,"O-Cladding";#N/A,#N/A,FALSE,"G-Cladding"}</definedName>
    <definedName name="sdfbhsf" localSheetId="18" hidden="1">{"year1",#N/A,FALSE,"IZT";"year2",#N/A,FALSE,"IZT"}</definedName>
    <definedName name="sdfbhsf" localSheetId="6" hidden="1">{"year1",#N/A,FALSE,"IZT";"year2",#N/A,FALSE,"IZT"}</definedName>
    <definedName name="sdfbhsf" hidden="1">{"year1",#N/A,FALSE,"IZT";"year2",#N/A,FALSE,"IZT"}</definedName>
    <definedName name="SDFD" localSheetId="6">Scheduled_Payment+Extra_Payment</definedName>
    <definedName name="SDFD">Scheduled_Payment+Extra_Payment</definedName>
    <definedName name="sdfdf" localSheetId="18" hidden="1">{"'장비'!$A$3:$M$12"}</definedName>
    <definedName name="sdfdf" hidden="1">{"'장비'!$A$3:$M$12"}</definedName>
    <definedName name="sdfdf_1" localSheetId="18" hidden="1">{"'장비'!$A$3:$M$12"}</definedName>
    <definedName name="sdfdf_1" hidden="1">{"'장비'!$A$3:$M$12"}</definedName>
    <definedName name="sdfdf_2" localSheetId="18" hidden="1">{"'장비'!$A$3:$M$12"}</definedName>
    <definedName name="sdfdf_2" hidden="1">{"'장비'!$A$3:$M$12"}</definedName>
    <definedName name="sdfds" localSheetId="4" hidden="1">{#N/A,#N/A,TRUE,"Front";#N/A,#N/A,TRUE,"Simple Letter";#N/A,#N/A,TRUE,"Inside";#N/A,#N/A,TRUE,"Contents";#N/A,#N/A,TRUE,"Basis";#N/A,#N/A,TRUE,"Inclusions";#N/A,#N/A,TRUE,"Exclusions";#N/A,#N/A,TRUE,"Areas";#N/A,#N/A,TRUE,"Summary";#N/A,#N/A,TRUE,"Detail"}</definedName>
    <definedName name="sdfds" localSheetId="18" hidden="1">{#N/A,#N/A,TRUE,"Front";#N/A,#N/A,TRUE,"Simple Letter";#N/A,#N/A,TRUE,"Inside";#N/A,#N/A,TRUE,"Contents";#N/A,#N/A,TRUE,"Basis";#N/A,#N/A,TRUE,"Inclusions";#N/A,#N/A,TRUE,"Exclusions";#N/A,#N/A,TRUE,"Areas";#N/A,#N/A,TRUE,"Summary";#N/A,#N/A,TRUE,"Detail"}</definedName>
    <definedName name="sdfds" localSheetId="10"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dsfsx" localSheetId="18" hidden="1">{#N/A,#N/A,FALSE,"CCTV"}</definedName>
    <definedName name="sdfdsfsx" hidden="1">{#N/A,#N/A,FALSE,"CCTV"}</definedName>
    <definedName name="SDFDSGD" localSheetId="6">Scheduled_Payment+Extra_Payment</definedName>
    <definedName name="SDFDSGD">Scheduled_Payment+Extra_Payment</definedName>
    <definedName name="SDFE" localSheetId="18" hidden="1">{#N/A,#N/A,FALSE,"CAM-G7";#N/A,#N/A,FALSE,"SPL";#N/A,#N/A,FALSE,"butt-in G7";#N/A,#N/A,FALSE,"dia-in G7";#N/A,#N/A,FALSE,"추가-STA G7"}</definedName>
    <definedName name="SDFE" hidden="1">{#N/A,#N/A,FALSE,"CAM-G7";#N/A,#N/A,FALSE,"SPL";#N/A,#N/A,FALSE,"butt-in G7";#N/A,#N/A,FALSE,"dia-in G7";#N/A,#N/A,FALSE,"추가-STA G7"}</definedName>
    <definedName name="SDFF" localSheetId="4" hidden="1">{#N/A,#N/A,TRUE,"Cover";#N/A,#N/A,TRUE,"Conts";#N/A,#N/A,TRUE,"VOS";#N/A,#N/A,TRUE,"Warrington";#N/A,#N/A,TRUE,"Widnes"}</definedName>
    <definedName name="SDFF" localSheetId="18" hidden="1">{#N/A,#N/A,TRUE,"Cover";#N/A,#N/A,TRUE,"Conts";#N/A,#N/A,TRUE,"VOS";#N/A,#N/A,TRUE,"Warrington";#N/A,#N/A,TRUE,"Widnes"}</definedName>
    <definedName name="SDFF" localSheetId="10" hidden="1">{#N/A,#N/A,TRUE,"Cover";#N/A,#N/A,TRUE,"Conts";#N/A,#N/A,TRUE,"VOS";#N/A,#N/A,TRUE,"Warrington";#N/A,#N/A,TRUE,"Widnes"}</definedName>
    <definedName name="SDFF" hidden="1">{#N/A,#N/A,TRUE,"Cover";#N/A,#N/A,TRUE,"Conts";#N/A,#N/A,TRUE,"VOS";#N/A,#N/A,TRUE,"Warrington";#N/A,#N/A,TRUE,"Widnes"}</definedName>
    <definedName name="sdffggg">#REF!</definedName>
    <definedName name="sdffs" hidden="1">{#N/A,#N/A,FALSE,"Organisation Chart"}</definedName>
    <definedName name="sdffsd" hidden="1">#REF!</definedName>
    <definedName name="sdfg" localSheetId="4" hidden="1">{#N/A,#N/A,FALSE,"SumG";#N/A,#N/A,FALSE,"ElecG";#N/A,#N/A,FALSE,"MechG";#N/A,#N/A,FALSE,"GeotG";#N/A,#N/A,FALSE,"PrcsG";#N/A,#N/A,FALSE,"TunnG";#N/A,#N/A,FALSE,"CivlG";#N/A,#N/A,FALSE,"NtwkG";#N/A,#N/A,FALSE,"EstgG";#N/A,#N/A,FALSE,"PEngG"}</definedName>
    <definedName name="sdfg" localSheetId="10">"Page "&amp;IF(ISNA(MATCH(ROW(),RowAfterpgbrk,1)),1,MATCH(ROW(),RowAfterpgbrk,1)+1)&amp;" of " &amp; TotPageCount + 0*NOW()</definedName>
    <definedName name="sdfg" hidden="1">#REF!</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FH" localSheetId="18" hidden="1">{#N/A,#N/A,FALSE,"부대2"}</definedName>
    <definedName name="SDFGFH" hidden="1">{#N/A,#N/A,FALSE,"부대2"}</definedName>
    <definedName name="SDFGFH_1" localSheetId="18" hidden="1">{#N/A,#N/A,FALSE,"부대2"}</definedName>
    <definedName name="SDFGFH_1" hidden="1">{#N/A,#N/A,FALSE,"부대2"}</definedName>
    <definedName name="SDFGFH_2" localSheetId="18" hidden="1">{#N/A,#N/A,FALSE,"부대2"}</definedName>
    <definedName name="SDFGFH_2" hidden="1">{#N/A,#N/A,FALSE,"부대2"}</definedName>
    <definedName name="Sdfgh">#REF!</definedName>
    <definedName name="SDFGRHF">#N/A</definedName>
    <definedName name="sdfgsdf" localSheetId="4" hidden="1">{#N/A,#N/A,FALSE,"SumD";#N/A,#N/A,FALSE,"ElecD";#N/A,#N/A,FALSE,"MechD";#N/A,#N/A,FALSE,"GeotD";#N/A,#N/A,FALSE,"PrcsD";#N/A,#N/A,FALSE,"TunnD";#N/A,#N/A,FALSE,"CivlD";#N/A,#N/A,FALSE,"NtwkD";#N/A,#N/A,FALSE,"EstgD";#N/A,#N/A,FALSE,"PEngD"}</definedName>
    <definedName name="sdfgsdf" hidden="1">{#N/A,#N/A,FALSE,"SumD";#N/A,#N/A,FALSE,"ElecD";#N/A,#N/A,FALSE,"MechD";#N/A,#N/A,FALSE,"GeotD";#N/A,#N/A,FALSE,"PrcsD";#N/A,#N/A,FALSE,"TunnD";#N/A,#N/A,FALSE,"CivlD";#N/A,#N/A,FALSE,"NtwkD";#N/A,#N/A,FALSE,"EstgD";#N/A,#N/A,FALSE,"PEngD"}</definedName>
    <definedName name="sdfgsdg" localSheetId="4" hidden="1">{#N/A,#N/A,FALSE,"SumD";#N/A,#N/A,FALSE,"ElecD";#N/A,#N/A,FALSE,"MechD";#N/A,#N/A,FALSE,"GeotD";#N/A,#N/A,FALSE,"PrcsD";#N/A,#N/A,FALSE,"TunnD";#N/A,#N/A,FALSE,"CivlD";#N/A,#N/A,FALSE,"NtwkD";#N/A,#N/A,FALSE,"EstgD";#N/A,#N/A,FALSE,"PEngD"}</definedName>
    <definedName name="sdfgsdg" hidden="1">{#N/A,#N/A,FALSE,"SumD";#N/A,#N/A,FALSE,"ElecD";#N/A,#N/A,FALSE,"MechD";#N/A,#N/A,FALSE,"GeotD";#N/A,#N/A,FALSE,"PrcsD";#N/A,#N/A,FALSE,"TunnD";#N/A,#N/A,FALSE,"CivlD";#N/A,#N/A,FALSE,"NtwkD";#N/A,#N/A,FALSE,"EstgD";#N/A,#N/A,FALSE,"PEngD"}</definedName>
    <definedName name="sdfgsdrh">#REF!</definedName>
    <definedName name="sdfgsdsdsdf">#REF!</definedName>
    <definedName name="SDFGTH" localSheetId="4" hidden="1">{#N/A,#N/A,TRUE,"Cover";#N/A,#N/A,TRUE,"Conts";#N/A,#N/A,TRUE,"VOS";#N/A,#N/A,TRUE,"Warrington";#N/A,#N/A,TRUE,"Widnes"}</definedName>
    <definedName name="SDFGTH" localSheetId="18" hidden="1">{#N/A,#N/A,TRUE,"Cover";#N/A,#N/A,TRUE,"Conts";#N/A,#N/A,TRUE,"VOS";#N/A,#N/A,TRUE,"Warrington";#N/A,#N/A,TRUE,"Widnes"}</definedName>
    <definedName name="SDFGTH" localSheetId="10" hidden="1">{#N/A,#N/A,TRUE,"Cover";#N/A,#N/A,TRUE,"Conts";#N/A,#N/A,TRUE,"VOS";#N/A,#N/A,TRUE,"Warrington";#N/A,#N/A,TRUE,"Widnes"}</definedName>
    <definedName name="SDFGTH" hidden="1">{#N/A,#N/A,TRUE,"Cover";#N/A,#N/A,TRUE,"Conts";#N/A,#N/A,TRUE,"VOS";#N/A,#N/A,TRUE,"Warrington";#N/A,#N/A,TRUE,"Widnes"}</definedName>
    <definedName name="SDFGVDSGVSD">#N/A</definedName>
    <definedName name="sdfh" hidden="1">#REF!</definedName>
    <definedName name="sdfjg" hidden="1">#REF!</definedName>
    <definedName name="SDFODF" localSheetId="18" hidden="1">{#N/A,#N/A,TRUE,"Front";#N/A,#N/A,TRUE,"Simple Letter";#N/A,#N/A,TRUE,"Inside";#N/A,#N/A,TRUE,"Contents";#N/A,#N/A,TRUE,"Basis";#N/A,#N/A,TRUE,"Inclusions";#N/A,#N/A,TRUE,"Exclusions";#N/A,#N/A,TRUE,"Areas";#N/A,#N/A,TRUE,"Summary";#N/A,#N/A,TRUE,"Detail"}</definedName>
    <definedName name="SDFODF" hidden="1">{#N/A,#N/A,TRUE,"Front";#N/A,#N/A,TRUE,"Simple Letter";#N/A,#N/A,TRUE,"Inside";#N/A,#N/A,TRUE,"Contents";#N/A,#N/A,TRUE,"Basis";#N/A,#N/A,TRUE,"Inclusions";#N/A,#N/A,TRUE,"Exclusions";#N/A,#N/A,TRUE,"Areas";#N/A,#N/A,TRUE,"Summary";#N/A,#N/A,TRUE,"Detail"}</definedName>
    <definedName name="SDFRTG" localSheetId="4" hidden="1">{#N/A,#N/A,TRUE,"Cover";#N/A,#N/A,TRUE,"Conts";#N/A,#N/A,TRUE,"VOS";#N/A,#N/A,TRUE,"Warrington";#N/A,#N/A,TRUE,"Widnes"}</definedName>
    <definedName name="SDFRTG" localSheetId="18" hidden="1">{#N/A,#N/A,TRUE,"Cover";#N/A,#N/A,TRUE,"Conts";#N/A,#N/A,TRUE,"VOS";#N/A,#N/A,TRUE,"Warrington";#N/A,#N/A,TRUE,"Widnes"}</definedName>
    <definedName name="SDFRTG" localSheetId="10" hidden="1">{#N/A,#N/A,TRUE,"Cover";#N/A,#N/A,TRUE,"Conts";#N/A,#N/A,TRUE,"VOS";#N/A,#N/A,TRUE,"Warrington";#N/A,#N/A,TRUE,"Widnes"}</definedName>
    <definedName name="SDFRTG" hidden="1">{#N/A,#N/A,TRUE,"Cover";#N/A,#N/A,TRUE,"Conts";#N/A,#N/A,TRUE,"VOS";#N/A,#N/A,TRUE,"Warrington";#N/A,#N/A,TRUE,"Widnes"}</definedName>
    <definedName name="sdfsaf" localSheetId="18" hidden="1">{#N/A,#N/A,FALSE,"Header P";#N/A,#N/A,FALSE,"Summary";#N/A,#N/A,FALSE,"CONTRACT WORKS";#N/A,#N/A,FALSE,"Variations";#N/A,#N/A,FALSE,"Dwk"}</definedName>
    <definedName name="sdfsaf" hidden="1">{#N/A,#N/A,FALSE,"Header P";#N/A,#N/A,FALSE,"Summary";#N/A,#N/A,FALSE,"CONTRACT WORKS";#N/A,#N/A,FALSE,"Variations";#N/A,#N/A,FALSE,"Dwk"}</definedName>
    <definedName name="SDFSAFSADFS" localSheetId="18" hidden="1">{#N/A,#N/A,FALSE,"혼합골재"}</definedName>
    <definedName name="SDFSAFSADFS" hidden="1">{#N/A,#N/A,FALSE,"혼합골재"}</definedName>
    <definedName name="SDFSAFSADFS_1" localSheetId="18" hidden="1">{#N/A,#N/A,FALSE,"혼합골재"}</definedName>
    <definedName name="SDFSAFSADFS_1" hidden="1">{#N/A,#N/A,FALSE,"혼합골재"}</definedName>
    <definedName name="SDFSAFSADFS_2" localSheetId="18" hidden="1">{#N/A,#N/A,FALSE,"혼합골재"}</definedName>
    <definedName name="SDFSAFSADFS_2" hidden="1">{#N/A,#N/A,FALSE,"혼합골재"}</definedName>
    <definedName name="sdfsd" localSheetId="4" hidden="1">{#N/A,#N/A,TRUE,"Front";#N/A,#N/A,TRUE,"Simple Letter";#N/A,#N/A,TRUE,"Inside";#N/A,#N/A,TRUE,"Contents";#N/A,#N/A,TRUE,"Basis";#N/A,#N/A,TRUE,"Inclusions";#N/A,#N/A,TRUE,"Exclusions";#N/A,#N/A,TRUE,"Areas";#N/A,#N/A,TRUE,"Summary";#N/A,#N/A,TRUE,"Detail"}</definedName>
    <definedName name="sdfsd" localSheetId="18" hidden="1">{#N/A,#N/A,TRUE,"Front";#N/A,#N/A,TRUE,"Simple Letter";#N/A,#N/A,TRUE,"Inside";#N/A,#N/A,TRUE,"Contents";#N/A,#N/A,TRUE,"Basis";#N/A,#N/A,TRUE,"Inclusions";#N/A,#N/A,TRUE,"Exclusions";#N/A,#N/A,TRUE,"Areas";#N/A,#N/A,TRUE,"Summary";#N/A,#N/A,TRUE,"Detail"}</definedName>
    <definedName name="sdfsd" localSheetId="10"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FSDFAF" hidden="1">#REF!</definedName>
    <definedName name="sdfsdfsdf" hidden="1">#REF!</definedName>
    <definedName name="sdfsdfsdfsd" hidden="1">#REF!</definedName>
    <definedName name="sdfsf" localSheetId="18" hidden="1">{#N/A,#N/A,FALSE,"SumD";#N/A,#N/A,FALSE,"ElecD";#N/A,#N/A,FALSE,"MechD";#N/A,#N/A,FALSE,"GeotD";#N/A,#N/A,FALSE,"PrcsD";#N/A,#N/A,FALSE,"TunnD";#N/A,#N/A,FALSE,"CivlD";#N/A,#N/A,FALSE,"NtwkD";#N/A,#N/A,FALSE,"EstgD";#N/A,#N/A,FALSE,"PEngD"}</definedName>
    <definedName name="sdfsf" localSheetId="10">#REF!</definedName>
    <definedName name="sdfsf" hidden="1">{#N/A,#N/A,FALSE,"SumD";#N/A,#N/A,FALSE,"ElecD";#N/A,#N/A,FALSE,"MechD";#N/A,#N/A,FALSE,"GeotD";#N/A,#N/A,FALSE,"PrcsD";#N/A,#N/A,FALSE,"TunnD";#N/A,#N/A,FALSE,"CivlD";#N/A,#N/A,FALSE,"NtwkD";#N/A,#N/A,FALSE,"EstgD";#N/A,#N/A,FALSE,"PEngD"}</definedName>
    <definedName name="sdfsfs" localSheetId="6">Scheduled_Payment+Extra_Payment</definedName>
    <definedName name="sdfsfs">Scheduled_Payment+Extra_Payment</definedName>
    <definedName name="sdfsfsf">#REF!</definedName>
    <definedName name="SDFSSDAA">#N/A</definedName>
    <definedName name="sdftgw" localSheetId="18" hidden="1">{#N/A,#N/A,TRUE,"Front";#N/A,#N/A,TRUE,"Simple Letter";#N/A,#N/A,TRUE,"Inside";#N/A,#N/A,TRUE,"Contents";#N/A,#N/A,TRUE,"Basis";#N/A,#N/A,TRUE,"Inclusions";#N/A,#N/A,TRUE,"Exclusions";#N/A,#N/A,TRUE,"Areas";#N/A,#N/A,TRUE,"Summary";#N/A,#N/A,TRUE,"Detail"}</definedName>
    <definedName name="sdftgw" hidden="1">{#N/A,#N/A,TRUE,"Front";#N/A,#N/A,TRUE,"Simple Letter";#N/A,#N/A,TRUE,"Inside";#N/A,#N/A,TRUE,"Contents";#N/A,#N/A,TRUE,"Basis";#N/A,#N/A,TRUE,"Inclusions";#N/A,#N/A,TRUE,"Exclusions";#N/A,#N/A,TRUE,"Areas";#N/A,#N/A,TRUE,"Summary";#N/A,#N/A,TRUE,"Detail"}</definedName>
    <definedName name="SDFVAWERF">#N/A</definedName>
    <definedName name="sdfw">"Page "&amp;IF(ISNA(MATCH(ROW(),RowAfterpgbrk,1)),1,MATCH(ROW(),RowAfterpgbrk,1)+1)&amp;" of " &amp; TotPageCount + 0*NOW()</definedName>
    <definedName name="SDFWTRERRT">#N/A</definedName>
    <definedName name="sdg" hidden="1">#REF!</definedName>
    <definedName name="sdgdf" localSheetId="18" hidden="1">{#N/A,#N/A,FALSE,"估價單  (3)"}</definedName>
    <definedName name="sdgdf" hidden="1">{#N/A,#N/A,FALSE,"估價單  (3)"}</definedName>
    <definedName name="SDGF">IF(ISNA(MATCH(ROW(),RowAfterpgbrk,1)),1,MATCH(ROW(),RowAfterpgbrk,1)+1)&lt;&gt;IF(ISNA(MATCH(ROW()-1,RowAfterpgbrk,1)),1,MATCH(ROW()-1,RowAfterpgbrk,1)+1)</definedName>
    <definedName name="sdgfdg" localSheetId="18" hidden="1">{"'Sheet1'!$L$16"}</definedName>
    <definedName name="sdgfdg" hidden="1">{"'Sheet1'!$L$16"}</definedName>
    <definedName name="sdghkcd">#REF!</definedName>
    <definedName name="SDGSDFHFDJDG" localSheetId="18" hidden="1">{#N/A,#N/A,FALSE,"속도"}</definedName>
    <definedName name="SDGSDFHFDJDG" hidden="1">{#N/A,#N/A,FALSE,"속도"}</definedName>
    <definedName name="SDGSDFHFDJDG_1" localSheetId="18" hidden="1">{#N/A,#N/A,FALSE,"속도"}</definedName>
    <definedName name="SDGSDFHFDJDG_1" hidden="1">{#N/A,#N/A,FALSE,"속도"}</definedName>
    <definedName name="SDGSDFHFDJDG_2" localSheetId="18" hidden="1">{#N/A,#N/A,FALSE,"속도"}</definedName>
    <definedName name="SDGSDFHFDJDG_2" hidden="1">{#N/A,#N/A,FALSE,"속도"}</definedName>
    <definedName name="sdgsdg" hidden="1">{#N/A,#N/A,FALSE,"Organisation Chart"}</definedName>
    <definedName name="SDGSDGDHDFHGF" localSheetId="18" hidden="1">{#N/A,#N/A,FALSE,"운반시간"}</definedName>
    <definedName name="SDGSDGDHDFHGF" hidden="1">{#N/A,#N/A,FALSE,"운반시간"}</definedName>
    <definedName name="SDGSDGDHDFHGF_1" localSheetId="18" hidden="1">{#N/A,#N/A,FALSE,"운반시간"}</definedName>
    <definedName name="SDGSDGDHDFHGF_1" hidden="1">{#N/A,#N/A,FALSE,"운반시간"}</definedName>
    <definedName name="SDGSDGDHDFHGF_2" localSheetId="18" hidden="1">{#N/A,#N/A,FALSE,"운반시간"}</definedName>
    <definedName name="SDGSDGDHDFHGF_2" hidden="1">{#N/A,#N/A,FALSE,"운반시간"}</definedName>
    <definedName name="sdgsdht">#REF!</definedName>
    <definedName name="sdgsdsdf">#REF!</definedName>
    <definedName name="sdgsg" hidden="1">{#N/A,#N/A,FALSE,"Organisation Chart"}</definedName>
    <definedName name="sdhydfyftuu" localSheetId="4" hidden="1">{#N/A,#N/A,TRUE,"Cover";#N/A,#N/A,TRUE,"Conts";#N/A,#N/A,TRUE,"VOS";#N/A,#N/A,TRUE,"Warrington";#N/A,#N/A,TRUE,"Widnes"}</definedName>
    <definedName name="sdhydfyftuu" localSheetId="18" hidden="1">{#N/A,#N/A,TRUE,"Cover";#N/A,#N/A,TRUE,"Conts";#N/A,#N/A,TRUE,"VOS";#N/A,#N/A,TRUE,"Warrington";#N/A,#N/A,TRUE,"Widnes"}</definedName>
    <definedName name="sdhydfyftuu" localSheetId="6" hidden="1">{#N/A,#N/A,TRUE,"Cover";#N/A,#N/A,TRUE,"Conts";#N/A,#N/A,TRUE,"VOS";#N/A,#N/A,TRUE,"Warrington";#N/A,#N/A,TRUE,"Widnes"}</definedName>
    <definedName name="sdhydfyftuu" localSheetId="11" hidden="1">{#N/A,#N/A,TRUE,"Cover";#N/A,#N/A,TRUE,"Conts";#N/A,#N/A,TRUE,"VOS";#N/A,#N/A,TRUE,"Warrington";#N/A,#N/A,TRUE,"Widnes"}</definedName>
    <definedName name="sdhydfyftuu" localSheetId="10" hidden="1">{#N/A,#N/A,TRUE,"Cover";#N/A,#N/A,TRUE,"Conts";#N/A,#N/A,TRUE,"VOS";#N/A,#N/A,TRUE,"Warrington";#N/A,#N/A,TRUE,"Widnes"}</definedName>
    <definedName name="sdhydfyftuu" hidden="1">{#N/A,#N/A,TRUE,"Cover";#N/A,#N/A,TRUE,"Conts";#N/A,#N/A,TRUE,"VOS";#N/A,#N/A,TRUE,"Warrington";#N/A,#N/A,TRUE,"Widnes"}</definedName>
    <definedName name="sdhydfyftuu_1" localSheetId="18" hidden="1">{#N/A,#N/A,TRUE,"Cover";#N/A,#N/A,TRUE,"Conts";#N/A,#N/A,TRUE,"VOS";#N/A,#N/A,TRUE,"Warrington";#N/A,#N/A,TRUE,"Widnes"}</definedName>
    <definedName name="sdhydfyftuu_1" localSheetId="6" hidden="1">{#N/A,#N/A,TRUE,"Cover";#N/A,#N/A,TRUE,"Conts";#N/A,#N/A,TRUE,"VOS";#N/A,#N/A,TRUE,"Warrington";#N/A,#N/A,TRUE,"Widnes"}</definedName>
    <definedName name="sdhydfyftuu_1" hidden="1">{#N/A,#N/A,TRUE,"Cover";#N/A,#N/A,TRUE,"Conts";#N/A,#N/A,TRUE,"VOS";#N/A,#N/A,TRUE,"Warrington";#N/A,#N/A,TRUE,"Widnes"}</definedName>
    <definedName name="sdjfngggn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jfngggn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dpl">#REF!</definedName>
    <definedName name="SDPLBS">#REF!</definedName>
    <definedName name="SDPLFA">#REF!</definedName>
    <definedName name="SDPLPL">#REF!</definedName>
    <definedName name="SDR">#REF!</definedName>
    <definedName name="SDrainage">#REF!</definedName>
    <definedName name="sdrdff" localSheetId="18" hidden="1">{#N/A,#N/A,FALSE,"MARCH"}</definedName>
    <definedName name="sdrdff" hidden="1">{#N/A,#N/A,FALSE,"MARCH"}</definedName>
    <definedName name="SDS" localSheetId="18" hidden="1">{#N/A,#N/A,FALSE,"2~8번"}</definedName>
    <definedName name="sds" localSheetId="6">#REF!</definedName>
    <definedName name="sds" localSheetId="10">#REF!</definedName>
    <definedName name="SDS" hidden="1">{#N/A,#N/A,FALSE,"2~8번"}</definedName>
    <definedName name="sdsa" localSheetId="18" hidden="1">{#N/A,#N/A,TRUE,"Front";#N/A,#N/A,TRUE,"Simple Letter";#N/A,#N/A,TRUE,"Inside";#N/A,#N/A,TRUE,"Contents";#N/A,#N/A,TRUE,"Basis";#N/A,#N/A,TRUE,"Inclusions";#N/A,#N/A,TRUE,"Exclusions";#N/A,#N/A,TRUE,"Areas";#N/A,#N/A,TRUE,"Summary";#N/A,#N/A,TRUE,"Detail"}</definedName>
    <definedName name="sdsa" hidden="1">{#N/A,#N/A,TRUE,"Front";#N/A,#N/A,TRUE,"Simple Letter";#N/A,#N/A,TRUE,"Inside";#N/A,#N/A,TRUE,"Contents";#N/A,#N/A,TRUE,"Basis";#N/A,#N/A,TRUE,"Inclusions";#N/A,#N/A,TRUE,"Exclusions";#N/A,#N/A,TRUE,"Areas";#N/A,#N/A,TRUE,"Summary";#N/A,#N/A,TRUE,"Detail"}</definedName>
    <definedName name="SDSD" hidden="1">#REF!</definedName>
    <definedName name="sdsdf" localSheetId="18" hidden="1">{#N/A,#N/A,FALSE,"MARCH"}</definedName>
    <definedName name="sdsdf" hidden="1">{#N/A,#N/A,FALSE,"MARCH"}</definedName>
    <definedName name="SDSDS" hidden="1">#REF!</definedName>
    <definedName name="sdsdsds">#N/A</definedName>
    <definedName name="SDSDSDSD">#N/A</definedName>
    <definedName name="SDSDSDSDS">#N/A</definedName>
    <definedName name="sdsdsdsdsdsdsss">#N/A</definedName>
    <definedName name="SDSS">#N/A</definedName>
    <definedName name="sdv" hidden="1">{#N/A,#N/A,FALSE,"Organisation Chart"}</definedName>
    <definedName name="sdv.test.3" localSheetId="18" hidden="1">{#N/A,#N/A,FALSE,"Calculator"}</definedName>
    <definedName name="sdv.test.3" hidden="1">{#N/A,#N/A,FALSE,"Calculator"}</definedName>
    <definedName name="SDW">#REF!</definedName>
    <definedName name="SDX">#N/A</definedName>
    <definedName name="sdxc" localSheetId="18" hidden="1">{#N/A,#N/A,TRUE,"Cover";#N/A,#N/A,TRUE,"Conts";#N/A,#N/A,TRUE,"VOS";#N/A,#N/A,TRUE,"Warrington";#N/A,#N/A,TRUE,"Widnes"}</definedName>
    <definedName name="sdxc" hidden="1">{#N/A,#N/A,TRUE,"Cover";#N/A,#N/A,TRUE,"Conts";#N/A,#N/A,TRUE,"VOS";#N/A,#N/A,TRUE,"Warrington";#N/A,#N/A,TRUE,"Widnes"}</definedName>
    <definedName name="sdz" localSheetId="4" hidden="1">{#N/A,#N/A,FALSE,"SumG";#N/A,#N/A,FALSE,"ElecG";#N/A,#N/A,FALSE,"MechG";#N/A,#N/A,FALSE,"GeotG";#N/A,#N/A,FALSE,"PrcsG";#N/A,#N/A,FALSE,"TunnG";#N/A,#N/A,FALSE,"CivlG";#N/A,#N/A,FALSE,"NtwkG";#N/A,#N/A,FALSE,"EstgG";#N/A,#N/A,FALSE,"PEngG"}</definedName>
    <definedName name="sdz" hidden="1">{#N/A,#N/A,FALSE,"SumG";#N/A,#N/A,FALSE,"ElecG";#N/A,#N/A,FALSE,"MechG";#N/A,#N/A,FALSE,"GeotG";#N/A,#N/A,FALSE,"PrcsG";#N/A,#N/A,FALSE,"TunnG";#N/A,#N/A,FALSE,"CivlG";#N/A,#N/A,FALSE,"NtwkG";#N/A,#N/A,FALSE,"EstgG";#N/A,#N/A,FALSE,"PEngG"}</definedName>
    <definedName name="se">#REF!</definedName>
    <definedName name="Sea">#REF!</definedName>
    <definedName name="sealant">#REF!</definedName>
    <definedName name="sealconc">#REF!</definedName>
    <definedName name="SEarthworks">#REF!</definedName>
    <definedName name="seas">#REF!</definedName>
    <definedName name="seasona">#REF!</definedName>
    <definedName name="Seasonality_2002">#REF!</definedName>
    <definedName name="Seasonality_of_arrivals">#REF!</definedName>
    <definedName name="seasons">#REF!</definedName>
    <definedName name="SEAT">#REF!</definedName>
    <definedName name="SEC">#REF!</definedName>
    <definedName name="SEC._DEPOSIT">#REF!</definedName>
    <definedName name="SEC___0">#REF!</definedName>
    <definedName name="SEC___0___0">"$#REF!.$#REF!$#REF!:$#REF!$#REF!"</definedName>
    <definedName name="SEC___0___3">"$#REF!.$#REF!$#REF!:$#REF!$#REF!"</definedName>
    <definedName name="SEC___0___4">"$#REF!.$#REF!$#REF!:$#REF!$#REF!"</definedName>
    <definedName name="SEC___2">#REF!</definedName>
    <definedName name="SEC___2___0">"$#REF!.$#REF!$#REF!:$#REF!$#REF!"</definedName>
    <definedName name="SEC___2___3">"$#REF!.$#REF!$#REF!:$#REF!$#REF!"</definedName>
    <definedName name="SEC___3">#REF!</definedName>
    <definedName name="SEC___3___0">"$#REF!.$#REF!$#REF!:$#REF!$#REF!"</definedName>
    <definedName name="SEC___3___3">"$#REF!.$#REF!$#REF!:$#REF!$#REF!"</definedName>
    <definedName name="SEC___3___4">"$#REF!.$#REF!$#REF!:$#REF!$#REF!"</definedName>
    <definedName name="SEC___4">#REF!</definedName>
    <definedName name="SEC___4___0">"$#REF!.$#REF!$#REF!:$#REF!$#REF!"</definedName>
    <definedName name="SEC___4___3">"$#REF!.$#REF!$#REF!:$#REF!$#REF!"</definedName>
    <definedName name="SEC___7">"$#REF!.$#REF!$#REF!:$#REF!$#REF!"</definedName>
    <definedName name="Sec_A_Balustrades">#REF!</definedName>
    <definedName name="Sec_A_BS_Balustrades">#REF!</definedName>
    <definedName name="Sec_A_BS_BWIC">#REF!</definedName>
    <definedName name="Sec_A_BS_Ceiling_Finishes">#REF!</definedName>
    <definedName name="Sec_A_BS_Ext_Doors_Windows">#REF!</definedName>
    <definedName name="Sec_A_BS_Ext_Wall_Finishes">#REF!</definedName>
    <definedName name="Sec_A_BS_External_Walls">#REF!</definedName>
    <definedName name="Sec_A_BS_Fittings">#REF!</definedName>
    <definedName name="Sec_A_BS_Floor_Finishes">#REF!</definedName>
    <definedName name="Sec_A_BS_Floors">#REF!</definedName>
    <definedName name="Sec_A_BS_Frame">#REF!</definedName>
    <definedName name="Sec_A_BS_Int_Wall_Finishes">#REF!</definedName>
    <definedName name="Sec_A_BS_Internal_Doors">#REF!</definedName>
    <definedName name="Sec_A_BS_Internal_Walls">#REF!</definedName>
    <definedName name="Sec_A_BS_Landscaping">#REF!</definedName>
    <definedName name="Sec_A_BS_Lifts">#REF!</definedName>
    <definedName name="Sec_A_BS_Painting">#REF!</definedName>
    <definedName name="Sec_A_BS_Prep_Site">#REF!</definedName>
    <definedName name="Sec_A_BS_Rainwater_Disp">#REF!</definedName>
    <definedName name="Sec_A_BS_Roads">#REF!</definedName>
    <definedName name="Sec_A_BS_Roof_Coverings">#REF!</definedName>
    <definedName name="Sec_A_BS_Roof_Glz">#REF!</definedName>
    <definedName name="Sec_A_BS_Roofs">#REF!</definedName>
    <definedName name="Sec_A_BS_San_Fittings">#REF!</definedName>
    <definedName name="Sec_A_BS_San_Plumbing">#REF!</definedName>
    <definedName name="Sec_A_BS_Services_Electrical">#REF!</definedName>
    <definedName name="Sec_A_BS_Services_Piped_and_Ducted">#REF!</definedName>
    <definedName name="Sec_A_BS_Site_Elec">#REF!</definedName>
    <definedName name="Sec_A_BS_Site_Enclosure">#REF!</definedName>
    <definedName name="sec_A_BS_Site_Fittings">#REF!</definedName>
    <definedName name="Sec_A_BS_Site_Mech">#REF!</definedName>
    <definedName name="Sec_A_BS_Site_Struc">#REF!</definedName>
    <definedName name="Sec_A_BS_Stairs">#REF!</definedName>
    <definedName name="Sec_A_BS_Substructure">#REF!</definedName>
    <definedName name="Sec_A_Building_Total">#REF!</definedName>
    <definedName name="Sec_A_BWIC">#REF!</definedName>
    <definedName name="Sec_A_Clg_Fin">#REF!</definedName>
    <definedName name="Sec_A_Cont">#REF!</definedName>
    <definedName name="Sec_A_Elec">#REF!</definedName>
    <definedName name="Sec_A_Ext_Walls">#REF!</definedName>
    <definedName name="Sec_A_External_Enclosure">#REF!</definedName>
    <definedName name="Sec_A_External_Works">#REF!</definedName>
    <definedName name="Sec_A_Fittings">#REF!</definedName>
    <definedName name="Sec_A_Floor_Finishes">#REF!</definedName>
    <definedName name="Sec_A_Floors">#REF!</definedName>
    <definedName name="Sec_A_Frame">#REF!</definedName>
    <definedName name="Sec_A_General_Items">#REF!</definedName>
    <definedName name="Sec_A_Inflation">#REF!</definedName>
    <definedName name="Sec_A_Ins_and_Bond">#REF!</definedName>
    <definedName name="Sec_A_Int_Doors">#REF!</definedName>
    <definedName name="Sec_A_Int_Finishes_Fittings">#REF!</definedName>
    <definedName name="Sec_A_Int_Walls">#REF!</definedName>
    <definedName name="Sec_A_Internal_Sub_Division">#REF!</definedName>
    <definedName name="Sec_A_Landscaping">#REF!</definedName>
    <definedName name="Sec_A_Lifts">#REF!</definedName>
    <definedName name="Sec_A_Mech">#REF!</definedName>
    <definedName name="Sec_A_Painting_and_Dec">#REF!</definedName>
    <definedName name="Sec_A_post_contract_inflation">#REF!</definedName>
    <definedName name="Sec_A_pre_tender_inflatio">#REF!</definedName>
    <definedName name="Sec_A_Preliminaries">#REF!</definedName>
    <definedName name="Sec_A_Prelims_Summary">#REF!</definedName>
    <definedName name="Sec_A_Prep_Site">#REF!</definedName>
    <definedName name="Sec_A_Rainwater_Disp">#REF!</definedName>
    <definedName name="Sec_A_Roads">#REF!</definedName>
    <definedName name="Sec_A_Roof_Covering">#REF!</definedName>
    <definedName name="Sec_A_Roof_Enclosure">#REF!</definedName>
    <definedName name="Sec_A_Roof_Glz">#REF!</definedName>
    <definedName name="Sec_A_Roofs">#REF!</definedName>
    <definedName name="Sec_A_San_Fittings">#REF!</definedName>
    <definedName name="Sec_A_San_Plumb">#REF!</definedName>
    <definedName name="Sec_A_Ser_Piped_and_Ducted">#REF!</definedName>
    <definedName name="Sec_A_Services">#REF!</definedName>
    <definedName name="Sec_A_Site_Elec_Services">#REF!</definedName>
    <definedName name="Sec_A_Site_Enclosure">#REF!</definedName>
    <definedName name="Sec_A_Site_Fittings">#REF!</definedName>
    <definedName name="Sec_A_Site_Mech_Services">#REF!</definedName>
    <definedName name="Sec_A_Site_Struc">#REF!</definedName>
    <definedName name="Sec_A_Stairs">#REF!</definedName>
    <definedName name="Sec_A_Structure">#REF!</definedName>
    <definedName name="Sec_A_Substructure">#REF!</definedName>
    <definedName name="Sec_A_VAT">#REF!</definedName>
    <definedName name="Sec_A_Wall_Fin_Ext">#REF!</definedName>
    <definedName name="Sec_A_Wall_Fin_Int">#REF!</definedName>
    <definedName name="Sec_A_Win_Doors">#REF!</definedName>
    <definedName name="Sec_B_Balustrades">#REF!</definedName>
    <definedName name="Sec_B_BS_Balustrades">#REF!</definedName>
    <definedName name="Sec_B_BS_BWIC">#REF!</definedName>
    <definedName name="Sec_B_BS_Ceiling_Finishes">#REF!</definedName>
    <definedName name="Sec_B_BS_Ext_Doors_Windows">#REF!</definedName>
    <definedName name="Sec_B_BS_Ext_Wall_Finishes">#REF!</definedName>
    <definedName name="Sec_B_BS_External_Walls">#REF!</definedName>
    <definedName name="Sec_B_BS_Fittings">#REF!</definedName>
    <definedName name="Sec_B_BS_Floor_Finishes">#REF!</definedName>
    <definedName name="Sec_B_BS_Floors">#REF!</definedName>
    <definedName name="Sec_B_BS_Frame">#REF!</definedName>
    <definedName name="Sec_B_BS_Int_Wall_Finishes">#REF!</definedName>
    <definedName name="Sec_B_BS_Internal_Doors">#REF!</definedName>
    <definedName name="Sec_B_BS_Internal_Walls">#REF!</definedName>
    <definedName name="Sec_B_BS_Landscaping">#REF!</definedName>
    <definedName name="Sec_B_BS_Lifts">#REF!</definedName>
    <definedName name="Sec_B_BS_Painting">#REF!</definedName>
    <definedName name="Sec_B_BS_Prep_Site">#REF!</definedName>
    <definedName name="Sec_B_BS_Rainwater_Disp">#REF!</definedName>
    <definedName name="Sec_B_BS_Roads">#REF!</definedName>
    <definedName name="Sec_B_BS_Roof_Coverings">#REF!</definedName>
    <definedName name="Sec_B_BS_Roof_Glz">#REF!</definedName>
    <definedName name="Sec_B_BS_Roofs">#REF!</definedName>
    <definedName name="Sec_B_BS_San_Fittings">#REF!</definedName>
    <definedName name="Sec_B_BS_San_Plumbing">#REF!</definedName>
    <definedName name="Sec_B_BS_Services_Electrical">#REF!</definedName>
    <definedName name="Sec_B_BS_Services_Piped_and_Ducted">#REF!</definedName>
    <definedName name="Sec_B_BS_Site_Elec">#REF!</definedName>
    <definedName name="Sec_B_BS_Site_Enclosure">#REF!</definedName>
    <definedName name="sec_B_BS_Site_Fittings">#REF!</definedName>
    <definedName name="Sec_B_BS_Site_Mech">#REF!</definedName>
    <definedName name="Sec_B_BS_Site_Struc">#REF!</definedName>
    <definedName name="Sec_B_BS_Stairs">#REF!</definedName>
    <definedName name="Sec_B_BS_Substructure">#REF!</definedName>
    <definedName name="Sec_B_Building_Total">#REF!</definedName>
    <definedName name="Sec_B_BWIC">#REF!</definedName>
    <definedName name="Sec_B_Clg_Fin">#REF!</definedName>
    <definedName name="Sec_B_Cont">#REF!</definedName>
    <definedName name="Sec_B_Elec">#REF!</definedName>
    <definedName name="Sec_B_Ext_Walls">#REF!</definedName>
    <definedName name="Sec_B_External_Enclosure">#REF!</definedName>
    <definedName name="Sec_B_External_Works">#REF!</definedName>
    <definedName name="Sec_B_Fittings">#REF!</definedName>
    <definedName name="Sec_B_Floor_Finishes">#REF!</definedName>
    <definedName name="Sec_b_Floors">#REF!</definedName>
    <definedName name="Sec_B_Frame">#REF!</definedName>
    <definedName name="Sec_B_Inflation">#REF!</definedName>
    <definedName name="Sec_B_Ins_and_Bond">#REF!</definedName>
    <definedName name="Sec_B_Int_Doors">#REF!</definedName>
    <definedName name="Sec_B_Int_Finishes_Fittings">#REF!</definedName>
    <definedName name="Sec_B_Int_Walls">#REF!</definedName>
    <definedName name="Sec_B_Internal_Sub_Division">#REF!</definedName>
    <definedName name="Sec_B_Landscaping">#REF!</definedName>
    <definedName name="Sec_B_Lifts">#REF!</definedName>
    <definedName name="Sec_B_Mech">#REF!</definedName>
    <definedName name="Sec_B_Painting_and_Dec">#REF!</definedName>
    <definedName name="Sec_B_Preliminaries">#REF!</definedName>
    <definedName name="Sec_B_Prelims_Summary">#REF!</definedName>
    <definedName name="Sec_B_Prep_Site">#REF!</definedName>
    <definedName name="Sec_B_Rainwater_Disp">#REF!</definedName>
    <definedName name="Sec_B_Roads">#REF!</definedName>
    <definedName name="Sec_B_Roof_Covering">#REF!</definedName>
    <definedName name="Sec_B_Roof_Enclosure">#REF!</definedName>
    <definedName name="Sec_B_Roof_Glz">#REF!</definedName>
    <definedName name="Sec_b_Roofs">#REF!</definedName>
    <definedName name="Sec_B_San_Fittings">#REF!</definedName>
    <definedName name="Sec_B_Services">#REF!</definedName>
    <definedName name="Sec_B_Site_Elec_Services">#REF!</definedName>
    <definedName name="Sec_B_Site_Enclosure">#REF!</definedName>
    <definedName name="Sec_B_Site_Fittings">#REF!</definedName>
    <definedName name="Sec_B_Site_Mech_Services">#REF!</definedName>
    <definedName name="Sec_B_Site_Struc">#REF!</definedName>
    <definedName name="Sec_B_Stairs">#REF!</definedName>
    <definedName name="Sec_B_Structure">#REF!</definedName>
    <definedName name="Sec_B_Substructure">#REF!</definedName>
    <definedName name="Sec_B_Wall_Fin_Ext">#REF!</definedName>
    <definedName name="Sec_B_Wall_Fin_Int">#REF!</definedName>
    <definedName name="Sec_B_Win_Doors">#REF!</definedName>
    <definedName name="Sec_C_Balustrades">#REF!</definedName>
    <definedName name="Sec_C_BS_Balustrades">#REF!</definedName>
    <definedName name="Sec_C_BS_BWIC">#REF!</definedName>
    <definedName name="Sec_C_BS_Ceiling_Finishes">#REF!</definedName>
    <definedName name="Sec_C_BS_Ext_Doors_Windows">#REF!</definedName>
    <definedName name="Sec_C_BS_Ext_Wall_Finishes">#REF!</definedName>
    <definedName name="Sec_C_BS_External_Walls">#REF!</definedName>
    <definedName name="Sec_C_BS_Fittings">#REF!</definedName>
    <definedName name="Sec_C_BS_Floor_Finishes">#REF!</definedName>
    <definedName name="Sec_C_BS_Floors">#REF!</definedName>
    <definedName name="Sec_C_BS_Frame">#REF!</definedName>
    <definedName name="Sec_C_BS_Int_Wall_Finishes">#REF!</definedName>
    <definedName name="Sec_C_BS_Internal_Doors">#REF!</definedName>
    <definedName name="Sec_C_BS_Internal_Walls">#REF!</definedName>
    <definedName name="Sec_C_BS_Landscaping">#REF!</definedName>
    <definedName name="Sec_C_BS_Lifts">#REF!</definedName>
    <definedName name="Sec_C_BS_Painting">#REF!</definedName>
    <definedName name="Sec_C_BS_Prep_Site">#REF!</definedName>
    <definedName name="Sec_C_BS_Rainwater_Disp">#REF!</definedName>
    <definedName name="Sec_C_BS_Roads">#REF!</definedName>
    <definedName name="Sec_C_BS_Roof_Coverings">#REF!</definedName>
    <definedName name="Sec_C_BS_Roof_Glz">#REF!</definedName>
    <definedName name="Sec_C_BS_Roofs">#REF!</definedName>
    <definedName name="Sec_C_BS_San_Fittings">#REF!</definedName>
    <definedName name="Sec_C_BS_San_Plumbing">#REF!</definedName>
    <definedName name="Sec_C_BS_Services_Electrical">#REF!</definedName>
    <definedName name="Sec_C_BS_Services_Piped_and_Ducted">#REF!</definedName>
    <definedName name="Sec_C_BS_Site_Elec">#REF!</definedName>
    <definedName name="Sec_C_BS_Site_Enclosure">#REF!</definedName>
    <definedName name="sec_C_BS_Site_Fittings">#REF!</definedName>
    <definedName name="Sec_C_BS_Site_Mech">#REF!</definedName>
    <definedName name="Sec_C_BS_Site_Struc">#REF!</definedName>
    <definedName name="Sec_C_BS_Stairs">#REF!</definedName>
    <definedName name="Sec_C_BS_Substructure">#REF!</definedName>
    <definedName name="Sec_C_Building_Total">#REF!</definedName>
    <definedName name="Sec_C_BWIC">#REF!</definedName>
    <definedName name="Sec_C_Clg_Fin">#REF!</definedName>
    <definedName name="Sec_C_Cont">#REF!</definedName>
    <definedName name="Sec_C_Elec">#REF!</definedName>
    <definedName name="Sec_C_Ext_Walls">#REF!</definedName>
    <definedName name="Sec_C_External_Enclosure">#REF!</definedName>
    <definedName name="Sec_C_External_Works">#REF!</definedName>
    <definedName name="Sec_C_Fittings">#REF!</definedName>
    <definedName name="Sec_C_Floor_Finishes">#REF!</definedName>
    <definedName name="Sec_c_Floors">#REF!</definedName>
    <definedName name="Sec_C_Frame">#REF!</definedName>
    <definedName name="Sec_C_Inflation">#REF!</definedName>
    <definedName name="Sec_C_Ins_and_Bond">#REF!</definedName>
    <definedName name="Sec_C_Int_Doors">#REF!</definedName>
    <definedName name="Sec_C_Int_Finishes_Fittings">#REF!</definedName>
    <definedName name="Sec_C_Int_Walls">#REF!</definedName>
    <definedName name="Sec_C_Internal_Sub_Division">#REF!</definedName>
    <definedName name="Sec_C_Landscaping">#REF!</definedName>
    <definedName name="Sec_C_Lifts">#REF!</definedName>
    <definedName name="Sec_C_Mech">#REF!</definedName>
    <definedName name="Sec_C_Painting_and_Dec">#REF!</definedName>
    <definedName name="Sec_C_Preliminaries">#REF!</definedName>
    <definedName name="Sec_C_Prelims_Summary">#REF!</definedName>
    <definedName name="Sec_C_Prep_Site">#REF!</definedName>
    <definedName name="Sec_C_Rainwater_Disp">#REF!</definedName>
    <definedName name="Sec_C_Roads">#REF!</definedName>
    <definedName name="Sec_C_Roof_Covering">#REF!</definedName>
    <definedName name="Sec_C_Roof_Enclosure">#REF!</definedName>
    <definedName name="Sec_C_Roof_Glz">#REF!</definedName>
    <definedName name="Sec_c_Roofs">#REF!</definedName>
    <definedName name="Sec_C_San_Fittings">#REF!</definedName>
    <definedName name="Sec_C_Services">#REF!</definedName>
    <definedName name="Sec_C_Site_Elec_Services">#REF!</definedName>
    <definedName name="Sec_C_Site_Enclosure">#REF!</definedName>
    <definedName name="Sec_C_Site_Fittings">#REF!</definedName>
    <definedName name="Sec_C_Site_Mech_Services">#REF!</definedName>
    <definedName name="Sec_C_Site_Struc">#REF!</definedName>
    <definedName name="Sec_C_Stairs">#REF!</definedName>
    <definedName name="Sec_C_Structure">#REF!</definedName>
    <definedName name="Sec_C_Substructure">#REF!</definedName>
    <definedName name="Sec_C_Wall_Fin_Ext">#REF!</definedName>
    <definedName name="Sec_C_Wall_Fin_Int">#REF!</definedName>
    <definedName name="Sec_C_Win_Doors">#REF!</definedName>
    <definedName name="Sec_comp_Analysis">#REF!</definedName>
    <definedName name="Sec_D_Balustrades">#REF!</definedName>
    <definedName name="Sec_D_BS_Balustrades">#REF!</definedName>
    <definedName name="Sec_D_BS_BWIC">#REF!</definedName>
    <definedName name="Sec_D_BS_Ceiling_Finishes">#REF!</definedName>
    <definedName name="Sec_D_BS_Ext_Doors_Windows">#REF!</definedName>
    <definedName name="Sec_D_BS_Ext_Wall_Finishes">#REF!</definedName>
    <definedName name="Sec_D_BS_External_Walls">#REF!</definedName>
    <definedName name="Sec_D_BS_Fittings">#REF!</definedName>
    <definedName name="Sec_D_BS_Floor_Finishes">#REF!</definedName>
    <definedName name="Sec_D_BS_Floors">#REF!</definedName>
    <definedName name="Sec_D_BS_Frame">#REF!</definedName>
    <definedName name="Sec_D_BS_Int_Wall_Finishes">#REF!</definedName>
    <definedName name="Sec_D_BS_Internal_Doors">#REF!</definedName>
    <definedName name="Sec_D_BS_Internal_Walls">#REF!</definedName>
    <definedName name="Sec_D_BS_Landscaping">#REF!</definedName>
    <definedName name="Sec_D_BS_Lifts">#REF!</definedName>
    <definedName name="Sec_D_BS_Painting">#REF!</definedName>
    <definedName name="Sec_D_BS_Prep_Site">#REF!</definedName>
    <definedName name="Sec_D_BS_Rainwater_Disp">#REF!</definedName>
    <definedName name="Sec_D_BS_Roads">#REF!</definedName>
    <definedName name="Sec_D_BS_Roof_Coverings">#REF!</definedName>
    <definedName name="Sec_D_BS_Roof_Glz">#REF!</definedName>
    <definedName name="Sec_D_BS_Roofs">#REF!</definedName>
    <definedName name="Sec_D_BS_San_Fittings">#REF!</definedName>
    <definedName name="Sec_D_BS_San_Plumbing">#REF!</definedName>
    <definedName name="Sec_D_BS_Services_Electrical">#REF!</definedName>
    <definedName name="Sec_D_BS_Services_Piped_and_Ducted">#REF!</definedName>
    <definedName name="Sec_D_BS_Site_eLEC">#REF!</definedName>
    <definedName name="Sec_D_BS_Site_Enclosure">#REF!</definedName>
    <definedName name="sec_D_BS_Site_Fittings">#REF!</definedName>
    <definedName name="Sec_D_BS_Site_Mech">#REF!</definedName>
    <definedName name="Sec_D_BS_Site_Struc">#REF!</definedName>
    <definedName name="Sec_D_BS_Stairs">#REF!</definedName>
    <definedName name="Sec_D_BS_Substructure">#REF!</definedName>
    <definedName name="Sec_D_Building_Total">#REF!</definedName>
    <definedName name="Sec_D_BWIC">#REF!</definedName>
    <definedName name="Sec_D_Clg_Fin">#REF!</definedName>
    <definedName name="Sec_D_Cont">#REF!</definedName>
    <definedName name="Sec_D_Elec">#REF!</definedName>
    <definedName name="Sec_D_Ext_Walls">#REF!</definedName>
    <definedName name="Sec_D_External_Enclosure">#REF!</definedName>
    <definedName name="Sec_D_External_Works">#REF!</definedName>
    <definedName name="Sec_D_Fittings">#REF!</definedName>
    <definedName name="Sec_D_Floor_Finishes">#REF!</definedName>
    <definedName name="Sec_d_Floors">#REF!</definedName>
    <definedName name="Sec_D_Frame">#REF!</definedName>
    <definedName name="Sec_D_Inflation">#REF!</definedName>
    <definedName name="Sec_D_Ins_and_Bond">#REF!</definedName>
    <definedName name="Sec_D_Int_Doors">#REF!</definedName>
    <definedName name="Sec_D_Int_Finishes_Fittings">#REF!</definedName>
    <definedName name="Sec_D_Int_Walls">#REF!</definedName>
    <definedName name="Sec_D_Internal_Sub_Division">#REF!</definedName>
    <definedName name="Sec_D_Landscaping">#REF!</definedName>
    <definedName name="Sec_D_Lifts">#REF!</definedName>
    <definedName name="Sec_D_Mech">#REF!</definedName>
    <definedName name="Sec_D_Painting_and_Dec">#REF!</definedName>
    <definedName name="Sec_D_Preliminaries">#REF!</definedName>
    <definedName name="Sec_D_Prep_Site">#REF!</definedName>
    <definedName name="Sec_D_Rainwater_Disp">#REF!</definedName>
    <definedName name="Sec_D_Roads">#REF!</definedName>
    <definedName name="Sec_D_Roof_Covering">#REF!</definedName>
    <definedName name="Sec_D_Roof_Enclosure">#REF!</definedName>
    <definedName name="Sec_D_Roof_Glz">#REF!</definedName>
    <definedName name="Sec_d_Roofs">#REF!</definedName>
    <definedName name="Sec_D_San_Fittings">#REF!</definedName>
    <definedName name="Sec_D_Services">#REF!</definedName>
    <definedName name="Sec_D_Site_Elec_Services">#REF!</definedName>
    <definedName name="Sec_D_Site_Enclosure">#REF!</definedName>
    <definedName name="Sec_D_Site_Fittings">#REF!</definedName>
    <definedName name="Sec_D_Site_Mech_Services">#REF!</definedName>
    <definedName name="Sec_D_Site_Struc">#REF!</definedName>
    <definedName name="Sec_D_Stairs">#REF!</definedName>
    <definedName name="Sec_D_Structure">#REF!</definedName>
    <definedName name="Sec_D_Substructure">#REF!</definedName>
    <definedName name="Sec_D_Wall_Fin_Ext">#REF!</definedName>
    <definedName name="Sec_D_Wall_Fin_Int">#REF!</definedName>
    <definedName name="Sec_D_Win_Doors">#REF!</definedName>
    <definedName name="sec_deposit">#REF!</definedName>
    <definedName name="Sec_E_Balustrades">#REF!</definedName>
    <definedName name="Sec_E_BS_Balustrades">#REF!</definedName>
    <definedName name="Sec_E_BS_BWIC">#REF!</definedName>
    <definedName name="Sec_E_BS_Ceiling_Finishes">#REF!</definedName>
    <definedName name="Sec_E_BS_Ext_Doors_Windows">#REF!</definedName>
    <definedName name="Sec_E_BS_Ext_Wall_Finishes">#REF!</definedName>
    <definedName name="Sec_E_BS_External_Walls">#REF!</definedName>
    <definedName name="Sec_E_BS_Fittings">#REF!</definedName>
    <definedName name="Sec_E_BS_Floor_Finishes">#REF!</definedName>
    <definedName name="Sec_E_BS_Floors">#REF!</definedName>
    <definedName name="Sec_E_BS_Frame">#REF!</definedName>
    <definedName name="Sec_E_BS_Int_Wall_Finishes">#REF!</definedName>
    <definedName name="Sec_E_BS_Internal_Doors">#REF!</definedName>
    <definedName name="Sec_E_BS_Internal_Walls">#REF!</definedName>
    <definedName name="Sec_E_BS_Landscaping">#REF!</definedName>
    <definedName name="Sec_E_BS_Lifts">#REF!</definedName>
    <definedName name="Sec_E_BS_Painting">#REF!</definedName>
    <definedName name="Sec_E_BS_Prep_Site">#REF!</definedName>
    <definedName name="Sec_E_BS_Rainwater_Disp">#REF!</definedName>
    <definedName name="Sec_E_BS_Roads">#REF!</definedName>
    <definedName name="Sec_E_BS_Roof_Coverings">#REF!</definedName>
    <definedName name="Sec_E_BS_Roof_Glz">#REF!</definedName>
    <definedName name="Sec_E_BS_Roofs">#REF!</definedName>
    <definedName name="Sec_E_BS_San_Fittings">#REF!</definedName>
    <definedName name="Sec_E_BS_San_Plumbing">#REF!</definedName>
    <definedName name="Sec_E_BS_Services_Electrical">#REF!</definedName>
    <definedName name="Sec_E_BS_Services_Piped_and_Ducted">#REF!</definedName>
    <definedName name="Sec_E_BS_Site_eLEC">#REF!</definedName>
    <definedName name="Sec_E_BS_Site_Enclosure">#REF!</definedName>
    <definedName name="sec_E_BS_Site_Fittings">#REF!</definedName>
    <definedName name="Sec_E_BS_Site_Mech">#REF!</definedName>
    <definedName name="Sec_E_BS_Site_Struc">#REF!</definedName>
    <definedName name="Sec_E_BS_Stairs">#REF!</definedName>
    <definedName name="Sec_E_BS_Substructure">#REF!</definedName>
    <definedName name="Sec_E_Building_Total">#REF!</definedName>
    <definedName name="Sec_E_BWIC">#REF!</definedName>
    <definedName name="Sec_E_Clg_Fin">#REF!</definedName>
    <definedName name="Sec_E_Cont">#REF!</definedName>
    <definedName name="Sec_E_Elec">#REF!</definedName>
    <definedName name="Sec_E_Ext_Walls">#REF!</definedName>
    <definedName name="Sec_E_External_Enclosure">#REF!</definedName>
    <definedName name="Sec_E_External_Works">#REF!</definedName>
    <definedName name="Sec_E_Fittings">#REF!</definedName>
    <definedName name="Sec_E_Floor_Finishes">#REF!</definedName>
    <definedName name="Sec_e_Floors">#REF!</definedName>
    <definedName name="Sec_E_Frame">#REF!</definedName>
    <definedName name="Sec_E_Inflation">#REF!</definedName>
    <definedName name="Sec_E_Ins_and_Bond">#REF!</definedName>
    <definedName name="Sec_E_Int_Doors">#REF!</definedName>
    <definedName name="Sec_E_Int_Finishes_Fittings">#REF!</definedName>
    <definedName name="Sec_E_Int_Walls">#REF!</definedName>
    <definedName name="Sec_E_Internal_Sub_Division">#REF!</definedName>
    <definedName name="Sec_E_Landscaping">#REF!</definedName>
    <definedName name="Sec_E_Lifts">#REF!</definedName>
    <definedName name="Sec_E_Mech">#REF!</definedName>
    <definedName name="Sec_E_Painting_and_Dec">#REF!</definedName>
    <definedName name="Sec_E_Preliminaries">#REF!</definedName>
    <definedName name="Sec_E_Prep_Site">#REF!</definedName>
    <definedName name="Sec_E_Rainwater_Disp">#REF!</definedName>
    <definedName name="Sec_E_Roads">#REF!</definedName>
    <definedName name="Sec_E_Roof_Covering">#REF!</definedName>
    <definedName name="Sec_E_Roof_Enclosure">#REF!</definedName>
    <definedName name="Sec_E_Roof_Glz">#REF!</definedName>
    <definedName name="Sec_e_Roofs">#REF!</definedName>
    <definedName name="Sec_e_San_Fittings">#REF!</definedName>
    <definedName name="Sec_E_Services">#REF!</definedName>
    <definedName name="Sec_E_Site_Elec_Services">#REF!</definedName>
    <definedName name="Sec_E_Site_Enclosure">#REF!</definedName>
    <definedName name="Sec_E_Site_Fittings">#REF!</definedName>
    <definedName name="Sec_E_Site_Mech_Services">#REF!</definedName>
    <definedName name="Sec_E_Site_Struc">#REF!</definedName>
    <definedName name="Sec_E_Stairs">#REF!</definedName>
    <definedName name="Sec_E_Structure">#REF!</definedName>
    <definedName name="Sec_E_Substructure">#REF!</definedName>
    <definedName name="Sec_E_Wall_Fin_Ext">#REF!</definedName>
    <definedName name="Sec_E_Wall_Fin_Int">#REF!</definedName>
    <definedName name="Sec_E_Win_Doors">#REF!</definedName>
    <definedName name="Sec_Prelims_Summary">#REF!</definedName>
    <definedName name="SecA1" localSheetId="1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ecA1"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ecA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ecComp1">#REF!</definedName>
    <definedName name="SecComp10">#REF!</definedName>
    <definedName name="SecComp11">#REF!</definedName>
    <definedName name="SecComp12">#REF!</definedName>
    <definedName name="SecComp13">#REF!</definedName>
    <definedName name="SecComp14">#REF!</definedName>
    <definedName name="SecComp15">#REF!</definedName>
    <definedName name="SecComp16">#REF!</definedName>
    <definedName name="SecComp17">#REF!</definedName>
    <definedName name="SecComp18">#REF!</definedName>
    <definedName name="SecComp19">#REF!</definedName>
    <definedName name="SecComp2">#REF!</definedName>
    <definedName name="SecComp20">#REF!</definedName>
    <definedName name="SecComp3">#REF!</definedName>
    <definedName name="SecComp4">#REF!</definedName>
    <definedName name="SecComp5">#REF!</definedName>
    <definedName name="SecComp6">#REF!</definedName>
    <definedName name="SecComp7">#REF!</definedName>
    <definedName name="SecComp8">#REF!</definedName>
    <definedName name="SecComp9">#REF!</definedName>
    <definedName name="SecCompYTD">#REF!</definedName>
    <definedName name="SecE" localSheetId="18" hidden="1">{#N/A,#N/A,FALSE,"Wadhal";#N/A,#N/A,FALSE,"Manglad U-S";#N/A,#N/A,FALSE,"Manglad D-S";#N/A,#N/A,FALSE,"Ratanpur U-S";#N/A,#N/A,FALSE,"Ratanpur D-S";#N/A,#N/A,FALSE,"VI Face"}</definedName>
    <definedName name="SecE" localSheetId="6" hidden="1">{#N/A,#N/A,FALSE,"Wadhal";#N/A,#N/A,FALSE,"Manglad U-S";#N/A,#N/A,FALSE,"Manglad D-S";#N/A,#N/A,FALSE,"Ratanpur U-S";#N/A,#N/A,FALSE,"Ratanpur D-S";#N/A,#N/A,FALSE,"VI Face"}</definedName>
    <definedName name="SecE" hidden="1">{#N/A,#N/A,FALSE,"Wadhal";#N/A,#N/A,FALSE,"Manglad U-S";#N/A,#N/A,FALSE,"Manglad D-S";#N/A,#N/A,FALSE,"Ratanpur U-S";#N/A,#N/A,FALSE,"Ratanpur D-S";#N/A,#N/A,FALSE,"VI Face"}</definedName>
    <definedName name="SecF" localSheetId="1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ecF"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ec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second">#REF!</definedName>
    <definedName name="secondaryairinsight">#REF!</definedName>
    <definedName name="secondaryairintro">#REF!</definedName>
    <definedName name="SECONDJ">#REF!</definedName>
    <definedName name="secondraw">IF(ISNA(MATCH(ROW(),RowAfterpgbrk,1)),1,MATCH(ROW(),RowAfterpgbrk,1)+1)&lt;&gt;IF(ISNA(MATCH(ROW()-1,RowAfterpgbrk,1)),1,MATCH(ROW()-1,RowAfterpgbrk,1)+1)</definedName>
    <definedName name="secsplit">"Chart 3"</definedName>
    <definedName name="SECT">#REF!</definedName>
    <definedName name="SECT1">#REF!</definedName>
    <definedName name="SECT3">#REF!</definedName>
    <definedName name="SECT4">#REF!</definedName>
    <definedName name="sect5a">#REF!</definedName>
    <definedName name="sect5b">#REF!</definedName>
    <definedName name="sect5c">#REF!</definedName>
    <definedName name="section">#REF!</definedName>
    <definedName name="SECTION_1">#REF!</definedName>
    <definedName name="Section_1_GFA">#REF!</definedName>
    <definedName name="Section_1_Title">#REF!</definedName>
    <definedName name="Section_1_Total">#REF!</definedName>
    <definedName name="Section_10_GFA">#REF!</definedName>
    <definedName name="SECTION_2">#REF!</definedName>
    <definedName name="Section_2_GFA">#REF!</definedName>
    <definedName name="Section_2_Title">#REF!</definedName>
    <definedName name="Section_2_Total">#REF!</definedName>
    <definedName name="Section_3_GFA">#REF!</definedName>
    <definedName name="Section_3_Title">#REF!</definedName>
    <definedName name="Section_3_Total">#REF!</definedName>
    <definedName name="Section_4_GFA">#REF!</definedName>
    <definedName name="Section_4_Title">#REF!</definedName>
    <definedName name="Section_4_Total">#REF!</definedName>
    <definedName name="Section_5_GFA">#REF!</definedName>
    <definedName name="Section_5_Title">#REF!</definedName>
    <definedName name="Section_5_Total">#REF!</definedName>
    <definedName name="Section_6_GFA">#REF!</definedName>
    <definedName name="Section_6_Title">#REF!</definedName>
    <definedName name="Section_7_GFA">#REF!</definedName>
    <definedName name="Section_7_Title">#REF!</definedName>
    <definedName name="Section_8_GFA">#REF!</definedName>
    <definedName name="Section_8_Title">#REF!</definedName>
    <definedName name="Section_9_GFA">#REF!</definedName>
    <definedName name="Section_A">#REF!</definedName>
    <definedName name="Section_A_Frame">#REF!</definedName>
    <definedName name="Section_A_Int_Walls">#REF!</definedName>
    <definedName name="Section_A_Stairs">#REF!</definedName>
    <definedName name="section1">#REF!</definedName>
    <definedName name="section10">#REF!</definedName>
    <definedName name="SECTION11">#REF!</definedName>
    <definedName name="section2">#REF!</definedName>
    <definedName name="Section2.1">#REF!</definedName>
    <definedName name="Section2.2">#REF!</definedName>
    <definedName name="Section2.3">#REF!</definedName>
    <definedName name="section3">#REF!</definedName>
    <definedName name="Section3.1">#REF!</definedName>
    <definedName name="Section3.2">#REF!</definedName>
    <definedName name="Section3.3">#REF!</definedName>
    <definedName name="section4">#REF!</definedName>
    <definedName name="Section4.1">#REF!</definedName>
    <definedName name="Section4.2">#REF!</definedName>
    <definedName name="Section4.3">#REF!</definedName>
    <definedName name="section5">#REF!</definedName>
    <definedName name="Section5.1">#REF!</definedName>
    <definedName name="Section5.2">#REF!</definedName>
    <definedName name="Section5.3">#REF!</definedName>
    <definedName name="Section6">#REF!</definedName>
    <definedName name="Section6.1">#REF!</definedName>
    <definedName name="Section6.2">#REF!</definedName>
    <definedName name="Section6.3">#REF!</definedName>
    <definedName name="section6a">#REF!</definedName>
    <definedName name="section6b">#REF!</definedName>
    <definedName name="Section7">#REF!</definedName>
    <definedName name="section7a">#REF!</definedName>
    <definedName name="SECTION7B">#REF!</definedName>
    <definedName name="section7basic">#REF!</definedName>
    <definedName name="SECTION7C">#REF!</definedName>
    <definedName name="section8">#REF!</definedName>
    <definedName name="section9">#REF!</definedName>
    <definedName name="Sector">#REF!</definedName>
    <definedName name="Sector_lookup">#REF!</definedName>
    <definedName name="Sector_range">#REF!</definedName>
    <definedName name="Sectors" localSheetId="4">#REF!</definedName>
    <definedName name="Sectors">#REF!</definedName>
    <definedName name="SECTP">#REF!</definedName>
    <definedName name="SECTY" localSheetId="1">#REF!</definedName>
    <definedName name="SECTY">#REF!</definedName>
    <definedName name="secured">#REF!</definedName>
    <definedName name="security" localSheetId="6">OR('Exec Summ Infra'!SW_COMP,Header_Row,[0]!How_many_floors)</definedName>
    <definedName name="security">OR(SW_COMP,Header_Row,How_many_floors)</definedName>
    <definedName name="SEE" localSheetId="6">#N/A</definedName>
    <definedName name="SEE">IF('ROSHN Benchmark Data'!Values_Entered,Header_Row+SEW,Header_Row)</definedName>
    <definedName name="sef" hidden="1">{#N/A,#N/A,TRUE,"COVER";#N/A,#N/A,TRUE,"DETAILS";#N/A,#N/A,TRUE,"SUMMARY";#N/A,#N/A,TRUE,"EXP MON";#N/A,#N/A,TRUE,"APPENDIX A";#N/A,#N/A,TRUE,"APPENDIX B";#N/A,#N/A,TRUE,"APPENDIX C";#N/A,#N/A,TRUE,"APPENDIX D";#N/A,#N/A,TRUE,"APPENDIX E";#N/A,#N/A,TRUE,"APPENDIX F";#N/A,#N/A,TRUE,"APPENDIX G"}</definedName>
    <definedName name="sefsdg">#REF!</definedName>
    <definedName name="sefse" localSheetId="18" hidden="1">{"'장비'!$A$3:$M$12"}</definedName>
    <definedName name="sefse" hidden="1">{"'장비'!$A$3:$M$12"}</definedName>
    <definedName name="sefse_1" localSheetId="18" hidden="1">{"'장비'!$A$3:$M$12"}</definedName>
    <definedName name="sefse_1" hidden="1">{"'장비'!$A$3:$M$12"}</definedName>
    <definedName name="sefse_2" localSheetId="18" hidden="1">{"'장비'!$A$3:$M$12"}</definedName>
    <definedName name="sefse_2" hidden="1">{"'장비'!$A$3:$M$12"}</definedName>
    <definedName name="segm">#REF!</definedName>
    <definedName name="Segment1">#REF!</definedName>
    <definedName name="Segment2">#REF!</definedName>
    <definedName name="Segment3">#REF!</definedName>
    <definedName name="Segment4">#REF!</definedName>
    <definedName name="Segment5">#REF!</definedName>
    <definedName name="segmentation">#REF!</definedName>
    <definedName name="SegmentationSP">#REF!</definedName>
    <definedName name="segreg">"Page "&amp;IF(ISNA(MATCH(ROW(),RowAfterpgbrk,1)),1,MATCH(ROW(),RowAfterpgbrk,1)+1)&amp;" of " &amp; TotPageCount + 0*NOW()</definedName>
    <definedName name="sek">#REF!</definedName>
    <definedName name="Selanl">#REF!</definedName>
    <definedName name="SELECT">#REF!</definedName>
    <definedName name="SelectedLanguage">#REF!</definedName>
    <definedName name="SelectedLanguage_4">#REF!</definedName>
    <definedName name="SelectedLanguage_4_1">#REF!</definedName>
    <definedName name="SelectedLanguage_6">#REF!</definedName>
    <definedName name="selectrange">#REF!</definedName>
    <definedName name="SElectrical">#REF!</definedName>
    <definedName name="SElectronic">#REF!</definedName>
    <definedName name="Seller_Costs">#REF!</definedName>
    <definedName name="SellExp">#REF!</definedName>
    <definedName name="Selling_Expenses">#REF!</definedName>
    <definedName name="SemiCount">#REF!</definedName>
    <definedName name="SEN10A">#REF!</definedName>
    <definedName name="SEN2A">#REF!</definedName>
    <definedName name="SEN2B">#REF!</definedName>
    <definedName name="SEN2C">#REF!</definedName>
    <definedName name="SEN2D">#REF!</definedName>
    <definedName name="SEN2E">#REF!</definedName>
    <definedName name="SEN2F">#REF!</definedName>
    <definedName name="sencount" hidden="1">1</definedName>
    <definedName name="SENENTEEN">#REF!</definedName>
    <definedName name="SeniorLimit">#REF!</definedName>
    <definedName name="seno2" localSheetId="18" hidden="1">{#N/A,#N/A,TRUE,"LOADCOVE";#N/A,#N/A,TRUE,"PAGE001";#N/A,#N/A,TRUE,"PAGE002";#N/A,#N/A,TRUE,"PAGE003";#N/A,#N/A,TRUE,"PAGE004";#N/A,#N/A,TRUE,"PAGE005";#N/A,#N/A,TRUE,"PAGE006";#N/A,#N/A,TRUE,"PAGE007";#N/A,#N/A,TRUE,"PAGE008";#N/A,#N/A,TRUE,"PAGE009";#N/A,#N/A,TRUE,"PAGE010";#N/A,#N/A,TRUE,"PAGE011";#N/A,#N/A,TRUE,"PAGE012";#N/A,#N/A,TRUE,"PAGE013"}</definedName>
    <definedName name="seno2" hidden="1">{#N/A,#N/A,TRUE,"LOADCOVE";#N/A,#N/A,TRUE,"PAGE001";#N/A,#N/A,TRUE,"PAGE002";#N/A,#N/A,TRUE,"PAGE003";#N/A,#N/A,TRUE,"PAGE004";#N/A,#N/A,TRUE,"PAGE005";#N/A,#N/A,TRUE,"PAGE006";#N/A,#N/A,TRUE,"PAGE007";#N/A,#N/A,TRUE,"PAGE008";#N/A,#N/A,TRUE,"PAGE009";#N/A,#N/A,TRUE,"PAGE010";#N/A,#N/A,TRUE,"PAGE011";#N/A,#N/A,TRUE,"PAGE012";#N/A,#N/A,TRUE,"PAGE013"}</definedName>
    <definedName name="sens1">#REF!</definedName>
    <definedName name="sens2">#REF!</definedName>
    <definedName name="sens3">#REF!</definedName>
    <definedName name="sens4">#REF!</definedName>
    <definedName name="sens5">#REF!</definedName>
    <definedName name="sens6">#REF!</definedName>
    <definedName name="Sensitivity" hidden="1">{"mgmt forecast",#N/A,FALSE,"Mgmt Forecast";"dcf table",#N/A,FALSE,"Mgmt Forecast";"sensitivity",#N/A,FALSE,"Mgmt Forecast";"table inputs",#N/A,FALSE,"Mgmt Forecast";"calculations",#N/A,FALSE,"Mgmt Forecast"}</definedName>
    <definedName name="senspGOP">#REF!</definedName>
    <definedName name="senspRevPar">#REF!</definedName>
    <definedName name="seo" localSheetId="4" hidden="1">{#N/A,#N/A,TRUE,"Cover";#N/A,#N/A,TRUE,"Conts";#N/A,#N/A,TRUE,"VOS";#N/A,#N/A,TRUE,"Warrington";#N/A,#N/A,TRUE,"Widnes"}</definedName>
    <definedName name="seo" localSheetId="18" hidden="1">{#N/A,#N/A,TRUE,"Cover";#N/A,#N/A,TRUE,"Conts";#N/A,#N/A,TRUE,"VOS";#N/A,#N/A,TRUE,"Warrington";#N/A,#N/A,TRUE,"Widnes"}</definedName>
    <definedName name="seo" localSheetId="10" hidden="1">{#N/A,#N/A,TRUE,"Cover";#N/A,#N/A,TRUE,"Conts";#N/A,#N/A,TRUE,"VOS";#N/A,#N/A,TRUE,"Warrington";#N/A,#N/A,TRUE,"Widnes"}</definedName>
    <definedName name="seo" hidden="1">{#N/A,#N/A,TRUE,"Cover";#N/A,#N/A,TRUE,"Conts";#N/A,#N/A,TRUE,"VOS";#N/A,#N/A,TRUE,"Warrington";#N/A,#N/A,TRUE,"Widnes"}</definedName>
    <definedName name="SEP" localSheetId="18" hidden="1">{"'장비'!$A$3:$M$12"}</definedName>
    <definedName name="SEP" localSheetId="10">#REF!</definedName>
    <definedName name="SEP" hidden="1">{"'장비'!$A$3:$M$12"}</definedName>
    <definedName name="SEP_1" localSheetId="18" hidden="1">{"'장비'!$A$3:$M$12"}</definedName>
    <definedName name="SEP_1" hidden="1">{"'장비'!$A$3:$M$12"}</definedName>
    <definedName name="SEP_2" localSheetId="18" hidden="1">{"'장비'!$A$3:$M$12"}</definedName>
    <definedName name="SEP_2" hidden="1">{"'장비'!$A$3:$M$12"}</definedName>
    <definedName name="Sep00_Ln">#REF!</definedName>
    <definedName name="Sep00_Nas">#REF!</definedName>
    <definedName name="Sep00_NY">#REF!</definedName>
    <definedName name="Sep99_Ln">#REF!</definedName>
    <definedName name="Sep99_Nas">#REF!</definedName>
    <definedName name="Sep99_NY">#REF!</definedName>
    <definedName name="SEPCONC">#REF!</definedName>
    <definedName name="sepconce">#REF!</definedName>
    <definedName name="ser" localSheetId="4" hidden="1">{"'Break down'!$A$4"}</definedName>
    <definedName name="ser" localSheetId="18" hidden="1">{"'Break down'!$A$4"}</definedName>
    <definedName name="ser" localSheetId="6" hidden="1">{"'Break down'!$A$4"}</definedName>
    <definedName name="ser" hidden="1">{"'Break down'!$A$4"}</definedName>
    <definedName name="Serendra" hidden="1">#REF!</definedName>
    <definedName name="SERGG">"Page "&amp;IF(ISNA(MATCH(ROW(),RowAfterpgbrk,1)),1,MATCH(ROW(),RowAfterpgbrk,1)+1)&amp;" of " &amp; TotPageCount + 0*NOW()</definedName>
    <definedName name="sergtfS\">#REF!</definedName>
    <definedName name="SerTax">12.36%</definedName>
    <definedName name="sertter">IF(ISNA(MATCH(ROW(),RowAfterpgbrk,1)),1,MATCH(ROW(),RowAfterpgbrk,1)+1)&lt;&gt;IF(ISNA(MATCH(ROW()+1,RowAfterpgbrk,1)),1,MATCH(ROW()+1,RowAfterpgbrk,1)+1)</definedName>
    <definedName name="sertyiuoihyjgvfd">#REF!</definedName>
    <definedName name="SERV">#REF!</definedName>
    <definedName name="servf">#REF!</definedName>
    <definedName name="servicecharges">#REF!</definedName>
    <definedName name="services">#REF!</definedName>
    <definedName name="SERVICES__EQUIPMENT">#REF!</definedName>
    <definedName name="Services_Equipment">#REF!</definedName>
    <definedName name="services_firm">#REF!</definedName>
    <definedName name="Services2" localSheetId="4"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localSheetId="6"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rvices2_1" localSheetId="18" hidden="1">{#N/A,#N/A,FALSE,"Pricing";#N/A,#N/A,FALSE,"Summary";#N/A,#N/A,FALSE,"CompProd";#N/A,#N/A,FALSE,"CompJobhrs";#N/A,#N/A,FALSE,"Escalation";#N/A,#N/A,FALSE,"Contingency";#N/A,#N/A,FALSE,"GM";#N/A,#N/A,FALSE,"CompWage";#N/A,#N/A,FALSE,"costSum"}</definedName>
    <definedName name="Services2_1" localSheetId="6" hidden="1">{#N/A,#N/A,FALSE,"Pricing";#N/A,#N/A,FALSE,"Summary";#N/A,#N/A,FALSE,"CompProd";#N/A,#N/A,FALSE,"CompJobhrs";#N/A,#N/A,FALSE,"Escalation";#N/A,#N/A,FALSE,"Contingency";#N/A,#N/A,FALSE,"GM";#N/A,#N/A,FALSE,"CompWage";#N/A,#N/A,FALSE,"costSum"}</definedName>
    <definedName name="Services2_1" hidden="1">{#N/A,#N/A,FALSE,"Pricing";#N/A,#N/A,FALSE,"Summary";#N/A,#N/A,FALSE,"CompProd";#N/A,#N/A,FALSE,"CompJobhrs";#N/A,#N/A,FALSE,"Escalation";#N/A,#N/A,FALSE,"Contingency";#N/A,#N/A,FALSE,"GM";#N/A,#N/A,FALSE,"CompWage";#N/A,#N/A,FALSE,"costSum"}</definedName>
    <definedName name="SERVICEYARD" hidden="1">#REF!</definedName>
    <definedName name="SET_FRONT_BUS">#REF!</definedName>
    <definedName name="SET_FRONT_HOTEL">#REF!</definedName>
    <definedName name="SET_FRONT_RESID">#REF!</definedName>
    <definedName name="SET_FRONT_RETAIL">#REF!</definedName>
    <definedName name="set_out">#REF!</definedName>
    <definedName name="SET_REAR_BUS">#REF!</definedName>
    <definedName name="SET_REAR_HOTEL">#REF!</definedName>
    <definedName name="SET_REAR_RESID">#REF!</definedName>
    <definedName name="SET_REAR_RETAIL">#REF!</definedName>
    <definedName name="SET_SIDE_BUS">#REF!</definedName>
    <definedName name="SET_SIDE_HOTEL">#REF!</definedName>
    <definedName name="SET_SIDE_RESID">#REF!</definedName>
    <definedName name="SET_SIDE_RETAIL">#REF!</definedName>
    <definedName name="SET08_1">#N/A</definedName>
    <definedName name="SET09_1">#N/A</definedName>
    <definedName name="setdydy" localSheetId="4" hidden="1">{#N/A,#N/A,TRUE,"Cover";#N/A,#N/A,TRUE,"Conts";#N/A,#N/A,TRUE,"VOS";#N/A,#N/A,TRUE,"Warrington";#N/A,#N/A,TRUE,"Widnes"}</definedName>
    <definedName name="setdydy" localSheetId="18" hidden="1">{#N/A,#N/A,TRUE,"Cover";#N/A,#N/A,TRUE,"Conts";#N/A,#N/A,TRUE,"VOS";#N/A,#N/A,TRUE,"Warrington";#N/A,#N/A,TRUE,"Widnes"}</definedName>
    <definedName name="setdydy" localSheetId="6" hidden="1">{#N/A,#N/A,TRUE,"Cover";#N/A,#N/A,TRUE,"Conts";#N/A,#N/A,TRUE,"VOS";#N/A,#N/A,TRUE,"Warrington";#N/A,#N/A,TRUE,"Widnes"}</definedName>
    <definedName name="setdydy" localSheetId="11" hidden="1">{#N/A,#N/A,TRUE,"Cover";#N/A,#N/A,TRUE,"Conts";#N/A,#N/A,TRUE,"VOS";#N/A,#N/A,TRUE,"Warrington";#N/A,#N/A,TRUE,"Widnes"}</definedName>
    <definedName name="setdydy" localSheetId="10" hidden="1">{#N/A,#N/A,TRUE,"Cover";#N/A,#N/A,TRUE,"Conts";#N/A,#N/A,TRUE,"VOS";#N/A,#N/A,TRUE,"Warrington";#N/A,#N/A,TRUE,"Widnes"}</definedName>
    <definedName name="setdydy" hidden="1">{#N/A,#N/A,TRUE,"Cover";#N/A,#N/A,TRUE,"Conts";#N/A,#N/A,TRUE,"VOS";#N/A,#N/A,TRUE,"Warrington";#N/A,#N/A,TRUE,"Widnes"}</definedName>
    <definedName name="setdydy_1" localSheetId="18" hidden="1">{#N/A,#N/A,TRUE,"Cover";#N/A,#N/A,TRUE,"Conts";#N/A,#N/A,TRUE,"VOS";#N/A,#N/A,TRUE,"Warrington";#N/A,#N/A,TRUE,"Widnes"}</definedName>
    <definedName name="setdydy_1" localSheetId="6" hidden="1">{#N/A,#N/A,TRUE,"Cover";#N/A,#N/A,TRUE,"Conts";#N/A,#N/A,TRUE,"VOS";#N/A,#N/A,TRUE,"Warrington";#N/A,#N/A,TRUE,"Widnes"}</definedName>
    <definedName name="setdydy_1" hidden="1">{#N/A,#N/A,TRUE,"Cover";#N/A,#N/A,TRUE,"Conts";#N/A,#N/A,TRUE,"VOS";#N/A,#N/A,TRUE,"Warrington";#N/A,#N/A,TRUE,"Widnes"}</definedName>
    <definedName name="Setflag">#REF!</definedName>
    <definedName name="settingout">#REF!</definedName>
    <definedName name="SETUP">#REF!</definedName>
    <definedName name="SetUpCosts">#REF!</definedName>
    <definedName name="SEVEN">#REF!</definedName>
    <definedName name="SEVENTEEN">#REF!</definedName>
    <definedName name="sevycf">#REF!</definedName>
    <definedName name="SEW" localSheetId="6">MATCH(0.01,End_Bal,-1)+1</definedName>
    <definedName name="SEW">MATCH(0.01,End_Bal,-1)+1</definedName>
    <definedName name="sewer">#REF!</definedName>
    <definedName name="SEWERAGE">#REF!</definedName>
    <definedName name="SExternal">#REF!</definedName>
    <definedName name="SF">#REF!</definedName>
    <definedName name="SF_Meranti_Belau">#REF!</definedName>
    <definedName name="SFADGFA" localSheetId="18" hidden="1">{#N/A,#N/A,TRUE,"Basic";#N/A,#N/A,TRUE,"EXT-TABLE";#N/A,#N/A,TRUE,"STEEL";#N/A,#N/A,TRUE,"INT-Table";#N/A,#N/A,TRUE,"STEEL";#N/A,#N/A,TRUE,"Door"}</definedName>
    <definedName name="SFADGFA" hidden="1">{#N/A,#N/A,TRUE,"Basic";#N/A,#N/A,TRUE,"EXT-TABLE";#N/A,#N/A,TRUE,"STEEL";#N/A,#N/A,TRUE,"INT-Table";#N/A,#N/A,TRUE,"STEEL";#N/A,#N/A,TRUE,"Door"}</definedName>
    <definedName name="sfas" localSheetId="18" hidden="1">{#N/A,#N/A,FALSE,"골재소요량";#N/A,#N/A,FALSE,"골재소요량"}</definedName>
    <definedName name="sfas" hidden="1">{#N/A,#N/A,FALSE,"골재소요량";#N/A,#N/A,FALSE,"골재소요량"}</definedName>
    <definedName name="sfasggg">#REF!</definedName>
    <definedName name="sfb">#REF!</definedName>
    <definedName name="sfbdsf" localSheetId="18"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sfbdsf"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sfbdsf"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sfbjdf" hidden="1">#REF!</definedName>
    <definedName name="sfC">#REF!</definedName>
    <definedName name="SFD_QDEPTID">#REF!</definedName>
    <definedName name="SFDS" localSheetId="4" hidden="1">{#N/A,#N/A,TRUE,"Cover";#N/A,#N/A,TRUE,"Conts";#N/A,#N/A,TRUE,"VOS";#N/A,#N/A,TRUE,"Warrington";#N/A,#N/A,TRUE,"Widnes"}</definedName>
    <definedName name="SFDS" localSheetId="18" hidden="1">{#N/A,#N/A,TRUE,"Cover";#N/A,#N/A,TRUE,"Conts";#N/A,#N/A,TRUE,"VOS";#N/A,#N/A,TRUE,"Warrington";#N/A,#N/A,TRUE,"Widnes"}</definedName>
    <definedName name="sfds" localSheetId="6">#REF!</definedName>
    <definedName name="sfds" localSheetId="10">#REF!</definedName>
    <definedName name="SFDS" hidden="1">{#N/A,#N/A,TRUE,"Cover";#N/A,#N/A,TRUE,"Conts";#N/A,#N/A,TRUE,"VOS";#N/A,#N/A,TRUE,"Warrington";#N/A,#N/A,TRUE,"Widnes"}</definedName>
    <definedName name="sfer">#REF!</definedName>
    <definedName name="sffactor">#REF!</definedName>
    <definedName name="SFFF" hidden="1">#REF!</definedName>
    <definedName name="sffff" localSheetId="4"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localSheetId="6"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fff_1" localSheetId="18" hidden="1">{#N/A,#N/A,FALSE,"SumD";#N/A,#N/A,FALSE,"ElecD";#N/A,#N/A,FALSE,"MechD";#N/A,#N/A,FALSE,"GeotD";#N/A,#N/A,FALSE,"PrcsD";#N/A,#N/A,FALSE,"TunnD";#N/A,#N/A,FALSE,"CivlD";#N/A,#N/A,FALSE,"NtwkD";#N/A,#N/A,FALSE,"EstgD";#N/A,#N/A,FALSE,"PEngD"}</definedName>
    <definedName name="sffff_1" localSheetId="6" hidden="1">{#N/A,#N/A,FALSE,"SumD";#N/A,#N/A,FALSE,"ElecD";#N/A,#N/A,FALSE,"MechD";#N/A,#N/A,FALSE,"GeotD";#N/A,#N/A,FALSE,"PrcsD";#N/A,#N/A,FALSE,"TunnD";#N/A,#N/A,FALSE,"CivlD";#N/A,#N/A,FALSE,"NtwkD";#N/A,#N/A,FALSE,"EstgD";#N/A,#N/A,FALSE,"PEngD"}</definedName>
    <definedName name="sffff_1" hidden="1">{#N/A,#N/A,FALSE,"SumD";#N/A,#N/A,FALSE,"ElecD";#N/A,#N/A,FALSE,"MechD";#N/A,#N/A,FALSE,"GeotD";#N/A,#N/A,FALSE,"PrcsD";#N/A,#N/A,FALSE,"TunnD";#N/A,#N/A,FALSE,"CivlD";#N/A,#N/A,FALSE,"NtwkD";#N/A,#N/A,FALSE,"EstgD";#N/A,#N/A,FALSE,"PEngD"}</definedName>
    <definedName name="SFFFFF" hidden="1">#REF!</definedName>
    <definedName name="sffffz" localSheetId="4" hidden="1">{#N/A,#N/A,FALSE,"SumD";#N/A,#N/A,FALSE,"ElecD";#N/A,#N/A,FALSE,"MechD";#N/A,#N/A,FALSE,"GeotD";#N/A,#N/A,FALSE,"PrcsD";#N/A,#N/A,FALSE,"TunnD";#N/A,#N/A,FALSE,"CivlD";#N/A,#N/A,FALSE,"NtwkD";#N/A,#N/A,FALSE,"EstgD";#N/A,#N/A,FALSE,"PEngD"}</definedName>
    <definedName name="sffffz" hidden="1">{#N/A,#N/A,FALSE,"SumD";#N/A,#N/A,FALSE,"ElecD";#N/A,#N/A,FALSE,"MechD";#N/A,#N/A,FALSE,"GeotD";#N/A,#N/A,FALSE,"PrcsD";#N/A,#N/A,FALSE,"TunnD";#N/A,#N/A,FALSE,"CivlD";#N/A,#N/A,FALSE,"NtwkD";#N/A,#N/A,FALSE,"EstgD";#N/A,#N/A,FALSE,"PEngD"}</definedName>
    <definedName name="SFFSDF">#REF!</definedName>
    <definedName name="SFGDSGVDSF">#N/A</definedName>
    <definedName name="sfghn">BlankMacro1</definedName>
    <definedName name="sfhdfj" localSheetId="4" hidden="1">{#N/A,#N/A,TRUE,"Cover";#N/A,#N/A,TRUE,"Conts";#N/A,#N/A,TRUE,"VOS";#N/A,#N/A,TRUE,"Warrington";#N/A,#N/A,TRUE,"Widnes"}</definedName>
    <definedName name="sfhdfj" localSheetId="18" hidden="1">{#N/A,#N/A,TRUE,"Cover";#N/A,#N/A,TRUE,"Conts";#N/A,#N/A,TRUE,"VOS";#N/A,#N/A,TRUE,"Warrington";#N/A,#N/A,TRUE,"Widnes"}</definedName>
    <definedName name="sfhdfj" localSheetId="6" hidden="1">{#N/A,#N/A,TRUE,"Cover";#N/A,#N/A,TRUE,"Conts";#N/A,#N/A,TRUE,"VOS";#N/A,#N/A,TRUE,"Warrington";#N/A,#N/A,TRUE,"Widnes"}</definedName>
    <definedName name="sfhdfj" localSheetId="11" hidden="1">{#N/A,#N/A,TRUE,"Cover";#N/A,#N/A,TRUE,"Conts";#N/A,#N/A,TRUE,"VOS";#N/A,#N/A,TRUE,"Warrington";#N/A,#N/A,TRUE,"Widnes"}</definedName>
    <definedName name="sfhdfj" localSheetId="10" hidden="1">{#N/A,#N/A,TRUE,"Cover";#N/A,#N/A,TRUE,"Conts";#N/A,#N/A,TRUE,"VOS";#N/A,#N/A,TRUE,"Warrington";#N/A,#N/A,TRUE,"Widnes"}</definedName>
    <definedName name="sfhdfj" hidden="1">{#N/A,#N/A,TRUE,"Cover";#N/A,#N/A,TRUE,"Conts";#N/A,#N/A,TRUE,"VOS";#N/A,#N/A,TRUE,"Warrington";#N/A,#N/A,TRUE,"Widnes"}</definedName>
    <definedName name="sfhdfj_1" localSheetId="18" hidden="1">{#N/A,#N/A,TRUE,"Cover";#N/A,#N/A,TRUE,"Conts";#N/A,#N/A,TRUE,"VOS";#N/A,#N/A,TRUE,"Warrington";#N/A,#N/A,TRUE,"Widnes"}</definedName>
    <definedName name="sfhdfj_1" localSheetId="6" hidden="1">{#N/A,#N/A,TRUE,"Cover";#N/A,#N/A,TRUE,"Conts";#N/A,#N/A,TRUE,"VOS";#N/A,#N/A,TRUE,"Warrington";#N/A,#N/A,TRUE,"Widnes"}</definedName>
    <definedName name="sfhdfj_1" hidden="1">{#N/A,#N/A,TRUE,"Cover";#N/A,#N/A,TRUE,"Conts";#N/A,#N/A,TRUE,"VOS";#N/A,#N/A,TRUE,"Warrington";#N/A,#N/A,TRUE,"Widnes"}</definedName>
    <definedName name="SFire">#REF!</definedName>
    <definedName name="SFLB">#REF!</definedName>
    <definedName name="SFloorCov">#REF!</definedName>
    <definedName name="sfM">#REF!</definedName>
    <definedName name="sfndsfb" localSheetId="18" hidden="1">{#N/A,#N/A,TRUE,"FA 1 &amp; 2";#N/A,#N/A,TRUE,"FA 3 &amp; 4";#N/A,#N/A,TRUE,"FA 5 &amp; 6";#N/A,#N/A,TRUE,"FA 7 &amp; 8";#N/A,#N/A,TRUE,"FA 9 &amp; 10";#N/A,#N/A,TRUE,"FA 11";#N/A,#N/A,TRUE,"FA 12";#N/A,#N/A,TRUE,"FA 13";#N/A,#N/A,TRUE,"FA 14 &amp; 15"}</definedName>
    <definedName name="sfndsfb" localSheetId="6" hidden="1">{#N/A,#N/A,TRUE,"FA 1 &amp; 2";#N/A,#N/A,TRUE,"FA 3 &amp; 4";#N/A,#N/A,TRUE,"FA 5 &amp; 6";#N/A,#N/A,TRUE,"FA 7 &amp; 8";#N/A,#N/A,TRUE,"FA 9 &amp; 10";#N/A,#N/A,TRUE,"FA 11";#N/A,#N/A,TRUE,"FA 12";#N/A,#N/A,TRUE,"FA 13";#N/A,#N/A,TRUE,"FA 14 &amp; 15"}</definedName>
    <definedName name="sfndsfb" hidden="1">{#N/A,#N/A,TRUE,"FA 1 &amp; 2";#N/A,#N/A,TRUE,"FA 3 &amp; 4";#N/A,#N/A,TRUE,"FA 5 &amp; 6";#N/A,#N/A,TRUE,"FA 7 &amp; 8";#N/A,#N/A,TRUE,"FA 9 &amp; 10";#N/A,#N/A,TRUE,"FA 11";#N/A,#N/A,TRUE,"FA 12";#N/A,#N/A,TRUE,"FA 13";#N/A,#N/A,TRUE,"FA 14 &amp; 15"}</definedName>
    <definedName name="sfr">#REF!</definedName>
    <definedName name="sfs" hidden="1">#REF!</definedName>
    <definedName name="SFSAF">#REF!</definedName>
    <definedName name="sfsafas" localSheetId="18" hidden="1">{#N/A,#N/A,FALSE,"물량산출"}</definedName>
    <definedName name="sfsafas" hidden="1">{#N/A,#N/A,FALSE,"물량산출"}</definedName>
    <definedName name="sfsd">#REF!</definedName>
    <definedName name="sfsdfs">#REF!</definedName>
    <definedName name="SFSDFSD">#REF!</definedName>
    <definedName name="SFSDFSDF">#REF!</definedName>
    <definedName name="SFSDFSF">#REF!</definedName>
    <definedName name="SFSEDGF">#N/A</definedName>
    <definedName name="sfsfsdf" localSheetId="18" hidden="1">{"LKD",#N/A,FALSE,"표지"}</definedName>
    <definedName name="sfsfsdf" hidden="1">{"LKD",#N/A,FALSE,"표지"}</definedName>
    <definedName name="sfsfsfdddddddddddddd">#REF!</definedName>
    <definedName name="sfsfsff">#REF!</definedName>
    <definedName name="sfsgsd">#REF!</definedName>
    <definedName name="SFSGSS">#N/A</definedName>
    <definedName name="sfssf" hidden="1">#REF!</definedName>
    <definedName name="SFV">#REF!</definedName>
    <definedName name="sfvdafv" localSheetId="4" hidden="1">{#N/A,#N/A,TRUE,"Front";#N/A,#N/A,TRUE,"Simple Letter";#N/A,#N/A,TRUE,"Inside";#N/A,#N/A,TRUE,"Contents";#N/A,#N/A,TRUE,"Basis";#N/A,#N/A,TRUE,"Inclusions";#N/A,#N/A,TRUE,"Exclusions";#N/A,#N/A,TRUE,"Areas";#N/A,#N/A,TRUE,"Summary";#N/A,#N/A,TRUE,"Detail"}</definedName>
    <definedName name="sfvdafv" localSheetId="18" hidden="1">{#N/A,#N/A,TRUE,"Front";#N/A,#N/A,TRUE,"Simple Letter";#N/A,#N/A,TRUE,"Inside";#N/A,#N/A,TRUE,"Contents";#N/A,#N/A,TRUE,"Basis";#N/A,#N/A,TRUE,"Inclusions";#N/A,#N/A,TRUE,"Exclusions";#N/A,#N/A,TRUE,"Areas";#N/A,#N/A,TRUE,"Summary";#N/A,#N/A,TRUE,"Detail"}</definedName>
    <definedName name="sfvdafv" localSheetId="10"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G" localSheetId="1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g" localSheetId="10">#REF!</definedName>
    <definedName name="SG"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G_Scope">#REF!</definedName>
    <definedName name="SGarage">#REF!</definedName>
    <definedName name="SGB" localSheetId="4" hidden="1">{#N/A,#N/A,FALSE,"OAS";#N/A,#N/A,FALSE,"OBG";#N/A,#N/A,FALSE,"OCZ";#N/A,#N/A,FALSE,"OFR";#N/A,#N/A,FALSE,"OGR";#N/A,#N/A,FALSE,"OGY";#N/A,#N/A,FALSE,"OHY ";#N/A,#N/A,FALSE,"OLX";#N/A,#N/A,FALSE,"ONL";#N/A,#N/A,FALSE,"OPO";#N/A,#N/A,FALSE,"OPL";#N/A,#N/A,FALSE,"OSK";#N/A,#N/A,FALSE,"OSP";#N/A,#N/A,FALSE,"OSZ";#N/A,#N/A,FALSE,"OTU";#N/A,#N/A,FALSE,"OUK"}</definedName>
    <definedName name="SGB" hidden="1">{#N/A,#N/A,FALSE,"OAS";#N/A,#N/A,FALSE,"OBG";#N/A,#N/A,FALSE,"OCZ";#N/A,#N/A,FALSE,"OFR";#N/A,#N/A,FALSE,"OGR";#N/A,#N/A,FALSE,"OGY";#N/A,#N/A,FALSE,"OHY ";#N/A,#N/A,FALSE,"OLX";#N/A,#N/A,FALSE,"ONL";#N/A,#N/A,FALSE,"OPO";#N/A,#N/A,FALSE,"OPL";#N/A,#N/A,FALSE,"OSK";#N/A,#N/A,FALSE,"OSP";#N/A,#N/A,FALSE,"OSZ";#N/A,#N/A,FALSE,"OTU";#N/A,#N/A,FALSE,"OUK"}</definedName>
    <definedName name="SGD">#REF!</definedName>
    <definedName name="sgdgdg">#REF!</definedName>
    <definedName name="sgerrgs">#REF!</definedName>
    <definedName name="sghj">BlankMacro1</definedName>
    <definedName name="SGlazing">#REF!</definedName>
    <definedName name="sgng1">#REF!</definedName>
    <definedName name="sgng10">#REF!</definedName>
    <definedName name="sgng11">#REF!</definedName>
    <definedName name="sgng12">#REF!</definedName>
    <definedName name="sgng13">#REF!</definedName>
    <definedName name="sgng2">#REF!</definedName>
    <definedName name="sgng3">#REF!</definedName>
    <definedName name="sgng4">#REF!</definedName>
    <definedName name="sgng5">#REF!</definedName>
    <definedName name="sgng6">#REF!</definedName>
    <definedName name="sgng7">#REF!</definedName>
    <definedName name="sgng8">#REF!</definedName>
    <definedName name="sgng9">#REF!</definedName>
    <definedName name="sgrg" hidden="1">#REF!</definedName>
    <definedName name="sgsegegrt" localSheetId="4" hidden="1">{#N/A,#N/A,TRUE,"Cover";#N/A,#N/A,TRUE,"Conts";#N/A,#N/A,TRUE,"VOS";#N/A,#N/A,TRUE,"Warrington";#N/A,#N/A,TRUE,"Widnes"}</definedName>
    <definedName name="sgsegegrt" localSheetId="18" hidden="1">{#N/A,#N/A,TRUE,"Cover";#N/A,#N/A,TRUE,"Conts";#N/A,#N/A,TRUE,"VOS";#N/A,#N/A,TRUE,"Warrington";#N/A,#N/A,TRUE,"Widnes"}</definedName>
    <definedName name="sgsegegrt" localSheetId="6" hidden="1">{#N/A,#N/A,TRUE,"Cover";#N/A,#N/A,TRUE,"Conts";#N/A,#N/A,TRUE,"VOS";#N/A,#N/A,TRUE,"Warrington";#N/A,#N/A,TRUE,"Widnes"}</definedName>
    <definedName name="sgsegegrt" localSheetId="11" hidden="1">{#N/A,#N/A,TRUE,"Cover";#N/A,#N/A,TRUE,"Conts";#N/A,#N/A,TRUE,"VOS";#N/A,#N/A,TRUE,"Warrington";#N/A,#N/A,TRUE,"Widnes"}</definedName>
    <definedName name="sgsegegrt" localSheetId="10" hidden="1">{#N/A,#N/A,TRUE,"Cover";#N/A,#N/A,TRUE,"Conts";#N/A,#N/A,TRUE,"VOS";#N/A,#N/A,TRUE,"Warrington";#N/A,#N/A,TRUE,"Widnes"}</definedName>
    <definedName name="sgsegegrt" hidden="1">{#N/A,#N/A,TRUE,"Cover";#N/A,#N/A,TRUE,"Conts";#N/A,#N/A,TRUE,"VOS";#N/A,#N/A,TRUE,"Warrington";#N/A,#N/A,TRUE,"Widnes"}</definedName>
    <definedName name="sgsegegrt_1" localSheetId="18" hidden="1">{#N/A,#N/A,TRUE,"Cover";#N/A,#N/A,TRUE,"Conts";#N/A,#N/A,TRUE,"VOS";#N/A,#N/A,TRUE,"Warrington";#N/A,#N/A,TRUE,"Widnes"}</definedName>
    <definedName name="sgsegegrt_1" localSheetId="6" hidden="1">{#N/A,#N/A,TRUE,"Cover";#N/A,#N/A,TRUE,"Conts";#N/A,#N/A,TRUE,"VOS";#N/A,#N/A,TRUE,"Warrington";#N/A,#N/A,TRUE,"Widnes"}</definedName>
    <definedName name="sgsegegrt_1" hidden="1">{#N/A,#N/A,TRUE,"Cover";#N/A,#N/A,TRUE,"Conts";#N/A,#N/A,TRUE,"VOS";#N/A,#N/A,TRUE,"Warrington";#N/A,#N/A,TRUE,"Widnes"}</definedName>
    <definedName name="sgsg" localSheetId="18" hidden="1">{#N/A,#N/A,FALSE,"CAM-G7";#N/A,#N/A,FALSE,"SPL";#N/A,#N/A,FALSE,"butt-in G7";#N/A,#N/A,FALSE,"dia-in G7";#N/A,#N/A,FALSE,"추가-STA G7"}</definedName>
    <definedName name="sgsg" hidden="1">{#N/A,#N/A,FALSE,"CAM-G7";#N/A,#N/A,FALSE,"SPL";#N/A,#N/A,FALSE,"butt-in G7";#N/A,#N/A,FALSE,"dia-in G7";#N/A,#N/A,FALSE,"추가-STA G7"}</definedName>
    <definedName name="sgsghju" localSheetId="4" hidden="1">{#N/A,#N/A,TRUE,"Cover";#N/A,#N/A,TRUE,"Conts";#N/A,#N/A,TRUE,"VOS";#N/A,#N/A,TRUE,"Warrington";#N/A,#N/A,TRUE,"Widnes"}</definedName>
    <definedName name="sgsghju" localSheetId="18" hidden="1">{#N/A,#N/A,TRUE,"Cover";#N/A,#N/A,TRUE,"Conts";#N/A,#N/A,TRUE,"VOS";#N/A,#N/A,TRUE,"Warrington";#N/A,#N/A,TRUE,"Widnes"}</definedName>
    <definedName name="sgsghju" localSheetId="6" hidden="1">{#N/A,#N/A,TRUE,"Cover";#N/A,#N/A,TRUE,"Conts";#N/A,#N/A,TRUE,"VOS";#N/A,#N/A,TRUE,"Warrington";#N/A,#N/A,TRUE,"Widnes"}</definedName>
    <definedName name="sgsghju" localSheetId="11" hidden="1">{#N/A,#N/A,TRUE,"Cover";#N/A,#N/A,TRUE,"Conts";#N/A,#N/A,TRUE,"VOS";#N/A,#N/A,TRUE,"Warrington";#N/A,#N/A,TRUE,"Widnes"}</definedName>
    <definedName name="sgsghju" localSheetId="10" hidden="1">{#N/A,#N/A,TRUE,"Cover";#N/A,#N/A,TRUE,"Conts";#N/A,#N/A,TRUE,"VOS";#N/A,#N/A,TRUE,"Warrington";#N/A,#N/A,TRUE,"Widnes"}</definedName>
    <definedName name="sgsghju" hidden="1">{#N/A,#N/A,TRUE,"Cover";#N/A,#N/A,TRUE,"Conts";#N/A,#N/A,TRUE,"VOS";#N/A,#N/A,TRUE,"Warrington";#N/A,#N/A,TRUE,"Widnes"}</definedName>
    <definedName name="sgsghju_1" localSheetId="18" hidden="1">{#N/A,#N/A,TRUE,"Cover";#N/A,#N/A,TRUE,"Conts";#N/A,#N/A,TRUE,"VOS";#N/A,#N/A,TRUE,"Warrington";#N/A,#N/A,TRUE,"Widnes"}</definedName>
    <definedName name="sgsghju_1" localSheetId="6" hidden="1">{#N/A,#N/A,TRUE,"Cover";#N/A,#N/A,TRUE,"Conts";#N/A,#N/A,TRUE,"VOS";#N/A,#N/A,TRUE,"Warrington";#N/A,#N/A,TRUE,"Widnes"}</definedName>
    <definedName name="sgsghju_1" hidden="1">{#N/A,#N/A,TRUE,"Cover";#N/A,#N/A,TRUE,"Conts";#N/A,#N/A,TRUE,"VOS";#N/A,#N/A,TRUE,"Warrington";#N/A,#N/A,TRUE,"Widnes"}</definedName>
    <definedName name="sgsgr" localSheetId="4" hidden="1">{#N/A,#N/A,TRUE,"Cover";#N/A,#N/A,TRUE,"Conts";#N/A,#N/A,TRUE,"VOS";#N/A,#N/A,TRUE,"Warrington";#N/A,#N/A,TRUE,"Widnes"}</definedName>
    <definedName name="sgsgr" localSheetId="18" hidden="1">{#N/A,#N/A,TRUE,"Cover";#N/A,#N/A,TRUE,"Conts";#N/A,#N/A,TRUE,"VOS";#N/A,#N/A,TRUE,"Warrington";#N/A,#N/A,TRUE,"Widnes"}</definedName>
    <definedName name="sgsgr" localSheetId="6" hidden="1">{#N/A,#N/A,TRUE,"Cover";#N/A,#N/A,TRUE,"Conts";#N/A,#N/A,TRUE,"VOS";#N/A,#N/A,TRUE,"Warrington";#N/A,#N/A,TRUE,"Widnes"}</definedName>
    <definedName name="sgsgr" localSheetId="11" hidden="1">{#N/A,#N/A,TRUE,"Cover";#N/A,#N/A,TRUE,"Conts";#N/A,#N/A,TRUE,"VOS";#N/A,#N/A,TRUE,"Warrington";#N/A,#N/A,TRUE,"Widnes"}</definedName>
    <definedName name="sgsgr" localSheetId="10" hidden="1">{#N/A,#N/A,TRUE,"Cover";#N/A,#N/A,TRUE,"Conts";#N/A,#N/A,TRUE,"VOS";#N/A,#N/A,TRUE,"Warrington";#N/A,#N/A,TRUE,"Widnes"}</definedName>
    <definedName name="sgsgr" hidden="1">{#N/A,#N/A,TRUE,"Cover";#N/A,#N/A,TRUE,"Conts";#N/A,#N/A,TRUE,"VOS";#N/A,#N/A,TRUE,"Warrington";#N/A,#N/A,TRUE,"Widnes"}</definedName>
    <definedName name="sgsgr_1" localSheetId="18" hidden="1">{#N/A,#N/A,TRUE,"Cover";#N/A,#N/A,TRUE,"Conts";#N/A,#N/A,TRUE,"VOS";#N/A,#N/A,TRUE,"Warrington";#N/A,#N/A,TRUE,"Widnes"}</definedName>
    <definedName name="sgsgr_1" localSheetId="6" hidden="1">{#N/A,#N/A,TRUE,"Cover";#N/A,#N/A,TRUE,"Conts";#N/A,#N/A,TRUE,"VOS";#N/A,#N/A,TRUE,"Warrington";#N/A,#N/A,TRUE,"Widnes"}</definedName>
    <definedName name="sgsgr_1" hidden="1">{#N/A,#N/A,TRUE,"Cover";#N/A,#N/A,TRUE,"Conts";#N/A,#N/A,TRUE,"VOS";#N/A,#N/A,TRUE,"Warrington";#N/A,#N/A,TRUE,"Widnes"}</definedName>
    <definedName name="sgsow">#REF!</definedName>
    <definedName name="sgsrgr" localSheetId="18" hidden="1">{#N/A,#N/A,FALSE,"물량산출"}</definedName>
    <definedName name="sgsrgr" hidden="1">{#N/A,#N/A,FALSE,"물량산출"}</definedName>
    <definedName name="sh" localSheetId="18" hidden="1">{"'Bill No. 7'!$A$1:$G$32"}</definedName>
    <definedName name="sh" localSheetId="6" hidden="1">{"'Bill No. 7'!$A$1:$G$32"}</definedName>
    <definedName name="sh" hidden="1">{"'Bill No. 7'!$A$1:$G$32"}</definedName>
    <definedName name="SHA">#N/A</definedName>
    <definedName name="shading">#REF!</definedName>
    <definedName name="Shadow_Curtains">#REF!</definedName>
    <definedName name="SHAH">#REF!</definedName>
    <definedName name="SHAHSI">#REF!</definedName>
    <definedName name="shaji">#REF!</definedName>
    <definedName name="shape.codes" hidden="1">#REF!</definedName>
    <definedName name="Shape_Code">#REF!</definedName>
    <definedName name="shapecode">#REF!</definedName>
    <definedName name="Shapes">#REF!</definedName>
    <definedName name="shapetable">#REF!</definedName>
    <definedName name="shapetofun">#REF!</definedName>
    <definedName name="SHARMILA">#REF!</definedName>
    <definedName name="SHARQ">#REF!</definedName>
    <definedName name="SHASHI" hidden="1">#REF!</definedName>
    <definedName name="SHASHI1">#REF!</definedName>
    <definedName name="shav">#REF!</definedName>
    <definedName name="SHC">#REF!</definedName>
    <definedName name="sheet" localSheetId="4" hidden="1">{#N/A,#N/A,TRUE,"Cover";#N/A,#N/A,TRUE,"Conts";#N/A,#N/A,TRUE,"VOS";#N/A,#N/A,TRUE,"Warrington";#N/A,#N/A,TRUE,"Widnes"}</definedName>
    <definedName name="sheet" localSheetId="18" hidden="1">{#N/A,#N/A,TRUE,"Cover";#N/A,#N/A,TRUE,"Conts";#N/A,#N/A,TRUE,"VOS";#N/A,#N/A,TRUE,"Warrington";#N/A,#N/A,TRUE,"Widnes"}</definedName>
    <definedName name="sheet" localSheetId="6" hidden="1">{#N/A,#N/A,TRUE,"Cover";#N/A,#N/A,TRUE,"Conts";#N/A,#N/A,TRUE,"VOS";#N/A,#N/A,TRUE,"Warrington";#N/A,#N/A,TRUE,"Widnes"}</definedName>
    <definedName name="sheet" localSheetId="11" hidden="1">{#N/A,#N/A,TRUE,"Cover";#N/A,#N/A,TRUE,"Conts";#N/A,#N/A,TRUE,"VOS";#N/A,#N/A,TRUE,"Warrington";#N/A,#N/A,TRUE,"Widnes"}</definedName>
    <definedName name="SHEET" localSheetId="10">#REF!</definedName>
    <definedName name="sheet" hidden="1">{#N/A,#N/A,TRUE,"Cover";#N/A,#N/A,TRUE,"Conts";#N/A,#N/A,TRUE,"VOS";#N/A,#N/A,TRUE,"Warrington";#N/A,#N/A,TRUE,"Widnes"}</definedName>
    <definedName name="sheet_1" localSheetId="18" hidden="1">{#N/A,#N/A,FALSE,"골재소요량";#N/A,#N/A,FALSE,"골재소요량"}</definedName>
    <definedName name="sheet_1" hidden="1">{#N/A,#N/A,FALSE,"골재소요량";#N/A,#N/A,FALSE,"골재소요량"}</definedName>
    <definedName name="sheet_2" localSheetId="18" hidden="1">{#N/A,#N/A,FALSE,"골재소요량";#N/A,#N/A,FALSE,"골재소요량"}</definedName>
    <definedName name="sheet_2" hidden="1">{#N/A,#N/A,FALSE,"골재소요량";#N/A,#N/A,FALSE,"골재소요량"}</definedName>
    <definedName name="SHEET03"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___0">#REF!</definedName>
    <definedName name="sheet1___13">#REF!</definedName>
    <definedName name="SHEET2">#REF!</definedName>
    <definedName name="SHEET3">#REF!</definedName>
    <definedName name="SHEET4">#REF!</definedName>
    <definedName name="SHEET5">#REF!</definedName>
    <definedName name="SheetMetal">#REF!</definedName>
    <definedName name="Shell">#REF!</definedName>
    <definedName name="shell_Core">#REF!</definedName>
    <definedName name="Shell_fit">#REF!</definedName>
    <definedName name="SHELTER" localSheetId="18" hidden="1">{#N/A,#N/A,TRUE,"Basic";#N/A,#N/A,TRUE,"EXT-TABLE";#N/A,#N/A,TRUE,"STEEL";#N/A,#N/A,TRUE,"INT-Table";#N/A,#N/A,TRUE,"STEEL";#N/A,#N/A,TRUE,"Door"}</definedName>
    <definedName name="SHELTER" hidden="1">{#N/A,#N/A,TRUE,"Basic";#N/A,#N/A,TRUE,"EXT-TABLE";#N/A,#N/A,TRUE,"STEEL";#N/A,#N/A,TRUE,"INT-Table";#N/A,#N/A,TRUE,"STEEL";#N/A,#N/A,TRUE,"Door"}</definedName>
    <definedName name="SHELTER_1" localSheetId="18" hidden="1">{#N/A,#N/A,TRUE,"Basic";#N/A,#N/A,TRUE,"EXT-TABLE";#N/A,#N/A,TRUE,"STEEL";#N/A,#N/A,TRUE,"INT-Table";#N/A,#N/A,TRUE,"STEEL";#N/A,#N/A,TRUE,"Door"}</definedName>
    <definedName name="SHELTER_1" hidden="1">{#N/A,#N/A,TRUE,"Basic";#N/A,#N/A,TRUE,"EXT-TABLE";#N/A,#N/A,TRUE,"STEEL";#N/A,#N/A,TRUE,"INT-Table";#N/A,#N/A,TRUE,"STEEL";#N/A,#N/A,TRUE,"Door"}</definedName>
    <definedName name="SHELTER_2" localSheetId="18" hidden="1">{#N/A,#N/A,TRUE,"Basic";#N/A,#N/A,TRUE,"EXT-TABLE";#N/A,#N/A,TRUE,"STEEL";#N/A,#N/A,TRUE,"INT-Table";#N/A,#N/A,TRUE,"STEEL";#N/A,#N/A,TRUE,"Door"}</definedName>
    <definedName name="SHELTER_2" hidden="1">{#N/A,#N/A,TRUE,"Basic";#N/A,#N/A,TRUE,"EXT-TABLE";#N/A,#N/A,TRUE,"STEEL";#N/A,#N/A,TRUE,"INT-Table";#N/A,#N/A,TRUE,"STEEL";#N/A,#N/A,TRUE,"Door"}</definedName>
    <definedName name="SHHHSHHSH" localSheetId="1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HHHSHHSH"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HHSHS" localSheetId="1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HHSHS"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Shipping" localSheetId="18"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va">#REF!</definedName>
    <definedName name="shjhj" localSheetId="18" hidden="1">{#N/A,#N/A,FALSE,"CAM-G7";#N/A,#N/A,FALSE,"SPL";#N/A,#N/A,FALSE,"butt-in G7";#N/A,#N/A,FALSE,"dia-in G7";#N/A,#N/A,FALSE,"추가-STA G7"}</definedName>
    <definedName name="shjhj" hidden="1">{#N/A,#N/A,FALSE,"CAM-G7";#N/A,#N/A,FALSE,"SPL";#N/A,#N/A,FALSE,"butt-in G7";#N/A,#N/A,FALSE,"dia-in G7";#N/A,#N/A,FALSE,"추가-STA G7"}</definedName>
    <definedName name="SHOP">#REF!</definedName>
    <definedName name="SHOPBOQ">#REF!</definedName>
    <definedName name="SHOPFITTING">#REF!</definedName>
    <definedName name="SHOPHED">#REF!</definedName>
    <definedName name="shoppingmall">#REF!</definedName>
    <definedName name="SHORE">#REF!</definedName>
    <definedName name="SHORE_LU">#REF!</definedName>
    <definedName name="SHOREB">#REF!</definedName>
    <definedName name="SHOREC">#REF!</definedName>
    <definedName name="ShoreCode">#REF!</definedName>
    <definedName name="SHOREE">#REF!</definedName>
    <definedName name="SHOREI">#REF!</definedName>
    <definedName name="SHOREN">#REF!</definedName>
    <definedName name="shorep">#REF!</definedName>
    <definedName name="SHORER">#REF!</definedName>
    <definedName name="SHORES">#REF!</definedName>
    <definedName name="SHORET">#REF!</definedName>
    <definedName name="SHOREV">#REF!</definedName>
    <definedName name="short" localSheetId="18" hidden="1">{#N/A,#N/A,FALSE,"COVER1.XLS ";#N/A,#N/A,FALSE,"RACT1.XLS";#N/A,#N/A,FALSE,"RACT2.XLS";#N/A,#N/A,FALSE,"ECCMP";#N/A,#N/A,FALSE,"WELDER.XLS"}</definedName>
    <definedName name="short" hidden="1">{#N/A,#N/A,FALSE,"COVER1.XLS ";#N/A,#N/A,FALSE,"RACT1.XLS";#N/A,#N/A,FALSE,"RACT2.XLS";#N/A,#N/A,FALSE,"ECCMP";#N/A,#N/A,FALSE,"WELDER.XLS"}</definedName>
    <definedName name="shortfall_interest">#REF!</definedName>
    <definedName name="ShoulderEmb.">#REF!</definedName>
    <definedName name="ShoulderSubbase">#REF!</definedName>
    <definedName name="Show.Acct.Update.Warning" hidden="1">#REF!</definedName>
    <definedName name="Show.MDB.Update.Warning" hidden="1">#REF!</definedName>
    <definedName name="shower_trap">#REF!</definedName>
    <definedName name="showercubicle">#REF!</definedName>
    <definedName name="showercubicles">#REF!</definedName>
    <definedName name="Showers">#REF!</definedName>
    <definedName name="Shree">MATCH(0.01,#REF!,-1)+1</definedName>
    <definedName name="shruti">Scheduled_Payment+Extra_Payment</definedName>
    <definedName name="shs" localSheetId="4" hidden="1">{#N/A,#N/A,TRUE,"Cover";#N/A,#N/A,TRUE,"Conts";#N/A,#N/A,TRUE,"VOS";#N/A,#N/A,TRUE,"Warrington";#N/A,#N/A,TRUE,"Widnes"}</definedName>
    <definedName name="shs" localSheetId="18" hidden="1">{#N/A,#N/A,TRUE,"Cover";#N/A,#N/A,TRUE,"Conts";#N/A,#N/A,TRUE,"VOS";#N/A,#N/A,TRUE,"Warrington";#N/A,#N/A,TRUE,"Widnes"}</definedName>
    <definedName name="shs" localSheetId="10" hidden="1">{#N/A,#N/A,TRUE,"Cover";#N/A,#N/A,TRUE,"Conts";#N/A,#N/A,TRUE,"VOS";#N/A,#N/A,TRUE,"Warrington";#N/A,#N/A,TRUE,"Widnes"}</definedName>
    <definedName name="shs" hidden="1">{#N/A,#N/A,TRUE,"Cover";#N/A,#N/A,TRUE,"Conts";#N/A,#N/A,TRUE,"VOS";#N/A,#N/A,TRUE,"Warrington";#N/A,#N/A,TRUE,"Widnes"}</definedName>
    <definedName name="shshgtr" localSheetId="4" hidden="1">{#N/A,#N/A,TRUE,"Cover";#N/A,#N/A,TRUE,"Conts";#N/A,#N/A,TRUE,"VOS";#N/A,#N/A,TRUE,"Warrington";#N/A,#N/A,TRUE,"Widnes"}</definedName>
    <definedName name="shshgtr" localSheetId="18" hidden="1">{#N/A,#N/A,TRUE,"Cover";#N/A,#N/A,TRUE,"Conts";#N/A,#N/A,TRUE,"VOS";#N/A,#N/A,TRUE,"Warrington";#N/A,#N/A,TRUE,"Widnes"}</definedName>
    <definedName name="shshgtr" localSheetId="6" hidden="1">{#N/A,#N/A,TRUE,"Cover";#N/A,#N/A,TRUE,"Conts";#N/A,#N/A,TRUE,"VOS";#N/A,#N/A,TRUE,"Warrington";#N/A,#N/A,TRUE,"Widnes"}</definedName>
    <definedName name="shshgtr" localSheetId="11" hidden="1">{#N/A,#N/A,TRUE,"Cover";#N/A,#N/A,TRUE,"Conts";#N/A,#N/A,TRUE,"VOS";#N/A,#N/A,TRUE,"Warrington";#N/A,#N/A,TRUE,"Widnes"}</definedName>
    <definedName name="shshgtr" localSheetId="10" hidden="1">{#N/A,#N/A,TRUE,"Cover";#N/A,#N/A,TRUE,"Conts";#N/A,#N/A,TRUE,"VOS";#N/A,#N/A,TRUE,"Warrington";#N/A,#N/A,TRUE,"Widnes"}</definedName>
    <definedName name="shshgtr" hidden="1">{#N/A,#N/A,TRUE,"Cover";#N/A,#N/A,TRUE,"Conts";#N/A,#N/A,TRUE,"VOS";#N/A,#N/A,TRUE,"Warrington";#N/A,#N/A,TRUE,"Widnes"}</definedName>
    <definedName name="shshgtr_1" localSheetId="18" hidden="1">{#N/A,#N/A,TRUE,"Cover";#N/A,#N/A,TRUE,"Conts";#N/A,#N/A,TRUE,"VOS";#N/A,#N/A,TRUE,"Warrington";#N/A,#N/A,TRUE,"Widnes"}</definedName>
    <definedName name="shshgtr_1" localSheetId="6" hidden="1">{#N/A,#N/A,TRUE,"Cover";#N/A,#N/A,TRUE,"Conts";#N/A,#N/A,TRUE,"VOS";#N/A,#N/A,TRUE,"Warrington";#N/A,#N/A,TRUE,"Widnes"}</definedName>
    <definedName name="shshgtr_1" hidden="1">{#N/A,#N/A,TRUE,"Cover";#N/A,#N/A,TRUE,"Conts";#N/A,#N/A,TRUE,"VOS";#N/A,#N/A,TRUE,"Warrington";#N/A,#N/A,TRUE,"Widnes"}</definedName>
    <definedName name="SHSHS" localSheetId="1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HSHS"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HSHSH" localSheetId="1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HSHSH"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SHSHSHSH" localSheetId="1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HSHSHSH"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shtcctcalc">#REF!</definedName>
    <definedName name="shtoep">#REF!</definedName>
    <definedName name="shtoep.">#REF!</definedName>
    <definedName name="shtoep..">#REF!</definedName>
    <definedName name="shtoep...">#REF!</definedName>
    <definedName name="shut">#REF!</definedName>
    <definedName name="shut_reqt">#REF!</definedName>
    <definedName name="shutt" hidden="1">#REF!</definedName>
    <definedName name="shutter">#REF!</definedName>
    <definedName name="shuttering" localSheetId="18" hidden="1">{#N/A,#N/A,TRUE,"Front";#N/A,#N/A,TRUE,"Simple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hvr">#REF!</definedName>
    <definedName name="shwrcrtn">#REF!</definedName>
    <definedName name="shwrdct">#REF!</definedName>
    <definedName name="si">#REF!</definedName>
    <definedName name="SI25DPA" localSheetId="18" hidden="1">{#N/A,#N/A,FALSE,"MARCH"}</definedName>
    <definedName name="SI25DPA" hidden="1">{#N/A,#N/A,FALSE,"MARCH"}</definedName>
    <definedName name="si8grading" localSheetId="18" hidden="1">{#N/A,#N/A,FALSE,"MARCH"}</definedName>
    <definedName name="si8grading" hidden="1">{#N/A,#N/A,FALSE,"MARCH"}</definedName>
    <definedName name="siba">#REF!</definedName>
    <definedName name="siba1">#REF!</definedName>
    <definedName name="sibabb">#REF!</definedName>
    <definedName name="Sichtbarmachen">#N/A</definedName>
    <definedName name="Side_Set_Bus_BE">#REF!</definedName>
    <definedName name="Side_Set_Ind">#REF!</definedName>
    <definedName name="SideFW_Ang.Connection">#REF!</definedName>
    <definedName name="SideFW_V_Connection">#REF!</definedName>
    <definedName name="sidewalk">#REF!</definedName>
    <definedName name="Siemens_eMail">#REF!</definedName>
    <definedName name="SIGMA">#REF!</definedName>
    <definedName name="sigma0.2">#REF!</definedName>
    <definedName name="sigma0_2">#REF!</definedName>
    <definedName name="sigmab">#REF!</definedName>
    <definedName name="sigmah">#REF!</definedName>
    <definedName name="sigmat">#REF!</definedName>
    <definedName name="SIGN">#REF!</definedName>
    <definedName name="Signage">#REF!</definedName>
    <definedName name="sinesh">#REF!</definedName>
    <definedName name="sing_dollrs">#REF!</definedName>
    <definedName name="singledoor">#REF!</definedName>
    <definedName name="SIronmong">#REF!</definedName>
    <definedName name="sisis" localSheetId="18" hidden="1">{"'Sheet1'!$L$16"}</definedName>
    <definedName name="sisis" hidden="1">{"'Sheet1'!$L$16"}</definedName>
    <definedName name="SISUSM" localSheetId="18" hidden="1">{"'Sheet1'!$L$16"}</definedName>
    <definedName name="SISUSM" hidden="1">{"'Sheet1'!$L$16"}</definedName>
    <definedName name="SIT">#REF!</definedName>
    <definedName name="SITA">#REF!</definedName>
    <definedName name="SITB">#REF!</definedName>
    <definedName name="SITC">#REF!</definedName>
    <definedName name="SITE" localSheetId="18" hidden="1">{#N/A,#N/A,TRUE,"Cover";#N/A,#N/A,TRUE,"Conts";#N/A,#N/A,TRUE,"VOS";#N/A,#N/A,TRUE,"Warrington";#N/A,#N/A,TRUE,"Widnes"}</definedName>
    <definedName name="SITE" localSheetId="6" hidden="1">{#N/A,#N/A,TRUE,"Cover";#N/A,#N/A,TRUE,"Conts";#N/A,#N/A,TRUE,"VOS";#N/A,#N/A,TRUE,"Warrington";#N/A,#N/A,TRUE,"Widnes"}</definedName>
    <definedName name="SITE" localSheetId="10" hidden="1">{#N/A,#N/A,TRUE,"Cover";#N/A,#N/A,TRUE,"Conts";#N/A,#N/A,TRUE,"VOS";#N/A,#N/A,TRUE,"Warrington";#N/A,#N/A,TRUE,"Widnes"}</definedName>
    <definedName name="SITE" hidden="1">{#N/A,#N/A,TRUE,"Cover";#N/A,#N/A,TRUE,"Conts";#N/A,#N/A,TRUE,"VOS";#N/A,#N/A,TRUE,"Warrington";#N/A,#N/A,TRUE,"Widnes"}</definedName>
    <definedName name="site.prep">#REF!</definedName>
    <definedName name="site.ref" hidden="1">#REF!</definedName>
    <definedName name="SITE__WORKS">#REF!</definedName>
    <definedName name="Site_Clearance">#REF!</definedName>
    <definedName name="SITE_OFFICES">#REF!</definedName>
    <definedName name="Site_Preparation">#REF!</definedName>
    <definedName name="SITE_STAFF">#REF!</definedName>
    <definedName name="site_survey">#REF!</definedName>
    <definedName name="sitearea" localSheetId="4">#REF!</definedName>
    <definedName name="SiteArea">#REF!</definedName>
    <definedName name="SiteEstablishmentandOH">5.5/100</definedName>
    <definedName name="SiteexRatio">#REF!</definedName>
    <definedName name="SITEFAC">#REF!</definedName>
    <definedName name="SiteID">#REF!</definedName>
    <definedName name="SiteID_4">#REF!</definedName>
    <definedName name="SiteID_4_1">#REF!</definedName>
    <definedName name="SiteID_6">#REF!</definedName>
    <definedName name="Siterate">#REF!</definedName>
    <definedName name="SiteSurveyCfW">#REF!</definedName>
    <definedName name="SiteType">#REF!</definedName>
    <definedName name="SiteType_4">#REF!</definedName>
    <definedName name="SiteType_4_1">#REF!</definedName>
    <definedName name="SiteType_6">#REF!</definedName>
    <definedName name="SITEWORK" localSheetId="18" hidden="1">{#N/A,#N/A,TRUE,"Cover";#N/A,#N/A,TRUE,"Conts";#N/A,#N/A,TRUE,"VOS";#N/A,#N/A,TRUE,"Warrington";#N/A,#N/A,TRUE,"Widnes"}</definedName>
    <definedName name="SITEWORK" localSheetId="6" hidden="1">{#N/A,#N/A,TRUE,"Cover";#N/A,#N/A,TRUE,"Conts";#N/A,#N/A,TRUE,"VOS";#N/A,#N/A,TRUE,"Warrington";#N/A,#N/A,TRUE,"Widnes"}</definedName>
    <definedName name="SITEWORK" localSheetId="10" hidden="1">{#N/A,#N/A,TRUE,"Cover";#N/A,#N/A,TRUE,"Conts";#N/A,#N/A,TRUE,"VOS";#N/A,#N/A,TRUE,"Warrington";#N/A,#N/A,TRUE,"Widnes"}</definedName>
    <definedName name="SITEWORK" hidden="1">{#N/A,#N/A,TRUE,"Cover";#N/A,#N/A,TRUE,"Conts";#N/A,#N/A,TRUE,"VOS";#N/A,#N/A,TRUE,"Warrington";#N/A,#N/A,TRUE,"Widnes"}</definedName>
    <definedName name="SITEWORKS">#REF!</definedName>
    <definedName name="SiteWorksCfW">#REF!</definedName>
    <definedName name="SIX">#REF!</definedName>
    <definedName name="six_monthly_revenue">#REF!</definedName>
    <definedName name="SIXTEEN">#REF!</definedName>
    <definedName name="SIXYRS_OF_PROJ">#REF!</definedName>
    <definedName name="size">#REF!</definedName>
    <definedName name="SIZEC">#REF!</definedName>
    <definedName name="SJ">#REF!</definedName>
    <definedName name="sjdbhfrre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bhfrr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hgg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dnfhrr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JJDJDJJFG">#REF!</definedName>
    <definedName name="SJSJJS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JSJJ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 localSheetId="18" hidden="1">{#N/A,#N/A,TRUE,"LOADCOVE";#N/A,#N/A,TRUE,"PAGE001";#N/A,#N/A,TRUE,"PAGE002";#N/A,#N/A,TRUE,"PAGE003";#N/A,#N/A,TRUE,"PAGE004";#N/A,#N/A,TRUE,"PAGE005";#N/A,#N/A,TRUE,"PAGE006";#N/A,#N/A,TRUE,"PAGE007";#N/A,#N/A,TRUE,"PAGE008";#N/A,#N/A,TRUE,"PAGE009";#N/A,#N/A,TRUE,"PAGE010";#N/A,#N/A,TRUE,"PAGE011";#N/A,#N/A,TRUE,"PAGE012";#N/A,#N/A,TRUE,"PAGE013"}</definedName>
    <definedName name="sk"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LOADCOVE";#N/A,#N/A,TRUE,"PAGE001";#N/A,#N/A,TRUE,"PAGE002";#N/A,#N/A,TRUE,"PAGE003";#N/A,#N/A,TRUE,"PAGE004";#N/A,#N/A,TRUE,"PAGE005";#N/A,#N/A,TRUE,"PAGE006";#N/A,#N/A,TRUE,"PAGE007";#N/A,#N/A,TRUE,"PAGE008";#N/A,#N/A,TRUE,"PAGE009";#N/A,#N/A,TRUE,"PAGE010";#N/A,#N/A,TRUE,"PAGE011";#N/A,#N/A,TRUE,"PAGE012";#N/A,#N/A,TRUE,"PAGE013"}</definedName>
    <definedName name="ska" localSheetId="18" hidden="1">{#N/A,#N/A,TRUE,"Front";#N/A,#N/A,TRUE,"Simple Letter";#N/A,#N/A,TRUE,"Inside";#N/A,#N/A,TRUE,"Contents";#N/A,#N/A,TRUE,"Basis";#N/A,#N/A,TRUE,"Inclusions";#N/A,#N/A,TRUE,"Exclusions";#N/A,#N/A,TRUE,"Areas";#N/A,#N/A,TRUE,"Summary";#N/A,#N/A,TRUE,"Detail"}</definedName>
    <definedName name="ska" localSheetId="6"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djhnffd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djhnff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KEW" localSheetId="1">#REF!</definedName>
    <definedName name="Skew">#REF!</definedName>
    <definedName name="skey">#REF!</definedName>
    <definedName name="Skey1" hidden="1">#REF!</definedName>
    <definedName name="Skey2" hidden="1">#REF!</definedName>
    <definedName name="SKI" hidden="1">#REF!</definedName>
    <definedName name="SKILLEDCARP">#REF!</definedName>
    <definedName name="SKILLEDSTEEL">#REF!</definedName>
    <definedName name="skim_coat">#REF!</definedName>
    <definedName name="Skimmers">#REF!</definedName>
    <definedName name="skirting">#REF!</definedName>
    <definedName name="SKIRTLE">#REF!,#REF!,#REF!,#REF!,#REF!,#REF!,#REF!,#REF!,#REF!,#REF!</definedName>
    <definedName name="Skopje_Demand">#REF!</definedName>
    <definedName name="Skopje_SandD">#REF!</definedName>
    <definedName name="Skopje_Visitors">#REF!</definedName>
    <definedName name="skq" localSheetId="18" hidden="1">{#N/A,#N/A,TRUE,"Front";#N/A,#N/A,TRUE,"Simple Letter";#N/A,#N/A,TRUE,"Inside";#N/A,#N/A,TRUE,"Contents";#N/A,#N/A,TRUE,"Basis";#N/A,#N/A,TRUE,"Inclusions";#N/A,#N/A,TRUE,"Exclusions";#N/A,#N/A,TRUE,"Areas";#N/A,#N/A,TRUE,"Summary";#N/A,#N/A,TRUE,"Detail"}</definedName>
    <definedName name="skq" localSheetId="6"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kskksksks" localSheetId="18" hidden="1">{#N/A,#N/A,FALSE,"주간공정";#N/A,#N/A,FALSE,"주간보고";#N/A,#N/A,FALSE,"주간공정표"}</definedName>
    <definedName name="skskksksks" localSheetId="6" hidden="1">{#N/A,#N/A,FALSE,"주간공정";#N/A,#N/A,FALSE,"주간보고";#N/A,#N/A,FALSE,"주간공정표"}</definedName>
    <definedName name="skskksksks" hidden="1">{#N/A,#N/A,FALSE,"주간공정";#N/A,#N/A,FALSE,"주간보고";#N/A,#N/A,FALSE,"주간공정표"}</definedName>
    <definedName name="sktg1">#REF!</definedName>
    <definedName name="SL" localSheetId="18" hidden="1">{#N/A,#N/A,FALSE,"주간공정";#N/A,#N/A,FALSE,"주간보고";#N/A,#N/A,FALSE,"주간공정표"}</definedName>
    <definedName name="SL" localSheetId="6" hidden="1">{#N/A,#N/A,FALSE,"주간공정";#N/A,#N/A,FALSE,"주간보고";#N/A,#N/A,FALSE,"주간공정표"}</definedName>
    <definedName name="SL" hidden="1">{#N/A,#N/A,FALSE,"주간공정";#N/A,#N/A,FALSE,"주간보고";#N/A,#N/A,FALSE,"주간공정표"}</definedName>
    <definedName name="Sl_No">#REF!</definedName>
    <definedName name="sla_in">#REF!</definedName>
    <definedName name="slab" localSheetId="6" hidden="1">{"'Break down'!$A$4"}</definedName>
    <definedName name="slab">{"'Break down'!$A$4"}</definedName>
    <definedName name="Slab_Area_2000">#REF!</definedName>
    <definedName name="Slab_Area_2500">#REF!</definedName>
    <definedName name="SLAB_ID">#REF!</definedName>
    <definedName name="SLAB_THK">#REF!</definedName>
    <definedName name="SlabArea">#REF!</definedName>
    <definedName name="slabconArea">#REF!</definedName>
    <definedName name="slabconPerimeter">#REF!</definedName>
    <definedName name="SlabPerimeter">#REF!</definedName>
    <definedName name="Slabs">#REF!</definedName>
    <definedName name="sland">#REF!</definedName>
    <definedName name="SLandscaping">#REF!</definedName>
    <definedName name="slb_in">#REF!</definedName>
    <definedName name="SLC">#REF!</definedName>
    <definedName name="slCODE">#REF!</definedName>
    <definedName name="slCODE_1">"$#REF!.$#REF!$#REF!"</definedName>
    <definedName name="SLiftArc">#REF!</definedName>
    <definedName name="SLifts">#REF!</definedName>
    <definedName name="Slist">#REF!</definedName>
    <definedName name="Slist_1">"$#REF!.$#REF!$#REF!"</definedName>
    <definedName name="Slope">#REF!</definedName>
    <definedName name="sloped">#REF!</definedName>
    <definedName name="Slovakia">#REF!</definedName>
    <definedName name="Slovenia">#REF!</definedName>
    <definedName name="SlowStartCurve">#REF!</definedName>
    <definedName name="slss">#REF!</definedName>
    <definedName name="slsssss">#REF!</definedName>
    <definedName name="slssssss">#REF!</definedName>
    <definedName name="slv">#REF!</definedName>
    <definedName name="SM_">#REF!</definedName>
    <definedName name="sma" localSheetId="4" hidden="1">{"'Break down'!$A$4"}</definedName>
    <definedName name="sma" localSheetId="18" hidden="1">{"'Break down'!$A$4"}</definedName>
    <definedName name="sma" localSheetId="6" hidden="1">{"'Break down'!$A$4"}</definedName>
    <definedName name="sma" localSheetId="10">{"'Break down'!$A$4"}</definedName>
    <definedName name="sma" hidden="1">{"'Break down'!$A$4"}</definedName>
    <definedName name="sma_1" localSheetId="6" hidden="1">{"'Break down'!$A$4"}</definedName>
    <definedName name="sma_1">{"'Break down'!$A$4"}</definedName>
    <definedName name="sma_in">#REF!</definedName>
    <definedName name="small_cost_summary">#REF!</definedName>
    <definedName name="SmallProj">#REF!</definedName>
    <definedName name="SmallProj_4">#REF!</definedName>
    <definedName name="SmallProj_4_1">#REF!</definedName>
    <definedName name="SmallProj_6">#REF!</definedName>
    <definedName name="SmallProj_Text">#REF!</definedName>
    <definedName name="SmallProj_Text_4">#REF!</definedName>
    <definedName name="SmallProj_Text_4_1">#REF!</definedName>
    <definedName name="SmallProj_Text_6">#REF!</definedName>
    <definedName name="SMargin">#REF!</definedName>
    <definedName name="SMasonry">#REF!</definedName>
    <definedName name="SMaterials">#REF!</definedName>
    <definedName name="smb_in">#REF!</definedName>
    <definedName name="SMech">#REF!</definedName>
    <definedName name="SMEtalwork">#REF!</definedName>
    <definedName name="Smith_Travel">#REF!</definedName>
    <definedName name="smo" localSheetId="4" hidden="1">{"'Break down'!$A$4"}</definedName>
    <definedName name="smo" localSheetId="18" hidden="1">{"'Break down'!$A$4"}</definedName>
    <definedName name="smo" localSheetId="6" hidden="1">{"'Break down'!$A$4"}</definedName>
    <definedName name="smo" localSheetId="10">{"'Break down'!$A$4"}</definedName>
    <definedName name="smo" hidden="1">{"'Break down'!$A$4"}</definedName>
    <definedName name="smo_1" localSheetId="6" hidden="1">{"'Break down'!$A$4"}</definedName>
    <definedName name="smo_1">{"'Break down'!$A$4"}</definedName>
    <definedName name="smsb1_mg_fab">#REF!</definedName>
    <definedName name="smsb1_mg_mat">#REF!</definedName>
    <definedName name="SN" localSheetId="18" hidden="1">{"LKD",#N/A,FALSE,"표지"}</definedName>
    <definedName name="SN" hidden="1">{"LKD",#N/A,FALSE,"표지"}</definedName>
    <definedName name="SN_Salary">#REF!</definedName>
    <definedName name="snd">#REF!</definedName>
    <definedName name="sndmarg">#REF!</definedName>
    <definedName name="sndrs">#REF!</definedName>
    <definedName name="snglhdbrd">#REF!</definedName>
    <definedName name="SNM_EXPAT">#REF!</definedName>
    <definedName name="SNM_EXPAT_HRS">#REF!</definedName>
    <definedName name="SNM_FOREIGN">#REF!</definedName>
    <definedName name="SNM_FOREIGN_HRS">#REF!</definedName>
    <definedName name="SNM_HRS">#REF!</definedName>
    <definedName name="SNM_LAB">#REF!</definedName>
    <definedName name="SO">#REF!</definedName>
    <definedName name="SOC" localSheetId="6" hidden="1">{"'Sheet1 (2)'!$A$1:$C$61"}</definedName>
    <definedName name="SOC">{"'Sheet1 (2)'!$A$1:$C$61"}</definedName>
    <definedName name="SOC_1" localSheetId="6" hidden="1">{"'Sheet1 (2)'!$A$1:$C$61"}</definedName>
    <definedName name="SOC_1">{"'Sheet1 (2)'!$A$1:$C$61"}</definedName>
    <definedName name="sofa">#REF!</definedName>
    <definedName name="soffitl">#REF!</definedName>
    <definedName name="SOFITEL">#REF!</definedName>
    <definedName name="SOFT">#REF!</definedName>
    <definedName name="Soft_Landscaping">#REF!</definedName>
    <definedName name="SOFTJNT">#REF!</definedName>
    <definedName name="SOFTS">#REF!</definedName>
    <definedName name="sohan">#REF!</definedName>
    <definedName name="SOIL">#REF!</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lid_blocks">#REF!</definedName>
    <definedName name="solver_adj" localSheetId="6" hidden="1">#REF!</definedName>
    <definedName name="solver_adj" hidden="1">#REF!,#REF!</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lin" hidden="1">0</definedName>
    <definedName name="solver_nsim" hidden="1">1</definedName>
    <definedName name="solver_ntri" hidden="1">1000</definedName>
    <definedName name="solver_num" hidden="1">0</definedName>
    <definedName name="solver_opt" hidden="1">#REF!</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rsmp" hidden="1">2</definedName>
    <definedName name="solver_seed" hidden="1">0</definedName>
    <definedName name="solver_sthr" hidden="1">0</definedName>
    <definedName name="solver_tmp" hidden="1">#REF!,#REF!</definedName>
    <definedName name="solver_typ" hidden="1">3</definedName>
    <definedName name="solver_ucens" hidden="1">1E+30</definedName>
    <definedName name="solver_ucut" hidden="1">1E+30</definedName>
    <definedName name="solver_val" localSheetId="6" hidden="1">2118.99</definedName>
    <definedName name="solver_val" localSheetId="10">2118.99</definedName>
    <definedName name="solver_val" hidden="1">22000000000</definedName>
    <definedName name="Sonakshi">#REF!</definedName>
    <definedName name="sonali">#REF!</definedName>
    <definedName name="sond">#REF!</definedName>
    <definedName name="Sonderwerkst_4" localSheetId="6">#N/A</definedName>
    <definedName name="Sonderwerkst_4">Z70S2:Z70S13</definedName>
    <definedName name="Sonderwerkst_6" localSheetId="6">#N/A</definedName>
    <definedName name="Sonderwerkst_6">Z72S2:Z72S13</definedName>
    <definedName name="sondf">#REF!</definedName>
    <definedName name="sonu">Scheduled_Payment+Extra_Payment</definedName>
    <definedName name="Sonywest">#REF!</definedName>
    <definedName name="SOONAMKAPOOR">#REF!</definedName>
    <definedName name="SOP">#REF!</definedName>
    <definedName name="Sorry" hidden="1">#REF!</definedName>
    <definedName name="sort" hidden="1">#REF!</definedName>
    <definedName name="Sort_Area">#REF!</definedName>
    <definedName name="SORT1" hidden="1">#REF!</definedName>
    <definedName name="sortrnge">#REF!</definedName>
    <definedName name="SOtotal">#REF!</definedName>
    <definedName name="Source">#REF!</definedName>
    <definedName name="SOURCE_DATA">#REF!</definedName>
    <definedName name="source1perc">#REF!</definedName>
    <definedName name="source2">#REF!</definedName>
    <definedName name="source2perc">#REF!</definedName>
    <definedName name="source3">#REF!</definedName>
    <definedName name="source3perc">#REF!</definedName>
    <definedName name="SourceData" localSheetId="4">#REF!</definedName>
    <definedName name="SourceData">#REF!</definedName>
    <definedName name="sources_hide_flag">#REF!,#REF!</definedName>
    <definedName name="Sous_Total_Bati">#REF!</definedName>
    <definedName name="Southgiaft2">#REF!</definedName>
    <definedName name="Southgiam2">#REF!</definedName>
    <definedName name="southniam2">#REF!</definedName>
    <definedName name="SozlesmeRsYenParitesi">#REF!</definedName>
    <definedName name="SozlesmeYenUSDParitesi">#REF!</definedName>
    <definedName name="sp">#REF!</definedName>
    <definedName name="sp.retn">#REF!</definedName>
    <definedName name="sp_active_document_name">"NewDocument"</definedName>
    <definedName name="sp_active_phase">1</definedName>
    <definedName name="sp_building_sfc">0</definedName>
    <definedName name="sp_building_sfc_ph_1">0</definedName>
    <definedName name="sp_existing_building_sfc">0</definedName>
    <definedName name="sp_existing_building_sfc_ph_1">0</definedName>
    <definedName name="sp_G_n_3">0</definedName>
    <definedName name="sp_G_n_3_ph_1">0</definedName>
    <definedName name="sp_G_n_3_units">0</definedName>
    <definedName name="sp_G_n_3_units_ph_1">0</definedName>
    <definedName name="sp_hotel">0</definedName>
    <definedName name="sp_hotel_ph_1">0</definedName>
    <definedName name="sp_hotel_units">0</definedName>
    <definedName name="sp_hotel_units_ph_1">0</definedName>
    <definedName name="sp_lakes_ponds_sfc">0</definedName>
    <definedName name="sp_lakes_ponds_sfc_ph_1">0</definedName>
    <definedName name="sp_multifamily">0</definedName>
    <definedName name="sp_multifamily_ph_1">0</definedName>
    <definedName name="sp_multifamily_units">0</definedName>
    <definedName name="sp_multifamily_units_ph_1">0</definedName>
    <definedName name="sp_office">0</definedName>
    <definedName name="sp_office_ph_1">0</definedName>
    <definedName name="sp_office_units">0</definedName>
    <definedName name="sp_office_units_ph_1">0</definedName>
    <definedName name="sp_open_space_sfc">0</definedName>
    <definedName name="sp_open_space_sfc_ph_1">0</definedName>
    <definedName name="sp_programdarkviolet">0</definedName>
    <definedName name="sp_programdarkviolet_ph_1">0</definedName>
    <definedName name="sp_programdarkviolet_units">0</definedName>
    <definedName name="sp_programdarkviolet_units_ph_1">0</definedName>
    <definedName name="sp_programlightblue">0</definedName>
    <definedName name="sp_programlightblue_ph_1">0</definedName>
    <definedName name="sp_programlightblue_units">0</definedName>
    <definedName name="sp_programlightblue_units_ph_1">0</definedName>
    <definedName name="sp_r_n_d">0</definedName>
    <definedName name="sp_r_n_d_ph_1">0</definedName>
    <definedName name="sp_r_n_d_units">0</definedName>
    <definedName name="sp_r_n_d_units_ph_1">0</definedName>
    <definedName name="sp_residential">0</definedName>
    <definedName name="sp_residential_lot_sfc">0</definedName>
    <definedName name="sp_residential_lot_sfc_ph_1">0</definedName>
    <definedName name="sp_residential_ph_1">0</definedName>
    <definedName name="sp_residential_units">0</definedName>
    <definedName name="sp_residential_units_ph_1">0</definedName>
    <definedName name="sp_retail">0</definedName>
    <definedName name="sp_retail_ph_1">0</definedName>
    <definedName name="sp_retail_units">0</definedName>
    <definedName name="sp_retail_units_ph_1">0</definedName>
    <definedName name="sp_single_family">0</definedName>
    <definedName name="sp_single_family_ph_1">0</definedName>
    <definedName name="sp_single_family_units">0</definedName>
    <definedName name="sp_single_family_units_ph_1">0</definedName>
    <definedName name="sp_site_sfc">0</definedName>
    <definedName name="sp_site_sfc_ph_1">0</definedName>
    <definedName name="sp_structured_parking">0</definedName>
    <definedName name="sp_structured_parking_ph_1">0</definedName>
    <definedName name="sp_structured_parking_sfc">0</definedName>
    <definedName name="sp_structured_parking_sfc_ph_1">0</definedName>
    <definedName name="sp_structured_parking_units">0</definedName>
    <definedName name="sp_structured_parking_units_ph_1">0</definedName>
    <definedName name="sp_surface_parking">0</definedName>
    <definedName name="sp_surface_parking_ph_1">0</definedName>
    <definedName name="sp_surface_parking_sfc">0</definedName>
    <definedName name="sp_surface_parking_sfc_ph_1">0</definedName>
    <definedName name="sp_surface_parking_units">0</definedName>
    <definedName name="sp_surface_parking_units_ph_1">0</definedName>
    <definedName name="sp_townhomes">0</definedName>
    <definedName name="sp_townhomes_ph_1">0</definedName>
    <definedName name="sp_townhomes_units">0</definedName>
    <definedName name="sp_townhomes_units_ph_1">0</definedName>
    <definedName name="sp_townhouses">0</definedName>
    <definedName name="sp_townhouses_ph_1">0</definedName>
    <definedName name="sp_townhouses_units">0</definedName>
    <definedName name="sp_townhouses_units_ph_1">0</definedName>
    <definedName name="sp_unassigned">0</definedName>
    <definedName name="sp_unassigned_ph_1">0</definedName>
    <definedName name="sp_unassigned_sfc">2121604.49310928</definedName>
    <definedName name="sp_unassigned_sfc_ph_1">2121604.49310928</definedName>
    <definedName name="sp_unassigned_units">0</definedName>
    <definedName name="sp_unassigned_units_ph_1">0</definedName>
    <definedName name="sp_Villas">0</definedName>
    <definedName name="sp_Villas_ph_1">0</definedName>
    <definedName name="sp_Villas_units">0</definedName>
    <definedName name="sp_Villas_units_ph_1">0</definedName>
    <definedName name="SP1Branch">#REF!</definedName>
    <definedName name="SP1Branch_4">#REF!</definedName>
    <definedName name="SP1Branch_4_1">#REF!</definedName>
    <definedName name="SP1Branch_6">#REF!</definedName>
    <definedName name="SP1Credit">#REF!</definedName>
    <definedName name="SP1Credit_4">#REF!</definedName>
    <definedName name="SP1Credit_4_1">#REF!</definedName>
    <definedName name="SP1Credit_6">#REF!</definedName>
    <definedName name="SP1Name">#REF!</definedName>
    <definedName name="SP1Name_4">#REF!</definedName>
    <definedName name="SP1Name_4_1">#REF!</definedName>
    <definedName name="SP1Name_6">#REF!</definedName>
    <definedName name="SP1Number">#REF!</definedName>
    <definedName name="SP1Number_4">#REF!</definedName>
    <definedName name="SP1Number_4_1">#REF!</definedName>
    <definedName name="SP1Number_6">#REF!</definedName>
    <definedName name="SP2Branch">#REF!</definedName>
    <definedName name="SP2Branch_4">#REF!</definedName>
    <definedName name="SP2Branch_4_1">#REF!</definedName>
    <definedName name="SP2Branch_6">#REF!</definedName>
    <definedName name="SP2Credit">#REF!</definedName>
    <definedName name="SP2Credit_4">#REF!</definedName>
    <definedName name="SP2Credit_4_1">#REF!</definedName>
    <definedName name="SP2Credit_6">#REF!</definedName>
    <definedName name="SP2Name">#REF!</definedName>
    <definedName name="SP2Name_4">#REF!</definedName>
    <definedName name="SP2Name_4_1">#REF!</definedName>
    <definedName name="SP2Name_6">#REF!</definedName>
    <definedName name="SP2Number">#REF!</definedName>
    <definedName name="SP2Number_4">#REF!</definedName>
    <definedName name="SP2Number_4_1">#REF!</definedName>
    <definedName name="SP2Number_6">#REF!</definedName>
    <definedName name="SP3Branch">#REF!</definedName>
    <definedName name="SP3Branch_4">#REF!</definedName>
    <definedName name="SP3Branch_4_1">#REF!</definedName>
    <definedName name="SP3Branch_6">#REF!</definedName>
    <definedName name="SP3Credit">#REF!</definedName>
    <definedName name="SP3Credit_4">#REF!</definedName>
    <definedName name="SP3Credit_4_1">#REF!</definedName>
    <definedName name="SP3Credit_6">#REF!</definedName>
    <definedName name="SP3Name">#REF!</definedName>
    <definedName name="SP3Name_4">#REF!</definedName>
    <definedName name="SP3Name_4_1">#REF!</definedName>
    <definedName name="SP3Name_6">#REF!</definedName>
    <definedName name="SP3Number">#REF!</definedName>
    <definedName name="SP3Number_4">#REF!</definedName>
    <definedName name="SP3Number_4_1">#REF!</definedName>
    <definedName name="SP3Number_6">#REF!</definedName>
    <definedName name="SP4Branch">#REF!</definedName>
    <definedName name="SP4Branch_4">#REF!</definedName>
    <definedName name="SP4Branch_4_1">#REF!</definedName>
    <definedName name="SP4Branch_6">#REF!</definedName>
    <definedName name="SP4Credit">#REF!</definedName>
    <definedName name="SP4Credit_4">#REF!</definedName>
    <definedName name="SP4Credit_4_1">#REF!</definedName>
    <definedName name="SP4Credit_6">#REF!</definedName>
    <definedName name="SP4Name">#REF!</definedName>
    <definedName name="SP4Name_4">#REF!</definedName>
    <definedName name="SP4Name_4_1">#REF!</definedName>
    <definedName name="SP4Name_6">#REF!</definedName>
    <definedName name="SP4Number">#REF!</definedName>
    <definedName name="SP4Number_4">#REF!</definedName>
    <definedName name="SP4Number_4_1">#REF!</definedName>
    <definedName name="SP4Number_6">#REF!</definedName>
    <definedName name="SP5Branch">#REF!</definedName>
    <definedName name="SP5Branch_4">#REF!</definedName>
    <definedName name="SP5Branch_4_1">#REF!</definedName>
    <definedName name="SP5Branch_6">#REF!</definedName>
    <definedName name="SP5Credit">#REF!</definedName>
    <definedName name="SP5Credit_4">#REF!</definedName>
    <definedName name="SP5Credit_4_1">#REF!</definedName>
    <definedName name="SP5Credit_6">#REF!</definedName>
    <definedName name="SP5Name">#REF!</definedName>
    <definedName name="SP5Name_4">#REF!</definedName>
    <definedName name="SP5Name_4_1">#REF!</definedName>
    <definedName name="SP5Name_6">#REF!</definedName>
    <definedName name="SP5Number">#REF!</definedName>
    <definedName name="SP5Number_4">#REF!</definedName>
    <definedName name="SP5Number_4_1">#REF!</definedName>
    <definedName name="SP5Number_6">#REF!</definedName>
    <definedName name="SPA">#REF!</definedName>
    <definedName name="Spa_Pumps">#REF!</definedName>
    <definedName name="SPA10A">#REF!</definedName>
    <definedName name="SPA2A">#REF!</definedName>
    <definedName name="SPA2B">#REF!</definedName>
    <definedName name="SPA2C">#REF!</definedName>
    <definedName name="SPA2D">#REF!</definedName>
    <definedName name="SPA2E">#REF!</definedName>
    <definedName name="SPA2ESPA">#REF!</definedName>
    <definedName name="SPA2F">#REF!</definedName>
    <definedName name="SPA2FSPA">#REF!</definedName>
    <definedName name="Space">#REF!</definedName>
    <definedName name="SPACERATE">#REF!</definedName>
    <definedName name="SPACERPR">#REF!</definedName>
    <definedName name="SPACERS">#REF!</definedName>
    <definedName name="spacing">#REF!</definedName>
    <definedName name="spacingL">#REF!</definedName>
    <definedName name="SPainting">#REF!</definedName>
    <definedName name="Spare_Parts">#N/A</definedName>
    <definedName name="spares">#REF!</definedName>
    <definedName name="spbd">#REF!</definedName>
    <definedName name="SPC_Input">#REF!,#REF!,#REF!,#REF!,#REF!,#REF!,#REF!,#REF!,#REF!,#REF!,#REF!,#REF!,#REF!,#REF!</definedName>
    <definedName name="SPDAT">"05/11/2003"</definedName>
    <definedName name="spds">#REF!</definedName>
    <definedName name="SPDT2">"20031105"</definedName>
    <definedName name="spe" localSheetId="4" hidden="1">{"'Break down'!$A$4"}</definedName>
    <definedName name="spe" localSheetId="18" hidden="1">{"'Break down'!$A$4"}</definedName>
    <definedName name="spe" localSheetId="6" hidden="1">{"'Break down'!$A$4"}</definedName>
    <definedName name="spe" hidden="1">{"'Break down'!$A$4"}</definedName>
    <definedName name="SPEA">#REF!</definedName>
    <definedName name="SPEB">#REF!</definedName>
    <definedName name="SPEC">#REF!</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ecClass">#REF!</definedName>
    <definedName name="SpecClass_4">#REF!</definedName>
    <definedName name="SpecClass_4_1">#REF!</definedName>
    <definedName name="SpecClass_6">#REF!</definedName>
    <definedName name="SpecClass_Text">#REF!</definedName>
    <definedName name="SpecClass_Text_4">#REF!</definedName>
    <definedName name="SpecClass_Text_4_1">#REF!</definedName>
    <definedName name="SpecClass_Text_6">#REF!</definedName>
    <definedName name="SpecDepts">#REF!</definedName>
    <definedName name="SpecDeptsGraph">#REF!</definedName>
    <definedName name="SpecEnv1">#REF!</definedName>
    <definedName name="SpecEnv1_4">#REF!</definedName>
    <definedName name="SpecEnv1_4_1">#REF!</definedName>
    <definedName name="SpecEnv1_6">#REF!</definedName>
    <definedName name="SpecEnv1_Text">#REF!</definedName>
    <definedName name="SpecEnv1_Text_4">#REF!</definedName>
    <definedName name="SpecEnv1_Text_4_1">#REF!</definedName>
    <definedName name="SpecEnv1_Text_6">#REF!</definedName>
    <definedName name="SpecEnv2">#REF!</definedName>
    <definedName name="SpecEnv2_4">#REF!</definedName>
    <definedName name="SpecEnv2_4_1">#REF!</definedName>
    <definedName name="SpecEnv2_6">#REF!</definedName>
    <definedName name="SpecEnv2_Text">#REF!</definedName>
    <definedName name="SpecEnv2_Text_4">#REF!</definedName>
    <definedName name="SpecEnv2_Text_4_1">#REF!</definedName>
    <definedName name="SpecEnv2_Text_6">#REF!</definedName>
    <definedName name="SPECIAL__INSTALLATIONS">#REF!</definedName>
    <definedName name="specialists" localSheetId="1">#REF!</definedName>
    <definedName name="specialists">#REF!</definedName>
    <definedName name="SpecialJoinery">#REF!</definedName>
    <definedName name="SpecialPrice" hidden="1">#REF!</definedName>
    <definedName name="specification">#REF!</definedName>
    <definedName name="SPECSCAFOLDPR">#REF!</definedName>
    <definedName name="SPECSCAFOLDRATE">#REF!</definedName>
    <definedName name="SPECSUMMARY">#REF!</definedName>
    <definedName name="Speeds">#REF!</definedName>
    <definedName name="sper">#REF!</definedName>
    <definedName name="spgd.xls" localSheetId="18" hidden="1">{#N/A,#N/A,FALSE,"사업총괄";#N/A,#N/A,FALSE,"장비사업";#N/A,#N/A,FALSE,"철구사업";#N/A,#N/A,FALSE,"준설사업"}</definedName>
    <definedName name="spgd.xls" hidden="1">{#N/A,#N/A,FALSE,"사업총괄";#N/A,#N/A,FALSE,"장비사업";#N/A,#N/A,FALSE,"철구사업";#N/A,#N/A,FALSE,"준설사업"}</definedName>
    <definedName name="spgd_1" localSheetId="18" hidden="1">{#N/A,#N/A,FALSE,"사업총괄";#N/A,#N/A,FALSE,"장비사업";#N/A,#N/A,FALSE,"철구사업";#N/A,#N/A,FALSE,"준설사업"}</definedName>
    <definedName name="spgd_1" hidden="1">{#N/A,#N/A,FALSE,"사업총괄";#N/A,#N/A,FALSE,"장비사업";#N/A,#N/A,FALSE,"철구사업";#N/A,#N/A,FALSE,"준설사업"}</definedName>
    <definedName name="spgd_1.xls"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gd_1.xls"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SpinIntersection">#REF!</definedName>
    <definedName name="SpinSlope">#REF!</definedName>
    <definedName name="SpinVar">#REF!</definedName>
    <definedName name="SPlastering">#REF!</definedName>
    <definedName name="Split">#REF!</definedName>
    <definedName name="SPLR">#REF!</definedName>
    <definedName name="SPLR_4">#REF!</definedName>
    <definedName name="SPLR_4_1">#REF!</definedName>
    <definedName name="SPLR_6">#REF!</definedName>
    <definedName name="SPlumbing">#REF!</definedName>
    <definedName name="SPNAM">"QPQUPRFIL"</definedName>
    <definedName name="SPNMB">"1"</definedName>
    <definedName name="SPools">#REF!</definedName>
    <definedName name="Sports">#REF!</definedName>
    <definedName name="SPostTen">#REF!</definedName>
    <definedName name="sppl">#REF!</definedName>
    <definedName name="SPR">#REF!</definedName>
    <definedName name="spr.3" localSheetId="18" hidden="1">1/EUReXToFIM</definedName>
    <definedName name="spr.3" hidden="1">1/EUReXToFIM</definedName>
    <definedName name="sprare">#REF!</definedName>
    <definedName name="SpreadExpense">#REF!</definedName>
    <definedName name="SPrelims">#REF!</definedName>
    <definedName name="SPRINKLERS">#REF!</definedName>
    <definedName name="SProfit">#REF!</definedName>
    <definedName name="SProject">#REF!</definedName>
    <definedName name="sprrow">#REF!</definedName>
    <definedName name="spsw">#REF!</definedName>
    <definedName name="sptc">#REF!</definedName>
    <definedName name="SPTIM">"160757"</definedName>
    <definedName name="spù">#REF!</definedName>
    <definedName name="spws">#REF!</definedName>
    <definedName name="SqBar">#REF!</definedName>
    <definedName name="Sqbar102">#REF!</definedName>
    <definedName name="Sqbar10gs2">#REF!</definedName>
    <definedName name="Sqbar122">#REF!</definedName>
    <definedName name="Sqbar12gs2">#REF!</definedName>
    <definedName name="Sqbeam2">#REF!</definedName>
    <definedName name="Sqcef2">#REF!</definedName>
    <definedName name="Sqcesk2">#REF!</definedName>
    <definedName name="Sqcew2">#REF!</definedName>
    <definedName name="Sqcew5202">#REF!</definedName>
    <definedName name="Sqdoor2">#REF!</definedName>
    <definedName name="Sqemul2">#REF!</definedName>
    <definedName name="Sqepox2">#REF!</definedName>
    <definedName name="Sqexca2">#REF!</definedName>
    <definedName name="Sqfnm2">#REF!</definedName>
    <definedName name="Sqfoot2">#REF!</definedName>
    <definedName name="sqFT" localSheetId="1">#REF!,#REF!,#REF!,#REF!,#REF!,#REF!,#REF!</definedName>
    <definedName name="sqFT">#REF!,#REF!,#REF!,#REF!,#REF!,#REF!,#REF!</definedName>
    <definedName name="Sqfwt2">#REF!</definedName>
    <definedName name="Sqgranfl2">#REF!</definedName>
    <definedName name="Sqgransk2">#REF!</definedName>
    <definedName name="Sqgsl2">#REF!</definedName>
    <definedName name="Sqinsu2">#REF!</definedName>
    <definedName name="Sqiso2">#REF!</definedName>
    <definedName name="Sqlean2">#REF!</definedName>
    <definedName name="Sqltbar2">#REF!</definedName>
    <definedName name="Sqltconc2">#REF!</definedName>
    <definedName name="Sqluxa2">#REF!</definedName>
    <definedName name="Sqmastic2">#REF!</definedName>
    <definedName name="sqMTR">#REF!,#REF!,#REF!,#REF!,#REF!,#REF!,#REF!</definedName>
    <definedName name="Sqplast202">#REF!</definedName>
    <definedName name="Sqplastbeam2">#REF!</definedName>
    <definedName name="Sqradcon2">#REF!</definedName>
    <definedName name="SQRT__1___0.6___1.0">#REF!</definedName>
    <definedName name="SQRT__1___0_6___1_0">#REF!</definedName>
    <definedName name="SQRT__1___0_6___1_0___0">#REF!</definedName>
    <definedName name="SQRT__1___0_6___1_0___13">#REF!</definedName>
    <definedName name="Sqsilicon2">#REF!</definedName>
    <definedName name="Sqslab2">#REF!</definedName>
    <definedName name="Sqstair2">#REF!</definedName>
    <definedName name="Sqterfl2">#REF!</definedName>
    <definedName name="Sqterst2">#REF!</definedName>
    <definedName name="Sqwall102">#REF!</definedName>
    <definedName name="Sqwall2">#REF!</definedName>
    <definedName name="Sqwall202">#REF!</definedName>
    <definedName name="sqwdew">#N/A</definedName>
    <definedName name="Sqwearther2">#REF!</definedName>
    <definedName name="Sqweather2">#REF!</definedName>
    <definedName name="Sqwind2">#REF!</definedName>
    <definedName name="sr" localSheetId="1">#REF!</definedName>
    <definedName name="SR" hidden="1">#REF!</definedName>
    <definedName name="Sr.">#REF!</definedName>
    <definedName name="Srayedin_Building_Materials_Trading_LLC">#REF!</definedName>
    <definedName name="SRB" localSheetId="18" hidden="1">{"'Sheet1'!$A$4386:$N$4591"}</definedName>
    <definedName name="SRB" hidden="1">{"'Sheet1'!$A$4386:$N$4591"}</definedName>
    <definedName name="SRC">#REF!</definedName>
    <definedName name="srdtrd" localSheetId="18" hidden="1">{"'Sheet1'!$L$16"}</definedName>
    <definedName name="srdtrd" hidden="1">{"'Sheet1'!$L$16"}</definedName>
    <definedName name="SREEJESH">#REF!</definedName>
    <definedName name="SRevolving">#REF!</definedName>
    <definedName name="srgewrgrfgg" hidden="1">{"'Break down'!$A$4"}</definedName>
    <definedName name="srhrh" localSheetId="4" hidden="1">{#N/A,#N/A,TRUE,"Cover";#N/A,#N/A,TRUE,"Conts";#N/A,#N/A,TRUE,"VOS";#N/A,#N/A,TRUE,"Warrington";#N/A,#N/A,TRUE,"Widnes"}</definedName>
    <definedName name="srhrh" localSheetId="18" hidden="1">{#N/A,#N/A,TRUE,"Cover";#N/A,#N/A,TRUE,"Conts";#N/A,#N/A,TRUE,"VOS";#N/A,#N/A,TRUE,"Warrington";#N/A,#N/A,TRUE,"Widnes"}</definedName>
    <definedName name="srhrh" localSheetId="6" hidden="1">{#N/A,#N/A,TRUE,"Cover";#N/A,#N/A,TRUE,"Conts";#N/A,#N/A,TRUE,"VOS";#N/A,#N/A,TRUE,"Warrington";#N/A,#N/A,TRUE,"Widnes"}</definedName>
    <definedName name="srhrh" localSheetId="11" hidden="1">{#N/A,#N/A,TRUE,"Cover";#N/A,#N/A,TRUE,"Conts";#N/A,#N/A,TRUE,"VOS";#N/A,#N/A,TRUE,"Warrington";#N/A,#N/A,TRUE,"Widnes"}</definedName>
    <definedName name="srhrh" localSheetId="10" hidden="1">{#N/A,#N/A,TRUE,"Cover";#N/A,#N/A,TRUE,"Conts";#N/A,#N/A,TRUE,"VOS";#N/A,#N/A,TRUE,"Warrington";#N/A,#N/A,TRUE,"Widnes"}</definedName>
    <definedName name="srhrh" hidden="1">{#N/A,#N/A,TRUE,"Cover";#N/A,#N/A,TRUE,"Conts";#N/A,#N/A,TRUE,"VOS";#N/A,#N/A,TRUE,"Warrington";#N/A,#N/A,TRUE,"Widnes"}</definedName>
    <definedName name="srhrh_1" localSheetId="18" hidden="1">{#N/A,#N/A,TRUE,"Cover";#N/A,#N/A,TRUE,"Conts";#N/A,#N/A,TRUE,"VOS";#N/A,#N/A,TRUE,"Warrington";#N/A,#N/A,TRUE,"Widnes"}</definedName>
    <definedName name="srhrh_1" localSheetId="6" hidden="1">{#N/A,#N/A,TRUE,"Cover";#N/A,#N/A,TRUE,"Conts";#N/A,#N/A,TRUE,"VOS";#N/A,#N/A,TRUE,"Warrington";#N/A,#N/A,TRUE,"Widnes"}</definedName>
    <definedName name="srhrh_1" hidden="1">{#N/A,#N/A,TRUE,"Cover";#N/A,#N/A,TRUE,"Conts";#N/A,#N/A,TRUE,"VOS";#N/A,#N/A,TRUE,"Warrington";#N/A,#N/A,TRUE,"Widnes"}</definedName>
    <definedName name="SRI">#REF!</definedName>
    <definedName name="srmgr1">#REF!</definedName>
    <definedName name="srmgr2">#REF!</definedName>
    <definedName name="SRMPA30">#REF!</definedName>
    <definedName name="SRMPA40">#REF!</definedName>
    <definedName name="SRN" hidden="1">{#N/A,#N/A,FALSE,"COMPUTATION";#N/A,#N/A,FALSE,"CAPITAL ACCOUNT";#N/A,#N/A,FALSE,"CURRENT ACCOUNT";#N/A,#N/A,FALSE,"COMPANY_BAL_SHEET";#N/A,#N/A,FALSE,"TRADING &amp; P&amp;L ACT";#N/A,#N/A,FALSE,"SCHEDULE VIII, IX";#N/A,#N/A,FALSE,"SCHEDULES";#N/A,#N/A,FALSE,"FIXED ASSETS"}</definedName>
    <definedName name="srsetrthgfh" localSheetId="4" hidden="1">{#N/A,#N/A,TRUE,"Cover";#N/A,#N/A,TRUE,"Conts";#N/A,#N/A,TRUE,"VOS";#N/A,#N/A,TRUE,"Warrington";#N/A,#N/A,TRUE,"Widnes"}</definedName>
    <definedName name="srsetrthgfh" localSheetId="18" hidden="1">{#N/A,#N/A,TRUE,"Cover";#N/A,#N/A,TRUE,"Conts";#N/A,#N/A,TRUE,"VOS";#N/A,#N/A,TRUE,"Warrington";#N/A,#N/A,TRUE,"Widnes"}</definedName>
    <definedName name="srsetrthgfh" localSheetId="6" hidden="1">{#N/A,#N/A,TRUE,"Cover";#N/A,#N/A,TRUE,"Conts";#N/A,#N/A,TRUE,"VOS";#N/A,#N/A,TRUE,"Warrington";#N/A,#N/A,TRUE,"Widnes"}</definedName>
    <definedName name="srsetrthgfh" localSheetId="11" hidden="1">{#N/A,#N/A,TRUE,"Cover";#N/A,#N/A,TRUE,"Conts";#N/A,#N/A,TRUE,"VOS";#N/A,#N/A,TRUE,"Warrington";#N/A,#N/A,TRUE,"Widnes"}</definedName>
    <definedName name="srsetrthgfh" localSheetId="10" hidden="1">{#N/A,#N/A,TRUE,"Cover";#N/A,#N/A,TRUE,"Conts";#N/A,#N/A,TRUE,"VOS";#N/A,#N/A,TRUE,"Warrington";#N/A,#N/A,TRUE,"Widnes"}</definedName>
    <definedName name="srsetrthgfh" hidden="1">{#N/A,#N/A,TRUE,"Cover";#N/A,#N/A,TRUE,"Conts";#N/A,#N/A,TRUE,"VOS";#N/A,#N/A,TRUE,"Warrington";#N/A,#N/A,TRUE,"Widnes"}</definedName>
    <definedName name="srsetrthgfh_1" localSheetId="18" hidden="1">{#N/A,#N/A,TRUE,"Cover";#N/A,#N/A,TRUE,"Conts";#N/A,#N/A,TRUE,"VOS";#N/A,#N/A,TRUE,"Warrington";#N/A,#N/A,TRUE,"Widnes"}</definedName>
    <definedName name="srsetrthgfh_1" localSheetId="6" hidden="1">{#N/A,#N/A,TRUE,"Cover";#N/A,#N/A,TRUE,"Conts";#N/A,#N/A,TRUE,"VOS";#N/A,#N/A,TRUE,"Warrington";#N/A,#N/A,TRUE,"Widnes"}</definedName>
    <definedName name="srsetrthgfh_1" hidden="1">{#N/A,#N/A,TRUE,"Cover";#N/A,#N/A,TRUE,"Conts";#N/A,#N/A,TRUE,"VOS";#N/A,#N/A,TRUE,"Warrington";#N/A,#N/A,TRUE,"Widnes"}</definedName>
    <definedName name="srsretr" localSheetId="4" hidden="1">{#N/A,#N/A,TRUE,"Cover";#N/A,#N/A,TRUE,"Conts";#N/A,#N/A,TRUE,"VOS";#N/A,#N/A,TRUE,"Warrington";#N/A,#N/A,TRUE,"Widnes"}</definedName>
    <definedName name="srsretr" localSheetId="18" hidden="1">{#N/A,#N/A,TRUE,"Cover";#N/A,#N/A,TRUE,"Conts";#N/A,#N/A,TRUE,"VOS";#N/A,#N/A,TRUE,"Warrington";#N/A,#N/A,TRUE,"Widnes"}</definedName>
    <definedName name="srsretr" localSheetId="6" hidden="1">{#N/A,#N/A,TRUE,"Cover";#N/A,#N/A,TRUE,"Conts";#N/A,#N/A,TRUE,"VOS";#N/A,#N/A,TRUE,"Warrington";#N/A,#N/A,TRUE,"Widnes"}</definedName>
    <definedName name="srsretr" localSheetId="11" hidden="1">{#N/A,#N/A,TRUE,"Cover";#N/A,#N/A,TRUE,"Conts";#N/A,#N/A,TRUE,"VOS";#N/A,#N/A,TRUE,"Warrington";#N/A,#N/A,TRUE,"Widnes"}</definedName>
    <definedName name="srsretr" localSheetId="10" hidden="1">{#N/A,#N/A,TRUE,"Cover";#N/A,#N/A,TRUE,"Conts";#N/A,#N/A,TRUE,"VOS";#N/A,#N/A,TRUE,"Warrington";#N/A,#N/A,TRUE,"Widnes"}</definedName>
    <definedName name="srsretr" hidden="1">{#N/A,#N/A,TRUE,"Cover";#N/A,#N/A,TRUE,"Conts";#N/A,#N/A,TRUE,"VOS";#N/A,#N/A,TRUE,"Warrington";#N/A,#N/A,TRUE,"Widnes"}</definedName>
    <definedName name="srsretr_1" localSheetId="18" hidden="1">{#N/A,#N/A,TRUE,"Cover";#N/A,#N/A,TRUE,"Conts";#N/A,#N/A,TRUE,"VOS";#N/A,#N/A,TRUE,"Warrington";#N/A,#N/A,TRUE,"Widnes"}</definedName>
    <definedName name="srsretr_1" localSheetId="6" hidden="1">{#N/A,#N/A,TRUE,"Cover";#N/A,#N/A,TRUE,"Conts";#N/A,#N/A,TRUE,"VOS";#N/A,#N/A,TRUE,"Warrington";#N/A,#N/A,TRUE,"Widnes"}</definedName>
    <definedName name="srsretr_1" hidden="1">{#N/A,#N/A,TRUE,"Cover";#N/A,#N/A,TRUE,"Conts";#N/A,#N/A,TRUE,"VOS";#N/A,#N/A,TRUE,"Warrington";#N/A,#N/A,TRUE,"Widnes"}</definedName>
    <definedName name="srt">#REF!</definedName>
    <definedName name="SRTHY">#REF!</definedName>
    <definedName name="srtthyrt" localSheetId="4" hidden="1">{#N/A,#N/A,TRUE,"Front";#N/A,#N/A,TRUE,"Simple Letter";#N/A,#N/A,TRUE,"Inside";#N/A,#N/A,TRUE,"Contents";#N/A,#N/A,TRUE,"Basis";#N/A,#N/A,TRUE,"Inclusions";#N/A,#N/A,TRUE,"Exclusions";#N/A,#N/A,TRUE,"Areas";#N/A,#N/A,TRUE,"Summary";#N/A,#N/A,TRUE,"Detail"}</definedName>
    <definedName name="srtthyrt" localSheetId="18" hidden="1">{#N/A,#N/A,TRUE,"Front";#N/A,#N/A,TRUE,"Simple Letter";#N/A,#N/A,TRUE,"Inside";#N/A,#N/A,TRUE,"Contents";#N/A,#N/A,TRUE,"Basis";#N/A,#N/A,TRUE,"Inclusions";#N/A,#N/A,TRUE,"Exclusions";#N/A,#N/A,TRUE,"Areas";#N/A,#N/A,TRUE,"Summary";#N/A,#N/A,TRUE,"Detail"}</definedName>
    <definedName name="srtthyrt" localSheetId="10" hidden="1">{#N/A,#N/A,TRUE,"Front";#N/A,#N/A,TRUE,"Simple Letter";#N/A,#N/A,TRUE,"Inside";#N/A,#N/A,TRUE,"Contents";#N/A,#N/A,TRUE,"Basis";#N/A,#N/A,TRUE,"Inclusions";#N/A,#N/A,TRUE,"Exclusions";#N/A,#N/A,TRUE,"Areas";#N/A,#N/A,TRUE,"Summary";#N/A,#N/A,TRUE,"Detail"}</definedName>
    <definedName name="srtthyrt" hidden="1">{#N/A,#N/A,TRUE,"Front";#N/A,#N/A,TRUE,"Simple Letter";#N/A,#N/A,TRUE,"Inside";#N/A,#N/A,TRUE,"Contents";#N/A,#N/A,TRUE,"Basis";#N/A,#N/A,TRUE,"Inclusions";#N/A,#N/A,TRUE,"Exclusions";#N/A,#N/A,TRUE,"Areas";#N/A,#N/A,TRUE,"Summary";#N/A,#N/A,TRUE,"Detail"}</definedName>
    <definedName name="srtugzsolu" localSheetId="18" hidden="1">{#N/A,#N/A,TRUE,"Cover";#N/A,#N/A,TRUE,"Conts";#N/A,#N/A,TRUE,"VOS";#N/A,#N/A,TRUE,"Warrington";#N/A,#N/A,TRUE,"Widnes"}</definedName>
    <definedName name="srtugzsolu" hidden="1">{#N/A,#N/A,TRUE,"Cover";#N/A,#N/A,TRUE,"Conts";#N/A,#N/A,TRUE,"VOS";#N/A,#N/A,TRUE,"Warrington";#N/A,#N/A,TRUE,"Widnes"}</definedName>
    <definedName name="SrvcCode1">#REF!</definedName>
    <definedName name="SrvcCode1_4">#REF!</definedName>
    <definedName name="SrvcCode1_4_1">#REF!</definedName>
    <definedName name="SrvcCode1_6">#REF!</definedName>
    <definedName name="SrvcCode1_Text">#REF!</definedName>
    <definedName name="SrvcCode1_Text_4">#REF!</definedName>
    <definedName name="SrvcCode1_Text_4_1">#REF!</definedName>
    <definedName name="SrvcCode1_Text_6">#REF!</definedName>
    <definedName name="SrvcCode2">#REF!</definedName>
    <definedName name="SrvcCode2_4">#REF!</definedName>
    <definedName name="SrvcCode2_4_1">#REF!</definedName>
    <definedName name="SrvcCode2_6">#REF!</definedName>
    <definedName name="SrvcCode2_Text">#REF!</definedName>
    <definedName name="SrvcCode2_Text_4">#REF!</definedName>
    <definedName name="SrvcCode2_Text_4_1">#REF!</definedName>
    <definedName name="SrvcCode2_Text_6">#REF!</definedName>
    <definedName name="SrvcCode3">#REF!</definedName>
    <definedName name="SrvcCode3_4">#REF!</definedName>
    <definedName name="SrvcCode3_4_1">#REF!</definedName>
    <definedName name="SrvcCode3_6">#REF!</definedName>
    <definedName name="SrvcCode3_Text">#REF!</definedName>
    <definedName name="SrvcCode3_Text_4">#REF!</definedName>
    <definedName name="SrvcCode3_Text_4_1">#REF!</definedName>
    <definedName name="SrvcCode3_Text_6">#REF!</definedName>
    <definedName name="SrvcCode4">#REF!</definedName>
    <definedName name="SrvcCode4_4">#REF!</definedName>
    <definedName name="SrvcCode4_4_1">#REF!</definedName>
    <definedName name="SrvcCode4_6">#REF!</definedName>
    <definedName name="SrvcCode4_Text">#REF!</definedName>
    <definedName name="SrvcCode4_Text_4">#REF!</definedName>
    <definedName name="SrvcCode4_Text_4_1">#REF!</definedName>
    <definedName name="SrvcCode4_Text_6">#REF!</definedName>
    <definedName name="SrvcCode5">#REF!</definedName>
    <definedName name="SrvcCode5_4">#REF!</definedName>
    <definedName name="SrvcCode5_4_1">#REF!</definedName>
    <definedName name="SrvcCode5_6">#REF!</definedName>
    <definedName name="SrvcCode5_Text">#REF!</definedName>
    <definedName name="SrvcCode5_Text_4">#REF!</definedName>
    <definedName name="SrvcCode5_Text_4_1">#REF!</definedName>
    <definedName name="SrvcCode5_Text_6">#REF!</definedName>
    <definedName name="sryesrt" localSheetId="18" hidden="1">{#N/A,#N/A,FALSE,"VARIATIONS";#N/A,#N/A,FALSE,"BUDGET";#N/A,#N/A,FALSE,"CIVIL QNTY VAR";#N/A,#N/A,FALSE,"SUMMARY";#N/A,#N/A,FALSE,"MATERIAL VAR"}</definedName>
    <definedName name="sryesrt" hidden="1">{#N/A,#N/A,FALSE,"VARIATIONS";#N/A,#N/A,FALSE,"BUDGET";#N/A,#N/A,FALSE,"CIVIL QNTY VAR";#N/A,#N/A,FALSE,"SUMMARY";#N/A,#N/A,FALSE,"MATERIAL VAR"}</definedName>
    <definedName name="sryeysr" localSheetId="4" hidden="1">{#N/A,#N/A,TRUE,"Cover";#N/A,#N/A,TRUE,"Conts";#N/A,#N/A,TRUE,"VOS";#N/A,#N/A,TRUE,"Warrington";#N/A,#N/A,TRUE,"Widnes"}</definedName>
    <definedName name="sryeysr" localSheetId="18" hidden="1">{#N/A,#N/A,TRUE,"Cover";#N/A,#N/A,TRUE,"Conts";#N/A,#N/A,TRUE,"VOS";#N/A,#N/A,TRUE,"Warrington";#N/A,#N/A,TRUE,"Widnes"}</definedName>
    <definedName name="sryeysr" localSheetId="6" hidden="1">{#N/A,#N/A,TRUE,"Cover";#N/A,#N/A,TRUE,"Conts";#N/A,#N/A,TRUE,"VOS";#N/A,#N/A,TRUE,"Warrington";#N/A,#N/A,TRUE,"Widnes"}</definedName>
    <definedName name="sryeysr" localSheetId="11" hidden="1">{#N/A,#N/A,TRUE,"Cover";#N/A,#N/A,TRUE,"Conts";#N/A,#N/A,TRUE,"VOS";#N/A,#N/A,TRUE,"Warrington";#N/A,#N/A,TRUE,"Widnes"}</definedName>
    <definedName name="sryeysr" localSheetId="10" hidden="1">{#N/A,#N/A,TRUE,"Cover";#N/A,#N/A,TRUE,"Conts";#N/A,#N/A,TRUE,"VOS";#N/A,#N/A,TRUE,"Warrington";#N/A,#N/A,TRUE,"Widnes"}</definedName>
    <definedName name="sryeysr" hidden="1">{#N/A,#N/A,TRUE,"Cover";#N/A,#N/A,TRUE,"Conts";#N/A,#N/A,TRUE,"VOS";#N/A,#N/A,TRUE,"Warrington";#N/A,#N/A,TRUE,"Widnes"}</definedName>
    <definedName name="sryeysr_1" localSheetId="18" hidden="1">{#N/A,#N/A,TRUE,"Cover";#N/A,#N/A,TRUE,"Conts";#N/A,#N/A,TRUE,"VOS";#N/A,#N/A,TRUE,"Warrington";#N/A,#N/A,TRUE,"Widnes"}</definedName>
    <definedName name="sryeysr_1" localSheetId="6" hidden="1">{#N/A,#N/A,TRUE,"Cover";#N/A,#N/A,TRUE,"Conts";#N/A,#N/A,TRUE,"VOS";#N/A,#N/A,TRUE,"Warrington";#N/A,#N/A,TRUE,"Widnes"}</definedName>
    <definedName name="sryeysr_1" hidden="1">{#N/A,#N/A,TRUE,"Cover";#N/A,#N/A,TRUE,"Conts";#N/A,#N/A,TRUE,"VOS";#N/A,#N/A,TRUE,"Warrington";#N/A,#N/A,TRUE,"Widnes"}</definedName>
    <definedName name="ss" localSheetId="18" hidden="1">{"LKD",#N/A,FALSE,"표지"}</definedName>
    <definedName name="ss" localSheetId="6">#REF!</definedName>
    <definedName name="ss" localSheetId="10">#REF!</definedName>
    <definedName name="ss" hidden="1">{"LKD",#N/A,FALSE,"표지"}</definedName>
    <definedName name="SS_1" localSheetId="18" hidden="1">{#N/A,#N/A,FALSE,"SumD";#N/A,#N/A,FALSE,"ElecD";#N/A,#N/A,FALSE,"MechD";#N/A,#N/A,FALSE,"GeotD";#N/A,#N/A,FALSE,"PrcsD";#N/A,#N/A,FALSE,"TunnD";#N/A,#N/A,FALSE,"CivlD";#N/A,#N/A,FALSE,"NtwkD";#N/A,#N/A,FALSE,"EstgD";#N/A,#N/A,FALSE,"PEngD"}</definedName>
    <definedName name="SS_1" hidden="1">{#N/A,#N/A,FALSE,"SumD";#N/A,#N/A,FALSE,"ElecD";#N/A,#N/A,FALSE,"MechD";#N/A,#N/A,FALSE,"GeotD";#N/A,#N/A,FALSE,"PrcsD";#N/A,#N/A,FALSE,"TunnD";#N/A,#N/A,FALSE,"CivlD";#N/A,#N/A,FALSE,"NtwkD";#N/A,#N/A,FALSE,"EstgD";#N/A,#N/A,FALSE,"PEngD"}</definedName>
    <definedName name="SS_1_1">"#REF!"</definedName>
    <definedName name="SS_1_2">"#REF!"</definedName>
    <definedName name="SS_1_3">"#REF!"</definedName>
    <definedName name="SS_1_4">"#REF!"</definedName>
    <definedName name="SS_10">#REF!</definedName>
    <definedName name="SS_10_1">"#REF!"</definedName>
    <definedName name="SS_10_2">"#REF!"</definedName>
    <definedName name="SS_10_3">"#REF!"</definedName>
    <definedName name="SS_10_4">"#REF!"</definedName>
    <definedName name="SS_11">#REF!</definedName>
    <definedName name="SS_11_1">"#REF!"</definedName>
    <definedName name="SS_11_2">"#REF!"</definedName>
    <definedName name="SS_11_3">"#REF!"</definedName>
    <definedName name="SS_11_4">"#REF!"</definedName>
    <definedName name="SS_12">#REF!</definedName>
    <definedName name="SS_12_1">"#REF!"</definedName>
    <definedName name="SS_12_2">"#REF!"</definedName>
    <definedName name="SS_12_3">"#REF!"</definedName>
    <definedName name="SS_12_4">"#REF!"</definedName>
    <definedName name="SS_13">#REF!</definedName>
    <definedName name="SS_13_1">"#REF!"</definedName>
    <definedName name="SS_13_2">"#REF!"</definedName>
    <definedName name="SS_13_3">"#REF!"</definedName>
    <definedName name="SS_13_4">"#REF!"</definedName>
    <definedName name="SS_14">#REF!</definedName>
    <definedName name="SS_14_1">"#REF!"</definedName>
    <definedName name="SS_14_2">"#REF!"</definedName>
    <definedName name="SS_14_3">"#REF!"</definedName>
    <definedName name="SS_14_4">"#REF!"</definedName>
    <definedName name="SS_15">#REF!</definedName>
    <definedName name="SS_15_1">"#REF!"</definedName>
    <definedName name="SS_15_2">"#REF!"</definedName>
    <definedName name="SS_15_3">"#REF!"</definedName>
    <definedName name="SS_15_4">"#REF!"</definedName>
    <definedName name="SS_16">#REF!</definedName>
    <definedName name="SS_16_1">"#REF!"</definedName>
    <definedName name="SS_16_2">"#REF!"</definedName>
    <definedName name="SS_16_3">"#REF!"</definedName>
    <definedName name="SS_16_4">"#REF!"</definedName>
    <definedName name="SS_17">#REF!</definedName>
    <definedName name="SS_17_1">"#REF!"</definedName>
    <definedName name="SS_17_2">"#REF!"</definedName>
    <definedName name="SS_17_3">"#REF!"</definedName>
    <definedName name="SS_17_4">"#REF!"</definedName>
    <definedName name="SS_18">#REF!</definedName>
    <definedName name="SS_18_1">"#REF!"</definedName>
    <definedName name="SS_18_2">"#REF!"</definedName>
    <definedName name="SS_18_3">"#REF!"</definedName>
    <definedName name="SS_18_4">"#REF!"</definedName>
    <definedName name="SS_19">#REF!</definedName>
    <definedName name="SS_19_1">"#REF!"</definedName>
    <definedName name="SS_19_2">"#REF!"</definedName>
    <definedName name="SS_19_3">"#REF!"</definedName>
    <definedName name="SS_19_4">"#REF!"</definedName>
    <definedName name="SS_2">#REF!</definedName>
    <definedName name="SS_2_1">"#REF!"</definedName>
    <definedName name="SS_2_2">"#REF!"</definedName>
    <definedName name="SS_2_3">"#REF!"</definedName>
    <definedName name="SS_2_4">"#REF!"</definedName>
    <definedName name="SS_20">#REF!</definedName>
    <definedName name="SS_20_1">"#REF!"</definedName>
    <definedName name="SS_20_2">"#REF!"</definedName>
    <definedName name="SS_20_3">"#REF!"</definedName>
    <definedName name="SS_20_4">"#REF!"</definedName>
    <definedName name="SS_21">#REF!</definedName>
    <definedName name="SS_21_1">"#REF!"</definedName>
    <definedName name="SS_21_2">"#REF!"</definedName>
    <definedName name="SS_21_3">"#REF!"</definedName>
    <definedName name="SS_21_4">"#REF!"</definedName>
    <definedName name="SS_22">#REF!</definedName>
    <definedName name="SS_22_1">"#REF!"</definedName>
    <definedName name="SS_22_2">"#REF!"</definedName>
    <definedName name="SS_22_3">"#REF!"</definedName>
    <definedName name="SS_22_4">"#REF!"</definedName>
    <definedName name="SS_23">#REF!</definedName>
    <definedName name="SS_23_1">"#REF!"</definedName>
    <definedName name="SS_23_2">"#REF!"</definedName>
    <definedName name="SS_23_3">"#REF!"</definedName>
    <definedName name="SS_23_4">"#REF!"</definedName>
    <definedName name="SS_24">#REF!</definedName>
    <definedName name="SS_24_1">"#REF!"</definedName>
    <definedName name="SS_24_2">"#REF!"</definedName>
    <definedName name="SS_24_3">"#REF!"</definedName>
    <definedName name="SS_24_4">"#REF!"</definedName>
    <definedName name="SS_25">#REF!</definedName>
    <definedName name="SS_25_1">"#REF!"</definedName>
    <definedName name="SS_25_2">"#REF!"</definedName>
    <definedName name="SS_25_3">"#REF!"</definedName>
    <definedName name="SS_25_4">"#REF!"</definedName>
    <definedName name="SS_26">#REF!</definedName>
    <definedName name="SS_26_1">"#REF!"</definedName>
    <definedName name="SS_26_2">"#REF!"</definedName>
    <definedName name="SS_26_3">"#REF!"</definedName>
    <definedName name="SS_26_4">"#REF!"</definedName>
    <definedName name="SS_3">#REF!</definedName>
    <definedName name="SS_3_1">"#REF!"</definedName>
    <definedName name="SS_3_2">"#REF!"</definedName>
    <definedName name="SS_3_3">"#REF!"</definedName>
    <definedName name="SS_3_4">"#REF!"</definedName>
    <definedName name="SS_4">#REF!</definedName>
    <definedName name="SS_4_1">"#REF!"</definedName>
    <definedName name="SS_4_2">"#REF!"</definedName>
    <definedName name="SS_4_3">"#REF!"</definedName>
    <definedName name="SS_4_4">"#REF!"</definedName>
    <definedName name="SS_5">#REF!</definedName>
    <definedName name="SS_5_1">"#REF!"</definedName>
    <definedName name="SS_5_2">"#REF!"</definedName>
    <definedName name="SS_5_3">"#REF!"</definedName>
    <definedName name="SS_5_4">"#REF!"</definedName>
    <definedName name="SS_6">#REF!</definedName>
    <definedName name="SS_6_1">"#REF!"</definedName>
    <definedName name="SS_6_2">"#REF!"</definedName>
    <definedName name="SS_6_3">"#REF!"</definedName>
    <definedName name="SS_6_4">"#REF!"</definedName>
    <definedName name="SS_7">#REF!</definedName>
    <definedName name="SS_7_1">"#REF!"</definedName>
    <definedName name="SS_7_2">"#REF!"</definedName>
    <definedName name="SS_7_3">"#REF!"</definedName>
    <definedName name="SS_7_4">"#REF!"</definedName>
    <definedName name="SS_8">#REF!</definedName>
    <definedName name="SS_8_1">"#REF!"</definedName>
    <definedName name="SS_8_2">"#REF!"</definedName>
    <definedName name="SS_8_3">"#REF!"</definedName>
    <definedName name="SS_8_4">"#REF!"</definedName>
    <definedName name="SS_9">#REF!</definedName>
    <definedName name="SS_9_1">"#REF!"</definedName>
    <definedName name="SS_9_2">"#REF!"</definedName>
    <definedName name="SS_9_3">"#REF!"</definedName>
    <definedName name="SS_9_4">"#REF!"</definedName>
    <definedName name="SS_Railing">#REF!</definedName>
    <definedName name="ssa">#REF!</definedName>
    <definedName name="ssaghg">#N/A</definedName>
    <definedName name="SSCDD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CDD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d" localSheetId="18" hidden="1">{#N/A,#N/A,FALSE,"MARCH"}</definedName>
    <definedName name="ssd" hidden="1">{#N/A,#N/A,FALSE,"MARCH"}</definedName>
    <definedName name="ssdad" localSheetId="18" hidden="1">{#N/A,#N/A,TRUE,"Front";#N/A,#N/A,TRUE,"Simple Letter";#N/A,#N/A,TRUE,"Inside";#N/A,#N/A,TRUE,"Contents";#N/A,#N/A,TRUE,"Basis";#N/A,#N/A,TRUE,"Inclusions";#N/A,#N/A,TRUE,"Exclusions";#N/A,#N/A,TRUE,"Areas";#N/A,#N/A,TRUE,"Summary";#N/A,#N/A,TRUE,"Detail"}</definedName>
    <definedName name="ssdad" hidden="1">{#N/A,#N/A,TRUE,"Front";#N/A,#N/A,TRUE,"Simple Letter";#N/A,#N/A,TRUE,"Inside";#N/A,#N/A,TRUE,"Contents";#N/A,#N/A,TRUE,"Basis";#N/A,#N/A,TRUE,"Inclusions";#N/A,#N/A,TRUE,"Exclusions";#N/A,#N/A,TRUE,"Areas";#N/A,#N/A,TRUE,"Summary";#N/A,#N/A,TRUE,"Detail"}</definedName>
    <definedName name="SSDB">#REF!</definedName>
    <definedName name="ssddsds">#REF!</definedName>
    <definedName name="ssdgdg" hidden="1">{#N/A,#N/A,FALSE,"Organisation Chart"}</definedName>
    <definedName name="SSext">#REF!</definedName>
    <definedName name="ssfdfgsdf">OFFSET(#REF!,0,0,#REF!)</definedName>
    <definedName name="ssgh">BlankMacro1</definedName>
    <definedName name="Sshow">#REF!</definedName>
    <definedName name="SShowers">#REF!</definedName>
    <definedName name="SSignage">#REF!</definedName>
    <definedName name="SSint">#REF!</definedName>
    <definedName name="SSL">#REF!</definedName>
    <definedName name="SSM">#REF!</definedName>
    <definedName name="sso">BlankMacro1</definedName>
    <definedName name="Ssort" hidden="1">#REF!</definedName>
    <definedName name="SSPAN">#REF!</definedName>
    <definedName name="SSpecial">#REF!</definedName>
    <definedName name="sss" localSheetId="4" hidden="1">{#N/A,#N/A,TRUE,"Cover";#N/A,#N/A,TRUE,"Conts";#N/A,#N/A,TRUE,"VOS";#N/A,#N/A,TRUE,"Warrington";#N/A,#N/A,TRUE,"Widnes"}</definedName>
    <definedName name="sss" localSheetId="18" hidden="1">{#N/A,#N/A,TRUE,"Cover";#N/A,#N/A,TRUE,"Conts";#N/A,#N/A,TRUE,"VOS";#N/A,#N/A,TRUE,"Warrington";#N/A,#N/A,TRUE,"Widnes"}</definedName>
    <definedName name="sss" localSheetId="6" hidden="1">{"'Break down'!$A$4"}</definedName>
    <definedName name="sss" localSheetId="10">{"'Break down'!$A$4"}</definedName>
    <definedName name="sss" hidden="1">{#N/A,#N/A,TRUE,"Cover";#N/A,#N/A,TRUE,"Conts";#N/A,#N/A,TRUE,"VOS";#N/A,#N/A,TRUE,"Warrington";#N/A,#N/A,TRUE,"Widnes"}</definedName>
    <definedName name="sss_1" localSheetId="18" hidden="1">{#N/A,#N/A,TRUE,"Basic";#N/A,#N/A,TRUE,"EXT-TABLE";#N/A,#N/A,TRUE,"STEEL";#N/A,#N/A,TRUE,"INT-Table";#N/A,#N/A,TRUE,"STEEL";#N/A,#N/A,TRUE,"Door"}</definedName>
    <definedName name="sss_1" localSheetId="6" hidden="1">{"'Break down'!$A$4"}</definedName>
    <definedName name="sss_1" localSheetId="10">{"'Break down'!$A$4"}</definedName>
    <definedName name="sss_1" hidden="1">{#N/A,#N/A,TRUE,"Basic";#N/A,#N/A,TRUE,"EXT-TABLE";#N/A,#N/A,TRUE,"STEEL";#N/A,#N/A,TRUE,"INT-Table";#N/A,#N/A,TRUE,"STEEL";#N/A,#N/A,TRUE,"Door"}</definedName>
    <definedName name="sss_2" localSheetId="18" hidden="1">{#N/A,#N/A,TRUE,"Basic";#N/A,#N/A,TRUE,"EXT-TABLE";#N/A,#N/A,TRUE,"STEEL";#N/A,#N/A,TRUE,"INT-Table";#N/A,#N/A,TRUE,"STEEL";#N/A,#N/A,TRUE,"Door"}</definedName>
    <definedName name="sss_2" hidden="1">{#N/A,#N/A,TRUE,"Basic";#N/A,#N/A,TRUE,"EXT-TABLE";#N/A,#N/A,TRUE,"STEEL";#N/A,#N/A,TRUE,"INT-Table";#N/A,#N/A,TRUE,"STEEL";#N/A,#N/A,TRUE,"Door"}</definedName>
    <definedName name="ssshhh" localSheetId="4"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localSheetId="6"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hhh_1" localSheetId="18" hidden="1">{#N/A,#N/A,FALSE,"SumG";#N/A,#N/A,FALSE,"ElecG";#N/A,#N/A,FALSE,"MechG";#N/A,#N/A,FALSE,"GeotG";#N/A,#N/A,FALSE,"PrcsG";#N/A,#N/A,FALSE,"TunnG";#N/A,#N/A,FALSE,"CivlG";#N/A,#N/A,FALSE,"NtwkG";#N/A,#N/A,FALSE,"EstgG";#N/A,#N/A,FALSE,"PEngG"}</definedName>
    <definedName name="ssshhh_1" localSheetId="6" hidden="1">{#N/A,#N/A,FALSE,"SumG";#N/A,#N/A,FALSE,"ElecG";#N/A,#N/A,FALSE,"MechG";#N/A,#N/A,FALSE,"GeotG";#N/A,#N/A,FALSE,"PrcsG";#N/A,#N/A,FALSE,"TunnG";#N/A,#N/A,FALSE,"CivlG";#N/A,#N/A,FALSE,"NtwkG";#N/A,#N/A,FALSE,"EstgG";#N/A,#N/A,FALSE,"PEngG"}</definedName>
    <definedName name="ssshhh_1" hidden="1">{#N/A,#N/A,FALSE,"SumG";#N/A,#N/A,FALSE,"ElecG";#N/A,#N/A,FALSE,"MechG";#N/A,#N/A,FALSE,"GeotG";#N/A,#N/A,FALSE,"PrcsG";#N/A,#N/A,FALSE,"TunnG";#N/A,#N/A,FALSE,"CivlG";#N/A,#N/A,FALSE,"NtwkG";#N/A,#N/A,FALSE,"EstgG";#N/A,#N/A,FALSE,"PEngG"}</definedName>
    <definedName name="ssshhhz" localSheetId="4" hidden="1">{#N/A,#N/A,FALSE,"SumG";#N/A,#N/A,FALSE,"ElecG";#N/A,#N/A,FALSE,"MechG";#N/A,#N/A,FALSE,"GeotG";#N/A,#N/A,FALSE,"PrcsG";#N/A,#N/A,FALSE,"TunnG";#N/A,#N/A,FALSE,"CivlG";#N/A,#N/A,FALSE,"NtwkG";#N/A,#N/A,FALSE,"EstgG";#N/A,#N/A,FALSE,"PEngG"}</definedName>
    <definedName name="ssshhhz" hidden="1">{#N/A,#N/A,FALSE,"SumG";#N/A,#N/A,FALSE,"ElecG";#N/A,#N/A,FALSE,"MechG";#N/A,#N/A,FALSE,"GeotG";#N/A,#N/A,FALSE,"PrcsG";#N/A,#N/A,FALSE,"TunnG";#N/A,#N/A,FALSE,"CivlG";#N/A,#N/A,FALSE,"NtwkG";#N/A,#N/A,FALSE,"EstgG";#N/A,#N/A,FALSE,"PEngG"}</definedName>
    <definedName name="ssss" localSheetId="18" hidden="1">{#N/A,#N/A,TRUE,"Basic";#N/A,#N/A,TRUE,"EXT-TABLE";#N/A,#N/A,TRUE,"STEEL";#N/A,#N/A,TRUE,"INT-Table";#N/A,#N/A,TRUE,"STEEL";#N/A,#N/A,TRUE,"Door"}</definedName>
    <definedName name="ssss" localSheetId="6" hidden="1">#REF!</definedName>
    <definedName name="ssss" localSheetId="11" hidden="1">#REF!</definedName>
    <definedName name="ssss" hidden="1">{#N/A,#N/A,TRUE,"Basic";#N/A,#N/A,TRUE,"EXT-TABLE";#N/A,#N/A,TRUE,"STEEL";#N/A,#N/A,TRUE,"INT-Table";#N/A,#N/A,TRUE,"STEEL";#N/A,#N/A,TRUE,"Door"}</definedName>
    <definedName name="ssss_1" localSheetId="18" hidden="1">{#N/A,#N/A,TRUE,"Basic";#N/A,#N/A,TRUE,"EXT-TABLE";#N/A,#N/A,TRUE,"STEEL";#N/A,#N/A,TRUE,"INT-Table";#N/A,#N/A,TRUE,"STEEL";#N/A,#N/A,TRUE,"Door"}</definedName>
    <definedName name="ssss_1" hidden="1">{#N/A,#N/A,TRUE,"Basic";#N/A,#N/A,TRUE,"EXT-TABLE";#N/A,#N/A,TRUE,"STEEL";#N/A,#N/A,TRUE,"INT-Table";#N/A,#N/A,TRUE,"STEEL";#N/A,#N/A,TRUE,"Door"}</definedName>
    <definedName name="ssss_2" localSheetId="18" hidden="1">{#N/A,#N/A,TRUE,"Basic";#N/A,#N/A,TRUE,"EXT-TABLE";#N/A,#N/A,TRUE,"STEEL";#N/A,#N/A,TRUE,"INT-Table";#N/A,#N/A,TRUE,"STEEL";#N/A,#N/A,TRUE,"Door"}</definedName>
    <definedName name="ssss_2" hidden="1">{#N/A,#N/A,TRUE,"Basic";#N/A,#N/A,TRUE,"EXT-TABLE";#N/A,#N/A,TRUE,"STEEL";#N/A,#N/A,TRUE,"INT-Table";#N/A,#N/A,TRUE,"STEEL";#N/A,#N/A,TRUE,"Door"}</definedName>
    <definedName name="ssss056">#REF!</definedName>
    <definedName name="sssscda" hidden="1">#REF!</definedName>
    <definedName name="ssssr">BlankMacro1</definedName>
    <definedName name="sssss" localSheetId="4" hidden="1">{#N/A,#N/A,FALSE,"SumD";#N/A,#N/A,FALSE,"ElecD";#N/A,#N/A,FALSE,"MechD";#N/A,#N/A,FALSE,"GeotD";#N/A,#N/A,FALSE,"PrcsD";#N/A,#N/A,FALSE,"TunnD";#N/A,#N/A,FALSE,"CivlD";#N/A,#N/A,FALSE,"NtwkD";#N/A,#N/A,FALSE,"EstgD";#N/A,#N/A,FALSE,"PEngD"}</definedName>
    <definedName name="sssss" localSheetId="18" hidden="1">{#N/A,#N/A,TRUE,"LOADCOVE";#N/A,#N/A,TRUE,"PAGE001";#N/A,#N/A,TRUE,"PAGE002";#N/A,#N/A,TRUE,"PAGE003";#N/A,#N/A,TRUE,"PAGE004";#N/A,#N/A,TRUE,"PAGE005";#N/A,#N/A,TRUE,"PAGE006";#N/A,#N/A,TRUE,"PAGE007";#N/A,#N/A,TRUE,"PAGE008";#N/A,#N/A,TRUE,"PAGE009";#N/A,#N/A,TRUE,"PAGE010";#N/A,#N/A,TRUE,"PAGE011";#N/A,#N/A,TRUE,"PAGE012";#N/A,#N/A,TRUE,"PAGE013"}</definedName>
    <definedName name="sssss" localSheetId="6">#REF!</definedName>
    <definedName name="sssss" localSheetId="10">#REF!</definedName>
    <definedName name="sssss" hidden="1">{#N/A,#N/A,TRUE,"LOADCOVE";#N/A,#N/A,TRUE,"PAGE001";#N/A,#N/A,TRUE,"PAGE002";#N/A,#N/A,TRUE,"PAGE003";#N/A,#N/A,TRUE,"PAGE004";#N/A,#N/A,TRUE,"PAGE005";#N/A,#N/A,TRUE,"PAGE006";#N/A,#N/A,TRUE,"PAGE007";#N/A,#N/A,TRUE,"PAGE008";#N/A,#N/A,TRUE,"PAGE009";#N/A,#N/A,TRUE,"PAGE010";#N/A,#N/A,TRUE,"PAGE011";#N/A,#N/A,TRUE,"PAGE012";#N/A,#N/A,TRUE,"PAGE013"}</definedName>
    <definedName name="sssss_1" localSheetId="18" hidden="1">{#N/A,#N/A,FALSE,"SumD";#N/A,#N/A,FALSE,"ElecD";#N/A,#N/A,FALSE,"MechD";#N/A,#N/A,FALSE,"GeotD";#N/A,#N/A,FALSE,"PrcsD";#N/A,#N/A,FALSE,"TunnD";#N/A,#N/A,FALSE,"CivlD";#N/A,#N/A,FALSE,"NtwkD";#N/A,#N/A,FALSE,"EstgD";#N/A,#N/A,FALSE,"PEngD"}</definedName>
    <definedName name="sssss_1" hidden="1">{#N/A,#N/A,FALSE,"SumD";#N/A,#N/A,FALSE,"ElecD";#N/A,#N/A,FALSE,"MechD";#N/A,#N/A,FALSE,"GeotD";#N/A,#N/A,FALSE,"PrcsD";#N/A,#N/A,FALSE,"TunnD";#N/A,#N/A,FALSE,"CivlD";#N/A,#N/A,FALSE,"NtwkD";#N/A,#N/A,FALSE,"EstgD";#N/A,#N/A,FALSE,"PEngD"}</definedName>
    <definedName name="sssss15605">#REF!</definedName>
    <definedName name="ssssss" hidden="1">#REF!</definedName>
    <definedName name="sssssss">#REF!</definedName>
    <definedName name="ssssssslff">#REF!</definedName>
    <definedName name="ssssssss">#REF!</definedName>
    <definedName name="ssssssss456">#REF!</definedName>
    <definedName name="sssssssss">#REF!</definedName>
    <definedName name="sssssssssss" localSheetId="18" hidden="1">{#N/A,#N/A,TRUE,"LOADCOVE";#N/A,#N/A,TRUE,"PAGE001";#N/A,#N/A,TRUE,"PAGE002";#N/A,#N/A,TRUE,"PAGE003";#N/A,#N/A,TRUE,"PAGE004";#N/A,#N/A,TRUE,"PAGE005";#N/A,#N/A,TRUE,"PAGE006";#N/A,#N/A,TRUE,"PAGE007";#N/A,#N/A,TRUE,"PAGE008";#N/A,#N/A,TRUE,"PAGE009";#N/A,#N/A,TRUE,"PAGE010";#N/A,#N/A,TRUE,"PAGE011";#N/A,#N/A,TRUE,"PAGE012";#N/A,#N/A,TRUE,"PAGE013"}</definedName>
    <definedName name="sssssssssss" localSheetId="10">#REF!</definedName>
    <definedName name="sssssssssss" hidden="1">{#N/A,#N/A,TRUE,"LOADCOVE";#N/A,#N/A,TRUE,"PAGE001";#N/A,#N/A,TRUE,"PAGE002";#N/A,#N/A,TRUE,"PAGE003";#N/A,#N/A,TRUE,"PAGE004";#N/A,#N/A,TRUE,"PAGE005";#N/A,#N/A,TRUE,"PAGE006";#N/A,#N/A,TRUE,"PAGE007";#N/A,#N/A,TRUE,"PAGE008";#N/A,#N/A,TRUE,"PAGE009";#N/A,#N/A,TRUE,"PAGE010";#N/A,#N/A,TRUE,"PAGE011";#N/A,#N/A,TRUE,"PAGE012";#N/A,#N/A,TRUE,"PAGE013"}</definedName>
    <definedName name="ssssssSsssss45566s">#REF!</definedName>
    <definedName name="sssssssssssssssssss">#REF!</definedName>
    <definedName name="sssssssssssssssssssssssss" hidden="1">#REF!</definedName>
    <definedName name="ssssssssssssssssssssssssssssssssssss">#REF!</definedName>
    <definedName name="sssssz" localSheetId="4" hidden="1">{#N/A,#N/A,FALSE,"SumD";#N/A,#N/A,FALSE,"ElecD";#N/A,#N/A,FALSE,"MechD";#N/A,#N/A,FALSE,"GeotD";#N/A,#N/A,FALSE,"PrcsD";#N/A,#N/A,FALSE,"TunnD";#N/A,#N/A,FALSE,"CivlD";#N/A,#N/A,FALSE,"NtwkD";#N/A,#N/A,FALSE,"EstgD";#N/A,#N/A,FALSE,"PEngD"}</definedName>
    <definedName name="sssssz" hidden="1">{#N/A,#N/A,FALSE,"SumD";#N/A,#N/A,FALSE,"ElecD";#N/A,#N/A,FALSE,"MechD";#N/A,#N/A,FALSE,"GeotD";#N/A,#N/A,FALSE,"PrcsD";#N/A,#N/A,FALSE,"TunnD";#N/A,#N/A,FALSE,"CivlD";#N/A,#N/A,FALSE,"NtwkD";#N/A,#N/A,FALSE,"EstgD";#N/A,#N/A,FALSE,"PEngD"}</definedName>
    <definedName name="SSSSY">#REF!</definedName>
    <definedName name="SST">#REF!</definedName>
    <definedName name="SSteel">#REF!</definedName>
    <definedName name="SSTOHP">#REF!</definedName>
    <definedName name="sstop">#REF!</definedName>
    <definedName name="SStrip_2000_Concrete">#REF!</definedName>
    <definedName name="SStrip_2500_Concrete">#REF!</definedName>
    <definedName name="SStrip_A">#REF!</definedName>
    <definedName name="SStrip_Area_2000">#REF!</definedName>
    <definedName name="SStrip_Area_2500">#REF!</definedName>
    <definedName name="SStrip_L">#REF!</definedName>
    <definedName name="ssts">#N/A</definedName>
    <definedName name="SSttip_Area">#REF!</definedName>
    <definedName name="st" localSheetId="18" hidden="1">{#N/A,#N/A,TRUE,"Front";#N/A,#N/A,TRUE,"Simple Letter";#N/A,#N/A,TRUE,"Inside";#N/A,#N/A,TRUE,"Contents";#N/A,#N/A,TRUE,"Basis";#N/A,#N/A,TRUE,"Inclusions";#N/A,#N/A,TRUE,"Exclusions";#N/A,#N/A,TRUE,"Areas";#N/A,#N/A,TRUE,"Summary";#N/A,#N/A,TRUE,"Detail"}</definedName>
    <definedName name="st" hidden="1">{#N/A,#N/A,TRUE,"Front";#N/A,#N/A,TRUE,"Simple Letter";#N/A,#N/A,TRUE,"Inside";#N/A,#N/A,TRUE,"Contents";#N/A,#N/A,TRUE,"Basis";#N/A,#N/A,TRUE,"Inclusions";#N/A,#N/A,TRUE,"Exclusions";#N/A,#N/A,TRUE,"Areas";#N/A,#N/A,TRUE,"Summary";#N/A,#N/A,TRUE,"Detail"}</definedName>
    <definedName name="StabilizedYear">#REF!</definedName>
    <definedName name="staf">#REF!</definedName>
    <definedName name="STAFF">#REF!</definedName>
    <definedName name="Staff_List">#REF!</definedName>
    <definedName name="Staff_name">#REF!</definedName>
    <definedName name="STAFF_REQUIRED_FOR_FINAL_BILL">#REF!</definedName>
    <definedName name="staff1">#REF!</definedName>
    <definedName name="staff2">#REF!</definedName>
    <definedName name="STAFFCST">#REF!</definedName>
    <definedName name="STAFFLIB">#REF!</definedName>
    <definedName name="STAFFLIST">#REF!</definedName>
    <definedName name="STAFFORD_BOROUGH_COUNCIL">#REF!</definedName>
    <definedName name="STAFFX">#REF!</definedName>
    <definedName name="stage">#REF!</definedName>
    <definedName name="stage_range">#REF!</definedName>
    <definedName name="StageCF_StageList">#REF!</definedName>
    <definedName name="StageDepth">#REF!</definedName>
    <definedName name="StageWidth">#REF!</definedName>
    <definedName name="STAIR" localSheetId="18" hidden="1">{"'장비'!$A$3:$M$12"}</definedName>
    <definedName name="STAIR" hidden="1">{"'장비'!$A$3:$M$12"}</definedName>
    <definedName name="staircase" localSheetId="18" hidden="1">{"T_Pole",#N/A,FALSE,"T-Pole"}</definedName>
    <definedName name="Staircase" localSheetId="10">#REF!</definedName>
    <definedName name="staircase" hidden="1">{"T_Pole",#N/A,FALSE,"T-Pole"}</definedName>
    <definedName name="Staircase2">#REF!</definedName>
    <definedName name="Staircases">#REF!</definedName>
    <definedName name="Stairs">#REF!</definedName>
    <definedName name="STALU">#REF!</definedName>
    <definedName name="Stamp">#REF!</definedName>
    <definedName name="Stamp_hide">#REF!</definedName>
    <definedName name="STAMPA">#REF!</definedName>
    <definedName name="STAMPA12">#REF!</definedName>
    <definedName name="Stand_sch">#N/A</definedName>
    <definedName name="Standard_Ampere_Rating_for_Sockets">#REF!</definedName>
    <definedName name="Standard_CT_Size">#REF!</definedName>
    <definedName name="Standard_Motor_Ratings_in_HP">#REF!</definedName>
    <definedName name="Standard_Protective_Device_Size">#REF!</definedName>
    <definedName name="StandardCurve">#REF!</definedName>
    <definedName name="Standardfooter">#N/A</definedName>
    <definedName name="Standort">#REF!</definedName>
    <definedName name="star" localSheetId="6">DATE(YEAR(Loan_Start),MONTH(Loan_Start)+[0]!Payment_Number,DAY(Loan_Start))</definedName>
    <definedName name="star">DATE(YEAR(Loan_Start),MONTH(Loan_Start)+Payment_Number,DAY(Loan_Start))</definedName>
    <definedName name="Staredsfsfs">#N/A</definedName>
    <definedName name="start">#REF!</definedName>
    <definedName name="START___10">#REF!</definedName>
    <definedName name="START___11">#REF!</definedName>
    <definedName name="START___12">#REF!</definedName>
    <definedName name="START___13">#REF!</definedName>
    <definedName name="START___14">#REF!</definedName>
    <definedName name="START___15">#REF!</definedName>
    <definedName name="START___16">#REF!</definedName>
    <definedName name="START___17">#REF!</definedName>
    <definedName name="START___18">#REF!</definedName>
    <definedName name="START___19">#REF!</definedName>
    <definedName name="START___20">#REF!</definedName>
    <definedName name="START___21">#REF!</definedName>
    <definedName name="START___22">#REF!</definedName>
    <definedName name="START___24">#REF!</definedName>
    <definedName name="START___25">#REF!</definedName>
    <definedName name="START___26">#REF!</definedName>
    <definedName name="START___27">#REF!</definedName>
    <definedName name="START___28">#REF!</definedName>
    <definedName name="START___29">#REF!</definedName>
    <definedName name="START___3">#REF!</definedName>
    <definedName name="START___30">#REF!</definedName>
    <definedName name="START___32">#REF!</definedName>
    <definedName name="START___33">#REF!</definedName>
    <definedName name="START___34">#REF!</definedName>
    <definedName name="START___35">#REF!</definedName>
    <definedName name="START___36">#REF!</definedName>
    <definedName name="START___37">#REF!</definedName>
    <definedName name="START___38">#REF!</definedName>
    <definedName name="START___39">#REF!</definedName>
    <definedName name="START___4">#REF!</definedName>
    <definedName name="START___40">#REF!</definedName>
    <definedName name="START___41">#REF!</definedName>
    <definedName name="START___42">#REF!</definedName>
    <definedName name="START___44">#REF!</definedName>
    <definedName name="START___45">#REF!</definedName>
    <definedName name="START___46">#REF!</definedName>
    <definedName name="START___47">#REF!</definedName>
    <definedName name="START___48">#REF!</definedName>
    <definedName name="START___49">#REF!</definedName>
    <definedName name="START___5">#REF!</definedName>
    <definedName name="START___52">#REF!</definedName>
    <definedName name="START___8">#REF!</definedName>
    <definedName name="START___9">#REF!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contingency">#REF!</definedName>
    <definedName name="Start_date" localSheetId="1">#REF!</definedName>
    <definedName name="Start_date">#REF!</definedName>
    <definedName name="Start_date1">#REF!</definedName>
    <definedName name="Start_Date2">#REF!</definedName>
    <definedName name="Start_Date3">#REF!</definedName>
    <definedName name="Start_Date4">#REF!</definedName>
    <definedName name="Start_Date5">#REF!</definedName>
    <definedName name="start_exworks">#REF!</definedName>
    <definedName name="start_fins">#REF!</definedName>
    <definedName name="Start_fits">#REF!</definedName>
    <definedName name="Start_Formula">#REF!</definedName>
    <definedName name="start_mech">#REF!</definedName>
    <definedName name="start_mod">#REF!</definedName>
    <definedName name="start_prelims">#REF!</definedName>
    <definedName name="START_ROW" localSheetId="1">#REF!</definedName>
    <definedName name="Start_Row">#REF!</definedName>
    <definedName name="START_ROW_STRNG" localSheetId="1">#REF!</definedName>
    <definedName name="START_ROW_STRNG">#REF!</definedName>
    <definedName name="start_scanning1.0">#REF!</definedName>
    <definedName name="start_scanning1.3">#REF!</definedName>
    <definedName name="start_scanning2.0">#REF!</definedName>
    <definedName name="start_scanning2.1">#REF!</definedName>
    <definedName name="start_scanning3.0B">#REF!</definedName>
    <definedName name="start_scanning3.1">#REF!</definedName>
    <definedName name="start_scanning4.0">#REF!</definedName>
    <definedName name="start_scanning4.1">#REF!</definedName>
    <definedName name="start_scanning4.1A">#REF!</definedName>
    <definedName name="start_scanning4.2">#REF!</definedName>
    <definedName name="start_scanning40">#REF!</definedName>
    <definedName name="start_scanning5.0">#REF!</definedName>
    <definedName name="start_scanning5.1B">#REF!</definedName>
    <definedName name="start_scanning6.2">#REF!</definedName>
    <definedName name="start_scanning6.3">#REF!</definedName>
    <definedName name="start_scanning7.0">#REF!</definedName>
    <definedName name="start_subs">#REF!</definedName>
    <definedName name="start_super">#REF!</definedName>
    <definedName name="start1">#REF!</definedName>
    <definedName name="start2">#REF!</definedName>
    <definedName name="start3">#REF!</definedName>
    <definedName name="start4">#REF!</definedName>
    <definedName name="start41">#REF!</definedName>
    <definedName name="start5">#REF!</definedName>
    <definedName name="STARTA">#REF!</definedName>
    <definedName name="STARTBB">#REF!</definedName>
    <definedName name="STARTBBB">#REF!</definedName>
    <definedName name="STARTBBBB">#REF!</definedName>
    <definedName name="STARTC">#REF!</definedName>
    <definedName name="STARTCC">#REF!</definedName>
    <definedName name="STARTCCC">#REF!</definedName>
    <definedName name="STARTCCCC">#REF!</definedName>
    <definedName name="STARTCCCCC">#REF!</definedName>
    <definedName name="StartDate">#REF!</definedName>
    <definedName name="StartDate_4">#REF!</definedName>
    <definedName name="StartDate_4_1">#REF!</definedName>
    <definedName name="StartDate_6">#REF!</definedName>
    <definedName name="StartL1">#REF!</definedName>
    <definedName name="StartL2">#REF!</definedName>
    <definedName name="StartL3">#REF!</definedName>
    <definedName name="STARTP">#REF!</definedName>
    <definedName name="StartPos">#REF!</definedName>
    <definedName name="Stat">#REF!</definedName>
    <definedName name="STATE" localSheetId="6">"*READY"</definedName>
    <definedName name="STATE" localSheetId="10">"*READY"</definedName>
    <definedName name="State">#REF!</definedName>
    <definedName name="statement" localSheetId="1">#REF!</definedName>
    <definedName name="statement">#REF!</definedName>
    <definedName name="Statement_of_Income">#REF!</definedName>
    <definedName name="StationPC">#REF!</definedName>
    <definedName name="Statistics">#REF!</definedName>
    <definedName name="Statt">#REF!</definedName>
    <definedName name="STATUS">#REF!</definedName>
    <definedName name="STATUS_DRGS">#REF!</definedName>
    <definedName name="Status1">#REF!</definedName>
    <definedName name="Statuses">#REF!</definedName>
    <definedName name="STB95_1">#REF!</definedName>
    <definedName name="STB95_2">#REF!</definedName>
    <definedName name="STB95_3">#REF!</definedName>
    <definedName name="STB95_4">#REF!</definedName>
    <definedName name="STB95AVG">#REF!</definedName>
    <definedName name="Stbik">#REF!</definedName>
    <definedName name="Stcan">#REF!</definedName>
    <definedName name="Stcar">#REF!</definedName>
    <definedName name="STCEIL">#REF!</definedName>
    <definedName name="STCONC">#REF!</definedName>
    <definedName name="Stcoo">#REF!</definedName>
    <definedName name="Stdor">#REF!</definedName>
    <definedName name="Stdra">#REF!</definedName>
    <definedName name="steam_trap">#REF!</definedName>
    <definedName name="steel">#REF!</definedName>
    <definedName name="STEEL_BEAM">#REF!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EL_QTR">#REF!</definedName>
    <definedName name="STEEL_WAGE">#REF!</definedName>
    <definedName name="STEELCOLRATE">#REF!</definedName>
    <definedName name="STEELDBEAMSRATE">#REF!</definedName>
    <definedName name="SteelFixer">#REF!</definedName>
    <definedName name="STEELFOOTRATE">#REF!</definedName>
    <definedName name="STEELN">#REF!</definedName>
    <definedName name="SteelPlates">#N/A</definedName>
    <definedName name="STEELPRCOL">#REF!</definedName>
    <definedName name="STEELPRDBEAMS">#REF!</definedName>
    <definedName name="STEELPRFOOT">#REF!</definedName>
    <definedName name="STEELPRRW1">#REF!</definedName>
    <definedName name="STEELPRRW2">#REF!</definedName>
    <definedName name="STEELPRSLAB">#REF!</definedName>
    <definedName name="STEELPRSTAIRS">#REF!</definedName>
    <definedName name="STEELPRTB">#REF!</definedName>
    <definedName name="STEELPRUPSTAND">#REF!</definedName>
    <definedName name="STEELPRWALL">#REF!</definedName>
    <definedName name="STEELPRWALLS">#REF!</definedName>
    <definedName name="STEELRATE">#REF!</definedName>
    <definedName name="STEELRW1RATE">#REF!</definedName>
    <definedName name="STEELRW2RATE">#REF!</definedName>
    <definedName name="STEELSGRATE">#REF!</definedName>
    <definedName name="STEELSGRPR">#REF!</definedName>
    <definedName name="STEELSLABRATE">#REF!</definedName>
    <definedName name="STEELSTAURRATE">#REF!</definedName>
    <definedName name="STEELTBRATE">#REF!</definedName>
    <definedName name="STEELUPSTANDRATE">#REF!</definedName>
    <definedName name="STEELWALLSRATE">#REF!</definedName>
    <definedName name="STEELWASTE">#REF!</definedName>
    <definedName name="STEELWST">#REF!</definedName>
    <definedName name="Step_CB">#REF!</definedName>
    <definedName name="Step_Change_Benefit">#REF!</definedName>
    <definedName name="Step1_Result">#REF!</definedName>
    <definedName name="Step2_Result">#REF!</definedName>
    <definedName name="Step3_Result">#REF!</definedName>
    <definedName name="Step4_Result">#REF!</definedName>
    <definedName name="Step5_Result">#REF!</definedName>
    <definedName name="Step6_Result">#REF!</definedName>
    <definedName name="Step7_Result">#REF!</definedName>
    <definedName name="Step8_Cameras">#REF!</definedName>
    <definedName name="Step8_Result">#REF!</definedName>
    <definedName name="stephenj" hidden="1">#REF!</definedName>
    <definedName name="steven" hidden="1">#REF!</definedName>
    <definedName name="STEXCA">#REF!</definedName>
    <definedName name="Stfen">#REF!</definedName>
    <definedName name="Stfla">#REF!</definedName>
    <definedName name="Stgat">#REF!</definedName>
    <definedName name="Stgen">#REF!</definedName>
    <definedName name="Stgua">#REF!</definedName>
    <definedName name="STHARD">#REF!</definedName>
    <definedName name="STiling">#REF!</definedName>
    <definedName name="STK">#REF!</definedName>
    <definedName name="STK_1">"$#REF!.$A$1:$F$1116"</definedName>
    <definedName name="stl">#REF!</definedName>
    <definedName name="stl_1">0</definedName>
    <definedName name="Stlev">#REF!</definedName>
    <definedName name="stlfrm">#REF!</definedName>
    <definedName name="Stlpg">#REF!</definedName>
    <definedName name="STMASON">#REF!</definedName>
    <definedName name="STMETAL">#REF!</definedName>
    <definedName name="Stmol">#REF!</definedName>
    <definedName name="stock02" localSheetId="18" hidden="1">{#N/A,#N/A,FALSE,"gc (2)"}</definedName>
    <definedName name="stock02" localSheetId="6" hidden="1">{#N/A,#N/A,FALSE,"gc (2)"}</definedName>
    <definedName name="stock02" hidden="1">{#N/A,#N/A,FALSE,"gc (2)"}</definedName>
    <definedName name="Stoff">#REF!</definedName>
    <definedName name="STONE" localSheetId="4" hidden="1">{#N/A,#N/A,FALSE,"ORGANISATION"}</definedName>
    <definedName name="STONE" hidden="1">{#N/A,#N/A,FALSE,"ORGANISATION"}</definedName>
    <definedName name="stop" hidden="1">#REF!</definedName>
    <definedName name="stop_1">0</definedName>
    <definedName name="STORAGE">#REF!</definedName>
    <definedName name="StorageResuls2">#REF!</definedName>
    <definedName name="StorageResults">#REF!</definedName>
    <definedName name="Store">#REF!</definedName>
    <definedName name="Store_Type">#REF!</definedName>
    <definedName name="Store1Off">#REF!</definedName>
    <definedName name="Store1On">#REF!</definedName>
    <definedName name="Store2">#REF!</definedName>
    <definedName name="Store2Const">#REF!</definedName>
    <definedName name="Store2Fees">#REF!</definedName>
    <definedName name="StoreInflation1">#REF!</definedName>
    <definedName name="StoreInflation2">#REF!</definedName>
    <definedName name="StoreInflation4">#REF!</definedName>
    <definedName name="StoreInflation5">#REF!</definedName>
    <definedName name="StoreNr">#REF!</definedName>
    <definedName name="StorePerson">#REF!</definedName>
    <definedName name="STORER_REFRIGERATION___CATERING">#REF!</definedName>
    <definedName name="Stores___W_shop_maintenance">#REF!</definedName>
    <definedName name="stories">#REF!</definedName>
    <definedName name="story">#REF!</definedName>
    <definedName name="Story_Basement">#REF!</definedName>
    <definedName name="Story_Podium">#REF!</definedName>
    <definedName name="Story_Total">#REF!</definedName>
    <definedName name="Story_Tower">#REF!</definedName>
    <definedName name="stp">#REF!</definedName>
    <definedName name="STPAINT">#REF!</definedName>
    <definedName name="Stpav">#REF!</definedName>
    <definedName name="STPAVE">#REF!</definedName>
    <definedName name="Stpile">#REF!</definedName>
    <definedName name="STPLAST">#REF!</definedName>
    <definedName name="STPR">#REF!</definedName>
    <definedName name="STPROOF">#REF!</definedName>
    <definedName name="str">#REF!</definedName>
    <definedName name="str_start">#REF!</definedName>
    <definedName name="str_stl">#REF!</definedName>
    <definedName name="strart_scanning4.1">#REF!</definedName>
    <definedName name="strat_scanning4.0">#REF!</definedName>
    <definedName name="Strategy">#REF!</definedName>
    <definedName name="streamers">#REF!</definedName>
    <definedName name="stri1">#REF!</definedName>
    <definedName name="stri2">#REF!</definedName>
    <definedName name="StrID">#REF!</definedName>
    <definedName name="Strike">#REF!</definedName>
    <definedName name="Strike02">#REF!</definedName>
    <definedName name="STRIP">#REF!</definedName>
    <definedName name="STRIP.ANNUAL">#REF!</definedName>
    <definedName name="stru">#REF!</definedName>
    <definedName name="Struc_Factor">#REF!</definedName>
    <definedName name="Strucsteel">#REF!</definedName>
    <definedName name="Struct">#REF!</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ruct_Type">#REF!</definedName>
    <definedName name="StructEnginCfW">#REF!</definedName>
    <definedName name="STRUCTURAL">#REF!</definedName>
    <definedName name="Structural_company">#REF!</definedName>
    <definedName name="Structural_firm">#REF!</definedName>
    <definedName name="Structuralworks">#REF!</definedName>
    <definedName name="structure">#REF!</definedName>
    <definedName name="structures" localSheetId="18"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ructures_1" localSheetId="18" hidden="1">{#N/A,#N/A,FALSE,"SumD";#N/A,#N/A,FALSE,"ElecD";#N/A,#N/A,FALSE,"MechD";#N/A,#N/A,FALSE,"GeotD";#N/A,#N/A,FALSE,"PrcsD";#N/A,#N/A,FALSE,"TunnD";#N/A,#N/A,FALSE,"CivlD";#N/A,#N/A,FALSE,"NtwkD";#N/A,#N/A,FALSE,"EstgD";#N/A,#N/A,FALSE,"PEngD"}</definedName>
    <definedName name="structures_1" hidden="1">{#N/A,#N/A,FALSE,"SumD";#N/A,#N/A,FALSE,"ElecD";#N/A,#N/A,FALSE,"MechD";#N/A,#N/A,FALSE,"GeotD";#N/A,#N/A,FALSE,"PrcsD";#N/A,#N/A,FALSE,"TunnD";#N/A,#N/A,FALSE,"CivlD";#N/A,#N/A,FALSE,"NtwkD";#N/A,#N/A,FALSE,"EstgD";#N/A,#N/A,FALSE,"PEngD"}</definedName>
    <definedName name="Stry_Ht">#REF!</definedName>
    <definedName name="stryt5u8h87" localSheetId="4" hidden="1">{#N/A,#N/A,TRUE,"Cover";#N/A,#N/A,TRUE,"Conts";#N/A,#N/A,TRUE,"VOS";#N/A,#N/A,TRUE,"Warrington";#N/A,#N/A,TRUE,"Widnes"}</definedName>
    <definedName name="stryt5u8h87" localSheetId="18" hidden="1">{#N/A,#N/A,TRUE,"Cover";#N/A,#N/A,TRUE,"Conts";#N/A,#N/A,TRUE,"VOS";#N/A,#N/A,TRUE,"Warrington";#N/A,#N/A,TRUE,"Widnes"}</definedName>
    <definedName name="stryt5u8h87" localSheetId="6" hidden="1">{#N/A,#N/A,TRUE,"Cover";#N/A,#N/A,TRUE,"Conts";#N/A,#N/A,TRUE,"VOS";#N/A,#N/A,TRUE,"Warrington";#N/A,#N/A,TRUE,"Widnes"}</definedName>
    <definedName name="stryt5u8h87" localSheetId="11" hidden="1">{#N/A,#N/A,TRUE,"Cover";#N/A,#N/A,TRUE,"Conts";#N/A,#N/A,TRUE,"VOS";#N/A,#N/A,TRUE,"Warrington";#N/A,#N/A,TRUE,"Widnes"}</definedName>
    <definedName name="stryt5u8h87" localSheetId="10" hidden="1">{#N/A,#N/A,TRUE,"Cover";#N/A,#N/A,TRUE,"Conts";#N/A,#N/A,TRUE,"VOS";#N/A,#N/A,TRUE,"Warrington";#N/A,#N/A,TRUE,"Widnes"}</definedName>
    <definedName name="stryt5u8h87" hidden="1">{#N/A,#N/A,TRUE,"Cover";#N/A,#N/A,TRUE,"Conts";#N/A,#N/A,TRUE,"VOS";#N/A,#N/A,TRUE,"Warrington";#N/A,#N/A,TRUE,"Widnes"}</definedName>
    <definedName name="stryt5u8h87_1" localSheetId="18" hidden="1">{#N/A,#N/A,TRUE,"Cover";#N/A,#N/A,TRUE,"Conts";#N/A,#N/A,TRUE,"VOS";#N/A,#N/A,TRUE,"Warrington";#N/A,#N/A,TRUE,"Widnes"}</definedName>
    <definedName name="stryt5u8h87_1" localSheetId="6" hidden="1">{#N/A,#N/A,TRUE,"Cover";#N/A,#N/A,TRUE,"Conts";#N/A,#N/A,TRUE,"VOS";#N/A,#N/A,TRUE,"Warrington";#N/A,#N/A,TRUE,"Widnes"}</definedName>
    <definedName name="stryt5u8h87_1" hidden="1">{#N/A,#N/A,TRUE,"Cover";#N/A,#N/A,TRUE,"Conts";#N/A,#N/A,TRUE,"VOS";#N/A,#N/A,TRUE,"Warrington";#N/A,#N/A,TRUE,"Widnes"}</definedName>
    <definedName name="Sttak">#REF!</definedName>
    <definedName name="Sttoi">#REF!</definedName>
    <definedName name="Sttow">#REF!</definedName>
    <definedName name="Sttre">#REF!</definedName>
    <definedName name="Sttru">#REF!</definedName>
    <definedName name="Stub">#REF!</definedName>
    <definedName name="StubWt">#REF!</definedName>
    <definedName name="studio">#REF!</definedName>
    <definedName name="STUDIO1">#REF!</definedName>
    <definedName name="STUDIO10">#REF!</definedName>
    <definedName name="STUDIO10A">#REF!</definedName>
    <definedName name="STUDIO2A">#REF!</definedName>
    <definedName name="STUDIO2B">#REF!</definedName>
    <definedName name="STUDIO2C">#REF!</definedName>
    <definedName name="STUDIO2D">#REF!</definedName>
    <definedName name="STUDIO2E">#REF!</definedName>
    <definedName name="STUDIO2F">#REF!</definedName>
    <definedName name="STUDIO3">#REF!</definedName>
    <definedName name="STUDIO5">#REF!</definedName>
    <definedName name="STUDIO7">#REF!</definedName>
    <definedName name="STUDIO8">#REF!</definedName>
    <definedName name="StudioArea">#REF!</definedName>
    <definedName name="StudioPerimeter">#REF!</definedName>
    <definedName name="STUFF" localSheetId="1">#REF!</definedName>
    <definedName name="STUFF">#REF!</definedName>
    <definedName name="stump">#REF!</definedName>
    <definedName name="STW">#REF!</definedName>
    <definedName name="Stwar">#REF!</definedName>
    <definedName name="Stwas">#REF!</definedName>
    <definedName name="Stwor">#REF!</definedName>
    <definedName name="stysr" localSheetId="18" hidden="1">{#N/A,#N/A,FALSE,"VARIATIONS";#N/A,#N/A,FALSE,"BUDGET";#N/A,#N/A,FALSE,"CIVIL QNTY VAR";#N/A,#N/A,FALSE,"SUMMARY";#N/A,#N/A,FALSE,"MATERIAL VAR"}</definedName>
    <definedName name="stysr" hidden="1">{#N/A,#N/A,FALSE,"VARIATIONS";#N/A,#N/A,FALSE,"BUDGET";#N/A,#N/A,FALSE,"CIVIL QNTY VAR";#N/A,#N/A,FALSE,"SUMMARY";#N/A,#N/A,FALSE,"MATERIAL VAR"}</definedName>
    <definedName name="sub">#REF!</definedName>
    <definedName name="sub_1">0</definedName>
    <definedName name="Sub_BU_range">#REF!</definedName>
    <definedName name="sub_end">#REF!</definedName>
    <definedName name="Sub_Fac_old">#REF!</definedName>
    <definedName name="Sub_Ren">#REF!</definedName>
    <definedName name="Sub_Total_Construct">#REF!</definedName>
    <definedName name="Sub_Total_OC">#REF!</definedName>
    <definedName name="Sub_Total_PS">#REF!</definedName>
    <definedName name="Sub_Total_Risk">#REF!</definedName>
    <definedName name="SUB2.2">#REF!</definedName>
    <definedName name="SUB2.3">#REF!</definedName>
    <definedName name="SUB2.4">#REF!</definedName>
    <definedName name="SUB2.5">#REF!</definedName>
    <definedName name="SUB2.6">#REF!</definedName>
    <definedName name="SUB3.1">#REF!</definedName>
    <definedName name="SUB3.2">#REF!</definedName>
    <definedName name="SUB4.1">#REF!</definedName>
    <definedName name="SUBA">#REF!</definedName>
    <definedName name="SUBBASE">#REF!</definedName>
    <definedName name="subcon">#REF!</definedName>
    <definedName name="SUBCONADJ">#REF!</definedName>
    <definedName name="subcondim">#REF!</definedName>
    <definedName name="subcones">#REF!</definedName>
    <definedName name="subconsds">#REF!</definedName>
    <definedName name="subconsewer">#REF!</definedName>
    <definedName name="SubCont">#REF!</definedName>
    <definedName name="subcontel">#REF!</definedName>
    <definedName name="Subcontract">#REF!</definedName>
    <definedName name="SUBCONTRACT_MTRL_UNIT_COST">#REF!,#REF!,#REF!,#REF!,#REF!,#REF!,#REF!</definedName>
    <definedName name="subconws">#REF!</definedName>
    <definedName name="subconwt">#REF!</definedName>
    <definedName name="subframe" localSheetId="18" hidden="1">{#N/A,#N/A,FALSE,"certificate";#N/A,#N/A,FALSE,"contract works";#N/A,#N/A,FALSE,"variation";#N/A,#N/A,FALSE,"IP-Summary";#N/A,#N/A,FALSE,"status"}</definedName>
    <definedName name="subframe" hidden="1">{#N/A,#N/A,FALSE,"certificate";#N/A,#N/A,FALSE,"contract works";#N/A,#N/A,FALSE,"variation";#N/A,#N/A,FALSE,"IP-Summary";#N/A,#N/A,FALSE,"status"}</definedName>
    <definedName name="subgrade">#REF!</definedName>
    <definedName name="SubjCurr">#REF!</definedName>
    <definedName name="Subject">#REF!</definedName>
    <definedName name="SubjectProperty">#REF!</definedName>
    <definedName name="SubjectProperty2">#REF!</definedName>
    <definedName name="SubjectRooms">#REF!</definedName>
    <definedName name="Subledgers">#REF!</definedName>
    <definedName name="SUBM">#REF!</definedName>
    <definedName name="Submersible_Pumps">#REF!</definedName>
    <definedName name="Submittals_Status_Drawing__2__List">#REF!</definedName>
    <definedName name="Submittals_Status_Drawing__2__List1">#REF!</definedName>
    <definedName name="SubmittedBy" localSheetId="1">#REF!</definedName>
    <definedName name="SubmittedBy">#REF!</definedName>
    <definedName name="Subnames">#REF!</definedName>
    <definedName name="subpart" hidden="1">{#N/A,#N/A,FALSE,"Summary";#N/A,#N/A,FALSE,"Fed.State Prov";#N/A,#N/A,FALSE,"Foreign Prov";#N/A,#N/A,FALSE,"Thera Fgrn";#N/A,#N/A,FALSE,"CCD Fgrn";#N/A,#N/A,FALSE,"Biocine Fgrn";#N/A,#N/A,FALSE,"Vision Fgrn";#N/A,#N/A,FALSE,"Frgn vs Dom"}</definedName>
    <definedName name="SUBR1">#REF!</definedName>
    <definedName name="SUBR2">#REF!</definedName>
    <definedName name="SUBR3">#REF!</definedName>
    <definedName name="SUBR4">#REF!</definedName>
    <definedName name="SUBR5">#REF!</definedName>
    <definedName name="SUBR6">#REF!</definedName>
    <definedName name="SUBR7">#REF!</definedName>
    <definedName name="SUBRA">#REF!</definedName>
    <definedName name="subrange">#REF!</definedName>
    <definedName name="SUBRB">#REF!</definedName>
    <definedName name="SUBRC">#REF!</definedName>
    <definedName name="SUBRD">#REF!</definedName>
    <definedName name="SUBRE">#REF!</definedName>
    <definedName name="subs">#REF!</definedName>
    <definedName name="subs_1">0</definedName>
    <definedName name="subs4">#REF!</definedName>
    <definedName name="subs4_1">0</definedName>
    <definedName name="subs4a">#REF!</definedName>
    <definedName name="subs4a_1">0</definedName>
    <definedName name="SUBSIS">#REF!</definedName>
    <definedName name="SUBSISP">#REF!</definedName>
    <definedName name="SUBSTN">#REF!</definedName>
    <definedName name="SUBSTRUCTIRE">#REF!</definedName>
    <definedName name="Substructure">#REF!</definedName>
    <definedName name="SUBTOTAL">#REF!</definedName>
    <definedName name="SUBTOTALS">#REF!</definedName>
    <definedName name="SUBTOTALS_12">"$#REF!.$M$8:$IV$8108"</definedName>
    <definedName name="SUBTOTALS_15">#REF!</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#REF!</definedName>
    <definedName name="succ" localSheetId="18" hidden="1">{#N/A,#N/A,FALSE,"COVER1.XLS ";#N/A,#N/A,FALSE,"RACT1.XLS";#N/A,#N/A,FALSE,"RACT2.XLS";#N/A,#N/A,FALSE,"ECCMP";#N/A,#N/A,FALSE,"WELDER.XLS"}</definedName>
    <definedName name="succ" hidden="1">{#N/A,#N/A,FALSE,"COVER1.XLS ";#N/A,#N/A,FALSE,"RACT1.XLS";#N/A,#N/A,FALSE,"RACT2.XLS";#N/A,#N/A,FALSE,"ECCMP";#N/A,#N/A,FALSE,"WELDER.XLS"}</definedName>
    <definedName name="SUGARBEACH">#REF!</definedName>
    <definedName name="suite17Area">#REF!</definedName>
    <definedName name="suite17Perimeter">#REF!</definedName>
    <definedName name="SUM" localSheetId="16">#REF!</definedName>
    <definedName name="sum" localSheetId="18" hidden="1">{#N/A,#N/A,TRUE,"Basic";#N/A,#N/A,TRUE,"EXT-TABLE";#N/A,#N/A,TRUE,"STEEL";#N/A,#N/A,TRUE,"INT-Table";#N/A,#N/A,TRUE,"STEEL";#N/A,#N/A,TRUE,"Door"}</definedName>
    <definedName name="SUM" localSheetId="6">{"'Sheet1 (2)'!$A$1:$C$61"}</definedName>
    <definedName name="SUM" localSheetId="10" hidden="1">{"'Sheet1 (2)'!$A$1:$C$61"}</definedName>
    <definedName name="sum" hidden="1">{#N/A,#N/A,TRUE,"Basic";#N/A,#N/A,TRUE,"EXT-TABLE";#N/A,#N/A,TRUE,"STEEL";#N/A,#N/A,TRUE,"INT-Table";#N/A,#N/A,TRUE,"STEEL";#N/A,#N/A,TRUE,"Door"}</definedName>
    <definedName name="SUM___0">#REF!</definedName>
    <definedName name="SUM___0___0">"$#REF!.$#REF!$#REF!:$#REF!$#REF!"</definedName>
    <definedName name="SUM___0___3">"$#REF!.$#REF!$#REF!:$#REF!$#REF!"</definedName>
    <definedName name="SUM___0___4">"$#REF!.$#REF!$#REF!:$#REF!$#REF!"</definedName>
    <definedName name="SUM___2">#REF!</definedName>
    <definedName name="SUM___2___0">"$#REF!.$#REF!$#REF!:$#REF!$#REF!"</definedName>
    <definedName name="SUM___2___3">"$#REF!.$#REF!$#REF!:$#REF!$#REF!"</definedName>
    <definedName name="SUM___3">#REF!</definedName>
    <definedName name="SUM___3___0">"$#REF!.$#REF!$#REF!:$#REF!$#REF!"</definedName>
    <definedName name="SUM___3___3">"$#REF!.$#REF!$#REF!:$#REF!$#REF!"</definedName>
    <definedName name="SUM___3___4">"$#REF!.$#REF!$#REF!:$#REF!$#REF!"</definedName>
    <definedName name="SUM___4">#REF!</definedName>
    <definedName name="SUM___4___0">"$#REF!.$#REF!$#REF!:$#REF!$#REF!"</definedName>
    <definedName name="SUM___4___3">"$#REF!.$#REF!$#REF!:$#REF!$#REF!"</definedName>
    <definedName name="SUM___7">"$#REF!.$#REF!$#REF!:$#REF!$#REF!"</definedName>
    <definedName name="sum_1" localSheetId="18" hidden="1">{#N/A,#N/A,TRUE,"Basic";#N/A,#N/A,TRUE,"EXT-TABLE";#N/A,#N/A,TRUE,"STEEL";#N/A,#N/A,TRUE,"INT-Table";#N/A,#N/A,TRUE,"STEEL";#N/A,#N/A,TRUE,"Door"}</definedName>
    <definedName name="SUM_1" localSheetId="6" hidden="1">{"'Sheet1 (2)'!$A$1:$C$61"}</definedName>
    <definedName name="SUM_1" localSheetId="10">{"'Sheet1 (2)'!$A$1:$C$61"}</definedName>
    <definedName name="sum_1" hidden="1">{#N/A,#N/A,TRUE,"Basic";#N/A,#N/A,TRUE,"EXT-TABLE";#N/A,#N/A,TRUE,"STEEL";#N/A,#N/A,TRUE,"INT-Table";#N/A,#N/A,TRUE,"STEEL";#N/A,#N/A,TRUE,"Door"}</definedName>
    <definedName name="sum_2" localSheetId="18" hidden="1">{#N/A,#N/A,TRUE,"Basic";#N/A,#N/A,TRUE,"EXT-TABLE";#N/A,#N/A,TRUE,"STEEL";#N/A,#N/A,TRUE,"INT-Table";#N/A,#N/A,TRUE,"STEEL";#N/A,#N/A,TRUE,"Door"}</definedName>
    <definedName name="sum_2" hidden="1">{#N/A,#N/A,TRUE,"Basic";#N/A,#N/A,TRUE,"EXT-TABLE";#N/A,#N/A,TRUE,"STEEL";#N/A,#N/A,TRUE,"INT-Table";#N/A,#N/A,TRUE,"STEEL";#N/A,#N/A,TRUE,"Door"}</definedName>
    <definedName name="Sum_ADM16">#REF!</definedName>
    <definedName name="Sum_ADM16C">#REF!</definedName>
    <definedName name="Sum_ADM41">#REF!</definedName>
    <definedName name="Sum_AM1">#REF!</definedName>
    <definedName name="Sum_CIT">#REF!</definedName>
    <definedName name="Sum_DACS">#REF!</definedName>
    <definedName name="SUM_DATA">#REF!</definedName>
    <definedName name="Sum_DIXI">#REF!</definedName>
    <definedName name="Sum_EMS">#REF!</definedName>
    <definedName name="Sum_EOW">#REF!</definedName>
    <definedName name="Sum_Fiber">#REF!</definedName>
    <definedName name="Sum_Ins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LR">#REF!</definedName>
    <definedName name="Sum_NMS">#REF!</definedName>
    <definedName name="Sum_OLS16T">#REF!</definedName>
    <definedName name="Sum_OLS80G">#REF!</definedName>
    <definedName name="Sum_Oper_Data">#REF!</definedName>
    <definedName name="Sum_Power">#REF!</definedName>
    <definedName name="Sum_Reg16">#REF!</definedName>
    <definedName name="Sum_SC">#REF!</definedName>
    <definedName name="Sum_SNMS">#REF!</definedName>
    <definedName name="Sum_TDM10G">#REF!</definedName>
    <definedName name="Sum_Unite">#REF!</definedName>
    <definedName name="Sum_variat2">#REF!</definedName>
    <definedName name="sum6b">#REF!</definedName>
    <definedName name="sum6C">#REF!</definedName>
    <definedName name="sumana">#REF!</definedName>
    <definedName name="SUMBORDER">#REF!</definedName>
    <definedName name="SumCons">#REF!</definedName>
    <definedName name="Sume" localSheetId="6">OR('Exec Summ Infra'!SW_COMP,Header_Row,[0]!How_many_floors)</definedName>
    <definedName name="Sume">OR(SW_COMP,Header_Row,How_many_floors)</definedName>
    <definedName name="Sumer">#REF!</definedName>
    <definedName name="SUMExtraCredit">#REF!</definedName>
    <definedName name="sumGTR10">#REF!</definedName>
    <definedName name="SUMGTR16">#REF!</definedName>
    <definedName name="SUMGTR20">#REF!</definedName>
    <definedName name="SUMGTR25">#REF!</definedName>
    <definedName name="SUMGTR32">#REF!</definedName>
    <definedName name="SUMGTR40">#REF!</definedName>
    <definedName name="SUMGTR6">#REF!</definedName>
    <definedName name="SUMGTR8">#REF!</definedName>
    <definedName name="SUMGTT10">#REF!</definedName>
    <definedName name="SUMGTT12">#REF!</definedName>
    <definedName name="SUMGTT14">#REF!</definedName>
    <definedName name="SUMGTT16">#REF!</definedName>
    <definedName name="SUMGTT20">#REF!</definedName>
    <definedName name="SUMGTT25">#REF!</definedName>
    <definedName name="SUMGTT32">#REF!</definedName>
    <definedName name="SUMGTT40">#REF!</definedName>
    <definedName name="SUMGTT6">#REF!</definedName>
    <definedName name="SUMGTT8">#REF!</definedName>
    <definedName name="SUMHEADER">#REF!</definedName>
    <definedName name="SUMIF">#REF!</definedName>
    <definedName name="SUMIFExtraCredit">#REF!</definedName>
    <definedName name="sumJan12" localSheetId="18" hidden="1">{#N/A,#N/A,FALSE,"VARIATIONS";#N/A,#N/A,FALSE,"BUDGET";#N/A,#N/A,FALSE,"CIVIL QNTY VAR";#N/A,#N/A,FALSE,"SUMMARY";#N/A,#N/A,FALSE,"MATERIAL VAR"}</definedName>
    <definedName name="sumJan12" hidden="1">{#N/A,#N/A,FALSE,"VARIATIONS";#N/A,#N/A,FALSE,"BUDGET";#N/A,#N/A,FALSE,"CIVIL QNTY VAR";#N/A,#N/A,FALSE,"SUMMARY";#N/A,#N/A,FALSE,"MATERIAL VAR"}</definedName>
    <definedName name="SumLab">#REF!</definedName>
    <definedName name="summ" localSheetId="18" hidden="1">{#N/A,#N/A,TRUE,"Front";#N/A,#N/A,TRUE,"Simple Letter";#N/A,#N/A,TRUE,"Inside";#N/A,#N/A,TRUE,"Contents";#N/A,#N/A,TRUE,"Basis";#N/A,#N/A,TRUE,"Inclusions";#N/A,#N/A,TRUE,"Exclusions";#N/A,#N/A,TRUE,"Areas";#N/A,#N/A,TRUE,"Summary";#N/A,#N/A,TRUE,"Detail"}</definedName>
    <definedName name="SUMM" localSheetId="6">#REF!</definedName>
    <definedName name="SUMM" localSheetId="10">#REF!</definedName>
    <definedName name="summ" hidden="1">{#N/A,#N/A,TRUE,"Front";#N/A,#N/A,TRUE,"Simple Letter";#N/A,#N/A,TRUE,"Inside";#N/A,#N/A,TRUE,"Contents";#N/A,#N/A,TRUE,"Basis";#N/A,#N/A,TRUE,"Inclusions";#N/A,#N/A,TRUE,"Exclusions";#N/A,#N/A,TRUE,"Areas";#N/A,#N/A,TRUE,"Summary";#N/A,#N/A,TRUE,"Detail"}</definedName>
    <definedName name="Summ_norm">#REF!</definedName>
    <definedName name="Summ_var1">#REF!</definedName>
    <definedName name="Summ_var2">#REF!</definedName>
    <definedName name="Summ_var3">#REF!</definedName>
    <definedName name="Summ_var4">#REF!</definedName>
    <definedName name="summ1" localSheetId="4" hidden="1">{"'Break down'!$A$4"}</definedName>
    <definedName name="summ1" localSheetId="18" hidden="1">{"'Break down'!$A$4"}</definedName>
    <definedName name="summ1" localSheetId="6" hidden="1">{"'Break down'!$A$4"}</definedName>
    <definedName name="summ1" hidden="1">{"'Break down'!$A$4"}</definedName>
    <definedName name="summ566">#N/A</definedName>
    <definedName name="SUMMA">#REF!</definedName>
    <definedName name="summariseddiff" localSheetId="4" hidden="1">{"'Break down'!$A$4"}</definedName>
    <definedName name="summariseddiff" localSheetId="18" hidden="1">{"'Break down'!$A$4"}</definedName>
    <definedName name="summariseddiff" localSheetId="6" hidden="1">{"'Break down'!$A$4"}</definedName>
    <definedName name="summariseddiff" hidden="1">{"'Break down'!$A$4"}</definedName>
    <definedName name="SUMMARY" localSheetId="1">#REF!</definedName>
    <definedName name="Summary">#REF!</definedName>
    <definedName name="Summary_01">#REF!</definedName>
    <definedName name="Summary_FSR">#REF!</definedName>
    <definedName name="Summary_GFA">#REF!</definedName>
    <definedName name="Summary_Info">#REF!</definedName>
    <definedName name="Summary_Print">#REF!</definedName>
    <definedName name="Summary_ProjectSizeA">#REF!</definedName>
    <definedName name="Summary_ProjectSizeA_desc">#REF!</definedName>
    <definedName name="Summary_ProjectSizeB">#REF!</definedName>
    <definedName name="Summary_ProjectSizeB_desc">#REF!</definedName>
    <definedName name="Summary_SiteArea">#REF!</definedName>
    <definedName name="SUMMARY_TABLE">#REF!</definedName>
    <definedName name="Summary_TimeSpan">#REF!</definedName>
    <definedName name="SUMMARY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2" hidden="1">#REF!</definedName>
    <definedName name="summary4">#REF!</definedName>
    <definedName name="summarycapital" localSheetId="1">#REF!</definedName>
    <definedName name="summarycapital">#REF!</definedName>
    <definedName name="SummaryCarpark">#REF!</definedName>
    <definedName name="SummaryCombo_Percent">#REF!</definedName>
    <definedName name="SummaryCombo_Sales">#REF!</definedName>
    <definedName name="SummaryCombo_Size1">#REF!</definedName>
    <definedName name="SummaryCombo_Size2">#REF!</definedName>
    <definedName name="summaryervs">#REF!</definedName>
    <definedName name="summaryhead">#REF!</definedName>
    <definedName name="SummaryKPIRowVis_1">#REF!</definedName>
    <definedName name="SummaryKPIRowVis_10">#REF!</definedName>
    <definedName name="SummaryKPIRowVis_11">#REF!</definedName>
    <definedName name="SummaryKPIRowVis_12">#REF!</definedName>
    <definedName name="SummaryKPIRowVis_13">#REF!</definedName>
    <definedName name="SummaryKPIRowVis_14">#REF!</definedName>
    <definedName name="SummaryKPIRowVis_15">#REF!</definedName>
    <definedName name="SummaryKPIRowVis_18">#REF!</definedName>
    <definedName name="SummaryKPIRowVis_2">#REF!</definedName>
    <definedName name="SummaryKPIRowVis_3">#REF!</definedName>
    <definedName name="SummaryKPIRowVis_4">#REF!</definedName>
    <definedName name="SummaryKPIRowVis_5">#REF!</definedName>
    <definedName name="SummaryKPIRowVis_6">#REF!</definedName>
    <definedName name="SummaryKPIRowVis_7">#REF!</definedName>
    <definedName name="SummaryKPIRowVis_8">#REF!</definedName>
    <definedName name="SummaryKPIRowVis_9">#REF!</definedName>
    <definedName name="Summarylist">#REF!</definedName>
    <definedName name="summarynotes">#REF!</definedName>
    <definedName name="SummaryPage">#REF!</definedName>
    <definedName name="summaryplots" localSheetId="1">#REF!</definedName>
    <definedName name="summaryplots">#REF!</definedName>
    <definedName name="SummaryPrintRows">#REF!</definedName>
    <definedName name="SummaryROFI_AddBreak">#REF!</definedName>
    <definedName name="SummaryROFI_Break">#REF!</definedName>
    <definedName name="SummaryROFIDebtRowVis_1">#REF!</definedName>
    <definedName name="SummaryROFIDebtRowVis_10">#REF!</definedName>
    <definedName name="SummaryROFIDebtRowVis_11">#REF!</definedName>
    <definedName name="SummaryROFIDebtRowVis_12">#REF!</definedName>
    <definedName name="SummaryROFIDebtRowVis_13">#REF!</definedName>
    <definedName name="SummaryROFIDebtRowVis_14">#REF!</definedName>
    <definedName name="SummaryROFIDebtRowVis_15">#REF!</definedName>
    <definedName name="SummaryROFIDebtRowVis_16">#REF!</definedName>
    <definedName name="SummaryROFIDebtRowVis_17">#REF!</definedName>
    <definedName name="SummaryROFIDebtRowVis_2">#REF!</definedName>
    <definedName name="SummaryROFIDebtRowVis_3">#REF!</definedName>
    <definedName name="SummaryROFIDebtRowVis_4">#REF!</definedName>
    <definedName name="SummaryROFIDebtRowVis_5">#REF!</definedName>
    <definedName name="SummaryROFIDebtRowVis_6">#REF!</definedName>
    <definedName name="SummaryROFIDebtRowVis_7">#REF!</definedName>
    <definedName name="SummaryROFIDebtRowVis_8">#REF!</definedName>
    <definedName name="SummaryROFIDebtRowVis_9">#REF!</definedName>
    <definedName name="SummaryROFIEquityRowVis_1">#REF!</definedName>
    <definedName name="SummaryROFIEquityRowVis_10">#REF!</definedName>
    <definedName name="SummaryROFIEquityRowVis_11">#REF!</definedName>
    <definedName name="SummaryROFIEquityRowVis_12">#REF!</definedName>
    <definedName name="SummaryROFIEquityRowVis_13">#REF!</definedName>
    <definedName name="SummaryROFIEquityRowVis_14">#REF!</definedName>
    <definedName name="SummaryROFIEquityRowVis_2">#REF!</definedName>
    <definedName name="SummaryROFIEquityRowVis_3">#REF!</definedName>
    <definedName name="SummaryROFIEquityRowVis_4">#REF!</definedName>
    <definedName name="SummaryROFIEquityRowVis_5">#REF!</definedName>
    <definedName name="SummaryROFIEquityRowVis_6">#REF!</definedName>
    <definedName name="SummaryROFIEquityRowVis_7">#REF!</definedName>
    <definedName name="SummaryROFIEquityRowVis_8">#REF!</definedName>
    <definedName name="SummaryROFIEquityRowVis_9">#REF!</definedName>
    <definedName name="SummaryROFILoan1RowVis_1">#REF!</definedName>
    <definedName name="SummaryROFILoan1RowVis_10">#REF!</definedName>
    <definedName name="SummaryROFILoan1RowVis_11">#REF!</definedName>
    <definedName name="SummaryROFILoan1RowVis_12">#REF!</definedName>
    <definedName name="SummaryROFILoan1RowVis_13">#REF!</definedName>
    <definedName name="SummaryROFILoan1RowVis_14">#REF!</definedName>
    <definedName name="SummaryROFILoan1RowVis_15">#REF!</definedName>
    <definedName name="SummaryROFILoan1RowVis_16">#REF!</definedName>
    <definedName name="SummaryROFILoan1RowVis_17">#REF!</definedName>
    <definedName name="SummaryROFILoan1RowVis_2">#REF!</definedName>
    <definedName name="SummaryROFILoan1RowVis_3">#REF!</definedName>
    <definedName name="SummaryROFILoan1RowVis_4">#REF!</definedName>
    <definedName name="SummaryROFILoan1RowVis_5">#REF!</definedName>
    <definedName name="SummaryROFILoan1RowVis_6">#REF!</definedName>
    <definedName name="SummaryROFILoan1RowVis_7">#REF!</definedName>
    <definedName name="SummaryROFILoan1RowVis_8">#REF!</definedName>
    <definedName name="SummaryROFILoan1RowVis_9">#REF!</definedName>
    <definedName name="SummaryROFILoan2RowVis_1">#REF!</definedName>
    <definedName name="SummaryROFILoan2RowVis_10">#REF!</definedName>
    <definedName name="SummaryROFILoan2RowVis_11">#REF!</definedName>
    <definedName name="SummaryROFILoan2RowVis_12">#REF!</definedName>
    <definedName name="SummaryROFILoan2RowVis_13">#REF!</definedName>
    <definedName name="SummaryROFILoan2RowVis_14">#REF!</definedName>
    <definedName name="SummaryROFILoan2RowVis_15">#REF!</definedName>
    <definedName name="SummaryROFILoan2RowVis_16">#REF!</definedName>
    <definedName name="SummaryROFILoan2RowVis_17">#REF!</definedName>
    <definedName name="SummaryROFILoan2RowVis_2">#REF!</definedName>
    <definedName name="SummaryROFILoan2RowVis_3">#REF!</definedName>
    <definedName name="SummaryROFILoan2RowVis_4">#REF!</definedName>
    <definedName name="SummaryROFILoan2RowVis_5">#REF!</definedName>
    <definedName name="SummaryROFILoan2RowVis_6">#REF!</definedName>
    <definedName name="SummaryROFILoan2RowVis_7">#REF!</definedName>
    <definedName name="SummaryROFILoan2RowVis_8">#REF!</definedName>
    <definedName name="SummaryROFILoan2RowVis_9">#REF!</definedName>
    <definedName name="SummaryROFILoan3RowVis_1">#REF!</definedName>
    <definedName name="SummaryROFILoan3RowVis_10">#REF!</definedName>
    <definedName name="SummaryROFILoan3RowVis_11">#REF!</definedName>
    <definedName name="SummaryROFILoan3RowVis_12">#REF!</definedName>
    <definedName name="SummaryROFILoan3RowVis_13">#REF!</definedName>
    <definedName name="SummaryROFILoan3RowVis_14">#REF!</definedName>
    <definedName name="SummaryROFILoan3RowVis_15">#REF!</definedName>
    <definedName name="SummaryROFILoan3RowVis_16">#REF!</definedName>
    <definedName name="SummaryROFILoan3RowVis_17">#REF!</definedName>
    <definedName name="SummaryROFILoan3RowVis_2">#REF!</definedName>
    <definedName name="SummaryROFILoan3RowVis_3">#REF!</definedName>
    <definedName name="SummaryROFILoan3RowVis_4">#REF!</definedName>
    <definedName name="SummaryROFILoan3RowVis_5">#REF!</definedName>
    <definedName name="SummaryROFILoan3RowVis_6">#REF!</definedName>
    <definedName name="SummaryROFILoan3RowVis_7">#REF!</definedName>
    <definedName name="SummaryROFILoan3RowVis_8">#REF!</definedName>
    <definedName name="SummaryROFILoan3RowVis_9">#REF!</definedName>
    <definedName name="SummaryROFISnrLoanRowVis_1">#REF!</definedName>
    <definedName name="SummaryROFISnrLoanRowVis_10">#REF!</definedName>
    <definedName name="SummaryROFISnrLoanRowVis_11">#REF!</definedName>
    <definedName name="SummaryROFISnrLoanRowVis_12">#REF!</definedName>
    <definedName name="SummaryROFISnrLoanRowVis_13">#REF!</definedName>
    <definedName name="SummaryROFISnrLoanRowVis_14">#REF!</definedName>
    <definedName name="SummaryROFISnrLoanRowVis_15">#REF!</definedName>
    <definedName name="SummaryROFISnrLoanRowVis_16">#REF!</definedName>
    <definedName name="SummaryROFISnrLoanRowVis_2">#REF!</definedName>
    <definedName name="SummaryROFISnrLoanRowVis_3">#REF!</definedName>
    <definedName name="SummaryROFISnrLoanRowVis_4">#REF!</definedName>
    <definedName name="SummaryROFISnrLoanRowVis_5">#REF!</definedName>
    <definedName name="SummaryROFISnrLoanRowVis_6">#REF!</definedName>
    <definedName name="SummaryROFISnrLoanRowVis_7">#REF!</definedName>
    <definedName name="SummaryROFISnrLoanRowVis_8">#REF!</definedName>
    <definedName name="SummaryROFISnrLoanRowVis_9">#REF!</definedName>
    <definedName name="SummaryROFITotEquityRowVis_1">#REF!</definedName>
    <definedName name="SummaryROFITotEquityRowVis_10">#REF!</definedName>
    <definedName name="SummaryROFITotEquityRowVis_11">#REF!</definedName>
    <definedName name="SummaryROFITotEquityRowVis_12">#REF!</definedName>
    <definedName name="SummaryROFITotEquityRowVis_13">#REF!</definedName>
    <definedName name="SummaryROFITotEquityRowVis_14">#REF!</definedName>
    <definedName name="SummaryROFITotEquityRowVis_15">#REF!</definedName>
    <definedName name="SummaryROFITotEquityRowVis_16">#REF!</definedName>
    <definedName name="SummaryROFITotEquityRowVis_2">#REF!</definedName>
    <definedName name="SummaryROFITotEquityRowVis_3">#REF!</definedName>
    <definedName name="SummaryROFITotEquityRowVis_4">#REF!</definedName>
    <definedName name="SummaryROFITotEquityRowVis_5">#REF!</definedName>
    <definedName name="SummaryROFITotEquityRowVis_6">#REF!</definedName>
    <definedName name="SummaryROFITotEquityRowVis_7">#REF!</definedName>
    <definedName name="SummaryROFITotEquityRowVis_8">#REF!</definedName>
    <definedName name="SummaryROFITotEquityRowVis_9">#REF!</definedName>
    <definedName name="SummaryRowVis_1">#REF!</definedName>
    <definedName name="SummaryRowVis_10">#REF!</definedName>
    <definedName name="SummaryRowVis_11">#REF!</definedName>
    <definedName name="SummaryRowVis_12">#REF!</definedName>
    <definedName name="SummaryRowVis_13">#REF!</definedName>
    <definedName name="SummaryRowVis_14">#REF!</definedName>
    <definedName name="SummaryRowVis_15">#REF!</definedName>
    <definedName name="SummaryRowVis_16">#REF!</definedName>
    <definedName name="SummaryRowVis_17">#REF!</definedName>
    <definedName name="SummaryRowVis_18">#REF!</definedName>
    <definedName name="SummaryRowVis_19">#REF!</definedName>
    <definedName name="SummaryRowVis_2">#REF!</definedName>
    <definedName name="SummaryRowVis_20">#REF!</definedName>
    <definedName name="SummaryRowVis_21">#REF!</definedName>
    <definedName name="SummaryRowVis_22">#REF!</definedName>
    <definedName name="SummaryRowVis_23">#REF!</definedName>
    <definedName name="SummaryRowVis_24">#REF!</definedName>
    <definedName name="SummaryRowVis_25">#REF!</definedName>
    <definedName name="SummaryRowVis_26">#REF!</definedName>
    <definedName name="SummaryRowVis_27">#REF!</definedName>
    <definedName name="SummaryRowVis_28">#REF!</definedName>
    <definedName name="SummaryRowVis_29">#REF!</definedName>
    <definedName name="SummaryRowVis_3">#REF!</definedName>
    <definedName name="SummaryRowVis_30">#REF!</definedName>
    <definedName name="SummaryRowVis_4">#REF!</definedName>
    <definedName name="SummaryRowVis_5">#REF!</definedName>
    <definedName name="SummaryRowVis_6">#REF!</definedName>
    <definedName name="SummaryRowVis_7">#REF!</definedName>
    <definedName name="SummaryRowVis_8">#REF!</definedName>
    <definedName name="SummaryRowVis_9">#REF!</definedName>
    <definedName name="SummaryScreen">#REF!</definedName>
    <definedName name="summarytable" localSheetId="1">#REF!</definedName>
    <definedName name="summarytable">#REF!</definedName>
    <definedName name="SummaryTowerBldg">#REF!</definedName>
    <definedName name="SumMat">#REF!</definedName>
    <definedName name="SumMat5">#REF!</definedName>
    <definedName name="summB">#REF!</definedName>
    <definedName name="SummBreakStart">#REF!</definedName>
    <definedName name="summC">#REF!</definedName>
    <definedName name="SummData">#REF!</definedName>
    <definedName name="summm2" localSheetId="6">Scheduled_Payment+Extra_Payment</definedName>
    <definedName name="summm2">Scheduled_Payment+Extra_Payment</definedName>
    <definedName name="summmm">#N/A</definedName>
    <definedName name="summtotal">#REF!</definedName>
    <definedName name="summury">#REF!</definedName>
    <definedName name="SumOfLabour">OFFSET(#REF!,0,0,COUNTA(#REF!),1)</definedName>
    <definedName name="SumOfMaterial">OFFSET(#REF!,0,0,COUNTA(#REF!),1)</definedName>
    <definedName name="sumqty">#REF!</definedName>
    <definedName name="SumR10">#REF!</definedName>
    <definedName name="SUMR1094">#REF!</definedName>
    <definedName name="SumR12">#REF!</definedName>
    <definedName name="SUMR1294">#REF!</definedName>
    <definedName name="SumR16">#REF!</definedName>
    <definedName name="SUMR1694">#REF!</definedName>
    <definedName name="SumR20">#REF!</definedName>
    <definedName name="SUMR2094">#REF!</definedName>
    <definedName name="SumR25">#REF!</definedName>
    <definedName name="SUMR2594">#REF!</definedName>
    <definedName name="SumR32">#REF!</definedName>
    <definedName name="SUMR3294">#REF!</definedName>
    <definedName name="SumR40">#REF!</definedName>
    <definedName name="SUMR4094">#REF!</definedName>
    <definedName name="SumR6">#REF!</definedName>
    <definedName name="SUMR694">#REF!</definedName>
    <definedName name="SumR8">#REF!</definedName>
    <definedName name="SUMR894">#REF!</definedName>
    <definedName name="SumRent">#REF!</definedName>
    <definedName name="SumSales">#REF!</definedName>
    <definedName name="SumT10">#REF!</definedName>
    <definedName name="SUMT1094">#REF!</definedName>
    <definedName name="SumT12">#REF!</definedName>
    <definedName name="SUMT1294">#REF!</definedName>
    <definedName name="SUMT14">#REF!</definedName>
    <definedName name="SumT16">#REF!</definedName>
    <definedName name="SUMT1694">#REF!</definedName>
    <definedName name="SumT20">#REF!</definedName>
    <definedName name="SUMT2094">#REF!</definedName>
    <definedName name="SumT25">#REF!</definedName>
    <definedName name="SUMT2594">#REF!</definedName>
    <definedName name="SUMT28">#REF!</definedName>
    <definedName name="SUMT2894">#REF!</definedName>
    <definedName name="SumT32">#REF!</definedName>
    <definedName name="SUMT3294">#REF!</definedName>
    <definedName name="SumT40">#REF!</definedName>
    <definedName name="SUMT4094">#REF!</definedName>
    <definedName name="SumT6">#REF!</definedName>
    <definedName name="SUMT694">#REF!</definedName>
    <definedName name="SumT8">#REF!</definedName>
    <definedName name="SUMT894">#REF!</definedName>
    <definedName name="SumTax1">#REF!</definedName>
    <definedName name="SumTax4">#REF!</definedName>
    <definedName name="SumTax5">#REF!</definedName>
    <definedName name="SumTax7">#REF!</definedName>
    <definedName name="SumView">#REF!</definedName>
    <definedName name="SumYieldShow">#REF!,#REF!,#REF!</definedName>
    <definedName name="SumYieldShow1">#REF!</definedName>
    <definedName name="SumYieldShow2">#REF!</definedName>
    <definedName name="SumYieldShow3">#REF!</definedName>
    <definedName name="Sun">#REF!</definedName>
    <definedName name="sunbed1">#REF!</definedName>
    <definedName name="sunbed2">#REF!</definedName>
    <definedName name="SUNDRIES">#REF!</definedName>
    <definedName name="sundry">#REF!</definedName>
    <definedName name="sundry_costs">#REF!</definedName>
    <definedName name="Sundry_costs_growth">#REF!</definedName>
    <definedName name="Sung">#REF!</definedName>
    <definedName name="SUNIL">#REF!</definedName>
    <definedName name="SUNIL1">#REF!</definedName>
    <definedName name="SUNIL3">#REF!</definedName>
    <definedName name="suninternational">#REF!,#REF!,#REF!</definedName>
    <definedName name="Sunk_npv">#REF!</definedName>
    <definedName name="sunk_post_tax_irr">#REF!</definedName>
    <definedName name="sunk_pre_tax_irr">#REF!</definedName>
    <definedName name="Sunshade">#REF!</definedName>
    <definedName name="Sunshade_Louvres">#REF!</definedName>
    <definedName name="sup">#REF!</definedName>
    <definedName name="sup_1">0</definedName>
    <definedName name="super">#REF!</definedName>
    <definedName name="super_sft">#REF!</definedName>
    <definedName name="super_sqm">#REF!</definedName>
    <definedName name="superstructure">#REF!</definedName>
    <definedName name="supeseded">#REF!</definedName>
    <definedName name="Supplier">#REF!</definedName>
    <definedName name="Supplies" hidden="1">{#N/A,#N/A,FALSE,"PHASED";#N/A,#N/A,FALSE,"DETAIL OF SITE";#N/A,#N/A,FALSE,"MSTR SUMMARY";#N/A,#N/A,FALSE,"CAT1-16 SUMM";#N/A,#N/A,FALSE,"ELEVATOR";#N/A,#N/A,FALSE,"PHASE 2 COSTS"}</definedName>
    <definedName name="Supply">#REF!</definedName>
    <definedName name="Supply_OESTE">#REF!</definedName>
    <definedName name="Supply_per_province_1.2">#REF!</definedName>
    <definedName name="Supply_per_resort_1.4">#REF!</definedName>
    <definedName name="Supply_per_star_category_1.1">#REF!</definedName>
    <definedName name="Supply_Skopje">#REF!</definedName>
    <definedName name="SupplyDemandChart">"="</definedName>
    <definedName name="supplyinstall_data">#REF!</definedName>
    <definedName name="supportmin">25000</definedName>
    <definedName name="supportserv">0.045</definedName>
    <definedName name="sups">#REF!</definedName>
    <definedName name="sups_1">0</definedName>
    <definedName name="sups4">#REF!</definedName>
    <definedName name="sups4_1">0</definedName>
    <definedName name="sups4a">#REF!</definedName>
    <definedName name="sups4a_1">0</definedName>
    <definedName name="Supvn">#REF!</definedName>
    <definedName name="sur">#REF!</definedName>
    <definedName name="SurajKumar">#REF!</definedName>
    <definedName name="surarea2">#REF!</definedName>
    <definedName name="suresh" localSheetId="4" hidden="1">{#N/A,#N/A,TRUE,"Front";#N/A,#N/A,TRUE,"Simple Letter";#N/A,#N/A,TRUE,"Inside";#N/A,#N/A,TRUE,"Contents";#N/A,#N/A,TRUE,"Basis";#N/A,#N/A,TRUE,"Inclusions";#N/A,#N/A,TRUE,"Exclusions";#N/A,#N/A,TRUE,"Areas";#N/A,#N/A,TRUE,"Summary";#N/A,#N/A,TRUE,"Detail"}</definedName>
    <definedName name="suresh" localSheetId="18" hidden="1">{#N/A,#N/A,TRUE,"Front";#N/A,#N/A,TRUE,"Simple Letter";#N/A,#N/A,TRUE,"Inside";#N/A,#N/A,TRUE,"Contents";#N/A,#N/A,TRUE,"Basis";#N/A,#N/A,TRUE,"Inclusions";#N/A,#N/A,TRUE,"Exclusions";#N/A,#N/A,TRUE,"Areas";#N/A,#N/A,TRUE,"Summary";#N/A,#N/A,TRUE,"Detail"}</definedName>
    <definedName name="suresh" localSheetId="10"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urfaceTreatments_Blinding">#REF!</definedName>
    <definedName name="SurfaceTreatments_ConsolidateGround">#REF!</definedName>
    <definedName name="SurgeTank_Concrete">#REF!</definedName>
    <definedName name="SurgeTank_Fittings">#REF!</definedName>
    <definedName name="SurgeTank_GRP">#REF!</definedName>
    <definedName name="Surv_Mon_Percent">#REF!</definedName>
    <definedName name="Surv_Monitors">#REF!</definedName>
    <definedName name="Surv_Quad_Percent">#REF!</definedName>
    <definedName name="SURYA">#REF!</definedName>
    <definedName name="SuS">#REF!</definedName>
    <definedName name="Sust_Occ">#REF!</definedName>
    <definedName name="SV">#REF!</definedName>
    <definedName name="SV5B_MV3B">#REF!</definedName>
    <definedName name="SV5BhvacAdj">#REF!</definedName>
    <definedName name="SV5BplumbingAdj">#REF!</definedName>
    <definedName name="SVarCpy">#REF!</definedName>
    <definedName name="SVarPas">#REF!</definedName>
    <definedName name="svbfn" localSheetId="18" hidden="1">{#N/A,#N/A,FALSE,"Calculator"}</definedName>
    <definedName name="svbfn" hidden="1">{#N/A,#N/A,FALSE,"Calculator"}</definedName>
    <definedName name="sve">#REF!</definedName>
    <definedName name="SVentilation">#REF!</definedName>
    <definedName name="SVF">#REF!</definedName>
    <definedName name="SVF_FLOW">#REF!</definedName>
    <definedName name="SVFFG" localSheetId="18" hidden="1">{#N/A,#N/A,TRUE,"Front";#N/A,#N/A,TRUE,"Simple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vgsByRetirement">#REF!</definedName>
    <definedName name="SvgsforLife">#REF!</definedName>
    <definedName name="SvgsPerDay">#REF!</definedName>
    <definedName name="SvgsPerMonth">#REF!</definedName>
    <definedName name="SvgsPerYear">#REF!</definedName>
    <definedName name="SVV">#REF!</definedName>
    <definedName name="sw" localSheetId="4" hidden="1">{"LTV Output",#N/A,FALSE,"Output";"DCR Output",#N/A,FALSE,"Output"}</definedName>
    <definedName name="sw">#REF!</definedName>
    <definedName name="sw_1">0</definedName>
    <definedName name="SW_COMP" localSheetId="6">IF([0]!How_many_floors&gt;0,1,0)</definedName>
    <definedName name="SW_COMP">IF(How_many_floors&gt;0,1,0)</definedName>
    <definedName name="sw4a">#REF!</definedName>
    <definedName name="sw4a_1">0</definedName>
    <definedName name="SWAN_HATTERSLEY">#REF!</definedName>
    <definedName name="SWaterproofing">#REF!</definedName>
    <definedName name="swb">#REF!</definedName>
    <definedName name="SWE">#REF!</definedName>
    <definedName name="Sweden">#REF!</definedName>
    <definedName name="sweqr">#REF!</definedName>
    <definedName name="swf">#REF!</definedName>
    <definedName name="swf_4">#REF!</definedName>
    <definedName name="swf_4_1">#REF!</definedName>
    <definedName name="swf_6">#REF!</definedName>
    <definedName name="SWHF" localSheetId="18" hidden="1">{#N/A,#N/A,FALSE,"Pricing";#N/A,#N/A,FALSE,"Summary";#N/A,#N/A,FALSE,"CompProd";#N/A,#N/A,FALSE,"CompJobhrs";#N/A,#N/A,FALSE,"Escalation";#N/A,#N/A,FALSE,"Contingency";#N/A,#N/A,FALSE,"GM";#N/A,#N/A,FALSE,"CompWage";#N/A,#N/A,FALSE,"costSum"}</definedName>
    <definedName name="SWHF" localSheetId="6" hidden="1">{#N/A,#N/A,FALSE,"Pricing";#N/A,#N/A,FALSE,"Summary";#N/A,#N/A,FALSE,"CompProd";#N/A,#N/A,FALSE,"CompJobhrs";#N/A,#N/A,FALSE,"Escalation";#N/A,#N/A,FALSE,"Contingency";#N/A,#N/A,FALSE,"GM";#N/A,#N/A,FALSE,"CompWage";#N/A,#N/A,FALSE,"costSum"}</definedName>
    <definedName name="SWHF" hidden="1">{#N/A,#N/A,FALSE,"Pricing";#N/A,#N/A,FALSE,"Summary";#N/A,#N/A,FALSE,"CompProd";#N/A,#N/A,FALSE,"CompJobhrs";#N/A,#N/A,FALSE,"Escalation";#N/A,#N/A,FALSE,"Contingency";#N/A,#N/A,FALSE,"GM";#N/A,#N/A,FALSE,"CompWage";#N/A,#N/A,FALSE,"costSum"}</definedName>
    <definedName name="swi">#REF!</definedName>
    <definedName name="Swimming_Pools">#REF!</definedName>
    <definedName name="swimmingpool">#REF!</definedName>
    <definedName name="SWITCH">#REF!</definedName>
    <definedName name="Switch_Table">#REF!</definedName>
    <definedName name="Switchboard_Table">#REF!</definedName>
    <definedName name="Switchboards">#REF!</definedName>
    <definedName name="switchload">#REF!</definedName>
    <definedName name="SWK">#REF!</definedName>
    <definedName name="swload">#REF!</definedName>
    <definedName name="swsdfa" localSheetId="4" hidden="1">{#N/A,#N/A,TRUE,"Cover";#N/A,#N/A,TRUE,"Conts";#N/A,#N/A,TRUE,"VOS";#N/A,#N/A,TRUE,"Warrington";#N/A,#N/A,TRUE,"Widnes"}</definedName>
    <definedName name="swsdfa" localSheetId="18" hidden="1">{#N/A,#N/A,TRUE,"Cover";#N/A,#N/A,TRUE,"Conts";#N/A,#N/A,TRUE,"VOS";#N/A,#N/A,TRUE,"Warrington";#N/A,#N/A,TRUE,"Widnes"}</definedName>
    <definedName name="swsdfa" localSheetId="6" hidden="1">{#N/A,#N/A,TRUE,"Cover";#N/A,#N/A,TRUE,"Conts";#N/A,#N/A,TRUE,"VOS";#N/A,#N/A,TRUE,"Warrington";#N/A,#N/A,TRUE,"Widnes"}</definedName>
    <definedName name="swsdfa" localSheetId="11" hidden="1">{#N/A,#N/A,TRUE,"Cover";#N/A,#N/A,TRUE,"Conts";#N/A,#N/A,TRUE,"VOS";#N/A,#N/A,TRUE,"Warrington";#N/A,#N/A,TRUE,"Widnes"}</definedName>
    <definedName name="swsdfa" localSheetId="10" hidden="1">{#N/A,#N/A,TRUE,"Cover";#N/A,#N/A,TRUE,"Conts";#N/A,#N/A,TRUE,"VOS";#N/A,#N/A,TRUE,"Warrington";#N/A,#N/A,TRUE,"Widnes"}</definedName>
    <definedName name="swsdfa" hidden="1">{#N/A,#N/A,TRUE,"Cover";#N/A,#N/A,TRUE,"Conts";#N/A,#N/A,TRUE,"VOS";#N/A,#N/A,TRUE,"Warrington";#N/A,#N/A,TRUE,"Widnes"}</definedName>
    <definedName name="swt">#REF!</definedName>
    <definedName name="Swvu.DETT.._.COSTI." hidden="1">#REF!</definedName>
    <definedName name="Swvu.RIEPIL.." hidden="1">#REF!</definedName>
    <definedName name="SWYD_DUCT_SIZE">#REF!</definedName>
    <definedName name="Swyd_Scope">#REF!</definedName>
    <definedName name="SWYD_TYPE">#REF!</definedName>
    <definedName name="SX" localSheetId="18" hidden="1">{#N/A,#N/A,FALSE,"CCTV"}</definedName>
    <definedName name="sx" localSheetId="10">Scheduled_Payment+Extra_Payment</definedName>
    <definedName name="SX" hidden="1">{#N/A,#N/A,FALSE,"CCTV"}</definedName>
    <definedName name="sxad">BlankMacro1</definedName>
    <definedName name="SYR">#REF!</definedName>
    <definedName name="Syrian_Arab_Republic">#REF!</definedName>
    <definedName name="SYS">#REF!</definedName>
    <definedName name="sys_num">#REF!</definedName>
    <definedName name="sysBool">#REF!</definedName>
    <definedName name="SYSBORDER">#REF!</definedName>
    <definedName name="sysCostBasis">#REF!</definedName>
    <definedName name="sysDataSet">#REF!</definedName>
    <definedName name="sysForecastStart">#REF!</definedName>
    <definedName name="sysMainTimeline">#REF!</definedName>
    <definedName name="sysModelTitle">#REF!</definedName>
    <definedName name="sysPIPIdentifier">"PIP"</definedName>
    <definedName name="SYSSUM">#REF!</definedName>
    <definedName name="SYSTEM">#REF!</definedName>
    <definedName name="systems">#REF!</definedName>
    <definedName name="sysTime1CopyCol">#REF!</definedName>
    <definedName name="sysTime1Labels">#REF!</definedName>
    <definedName name="sysTime1Name">#REF!</definedName>
    <definedName name="sysTime1Periods">#REF!</definedName>
    <definedName name="sysTime1Sec">#REF!</definedName>
    <definedName name="sysTime2CopyCol">#REF!</definedName>
    <definedName name="sysTime2Labels">#REF!</definedName>
    <definedName name="sysTime2Name">#REF!</definedName>
    <definedName name="sysTime2Periods">#REF!</definedName>
    <definedName name="sysTime2Sec">#REF!</definedName>
    <definedName name="sysTime3CopyCol">#REF!</definedName>
    <definedName name="sysTime3Labels">#REF!</definedName>
    <definedName name="sysTime3Name">#REF!</definedName>
    <definedName name="sysTime3Periods">#REF!</definedName>
    <definedName name="sysTime3Sec">#REF!</definedName>
    <definedName name="sysTimeline1Dates">#REF!</definedName>
    <definedName name="sysTimeline1Headers">#REF!</definedName>
    <definedName name="sysTimeline1Indexes">#REF!</definedName>
    <definedName name="sysTimeline2Dates">#REF!</definedName>
    <definedName name="sysTimeline2Headers">#REF!</definedName>
    <definedName name="sysTimeline2Indexes">#REF!</definedName>
    <definedName name="sysTimeline3Dates">#REF!</definedName>
    <definedName name="sysTimeline3Headers">#REF!</definedName>
    <definedName name="sysTimeline3Indexes">#REF!</definedName>
    <definedName name="sysVersion">#REF!</definedName>
    <definedName name="syu" localSheetId="4" hidden="1">{#N/A,#N/A,TRUE,"Cover";#N/A,#N/A,TRUE,"Conts";#N/A,#N/A,TRUE,"VOS";#N/A,#N/A,TRUE,"Warrington";#N/A,#N/A,TRUE,"Widnes"}</definedName>
    <definedName name="syu" localSheetId="18" hidden="1">{#N/A,#N/A,TRUE,"Cover";#N/A,#N/A,TRUE,"Conts";#N/A,#N/A,TRUE,"VOS";#N/A,#N/A,TRUE,"Warrington";#N/A,#N/A,TRUE,"Widnes"}</definedName>
    <definedName name="syu" localSheetId="6" hidden="1">{#N/A,#N/A,TRUE,"Cover";#N/A,#N/A,TRUE,"Conts";#N/A,#N/A,TRUE,"VOS";#N/A,#N/A,TRUE,"Warrington";#N/A,#N/A,TRUE,"Widnes"}</definedName>
    <definedName name="syu" localSheetId="11" hidden="1">{#N/A,#N/A,TRUE,"Cover";#N/A,#N/A,TRUE,"Conts";#N/A,#N/A,TRUE,"VOS";#N/A,#N/A,TRUE,"Warrington";#N/A,#N/A,TRUE,"Widnes"}</definedName>
    <definedName name="syu" localSheetId="10" hidden="1">{#N/A,#N/A,TRUE,"Cover";#N/A,#N/A,TRUE,"Conts";#N/A,#N/A,TRUE,"VOS";#N/A,#N/A,TRUE,"Warrington";#N/A,#N/A,TRUE,"Widnes"}</definedName>
    <definedName name="syu" hidden="1">{#N/A,#N/A,TRUE,"Cover";#N/A,#N/A,TRUE,"Conts";#N/A,#N/A,TRUE,"VOS";#N/A,#N/A,TRUE,"Warrington";#N/A,#N/A,TRUE,"Widnes"}</definedName>
    <definedName name="syu_1" localSheetId="18" hidden="1">{#N/A,#N/A,TRUE,"Cover";#N/A,#N/A,TRUE,"Conts";#N/A,#N/A,TRUE,"VOS";#N/A,#N/A,TRUE,"Warrington";#N/A,#N/A,TRUE,"Widnes"}</definedName>
    <definedName name="syu_1" localSheetId="6" hidden="1">{#N/A,#N/A,TRUE,"Cover";#N/A,#N/A,TRUE,"Conts";#N/A,#N/A,TRUE,"VOS";#N/A,#N/A,TRUE,"Warrington";#N/A,#N/A,TRUE,"Widnes"}</definedName>
    <definedName name="syu_1" hidden="1">{#N/A,#N/A,TRUE,"Cover";#N/A,#N/A,TRUE,"Conts";#N/A,#N/A,TRUE,"VOS";#N/A,#N/A,TRUE,"Warrington";#N/A,#N/A,TRUE,"Widnes"}</definedName>
    <definedName name="szczc">#N/A</definedName>
    <definedName name="szfet">#REF!</definedName>
    <definedName name="szxxxcc"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zxxx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 localSheetId="6">#REF!</definedName>
    <definedName name="T" localSheetId="10">#REF!</definedName>
    <definedName name="T">#N/A</definedName>
    <definedName name="t___0">#REF!</definedName>
    <definedName name="t___13">#REF!</definedName>
    <definedName name="T_1">0</definedName>
    <definedName name="T_22">#REF!</definedName>
    <definedName name="T_Avg_Rate">#REF!</definedName>
    <definedName name="T_Basic_cost">#REF!</definedName>
    <definedName name="T_Cost">#REF!</definedName>
    <definedName name="T_Funct">#REF!</definedName>
    <definedName name="T_m">#REF!</definedName>
    <definedName name="T_N_Funct">#REF!</definedName>
    <definedName name="t_o_rent_growth">#REF!</definedName>
    <definedName name="t_old">#REF!</definedName>
    <definedName name="T0">#REF!</definedName>
    <definedName name="T1_L30">#REF!</definedName>
    <definedName name="T1_L31">#REF!</definedName>
    <definedName name="T1_L32">#REF!</definedName>
    <definedName name="T1_L33to38">#REF!</definedName>
    <definedName name="T1_L39">#REF!</definedName>
    <definedName name="T1_L40">#REF!</definedName>
    <definedName name="T1_L41toL45">#REF!</definedName>
    <definedName name="T1_L42ANDL44">#REF!</definedName>
    <definedName name="T1_Level_ID">#REF!</definedName>
    <definedName name="T12_Add_RF">#REF!</definedName>
    <definedName name="T16_Add_RF">#REF!</definedName>
    <definedName name="T2_L02">#REF!</definedName>
    <definedName name="T2_L03toL22">#REF!</definedName>
    <definedName name="T2_L23">#REF!</definedName>
    <definedName name="T2_L25">#REF!</definedName>
    <definedName name="T2_L26">#REF!</definedName>
    <definedName name="T2_L27">#REF!</definedName>
    <definedName name="T2_L28toL33">#REF!</definedName>
    <definedName name="T2_L34">#REF!</definedName>
    <definedName name="T25_Add_RF">#REF!</definedName>
    <definedName name="T25_Ang.Connection">#REF!</definedName>
    <definedName name="T25_Ver_Connection">#REF!</definedName>
    <definedName name="T32_Add_RF">#REF!</definedName>
    <definedName name="T32_Ver_Connection">#REF!</definedName>
    <definedName name="t3areas">#REF!</definedName>
    <definedName name="t3areas_1">0</definedName>
    <definedName name="t43qretbvq34t">#REF!</definedName>
    <definedName name="t5454t" localSheetId="18" hidden="1">{#N/A,#N/A,TRUE,"Front";#N/A,#N/A,TRUE,"Simple Letter";#N/A,#N/A,TRUE,"Inside";#N/A,#N/A,TRUE,"Contents";#N/A,#N/A,TRUE,"Basis";#N/A,#N/A,TRUE,"Inclusions";#N/A,#N/A,TRUE,"Exclusions";#N/A,#N/A,TRUE,"Areas";#N/A,#N/A,TRUE,"Summary";#N/A,#N/A,TRUE,"Detail"}</definedName>
    <definedName name="t5454t" hidden="1">{#N/A,#N/A,TRUE,"Front";#N/A,#N/A,TRUE,"Simple Letter";#N/A,#N/A,TRUE,"Inside";#N/A,#N/A,TRUE,"Contents";#N/A,#N/A,TRUE,"Basis";#N/A,#N/A,TRUE,"Inclusions";#N/A,#N/A,TRUE,"Exclusions";#N/A,#N/A,TRUE,"Areas";#N/A,#N/A,TRUE,"Summary";#N/A,#N/A,TRUE,"Detail"}</definedName>
    <definedName name="t5ye">BlankMacro1</definedName>
    <definedName name="TA" localSheetId="18" hidden="1">{#N/A,#N/A,FALSE,"CCTV"}</definedName>
    <definedName name="TA" localSheetId="10" hidden="1">{#N/A,#N/A,FALSE,"CAM-G7";#N/A,#N/A,FALSE,"SPL";#N/A,#N/A,FALSE,"butt-in G7";#N/A,#N/A,FALSE,"dia-in G7";#N/A,#N/A,FALSE,"추가-STA G7"}</definedName>
    <definedName name="TA" hidden="1">{#N/A,#N/A,FALSE,"CCTV"}</definedName>
    <definedName name="TA_1" localSheetId="18" hidden="1">{#N/A,#N/A,FALSE,"CCTV"}</definedName>
    <definedName name="TA_1" hidden="1">{#N/A,#N/A,FALSE,"CCTV"}</definedName>
    <definedName name="TA_2" localSheetId="18" hidden="1">{#N/A,#N/A,FALSE,"CCTV"}</definedName>
    <definedName name="TA_2" hidden="1">{#N/A,#N/A,FALSE,"CCTV"}</definedName>
    <definedName name="TA_Commissions">#REF!</definedName>
    <definedName name="tab" hidden="1">{#N/A,#N/A,FALSE,"SUMMARY SHEET";#N/A,#N/A,FALSE,"VARIANCE REPORT";#N/A,#N/A,FALSE,"CAT1-16 SUMM";#N/A,#N/A,FALSE,"GCS";#N/A,#N/A,FALSE,"FF &amp; E";#N/A,#N/A,FALSE,"DESIGN COSTS"}</definedName>
    <definedName name="TAB___BANQUET">#REF!</definedName>
    <definedName name="TAB_AVG_SPEND">#REF!</definedName>
    <definedName name="TAB_BANQ_ATTEND">#REF!</definedName>
    <definedName name="TAB_BANQ_COVERS">#REF!</definedName>
    <definedName name="TAB_BANQ_REV">#REF!</definedName>
    <definedName name="TAB_BANQ_SPEND">#REF!</definedName>
    <definedName name="TAB_BANQUET_REV">#REF!</definedName>
    <definedName name="Tab_Comp_Rate">#REF!</definedName>
    <definedName name="TAB_FACILITIES">#REF!</definedName>
    <definedName name="Tab_Health">#REF!</definedName>
    <definedName name="TAB_IN_HOUSE">#REF!</definedName>
    <definedName name="TAB_NON_HOTEL">#REF!</definedName>
    <definedName name="Tab_OOD">#REF!</definedName>
    <definedName name="TAB_OUTLET_REV">#REF!</definedName>
    <definedName name="TAB_OUTLETCOVER">#REF!</definedName>
    <definedName name="Tab_Park">#REF!</definedName>
    <definedName name="TAB_PC">#REF!</definedName>
    <definedName name="TAB_PC_ART">#REF!</definedName>
    <definedName name="Tab_Rate_Proj">#REF!</definedName>
    <definedName name="TAB_REVSUMM1">#REF!</definedName>
    <definedName name="TAB_REVSUMM2">#REF!</definedName>
    <definedName name="TAB_REVSUMM3">#REF!</definedName>
    <definedName name="TAB_ROOM_HIRE">#REF!</definedName>
    <definedName name="TAB_SEG_RATE_GR">#REF!</definedName>
    <definedName name="Tab_Stab_Rate_2">#REF!</definedName>
    <definedName name="TAB_TOTAL_COVER">#REF!</definedName>
    <definedName name="TABLE">#REF!</definedName>
    <definedName name="Table_3_2">#REF!</definedName>
    <definedName name="Table_3_3">#REF!</definedName>
    <definedName name="Table_3_4">#REF!</definedName>
    <definedName name="Table_3_5">#REF!</definedName>
    <definedName name="Table_3_6">#REF!</definedName>
    <definedName name="Table_3_7">#REF!</definedName>
    <definedName name="Table_3_8">#REF!</definedName>
    <definedName name="Table_4_1">#REF!</definedName>
    <definedName name="Table_9_10">#REF!</definedName>
    <definedName name="Table_9_7">#REF!</definedName>
    <definedName name="Table_9_8">#REF!</definedName>
    <definedName name="Table_9_9">#REF!</definedName>
    <definedName name="TABLE_ACCRUED">#REF!</definedName>
    <definedName name="TABLE_BILLED">#REF!</definedName>
    <definedName name="Table_conv">#REF!</definedName>
    <definedName name="table_disci">#REF!</definedName>
    <definedName name="Table_repABC">#REF!</definedName>
    <definedName name="Table1">#REF!</definedName>
    <definedName name="table1a">#REF!</definedName>
    <definedName name="table1b">#REF!</definedName>
    <definedName name="Table2">#REF!</definedName>
    <definedName name="table2a">#REF!</definedName>
    <definedName name="table2b">#REF!</definedName>
    <definedName name="Table3">#REF!</definedName>
    <definedName name="table3a">#REF!</definedName>
    <definedName name="table3b">#REF!</definedName>
    <definedName name="Table4">#REF!</definedName>
    <definedName name="Table5">#REF!</definedName>
    <definedName name="TABLE5KV">#REF!</definedName>
    <definedName name="TABLELAST">#REF!</definedName>
    <definedName name="TableName">"Dummy"</definedName>
    <definedName name="TableRange">#REF!</definedName>
    <definedName name="TableSummary" hidden="1">#REF!</definedName>
    <definedName name="tabnl" localSheetId="18" hidden="1">{#N/A,#N/A,TRUE,"Cover";#N/A,#N/A,TRUE,"Calculations"}</definedName>
    <definedName name="tabnl" hidden="1">{#N/A,#N/A,TRUE,"Cover";#N/A,#N/A,TRUE,"Calculations"}</definedName>
    <definedName name="TabPene">#REF!</definedName>
    <definedName name="tabtdp">#REF!</definedName>
    <definedName name="TAC">#N/A</definedName>
    <definedName name="TackCoat">#REF!</definedName>
    <definedName name="TADD">#REF!</definedName>
    <definedName name="TAHOMA">#REF!</definedName>
    <definedName name="Tak">#REF!</definedName>
    <definedName name="TAKEOFF">#REF!</definedName>
    <definedName name="TAL">#REF!</definedName>
    <definedName name="TALA">#REF!</definedName>
    <definedName name="tallu">#REF!</definedName>
    <definedName name="tally">#REF!</definedName>
    <definedName name="Tanggal">#REF!</definedName>
    <definedName name="tankag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kage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anya">#REF!</definedName>
    <definedName name="TAPs1">#N/A</definedName>
    <definedName name="TAPs2">#N/A</definedName>
    <definedName name="tarar" localSheetId="18"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get" localSheetId="10">#REF!,#REF!,#REF!,#REF!,#REF!</definedName>
    <definedName name="Target">#REF!</definedName>
    <definedName name="TARGET_FURNITURE">#REF!</definedName>
    <definedName name="Target_IRR">#REF!</definedName>
    <definedName name="Target_Max_Gearing">#REF!</definedName>
    <definedName name="Target_NPV">#REF!</definedName>
    <definedName name="target2">#REF!,#REF!,#REF!,#REF!,#REF!</definedName>
    <definedName name="TARIFAS" hidden="1">#REF!</definedName>
    <definedName name="TaskChairs">#REF!</definedName>
    <definedName name="tatsu">{#N/A,#N/A,FALSE,"Chi tiÆt"}</definedName>
    <definedName name="taux">#REF!</definedName>
    <definedName name="tax" hidden="1">{#N/A,#N/A,FALSE,"Australia";#N/A,#N/A,FALSE,"Austria";#N/A,#N/A,FALSE,"Belgium";#N/A,#N/A,FALSE,"Canada";#N/A,#N/A,FALSE,"France";#N/A,#N/A,FALSE,"Germany";#N/A,#N/A,FALSE,"Hong Kong";#N/A,#N/A,FALSE,"Italy";#N/A,#N/A,FALSE,"Japan";#N/A,#N/A,FALSE,"Korea";#N/A,#N/A,FALSE,"Mexico";#N/A,#N/A,FALSE,"Poland";#N/A,#N/A,FALSE,"Spain";#N/A,#N/A,FALSE,"Switzerland";#N/A,#N/A,FALSE,"UK"}</definedName>
    <definedName name="Tax_Exp_HY">#REF!</definedName>
    <definedName name="Tax_Exp_LY">#REF!</definedName>
    <definedName name="tax_paste">#REF!</definedName>
    <definedName name="tax_rate">#REF!</definedName>
    <definedName name="TAXcurrent">#REF!</definedName>
    <definedName name="TaxData">#REF!</definedName>
    <definedName name="Taxes">#REF!</definedName>
    <definedName name="TaxesEstim">#REF!</definedName>
    <definedName name="TAXforecast">#REF!</definedName>
    <definedName name="TAXhistory">#REF!</definedName>
    <definedName name="TaxInflation">#REF!</definedName>
    <definedName name="TaxRate">#REF!</definedName>
    <definedName name="taxrevfunding_hc">#REF!</definedName>
    <definedName name="TaxTV">10%</definedName>
    <definedName name="TaxXL">5%</definedName>
    <definedName name="tb" localSheetId="18" hidden="1">{#N/A,#N/A,FALSE,"VARIATIONS";#N/A,#N/A,FALSE,"BUDGET";#N/A,#N/A,FALSE,"CIVIL QNTY VAR";#N/A,#N/A,FALSE,"SUMMARY";#N/A,#N/A,FALSE,"MATERIAL VAR"}</definedName>
    <definedName name="tb" hidden="1">{#N/A,#N/A,FALSE,"VARIATIONS";#N/A,#N/A,FALSE,"BUDGET";#N/A,#N/A,FALSE,"CIVIL QNTY VAR";#N/A,#N/A,FALSE,"SUMMARY";#N/A,#N/A,FALSE,"MATERIAL VAR"}</definedName>
    <definedName name="tbarri">#REF!</definedName>
    <definedName name="Tbc">#REF!</definedName>
    <definedName name="Tbik">#REF!</definedName>
    <definedName name="tbl_ProdInfo" hidden="1">#REF!</definedName>
    <definedName name="tc">#REF!</definedName>
    <definedName name="Tcan">#REF!</definedName>
    <definedName name="tcant">#REF!</definedName>
    <definedName name="Tcar">#REF!</definedName>
    <definedName name="TCD">#REF!</definedName>
    <definedName name="TCEUROSHKD">#REF!</definedName>
    <definedName name="TCEUROSHKDHA">#REF!</definedName>
    <definedName name="tcf">#REF!</definedName>
    <definedName name="tcl">#REF!</definedName>
    <definedName name="TCOST">#REF!</definedName>
    <definedName name="TCOSTB">#REF!</definedName>
    <definedName name="tcpdp">#REF!</definedName>
    <definedName name="tcrxxr">#REF!</definedName>
    <definedName name="tcs">#REF!</definedName>
    <definedName name="tcv">#REF!</definedName>
    <definedName name="TC임대" localSheetId="18" hidden="1">{#N/A,#N/A,FALSE,"물량산출"}</definedName>
    <definedName name="TC임대" hidden="1">{#N/A,#N/A,FALSE,"물량산출"}</definedName>
    <definedName name="TD">#REF!</definedName>
    <definedName name="TD_Fee">#REF!</definedName>
    <definedName name="tdc">#REF!</definedName>
    <definedName name="tdfyt">BlankMacro1</definedName>
    <definedName name="Tdor">#REF!</definedName>
    <definedName name="Tdra">#REF!</definedName>
    <definedName name="TDS" localSheetId="18" hidden="1">{"'Sheet1'!$A$4386:$N$4591"}</definedName>
    <definedName name="TDS" localSheetId="6" hidden="1">{"'Sheet1'!$A$4386:$N$4591"}</definedName>
    <definedName name="TDS" hidden="1">{"'Sheet1'!$A$4386:$N$4591"}</definedName>
    <definedName name="TDT">#REF!</definedName>
    <definedName name="tduy">#N/A</definedName>
    <definedName name="TE">#REF!</definedName>
    <definedName name="te6e66" localSheetId="18" hidden="1">{"'Sheet1'!$L$16"}</definedName>
    <definedName name="te6e66" hidden="1">{"'Sheet1'!$L$16"}</definedName>
    <definedName name="tech">#REF!</definedName>
    <definedName name="TechChgback">#REF!</definedName>
    <definedName name="TechDepr">#REF!</definedName>
    <definedName name="TECHI">#REF!</definedName>
    <definedName name="Technology">#REF!</definedName>
    <definedName name="TechPortion">#REF!</definedName>
    <definedName name="TECOM_Payments_">#REF!</definedName>
    <definedName name="TEE">#REF!</definedName>
    <definedName name="teg" localSheetId="18" hidden="1">{#N/A,#N/A,TRUE,"Front";#N/A,#N/A,TRUE,"Simple Letter";#N/A,#N/A,TRUE,"Inside";#N/A,#N/A,TRUE,"Contents";#N/A,#N/A,TRUE,"Basis";#N/A,#N/A,TRUE,"Inclusions";#N/A,#N/A,TRUE,"Exclusions";#N/A,#N/A,TRUE,"Areas";#N/A,#N/A,TRUE,"Summary";#N/A,#N/A,TRUE,"Detail"}</definedName>
    <definedName name="teg" hidden="1">{#N/A,#N/A,TRUE,"Front";#N/A,#N/A,TRUE,"Simple Letter";#N/A,#N/A,TRUE,"Inside";#N/A,#N/A,TRUE,"Contents";#N/A,#N/A,TRUE,"Basis";#N/A,#N/A,TRUE,"Inclusions";#N/A,#N/A,TRUE,"Exclusions";#N/A,#N/A,TRUE,"Areas";#N/A,#N/A,TRUE,"Summary";#N/A,#N/A,TRUE,"Detail"}</definedName>
    <definedName name="Teilanlage">#REF!</definedName>
    <definedName name="tel">#REF!</definedName>
    <definedName name="Tel_Kost_Ing">#REF!</definedName>
    <definedName name="Tel_mon_ing">#REF!</definedName>
    <definedName name="Tel_Proj_Ing">#REF!</definedName>
    <definedName name="Tel_Rohr_ing">#REF!</definedName>
    <definedName name="TELE_CABLE">#REF!</definedName>
    <definedName name="TELE_CONDUIT">#REF!</definedName>
    <definedName name="TELE_EQUIP">#REF!</definedName>
    <definedName name="Telecommunications">#REF!</definedName>
    <definedName name="Telecommunications_99">#REF!</definedName>
    <definedName name="TELECTRONICS">#REF!</definedName>
    <definedName name="TELEVISION">#REF!</definedName>
    <definedName name="tell_me_the_units">"ft2"</definedName>
    <definedName name="tem" localSheetId="6" hidden="1">{#N/A,#N/A,TRUE,"Front";#N/A,#N/A,TRUE,"Simple Letter";#N/A,#N/A,TRUE,"Inside";#N/A,#N/A,TRUE,"Contents";#N/A,#N/A,TRUE,"Basis";#N/A,#N/A,TRUE,"Inclusions";#N/A,#N/A,TRUE,"Exclusions";#N/A,#N/A,TRUE,"Areas";#N/A,#N/A,TRUE,"Summary";#N/A,#N/A,TRUE,"Detail"}</definedName>
    <definedName name="TEM">#REF!</definedName>
    <definedName name="tema">0.75</definedName>
    <definedName name="temp" localSheetId="4" hidden="1">{"'Break down'!$A$4"}</definedName>
    <definedName name="temp" localSheetId="16" hidden="1">{"'Break down'!$A$4"}</definedName>
    <definedName name="temp" localSheetId="18" hidden="1">{"'Break down'!$A$4"}</definedName>
    <definedName name="temp" localSheetId="6">{"'Break down'!$A$4"}</definedName>
    <definedName name="temp" localSheetId="10" hidden="1">{"'Break down'!$A$4"}</definedName>
    <definedName name="temp" hidden="1">{"'Break down'!$A$4"}</definedName>
    <definedName name="temp_1" localSheetId="6" hidden="1">{"'Break down'!$A$4"}</definedName>
    <definedName name="temp_1">{"'Break down'!$A$4"}</definedName>
    <definedName name="temp_app">#REF!</definedName>
    <definedName name="temp_app.prev">#REF!</definedName>
    <definedName name="temp_bax.con">#REF!</definedName>
    <definedName name="temp_bax.con.bal">#REF!</definedName>
    <definedName name="temp_bax.tot.vo">#REF!</definedName>
    <definedName name="temp_bax.uncommit">#REF!</definedName>
    <definedName name="temp_ccu.con">#REF!</definedName>
    <definedName name="temp_ccu.con.bal">#REF!</definedName>
    <definedName name="temp_ccu.fire.con">#REF!</definedName>
    <definedName name="temp_ccu.tot.vo">#REF!</definedName>
    <definedName name="temp_ccu.uncommit">#REF!</definedName>
    <definedName name="temp_ccu.vo.app">#REF!</definedName>
    <definedName name="temp_dem.con">#REF!</definedName>
    <definedName name="temp_dem.con.bal">#REF!</definedName>
    <definedName name="temp_dem.tot.vo">#REF!</definedName>
    <definedName name="temp_dem.uncommit">#REF!</definedName>
    <definedName name="temp_icu.con">#REF!</definedName>
    <definedName name="temp_icu.con.bal">#REF!</definedName>
    <definedName name="temp_icu.tot.vo">#REF!</definedName>
    <definedName name="temp_icu.uncommit">#REF!</definedName>
    <definedName name="temp_icu.vo.app">#REF!</definedName>
    <definedName name="temp_pend">#REF!</definedName>
    <definedName name="temp_pend.prev">#REF!</definedName>
    <definedName name="temp_strainer">#REF!</definedName>
    <definedName name="temp_tot.con">#REF!</definedName>
    <definedName name="temp_tot.con.bal">#REF!</definedName>
    <definedName name="temp_tot.fire.con">#REF!</definedName>
    <definedName name="temp_tot.vo">#REF!</definedName>
    <definedName name="temp1" localSheetId="4" hidden="1">{"'Break down'!$A$4"}</definedName>
    <definedName name="temp1" localSheetId="18" hidden="1">{#N/A,#N/A,TRUE,"Front";#N/A,#N/A,TRUE,"Simple Letter";#N/A,#N/A,TRUE,"Inside";#N/A,#N/A,TRUE,"Contents";#N/A,#N/A,TRUE,"Basis";#N/A,#N/A,TRUE,"Inclusions";#N/A,#N/A,TRUE,"Exclusions";#N/A,#N/A,TRUE,"Areas";#N/A,#N/A,TRUE,"Summary";#N/A,#N/A,TRUE,"Detail"}</definedName>
    <definedName name="temp1" localSheetId="6" hidden="1">{#N/A,#N/A,TRUE,"Front";#N/A,#N/A,TRUE,"Simple Letter";#N/A,#N/A,TRUE,"Inside";#N/A,#N/A,TRUE,"Contents";#N/A,#N/A,TRUE,"Basis";#N/A,#N/A,TRUE,"Inclusions";#N/A,#N/A,TRUE,"Exclusions";#N/A,#N/A,TRUE,"Areas";#N/A,#N/A,TRUE,"Summary";#N/A,#N/A,TRUE,"Detail"}</definedName>
    <definedName name="temp1" localSheetId="10"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1_1" localSheetId="18" hidden="1">{#N/A,#N/A,TRUE,"Front";#N/A,#N/A,TRUE,"Simple Letter";#N/A,#N/A,TRUE,"Inside";#N/A,#N/A,TRUE,"Contents";#N/A,#N/A,TRUE,"Basis";#N/A,#N/A,TRUE,"Inclusions";#N/A,#N/A,TRUE,"Exclusions";#N/A,#N/A,TRUE,"Areas";#N/A,#N/A,TRUE,"Summary";#N/A,#N/A,TRUE,"Detail"}</definedName>
    <definedName name="temp1_1" localSheetId="6" hidden="1">{#N/A,#N/A,TRUE,"Front";#N/A,#N/A,TRUE,"Simple Letter";#N/A,#N/A,TRUE,"Inside";#N/A,#N/A,TRUE,"Contents";#N/A,#N/A,TRUE,"Basis";#N/A,#N/A,TRUE,"Inclusions";#N/A,#N/A,TRUE,"Exclusions";#N/A,#N/A,TRUE,"Areas";#N/A,#N/A,TRUE,"Summary";#N/A,#N/A,TRUE,"Detail"}</definedName>
    <definedName name="temp1_1" hidden="1">{#N/A,#N/A,TRUE,"Front";#N/A,#N/A,TRUE,"Simple Letter";#N/A,#N/A,TRUE,"Inside";#N/A,#N/A,TRUE,"Contents";#N/A,#N/A,TRUE,"Basis";#N/A,#N/A,TRUE,"Inclusions";#N/A,#N/A,TRUE,"Exclusions";#N/A,#N/A,TRUE,"Areas";#N/A,#N/A,TRUE,"Summary";#N/A,#N/A,TRUE,"Detail"}</definedName>
    <definedName name="TEMPACIL">#REF!</definedName>
    <definedName name="tempo" localSheetId="4" hidden="1">{"'Break down'!$A$4"}</definedName>
    <definedName name="tempo" localSheetId="18" hidden="1">{"'Break down'!$A$4"}</definedName>
    <definedName name="tempo" localSheetId="6" hidden="1">{"'Break down'!$A$4"}</definedName>
    <definedName name="tempo" localSheetId="10">{"'Break down'!$A$4"}</definedName>
    <definedName name="tempo" hidden="1">{"'Break down'!$A$4"}</definedName>
    <definedName name="tempo_1" localSheetId="6" hidden="1">{"'Break down'!$A$4"}</definedName>
    <definedName name="tempo_1">{"'Break down'!$A$4"}</definedName>
    <definedName name="TempRatio">#REF!</definedName>
    <definedName name="TEN">#REF!</definedName>
    <definedName name="Tenal_GCC">#REF!</definedName>
    <definedName name="TenantFill2">#REF!</definedName>
    <definedName name="TenantFill3">#REF!</definedName>
    <definedName name="tencost">#REF!</definedName>
    <definedName name="TENDBOND">#REF!</definedName>
    <definedName name="Tender" localSheetId="1">#REF!</definedName>
    <definedName name="tender" localSheetId="10">{"Book1","my ddc.xls"}</definedName>
    <definedName name="tender">#REF!</definedName>
    <definedName name="TENDER_EXPENCES">#REF!</definedName>
    <definedName name="TENDER_SUMMARY">#REF!</definedName>
    <definedName name="Tender1">#N/A</definedName>
    <definedName name="tenderer">#REF!</definedName>
    <definedName name="TenderProcedure" localSheetId="4">#REF!</definedName>
    <definedName name="TenderProcedure">#REF!</definedName>
    <definedName name="TENDNO.">#REF!</definedName>
    <definedName name="TENDSUM">#REF!</definedName>
    <definedName name="Tennis" hidden="1">{#N/A,#N/A,FALSE,"cost per st.";#N/A,#N/A,FALSE,"SUMMARY";#N/A,#N/A,FALSE,"CUBEARTH";#N/A,#N/A,FALSE,"CUBEROCK"}</definedName>
    <definedName name="Tenure">#REF!</definedName>
    <definedName name="tenycf">#REF!</definedName>
    <definedName name="TenYear">#REF!</definedName>
    <definedName name="TEPOC1">#REF!</definedName>
    <definedName name="TEPOC11">#REF!</definedName>
    <definedName name="teri" localSheetId="18" hidden="1">{#N/A,#N/A,TRUE,"Basic";#N/A,#N/A,TRUE,"EXT-TABLE";#N/A,#N/A,TRUE,"STEEL";#N/A,#N/A,TRUE,"INT-Table";#N/A,#N/A,TRUE,"STEEL";#N/A,#N/A,TRUE,"Door"}</definedName>
    <definedName name="teri" hidden="1">{#N/A,#N/A,TRUE,"Basic";#N/A,#N/A,TRUE,"EXT-TABLE";#N/A,#N/A,TRUE,"STEEL";#N/A,#N/A,TRUE,"INT-Table";#N/A,#N/A,TRUE,"STEEL";#N/A,#N/A,TRUE,"Door"}</definedName>
    <definedName name="Term">#REF!</definedName>
    <definedName name="Terminal_Airfield_Pavements">#REF!</definedName>
    <definedName name="Terminal_Baggage_Systems">#REF!</definedName>
    <definedName name="Terminal_External_Structures">#REF!</definedName>
    <definedName name="Terminal_Landscaping">#REF!</definedName>
    <definedName name="Terminal_Preliminaries">#REF!</definedName>
    <definedName name="TERMINAL_PRELIMINARIES__">#REF!</definedName>
    <definedName name="Terminal_Rail">#REF!</definedName>
    <definedName name="Terminal_Surface_Works">#REF!</definedName>
    <definedName name="Terminal_TTS">#REF!</definedName>
    <definedName name="TerminalCap">#REF!</definedName>
    <definedName name="TERMITE">#REF!</definedName>
    <definedName name="TERMS_5KV">#REF!</definedName>
    <definedName name="TERMS_600V">#REF!</definedName>
    <definedName name="terrace_area">#REF!</definedName>
    <definedName name="Terrain">#REF!</definedName>
    <definedName name="Terrazzo_Flooring">#REF!</definedName>
    <definedName name="TERRER">#N/A</definedName>
    <definedName name="TerRet">#REF!</definedName>
    <definedName name="TER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R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s">#REF!</definedName>
    <definedName name="TEs___0">#REF!</definedName>
    <definedName name="TEs___13">#REF!</definedName>
    <definedName name="tesd">#REF!</definedName>
    <definedName name="test" localSheetId="18" hidden="1">{#N/A,#N/A,FALSE,"Pricing";#N/A,#N/A,FALSE,"Summary";#N/A,#N/A,FALSE,"CompProd";#N/A,#N/A,FALSE,"CompJobhrs";#N/A,#N/A,FALSE,"Escalation";#N/A,#N/A,FALSE,"Contingency";#N/A,#N/A,FALSE,"GM";#N/A,#N/A,FALSE,"CompWage";#N/A,#N/A,FALSE,"costSum"}</definedName>
    <definedName name="test" localSheetId="6"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est_1" localSheetId="18" hidden="1">{#N/A,#N/A,FALSE,"Pricing";#N/A,#N/A,FALSE,"Summary";#N/A,#N/A,FALSE,"CompProd";#N/A,#N/A,FALSE,"CompJobhrs";#N/A,#N/A,FALSE,"Escalation";#N/A,#N/A,FALSE,"Contingency";#N/A,#N/A,FALSE,"GM";#N/A,#N/A,FALSE,"CompWage";#N/A,#N/A,FALSE,"costSum"}</definedName>
    <definedName name="test_1" localSheetId="6" hidden="1">{#N/A,#N/A,FALSE,"Pricing";#N/A,#N/A,FALSE,"Summary";#N/A,#N/A,FALSE,"CompProd";#N/A,#N/A,FALSE,"CompJobhrs";#N/A,#N/A,FALSE,"Escalation";#N/A,#N/A,FALSE,"Contingency";#N/A,#N/A,FALSE,"GM";#N/A,#N/A,FALSE,"CompWage";#N/A,#N/A,FALSE,"costSum"}</definedName>
    <definedName name="test_1" hidden="1">{#N/A,#N/A,FALSE,"Pricing";#N/A,#N/A,FALSE,"Summary";#N/A,#N/A,FALSE,"CompProd";#N/A,#N/A,FALSE,"CompJobhrs";#N/A,#N/A,FALSE,"Escalation";#N/A,#N/A,FALSE,"Contingency";#N/A,#N/A,FALSE,"GM";#N/A,#N/A,FALSE,"CompWage";#N/A,#N/A,FALSE,"costSum"}</definedName>
    <definedName name="test_2" localSheetId="4" hidden="1">{#N/A,#N/A,FALSE,"Aging Summary";#N/A,#N/A,FALSE,"Ratio Analysis";#N/A,#N/A,FALSE,"Test 120 Day Accts";#N/A,#N/A,FALSE,"Tickmarks"}</definedName>
    <definedName name="test_2" hidden="1">{#N/A,#N/A,FALSE,"Aging Summary";#N/A,#N/A,FALSE,"Ratio Analysis";#N/A,#N/A,FALSE,"Test 120 Day Accts";#N/A,#N/A,FALSE,"Tickmarks"}</definedName>
    <definedName name="test_cell">#REF!</definedName>
    <definedName name="Test_Name">#REF!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Add">"Test RefersTo1"</definedName>
    <definedName name="Testapply">#REF!</definedName>
    <definedName name="TESTHKEY">#REF!</definedName>
    <definedName name="testing" hidden="1">#REF!</definedName>
    <definedName name="TESTKEYS">#REF!</definedName>
    <definedName name="TestTotal">#REF!</definedName>
    <definedName name="TESTVKEY">#REF!</definedName>
    <definedName name="TEt">#REF!</definedName>
    <definedName name="TEt___0">#REF!</definedName>
    <definedName name="TEt___13">#REF!</definedName>
    <definedName name="TETER" localSheetId="4" hidden="1">{#N/A,#N/A,TRUE,"Cover";#N/A,#N/A,TRUE,"Conts";#N/A,#N/A,TRUE,"VOS";#N/A,#N/A,TRUE,"Warrington";#N/A,#N/A,TRUE,"Widnes"}</definedName>
    <definedName name="TETER" localSheetId="18" hidden="1">{#N/A,#N/A,TRUE,"Cover";#N/A,#N/A,TRUE,"Conts";#N/A,#N/A,TRUE,"VOS";#N/A,#N/A,TRUE,"Warrington";#N/A,#N/A,TRUE,"Widnes"}</definedName>
    <definedName name="TETER" localSheetId="10" hidden="1">{#N/A,#N/A,TRUE,"Cover";#N/A,#N/A,TRUE,"Conts";#N/A,#N/A,TRUE,"VOS";#N/A,#N/A,TRUE,"Warrington";#N/A,#N/A,TRUE,"Widnes"}</definedName>
    <definedName name="TETER" hidden="1">{#N/A,#N/A,TRUE,"Cover";#N/A,#N/A,TRUE,"Conts";#N/A,#N/A,TRUE,"VOS";#N/A,#N/A,TRUE,"Warrington";#N/A,#N/A,TRUE,"Widnes"}</definedName>
    <definedName name="TEWGDSGVDSFGVDSVGSD" localSheetId="18" hidden="1">{#N/A,#N/A,FALSE,"운반시간"}</definedName>
    <definedName name="TEWGDSGVDSFGVDSVGSD" hidden="1">{#N/A,#N/A,FALSE,"운반시간"}</definedName>
    <definedName name="TEWGDSGVDSFGVDSVGSD_1" localSheetId="18" hidden="1">{#N/A,#N/A,FALSE,"운반시간"}</definedName>
    <definedName name="TEWGDSGVDSFGVDSVGSD_1" hidden="1">{#N/A,#N/A,FALSE,"운반시간"}</definedName>
    <definedName name="TEWGDSGVDSFGVDSVGSD_2" localSheetId="18" hidden="1">{#N/A,#N/A,FALSE,"운반시간"}</definedName>
    <definedName name="TEWGDSGVDSFGVDSVGSD_2" hidden="1">{#N/A,#N/A,FALSE,"운반시간"}</definedName>
    <definedName name="TEWRE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xt">#REF!,#REF!,#REF!,#REF!,#REF!</definedName>
    <definedName name="Textfeld_BeiÄnderung">#N/A</definedName>
    <definedName name="TextRefCopy1">#REF!</definedName>
    <definedName name="TextRefCopy2">#REF!</definedName>
    <definedName name="TextRefCopyRangeCount" hidden="1">2</definedName>
    <definedName name="TF">#REF!</definedName>
    <definedName name="Tfen">#REF!</definedName>
    <definedName name="Tfenn">#REF!</definedName>
    <definedName name="tfgf" hidden="1">#REF!</definedName>
    <definedName name="Tfil">#REF!</definedName>
    <definedName name="tfku">#REF!</definedName>
    <definedName name="TG" localSheetId="18" hidden="1">{#N/A,#N/A,FALSE,"CCTV"}</definedName>
    <definedName name="tg" localSheetId="10" hidden="1">{#N/A,#N/A,TRUE,"Front";#N/A,#N/A,TRUE,"Simple Letter";#N/A,#N/A,TRUE,"Inside";#N/A,#N/A,TRUE,"Contents";#N/A,#N/A,TRUE,"Basis";#N/A,#N/A,TRUE,"Inclusions";#N/A,#N/A,TRUE,"Exclusions";#N/A,#N/A,TRUE,"Areas";#N/A,#N/A,TRUE,"Summary";#N/A,#N/A,TRUE,"Detail"}</definedName>
    <definedName name="TG" hidden="1">{#N/A,#N/A,FALSE,"CCTV"}</definedName>
    <definedName name="TG_1" localSheetId="18" hidden="1">{#N/A,#N/A,FALSE,"CCTV"}</definedName>
    <definedName name="TG_1" hidden="1">{#N/A,#N/A,FALSE,"CCTV"}</definedName>
    <definedName name="TG_2" localSheetId="18" hidden="1">{#N/A,#N/A,FALSE,"CCTV"}</definedName>
    <definedName name="TG_2" hidden="1">{#N/A,#N/A,FALSE,"CCTV"}</definedName>
    <definedName name="Tgat">#REF!</definedName>
    <definedName name="tgbv" localSheetId="18" hidden="1">{#N/A,#N/A,TRUE,"Cover";#N/A,#N/A,TRUE,"Conts";#N/A,#N/A,TRUE,"VOS";#N/A,#N/A,TRUE,"Warrington";#N/A,#N/A,TRUE,"Widnes"}</definedName>
    <definedName name="tgbv" hidden="1">{#N/A,#N/A,TRUE,"Cover";#N/A,#N/A,TRUE,"Conts";#N/A,#N/A,TRUE,"VOS";#N/A,#N/A,TRUE,"Warrington";#N/A,#N/A,TRUE,"Widnes"}</definedName>
    <definedName name="Tgen">#REF!</definedName>
    <definedName name="tgh">#REF!</definedName>
    <definedName name="tghy" localSheetId="4" hidden="1">{"'Break down'!$A$4"}</definedName>
    <definedName name="tghy" localSheetId="18" hidden="1">{"'Break down'!$A$4"}</definedName>
    <definedName name="tghy" localSheetId="6" hidden="1">{"'Break down'!$A$4"}</definedName>
    <definedName name="tghy" localSheetId="10">{"'Break down'!$A$4"}</definedName>
    <definedName name="tghy" hidden="1">{"'Break down'!$A$4"}</definedName>
    <definedName name="tghy_1" localSheetId="6" hidden="1">{"'Break down'!$A$4"}</definedName>
    <definedName name="tghy_1">{"'Break down'!$A$4"}</definedName>
    <definedName name="TGIFA">#REF!</definedName>
    <definedName name="TGIFAsqft">#REF!</definedName>
    <definedName name="Tgua">#REF!</definedName>
    <definedName name="tguh" localSheetId="18" hidden="1">{#N/A,#N/A,TRUE,"LOADCOVE";#N/A,#N/A,TRUE,"PAGE001";#N/A,#N/A,TRUE,"PAGE002";#N/A,#N/A,TRUE,"PAGE003";#N/A,#N/A,TRUE,"PAGE004";#N/A,#N/A,TRUE,"PAGE005";#N/A,#N/A,TRUE,"PAGE006";#N/A,#N/A,TRUE,"PAGE007";#N/A,#N/A,TRUE,"PAGE008";#N/A,#N/A,TRUE,"PAGE009";#N/A,#N/A,TRUE,"PAGE010";#N/A,#N/A,TRUE,"PAGE011";#N/A,#N/A,TRUE,"PAGE012";#N/A,#N/A,TRUE,"PAGE013"}</definedName>
    <definedName name="tguh" hidden="1">{#N/A,#N/A,TRUE,"LOADCOVE";#N/A,#N/A,TRUE,"PAGE001";#N/A,#N/A,TRUE,"PAGE002";#N/A,#N/A,TRUE,"PAGE003";#N/A,#N/A,TRUE,"PAGE004";#N/A,#N/A,TRUE,"PAGE005";#N/A,#N/A,TRUE,"PAGE006";#N/A,#N/A,TRUE,"PAGE007";#N/A,#N/A,TRUE,"PAGE008";#N/A,#N/A,TRUE,"PAGE009";#N/A,#N/A,TRUE,"PAGE010";#N/A,#N/A,TRUE,"PAGE011";#N/A,#N/A,TRUE,"PAGE012";#N/A,#N/A,TRUE,"PAGE013"}</definedName>
    <definedName name="tgyg">#REF!</definedName>
    <definedName name="tgyudte">#REF!</definedName>
    <definedName name="th">#REF!</definedName>
    <definedName name="TH_DAr1">#REF!</definedName>
    <definedName name="TH10A">#REF!</definedName>
    <definedName name="TH10B">#REF!</definedName>
    <definedName name="TH2A">#REF!</definedName>
    <definedName name="TH2B">#REF!</definedName>
    <definedName name="TH2C">#REF!</definedName>
    <definedName name="TH2D">#REF!</definedName>
    <definedName name="TH2E">#REF!</definedName>
    <definedName name="TH2F">#REF!</definedName>
    <definedName name="thanhtien">#REF!</definedName>
    <definedName name="THAPART1">#REF!</definedName>
    <definedName name="THAPART10">#REF!</definedName>
    <definedName name="THAPART10A">#REF!</definedName>
    <definedName name="THAPART2A">#REF!</definedName>
    <definedName name="THAPART2B">#REF!</definedName>
    <definedName name="THAPART2C">#REF!</definedName>
    <definedName name="THAPART2D">#REF!</definedName>
    <definedName name="THAPART2E">#REF!</definedName>
    <definedName name="THAPART2F">#REF!</definedName>
    <definedName name="THAPART3">#REF!</definedName>
    <definedName name="THAPART5">#REF!</definedName>
    <definedName name="THAPART7">#REF!</definedName>
    <definedName name="THAPART8">#REF!</definedName>
    <definedName name="That">#REF!</definedName>
    <definedName name="thatpage">IF(ISNA(MATCH(ROW(),RowAfterpgbrk,1)),1,MATCH(ROW(),RowAfterpgbrk,1)+1)</definedName>
    <definedName name="THDSR">#N/A</definedName>
    <definedName name="the" localSheetId="18" hidden="1">{#N/A,#N/A,FALSE,"gc (2)"}</definedName>
    <definedName name="the" localSheetId="6" hidden="1">{#N/A,#N/A,FALSE,"gc (2)"}</definedName>
    <definedName name="the" hidden="1">{#N/A,#N/A,FALSE,"gc (2)"}</definedName>
    <definedName name="the_factor">10.7639104167097</definedName>
    <definedName name="The_Waves_Contracting_LLC">#REF!</definedName>
    <definedName name="THEA">#REF!</definedName>
    <definedName name="THEB">#REF!</definedName>
    <definedName name="THEC">#REF!</definedName>
    <definedName name="ThemeSTARnew" hidden="1">{"cover",#N/A,FALSE,"Cover Sheet";"cash",#N/A,FALSE,"Cash Recon";"rent",#N/A,FALSE,"Rent Page";"ADVERT",#N/A,FALSE,"Promo Costs";"LOCAL1",#N/A,FALSE,"Local Costs"}</definedName>
    <definedName name="Thermo_Letter">#REF!</definedName>
    <definedName name="THI">#REF!</definedName>
    <definedName name="thikwing">#REF!</definedName>
    <definedName name="thirdraw">IF(ISNA(MATCH(ROW(),RowAfterpgbrk,1)),1,MATCH(ROW(),RowAfterpgbrk,1)+1)&lt;&gt;IF(ISNA(MATCH(ROW()-1,RowAfterpgbrk,1)),1,MATCH(ROW()-1,RowAfterpgbrk,1)+1)</definedName>
    <definedName name="ThirdRow">IF(ISNA(MATCH(ROW(),RowAfterpgbrk,1)),1,MATCH(ROW(),RowAfterpgbrk,1)+1)&lt;&gt;IF(ISNA(MATCH(ROW()+1,RowAfterpgbrk,1)),1,MATCH(ROW()+1,RowAfterpgbrk,1)+1)</definedName>
    <definedName name="THIRTEEN">#REF!</definedName>
    <definedName name="this_month">#REF!</definedName>
    <definedName name="this_month_cost_summary">#REF!</definedName>
    <definedName name="this_period">#REF!</definedName>
    <definedName name="ThisPage">IF(ISNA(MATCH(ROW(),RowAfterpgbrk,1)),1,MATCH(ROW(),RowAfterpgbrk,1)+1)</definedName>
    <definedName name="THK">#REF!</definedName>
    <definedName name="thousand">1000</definedName>
    <definedName name="Threat">#REF!</definedName>
    <definedName name="THREE">#REF!</definedName>
    <definedName name="threeBfivePAFF">#REF!</definedName>
    <definedName name="threeBfivePINT">#REF!</definedName>
    <definedName name="threeBfivePMKT">#REF!</definedName>
    <definedName name="threeBfivePPRE">#REF!</definedName>
    <definedName name="threeBfivePPTH">#REF!</definedName>
    <definedName name="threeBsixPAFF">#REF!</definedName>
    <definedName name="threeBsixPINT">#REF!</definedName>
    <definedName name="threeBsixPMKT">#REF!</definedName>
    <definedName name="threeBsixPPRE">#REF!</definedName>
    <definedName name="threeBsixPPTH">#REF!</definedName>
    <definedName name="threeycf">#REF!</definedName>
    <definedName name="Threshold">#REF!</definedName>
    <definedName name="thrt" localSheetId="18" hidden="1">{#N/A,#N/A,TRUE,"Front";#N/A,#N/A,TRUE,"Simple Letter";#N/A,#N/A,TRUE,"Inside";#N/A,#N/A,TRUE,"Contents";#N/A,#N/A,TRUE,"Basis";#N/A,#N/A,TRUE,"Inclusions";#N/A,#N/A,TRUE,"Exclusions";#N/A,#N/A,TRUE,"Areas";#N/A,#N/A,TRUE,"Summary";#N/A,#N/A,TRUE,"Detail"}</definedName>
    <definedName name="thrt" hidden="1">{#N/A,#N/A,TRUE,"Front";#N/A,#N/A,TRUE,"Simple Letter";#N/A,#N/A,TRUE,"Inside";#N/A,#N/A,TRUE,"Contents";#N/A,#N/A,TRUE,"Basis";#N/A,#N/A,TRUE,"Inclusions";#N/A,#N/A,TRUE,"Exclusions";#N/A,#N/A,TRUE,"Areas";#N/A,#N/A,TRUE,"Summary";#N/A,#N/A,TRUE,"Detail"}</definedName>
    <definedName name="THRTH">#REF!</definedName>
    <definedName name="ths">#REF!</definedName>
    <definedName name="thsn">#REF!</definedName>
    <definedName name="thsn1">#REF!</definedName>
    <definedName name="thsrhtsrh">IF(ISNA(MATCH(ROW(),RowAfterpgbrk,1)),1,MATCH(ROW(),RowAfterpgbrk,1)+1)</definedName>
    <definedName name="tht">#REF!</definedName>
    <definedName name="THTHT">#N/A</definedName>
    <definedName name="thtuy">#N/A</definedName>
    <definedName name="thwghrt" localSheetId="4" hidden="1">{#N/A,#N/A,TRUE,"Cover";#N/A,#N/A,TRUE,"Conts";#N/A,#N/A,TRUE,"VOS";#N/A,#N/A,TRUE,"Warrington";#N/A,#N/A,TRUE,"Widnes"}</definedName>
    <definedName name="thwghrt" localSheetId="18" hidden="1">{#N/A,#N/A,TRUE,"Cover";#N/A,#N/A,TRUE,"Conts";#N/A,#N/A,TRUE,"VOS";#N/A,#N/A,TRUE,"Warrington";#N/A,#N/A,TRUE,"Widnes"}</definedName>
    <definedName name="thwghrt" localSheetId="6" hidden="1">{#N/A,#N/A,TRUE,"Cover";#N/A,#N/A,TRUE,"Conts";#N/A,#N/A,TRUE,"VOS";#N/A,#N/A,TRUE,"Warrington";#N/A,#N/A,TRUE,"Widnes"}</definedName>
    <definedName name="thwghrt" localSheetId="11" hidden="1">{#N/A,#N/A,TRUE,"Cover";#N/A,#N/A,TRUE,"Conts";#N/A,#N/A,TRUE,"VOS";#N/A,#N/A,TRUE,"Warrington";#N/A,#N/A,TRUE,"Widnes"}</definedName>
    <definedName name="thwghrt" localSheetId="10" hidden="1">{#N/A,#N/A,TRUE,"Cover";#N/A,#N/A,TRUE,"Conts";#N/A,#N/A,TRUE,"VOS";#N/A,#N/A,TRUE,"Warrington";#N/A,#N/A,TRUE,"Widnes"}</definedName>
    <definedName name="thwghrt" hidden="1">{#N/A,#N/A,TRUE,"Cover";#N/A,#N/A,TRUE,"Conts";#N/A,#N/A,TRUE,"VOS";#N/A,#N/A,TRUE,"Warrington";#N/A,#N/A,TRUE,"Widnes"}</definedName>
    <definedName name="thwghrt_1" localSheetId="18" hidden="1">{#N/A,#N/A,TRUE,"Cover";#N/A,#N/A,TRUE,"Conts";#N/A,#N/A,TRUE,"VOS";#N/A,#N/A,TRUE,"Warrington";#N/A,#N/A,TRUE,"Widnes"}</definedName>
    <definedName name="thwghrt_1" localSheetId="6" hidden="1">{#N/A,#N/A,TRUE,"Cover";#N/A,#N/A,TRUE,"Conts";#N/A,#N/A,TRUE,"VOS";#N/A,#N/A,TRUE,"Warrington";#N/A,#N/A,TRUE,"Widnes"}</definedName>
    <definedName name="thwghrt_1" hidden="1">{#N/A,#N/A,TRUE,"Cover";#N/A,#N/A,TRUE,"Conts";#N/A,#N/A,TRUE,"VOS";#N/A,#N/A,TRUE,"Warrington";#N/A,#N/A,TRUE,"Widnes"}</definedName>
    <definedName name="TI" hidden="1">#REF!</definedName>
    <definedName name="Tick">#REF!</definedName>
    <definedName name="tidf" localSheetId="18" hidden="1">{"'Sheet1'!$L$16"}</definedName>
    <definedName name="tidf" hidden="1">{"'Sheet1'!$L$16"}</definedName>
    <definedName name="tidf_1" localSheetId="18" hidden="1">{"'Sheet1'!$L$16"}</definedName>
    <definedName name="tidf_1" hidden="1">{"'Sheet1'!$L$16"}</definedName>
    <definedName name="tidf_2" localSheetId="18" hidden="1">{"'Sheet1'!$L$16"}</definedName>
    <definedName name="tidf_2" hidden="1">{"'Sheet1'!$L$16"}</definedName>
    <definedName name="TIE">#REF!</definedName>
    <definedName name="tie_wire">#REF!</definedName>
    <definedName name="TIEIN" localSheetId="18" hidden="1">{#N/A,#N/A,FALSE,"손익표지";#N/A,#N/A,FALSE,"손익계산";#N/A,#N/A,FALSE,"일반관리비";#N/A,#N/A,FALSE,"영업외수익";#N/A,#N/A,FALSE,"영업외비용";#N/A,#N/A,FALSE,"매출액";#N/A,#N/A,FALSE,"요약손익";#N/A,#N/A,FALSE,"요약대차";#N/A,#N/A,FALSE,"매출채권현황";#N/A,#N/A,FALSE,"매출채권명세"}</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ierCode">#REF!</definedName>
    <definedName name="TierCode_4">#REF!</definedName>
    <definedName name="TierCode_4_1">#REF!</definedName>
    <definedName name="TierCode_6">#REF!</definedName>
    <definedName name="TierCode_Text">#REF!</definedName>
    <definedName name="TierCode_Text_4">#REF!</definedName>
    <definedName name="TierCode_Text_4_1">#REF!</definedName>
    <definedName name="TierCode_Text_6">#REF!</definedName>
    <definedName name="Tile" localSheetId="18" hidden="1">{#N/A,#N/A,FALSE,"type1";#N/A,#N/A,FALSE,"지지력";#N/A,#N/A,FALSE,"PILE계산";#N/A,#N/A,FALSE,"PILE ";#N/A,#N/A,FALSE,"철근량";#N/A,#N/A,FALSE,"균열검토";#N/A,#N/A,FALSE,"날개벽";#N/A,#N/A,FALSE,"주철근조립도";#N/A,#N/A,FALSE,"교좌"}</definedName>
    <definedName name="Tile" hidden="1">{#N/A,#N/A,FALSE,"type1";#N/A,#N/A,FALSE,"지지력";#N/A,#N/A,FALSE,"PILE계산";#N/A,#N/A,FALSE,"PILE ";#N/A,#N/A,FALSE,"철근량";#N/A,#N/A,FALSE,"균열검토";#N/A,#N/A,FALSE,"날개벽";#N/A,#N/A,FALSE,"주철근조립도";#N/A,#N/A,FALSE,"교좌"}</definedName>
    <definedName name="Tile_1" localSheetId="18" hidden="1">{#N/A,#N/A,FALSE,"type1";#N/A,#N/A,FALSE,"지지력";#N/A,#N/A,FALSE,"PILE계산";#N/A,#N/A,FALSE,"PILE ";#N/A,#N/A,FALSE,"철근량";#N/A,#N/A,FALSE,"균열검토";#N/A,#N/A,FALSE,"날개벽";#N/A,#N/A,FALSE,"주철근조립도";#N/A,#N/A,FALSE,"교좌"}</definedName>
    <definedName name="Tile_1" hidden="1">{#N/A,#N/A,FALSE,"type1";#N/A,#N/A,FALSE,"지지력";#N/A,#N/A,FALSE,"PILE계산";#N/A,#N/A,FALSE,"PILE ";#N/A,#N/A,FALSE,"철근량";#N/A,#N/A,FALSE,"균열검토";#N/A,#N/A,FALSE,"날개벽";#N/A,#N/A,FALSE,"주철근조립도";#N/A,#N/A,FALSE,"교좌"}</definedName>
    <definedName name="Tile_2" localSheetId="18" hidden="1">{#N/A,#N/A,FALSE,"type1";#N/A,#N/A,FALSE,"지지력";#N/A,#N/A,FALSE,"PILE계산";#N/A,#N/A,FALSE,"PILE ";#N/A,#N/A,FALSE,"철근량";#N/A,#N/A,FALSE,"균열검토";#N/A,#N/A,FALSE,"날개벽";#N/A,#N/A,FALSE,"주철근조립도";#N/A,#N/A,FALSE,"교좌"}</definedName>
    <definedName name="Tile_2" hidden="1">{#N/A,#N/A,FALSE,"type1";#N/A,#N/A,FALSE,"지지력";#N/A,#N/A,FALSE,"PILE계산";#N/A,#N/A,FALSE,"PILE ";#N/A,#N/A,FALSE,"철근량";#N/A,#N/A,FALSE,"균열검토";#N/A,#N/A,FALSE,"날개벽";#N/A,#N/A,FALSE,"주철근조립도";#N/A,#N/A,FALSE,"교좌"}</definedName>
    <definedName name="TILE_CODE">#REF!</definedName>
    <definedName name="Tile_Skirting">#REF!</definedName>
    <definedName name="Tile_work">#REF!</definedName>
    <definedName name="tileaq">#REF!</definedName>
    <definedName name="Tileband">#REF!</definedName>
    <definedName name="tilebase">#REF!</definedName>
    <definedName name="TILING">#REF!</definedName>
    <definedName name="TilingSPool_Villa">#REF!</definedName>
    <definedName name="TIME">#REF!</definedName>
    <definedName name="TIME_OF_COMPLETION">#REF!</definedName>
    <definedName name="TIME_OF_FINAL_BILLING">#REF!</definedName>
    <definedName name="Time_stamp">34345.65111875</definedName>
    <definedName name="timeext" localSheetId="18" hidden="1">{#N/A,#N/A,FALSE,"TABLE"}</definedName>
    <definedName name="timeext" hidden="1">{#N/A,#N/A,FALSE,"TABLE"}</definedName>
    <definedName name="Timeline">#REF!</definedName>
    <definedName name="Timeperiods">#REF!</definedName>
    <definedName name="timesa">#REF!</definedName>
    <definedName name="timesb">#REF!</definedName>
    <definedName name="timesc">#REF!</definedName>
    <definedName name="TimeVarCostCat">#REF!</definedName>
    <definedName name="TimeWarn">#REF!</definedName>
    <definedName name="timMain">#REF!</definedName>
    <definedName name="tipppp">#REF!</definedName>
    <definedName name="Tır">#REF!</definedName>
    <definedName name="TırHacmi">#REF!</definedName>
    <definedName name="TIRR_result">#REF!</definedName>
    <definedName name="TITAN">#REF!</definedName>
    <definedName name="Titel">#REF!</definedName>
    <definedName name="titi">#REF!</definedName>
    <definedName name="TITLE">#REF!</definedName>
    <definedName name="title1">#REF!</definedName>
    <definedName name="title2">#REF!</definedName>
    <definedName name="title2opt1">#REF!</definedName>
    <definedName name="title2opt2">#REF!</definedName>
    <definedName name="title3">#REF!</definedName>
    <definedName name="Titles">#REF!</definedName>
    <definedName name="TITLES_A_HRS">#REF!</definedName>
    <definedName name="Titoli_stampe">#REF!</definedName>
    <definedName name="titolistampa">#REF!</definedName>
    <definedName name="Titolo">#REF!</definedName>
    <definedName name="Titre">#REF!</definedName>
    <definedName name="tj">"Page "&amp;IF(ISNA(MATCH(ROW(),RowAfterpgbrk,1)),1,MATCH(ROW(),RowAfterpgbrk,1)+1)&amp;" of " &amp; TotPageCount + 0*NOW()</definedName>
    <definedName name="tj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Keys_4001_4001a">#REF!</definedName>
    <definedName name="Tkeys_4008">#REF!</definedName>
    <definedName name="TKeys_4019_4020">#REF!</definedName>
    <definedName name="Tkeys_5001">#REF!</definedName>
    <definedName name="TKeys_5002_5003">#REF!</definedName>
    <definedName name="Tkeys_5005_5006">#REF!</definedName>
    <definedName name="TKeys_5008_5009">#REF!</definedName>
    <definedName name="TKeys_5010">#REF!</definedName>
    <definedName name="TKeys_5012_5013">#REF!</definedName>
    <definedName name="TKeys_5015">#REF!</definedName>
    <definedName name="TKeys_5016_5017">#REF!</definedName>
    <definedName name="TKeys_5019_5020">#REF!</definedName>
    <definedName name="TKeys_5022_5023">#REF!</definedName>
    <definedName name="TKeys_7006">#REF!</definedName>
    <definedName name="Tl">#REF!</definedName>
    <definedName name="Tlab">#REF!</definedName>
    <definedName name="tlo">#REF!</definedName>
    <definedName name="tLookupTable">#REF!</definedName>
    <definedName name="TLS" localSheetId="18" hidden="1">{"LKD",#N/A,FALSE,"표지"}</definedName>
    <definedName name="TLS" hidden="1">{"LKD",#N/A,FALSE,"표지"}</definedName>
    <definedName name="tm" localSheetId="4" hidden="1">{"'Break down'!$A$4"}</definedName>
    <definedName name="tm" localSheetId="18" hidden="1">{"'Break down'!$A$4"}</definedName>
    <definedName name="tm" localSheetId="6" hidden="1">{"'Break down'!$A$4"}</definedName>
    <definedName name="tm" localSheetId="10">{"'Break down'!$A$4"}</definedName>
    <definedName name="tm" hidden="1">{"'Break down'!$A$4"}</definedName>
    <definedName name="tm_1" localSheetId="6" hidden="1">{"'Break down'!$A$4"}</definedName>
    <definedName name="tm_1">{"'Break down'!$A$4"}</definedName>
    <definedName name="Tmai">#REF!</definedName>
    <definedName name="TMargin">#REF!</definedName>
    <definedName name="TMB">#REF!</definedName>
    <definedName name="tmbrfrm">#REF!</definedName>
    <definedName name="TMN">#REF!</definedName>
    <definedName name="Tmol">#REF!</definedName>
    <definedName name="tmp" localSheetId="4" hidden="1">{"'Break down'!$A$4"}</definedName>
    <definedName name="tmp" localSheetId="18" hidden="1">{"'Break down'!$A$4"}</definedName>
    <definedName name="tmp" localSheetId="6" hidden="1">{"'Break down'!$A$4"}</definedName>
    <definedName name="tmp" localSheetId="10">{"'Break down'!$A$4"}</definedName>
    <definedName name="tmp" hidden="1">{"'Break down'!$A$4"}</definedName>
    <definedName name="tmp_1" localSheetId="6" hidden="1">{"'Break down'!$A$4"}</definedName>
    <definedName name="tmp_1">{"'Break down'!$A$4"}</definedName>
    <definedName name="tnd">#REF!</definedName>
    <definedName name="tndmarg">#REF!</definedName>
    <definedName name="tnj" localSheetId="4" hidden="1">{"'Break down'!$A$4"}</definedName>
    <definedName name="tnj" localSheetId="18" hidden="1">{"'Break down'!$A$4"}</definedName>
    <definedName name="tnj" localSheetId="6" hidden="1">{"'Break down'!$A$4"}</definedName>
    <definedName name="tnj" hidden="1">{"'Break down'!$A$4"}</definedName>
    <definedName name="Tnln">#REF!</definedName>
    <definedName name="TNNR" localSheetId="18" hidden="1">{#N/A,#N/A,FALSE,"이정표"}</definedName>
    <definedName name="TNNR" hidden="1">{#N/A,#N/A,FALSE,"이정표"}</definedName>
    <definedName name="TNNR_1" localSheetId="18" hidden="1">{#N/A,#N/A,FALSE,"이정표"}</definedName>
    <definedName name="TNNR_1" hidden="1">{#N/A,#N/A,FALSE,"이정표"}</definedName>
    <definedName name="TNNR_2" localSheetId="18" hidden="1">{#N/A,#N/A,FALSE,"이정표"}</definedName>
    <definedName name="TNNR_2" hidden="1">{#N/A,#N/A,FALSE,"이정표"}</definedName>
    <definedName name="tno" localSheetId="4" hidden="1">{"'Break down'!$A$4"}</definedName>
    <definedName name="tno" localSheetId="18" hidden="1">{"'Break down'!$A$4"}</definedName>
    <definedName name="tno" localSheetId="6" hidden="1">{"'Break down'!$A$4"}</definedName>
    <definedName name="tno" localSheetId="10">{"'Break down'!$A$4"}</definedName>
    <definedName name="tno" hidden="1">{"'Break down'!$A$4"}</definedName>
    <definedName name="tno_1" localSheetId="6" hidden="1">{"'Break down'!$A$4"}</definedName>
    <definedName name="tno_1">{"'Break down'!$A$4"}</definedName>
    <definedName name="Tnur">#REF!</definedName>
    <definedName name="to_project">#REF!</definedName>
    <definedName name="TOC_Contents">#REF!</definedName>
    <definedName name="TOC_Page">#REF!</definedName>
    <definedName name="tocompleteflow" localSheetId="1">#REF!</definedName>
    <definedName name="tocompleteflow">#REF!</definedName>
    <definedName name="Toff">#REF!</definedName>
    <definedName name="Toi">#REF!</definedName>
    <definedName name="toistall">#REF!</definedName>
    <definedName name="TOK" hidden="1">#REF!</definedName>
    <definedName name="tol">#REF!</definedName>
    <definedName name="Tole">#REF!</definedName>
    <definedName name="tolerence">#REF!</definedName>
    <definedName name="TollgateGIA">#REF!</definedName>
    <definedName name="TollgateNIA">#REF!</definedName>
    <definedName name="TollgateUnits">#REF!</definedName>
    <definedName name="TONG">#REF!</definedName>
    <definedName name="TONG2">#REF!</definedName>
    <definedName name="tony">#REF!</definedName>
    <definedName name="TOOLS">#REF!</definedName>
    <definedName name="TOP_DIMS">#REF!</definedName>
    <definedName name="top_dimsz">#REF!</definedName>
    <definedName name="Top_T25_RF_factor">#REF!</definedName>
    <definedName name="toparea1">#REF!</definedName>
    <definedName name="topfinbor">#REF!</definedName>
    <definedName name="topl">#REF!</definedName>
    <definedName name="topn">#REF!</definedName>
    <definedName name="Topsheet" hidden="1">#REF!</definedName>
    <definedName name="Topsoil">#REF!</definedName>
    <definedName name="toptenfeeder">#REF!</definedName>
    <definedName name="tosap">#REF!</definedName>
    <definedName name="TOT">#REF!</definedName>
    <definedName name="Tot.Cost_SiteExp">#REF!</definedName>
    <definedName name="Tot.Cost_TempWk">#REF!</definedName>
    <definedName name="Tot_ACWP">#REF!</definedName>
    <definedName name="TOT_CV">#REF!</definedName>
    <definedName name="TOT_EXP_COND">#REF!</definedName>
    <definedName name="TOT_FIXTURES">#REF!</definedName>
    <definedName name="Tot_Investmetn">#REF!</definedName>
    <definedName name="Tot_Pre_Proj_Rent">#REF!</definedName>
    <definedName name="TOT_PVC_COND">#REF!</definedName>
    <definedName name="TOT_VALUE1">#REF!</definedName>
    <definedName name="TOT1A">#REF!</definedName>
    <definedName name="TOT2A">#REF!</definedName>
    <definedName name="TOT2B">#REF!</definedName>
    <definedName name="TOT2C">#REF!</definedName>
    <definedName name="TOT2D">#REF!</definedName>
    <definedName name="TOT2E">#REF!</definedName>
    <definedName name="TOT2F">#REF!</definedName>
    <definedName name="TOT2G">#REF!</definedName>
    <definedName name="TOT2H">#REF!</definedName>
    <definedName name="TOT3A">#REF!</definedName>
    <definedName name="TOT3B">#REF!</definedName>
    <definedName name="TOT3C">#REF!</definedName>
    <definedName name="TOT4A">#REF!</definedName>
    <definedName name="TOT5A">#REF!</definedName>
    <definedName name="TOT5B">#REF!</definedName>
    <definedName name="TOT5C">#REF!</definedName>
    <definedName name="TOT5D">#REF!</definedName>
    <definedName name="TOT5E">#REF!</definedName>
    <definedName name="TOT5F">#REF!</definedName>
    <definedName name="TOT5G">#REF!</definedName>
    <definedName name="TOT5H">#REF!</definedName>
    <definedName name="TOT5I">#REF!</definedName>
    <definedName name="TOT5J">#REF!</definedName>
    <definedName name="TOT5K">#REF!</definedName>
    <definedName name="TOT5L">#REF!</definedName>
    <definedName name="TOT5M">#REF!</definedName>
    <definedName name="TOT5N">#REF!</definedName>
    <definedName name="TOT6A">#REF!</definedName>
    <definedName name="TOT6B">#REF!</definedName>
    <definedName name="TOT6C">#REF!</definedName>
    <definedName name="TOT6D">#REF!</definedName>
    <definedName name="TOT7A">#REF!</definedName>
    <definedName name="Total">#REF!</definedName>
    <definedName name="Total_1">#REF!</definedName>
    <definedName name="Total_2">#REF!</definedName>
    <definedName name="Total_2002">#REF!</definedName>
    <definedName name="Total_2002_CPP">#REF!</definedName>
    <definedName name="Total_2003">#REF!</definedName>
    <definedName name="Total_2003_CPP">#REF!</definedName>
    <definedName name="Total_2004">#REF!</definedName>
    <definedName name="Total_2004_CPP">#REF!</definedName>
    <definedName name="Total_2005">#REF!</definedName>
    <definedName name="Total_2005_CPP">#REF!</definedName>
    <definedName name="Total_2006">#REF!</definedName>
    <definedName name="Total_2006_CPP">#REF!</definedName>
    <definedName name="Total_2007">#REF!</definedName>
    <definedName name="Total_2007_CPP">#REF!</definedName>
    <definedName name="Total_2008">#REF!</definedName>
    <definedName name="Total_2008_CPP">#REF!</definedName>
    <definedName name="Total_Amount">#REF!</definedName>
    <definedName name="Total_Area">#REF!</definedName>
    <definedName name="Total_area_C">#REF!</definedName>
    <definedName name="Total_Area_conf">#REF!</definedName>
    <definedName name="Total_Area_L">#REF!</definedName>
    <definedName name="Total_area_M">#REF!</definedName>
    <definedName name="Total_area_T">#REF!</definedName>
    <definedName name="Total_beds">#REF!</definedName>
    <definedName name="TOTAL_BEFORE_DISCOUNT">#REF!</definedName>
    <definedName name="total_bill1">#REF!</definedName>
    <definedName name="total_bill3">#REF!</definedName>
    <definedName name="total_bill4">#REF!</definedName>
    <definedName name="total_bill5">#REF!</definedName>
    <definedName name="total_bill6">#REF!</definedName>
    <definedName name="total_bill7">#REF!</definedName>
    <definedName name="Total_Burden">#REF!</definedName>
    <definedName name="TOTAL_C">#REF!</definedName>
    <definedName name="Total_Capacity">#REF!</definedName>
    <definedName name="Total_Cash_Bank">#REF!</definedName>
    <definedName name="Total_Cash_STMM">#REF!</definedName>
    <definedName name="TOTAL_CONSOL.">#REF!</definedName>
    <definedName name="Total_Construct">#REF!</definedName>
    <definedName name="Total_Construction_Cost">#REF!</definedName>
    <definedName name="total_contract_value">#REF!</definedName>
    <definedName name="Total_Cost">#REF!</definedName>
    <definedName name="TOTAL_CPP">#REF!</definedName>
    <definedName name="Total_Creditors">#REF!</definedName>
    <definedName name="total_de">#REF!</definedName>
    <definedName name="Total_Depn">#REF!</definedName>
    <definedName name="TOTAL_DIRECTS">#REF!</definedName>
    <definedName name="Total_Floor_Area">#REF!</definedName>
    <definedName name="total_fluctuation">#REF!</definedName>
    <definedName name="total_graph">#REF!</definedName>
    <definedName name="TOTAL_INDIRECTS">#REF!</definedName>
    <definedName name="Total_Interest">#REF!</definedName>
    <definedName name="Total_Inv_Const">#REF!</definedName>
    <definedName name="Total_Inv_Devlpmnt">#REF!</definedName>
    <definedName name="Total_Inv_Intrst">#REF!</definedName>
    <definedName name="Total_Inv_Land">#REF!</definedName>
    <definedName name="Total_Inv_Rates">#REF!</definedName>
    <definedName name="Total_Inv_Rev">#REF!</definedName>
    <definedName name="Total_Inventories">#REF!</definedName>
    <definedName name="Total_Mandays">#REF!</definedName>
    <definedName name="Total_Market_Mix">#REF!</definedName>
    <definedName name="total_mos">#REF!</definedName>
    <definedName name="total_net_rent_for_cashflow">#REF!</definedName>
    <definedName name="TOTAL_NO._OF_CEMENT_BAGS">#REF!</definedName>
    <definedName name="Total_OC">#REF!</definedName>
    <definedName name="TOTAL_OH">#REF!</definedName>
    <definedName name="total_pack">#REF!</definedName>
    <definedName name="Total_Pay">#REF!</definedName>
    <definedName name="Total_Payment" localSheetId="6">Scheduled_Payment+Extra_Payment</definedName>
    <definedName name="Total_Payment" localSheetId="10">Scheduled_Payment+Extra_Payment</definedName>
    <definedName name="Total_Payment">Scheduled_Payment+Extra_Payment</definedName>
    <definedName name="TOTAL_PCC">#REF!</definedName>
    <definedName name="Total_Price">#REF!</definedName>
    <definedName name="Total_Primary">#REF!</definedName>
    <definedName name="Total_PS">#REF!</definedName>
    <definedName name="TOTAL_RCC">#REF!</definedName>
    <definedName name="Total_Recvbl_Drs">#REF!</definedName>
    <definedName name="Total_Recvbl_Prepay">#REF!</definedName>
    <definedName name="TOTAL_REFRIGERATION">#REF!</definedName>
    <definedName name="Total_Replacement_Cost">#REF!</definedName>
    <definedName name="Total_Rev">#REF!</definedName>
    <definedName name="Total_Risk">#REF!</definedName>
    <definedName name="total_schedule">#REF!</definedName>
    <definedName name="TOTAL_VALUE" localSheetId="1">#REF!</definedName>
    <definedName name="TOTAL_VALUE">#REF!</definedName>
    <definedName name="TOTAL1">#REF!</definedName>
    <definedName name="Total1B">#REF!</definedName>
    <definedName name="Total2B">#REF!</definedName>
    <definedName name="Total2L">#REF!</definedName>
    <definedName name="Total2s">#REF!</definedName>
    <definedName name="Total3bs">#REF!</definedName>
    <definedName name="Total3L">#REF!</definedName>
    <definedName name="Total3s">#REF!</definedName>
    <definedName name="TotalAssets">#REF!+#REF!</definedName>
    <definedName name="totalbudget" localSheetId="1">#REF!</definedName>
    <definedName name="totalbudget">#REF!</definedName>
    <definedName name="TotalCAL">#REF!</definedName>
    <definedName name="TotalCompensationandBenefitsExcludingIPOAward">#REF!</definedName>
    <definedName name="TotalCompensationandBenefitsExcludingIPOAward_99">#REF!</definedName>
    <definedName name="TotalCost">#REF!</definedName>
    <definedName name="TotalDebt">#REF!+#REF!+#REF!</definedName>
    <definedName name="Totale">#REF!</definedName>
    <definedName name="TotalExpenses">#REF!</definedName>
    <definedName name="TotalFirmChrgckSp">#REF!</definedName>
    <definedName name="TotalFirmDepr">#REF!</definedName>
    <definedName name="totalflats">#REF!</definedName>
    <definedName name="TotalInvestmentValue">#REF!</definedName>
    <definedName name="TotalLabourCost">#REF!</definedName>
    <definedName name="TotalLots">#REF!</definedName>
    <definedName name="TotalMaterialCost">#REF!</definedName>
    <definedName name="TotalMaterialLabour">#REF!</definedName>
    <definedName name="TOTALNET">#REF!</definedName>
    <definedName name="totalother">#REF!</definedName>
    <definedName name="TotalPenetrat_1">#REF!</definedName>
    <definedName name="TotalPenetrat_2">#REF!</definedName>
    <definedName name="TotalPenetrat_3">#REF!</definedName>
    <definedName name="TotalPenetrat_4">#REF!</definedName>
    <definedName name="TotalPenetrat_5">#REF!</definedName>
    <definedName name="TotalPenetratBY">#REF!</definedName>
    <definedName name="totalquote">#REF!</definedName>
    <definedName name="TotalRevenue">#REF!</definedName>
    <definedName name="totalroomnights">#REF!</definedName>
    <definedName name="TOTALS">#REF!</definedName>
    <definedName name="Totalstaff_4001_4001a">#REF!</definedName>
    <definedName name="TotalStaff_4019_4020">#REF!</definedName>
    <definedName name="Totalstaff_5001">#REF!</definedName>
    <definedName name="Totalstaff_5002_5003">#REF!</definedName>
    <definedName name="Totalstaff_5005_5006">#REF!</definedName>
    <definedName name="Totalstaff_5008_5009">#REF!</definedName>
    <definedName name="Totalstaff_5012_5013">#REF!</definedName>
    <definedName name="Totalstaff_5015">#REF!</definedName>
    <definedName name="Totalstaff_5016_5017">#REF!</definedName>
    <definedName name="Totalstaff_5019_5020">#REF!</definedName>
    <definedName name="Totalstaff_5022_5023">#REF!</definedName>
    <definedName name="Totalstaff_7006">#REF!</definedName>
    <definedName name="Totalstaff_7017">#REF!</definedName>
    <definedName name="Totalstaff_8001_8002">#REF!</definedName>
    <definedName name="TotaVar_Rev">#REF!</definedName>
    <definedName name="TotaVarl_Rev">#REF!</definedName>
    <definedName name="TOTCB">#REF!</definedName>
    <definedName name="TOTCN">#REF!</definedName>
    <definedName name="TOTCONTG">#REF!</definedName>
    <definedName name="TOTCS">#REF!</definedName>
    <definedName name="TOTCT">#REF!</definedName>
    <definedName name="TOTCV">#REF!</definedName>
    <definedName name="TOTDESFEES">#REF!</definedName>
    <definedName name="TotDevCostsW">#REF!</definedName>
    <definedName name="TOTESCLTN">#REF!</definedName>
    <definedName name="TOTFACT">#N/A</definedName>
    <definedName name="totfees">#REF!</definedName>
    <definedName name="TOTMC">#REF!</definedName>
    <definedName name="TOTME">#REF!</definedName>
    <definedName name="TOTMI">#REF!</definedName>
    <definedName name="TOTMM">#REF!</definedName>
    <definedName name="Totmonths">#REF!</definedName>
    <definedName name="TOTMP">#REF!</definedName>
    <definedName name="TOTMR">#REF!</definedName>
    <definedName name="TOTMS">#REF!</definedName>
    <definedName name="TOTOHP">#REF!</definedName>
    <definedName name="TOTPG">"102"</definedName>
    <definedName name="TOTPRELIMS">#REF!</definedName>
    <definedName name="totqty" localSheetId="6" hidden="1">{"'Break down'!$A$4"}</definedName>
    <definedName name="totqty">{"'Break down'!$A$4"}</definedName>
    <definedName name="totqty_1" localSheetId="6" hidden="1">{"'Break down'!$A$4"}</definedName>
    <definedName name="totqty_1">{"'Break down'!$A$4"}</definedName>
    <definedName name="TOUESSROK">#REF!</definedName>
    <definedName name="Toughened">#REF!</definedName>
    <definedName name="TOURISMSTAT">#REF!</definedName>
    <definedName name="Tow">#REF!</definedName>
    <definedName name="TOWER">#REF!</definedName>
    <definedName name="tower_base_gfa">#REF!</definedName>
    <definedName name="TOWER1">#REF!</definedName>
    <definedName name="TOWER4">#REF!</definedName>
    <definedName name="TowerA">#REF!</definedName>
    <definedName name="TowerC">#REF!</definedName>
    <definedName name="TowerCD">#REF!</definedName>
    <definedName name="townhouse">#REF!</definedName>
    <definedName name="Townhouse_area">#REF!</definedName>
    <definedName name="TownHouse_Rate">#REF!</definedName>
    <definedName name="Townhouses" hidden="1">#REF!</definedName>
    <definedName name="tp">#REF!</definedName>
    <definedName name="TP27_1108">#REF!</definedName>
    <definedName name="TP27_1109">#REF!</definedName>
    <definedName name="TP27_1110">#REF!</definedName>
    <definedName name="TP27_1203A">#REF!</definedName>
    <definedName name="TP27_1203B">#REF!</definedName>
    <definedName name="TP27_1203C">#REF!</definedName>
    <definedName name="TP27_1203D">#REF!</definedName>
    <definedName name="TP27_1204A">#REF!</definedName>
    <definedName name="TP27_1204B">#REF!</definedName>
    <definedName name="TP27_1204C">#REF!</definedName>
    <definedName name="TP27_1204D">#REF!</definedName>
    <definedName name="TP27_1205A">#REF!</definedName>
    <definedName name="TP27_1205B">#REF!</definedName>
    <definedName name="TP27_1205C">#REF!</definedName>
    <definedName name="TP27_1205D">#REF!</definedName>
    <definedName name="TP27_1206A">#REF!</definedName>
    <definedName name="TP27_1206B">#REF!</definedName>
    <definedName name="TP27_1206C">#REF!</definedName>
    <definedName name="TP27_1207A">#REF!</definedName>
    <definedName name="TP27_1207B">#REF!</definedName>
    <definedName name="TP27_1208A">#REF!</definedName>
    <definedName name="TP27_1208B">#REF!</definedName>
    <definedName name="TP27_1209A">#REF!</definedName>
    <definedName name="TP27_1209B">#REF!</definedName>
    <definedName name="TP27_1301">#REF!</definedName>
    <definedName name="TP27_1302">#REF!</definedName>
    <definedName name="TP27_1303">#REF!</definedName>
    <definedName name="TP27_1304">#REF!</definedName>
    <definedName name="TP27_1305A">#REF!</definedName>
    <definedName name="TP27_1305B">#REF!</definedName>
    <definedName name="TP27_1305C">#REF!</definedName>
    <definedName name="TP27_1306">#REF!</definedName>
    <definedName name="TP27_1307">#REF!</definedName>
    <definedName name="TP27_1308">#REF!</definedName>
    <definedName name="TP27_1309">#REF!</definedName>
    <definedName name="TP27_1310">#REF!</definedName>
    <definedName name="TP27_1311A">#REF!</definedName>
    <definedName name="TP27_1311B">#REF!</definedName>
    <definedName name="TP27_1311C">#REF!</definedName>
    <definedName name="TP27_1311D">#REF!</definedName>
    <definedName name="TP27_1311E">#REF!</definedName>
    <definedName name="TP27_1312">#REF!</definedName>
    <definedName name="TP27_1313">#REF!</definedName>
    <definedName name="TP27_1315">#REF!</definedName>
    <definedName name="TP27_1316">#REF!</definedName>
    <definedName name="TP27_1317">#REF!</definedName>
    <definedName name="TP27_1318">#REF!</definedName>
    <definedName name="TP27_1322A">#REF!</definedName>
    <definedName name="TP27_1323A">#REF!</definedName>
    <definedName name="TP27_1326A">#REF!</definedName>
    <definedName name="TP27_1327B">#REF!</definedName>
    <definedName name="TP27_1327C">#REF!</definedName>
    <definedName name="TP27_1332A">#REF!</definedName>
    <definedName name="TP27_1333">#REF!</definedName>
    <definedName name="TP27_1334">#REF!</definedName>
    <definedName name="TP27_1408">#REF!</definedName>
    <definedName name="TP27_1501">#REF!</definedName>
    <definedName name="TP27_1506">#REF!</definedName>
    <definedName name="TP27_1507">#REF!</definedName>
    <definedName name="tp27_1508a">#REF!</definedName>
    <definedName name="TP27_1508B">#REF!</definedName>
    <definedName name="TP27_1510">#REF!</definedName>
    <definedName name="TP27_1601">#REF!</definedName>
    <definedName name="TP27_1602">#REF!</definedName>
    <definedName name="TP27_1603">#REF!</definedName>
    <definedName name="TP27_1604">#REF!</definedName>
    <definedName name="TP27_1606">#REF!</definedName>
    <definedName name="TP27_1607">#REF!</definedName>
    <definedName name="TP27_1610A">#REF!</definedName>
    <definedName name="TP27_1610B">#REF!</definedName>
    <definedName name="TP27_1610C">#REF!</definedName>
    <definedName name="TP27_1611">#REF!</definedName>
    <definedName name="TP27_1612">#REF!</definedName>
    <definedName name="TP27_1614">#REF!</definedName>
    <definedName name="TP27_1615">#REF!</definedName>
    <definedName name="TP27_501">#REF!</definedName>
    <definedName name="TP27_502">#REF!</definedName>
    <definedName name="TP27_701">#REF!</definedName>
    <definedName name="TP27_7105">#REF!</definedName>
    <definedName name="TP27_7106">#REF!</definedName>
    <definedName name="TP27_7108">#REF!</definedName>
    <definedName name="TP27_7109">#REF!</definedName>
    <definedName name="TP27_7110">#REF!</definedName>
    <definedName name="TP27_7119">#REF!</definedName>
    <definedName name="TP27_7124">#REF!</definedName>
    <definedName name="TP27_7126">#REF!</definedName>
    <definedName name="TP27_7127">#REF!</definedName>
    <definedName name="TP27_7129">#REF!</definedName>
    <definedName name="TP27_7130">#REF!</definedName>
    <definedName name="TP27_721">#REF!</definedName>
    <definedName name="TP27_722">#REF!</definedName>
    <definedName name="TP27_723">#REF!</definedName>
    <definedName name="TP27_724">#REF!</definedName>
    <definedName name="TP27_743">#REF!</definedName>
    <definedName name="TP27_744">#REF!</definedName>
    <definedName name="TP27_745">#REF!</definedName>
    <definedName name="TP27_746">#REF!</definedName>
    <definedName name="TP27_764">#REF!</definedName>
    <definedName name="TP27_765">#REF!</definedName>
    <definedName name="TP27_774">#REF!</definedName>
    <definedName name="TP27_782">#REF!</definedName>
    <definedName name="TP27_784">#REF!</definedName>
    <definedName name="TP27_785">#REF!</definedName>
    <definedName name="TP27_787">#REF!</definedName>
    <definedName name="TP27_801">#REF!</definedName>
    <definedName name="TP27_802">#REF!</definedName>
    <definedName name="TP27_806">#REF!</definedName>
    <definedName name="Tpac">#REF!</definedName>
    <definedName name="Tpav">#REF!</definedName>
    <definedName name="TPC10A">#REF!</definedName>
    <definedName name="TPC2A">#REF!</definedName>
    <definedName name="TPC2B">#REF!</definedName>
    <definedName name="TPC2C">#REF!</definedName>
    <definedName name="TPC2D">#REF!</definedName>
    <definedName name="TPC2E">#REF!</definedName>
    <definedName name="TPC2F">#REF!</definedName>
    <definedName name="TPI_01">#REF!</definedName>
    <definedName name="TPLRP">#REF!</definedName>
    <definedName name="Tpon">#REF!</definedName>
    <definedName name="tpp">#REF!</definedName>
    <definedName name="tppp" localSheetId="4" hidden="1">{"'Break down'!$A$4"}</definedName>
    <definedName name="tppp" localSheetId="18" hidden="1">{"'Break down'!$A$4"}</definedName>
    <definedName name="tppp" localSheetId="6" hidden="1">{"'Break down'!$A$4"}</definedName>
    <definedName name="tppp" hidden="1">{"'Break down'!$A$4"}</definedName>
    <definedName name="tpurpose1">#REF!</definedName>
    <definedName name="tpurpose2">#REF!</definedName>
    <definedName name="tpurpose3">#REF!</definedName>
    <definedName name="tr" hidden="1">#REF!</definedName>
    <definedName name="tra_1">#REF!</definedName>
    <definedName name="tra_10">#REF!</definedName>
    <definedName name="tra_11">#REF!</definedName>
    <definedName name="tra_12">#REF!</definedName>
    <definedName name="tra_13">#REF!</definedName>
    <definedName name="tra_14">#REF!</definedName>
    <definedName name="tra_15">#REF!</definedName>
    <definedName name="tra_16">#REF!</definedName>
    <definedName name="tra_17">#REF!</definedName>
    <definedName name="tra_18">#REF!</definedName>
    <definedName name="tra_19">#REF!</definedName>
    <definedName name="tra_2">#REF!</definedName>
    <definedName name="tra_20">#REF!</definedName>
    <definedName name="tra_21">#REF!</definedName>
    <definedName name="tra_22">#REF!</definedName>
    <definedName name="tra_23">#REF!</definedName>
    <definedName name="tra_24">#REF!</definedName>
    <definedName name="tra_25">#REF!</definedName>
    <definedName name="tra_26">#REF!</definedName>
    <definedName name="tra_27">#REF!</definedName>
    <definedName name="tra_28">#REF!</definedName>
    <definedName name="tra_29">#REF!</definedName>
    <definedName name="tra_3">#REF!</definedName>
    <definedName name="tra_30">#REF!</definedName>
    <definedName name="tra_4">#REF!</definedName>
    <definedName name="tra_5">#REF!</definedName>
    <definedName name="tra_6">#REF!</definedName>
    <definedName name="tra_7">#REF!</definedName>
    <definedName name="tra_8">#REF!</definedName>
    <definedName name="tra_9">#REF!</definedName>
    <definedName name="Trac">#REF!</definedName>
    <definedName name="track" localSheetId="18"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track"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track"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tracking" localSheetId="1">#REF!</definedName>
    <definedName name="tracking">#REF!</definedName>
    <definedName name="Trad_npv">#REF!</definedName>
    <definedName name="trad_post_tax_irr">#REF!</definedName>
    <definedName name="trad_pre_tax_irr">#REF!</definedName>
    <definedName name="TRADE">#REF!</definedName>
    <definedName name="trade_19_hyperlink">#REF!</definedName>
    <definedName name="trade_20_hyperlink">#REF!</definedName>
    <definedName name="trade_21_hyperlink">#REF!</definedName>
    <definedName name="trade_22_hyperlink">#REF!</definedName>
    <definedName name="trade_23_hyperlink">#REF!</definedName>
    <definedName name="trade_24_hyperlink">#REF!</definedName>
    <definedName name="trade_25_hyperlink">#REF!</definedName>
    <definedName name="trade_26_hyperlink">#REF!</definedName>
    <definedName name="trade_27_hyperlink">#REF!</definedName>
    <definedName name="trade_28_hyperlink">#REF!</definedName>
    <definedName name="trade_29_hyperlink">#REF!</definedName>
    <definedName name="trade_30_hyperlink">#REF!</definedName>
    <definedName name="Trade_31_hyperlink">#REF!</definedName>
    <definedName name="trade_32_hyperlink">#REF!</definedName>
    <definedName name="trade_33_hyperlink">#REF!</definedName>
    <definedName name="trade_34_hyperlink">#REF!</definedName>
    <definedName name="trade_35_hyperlink">#REF!</definedName>
    <definedName name="trade_36_hyperlink">#REF!</definedName>
    <definedName name="trade_37_hyperlink">#REF!</definedName>
    <definedName name="trade_38_hyperlink">#REF!</definedName>
    <definedName name="trade_39_hyperlink">#REF!</definedName>
    <definedName name="trade_40_hyperlink">#REF!</definedName>
    <definedName name="trade_41_hyperlink">#REF!</definedName>
    <definedName name="trade_42_hyperlink">#REF!</definedName>
    <definedName name="trade_43_hyperlink">#REF!</definedName>
    <definedName name="trade_44_hyperlink">#REF!</definedName>
    <definedName name="trade_45_hyperlink">#REF!</definedName>
    <definedName name="trade_46_hyperlink">#REF!</definedName>
    <definedName name="trade_47_hyperlink">#REF!</definedName>
    <definedName name="trade_48_hyperlink">#REF!</definedName>
    <definedName name="trade_49_hyperlink">#REF!</definedName>
    <definedName name="trade_50_hyperlink">#REF!</definedName>
    <definedName name="trade_6_hyperlink">#REF!</definedName>
    <definedName name="Trade_Cost">#REF!</definedName>
    <definedName name="TRADE2">#REF!</definedName>
    <definedName name="TRADEBORDER">#REF!</definedName>
    <definedName name="TRADEM">#REF!</definedName>
    <definedName name="TRADEN">#REF!</definedName>
    <definedName name="Trades">#REF!</definedName>
    <definedName name="TRADESUM">#REF!</definedName>
    <definedName name="traffic">#REF!</definedName>
    <definedName name="TrafficSings">#REF!</definedName>
    <definedName name="train">#REF!</definedName>
    <definedName name="Train_Test">#REF!</definedName>
    <definedName name="TRAIN_TSD">#N/A</definedName>
    <definedName name="Training">#REF!</definedName>
    <definedName name="Tran">#REF!</definedName>
    <definedName name="Trans">#REF!</definedName>
    <definedName name="TransactionCosts">#REF!</definedName>
    <definedName name="Transactions_with_Group_Companies">#REF!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#REF!</definedName>
    <definedName name="TRANSFERS">#REF!</definedName>
    <definedName name="transition1">#REF!</definedName>
    <definedName name="Transpo">#N/A</definedName>
    <definedName name="Transport">#REF!</definedName>
    <definedName name="TRANSPORTATION_CHARGES">#REF!</definedName>
    <definedName name="TransportConsultCfW">#REF!</definedName>
    <definedName name="TranszaAudyt">#REF!</definedName>
    <definedName name="travel_inn_rooms">#REF!</definedName>
    <definedName name="TravelandEntertainment">#REF!</definedName>
    <definedName name="TravelandEntertainment_99">#REF!</definedName>
    <definedName name="TRAY">#REF!</definedName>
    <definedName name="TRAY_PRICING">#REF!</definedName>
    <definedName name="TRAY_TYPE">#REF!</definedName>
    <definedName name="Tray_Width" localSheetId="4">IF(VLOOKUP(#REF!,TRAY_PRICING,2,FALSE)=0,0,VLOOKUP(#REF!,TRAY_PRICING,2,FALSE))</definedName>
    <definedName name="Tray_Width">#N/A</definedName>
    <definedName name="Tray1_Width">#N/A</definedName>
    <definedName name="trbnuomi" localSheetId="4" hidden="1">{#N/A,#N/A,TRUE,"Cover";#N/A,#N/A,TRUE,"Conts";#N/A,#N/A,TRUE,"VOS";#N/A,#N/A,TRUE,"Warrington";#N/A,#N/A,TRUE,"Widnes"}</definedName>
    <definedName name="trbnuomi" localSheetId="18" hidden="1">{#N/A,#N/A,TRUE,"Cover";#N/A,#N/A,TRUE,"Conts";#N/A,#N/A,TRUE,"VOS";#N/A,#N/A,TRUE,"Warrington";#N/A,#N/A,TRUE,"Widnes"}</definedName>
    <definedName name="trbnuomi" localSheetId="6" hidden="1">{#N/A,#N/A,TRUE,"Cover";#N/A,#N/A,TRUE,"Conts";#N/A,#N/A,TRUE,"VOS";#N/A,#N/A,TRUE,"Warrington";#N/A,#N/A,TRUE,"Widnes"}</definedName>
    <definedName name="trbnuomi" localSheetId="11" hidden="1">{#N/A,#N/A,TRUE,"Cover";#N/A,#N/A,TRUE,"Conts";#N/A,#N/A,TRUE,"VOS";#N/A,#N/A,TRUE,"Warrington";#N/A,#N/A,TRUE,"Widnes"}</definedName>
    <definedName name="trbnuomi" localSheetId="10" hidden="1">{#N/A,#N/A,TRUE,"Cover";#N/A,#N/A,TRUE,"Conts";#N/A,#N/A,TRUE,"VOS";#N/A,#N/A,TRUE,"Warrington";#N/A,#N/A,TRUE,"Widnes"}</definedName>
    <definedName name="trbnuomi" hidden="1">{#N/A,#N/A,TRUE,"Cover";#N/A,#N/A,TRUE,"Conts";#N/A,#N/A,TRUE,"VOS";#N/A,#N/A,TRUE,"Warrington";#N/A,#N/A,TRUE,"Widnes"}</definedName>
    <definedName name="trbnuomi_1" localSheetId="18" hidden="1">{#N/A,#N/A,TRUE,"Cover";#N/A,#N/A,TRUE,"Conts";#N/A,#N/A,TRUE,"VOS";#N/A,#N/A,TRUE,"Warrington";#N/A,#N/A,TRUE,"Widnes"}</definedName>
    <definedName name="trbnuomi_1" localSheetId="6" hidden="1">{#N/A,#N/A,TRUE,"Cover";#N/A,#N/A,TRUE,"Conts";#N/A,#N/A,TRUE,"VOS";#N/A,#N/A,TRUE,"Warrington";#N/A,#N/A,TRUE,"Widnes"}</definedName>
    <definedName name="trbnuomi_1" hidden="1">{#N/A,#N/A,TRUE,"Cover";#N/A,#N/A,TRUE,"Conts";#N/A,#N/A,TRUE,"VOS";#N/A,#N/A,TRUE,"Warrington";#N/A,#N/A,TRUE,"Widnes"}</definedName>
    <definedName name="TRC">#REF!</definedName>
    <definedName name="TRDE">#REF!</definedName>
    <definedName name="tre">#REF!</definedName>
    <definedName name="tread">#REF!</definedName>
    <definedName name="Treatments_Revenue">#REF!</definedName>
    <definedName name="Trees">#REF!</definedName>
    <definedName name="trefd">#REF!</definedName>
    <definedName name="TRENCHES">#REF!</definedName>
    <definedName name="trend_table">#REF!</definedName>
    <definedName name="TRERERE">#N/A</definedName>
    <definedName name="tresd" localSheetId="18" hidden="1">{"'장비'!$A$3:$M$12"}</definedName>
    <definedName name="tresd" hidden="1">{"'장비'!$A$3:$M$12"}</definedName>
    <definedName name="tretew" localSheetId="18" hidden="1">{#N/A,#N/A,FALSE,"CAM-G7";#N/A,#N/A,FALSE,"SPL";#N/A,#N/A,FALSE,"butt-in G7";#N/A,#N/A,FALSE,"dia-in G7";#N/A,#N/A,FALSE,"추가-STA G7"}</definedName>
    <definedName name="tretew" hidden="1">{#N/A,#N/A,FALSE,"CAM-G7";#N/A,#N/A,FALSE,"SPL";#N/A,#N/A,FALSE,"butt-in G7";#N/A,#N/A,FALSE,"dia-in G7";#N/A,#N/A,FALSE,"추가-STA G7"}</definedName>
    <definedName name="TRETT">#N/A</definedName>
    <definedName name="trew">#REF!</definedName>
    <definedName name="TRFD">#N/A</definedName>
    <definedName name="TRGG" localSheetId="18" hidden="1">{#N/A,#N/A,TRUE,"Front";#N/A,#N/A,TRUE,"Simple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gr" localSheetId="4" hidden="1">{#N/A,#N/A,TRUE,"Cover";#N/A,#N/A,TRUE,"Conts";#N/A,#N/A,TRUE,"VOS";#N/A,#N/A,TRUE,"Warrington";#N/A,#N/A,TRUE,"Widnes"}</definedName>
    <definedName name="trgr" localSheetId="18" hidden="1">{#N/A,#N/A,TRUE,"Cover";#N/A,#N/A,TRUE,"Conts";#N/A,#N/A,TRUE,"VOS";#N/A,#N/A,TRUE,"Warrington";#N/A,#N/A,TRUE,"Widnes"}</definedName>
    <definedName name="trgr" localSheetId="6" hidden="1">{#N/A,#N/A,TRUE,"Cover";#N/A,#N/A,TRUE,"Conts";#N/A,#N/A,TRUE,"VOS";#N/A,#N/A,TRUE,"Warrington";#N/A,#N/A,TRUE,"Widnes"}</definedName>
    <definedName name="trgr" localSheetId="11" hidden="1">{#N/A,#N/A,TRUE,"Cover";#N/A,#N/A,TRUE,"Conts";#N/A,#N/A,TRUE,"VOS";#N/A,#N/A,TRUE,"Warrington";#N/A,#N/A,TRUE,"Widnes"}</definedName>
    <definedName name="trgr" localSheetId="10" hidden="1">{#N/A,#N/A,TRUE,"Cover";#N/A,#N/A,TRUE,"Conts";#N/A,#N/A,TRUE,"VOS";#N/A,#N/A,TRUE,"Warrington";#N/A,#N/A,TRUE,"Widnes"}</definedName>
    <definedName name="trgr" hidden="1">{#N/A,#N/A,TRUE,"Cover";#N/A,#N/A,TRUE,"Conts";#N/A,#N/A,TRUE,"VOS";#N/A,#N/A,TRUE,"Warrington";#N/A,#N/A,TRUE,"Widnes"}</definedName>
    <definedName name="trgr_1" localSheetId="18" hidden="1">{#N/A,#N/A,TRUE,"Cover";#N/A,#N/A,TRUE,"Conts";#N/A,#N/A,TRUE,"VOS";#N/A,#N/A,TRUE,"Warrington";#N/A,#N/A,TRUE,"Widnes"}</definedName>
    <definedName name="trgr_1" localSheetId="6" hidden="1">{#N/A,#N/A,TRUE,"Cover";#N/A,#N/A,TRUE,"Conts";#N/A,#N/A,TRUE,"VOS";#N/A,#N/A,TRUE,"Warrington";#N/A,#N/A,TRUE,"Widnes"}</definedName>
    <definedName name="trgr_1" hidden="1">{#N/A,#N/A,TRUE,"Cover";#N/A,#N/A,TRUE,"Conts";#N/A,#N/A,TRUE,"VOS";#N/A,#N/A,TRUE,"Warrington";#N/A,#N/A,TRUE,"Widnes"}</definedName>
    <definedName name="trhe" localSheetId="4" hidden="1">{#N/A,#N/A,TRUE,"Cover";#N/A,#N/A,TRUE,"Conts";#N/A,#N/A,TRUE,"VOS";#N/A,#N/A,TRUE,"Warrington";#N/A,#N/A,TRUE,"Widnes"}</definedName>
    <definedName name="trhe" localSheetId="18" hidden="1">{#N/A,#N/A,TRUE,"Cover";#N/A,#N/A,TRUE,"Conts";#N/A,#N/A,TRUE,"VOS";#N/A,#N/A,TRUE,"Warrington";#N/A,#N/A,TRUE,"Widnes"}</definedName>
    <definedName name="trhe" localSheetId="6" hidden="1">{#N/A,#N/A,TRUE,"Cover";#N/A,#N/A,TRUE,"Conts";#N/A,#N/A,TRUE,"VOS";#N/A,#N/A,TRUE,"Warrington";#N/A,#N/A,TRUE,"Widnes"}</definedName>
    <definedName name="trhe" localSheetId="11" hidden="1">{#N/A,#N/A,TRUE,"Cover";#N/A,#N/A,TRUE,"Conts";#N/A,#N/A,TRUE,"VOS";#N/A,#N/A,TRUE,"Warrington";#N/A,#N/A,TRUE,"Widnes"}</definedName>
    <definedName name="trhe" localSheetId="10" hidden="1">{#N/A,#N/A,TRUE,"Cover";#N/A,#N/A,TRUE,"Conts";#N/A,#N/A,TRUE,"VOS";#N/A,#N/A,TRUE,"Warrington";#N/A,#N/A,TRUE,"Widnes"}</definedName>
    <definedName name="trhe" hidden="1">{#N/A,#N/A,TRUE,"Cover";#N/A,#N/A,TRUE,"Conts";#N/A,#N/A,TRUE,"VOS";#N/A,#N/A,TRUE,"Warrington";#N/A,#N/A,TRUE,"Widnes"}</definedName>
    <definedName name="trhe_1" localSheetId="18" hidden="1">{#N/A,#N/A,TRUE,"Cover";#N/A,#N/A,TRUE,"Conts";#N/A,#N/A,TRUE,"VOS";#N/A,#N/A,TRUE,"Warrington";#N/A,#N/A,TRUE,"Widnes"}</definedName>
    <definedName name="trhe_1" localSheetId="6" hidden="1">{#N/A,#N/A,TRUE,"Cover";#N/A,#N/A,TRUE,"Conts";#N/A,#N/A,TRUE,"VOS";#N/A,#N/A,TRUE,"Warrington";#N/A,#N/A,TRUE,"Widnes"}</definedName>
    <definedName name="trhe_1" hidden="1">{#N/A,#N/A,TRUE,"Cover";#N/A,#N/A,TRUE,"Conts";#N/A,#N/A,TRUE,"VOS";#N/A,#N/A,TRUE,"Warrington";#N/A,#N/A,TRUE,"Widnes"}</definedName>
    <definedName name="trhsh" localSheetId="4" hidden="1">{#N/A,#N/A,TRUE,"Cover";#N/A,#N/A,TRUE,"Conts";#N/A,#N/A,TRUE,"VOS";#N/A,#N/A,TRUE,"Warrington";#N/A,#N/A,TRUE,"Widnes"}</definedName>
    <definedName name="trhsh" localSheetId="18" hidden="1">{#N/A,#N/A,TRUE,"Cover";#N/A,#N/A,TRUE,"Conts";#N/A,#N/A,TRUE,"VOS";#N/A,#N/A,TRUE,"Warrington";#N/A,#N/A,TRUE,"Widnes"}</definedName>
    <definedName name="trhsh" localSheetId="6" hidden="1">{#N/A,#N/A,TRUE,"Cover";#N/A,#N/A,TRUE,"Conts";#N/A,#N/A,TRUE,"VOS";#N/A,#N/A,TRUE,"Warrington";#N/A,#N/A,TRUE,"Widnes"}</definedName>
    <definedName name="trhsh" localSheetId="11" hidden="1">{#N/A,#N/A,TRUE,"Cover";#N/A,#N/A,TRUE,"Conts";#N/A,#N/A,TRUE,"VOS";#N/A,#N/A,TRUE,"Warrington";#N/A,#N/A,TRUE,"Widnes"}</definedName>
    <definedName name="trhsh" localSheetId="10" hidden="1">{#N/A,#N/A,TRUE,"Cover";#N/A,#N/A,TRUE,"Conts";#N/A,#N/A,TRUE,"VOS";#N/A,#N/A,TRUE,"Warrington";#N/A,#N/A,TRUE,"Widnes"}</definedName>
    <definedName name="trhsh" hidden="1">{#N/A,#N/A,TRUE,"Cover";#N/A,#N/A,TRUE,"Conts";#N/A,#N/A,TRUE,"VOS";#N/A,#N/A,TRUE,"Warrington";#N/A,#N/A,TRUE,"Widnes"}</definedName>
    <definedName name="trhsh_1" localSheetId="18" hidden="1">{#N/A,#N/A,TRUE,"Cover";#N/A,#N/A,TRUE,"Conts";#N/A,#N/A,TRUE,"VOS";#N/A,#N/A,TRUE,"Warrington";#N/A,#N/A,TRUE,"Widnes"}</definedName>
    <definedName name="trhsh_1" localSheetId="6" hidden="1">{#N/A,#N/A,TRUE,"Cover";#N/A,#N/A,TRUE,"Conts";#N/A,#N/A,TRUE,"VOS";#N/A,#N/A,TRUE,"Warrington";#N/A,#N/A,TRUE,"Widnes"}</definedName>
    <definedName name="trhsh_1" hidden="1">{#N/A,#N/A,TRUE,"Cover";#N/A,#N/A,TRUE,"Conts";#N/A,#N/A,TRUE,"VOS";#N/A,#N/A,TRUE,"Warrington";#N/A,#N/A,TRUE,"Widnes"}</definedName>
    <definedName name="trhsw" localSheetId="4" hidden="1">{#N/A,#N/A,TRUE,"Cover";#N/A,#N/A,TRUE,"Conts";#N/A,#N/A,TRUE,"VOS";#N/A,#N/A,TRUE,"Warrington";#N/A,#N/A,TRUE,"Widnes"}</definedName>
    <definedName name="trhsw" localSheetId="18" hidden="1">{#N/A,#N/A,TRUE,"Cover";#N/A,#N/A,TRUE,"Conts";#N/A,#N/A,TRUE,"VOS";#N/A,#N/A,TRUE,"Warrington";#N/A,#N/A,TRUE,"Widnes"}</definedName>
    <definedName name="trhsw" localSheetId="6" hidden="1">{#N/A,#N/A,TRUE,"Cover";#N/A,#N/A,TRUE,"Conts";#N/A,#N/A,TRUE,"VOS";#N/A,#N/A,TRUE,"Warrington";#N/A,#N/A,TRUE,"Widnes"}</definedName>
    <definedName name="trhsw" localSheetId="11" hidden="1">{#N/A,#N/A,TRUE,"Cover";#N/A,#N/A,TRUE,"Conts";#N/A,#N/A,TRUE,"VOS";#N/A,#N/A,TRUE,"Warrington";#N/A,#N/A,TRUE,"Widnes"}</definedName>
    <definedName name="trhsw" localSheetId="10" hidden="1">{#N/A,#N/A,TRUE,"Cover";#N/A,#N/A,TRUE,"Conts";#N/A,#N/A,TRUE,"VOS";#N/A,#N/A,TRUE,"Warrington";#N/A,#N/A,TRUE,"Widnes"}</definedName>
    <definedName name="trhsw" hidden="1">{#N/A,#N/A,TRUE,"Cover";#N/A,#N/A,TRUE,"Conts";#N/A,#N/A,TRUE,"VOS";#N/A,#N/A,TRUE,"Warrington";#N/A,#N/A,TRUE,"Widnes"}</definedName>
    <definedName name="trhsw_1" localSheetId="18" hidden="1">{#N/A,#N/A,TRUE,"Cover";#N/A,#N/A,TRUE,"Conts";#N/A,#N/A,TRUE,"VOS";#N/A,#N/A,TRUE,"Warrington";#N/A,#N/A,TRUE,"Widnes"}</definedName>
    <definedName name="trhsw_1" localSheetId="6" hidden="1">{#N/A,#N/A,TRUE,"Cover";#N/A,#N/A,TRUE,"Conts";#N/A,#N/A,TRUE,"VOS";#N/A,#N/A,TRUE,"Warrington";#N/A,#N/A,TRUE,"Widnes"}</definedName>
    <definedName name="trhsw_1" hidden="1">{#N/A,#N/A,TRUE,"Cover";#N/A,#N/A,TRUE,"Conts";#N/A,#N/A,TRUE,"VOS";#N/A,#N/A,TRUE,"Warrington";#N/A,#N/A,TRUE,"Widnes"}</definedName>
    <definedName name="TRI_Hospitality_Consulting_Middle_East_Ltd.">#REF!</definedName>
    <definedName name="Trial_Period__n__days">#REF!</definedName>
    <definedName name="TRIB_PROT_12">#REF!</definedName>
    <definedName name="TRIB_PROT_3">#REF!</definedName>
    <definedName name="TRIB_PROT_4">#REF!</definedName>
    <definedName name="TRIB_PROT_LAN">#REF!</definedName>
    <definedName name="Triburg_Freight_Services_">#REF!</definedName>
    <definedName name="TRIMMED_START" localSheetId="1">#REF!</definedName>
    <definedName name="TRIMMED_START">#REF!</definedName>
    <definedName name="Trinet_Outdoor_Neon_LLC">#REF!</definedName>
    <definedName name="trjyfrjyf" localSheetId="1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rjyfrjyf"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trns">#REF!</definedName>
    <definedName name="Troughtunnel">#REF!</definedName>
    <definedName name="trows">#REF!</definedName>
    <definedName name="trrc1">#REF!</definedName>
    <definedName name="trres">BlankMacro1</definedName>
    <definedName name="TRRG">#N/A</definedName>
    <definedName name="TRRR" localSheetId="18" hidden="1">{#N/A,#N/A,FALSE,"속도"}</definedName>
    <definedName name="TRRR" hidden="1">{#N/A,#N/A,FALSE,"속도"}</definedName>
    <definedName name="TRRR_1" localSheetId="18" hidden="1">{#N/A,#N/A,FALSE,"속도"}</definedName>
    <definedName name="TRRR_1" hidden="1">{#N/A,#N/A,FALSE,"속도"}</definedName>
    <definedName name="TRRR_2" localSheetId="18" hidden="1">{#N/A,#N/A,FALSE,"속도"}</definedName>
    <definedName name="TRRR_2" hidden="1">{#N/A,#N/A,FALSE,"속도"}</definedName>
    <definedName name="TRRRTRTR">#N/A</definedName>
    <definedName name="trrryt" localSheetId="18"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TIME">#REF!</definedName>
    <definedName name="trtr" localSheetId="18" hidden="1">{#N/A,#N/A,FALSE,"MARCH"}</definedName>
    <definedName name="trtr" hidden="1">{#N/A,#N/A,FALSE,"MARCH"}</definedName>
    <definedName name="trtrh">IF(ISNA(MATCH(ROW(),RowAfterpgbrk,1)),1,MATCH(ROW(),RowAfterpgbrk,1)+1)&lt;&gt;IF(ISNA(MATCH(ROW()+1,RowAfterpgbrk,1)),1,MATCH(ROW()+1,RowAfterpgbrk,1)+1)</definedName>
    <definedName name="TRTRRTR">#N/A</definedName>
    <definedName name="trtrtr">#N/A</definedName>
    <definedName name="TRTRTRTR">#N/A</definedName>
    <definedName name="trtt">#REF!</definedName>
    <definedName name="TRTTR" localSheetId="18" hidden="1">{#N/A,#N/A,FALSE,"C_01 CASE 1";#N/A,#N/A,FALSE,"C_01 CASE 2"}</definedName>
    <definedName name="TRTTR" hidden="1">{#N/A,#N/A,FALSE,"C_01 CASE 1";#N/A,#N/A,FALSE,"C_01 CASE 2"}</definedName>
    <definedName name="tru" localSheetId="18" hidden="1">{"'장비'!$A$3:$M$12"}</definedName>
    <definedName name="Tru" localSheetId="10">#REF!</definedName>
    <definedName name="tru" hidden="1">{"'장비'!$A$3:$M$12"}</definedName>
    <definedName name="TRUNK">#REF!</definedName>
    <definedName name="Trusses_to_WWay">#REF!</definedName>
    <definedName name="trw" localSheetId="18" hidden="1">{#N/A,#N/A,FALSE,"CCTV"}</definedName>
    <definedName name="trw" hidden="1">{#N/A,#N/A,FALSE,"CCTV"}</definedName>
    <definedName name="trw_1" localSheetId="18" hidden="1">{#N/A,#N/A,FALSE,"CCTV"}</definedName>
    <definedName name="trw_1" hidden="1">{#N/A,#N/A,FALSE,"CCTV"}</definedName>
    <definedName name="trw_2" localSheetId="18" hidden="1">{#N/A,#N/A,FALSE,"CCTV"}</definedName>
    <definedName name="trw_2" hidden="1">{#N/A,#N/A,FALSE,"CCTV"}</definedName>
    <definedName name="try">#REF!</definedName>
    <definedName name="tryyryryryryryr" localSheetId="18" hidden="1">{#N/A,#N/A,FALSE,"DI 2 YEAR MASTER SCHEDULE"}</definedName>
    <definedName name="tryyryryryryryr" hidden="1">{#N/A,#N/A,FALSE,"DI 2 YEAR MASTER SCHEDULE"}</definedName>
    <definedName name="trzo">#REF!</definedName>
    <definedName name="trzobase">#REF!</definedName>
    <definedName name="TS">#REF!</definedName>
    <definedName name="tS___0">#REF!</definedName>
    <definedName name="tS___13">#REF!</definedName>
    <definedName name="TSC">#REF!</definedName>
    <definedName name="TSCH">#REF!</definedName>
    <definedName name="TSD">#REF!</definedName>
    <definedName name="tsdtredu">BlankMacro1</definedName>
    <definedName name="Tsea">#REF!</definedName>
    <definedName name="tsidewlk">#REF!</definedName>
    <definedName name="TSK">#REF!</definedName>
    <definedName name="TSktg">#REF!</definedName>
    <definedName name="tsource1">#REF!</definedName>
    <definedName name="tsource2">#REF!</definedName>
    <definedName name="tsource3">#REF!</definedName>
    <definedName name="TSR">#REF!</definedName>
    <definedName name="TSS">#REF!</definedName>
    <definedName name="tsso">#REF!</definedName>
    <definedName name="TStrategy1">#REF!</definedName>
    <definedName name="TStrategy2">#REF!</definedName>
    <definedName name="TStrategy3">#REF!</definedName>
    <definedName name="TStrategy4">#REF!</definedName>
    <definedName name="TSUPPOT" localSheetId="18" hidden="1">{#N/A,#N/A,FALSE,"CCTV"}</definedName>
    <definedName name="TSUPPOT" hidden="1">{#N/A,#N/A,FALSE,"CCTV"}</definedName>
    <definedName name="TSUPPOT_1" localSheetId="18" hidden="1">{#N/A,#N/A,FALSE,"CCTV"}</definedName>
    <definedName name="TSUPPOT_1" hidden="1">{#N/A,#N/A,FALSE,"CCTV"}</definedName>
    <definedName name="TSUPPOT_2" localSheetId="18" hidden="1">{#N/A,#N/A,FALSE,"CCTV"}</definedName>
    <definedName name="TSUPPOT_2" hidden="1">{#N/A,#N/A,FALSE,"CCTV"}</definedName>
    <definedName name="TT" localSheetId="18" hidden="1">{#N/A,#N/A,FALSE,"CCTV"}</definedName>
    <definedName name="TT" localSheetId="10" hidden="1">{"'Break down'!$A$4"}</definedName>
    <definedName name="TT" hidden="1">{#N/A,#N/A,FALSE,"CCTV"}</definedName>
    <definedName name="tt_1">#REF!</definedName>
    <definedName name="tt_10">#REF!</definedName>
    <definedName name="tt_11">#REF!</definedName>
    <definedName name="tt_12">#REF!</definedName>
    <definedName name="tt_13">#REF!</definedName>
    <definedName name="tt_14">#REF!</definedName>
    <definedName name="tt_15">#REF!</definedName>
    <definedName name="tt_16">#REF!</definedName>
    <definedName name="tt_17">#REF!</definedName>
    <definedName name="tt_18">#REF!</definedName>
    <definedName name="tt_19">#REF!</definedName>
    <definedName name="tt_2">#REF!</definedName>
    <definedName name="tt_20">#REF!</definedName>
    <definedName name="tt_21">#REF!</definedName>
    <definedName name="tt_22">#REF!</definedName>
    <definedName name="tt_23">#REF!</definedName>
    <definedName name="tt_24">#REF!</definedName>
    <definedName name="tt_25">#REF!</definedName>
    <definedName name="tt_26">#REF!</definedName>
    <definedName name="tt_27">#REF!</definedName>
    <definedName name="tt_28">#REF!</definedName>
    <definedName name="tt_29">#REF!</definedName>
    <definedName name="tt_3">#REF!</definedName>
    <definedName name="tt_30">#REF!</definedName>
    <definedName name="tt_4">#REF!</definedName>
    <definedName name="tt_5">#REF!</definedName>
    <definedName name="tt_6">#REF!</definedName>
    <definedName name="tt_7">#REF!</definedName>
    <definedName name="tt_8">#REF!</definedName>
    <definedName name="tt_9">#REF!</definedName>
    <definedName name="TTA">#REF!</definedName>
    <definedName name="Ttak">#REF!</definedName>
    <definedName name="TTB">#REF!</definedName>
    <definedName name="TTDB">#REF!</definedName>
    <definedName name="ttgrtyhtyht">#N/A</definedName>
    <definedName name="TTLB1">#REF!</definedName>
    <definedName name="TTLB2">#REF!</definedName>
    <definedName name="TTLB3">#REF!</definedName>
    <definedName name="Ttoi">#REF!</definedName>
    <definedName name="Ttow">#REF!</definedName>
    <definedName name="ttr" localSheetId="18" hidden="1">{#N/A,#N/A,FALSE,"MARCH"}</definedName>
    <definedName name="ttr" hidden="1">{#N/A,#N/A,FALSE,"MARCH"}</definedName>
    <definedName name="ttrt" localSheetId="18" hidden="1">{#N/A,#N/A,FALSE,"MARCH"}</definedName>
    <definedName name="ttrt" hidden="1">{#N/A,#N/A,FALSE,"MARCH"}</definedName>
    <definedName name="TTRTR">#N/A</definedName>
    <definedName name="Ttru">#REF!</definedName>
    <definedName name="ttt" localSheetId="18" hidden="1">{"'장비'!$A$3:$M$12"}</definedName>
    <definedName name="TTT" localSheetId="6" hidden="1">#REF!</definedName>
    <definedName name="ttt" hidden="1">{"'장비'!$A$3:$M$12"}</definedName>
    <definedName name="ttt_1" localSheetId="18" hidden="1">{"'장비'!$A$3:$M$12"}</definedName>
    <definedName name="ttt_1" hidden="1">{"'장비'!$A$3:$M$12"}</definedName>
    <definedName name="ttt_2" localSheetId="18" hidden="1">{"'장비'!$A$3:$M$12"}</definedName>
    <definedName name="ttt_2" hidden="1">{"'장비'!$A$3:$M$12"}</definedName>
    <definedName name="tttki" localSheetId="18" hidden="1">{"'Sheet1'!$L$16"}</definedName>
    <definedName name="tttki" hidden="1">{"'Sheet1'!$L$16"}</definedName>
    <definedName name="tttm" localSheetId="18" hidden="1">{"'Sheet1'!$L$16"}</definedName>
    <definedName name="tttm" hidden="1">{"'Sheet1'!$L$16"}</definedName>
    <definedName name="tttt" localSheetId="4" hidden="1">{#N/A,#N/A,TRUE,"Front";#N/A,#N/A,TRUE,"Simple Letter";#N/A,#N/A,TRUE,"Inside";#N/A,#N/A,TRUE,"Contents";#N/A,#N/A,TRUE,"Basis";#N/A,#N/A,TRUE,"Inclusions";#N/A,#N/A,TRUE,"Exclusions";#N/A,#N/A,TRUE,"Areas";#N/A,#N/A,TRUE,"Summary";#N/A,#N/A,TRUE,"Detail"}</definedName>
    <definedName name="tttt" localSheetId="18" hidden="1">{#N/A,#N/A,TRUE,"Front";#N/A,#N/A,TRUE,"Simple Letter";#N/A,#N/A,TRUE,"Inside";#N/A,#N/A,TRUE,"Contents";#N/A,#N/A,TRUE,"Basis";#N/A,#N/A,TRUE,"Inclusions";#N/A,#N/A,TRUE,"Exclusions";#N/A,#N/A,TRUE,"Areas";#N/A,#N/A,TRUE,"Summary";#N/A,#N/A,TRUE,"Detail"}</definedName>
    <definedName name="tttt" localSheetId="10" hidden="1">{#N/A,#N/A,TRUE,"Front";#N/A,#N/A,TRUE,"Simple Letter";#N/A,#N/A,TRUE,"Inside";#N/A,#N/A,TRUE,"Contents";#N/A,#N/A,TRUE,"Basis";#N/A,#N/A,TRUE,"Inclusions";#N/A,#N/A,TRUE,"Exclusions";#N/A,#N/A,TRUE,"Areas";#N/A,#N/A,TRUE,"Summary";#N/A,#N/A,TRUE,"Detail"}</definedName>
    <definedName name="tttt" hidden="1">{#N/A,#N/A,TRUE,"Front";#N/A,#N/A,TRUE,"Simple Letter";#N/A,#N/A,TRUE,"Inside";#N/A,#N/A,TRUE,"Contents";#N/A,#N/A,TRUE,"Basis";#N/A,#N/A,TRUE,"Inclusions";#N/A,#N/A,TRUE,"Exclusions";#N/A,#N/A,TRUE,"Areas";#N/A,#N/A,TRUE,"Summary";#N/A,#N/A,TRUE,"Detail"}</definedName>
    <definedName name="ttttki" localSheetId="18" hidden="1">{"'Sheet1'!$L$16"}</definedName>
    <definedName name="ttttki" hidden="1">{"'Sheet1'!$L$16"}</definedName>
    <definedName name="ttttl" localSheetId="18" hidden="1">{"'Sheet1'!$L$16"}</definedName>
    <definedName name="ttttl" hidden="1">{"'Sheet1'!$L$16"}</definedName>
    <definedName name="TTTTRFS" localSheetId="18" hidden="1">{#N/A,#N/A,FALSE,"운반시간"}</definedName>
    <definedName name="TTTTRFS" hidden="1">{#N/A,#N/A,FALSE,"운반시간"}</definedName>
    <definedName name="TTTTRFS_1" localSheetId="18" hidden="1">{#N/A,#N/A,FALSE,"운반시간"}</definedName>
    <definedName name="TTTTRFS_1" hidden="1">{#N/A,#N/A,FALSE,"운반시간"}</definedName>
    <definedName name="TTTTRFS_2" localSheetId="18" hidden="1">{#N/A,#N/A,FALSE,"운반시간"}</definedName>
    <definedName name="TTTTRFS_2" hidden="1">{#N/A,#N/A,FALSE,"운반시간"}</definedName>
    <definedName name="ttttt">#REF!</definedName>
    <definedName name="tttttt" localSheetId="4" hidden="1">{#N/A,#N/A,FALSE,"OAS";#N/A,#N/A,FALSE,"OBG";#N/A,#N/A,FALSE,"OCZ";#N/A,#N/A,FALSE,"OFR";#N/A,#N/A,FALSE,"OGR";#N/A,#N/A,FALSE,"OGY";#N/A,#N/A,FALSE,"OHY ";#N/A,#N/A,FALSE,"OLX";#N/A,#N/A,FALSE,"ONL";#N/A,#N/A,FALSE,"OPO";#N/A,#N/A,FALSE,"OPL";#N/A,#N/A,FALSE,"OSK";#N/A,#N/A,FALSE,"OSP";#N/A,#N/A,FALSE,"OSZ";#N/A,#N/A,FALSE,"OTU";#N/A,#N/A,FALSE,"OUK"}</definedName>
    <definedName name="tttttt">#N/A</definedName>
    <definedName name="tttttttt">#REF!</definedName>
    <definedName name="ttttttttt" localSheetId="4" hidden="1">{#N/A,#N/A,FALSE,"SumD";#N/A,#N/A,FALSE,"ElecD";#N/A,#N/A,FALSE,"MechD";#N/A,#N/A,FALSE,"GeotD";#N/A,#N/A,FALSE,"PrcsD";#N/A,#N/A,FALSE,"TunnD";#N/A,#N/A,FALSE,"CivlD";#N/A,#N/A,FALSE,"NtwkD";#N/A,#N/A,FALSE,"EstgD";#N/A,#N/A,FALSE,"PEngD"}</definedName>
    <definedName name="ttttttttt">#REF!</definedName>
    <definedName name="tttttttttttttt">#REF!</definedName>
    <definedName name="ttttttttttttttt" localSheetId="4" hidden="1">{#N/A,#N/A,FALSE,"SumG";#N/A,#N/A,FALSE,"ElecG";#N/A,#N/A,FALSE,"MechG";#N/A,#N/A,FALSE,"GeotG";#N/A,#N/A,FALSE,"PrcsG";#N/A,#N/A,FALSE,"TunnG";#N/A,#N/A,FALSE,"CivlG";#N/A,#N/A,FALSE,"NtwkG";#N/A,#N/A,FALSE,"EstgG";#N/A,#N/A,FALSE,"PEngG"}</definedName>
    <definedName name="ttttttttttttttt" hidden="1">{#N/A,#N/A,FALSE,"SumG";#N/A,#N/A,FALSE,"ElecG";#N/A,#N/A,FALSE,"MechG";#N/A,#N/A,FALSE,"GeotG";#N/A,#N/A,FALSE,"PrcsG";#N/A,#N/A,FALSE,"TunnG";#N/A,#N/A,FALSE,"CivlG";#N/A,#N/A,FALSE,"NtwkG";#N/A,#N/A,FALSE,"EstgG";#N/A,#N/A,FALSE,"PEngG"}</definedName>
    <definedName name="tttttttttttttttttttt">#REF!</definedName>
    <definedName name="ttttttttttttttttttttttt" localSheetId="4" hidden="1">{#N/A,#N/A,FALSE,"SumD";#N/A,#N/A,FALSE,"ElecD";#N/A,#N/A,FALSE,"MechD";#N/A,#N/A,FALSE,"GeotD";#N/A,#N/A,FALSE,"PrcsD";#N/A,#N/A,FALSE,"TunnD";#N/A,#N/A,FALSE,"CivlD";#N/A,#N/A,FALSE,"NtwkD";#N/A,#N/A,FALSE,"EstgD";#N/A,#N/A,FALSE,"PEngD"}</definedName>
    <definedName name="ttttttttttttttttttttttt" hidden="1">{#N/A,#N/A,FALSE,"SumD";#N/A,#N/A,FALSE,"ElecD";#N/A,#N/A,FALSE,"MechD";#N/A,#N/A,FALSE,"GeotD";#N/A,#N/A,FALSE,"PrcsD";#N/A,#N/A,FALSE,"TunnD";#N/A,#N/A,FALSE,"CivlD";#N/A,#N/A,FALSE,"NtwkD";#N/A,#N/A,FALSE,"EstgD";#N/A,#N/A,FALSE,"PEngD"}</definedName>
    <definedName name="TTX">#REF!</definedName>
    <definedName name="tu">#REF!</definedName>
    <definedName name="tu6u" localSheetId="18" hidden="1">{#N/A,#N/A,TRUE,"Front";#N/A,#N/A,TRUE,"Simple Letter";#N/A,#N/A,TRUE,"Inside";#N/A,#N/A,TRUE,"Contents";#N/A,#N/A,TRUE,"Basis";#N/A,#N/A,TRUE,"Inclusions";#N/A,#N/A,TRUE,"Exclusions";#N/A,#N/A,TRUE,"Areas";#N/A,#N/A,TRUE,"Summary";#N/A,#N/A,TRUE,"Detail"}</definedName>
    <definedName name="tu6u" hidden="1">{#N/A,#N/A,TRUE,"Front";#N/A,#N/A,TRUE,"Simple Letter";#N/A,#N/A,TRUE,"Inside";#N/A,#N/A,TRUE,"Contents";#N/A,#N/A,TRUE,"Basis";#N/A,#N/A,TRUE,"Inclusions";#N/A,#N/A,TRUE,"Exclusions";#N/A,#N/A,TRUE,"Areas";#N/A,#N/A,TRUE,"Summary";#N/A,#N/A,TRUE,"Detail"}</definedName>
    <definedName name="TUBE" localSheetId="18" hidden="1">{#N/A,#N/A,FALSE,"CCTV"}</definedName>
    <definedName name="TUBE" hidden="1">{#N/A,#N/A,FALSE,"CCTV"}</definedName>
    <definedName name="TUBE_1" localSheetId="18" hidden="1">{#N/A,#N/A,FALSE,"CCTV"}</definedName>
    <definedName name="TUBE_1" hidden="1">{#N/A,#N/A,FALSE,"CCTV"}</definedName>
    <definedName name="TUBE_2" localSheetId="18" hidden="1">{#N/A,#N/A,FALSE,"CCTV"}</definedName>
    <definedName name="TUBE_2" hidden="1">{#N/A,#N/A,FALSE,"CCTV"}</definedName>
    <definedName name="tube_test_press1_12">#REF!</definedName>
    <definedName name="TUBED_INST">#REF!</definedName>
    <definedName name="TUES1">#REF!</definedName>
    <definedName name="tui" localSheetId="4" hidden="1">{#N/A,#N/A,TRUE,"Cover";#N/A,#N/A,TRUE,"Conts";#N/A,#N/A,TRUE,"VOS";#N/A,#N/A,TRUE,"Warrington";#N/A,#N/A,TRUE,"Widnes"}</definedName>
    <definedName name="tui" localSheetId="18" hidden="1">{#N/A,#N/A,TRUE,"Cover";#N/A,#N/A,TRUE,"Conts";#N/A,#N/A,TRUE,"VOS";#N/A,#N/A,TRUE,"Warrington";#N/A,#N/A,TRUE,"Widnes"}</definedName>
    <definedName name="tui" localSheetId="6" hidden="1">{#N/A,#N/A,TRUE,"Cover";#N/A,#N/A,TRUE,"Conts";#N/A,#N/A,TRUE,"VOS";#N/A,#N/A,TRUE,"Warrington";#N/A,#N/A,TRUE,"Widnes"}</definedName>
    <definedName name="tui" localSheetId="11" hidden="1">{#N/A,#N/A,TRUE,"Cover";#N/A,#N/A,TRUE,"Conts";#N/A,#N/A,TRUE,"VOS";#N/A,#N/A,TRUE,"Warrington";#N/A,#N/A,TRUE,"Widnes"}</definedName>
    <definedName name="tui" localSheetId="10" hidden="1">{#N/A,#N/A,TRUE,"Cover";#N/A,#N/A,TRUE,"Conts";#N/A,#N/A,TRUE,"VOS";#N/A,#N/A,TRUE,"Warrington";#N/A,#N/A,TRUE,"Widnes"}</definedName>
    <definedName name="tui" hidden="1">{#N/A,#N/A,TRUE,"Cover";#N/A,#N/A,TRUE,"Conts";#N/A,#N/A,TRUE,"VOS";#N/A,#N/A,TRUE,"Warrington";#N/A,#N/A,TRUE,"Widnes"}</definedName>
    <definedName name="tui_1" localSheetId="18" hidden="1">{#N/A,#N/A,TRUE,"Cover";#N/A,#N/A,TRUE,"Conts";#N/A,#N/A,TRUE,"VOS";#N/A,#N/A,TRUE,"Warrington";#N/A,#N/A,TRUE,"Widnes"}</definedName>
    <definedName name="tui_1" localSheetId="6" hidden="1">{#N/A,#N/A,TRUE,"Cover";#N/A,#N/A,TRUE,"Conts";#N/A,#N/A,TRUE,"VOS";#N/A,#N/A,TRUE,"Warrington";#N/A,#N/A,TRUE,"Widnes"}</definedName>
    <definedName name="tui_1" hidden="1">{#N/A,#N/A,TRUE,"Cover";#N/A,#N/A,TRUE,"Conts";#N/A,#N/A,TRUE,"VOS";#N/A,#N/A,TRUE,"Warrington";#N/A,#N/A,TRUE,"Widnes"}</definedName>
    <definedName name="tuiop" hidden="1">{#N/A,#N/A,FALSE,"SUBS";#N/A,#N/A,FALSE,"SUPERS";#N/A,#N/A,FALSE,"FINISHES";#N/A,#N/A,FALSE,"FITTINGS";#N/A,#N/A,FALSE,"SERVICES";#N/A,#N/A,FALSE,"SITEWORKS"}</definedName>
    <definedName name="tuite" localSheetId="4" hidden="1">{#N/A,#N/A,TRUE,"Cover";#N/A,#N/A,TRUE,"Conts";#N/A,#N/A,TRUE,"VOS";#N/A,#N/A,TRUE,"Warrington";#N/A,#N/A,TRUE,"Widnes"}</definedName>
    <definedName name="tuite" localSheetId="18" hidden="1">{#N/A,#N/A,TRUE,"Cover";#N/A,#N/A,TRUE,"Conts";#N/A,#N/A,TRUE,"VOS";#N/A,#N/A,TRUE,"Warrington";#N/A,#N/A,TRUE,"Widnes"}</definedName>
    <definedName name="tuite" localSheetId="6" hidden="1">{#N/A,#N/A,TRUE,"Cover";#N/A,#N/A,TRUE,"Conts";#N/A,#N/A,TRUE,"VOS";#N/A,#N/A,TRUE,"Warrington";#N/A,#N/A,TRUE,"Widnes"}</definedName>
    <definedName name="tuite" localSheetId="11" hidden="1">{#N/A,#N/A,TRUE,"Cover";#N/A,#N/A,TRUE,"Conts";#N/A,#N/A,TRUE,"VOS";#N/A,#N/A,TRUE,"Warrington";#N/A,#N/A,TRUE,"Widnes"}</definedName>
    <definedName name="tuite" localSheetId="10" hidden="1">{#N/A,#N/A,TRUE,"Cover";#N/A,#N/A,TRUE,"Conts";#N/A,#N/A,TRUE,"VOS";#N/A,#N/A,TRUE,"Warrington";#N/A,#N/A,TRUE,"Widnes"}</definedName>
    <definedName name="tuite" hidden="1">{#N/A,#N/A,TRUE,"Cover";#N/A,#N/A,TRUE,"Conts";#N/A,#N/A,TRUE,"VOS";#N/A,#N/A,TRUE,"Warrington";#N/A,#N/A,TRUE,"Widnes"}</definedName>
    <definedName name="tuite_1" localSheetId="18" hidden="1">{#N/A,#N/A,TRUE,"Cover";#N/A,#N/A,TRUE,"Conts";#N/A,#N/A,TRUE,"VOS";#N/A,#N/A,TRUE,"Warrington";#N/A,#N/A,TRUE,"Widnes"}</definedName>
    <definedName name="tuite_1" localSheetId="6" hidden="1">{#N/A,#N/A,TRUE,"Cover";#N/A,#N/A,TRUE,"Conts";#N/A,#N/A,TRUE,"VOS";#N/A,#N/A,TRUE,"Warrington";#N/A,#N/A,TRUE,"Widnes"}</definedName>
    <definedName name="tuite_1" hidden="1">{#N/A,#N/A,TRUE,"Cover";#N/A,#N/A,TRUE,"Conts";#N/A,#N/A,TRUE,"VOS";#N/A,#N/A,TRUE,"Warrington";#N/A,#N/A,TRUE,"Widnes"}</definedName>
    <definedName name="tulip">#REF!</definedName>
    <definedName name="Tunisia">#REF!</definedName>
    <definedName name="Tunnel_length">#REF!</definedName>
    <definedName name="Tunnel_length__m">#REF!</definedName>
    <definedName name="Turf">#REF!</definedName>
    <definedName name="TURGUT" localSheetId="18" hidden="1">{"turbine",#N/A,FALSE,"Option"}</definedName>
    <definedName name="TURGUT" hidden="1">{"turbine",#N/A,FALSE,"Option"}</definedName>
    <definedName name="turgutac" localSheetId="18" hidden="1">{#N/A,#N/A,TRUE,"arnitower";#N/A,#N/A,TRUE,"arnigarage "}</definedName>
    <definedName name="turgutac" hidden="1">{#N/A,#N/A,TRUE,"arnitower";#N/A,#N/A,TRUE,"arnigarage "}</definedName>
    <definedName name="Turk">#REF!</definedName>
    <definedName name="TURN">#REF!</definedName>
    <definedName name="TURN1">#REF!</definedName>
    <definedName name="Turnover">#REF!</definedName>
    <definedName name="Turnover_Yr1">#REF!</definedName>
    <definedName name="Turnover_Yr2">#REF!</definedName>
    <definedName name="Turnover_Yr3">#REF!</definedName>
    <definedName name="Turnover_Yr4">#REF!</definedName>
    <definedName name="Turnover_Yr5">#REF!</definedName>
    <definedName name="Turnover_Yr6">#REF!</definedName>
    <definedName name="tutu">#REF!</definedName>
    <definedName name="tuy" localSheetId="18" hidden="1">{"'장비'!$A$3:$M$12"}</definedName>
    <definedName name="tuy" hidden="1">{"'장비'!$A$3:$M$12"}</definedName>
    <definedName name="tuyhg">#REF!</definedName>
    <definedName name="TV" localSheetId="18" hidden="1">{#N/A,#N/A,FALSE,"CCTV"}</definedName>
    <definedName name="TV" localSheetId="10">#REF!</definedName>
    <definedName name="TV" hidden="1">{#N/A,#N/A,FALSE,"CCTV"}</definedName>
    <definedName name="TV_1" localSheetId="18" hidden="1">{#N/A,#N/A,FALSE,"CCTV"}</definedName>
    <definedName name="TV_1" hidden="1">{#N/A,#N/A,FALSE,"CCTV"}</definedName>
    <definedName name="TV_2" localSheetId="18" hidden="1">{#N/A,#N/A,FALSE,"CCTV"}</definedName>
    <definedName name="TV_2" hidden="1">{#N/A,#N/A,FALSE,"CCTV"}</definedName>
    <definedName name="TVA">#REF!</definedName>
    <definedName name="TVHWBVSFCD">#REF!</definedName>
    <definedName name="tvtyiuoujl" localSheetId="4" hidden="1">{#N/A,#N/A,TRUE,"Cover";#N/A,#N/A,TRUE,"Conts";#N/A,#N/A,TRUE,"VOS";#N/A,#N/A,TRUE,"Warrington";#N/A,#N/A,TRUE,"Widnes"}</definedName>
    <definedName name="tvtyiuoujl" localSheetId="18" hidden="1">{#N/A,#N/A,TRUE,"Cover";#N/A,#N/A,TRUE,"Conts";#N/A,#N/A,TRUE,"VOS";#N/A,#N/A,TRUE,"Warrington";#N/A,#N/A,TRUE,"Widnes"}</definedName>
    <definedName name="tvtyiuoujl" localSheetId="6" hidden="1">{#N/A,#N/A,TRUE,"Cover";#N/A,#N/A,TRUE,"Conts";#N/A,#N/A,TRUE,"VOS";#N/A,#N/A,TRUE,"Warrington";#N/A,#N/A,TRUE,"Widnes"}</definedName>
    <definedName name="tvtyiuoujl" localSheetId="11" hidden="1">{#N/A,#N/A,TRUE,"Cover";#N/A,#N/A,TRUE,"Conts";#N/A,#N/A,TRUE,"VOS";#N/A,#N/A,TRUE,"Warrington";#N/A,#N/A,TRUE,"Widnes"}</definedName>
    <definedName name="tvtyiuoujl" localSheetId="10" hidden="1">{#N/A,#N/A,TRUE,"Cover";#N/A,#N/A,TRUE,"Conts";#N/A,#N/A,TRUE,"VOS";#N/A,#N/A,TRUE,"Warrington";#N/A,#N/A,TRUE,"Widnes"}</definedName>
    <definedName name="tvtyiuoujl" hidden="1">{#N/A,#N/A,TRUE,"Cover";#N/A,#N/A,TRUE,"Conts";#N/A,#N/A,TRUE,"VOS";#N/A,#N/A,TRUE,"Warrington";#N/A,#N/A,TRUE,"Widnes"}</definedName>
    <definedName name="tvtyiuoujl_1" localSheetId="18" hidden="1">{#N/A,#N/A,TRUE,"Cover";#N/A,#N/A,TRUE,"Conts";#N/A,#N/A,TRUE,"VOS";#N/A,#N/A,TRUE,"Warrington";#N/A,#N/A,TRUE,"Widnes"}</definedName>
    <definedName name="tvtyiuoujl_1" localSheetId="6" hidden="1">{#N/A,#N/A,TRUE,"Cover";#N/A,#N/A,TRUE,"Conts";#N/A,#N/A,TRUE,"VOS";#N/A,#N/A,TRUE,"Warrington";#N/A,#N/A,TRUE,"Widnes"}</definedName>
    <definedName name="tvtyiuoujl_1" hidden="1">{#N/A,#N/A,TRUE,"Cover";#N/A,#N/A,TRUE,"Conts";#N/A,#N/A,TRUE,"VOS";#N/A,#N/A,TRUE,"Warrington";#N/A,#N/A,TRUE,"Widnes"}</definedName>
    <definedName name="TVV">#REF!</definedName>
    <definedName name="TW">#REF!</definedName>
    <definedName name="tw4t3" localSheetId="18" hidden="1">{#N/A,#N/A,FALSE,"포장2"}</definedName>
    <definedName name="tw4t3" hidden="1">{#N/A,#N/A,FALSE,"포장2"}</definedName>
    <definedName name="Twar">#REF!</definedName>
    <definedName name="Twas">#REF!</definedName>
    <definedName name="twe">BlankMacro1</definedName>
    <definedName name="tweet">#REF!</definedName>
    <definedName name="TWELVE">#REF!</definedName>
    <definedName name="TWENTY">#REF!</definedName>
    <definedName name="twentytwo">#REF!</definedName>
    <definedName name="tweterwt" localSheetId="18" hidden="1">{#N/A,#N/A,FALSE,"CAM-G7";#N/A,#N/A,FALSE,"SPL";#N/A,#N/A,FALSE,"butt-in G7";#N/A,#N/A,FALSE,"dia-in G7";#N/A,#N/A,FALSE,"추가-STA G7"}</definedName>
    <definedName name="tweterwt" hidden="1">{#N/A,#N/A,FALSE,"CAM-G7";#N/A,#N/A,FALSE,"SPL";#N/A,#N/A,FALSE,"butt-in G7";#N/A,#N/A,FALSE,"dia-in G7";#N/A,#N/A,FALSE,"추가-STA G7"}</definedName>
    <definedName name="twetewt" localSheetId="18" hidden="1">{#N/A,#N/A,FALSE,"물량산출"}</definedName>
    <definedName name="twetewt" hidden="1">{#N/A,#N/A,FALSE,"물량산출"}</definedName>
    <definedName name="twetwet" localSheetId="18" hidden="1">{#N/A,#N/A,FALSE,"전력간선"}</definedName>
    <definedName name="twetwet" hidden="1">{#N/A,#N/A,FALSE,"전력간선"}</definedName>
    <definedName name="twetwetw" localSheetId="18" hidden="1">{#N/A,#N/A,FALSE,"물량산출"}</definedName>
    <definedName name="twetwetw" hidden="1">{#N/A,#N/A,FALSE,"물량산출"}</definedName>
    <definedName name="twetwt" localSheetId="18" hidden="1">{#N/A,#N/A,FALSE,"구조1"}</definedName>
    <definedName name="twetwt" hidden="1">{#N/A,#N/A,FALSE,"구조1"}</definedName>
    <definedName name="twins">#REF!</definedName>
    <definedName name="twlrl">#REF!</definedName>
    <definedName name="TWO">#REF!</definedName>
    <definedName name="two_bed">#REF!</definedName>
    <definedName name="twoBfourPAFF">#REF!</definedName>
    <definedName name="twoBfourPINT">#REF!</definedName>
    <definedName name="twoBfourPMKT">#REF!</definedName>
    <definedName name="twoBfourPPRE">#REF!</definedName>
    <definedName name="twoBfourPPTH">#REF!</definedName>
    <definedName name="twoBthreePAFF">#REF!</definedName>
    <definedName name="twoBthreePINT">#REF!</definedName>
    <definedName name="twoBthreePMKT">#REF!</definedName>
    <definedName name="twoBthreePPRE">#REF!</definedName>
    <definedName name="twoBthreePPTH">#REF!</definedName>
    <definedName name="Twor">#REF!</definedName>
    <definedName name="twosp">#REF!</definedName>
    <definedName name="TwoYrPr_P12YTD">4</definedName>
    <definedName name="twwt" localSheetId="18" hidden="1">{#N/A,#N/A,FALSE,"단가표지"}</definedName>
    <definedName name="twwt" hidden="1">{#N/A,#N/A,FALSE,"단가표지"}</definedName>
    <definedName name="twytenhrdyjf">#REF!</definedName>
    <definedName name="tx">#REF!</definedName>
    <definedName name="txcad">#REF!</definedName>
    <definedName name="txcol">#REF!</definedName>
    <definedName name="txcomp">#REF!</definedName>
    <definedName name="txesd">#REF!</definedName>
    <definedName name="txind">#REF!</definedName>
    <definedName name="txsha">#REF!</definedName>
    <definedName name="txusd">1/5.7</definedName>
    <definedName name="ty" localSheetId="4" hidden="1">{"'Break down'!$A$4"}</definedName>
    <definedName name="ty" localSheetId="6" hidden="1">{#N/A,#N/A,TRUE,"Cover";#N/A,#N/A,TRUE,"Conts";#N/A,#N/A,TRUE,"VOS";#N/A,#N/A,TRUE,"Warrington";#N/A,#N/A,TRUE,"Widnes"}</definedName>
    <definedName name="ty" localSheetId="11" hidden="1">{#N/A,#N/A,TRUE,"Cover";#N/A,#N/A,TRUE,"Conts";#N/A,#N/A,TRUE,"VOS";#N/A,#N/A,TRUE,"Warrington";#N/A,#N/A,TRUE,"Widnes"}</definedName>
    <definedName name="ty" localSheetId="10" hidden="1">{#N/A,#N/A,TRUE,"Cover";#N/A,#N/A,TRUE,"Conts";#N/A,#N/A,TRUE,"VOS";#N/A,#N/A,TRUE,"Warrington";#N/A,#N/A,TRUE,"Widnes"}</definedName>
    <definedName name="TY" hidden="1">#REF!</definedName>
    <definedName name="ty_1" localSheetId="18" hidden="1">{#N/A,#N/A,TRUE,"Cover";#N/A,#N/A,TRUE,"Conts";#N/A,#N/A,TRUE,"VOS";#N/A,#N/A,TRUE,"Warrington";#N/A,#N/A,TRUE,"Widnes"}</definedName>
    <definedName name="ty_1" hidden="1">{#N/A,#N/A,TRUE,"Cover";#N/A,#N/A,TRUE,"Conts";#N/A,#N/A,TRUE,"VOS";#N/A,#N/A,TRUE,"Warrington";#N/A,#N/A,TRUE,"Widnes"}</definedName>
    <definedName name="ty_2">NA()</definedName>
    <definedName name="ty_3">NA()</definedName>
    <definedName name="ty_4">NA()</definedName>
    <definedName name="tyeret" localSheetId="18" hidden="1">{#N/A,#N/A,TRUE,"Front";#N/A,#N/A,TRUE,"Simple Letter";#N/A,#N/A,TRUE,"Inside";#N/A,#N/A,TRUE,"Contents";#N/A,#N/A,TRUE,"Basis";#N/A,#N/A,TRUE,"Inclusions";#N/A,#N/A,TRUE,"Exclusions";#N/A,#N/A,TRUE,"Areas";#N/A,#N/A,TRUE,"Summary";#N/A,#N/A,TRUE,"Detail"}</definedName>
    <definedName name="tyeret" hidden="1">{#N/A,#N/A,TRUE,"Front";#N/A,#N/A,TRUE,"Simple Letter";#N/A,#N/A,TRUE,"Inside";#N/A,#N/A,TRUE,"Contents";#N/A,#N/A,TRUE,"Basis";#N/A,#N/A,TRUE,"Inclusions";#N/A,#N/A,TRUE,"Exclusions";#N/A,#N/A,TRUE,"Areas";#N/A,#N/A,TRUE,"Summary";#N/A,#N/A,TRUE,"Detail"}</definedName>
    <definedName name="tygy">#REF!</definedName>
    <definedName name="tyhty">#REF!</definedName>
    <definedName name="tyiddui" localSheetId="18" hidden="1">{#N/A,#N/A,TRUE,"Front";#N/A,#N/A,TRUE,"Simple Letter";#N/A,#N/A,TRUE,"Inside";#N/A,#N/A,TRUE,"Contents";#N/A,#N/A,TRUE,"Basis";#N/A,#N/A,TRUE,"Inclusions";#N/A,#N/A,TRUE,"Exclusions";#N/A,#N/A,TRUE,"Areas";#N/A,#N/A,TRUE,"Summary";#N/A,#N/A,TRUE,"Detail"}</definedName>
    <definedName name="tyiddui" hidden="1">{#N/A,#N/A,TRUE,"Front";#N/A,#N/A,TRUE,"Simple Letter";#N/A,#N/A,TRUE,"Inside";#N/A,#N/A,TRUE,"Contents";#N/A,#N/A,TRUE,"Basis";#N/A,#N/A,TRUE,"Inclusions";#N/A,#N/A,TRUE,"Exclusions";#N/A,#N/A,TRUE,"Areas";#N/A,#N/A,TRUE,"Summary";#N/A,#N/A,TRUE,"Detail"}</definedName>
    <definedName name="tyieeeeeeeeeee">#REF!</definedName>
    <definedName name="tyjv">#REF!</definedName>
    <definedName name="tyle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PE">#REF!</definedName>
    <definedName name="type_criteria">#REF!</definedName>
    <definedName name="Type_of_Installation">#REF!</definedName>
    <definedName name="type_range">#REF!</definedName>
    <definedName name="type_sec">#REF!</definedName>
    <definedName name="Type1">#REF!</definedName>
    <definedName name="Type2">#REF!</definedName>
    <definedName name="Type3">#REF!</definedName>
    <definedName name="type333">#REF!</definedName>
    <definedName name="TYPEA_HEAD">#REF!</definedName>
    <definedName name="TYPEA_JAMB">#REF!</definedName>
    <definedName name="TypeABasement">#REF!</definedName>
    <definedName name="TYPEB_HEAD">#REF!</definedName>
    <definedName name="TYPEB_JAMB">#REF!</definedName>
    <definedName name="TYPEC_HEAD">#REF!</definedName>
    <definedName name="TYPEC_JAMB">#REF!</definedName>
    <definedName name="types">#REF!</definedName>
    <definedName name="tyrvb765" localSheetId="18" hidden="1">{"'Break down'!$A$4"}</definedName>
    <definedName name="tyrvb765" hidden="1">{"'Break down'!$A$4"}</definedName>
    <definedName name="tyt" localSheetId="18" hidden="1">{"'장비'!$A$3:$M$12"}</definedName>
    <definedName name="tyt" localSheetId="10" hidden="1">{#N/A,#N/A,TRUE,"Front";#N/A,#N/A,TRUE,"Simple Letter";#N/A,#N/A,TRUE,"Inside";#N/A,#N/A,TRUE,"Contents";#N/A,#N/A,TRUE,"Basis";#N/A,#N/A,TRUE,"Inclusions";#N/A,#N/A,TRUE,"Exclusions";#N/A,#N/A,TRUE,"Areas";#N/A,#N/A,TRUE,"Summary";#N/A,#N/A,TRUE,"Detail"}</definedName>
    <definedName name="tyt" hidden="1">{"'장비'!$A$3:$M$12"}</definedName>
    <definedName name="tyt_1" localSheetId="18" hidden="1">{"'장비'!$A$3:$M$12"}</definedName>
    <definedName name="tyt_1" hidden="1">{"'장비'!$A$3:$M$12"}</definedName>
    <definedName name="tyt_2" localSheetId="18" hidden="1">{"'장비'!$A$3:$M$12"}</definedName>
    <definedName name="tyt_2" hidden="1">{"'장비'!$A$3:$M$12"}</definedName>
    <definedName name="tyti">BlankMacro1</definedName>
    <definedName name="tyty">BlankMacro1</definedName>
    <definedName name="TYTYT">#N/A</definedName>
    <definedName name="tytyy" localSheetId="18" hidden="1">{#N/A,#N/A,FALSE,"MARCH"}</definedName>
    <definedName name="tytyy" hidden="1">{#N/A,#N/A,FALSE,"MARCH"}</definedName>
    <definedName name="tyu" hidden="1">{#N/A,#N/A,TRUE,"COVER";#N/A,#N/A,TRUE,"DETAILS";#N/A,#N/A,TRUE,"SUMMARY";#N/A,#N/A,TRUE,"EXP MON";#N/A,#N/A,TRUE,"APPENDIX A";#N/A,#N/A,TRUE,"APPENDIX B";#N/A,#N/A,TRUE,"APPENDIX C";#N/A,#N/A,TRUE,"APPENDIX D";#N/A,#N/A,TRUE,"APPENDIX E";#N/A,#N/A,TRUE,"APPENDIX F";#N/A,#N/A,TRUE,"APPENDIX G"}</definedName>
    <definedName name="tyui" localSheetId="4" hidden="1">{#N/A,#N/A,TRUE,"Cover";#N/A,#N/A,TRUE,"Conts";#N/A,#N/A,TRUE,"VOS";#N/A,#N/A,TRUE,"Warrington";#N/A,#N/A,TRUE,"Widnes"}</definedName>
    <definedName name="tyui" localSheetId="18" hidden="1">{#N/A,#N/A,TRUE,"Cover";#N/A,#N/A,TRUE,"Conts";#N/A,#N/A,TRUE,"VOS";#N/A,#N/A,TRUE,"Warrington";#N/A,#N/A,TRUE,"Widnes"}</definedName>
    <definedName name="tyui" localSheetId="10" hidden="1">{#N/A,#N/A,TRUE,"Cover";#N/A,#N/A,TRUE,"Conts";#N/A,#N/A,TRUE,"VOS";#N/A,#N/A,TRUE,"Warrington";#N/A,#N/A,TRUE,"Widnes"}</definedName>
    <definedName name="tyui" hidden="1">{#N/A,#N/A,TRUE,"Cover";#N/A,#N/A,TRUE,"Conts";#N/A,#N/A,TRUE,"VOS";#N/A,#N/A,TRUE,"Warrington";#N/A,#N/A,TRUE,"Widnes"}</definedName>
    <definedName name="TYUIOPLK" localSheetId="4" hidden="1">{#N/A,#N/A,TRUE,"Cover";#N/A,#N/A,TRUE,"Conts";#N/A,#N/A,TRUE,"VOS";#N/A,#N/A,TRUE,"Warrington";#N/A,#N/A,TRUE,"Widnes"}</definedName>
    <definedName name="TYUIOPLK" localSheetId="18" hidden="1">{#N/A,#N/A,TRUE,"Cover";#N/A,#N/A,TRUE,"Conts";#N/A,#N/A,TRUE,"VOS";#N/A,#N/A,TRUE,"Warrington";#N/A,#N/A,TRUE,"Widnes"}</definedName>
    <definedName name="TYUIOPLK" localSheetId="10" hidden="1">{#N/A,#N/A,TRUE,"Cover";#N/A,#N/A,TRUE,"Conts";#N/A,#N/A,TRUE,"VOS";#N/A,#N/A,TRUE,"Warrington";#N/A,#N/A,TRUE,"Widnes"}</definedName>
    <definedName name="TYUIOPLK" hidden="1">{#N/A,#N/A,TRUE,"Cover";#N/A,#N/A,TRUE,"Conts";#N/A,#N/A,TRUE,"VOS";#N/A,#N/A,TRUE,"Warrington";#N/A,#N/A,TRUE,"Widnes"}</definedName>
    <definedName name="tyunhg" localSheetId="4" hidden="1">{#N/A,#N/A,TRUE,"Cover";#N/A,#N/A,TRUE,"Conts";#N/A,#N/A,TRUE,"VOS";#N/A,#N/A,TRUE,"Warrington";#N/A,#N/A,TRUE,"Widnes"}</definedName>
    <definedName name="tyunhg" localSheetId="18" hidden="1">{#N/A,#N/A,TRUE,"Cover";#N/A,#N/A,TRUE,"Conts";#N/A,#N/A,TRUE,"VOS";#N/A,#N/A,TRUE,"Warrington";#N/A,#N/A,TRUE,"Widnes"}</definedName>
    <definedName name="tyunhg" localSheetId="10" hidden="1">{#N/A,#N/A,TRUE,"Cover";#N/A,#N/A,TRUE,"Conts";#N/A,#N/A,TRUE,"VOS";#N/A,#N/A,TRUE,"Warrington";#N/A,#N/A,TRUE,"Widnes"}</definedName>
    <definedName name="tyunhg" hidden="1">{#N/A,#N/A,TRUE,"Cover";#N/A,#N/A,TRUE,"Conts";#N/A,#N/A,TRUE,"VOS";#N/A,#N/A,TRUE,"Warrington";#N/A,#N/A,TRUE,"Widnes"}</definedName>
    <definedName name="tyutri" localSheetId="4" hidden="1">{#N/A,#N/A,TRUE,"Cover";#N/A,#N/A,TRUE,"Conts";#N/A,#N/A,TRUE,"VOS";#N/A,#N/A,TRUE,"Warrington";#N/A,#N/A,TRUE,"Widnes"}</definedName>
    <definedName name="tyutri" localSheetId="18" hidden="1">{#N/A,#N/A,TRUE,"Cover";#N/A,#N/A,TRUE,"Conts";#N/A,#N/A,TRUE,"VOS";#N/A,#N/A,TRUE,"Warrington";#N/A,#N/A,TRUE,"Widnes"}</definedName>
    <definedName name="tyutri" localSheetId="6" hidden="1">{#N/A,#N/A,TRUE,"Cover";#N/A,#N/A,TRUE,"Conts";#N/A,#N/A,TRUE,"VOS";#N/A,#N/A,TRUE,"Warrington";#N/A,#N/A,TRUE,"Widnes"}</definedName>
    <definedName name="tyutri" localSheetId="11" hidden="1">{#N/A,#N/A,TRUE,"Cover";#N/A,#N/A,TRUE,"Conts";#N/A,#N/A,TRUE,"VOS";#N/A,#N/A,TRUE,"Warrington";#N/A,#N/A,TRUE,"Widnes"}</definedName>
    <definedName name="tyutri" localSheetId="10" hidden="1">{#N/A,#N/A,TRUE,"Cover";#N/A,#N/A,TRUE,"Conts";#N/A,#N/A,TRUE,"VOS";#N/A,#N/A,TRUE,"Warrington";#N/A,#N/A,TRUE,"Widnes"}</definedName>
    <definedName name="tyutri" hidden="1">{#N/A,#N/A,TRUE,"Cover";#N/A,#N/A,TRUE,"Conts";#N/A,#N/A,TRUE,"VOS";#N/A,#N/A,TRUE,"Warrington";#N/A,#N/A,TRUE,"Widnes"}</definedName>
    <definedName name="tyutri_1" localSheetId="18" hidden="1">{#N/A,#N/A,TRUE,"Cover";#N/A,#N/A,TRUE,"Conts";#N/A,#N/A,TRUE,"VOS";#N/A,#N/A,TRUE,"Warrington";#N/A,#N/A,TRUE,"Widnes"}</definedName>
    <definedName name="tyutri_1" localSheetId="6" hidden="1">{#N/A,#N/A,TRUE,"Cover";#N/A,#N/A,TRUE,"Conts";#N/A,#N/A,TRUE,"VOS";#N/A,#N/A,TRUE,"Warrington";#N/A,#N/A,TRUE,"Widnes"}</definedName>
    <definedName name="tyutri_1" hidden="1">{#N/A,#N/A,TRUE,"Cover";#N/A,#N/A,TRUE,"Conts";#N/A,#N/A,TRUE,"VOS";#N/A,#N/A,TRUE,"Warrington";#N/A,#N/A,TRUE,"Widnes"}</definedName>
    <definedName name="tyyuy" localSheetId="18" hidden="1">{"'장비'!$A$3:$M$12"}</definedName>
    <definedName name="tyyuy" hidden="1">{"'장비'!$A$3:$M$12"}</definedName>
    <definedName name="tyyuy_1" localSheetId="18" hidden="1">{"'장비'!$A$3:$M$12"}</definedName>
    <definedName name="tyyuy_1" hidden="1">{"'장비'!$A$3:$M$12"}</definedName>
    <definedName name="tyyuy_2" localSheetId="18" hidden="1">{"'장비'!$A$3:$M$12"}</definedName>
    <definedName name="tyyuy_2" hidden="1">{"'장비'!$A$3:$M$12"}</definedName>
    <definedName name="u">#REF!</definedName>
    <definedName name="U.60">#REF!</definedName>
    <definedName name="U_1">0</definedName>
    <definedName name="U_22">#REF!</definedName>
    <definedName name="U_A">#REF!</definedName>
    <definedName name="U_C">#REF!</definedName>
    <definedName name="U_G">#REF!</definedName>
    <definedName name="U19042704">#REF!</definedName>
    <definedName name="u2q">#REF!</definedName>
    <definedName name="U5YT" localSheetId="18" hidden="1">{#N/A,#N/A,TRUE,"Front";#N/A,#N/A,TRUE,"Simple Letter";#N/A,#N/A,TRUE,"Inside";#N/A,#N/A,TRUE,"Contents";#N/A,#N/A,TRUE,"Basis";#N/A,#N/A,TRUE,"Inclusions";#N/A,#N/A,TRUE,"Exclusions";#N/A,#N/A,TRUE,"Areas";#N/A,#N/A,TRUE,"Summary";#N/A,#N/A,TRUE,"Detail"}</definedName>
    <definedName name="U5YT" hidden="1">{#N/A,#N/A,TRUE,"Front";#N/A,#N/A,TRUE,"Simple Letter";#N/A,#N/A,TRUE,"Inside";#N/A,#N/A,TRUE,"Contents";#N/A,#N/A,TRUE,"Basis";#N/A,#N/A,TRUE,"Inclusions";#N/A,#N/A,TRUE,"Exclusions";#N/A,#N/A,TRUE,"Areas";#N/A,#N/A,TRUE,"Summary";#N/A,#N/A,TRUE,"Detail"}</definedName>
    <definedName name="u667ri" localSheetId="18"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6miot7rkiuyhtg">#REF!</definedName>
    <definedName name="u7i">#REF!</definedName>
    <definedName name="ua">#REF!</definedName>
    <definedName name="UAAAAA" localSheetId="18" hidden="1">{#N/A,#N/A,TRUE,"Basic";#N/A,#N/A,TRUE,"EXT-TABLE";#N/A,#N/A,TRUE,"STEEL";#N/A,#N/A,TRUE,"INT-Table";#N/A,#N/A,TRUE,"STEEL";#N/A,#N/A,TRUE,"Door"}</definedName>
    <definedName name="UAAAAA" hidden="1">{#N/A,#N/A,TRUE,"Basic";#N/A,#N/A,TRUE,"EXT-TABLE";#N/A,#N/A,TRUE,"STEEL";#N/A,#N/A,TRUE,"INT-Table";#N/A,#N/A,TRUE,"STEEL";#N/A,#N/A,TRUE,"Door"}</definedName>
    <definedName name="uae" localSheetId="18"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uae" localSheetId="6"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uae"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UB" localSheetId="18" hidden="1">{#N/A,#N/A,FALSE,"CCTV"}</definedName>
    <definedName name="UB" hidden="1">{#N/A,#N/A,FALSE,"CCTV"}</definedName>
    <definedName name="UB_1" localSheetId="18" hidden="1">{#N/A,#N/A,FALSE,"CCTV"}</definedName>
    <definedName name="UB_1" hidden="1">{#N/A,#N/A,FALSE,"CCTV"}</definedName>
    <definedName name="UB_2" localSheetId="18" hidden="1">{#N/A,#N/A,FALSE,"CCTV"}</definedName>
    <definedName name="UB_2" hidden="1">{#N/A,#N/A,FALSE,"CCTV"}</definedName>
    <definedName name="ubaid" localSheetId="4" hidden="1">{#N/A,#N/A,FALSE,"VCR"}</definedName>
    <definedName name="ubaid" localSheetId="16" hidden="1">{#N/A,#N/A,FALSE,"VCR"}</definedName>
    <definedName name="ubaid" localSheetId="18" hidden="1">{#N/A,#N/A,FALSE,"VCR"}</definedName>
    <definedName name="ubaid" localSheetId="6" hidden="1">{#N/A,#N/A,FALSE,"VCR"}</definedName>
    <definedName name="ubaid" localSheetId="10" hidden="1">{#N/A,#N/A,FALSE,"VCR"}</definedName>
    <definedName name="ubaid" hidden="1">{#N/A,#N/A,FALSE,"VCR"}</definedName>
    <definedName name="ubaid_1" localSheetId="18" hidden="1">{#N/A,#N/A,FALSE,"VCR"}</definedName>
    <definedName name="ubaid_1" localSheetId="6" hidden="1">{#N/A,#N/A,FALSE,"VCR"}</definedName>
    <definedName name="ubaid_1" hidden="1">{#N/A,#N/A,FALSE,"VCR"}</definedName>
    <definedName name="Ubaide" localSheetId="4" hidden="1">{#N/A,#N/A,FALSE,"VCR"}</definedName>
    <definedName name="Ubaide" localSheetId="16" hidden="1">{#N/A,#N/A,FALSE,"VCR"}</definedName>
    <definedName name="Ubaide" localSheetId="18" hidden="1">{#N/A,#N/A,FALSE,"VCR"}</definedName>
    <definedName name="Ubaide" localSheetId="6" hidden="1">{#N/A,#N/A,FALSE,"VCR"}</definedName>
    <definedName name="Ubaide" localSheetId="10" hidden="1">{#N/A,#N/A,FALSE,"VCR"}</definedName>
    <definedName name="Ubaide" hidden="1">{#N/A,#N/A,FALSE,"VCR"}</definedName>
    <definedName name="Ubaide_1" localSheetId="18" hidden="1">{#N/A,#N/A,FALSE,"VCR"}</definedName>
    <definedName name="Ubaide_1" localSheetId="6" hidden="1">{#N/A,#N/A,FALSE,"VCR"}</definedName>
    <definedName name="Ubaide_1" hidden="1">{#N/A,#N/A,FALSE,"VCR"}</definedName>
    <definedName name="UBArea">#REF!</definedName>
    <definedName name="Ubeam">#REF!</definedName>
    <definedName name="ubhvgcv">#REF!</definedName>
    <definedName name="UBPerimeter">#REF!</definedName>
    <definedName name="uc">#REF!</definedName>
    <definedName name="UC_Mnhr">#REF!</definedName>
    <definedName name="ud">#REF!</definedName>
    <definedName name="UDC">#REF!</definedName>
    <definedName name="ue">#REF!</definedName>
    <definedName name="uert" localSheetId="4" hidden="1">{#N/A,#N/A,TRUE,"Cover";#N/A,#N/A,TRUE,"Conts";#N/A,#N/A,TRUE,"VOS";#N/A,#N/A,TRUE,"Warrington";#N/A,#N/A,TRUE,"Widnes"}</definedName>
    <definedName name="uert" localSheetId="18" hidden="1">{#N/A,#N/A,TRUE,"Cover";#N/A,#N/A,TRUE,"Conts";#N/A,#N/A,TRUE,"VOS";#N/A,#N/A,TRUE,"Warrington";#N/A,#N/A,TRUE,"Widnes"}</definedName>
    <definedName name="uert" localSheetId="10" hidden="1">{#N/A,#N/A,TRUE,"Cover";#N/A,#N/A,TRUE,"Conts";#N/A,#N/A,TRUE,"VOS";#N/A,#N/A,TRUE,"Warrington";#N/A,#N/A,TRUE,"Widnes"}</definedName>
    <definedName name="uert" hidden="1">{#N/A,#N/A,TRUE,"Cover";#N/A,#N/A,TRUE,"Conts";#N/A,#N/A,TRUE,"VOS";#N/A,#N/A,TRUE,"Warrington";#N/A,#N/A,TRUE,"Widnes"}</definedName>
    <definedName name="uewrofoiewuroiew"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uf" localSheetId="18" hidden="1">{#N/A,#N/A,TRUE,"LOADCOVE";#N/A,#N/A,TRUE,"PAGE001";#N/A,#N/A,TRUE,"PAGE002";#N/A,#N/A,TRUE,"PAGE003";#N/A,#N/A,TRUE,"PAGE004";#N/A,#N/A,TRUE,"PAGE005";#N/A,#N/A,TRUE,"PAGE006";#N/A,#N/A,TRUE,"PAGE007";#N/A,#N/A,TRUE,"PAGE008";#N/A,#N/A,TRUE,"PAGE009";#N/A,#N/A,TRUE,"PAGE010";#N/A,#N/A,TRUE,"PAGE011";#N/A,#N/A,TRUE,"PAGE012";#N/A,#N/A,TRUE,"PAGE013"}</definedName>
    <definedName name="uf" hidden="1">{#N/A,#N/A,TRUE,"LOADCOVE";#N/A,#N/A,TRUE,"PAGE001";#N/A,#N/A,TRUE,"PAGE002";#N/A,#N/A,TRUE,"PAGE003";#N/A,#N/A,TRUE,"PAGE004";#N/A,#N/A,TRUE,"PAGE005";#N/A,#N/A,TRUE,"PAGE006";#N/A,#N/A,TRUE,"PAGE007";#N/A,#N/A,TRUE,"PAGE008";#N/A,#N/A,TRUE,"PAGE009";#N/A,#N/A,TRUE,"PAGE010";#N/A,#N/A,TRUE,"PAGE011";#N/A,#N/A,TRUE,"PAGE012";#N/A,#N/A,TRUE,"PAGE013"}</definedName>
    <definedName name="UFPrn20070606143329">#REF!</definedName>
    <definedName name="UFPrn20070606150313">#REF!</definedName>
    <definedName name="UFPrn20071205114508">#REF!</definedName>
    <definedName name="UFPrn20080107094212">#REF!</definedName>
    <definedName name="uh">InterestIncome-InterestExpense</definedName>
    <definedName name="uhhtrytrs" localSheetId="4" hidden="1">{#N/A,#N/A,TRUE,"Cover";#N/A,#N/A,TRUE,"Conts";#N/A,#N/A,TRUE,"VOS";#N/A,#N/A,TRUE,"Warrington";#N/A,#N/A,TRUE,"Widnes"}</definedName>
    <definedName name="uhhtrytrs" localSheetId="18" hidden="1">{#N/A,#N/A,TRUE,"Cover";#N/A,#N/A,TRUE,"Conts";#N/A,#N/A,TRUE,"VOS";#N/A,#N/A,TRUE,"Warrington";#N/A,#N/A,TRUE,"Widnes"}</definedName>
    <definedName name="uhhtrytrs" localSheetId="6" hidden="1">{#N/A,#N/A,TRUE,"Cover";#N/A,#N/A,TRUE,"Conts";#N/A,#N/A,TRUE,"VOS";#N/A,#N/A,TRUE,"Warrington";#N/A,#N/A,TRUE,"Widnes"}</definedName>
    <definedName name="uhhtrytrs" localSheetId="11" hidden="1">{#N/A,#N/A,TRUE,"Cover";#N/A,#N/A,TRUE,"Conts";#N/A,#N/A,TRUE,"VOS";#N/A,#N/A,TRUE,"Warrington";#N/A,#N/A,TRUE,"Widnes"}</definedName>
    <definedName name="uhhtrytrs" localSheetId="10" hidden="1">{#N/A,#N/A,TRUE,"Cover";#N/A,#N/A,TRUE,"Conts";#N/A,#N/A,TRUE,"VOS";#N/A,#N/A,TRUE,"Warrington";#N/A,#N/A,TRUE,"Widnes"}</definedName>
    <definedName name="uhhtrytrs" hidden="1">{#N/A,#N/A,TRUE,"Cover";#N/A,#N/A,TRUE,"Conts";#N/A,#N/A,TRUE,"VOS";#N/A,#N/A,TRUE,"Warrington";#N/A,#N/A,TRUE,"Widnes"}</definedName>
    <definedName name="uhhtrytrs_1" localSheetId="18" hidden="1">{#N/A,#N/A,TRUE,"Cover";#N/A,#N/A,TRUE,"Conts";#N/A,#N/A,TRUE,"VOS";#N/A,#N/A,TRUE,"Warrington";#N/A,#N/A,TRUE,"Widnes"}</definedName>
    <definedName name="uhhtrytrs_1" localSheetId="6" hidden="1">{#N/A,#N/A,TRUE,"Cover";#N/A,#N/A,TRUE,"Conts";#N/A,#N/A,TRUE,"VOS";#N/A,#N/A,TRUE,"Warrington";#N/A,#N/A,TRUE,"Widnes"}</definedName>
    <definedName name="uhhtrytrs_1" hidden="1">{#N/A,#N/A,TRUE,"Cover";#N/A,#N/A,TRUE,"Conts";#N/A,#N/A,TRUE,"VOS";#N/A,#N/A,TRUE,"Warrington";#N/A,#N/A,TRUE,"Widnes"}</definedName>
    <definedName name="uhiuk" localSheetId="18" hidden="1">{"adj95mult",#N/A,FALSE,"COMPCO";"adj95est",#N/A,FALSE,"COMPCO"}</definedName>
    <definedName name="uhiuk" hidden="1">{"adj95mult",#N/A,FALSE,"COMPCO";"adj95est",#N/A,FALSE,"COMPCO"}</definedName>
    <definedName name="UHrs_Civil" localSheetId="4">IF(VLOOKUP(#REF!,PRICE_CIVIL,9,FALSE)=0,0,VLOOKUP(#REF!,PRICE_CIVIL,9,FALSE))</definedName>
    <definedName name="UHrs_Civil" localSheetId="6">IF(VLOOKUP(#REF!,PRICE_CIVIL,9,FALSE)=0,0,VLOOKUP(#REF!,PRICE_CIVIL,9,FALSE))</definedName>
    <definedName name="UHrs_Civil">IF(VLOOKUP(#REF!,PRICE_CIVIL,9,FALSE)=0,0,VLOOKUP(#REF!,PRICE_CIVIL,9,FALSE))</definedName>
    <definedName name="Uhrs_Cntl_Valves" localSheetId="4">ROUND(IF(VLOOKUP(#REF!,CNTL_VALVE_PRICE,12,FALSE)=0,0,VLOOKUP(#REF!,CNTL_VALVE_PRICE,12,FALSE)),2)</definedName>
    <definedName name="Uhrs_Cntl_Valves">#N/A</definedName>
    <definedName name="UHrs_Conduit" localSheetId="4">IF(VLOOKUP(#REF!,COND_PRICING,12,FALSE)=0,0,VLOOKUP(#REF!,COND_PRICING,12,FALSE))</definedName>
    <definedName name="UHrs_Conduit">#N/A</definedName>
    <definedName name="Uhrs_DB" localSheetId="4">IF(VLOOKUP(#REF!,DB_PRICING,12,FALSE)=0,0,VLOOKUP(#REF!,DB_PRICING,12,FALSE))</definedName>
    <definedName name="Uhrs_DB">#N/A</definedName>
    <definedName name="UHrs_MV_Cable" localSheetId="4">IF(VLOOKUP(#REF!,CABLE_PRICING,10,FALSE)=0,0,VLOOKUP(#REF!,CABLE_PRICING,10,FALSE))</definedName>
    <definedName name="UHrs_MV_Cable">#N/A</definedName>
    <definedName name="UHrs_Other" localSheetId="4">IF(VLOOKUP(#REF!,OTHER_PRICING,10,FALSE)=0,0,VLOOKUP(#REF!,OTHER_PRICING,10,FALSE))</definedName>
    <definedName name="UHrs_Other">#N/A</definedName>
    <definedName name="UHrs_tray" localSheetId="4">IF(VLOOKUP(#REF!,TRAY_PRICING,14,FALSE)=0,0,VLOOKUP(#REF!,TRAY_PRICING,14,FALSE))</definedName>
    <definedName name="UHrs_tray">#N/A</definedName>
    <definedName name="Uhrs1_Civil">IF(VLOOKUP(#REF!,PRICE_CIVIL,9,FALSE)=0,0,VLOOKUP(#REF!,PRICE_CIVIL,9,FALSE))</definedName>
    <definedName name="UHrs1_Conduit">#N/A</definedName>
    <definedName name="UHrs1_MV_Cable">#N/A</definedName>
    <definedName name="UHrs1_Other">#N/A</definedName>
    <definedName name="UHrs1_tray">#N/A</definedName>
    <definedName name="ui" localSheetId="4" hidden="1">{"'Break down'!$A$4"}</definedName>
    <definedName name="ui" localSheetId="6" hidden="1">{#N/A,#N/A,TRUE,"Cover";#N/A,#N/A,TRUE,"Conts";#N/A,#N/A,TRUE,"VOS";#N/A,#N/A,TRUE,"Warrington";#N/A,#N/A,TRUE,"Widnes"}</definedName>
    <definedName name="ui" localSheetId="11" hidden="1">{#N/A,#N/A,TRUE,"Cover";#N/A,#N/A,TRUE,"Conts";#N/A,#N/A,TRUE,"VOS";#N/A,#N/A,TRUE,"Warrington";#N/A,#N/A,TRUE,"Widnes"}</definedName>
    <definedName name="ui" localSheetId="10" hidden="1">{#N/A,#N/A,TRUE,"Cover";#N/A,#N/A,TRUE,"Conts";#N/A,#N/A,TRUE,"VOS";#N/A,#N/A,TRUE,"Warrington";#N/A,#N/A,TRUE,"Widnes"}</definedName>
    <definedName name="UI" hidden="1">#REF!</definedName>
    <definedName name="ui_1" localSheetId="18" hidden="1">{#N/A,#N/A,TRUE,"Cover";#N/A,#N/A,TRUE,"Conts";#N/A,#N/A,TRUE,"VOS";#N/A,#N/A,TRUE,"Warrington";#N/A,#N/A,TRUE,"Widnes"}</definedName>
    <definedName name="ui_1" localSheetId="6" hidden="1">{#N/A,#N/A,TRUE,"Cover";#N/A,#N/A,TRUE,"Conts";#N/A,#N/A,TRUE,"VOS";#N/A,#N/A,TRUE,"Warrington";#N/A,#N/A,TRUE,"Widnes"}</definedName>
    <definedName name="ui_1" hidden="1">{#N/A,#N/A,TRUE,"Cover";#N/A,#N/A,TRUE,"Conts";#N/A,#N/A,TRUE,"VOS";#N/A,#N/A,TRUE,"Warrington";#N/A,#N/A,TRUE,"Widnes"}</definedName>
    <definedName name="UI2Y4RF" localSheetId="18" hidden="1">{#N/A,#N/A,TRUE,"Front";#N/A,#N/A,TRUE,"Simple Letter";#N/A,#N/A,TRUE,"Inside";#N/A,#N/A,TRUE,"Contents";#N/A,#N/A,TRUE,"Basis";#N/A,#N/A,TRUE,"Inclusions";#N/A,#N/A,TRUE,"Exclusions";#N/A,#N/A,TRUE,"Areas";#N/A,#N/A,TRUE,"Summary";#N/A,#N/A,TRUE,"Detail"}</definedName>
    <definedName name="UI2Y4RF" hidden="1">{#N/A,#N/A,TRUE,"Front";#N/A,#N/A,TRUE,"Simple Letter";#N/A,#N/A,TRUE,"Inside";#N/A,#N/A,TRUE,"Contents";#N/A,#N/A,TRUE,"Basis";#N/A,#N/A,TRUE,"Inclusions";#N/A,#N/A,TRUE,"Exclusions";#N/A,#N/A,TRUE,"Areas";#N/A,#N/A,TRUE,"Summary";#N/A,#N/A,TRUE,"Detail"}</definedName>
    <definedName name="uibgcg">#REF!</definedName>
    <definedName name="uic" localSheetId="4" hidden="1">{#N/A,#N/A,TRUE,"Cover";#N/A,#N/A,TRUE,"Conts";#N/A,#N/A,TRUE,"VOS";#N/A,#N/A,TRUE,"Warrington";#N/A,#N/A,TRUE,"Widnes"}</definedName>
    <definedName name="uic" localSheetId="18" hidden="1">{#N/A,#N/A,TRUE,"Cover";#N/A,#N/A,TRUE,"Conts";#N/A,#N/A,TRUE,"VOS";#N/A,#N/A,TRUE,"Warrington";#N/A,#N/A,TRUE,"Widnes"}</definedName>
    <definedName name="uic" localSheetId="10" hidden="1">{#N/A,#N/A,TRUE,"Cover";#N/A,#N/A,TRUE,"Conts";#N/A,#N/A,TRUE,"VOS";#N/A,#N/A,TRUE,"Warrington";#N/A,#N/A,TRUE,"Widnes"}</definedName>
    <definedName name="uic" hidden="1">{#N/A,#N/A,TRUE,"Cover";#N/A,#N/A,TRUE,"Conts";#N/A,#N/A,TRUE,"VOS";#N/A,#N/A,TRUE,"Warrington";#N/A,#N/A,TRUE,"Widnes"}</definedName>
    <definedName name="uih" localSheetId="4" hidden="1">{#N/A,#N/A,TRUE,"Cover";#N/A,#N/A,TRUE,"Conts";#N/A,#N/A,TRUE,"VOS";#N/A,#N/A,TRUE,"Warrington";#N/A,#N/A,TRUE,"Widnes"}</definedName>
    <definedName name="uih" localSheetId="18" hidden="1">{#N/A,#N/A,TRUE,"Cover";#N/A,#N/A,TRUE,"Conts";#N/A,#N/A,TRUE,"VOS";#N/A,#N/A,TRUE,"Warrington";#N/A,#N/A,TRUE,"Widnes"}</definedName>
    <definedName name="uih" localSheetId="6" hidden="1">{#N/A,#N/A,TRUE,"Cover";#N/A,#N/A,TRUE,"Conts";#N/A,#N/A,TRUE,"VOS";#N/A,#N/A,TRUE,"Warrington";#N/A,#N/A,TRUE,"Widnes"}</definedName>
    <definedName name="uih" localSheetId="11" hidden="1">{#N/A,#N/A,TRUE,"Cover";#N/A,#N/A,TRUE,"Conts";#N/A,#N/A,TRUE,"VOS";#N/A,#N/A,TRUE,"Warrington";#N/A,#N/A,TRUE,"Widnes"}</definedName>
    <definedName name="uih" localSheetId="10" hidden="1">{#N/A,#N/A,TRUE,"Cover";#N/A,#N/A,TRUE,"Conts";#N/A,#N/A,TRUE,"VOS";#N/A,#N/A,TRUE,"Warrington";#N/A,#N/A,TRUE,"Widnes"}</definedName>
    <definedName name="uih" hidden="1">{#N/A,#N/A,TRUE,"Cover";#N/A,#N/A,TRUE,"Conts";#N/A,#N/A,TRUE,"VOS";#N/A,#N/A,TRUE,"Warrington";#N/A,#N/A,TRUE,"Widnes"}</definedName>
    <definedName name="uih_1" localSheetId="18" hidden="1">{#N/A,#N/A,TRUE,"Cover";#N/A,#N/A,TRUE,"Conts";#N/A,#N/A,TRUE,"VOS";#N/A,#N/A,TRUE,"Warrington";#N/A,#N/A,TRUE,"Widnes"}</definedName>
    <definedName name="uih_1" localSheetId="6" hidden="1">{#N/A,#N/A,TRUE,"Cover";#N/A,#N/A,TRUE,"Conts";#N/A,#N/A,TRUE,"VOS";#N/A,#N/A,TRUE,"Warrington";#N/A,#N/A,TRUE,"Widnes"}</definedName>
    <definedName name="uih_1" hidden="1">{#N/A,#N/A,TRUE,"Cover";#N/A,#N/A,TRUE,"Conts";#N/A,#N/A,TRUE,"VOS";#N/A,#N/A,TRUE,"Warrington";#N/A,#N/A,TRUE,"Widnes"}</definedName>
    <definedName name="uiio">#REF!</definedName>
    <definedName name="uio" localSheetId="4" hidden="1">{#N/A,#N/A,TRUE,"Cover";#N/A,#N/A,TRUE,"Conts";#N/A,#N/A,TRUE,"VOS";#N/A,#N/A,TRUE,"Warrington";#N/A,#N/A,TRUE,"Widnes"}</definedName>
    <definedName name="uio" localSheetId="18" hidden="1">{#N/A,#N/A,TRUE,"Cover";#N/A,#N/A,TRUE,"Conts";#N/A,#N/A,TRUE,"VOS";#N/A,#N/A,TRUE,"Warrington";#N/A,#N/A,TRUE,"Widnes"}</definedName>
    <definedName name="uio" localSheetId="10" hidden="1">{#N/A,#N/A,TRUE,"Cover";#N/A,#N/A,TRUE,"Conts";#N/A,#N/A,TRUE,"VOS";#N/A,#N/A,TRUE,"Warrington";#N/A,#N/A,TRUE,"Widnes"}</definedName>
    <definedName name="uio" hidden="1">{#N/A,#N/A,TRUE,"Cover";#N/A,#N/A,TRUE,"Conts";#N/A,#N/A,TRUE,"VOS";#N/A,#N/A,TRUE,"Warrington";#N/A,#N/A,TRUE,"Widnes"}</definedName>
    <definedName name="uiop" hidden="1">{#N/A,#N/A,TRUE,"COVER";#N/A,#N/A,TRUE,"DETAILS";#N/A,#N/A,TRUE,"SUMMARY";#N/A,#N/A,TRUE,"EXP MON";#N/A,#N/A,TRUE,"APPENDIX A";#N/A,#N/A,TRUE,"APPENDIX B";#N/A,#N/A,TRUE,"APPENDIX C";#N/A,#N/A,TRUE,"APPENDIX D";#N/A,#N/A,TRUE,"APPENDIX E";#N/A,#N/A,TRUE,"APPENDIX F";#N/A,#N/A,TRUE,"APPENDIX G"}</definedName>
    <definedName name="uiopbn" hidden="1">{#N/A,#N/A,FALSE,"SUBS";#N/A,#N/A,FALSE,"SUPERS";#N/A,#N/A,FALSE,"FINISHES";#N/A,#N/A,FALSE,"FITTINGS";#N/A,#N/A,FALSE,"SERVICES";#N/A,#N/A,FALSE,"SITEWORKS"}</definedName>
    <definedName name="uiopl" hidden="1">{#N/A,#N/A,TRUE,"COVER";#N/A,#N/A,TRUE,"DETAILS";#N/A,#N/A,TRUE,"SUMMARY";#N/A,#N/A,TRUE,"EXP MON";#N/A,#N/A,TRUE,"APPENDIX A";#N/A,#N/A,TRUE,"APPENDIX B";#N/A,#N/A,TRUE,"APPENDIX C";#N/A,#N/A,TRUE,"APPENDIX D";#N/A,#N/A,TRUE,"APPENDIX E";#N/A,#N/A,TRUE,"APPENDIX F";#N/A,#N/A,TRUE,"APPENDIX G"}</definedName>
    <definedName name="uiouo" localSheetId="18" hidden="1">{#N/A,#N/A,FALSE,"Header P";#N/A,#N/A,FALSE,"Summary";#N/A,#N/A,FALSE,"CONTRACT WORKS";#N/A,#N/A,FALSE,"Variations";#N/A,#N/A,FALSE,"Dwk"}</definedName>
    <definedName name="uiouo" hidden="1">{#N/A,#N/A,FALSE,"Header P";#N/A,#N/A,FALSE,"Summary";#N/A,#N/A,FALSE,"CONTRACT WORKS";#N/A,#N/A,FALSE,"Variations";#N/A,#N/A,FALSE,"Dwk"}</definedName>
    <definedName name="uioyu" localSheetId="18" hidden="1">{#N/A,#N/A,TRUE,"Cover";#N/A,#N/A,TRUE,"Conts";#N/A,#N/A,TRUE,"VOS";#N/A,#N/A,TRUE,"Warrington";#N/A,#N/A,TRUE,"Widnes"}</definedName>
    <definedName name="uioyu" hidden="1">{#N/A,#N/A,TRUE,"Cover";#N/A,#N/A,TRUE,"Conts";#N/A,#N/A,TRUE,"VOS";#N/A,#N/A,TRUE,"Warrington";#N/A,#N/A,TRUE,"Widnes"}</definedName>
    <definedName name="UIRR">#REF!</definedName>
    <definedName name="uit" localSheetId="4" hidden="1">{#N/A,#N/A,TRUE,"Cover";#N/A,#N/A,TRUE,"Conts";#N/A,#N/A,TRUE,"VOS";#N/A,#N/A,TRUE,"Warrington";#N/A,#N/A,TRUE,"Widnes"}</definedName>
    <definedName name="uit" localSheetId="18" hidden="1">{#N/A,#N/A,TRUE,"Cover";#N/A,#N/A,TRUE,"Conts";#N/A,#N/A,TRUE,"VOS";#N/A,#N/A,TRUE,"Warrington";#N/A,#N/A,TRUE,"Widnes"}</definedName>
    <definedName name="uit" localSheetId="6" hidden="1">{#N/A,#N/A,TRUE,"Cover";#N/A,#N/A,TRUE,"Conts";#N/A,#N/A,TRUE,"VOS";#N/A,#N/A,TRUE,"Warrington";#N/A,#N/A,TRUE,"Widnes"}</definedName>
    <definedName name="uit" localSheetId="11" hidden="1">{#N/A,#N/A,TRUE,"Cover";#N/A,#N/A,TRUE,"Conts";#N/A,#N/A,TRUE,"VOS";#N/A,#N/A,TRUE,"Warrington";#N/A,#N/A,TRUE,"Widnes"}</definedName>
    <definedName name="uit" localSheetId="10">#REF!</definedName>
    <definedName name="uit" hidden="1">{#N/A,#N/A,TRUE,"Cover";#N/A,#N/A,TRUE,"Conts";#N/A,#N/A,TRUE,"VOS";#N/A,#N/A,TRUE,"Warrington";#N/A,#N/A,TRUE,"Widnes"}</definedName>
    <definedName name="UIU"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if" localSheetId="4" hidden="1">{#N/A,#N/A,TRUE,"Cover";#N/A,#N/A,TRUE,"Conts";#N/A,#N/A,TRUE,"VOS";#N/A,#N/A,TRUE,"Warrington";#N/A,#N/A,TRUE,"Widnes"}</definedName>
    <definedName name="uiuif" localSheetId="18" hidden="1">{#N/A,#N/A,TRUE,"Cover";#N/A,#N/A,TRUE,"Conts";#N/A,#N/A,TRUE,"VOS";#N/A,#N/A,TRUE,"Warrington";#N/A,#N/A,TRUE,"Widnes"}</definedName>
    <definedName name="uiuif" localSheetId="6" hidden="1">{#N/A,#N/A,TRUE,"Cover";#N/A,#N/A,TRUE,"Conts";#N/A,#N/A,TRUE,"VOS";#N/A,#N/A,TRUE,"Warrington";#N/A,#N/A,TRUE,"Widnes"}</definedName>
    <definedName name="uiuif" localSheetId="11" hidden="1">{#N/A,#N/A,TRUE,"Cover";#N/A,#N/A,TRUE,"Conts";#N/A,#N/A,TRUE,"VOS";#N/A,#N/A,TRUE,"Warrington";#N/A,#N/A,TRUE,"Widnes"}</definedName>
    <definedName name="uiuif" localSheetId="10" hidden="1">{#N/A,#N/A,TRUE,"Cover";#N/A,#N/A,TRUE,"Conts";#N/A,#N/A,TRUE,"VOS";#N/A,#N/A,TRUE,"Warrington";#N/A,#N/A,TRUE,"Widnes"}</definedName>
    <definedName name="uiuif" hidden="1">{#N/A,#N/A,TRUE,"Cover";#N/A,#N/A,TRUE,"Conts";#N/A,#N/A,TRUE,"VOS";#N/A,#N/A,TRUE,"Warrington";#N/A,#N/A,TRUE,"Widnes"}</definedName>
    <definedName name="uiuif_1" localSheetId="18" hidden="1">{#N/A,#N/A,TRUE,"Cover";#N/A,#N/A,TRUE,"Conts";#N/A,#N/A,TRUE,"VOS";#N/A,#N/A,TRUE,"Warrington";#N/A,#N/A,TRUE,"Widnes"}</definedName>
    <definedName name="uiuif_1" localSheetId="6" hidden="1">{#N/A,#N/A,TRUE,"Cover";#N/A,#N/A,TRUE,"Conts";#N/A,#N/A,TRUE,"VOS";#N/A,#N/A,TRUE,"Warrington";#N/A,#N/A,TRUE,"Widnes"}</definedName>
    <definedName name="uiuif_1" hidden="1">{#N/A,#N/A,TRUE,"Cover";#N/A,#N/A,TRUE,"Conts";#N/A,#N/A,TRUE,"VOS";#N/A,#N/A,TRUE,"Warrington";#N/A,#N/A,TRUE,"Widnes"}</definedName>
    <definedName name="uiuiuiuiuiu">#N/A</definedName>
    <definedName name="uiuu">#REF!</definedName>
    <definedName name="uiy" localSheetId="4" hidden="1">{#N/A,#N/A,TRUE,"Cover";#N/A,#N/A,TRUE,"Conts";#N/A,#N/A,TRUE,"VOS";#N/A,#N/A,TRUE,"Warrington";#N/A,#N/A,TRUE,"Widnes"}</definedName>
    <definedName name="uiy" localSheetId="18" hidden="1">{#N/A,#N/A,TRUE,"Cover";#N/A,#N/A,TRUE,"Conts";#N/A,#N/A,TRUE,"VOS";#N/A,#N/A,TRUE,"Warrington";#N/A,#N/A,TRUE,"Widnes"}</definedName>
    <definedName name="uiy" localSheetId="6" hidden="1">{#N/A,#N/A,TRUE,"Cover";#N/A,#N/A,TRUE,"Conts";#N/A,#N/A,TRUE,"VOS";#N/A,#N/A,TRUE,"Warrington";#N/A,#N/A,TRUE,"Widnes"}</definedName>
    <definedName name="uiy" localSheetId="11" hidden="1">{#N/A,#N/A,TRUE,"Cover";#N/A,#N/A,TRUE,"Conts";#N/A,#N/A,TRUE,"VOS";#N/A,#N/A,TRUE,"Warrington";#N/A,#N/A,TRUE,"Widnes"}</definedName>
    <definedName name="uiy" localSheetId="10" hidden="1">{#N/A,#N/A,TRUE,"Cover";#N/A,#N/A,TRUE,"Conts";#N/A,#N/A,TRUE,"VOS";#N/A,#N/A,TRUE,"Warrington";#N/A,#N/A,TRUE,"Widnes"}</definedName>
    <definedName name="uiy" hidden="1">{#N/A,#N/A,TRUE,"Cover";#N/A,#N/A,TRUE,"Conts";#N/A,#N/A,TRUE,"VOS";#N/A,#N/A,TRUE,"Warrington";#N/A,#N/A,TRUE,"Widnes"}</definedName>
    <definedName name="uiy_1" localSheetId="18" hidden="1">{#N/A,#N/A,TRUE,"Cover";#N/A,#N/A,TRUE,"Conts";#N/A,#N/A,TRUE,"VOS";#N/A,#N/A,TRUE,"Warrington";#N/A,#N/A,TRUE,"Widnes"}</definedName>
    <definedName name="uiy_1" localSheetId="6" hidden="1">{#N/A,#N/A,TRUE,"Cover";#N/A,#N/A,TRUE,"Conts";#N/A,#N/A,TRUE,"VOS";#N/A,#N/A,TRUE,"Warrington";#N/A,#N/A,TRUE,"Widnes"}</definedName>
    <definedName name="uiy_1" hidden="1">{#N/A,#N/A,TRUE,"Cover";#N/A,#N/A,TRUE,"Conts";#N/A,#N/A,TRUE,"VOS";#N/A,#N/A,TRUE,"Warrington";#N/A,#N/A,TRUE,"Widnes"}</definedName>
    <definedName name="uiyuitii" localSheetId="4" hidden="1">{#N/A,#N/A,TRUE,"Cover";#N/A,#N/A,TRUE,"Conts";#N/A,#N/A,TRUE,"VOS";#N/A,#N/A,TRUE,"Warrington";#N/A,#N/A,TRUE,"Widnes"}</definedName>
    <definedName name="uiyuitii" localSheetId="18" hidden="1">{#N/A,#N/A,TRUE,"Cover";#N/A,#N/A,TRUE,"Conts";#N/A,#N/A,TRUE,"VOS";#N/A,#N/A,TRUE,"Warrington";#N/A,#N/A,TRUE,"Widnes"}</definedName>
    <definedName name="uiyuitii" localSheetId="6" hidden="1">{#N/A,#N/A,TRUE,"Cover";#N/A,#N/A,TRUE,"Conts";#N/A,#N/A,TRUE,"VOS";#N/A,#N/A,TRUE,"Warrington";#N/A,#N/A,TRUE,"Widnes"}</definedName>
    <definedName name="uiyuitii" localSheetId="11" hidden="1">{#N/A,#N/A,TRUE,"Cover";#N/A,#N/A,TRUE,"Conts";#N/A,#N/A,TRUE,"VOS";#N/A,#N/A,TRUE,"Warrington";#N/A,#N/A,TRUE,"Widnes"}</definedName>
    <definedName name="uiyuitii" localSheetId="10" hidden="1">{#N/A,#N/A,TRUE,"Cover";#N/A,#N/A,TRUE,"Conts";#N/A,#N/A,TRUE,"VOS";#N/A,#N/A,TRUE,"Warrington";#N/A,#N/A,TRUE,"Widnes"}</definedName>
    <definedName name="uiyuitii" hidden="1">{#N/A,#N/A,TRUE,"Cover";#N/A,#N/A,TRUE,"Conts";#N/A,#N/A,TRUE,"VOS";#N/A,#N/A,TRUE,"Warrington";#N/A,#N/A,TRUE,"Widnes"}</definedName>
    <definedName name="uiyuitii_1" localSheetId="18" hidden="1">{#N/A,#N/A,TRUE,"Cover";#N/A,#N/A,TRUE,"Conts";#N/A,#N/A,TRUE,"VOS";#N/A,#N/A,TRUE,"Warrington";#N/A,#N/A,TRUE,"Widnes"}</definedName>
    <definedName name="uiyuitii_1" localSheetId="6" hidden="1">{#N/A,#N/A,TRUE,"Cover";#N/A,#N/A,TRUE,"Conts";#N/A,#N/A,TRUE,"VOS";#N/A,#N/A,TRUE,"Warrington";#N/A,#N/A,TRUE,"Widnes"}</definedName>
    <definedName name="uiyuitii_1" hidden="1">{#N/A,#N/A,TRUE,"Cover";#N/A,#N/A,TRUE,"Conts";#N/A,#N/A,TRUE,"VOS";#N/A,#N/A,TRUE,"Warrington";#N/A,#N/A,TRUE,"Widnes"}</definedName>
    <definedName name="UiYx">#REF!</definedName>
    <definedName name="uj" localSheetId="4"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localSheetId="6"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_1" localSheetId="18" hidden="1">{#N/A,#N/A,FALSE,"SumG";#N/A,#N/A,FALSE,"ElecG";#N/A,#N/A,FALSE,"MechG";#N/A,#N/A,FALSE,"GeotG";#N/A,#N/A,FALSE,"PrcsG";#N/A,#N/A,FALSE,"TunnG";#N/A,#N/A,FALSE,"CivlG";#N/A,#N/A,FALSE,"NtwkG";#N/A,#N/A,FALSE,"EstgG";#N/A,#N/A,FALSE,"PEngG"}</definedName>
    <definedName name="uj_1" hidden="1">{#N/A,#N/A,FALSE,"SumG";#N/A,#N/A,FALSE,"ElecG";#N/A,#N/A,FALSE,"MechG";#N/A,#N/A,FALSE,"GeotG";#N/A,#N/A,FALSE,"PrcsG";#N/A,#N/A,FALSE,"TunnG";#N/A,#N/A,FALSE,"CivlG";#N/A,#N/A,FALSE,"NtwkG";#N/A,#N/A,FALSE,"EstgG";#N/A,#N/A,FALSE,"PEngG"}</definedName>
    <definedName name="ujhi" hidden="1">{"hardcost",#N/A,FALSE,"Surf"}</definedName>
    <definedName name="uji" localSheetId="4" hidden="1">{#N/A,#N/A,TRUE,"Cover";#N/A,#N/A,TRUE,"Conts";#N/A,#N/A,TRUE,"VOS";#N/A,#N/A,TRUE,"Warrington";#N/A,#N/A,TRUE,"Widnes"}</definedName>
    <definedName name="uji" localSheetId="18" hidden="1">{#N/A,#N/A,TRUE,"Cover";#N/A,#N/A,TRUE,"Conts";#N/A,#N/A,TRUE,"VOS";#N/A,#N/A,TRUE,"Warrington";#N/A,#N/A,TRUE,"Widnes"}</definedName>
    <definedName name="uji" localSheetId="10" hidden="1">{#N/A,#N/A,TRUE,"Cover";#N/A,#N/A,TRUE,"Conts";#N/A,#N/A,TRUE,"VOS";#N/A,#N/A,TRUE,"Warrington";#N/A,#N/A,TRUE,"Widnes"}</definedName>
    <definedName name="uji" hidden="1">{#N/A,#N/A,TRUE,"Cover";#N/A,#N/A,TRUE,"Conts";#N/A,#N/A,TRUE,"VOS";#N/A,#N/A,TRUE,"Warrington";#N/A,#N/A,TRUE,"Widnes"}</definedName>
    <definedName name="ujjy">#REF!</definedName>
    <definedName name="ujn" localSheetId="4" hidden="1">{#N/A,#N/A,TRUE,"Cover";#N/A,#N/A,TRUE,"Conts";#N/A,#N/A,TRUE,"VOS";#N/A,#N/A,TRUE,"Warrington";#N/A,#N/A,TRUE,"Widnes"}</definedName>
    <definedName name="ujn" localSheetId="18" hidden="1">{#N/A,#N/A,TRUE,"Cover";#N/A,#N/A,TRUE,"Conts";#N/A,#N/A,TRUE,"VOS";#N/A,#N/A,TRUE,"Warrington";#N/A,#N/A,TRUE,"Widnes"}</definedName>
    <definedName name="ujn" localSheetId="10" hidden="1">{#N/A,#N/A,TRUE,"Cover";#N/A,#N/A,TRUE,"Conts";#N/A,#N/A,TRUE,"VOS";#N/A,#N/A,TRUE,"Warrington";#N/A,#N/A,TRUE,"Widnes"}</definedName>
    <definedName name="ujn" hidden="1">{#N/A,#N/A,TRUE,"Cover";#N/A,#N/A,TRUE,"Conts";#N/A,#N/A,TRUE,"VOS";#N/A,#N/A,TRUE,"Warrington";#N/A,#N/A,TRUE,"Widnes"}</definedName>
    <definedName name="ujnnmhnnn" localSheetId="18" hidden="1">{#N/A,#N/A,TRUE,"Front";#N/A,#N/A,TRUE,"Simple Letter";#N/A,#N/A,TRUE,"Inside";#N/A,#N/A,TRUE,"Contents";#N/A,#N/A,TRUE,"Basis";#N/A,#N/A,TRUE,"Inclusions";#N/A,#N/A,TRUE,"Exclusions";#N/A,#N/A,TRUE,"Areas";#N/A,#N/A,TRUE,"Summary";#N/A,#N/A,TRUE,"Detail"}</definedName>
    <definedName name="ujnnmhnnn" hidden="1">{#N/A,#N/A,TRUE,"Front";#N/A,#N/A,TRUE,"Simple Letter";#N/A,#N/A,TRUE,"Inside";#N/A,#N/A,TRUE,"Contents";#N/A,#N/A,TRUE,"Basis";#N/A,#N/A,TRUE,"Inclusions";#N/A,#N/A,TRUE,"Exclusions";#N/A,#N/A,TRUE,"Areas";#N/A,#N/A,TRUE,"Summary";#N/A,#N/A,TRUE,"Detail"}</definedName>
    <definedName name="ujt">#REF!</definedName>
    <definedName name="ujuuyi" localSheetId="18" hidden="1">{#N/A,#N/A,TRUE,"Front";#N/A,#N/A,TRUE,"Simple Letter";#N/A,#N/A,TRUE,"Inside";#N/A,#N/A,TRUE,"Contents";#N/A,#N/A,TRUE,"Basis";#N/A,#N/A,TRUE,"Inclusions";#N/A,#N/A,TRUE,"Exclusions";#N/A,#N/A,TRUE,"Areas";#N/A,#N/A,TRUE,"Summary";#N/A,#N/A,TRUE,"Detail"}</definedName>
    <definedName name="ujuuyi" hidden="1">{#N/A,#N/A,TRUE,"Front";#N/A,#N/A,TRUE,"Simple Letter";#N/A,#N/A,TRUE,"Inside";#N/A,#N/A,TRUE,"Contents";#N/A,#N/A,TRUE,"Basis";#N/A,#N/A,TRUE,"Inclusions";#N/A,#N/A,TRUE,"Exclusions";#N/A,#N/A,TRUE,"Areas";#N/A,#N/A,TRUE,"Summary";#N/A,#N/A,TRUE,"Detail"}</definedName>
    <definedName name="UJY">#N/A</definedName>
    <definedName name="ujyh">#REF!</definedName>
    <definedName name="ujz" localSheetId="4" hidden="1">{#N/A,#N/A,FALSE,"SumG";#N/A,#N/A,FALSE,"ElecG";#N/A,#N/A,FALSE,"MechG";#N/A,#N/A,FALSE,"GeotG";#N/A,#N/A,FALSE,"PrcsG";#N/A,#N/A,FALSE,"TunnG";#N/A,#N/A,FALSE,"CivlG";#N/A,#N/A,FALSE,"NtwkG";#N/A,#N/A,FALSE,"EstgG";#N/A,#N/A,FALSE,"PEngG"}</definedName>
    <definedName name="ujz" hidden="1">{#N/A,#N/A,FALSE,"SumG";#N/A,#N/A,FALSE,"ElecG";#N/A,#N/A,FALSE,"MechG";#N/A,#N/A,FALSE,"GeotG";#N/A,#N/A,FALSE,"PrcsG";#N/A,#N/A,FALSE,"TunnG";#N/A,#N/A,FALSE,"CivlG";#N/A,#N/A,FALSE,"NtwkG";#N/A,#N/A,FALSE,"EstgG";#N/A,#N/A,FALSE,"PEngG"}</definedName>
    <definedName name="UK">#REF!</definedName>
    <definedName name="UK_ADR">#REF!</definedName>
    <definedName name="UK_brands_facilities">#REF!</definedName>
    <definedName name="uk_in_uk">#REF!</definedName>
    <definedName name="UK_Occ">#REF!</definedName>
    <definedName name="UKK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l" localSheetId="4" hidden="1">{#N/A,#N/A,TRUE,"Cover";#N/A,#N/A,TRUE,"Conts";#N/A,#N/A,TRUE,"VOS";#N/A,#N/A,TRUE,"Warrington";#N/A,#N/A,TRUE,"Widnes"}</definedName>
    <definedName name="ukl" localSheetId="18" hidden="1">{#N/A,#N/A,TRUE,"Cover";#N/A,#N/A,TRUE,"Conts";#N/A,#N/A,TRUE,"VOS";#N/A,#N/A,TRUE,"Warrington";#N/A,#N/A,TRUE,"Widnes"}</definedName>
    <definedName name="ukl" localSheetId="10" hidden="1">{#N/A,#N/A,TRUE,"Cover";#N/A,#N/A,TRUE,"Conts";#N/A,#N/A,TRUE,"VOS";#N/A,#N/A,TRUE,"Warrington";#N/A,#N/A,TRUE,"Widnes"}</definedName>
    <definedName name="ukl" hidden="1">{#N/A,#N/A,TRUE,"Cover";#N/A,#N/A,TRUE,"Conts";#N/A,#N/A,TRUE,"VOS";#N/A,#N/A,TRUE,"Warrington";#N/A,#N/A,TRUE,"Widnes"}</definedName>
    <definedName name="UKUYK"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D">#REF!</definedName>
    <definedName name="UList">#REF!</definedName>
    <definedName name="ULOne">#N/A</definedName>
    <definedName name="ulppuipui" localSheetId="4" hidden="1">{#N/A,#N/A,TRUE,"Cover";#N/A,#N/A,TRUE,"Conts";#N/A,#N/A,TRUE,"VOS";#N/A,#N/A,TRUE,"Warrington";#N/A,#N/A,TRUE,"Widnes"}</definedName>
    <definedName name="ulppuipui" localSheetId="18" hidden="1">{#N/A,#N/A,TRUE,"Cover";#N/A,#N/A,TRUE,"Conts";#N/A,#N/A,TRUE,"VOS";#N/A,#N/A,TRUE,"Warrington";#N/A,#N/A,TRUE,"Widnes"}</definedName>
    <definedName name="ulppuipui" localSheetId="6" hidden="1">{#N/A,#N/A,TRUE,"Cover";#N/A,#N/A,TRUE,"Conts";#N/A,#N/A,TRUE,"VOS";#N/A,#N/A,TRUE,"Warrington";#N/A,#N/A,TRUE,"Widnes"}</definedName>
    <definedName name="ulppuipui" localSheetId="11" hidden="1">{#N/A,#N/A,TRUE,"Cover";#N/A,#N/A,TRUE,"Conts";#N/A,#N/A,TRUE,"VOS";#N/A,#N/A,TRUE,"Warrington";#N/A,#N/A,TRUE,"Widnes"}</definedName>
    <definedName name="ulppuipui" localSheetId="10" hidden="1">{#N/A,#N/A,TRUE,"Cover";#N/A,#N/A,TRUE,"Conts";#N/A,#N/A,TRUE,"VOS";#N/A,#N/A,TRUE,"Warrington";#N/A,#N/A,TRUE,"Widnes"}</definedName>
    <definedName name="ulppuipui" hidden="1">{#N/A,#N/A,TRUE,"Cover";#N/A,#N/A,TRUE,"Conts";#N/A,#N/A,TRUE,"VOS";#N/A,#N/A,TRUE,"Warrington";#N/A,#N/A,TRUE,"Widnes"}</definedName>
    <definedName name="ulppuipui_1" localSheetId="18" hidden="1">{#N/A,#N/A,TRUE,"Cover";#N/A,#N/A,TRUE,"Conts";#N/A,#N/A,TRUE,"VOS";#N/A,#N/A,TRUE,"Warrington";#N/A,#N/A,TRUE,"Widnes"}</definedName>
    <definedName name="ulppuipui_1" localSheetId="6" hidden="1">{#N/A,#N/A,TRUE,"Cover";#N/A,#N/A,TRUE,"Conts";#N/A,#N/A,TRUE,"VOS";#N/A,#N/A,TRUE,"Warrington";#N/A,#N/A,TRUE,"Widnes"}</definedName>
    <definedName name="ulppuipui_1" hidden="1">{#N/A,#N/A,TRUE,"Cover";#N/A,#N/A,TRUE,"Conts";#N/A,#N/A,TRUE,"VOS";#N/A,#N/A,TRUE,"Warrington";#N/A,#N/A,TRUE,"Widnes"}</definedName>
    <definedName name="ULTwo">#N/A</definedName>
    <definedName name="ululyulu"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lyul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ma" localSheetId="18" hidden="1">{#N/A,#N/A,FALSE,"COVER1.XLS ";#N/A,#N/A,FALSE,"RACT1.XLS";#N/A,#N/A,FALSE,"RACT2.XLS";#N/A,#N/A,FALSE,"ECCMP";#N/A,#N/A,FALSE,"WELDER.XLS"}</definedName>
    <definedName name="uma" hidden="1">{#N/A,#N/A,FALSE,"COVER1.XLS ";#N/A,#N/A,FALSE,"RACT1.XLS";#N/A,#N/A,FALSE,"RACT2.XLS";#N/A,#N/A,FALSE,"ECCMP";#N/A,#N/A,FALSE,"WELDER.XLS"}</definedName>
    <definedName name="UMatl_Civil" localSheetId="4">IF(VLOOKUP(#REF!,PRICE_CIVIL,7,FALSE)=0,0,VLOOKUP(#REF!,PRICE_CIVIL,7,FALSE))</definedName>
    <definedName name="UMatl_Civil" localSheetId="6">IF(VLOOKUP(#REF!,PRICE_CIVIL,7,FALSE)=0,0,VLOOKUP(#REF!,PRICE_CIVIL,7,FALSE))</definedName>
    <definedName name="UMatl_Civil">IF(VLOOKUP(#REF!,PRICE_CIVIL,7,FALSE)=0,0,VLOOKUP(#REF!,PRICE_CIVIL,7,FALSE))</definedName>
    <definedName name="UMatl_Cntl_Valves" localSheetId="4">ROUND(IF(VLOOKUP(#REF!,CNTL_VALVE_PRICE,10,FALSE)=0,0,VLOOKUP(#REF!,CNTL_VALVE_PRICE,10,FALSE)),-2)</definedName>
    <definedName name="UMatl_Cntl_Valves">#N/A</definedName>
    <definedName name="UMatl_Conduit" localSheetId="4">IF(VLOOKUP(#REF!,COND_PRICING,11,FALSE)=0,0,VLOOKUP(#REF!,COND_PRICING,11,FALSE))</definedName>
    <definedName name="UMatl_Conduit">#N/A</definedName>
    <definedName name="UMatl_DB" localSheetId="4">IF(VLOOKUP(#REF!,DB_PRICING,11,FALSE)=0,0,VLOOKUP(#REF!,DB_PRICING,11,FALSE))</definedName>
    <definedName name="UMatl_DB">#N/A</definedName>
    <definedName name="UMatl_MV_Cable" localSheetId="4">IF(VLOOKUP(#REF!,CABLE_PRICING,9,FALSE)=0,0,VLOOKUP(#REF!,CABLE_PRICING,9,FALSE))</definedName>
    <definedName name="UMatl_MV_Cable">#N/A</definedName>
    <definedName name="UMatl_Other" localSheetId="4">IF(VLOOKUP(#REF!,OTHER_PRICING,9,FALSE)=0,0,VLOOKUP(#REF!,OTHER_PRICING,9,FALSE))</definedName>
    <definedName name="UMatl_Other">#N/A</definedName>
    <definedName name="UMatl_Tray" localSheetId="4">IF(VLOOKUP(#REF!,TRAY_PRICING,13,FALSE)=0,0,VLOOKUP(#REF!,TRAY_PRICING,13,FALSE))</definedName>
    <definedName name="UMatl_Tray">#N/A</definedName>
    <definedName name="UMatl1_Civil">IF(VLOOKUP(#REF!,PRICE_CIVIL,7,FALSE)=0,0,VLOOKUP(#REF!,PRICE_CIVIL,7,FALSE))</definedName>
    <definedName name="UMatl1_Conduit">#N/A</definedName>
    <definedName name="UMatl1_MV_Cable">#N/A</definedName>
    <definedName name="UMatl1_Other">#N/A</definedName>
    <definedName name="UMatl1_Tray">#N/A</definedName>
    <definedName name="umesh">#N/A</definedName>
    <definedName name="Unaccom">#REF!</definedName>
    <definedName name="unaccom1">#REF!</definedName>
    <definedName name="Unaccom2">#REF!</definedName>
    <definedName name="UnaccomEstimates">#REF!</definedName>
    <definedName name="Unaccommodated_Demand">#REF!</definedName>
    <definedName name="UNDER0_START">#REF!</definedName>
    <definedName name="undo" localSheetId="4" hidden="1">{#N/A,#N/A,TRUE,"Cover";#N/A,#N/A,TRUE,"Conts";#N/A,#N/A,TRUE,"VOS";#N/A,#N/A,TRUE,"Warrington";#N/A,#N/A,TRUE,"Widnes"}</definedName>
    <definedName name="undo" localSheetId="18" hidden="1">{#N/A,#N/A,TRUE,"Cover";#N/A,#N/A,TRUE,"Conts";#N/A,#N/A,TRUE,"VOS";#N/A,#N/A,TRUE,"Warrington";#N/A,#N/A,TRUE,"Widnes"}</definedName>
    <definedName name="undo" localSheetId="6" hidden="1">{#N/A,#N/A,TRUE,"Cover";#N/A,#N/A,TRUE,"Conts";#N/A,#N/A,TRUE,"VOS";#N/A,#N/A,TRUE,"Warrington";#N/A,#N/A,TRUE,"Widnes"}</definedName>
    <definedName name="undo" localSheetId="11" hidden="1">{#N/A,#N/A,TRUE,"Cover";#N/A,#N/A,TRUE,"Conts";#N/A,#N/A,TRUE,"VOS";#N/A,#N/A,TRUE,"Warrington";#N/A,#N/A,TRUE,"Widnes"}</definedName>
    <definedName name="undo" localSheetId="10" hidden="1">{#N/A,#N/A,TRUE,"Cover";#N/A,#N/A,TRUE,"Conts";#N/A,#N/A,TRUE,"VOS";#N/A,#N/A,TRUE,"Warrington";#N/A,#N/A,TRUE,"Widnes"}</definedName>
    <definedName name="undo" hidden="1">{#N/A,#N/A,TRUE,"Cover";#N/A,#N/A,TRUE,"Conts";#N/A,#N/A,TRUE,"VOS";#N/A,#N/A,TRUE,"Warrington";#N/A,#N/A,TRUE,"Widnes"}</definedName>
    <definedName name="UNFIXED">#REF!</definedName>
    <definedName name="Unfurnished_Apartments_Cost">#REF!</definedName>
    <definedName name="Unfurnished_Apartments_Rents">#REF!</definedName>
    <definedName name="ung" localSheetId="4" hidden="1">{#N/A,#N/A,TRUE,"Cover";#N/A,#N/A,TRUE,"Conts";#N/A,#N/A,TRUE,"VOS";#N/A,#N/A,TRUE,"Warrington";#N/A,#N/A,TRUE,"Widnes"}</definedName>
    <definedName name="ung" localSheetId="18" hidden="1">{#N/A,#N/A,TRUE,"Cover";#N/A,#N/A,TRUE,"Conts";#N/A,#N/A,TRUE,"VOS";#N/A,#N/A,TRUE,"Warrington";#N/A,#N/A,TRUE,"Widnes"}</definedName>
    <definedName name="ung" localSheetId="10" hidden="1">{#N/A,#N/A,TRUE,"Cover";#N/A,#N/A,TRUE,"Conts";#N/A,#N/A,TRUE,"VOS";#N/A,#N/A,TRUE,"Warrington";#N/A,#N/A,TRUE,"Widnes"}</definedName>
    <definedName name="ung" hidden="1">{#N/A,#N/A,TRUE,"Cover";#N/A,#N/A,TRUE,"Conts";#N/A,#N/A,TRUE,"VOS";#N/A,#N/A,TRUE,"Warrington";#N/A,#N/A,TRUE,"Widnes"}</definedName>
    <definedName name="Unhide">#REF!</definedName>
    <definedName name="Unhide2">#REF!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t">#REF!</definedName>
    <definedName name="UNION">#REF!</definedName>
    <definedName name="Union_Insurance_Company">#REF!</definedName>
    <definedName name="Unit">#REF!</definedName>
    <definedName name="unit_name">#REF!</definedName>
    <definedName name="Unit_Prices_Used_In_Analysis">#REF!</definedName>
    <definedName name="unit_range">#REF!</definedName>
    <definedName name="Unit_Rate">"E1"</definedName>
    <definedName name="UNIT_TYPES">#REF!</definedName>
    <definedName name="UNIT1">#N/A</definedName>
    <definedName name="unitA">#REF!</definedName>
    <definedName name="unitB">#REF!</definedName>
    <definedName name="unite">#REF!</definedName>
    <definedName name="United_Gulf_Contracting_and_General_Transport_LLC">#REF!</definedName>
    <definedName name="UnitMeasurement" localSheetId="4">#REF!</definedName>
    <definedName name="UnitMeasurement">#REF!</definedName>
    <definedName name="UnitName">#REF!</definedName>
    <definedName name="UnitRates" localSheetId="18" hidden="1">{#N/A,#N/A,FALSE,"SumD";#N/A,#N/A,FALSE,"ElecD";#N/A,#N/A,FALSE,"MechD";#N/A,#N/A,FALSE,"GeotD";#N/A,#N/A,FALSE,"PrcsD";#N/A,#N/A,FALSE,"TunnD";#N/A,#N/A,FALSE,"CivlD";#N/A,#N/A,FALSE,"NtwkD";#N/A,#N/A,FALSE,"EstgD";#N/A,#N/A,FALSE,"PEngD"}</definedName>
    <definedName name="UnitRates" hidden="1">{#N/A,#N/A,FALSE,"SumD";#N/A,#N/A,FALSE,"ElecD";#N/A,#N/A,FALSE,"MechD";#N/A,#N/A,FALSE,"GeotD";#N/A,#N/A,FALSE,"PrcsD";#N/A,#N/A,FALSE,"TunnD";#N/A,#N/A,FALSE,"CivlD";#N/A,#N/A,FALSE,"NtwkD";#N/A,#N/A,FALSE,"EstgD";#N/A,#N/A,FALSE,"PEngD"}</definedName>
    <definedName name="UNITS">#REF!</definedName>
    <definedName name="unitt">BlankMacro1</definedName>
    <definedName name="UnitTime" localSheetId="4">#REF!</definedName>
    <definedName name="UnitTime">#REF!</definedName>
    <definedName name="unittre">BlankMacro1</definedName>
    <definedName name="unpaid">#REF!</definedName>
    <definedName name="unsecured">#REF!</definedName>
    <definedName name="UNSKILLEDCARP">#REF!</definedName>
    <definedName name="UNSKSTEEL">#REF!</definedName>
    <definedName name="uoihg" localSheetId="18" hidden="1">{"'Sheet1'!$L$16"}</definedName>
    <definedName name="uoihg" hidden="1">{"'Sheet1'!$L$16"}</definedName>
    <definedName name="uolougouio" localSheetId="4" hidden="1">{#N/A,#N/A,TRUE,"Cover";#N/A,#N/A,TRUE,"Conts";#N/A,#N/A,TRUE,"VOS";#N/A,#N/A,TRUE,"Warrington";#N/A,#N/A,TRUE,"Widnes"}</definedName>
    <definedName name="uolougouio" localSheetId="18" hidden="1">{#N/A,#N/A,TRUE,"Cover";#N/A,#N/A,TRUE,"Conts";#N/A,#N/A,TRUE,"VOS";#N/A,#N/A,TRUE,"Warrington";#N/A,#N/A,TRUE,"Widnes"}</definedName>
    <definedName name="uolougouio" localSheetId="6" hidden="1">{#N/A,#N/A,TRUE,"Cover";#N/A,#N/A,TRUE,"Conts";#N/A,#N/A,TRUE,"VOS";#N/A,#N/A,TRUE,"Warrington";#N/A,#N/A,TRUE,"Widnes"}</definedName>
    <definedName name="uolougouio" localSheetId="11" hidden="1">{#N/A,#N/A,TRUE,"Cover";#N/A,#N/A,TRUE,"Conts";#N/A,#N/A,TRUE,"VOS";#N/A,#N/A,TRUE,"Warrington";#N/A,#N/A,TRUE,"Widnes"}</definedName>
    <definedName name="uolougouio" localSheetId="10" hidden="1">{#N/A,#N/A,TRUE,"Cover";#N/A,#N/A,TRUE,"Conts";#N/A,#N/A,TRUE,"VOS";#N/A,#N/A,TRUE,"Warrington";#N/A,#N/A,TRUE,"Widnes"}</definedName>
    <definedName name="uolougouio" hidden="1">{#N/A,#N/A,TRUE,"Cover";#N/A,#N/A,TRUE,"Conts";#N/A,#N/A,TRUE,"VOS";#N/A,#N/A,TRUE,"Warrington";#N/A,#N/A,TRUE,"Widnes"}</definedName>
    <definedName name="uolougouio_1" localSheetId="18" hidden="1">{#N/A,#N/A,TRUE,"Cover";#N/A,#N/A,TRUE,"Conts";#N/A,#N/A,TRUE,"VOS";#N/A,#N/A,TRUE,"Warrington";#N/A,#N/A,TRUE,"Widnes"}</definedName>
    <definedName name="uolougouio_1" localSheetId="6" hidden="1">{#N/A,#N/A,TRUE,"Cover";#N/A,#N/A,TRUE,"Conts";#N/A,#N/A,TRUE,"VOS";#N/A,#N/A,TRUE,"Warrington";#N/A,#N/A,TRUE,"Widnes"}</definedName>
    <definedName name="uolougouio_1" hidden="1">{#N/A,#N/A,TRUE,"Cover";#N/A,#N/A,TRUE,"Conts";#N/A,#N/A,TRUE,"VOS";#N/A,#N/A,TRUE,"Warrington";#N/A,#N/A,TRUE,"Widnes"}</definedName>
    <definedName name="UOM">#REF!</definedName>
    <definedName name="uototggy">BlankMacro1</definedName>
    <definedName name="uoy" localSheetId="18" hidden="1">{#N/A,#N/A,FALSE,"MARCH"}</definedName>
    <definedName name="uoy" hidden="1">{#N/A,#N/A,FALSE,"MARCH"}</definedName>
    <definedName name="up">#REF!</definedName>
    <definedName name="UP_1">#REF!</definedName>
    <definedName name="UP_2">#REF!</definedName>
    <definedName name="UP_3">#REF!</definedName>
    <definedName name="UP_total">#REF!</definedName>
    <definedName name="Update">#REF!</definedName>
    <definedName name="updated" localSheetId="18" hidden="1">{#N/A,#N/A,FALSE,"MARCH"}</definedName>
    <definedName name="updated" hidden="1">{#N/A,#N/A,FALSE,"MARCH"}</definedName>
    <definedName name="Updated_Capex">#REF!</definedName>
    <definedName name="UPLIFT">#REF!</definedName>
    <definedName name="Uplift1">#REF!</definedName>
    <definedName name="Uplift2">#REF!</definedName>
    <definedName name="UpLiftFactor">#REF!</definedName>
    <definedName name="upo" localSheetId="4" hidden="1">{"'Break down'!$A$4"}</definedName>
    <definedName name="upo" localSheetId="18" hidden="1">{"'Break down'!$A$4"}</definedName>
    <definedName name="upo" localSheetId="6" hidden="1">{"'Break down'!$A$4"}</definedName>
    <definedName name="upo" hidden="1">{"'Break down'!$A$4"}</definedName>
    <definedName name="UPP.STY">#REF!</definedName>
    <definedName name="upper">#REF!</definedName>
    <definedName name="UPPER_FLOORS">#REF!</definedName>
    <definedName name="uppipeabt">#REF!</definedName>
    <definedName name="uppipebox">#REF!</definedName>
    <definedName name="ur">Scheduled_Payment+Extra_Payment</definedName>
    <definedName name="UR_STATUS_DRGS">#REF!</definedName>
    <definedName name="UR_STATUS_NUMBER">#REF!</definedName>
    <definedName name="Urbitum">#REF!</definedName>
    <definedName name="URF">#N/A</definedName>
    <definedName name="Urg">#REF!</definedName>
    <definedName name="urhqgle">BlankMacro1</definedName>
    <definedName name="urrt" localSheetId="4" hidden="1">{#N/A,#N/A,TRUE,"Cover";#N/A,#N/A,TRUE,"Conts";#N/A,#N/A,TRUE,"VOS";#N/A,#N/A,TRUE,"Warrington";#N/A,#N/A,TRUE,"Widnes"}</definedName>
    <definedName name="urrt" localSheetId="18" hidden="1">{#N/A,#N/A,TRUE,"Cover";#N/A,#N/A,TRUE,"Conts";#N/A,#N/A,TRUE,"VOS";#N/A,#N/A,TRUE,"Warrington";#N/A,#N/A,TRUE,"Widnes"}</definedName>
    <definedName name="urrt" localSheetId="10" hidden="1">{#N/A,#N/A,TRUE,"Cover";#N/A,#N/A,TRUE,"Conts";#N/A,#N/A,TRUE,"VOS";#N/A,#N/A,TRUE,"Warrington";#N/A,#N/A,TRUE,"Widnes"}</definedName>
    <definedName name="urrt" hidden="1">{#N/A,#N/A,TRUE,"Cover";#N/A,#N/A,TRUE,"Conts";#N/A,#N/A,TRUE,"VOS";#N/A,#N/A,TRUE,"Warrington";#N/A,#N/A,TRUE,"Widnes"}</definedName>
    <definedName name="URTY">#N/A</definedName>
    <definedName name="US">#REF!</definedName>
    <definedName name="US_C_Civil" localSheetId="4">IF(VLOOKUP(#REF!,PRICE_CIVIL,8,FALSE)=0,0,VLOOKUP(#REF!,PRICE_CIVIL,8,FALSE))</definedName>
    <definedName name="US_C_Civil" localSheetId="6">IF(VLOOKUP(#REF!,PRICE_CIVIL,8,FALSE)=0,0,VLOOKUP(#REF!,PRICE_CIVIL,8,FALSE))</definedName>
    <definedName name="US_C_Civil">IF(VLOOKUP(#REF!,PRICE_CIVIL,8,FALSE)=0,0,VLOOKUP(#REF!,PRICE_CIVIL,8,FALSE))</definedName>
    <definedName name="US_C1_Civil">IF(VLOOKUP(#REF!,PRICE_CIVIL,8)=0,0,VLOOKUP(#REF!,PRICE_CIVIL,8))</definedName>
    <definedName name="USA">#REF!</definedName>
    <definedName name="UsableDemand">#REF!</definedName>
    <definedName name="USC_Cntl_Valves" localSheetId="4">ROUND(IF(VLOOKUP(#REF!,CNTL_VALVE_PRICE,11,FALSE)=0,0,VLOOKUP(#REF!,CNTL_VALVE_PRICE,11,FALSE)),0)</definedName>
    <definedName name="USC_Cntl_Valves">#N/A</definedName>
    <definedName name="USC_Conduit" localSheetId="4">ROUND(IF(VLOOKUP(#REF!,COND_PRICING,19,FALSE)=0,0,VLOOKUP(#REF!,COND_PRICING,19,FALSE)),0)</definedName>
    <definedName name="USC_Conduit">#N/A</definedName>
    <definedName name="USC_DB" localSheetId="4">ROUND(IF(VLOOKUP(#REF!,DB_PRICING,17,FALSE)=0,0,VLOOKUP(#REF!,DB_PRICING,17,FALSE)),0)</definedName>
    <definedName name="USC_DB">#N/A</definedName>
    <definedName name="USC_MV_Cable" localSheetId="4">ROUND(IF(VLOOKUP(#REF!,CABLE_PRICING,15,FALSE)=0,0,VLOOKUP(#REF!,CABLE_PRICING,15,FALSE)),0)</definedName>
    <definedName name="USC_MV_Cable">#N/A</definedName>
    <definedName name="USC_Other" localSheetId="4">ROUND(IF(VLOOKUP(#REF!,OTHER_PRICING,15,FALSE)=0,0,VLOOKUP(#REF!,OTHER_PRICING,15,FALSE)),0)</definedName>
    <definedName name="USC_Other">#N/A</definedName>
    <definedName name="USC_Tray" localSheetId="4">ROUND(IF(VLOOKUP(#REF!,TRAY_PRICING,21,FALSE)=0,0,VLOOKUP(#REF!,TRAY_PRICING,21,FALSE)),0)</definedName>
    <definedName name="USC_Tray">#N/A</definedName>
    <definedName name="USC1_Conduit">#N/A</definedName>
    <definedName name="USC1_MV_Cable">#N/A</definedName>
    <definedName name="USC1_Other">#N/A</definedName>
    <definedName name="USC1_Tray">#N/A</definedName>
    <definedName name="USCHrs_Civil" localSheetId="4">IF(VLOOKUP(#REF!,PRICE_CIVIL,10,FALSE)=0,0,VLOOKUP(#REF!,PRICE_CIVIL,10,FALSE))</definedName>
    <definedName name="USCHrs_Civil" localSheetId="6">IF(VLOOKUP(#REF!,PRICE_CIVIL,10,FALSE)=0,0,VLOOKUP(#REF!,PRICE_CIVIL,10,FALSE))</definedName>
    <definedName name="USCHrs_Civil">IF(VLOOKUP(#REF!,PRICE_CIVIL,10,FALSE)=0,0,VLOOKUP(#REF!,PRICE_CIVIL,10,FALSE))</definedName>
    <definedName name="USChrs_Cntl_Valves" localSheetId="4">ROUND(IF(VLOOKUP(#REF!,CNTL_VALVE_PRICE,13,FALSE)=0,0,VLOOKUP(#REF!,CNTL_VALVE_PRICE,13,FALSE)),2)</definedName>
    <definedName name="USChrs_Cntl_Valves">#N/A</definedName>
    <definedName name="USChrs_Conduit" localSheetId="4">IF(VLOOKUP(#REF!,COND_PRICING,18,FALSE)=0,0,VLOOKUP(#REF!,COND_PRICING,18,FALSE))</definedName>
    <definedName name="USChrs_Conduit">#N/A</definedName>
    <definedName name="USChrs_DB" localSheetId="4">ROUND(IF(VLOOKUP(#REF!,DB_PRICING,18,FALSE)=0,0,VLOOKUP(#REF!,DB_PRICING,18,FALSE)),2)</definedName>
    <definedName name="USChrs_DB">#N/A</definedName>
    <definedName name="USChrs_MV_Cable" localSheetId="4">IF(VLOOKUP(#REF!,CABLE_PRICING,16,FALSE)=0,0,VLOOKUP(#REF!,CABLE_PRICING,16,FALSE))</definedName>
    <definedName name="USChrs_MV_Cable">#N/A</definedName>
    <definedName name="USChrs_Other" localSheetId="4">IF(VLOOKUP(#REF!,OTHER_PRICING,16,FALSE)=0,0,VLOOKUP(#REF!,OTHER_PRICING,16,FALSE))</definedName>
    <definedName name="USChrs_Other">#N/A</definedName>
    <definedName name="USChrs_tray" localSheetId="4">IF(VLOOKUP(#REF!,TRAY_PRICING,20,FALSE)=0,0,VLOOKUP(#REF!,TRAY_PRICING,20,FALSE))</definedName>
    <definedName name="USChrs_tray">#N/A</definedName>
    <definedName name="USChrs1_Civil">IF(VLOOKUP(#REF!,PRICE_CIVIL,10,FALSE)=0,0,VLOOKUP(#REF!,PRICE_CIVIL,10,FALSE))</definedName>
    <definedName name="USChrs1_Conduit">#N/A</definedName>
    <definedName name="USChrs1_MV_Cable">#N/A</definedName>
    <definedName name="USChrs1_Other">#N/A</definedName>
    <definedName name="USChrs1_tray">#N/A</definedName>
    <definedName name="uscite_a">#REF!</definedName>
    <definedName name="usd">#REF!</definedName>
    <definedName name="USDAT">""</definedName>
    <definedName name="USDconv">3.675</definedName>
    <definedName name="USDRs">#REF!</definedName>
    <definedName name="USDYen">#REF!</definedName>
    <definedName name="Use_Alternates">#REF!</definedName>
    <definedName name="UseCIQEst">#REF!</definedName>
    <definedName name="USLE">#REF!</definedName>
    <definedName name="USNAM">"ANNA"</definedName>
    <definedName name="ut" localSheetId="18" hidden="1">{"'Sheet1'!$L$16"}</definedName>
    <definedName name="UT" localSheetId="10">#N/A</definedName>
    <definedName name="ut" hidden="1">{"'Sheet1'!$L$16"}</definedName>
    <definedName name="ut_1" localSheetId="18" hidden="1">{"'Sheet1'!$L$16"}</definedName>
    <definedName name="ut_1" hidden="1">{"'Sheet1'!$L$16"}</definedName>
    <definedName name="ut_2" localSheetId="18" hidden="1">{"'Sheet1'!$L$16"}</definedName>
    <definedName name="ut_2" hidden="1">{"'Sheet1'!$L$16"}</definedName>
    <definedName name="UTAB1">#REF!</definedName>
    <definedName name="UTAB10">#REF!</definedName>
    <definedName name="UTAB10A">#REF!</definedName>
    <definedName name="UTAB2A">#REF!</definedName>
    <definedName name="UTAB2B">#REF!</definedName>
    <definedName name="UTAB2C">#REF!</definedName>
    <definedName name="UTAB2D">#REF!</definedName>
    <definedName name="UTAB2E">#REF!</definedName>
    <definedName name="UTAB2F">#REF!</definedName>
    <definedName name="UTAB3">#REF!</definedName>
    <definedName name="UTAB5">#REF!</definedName>
    <definedName name="UTAB7">#REF!</definedName>
    <definedName name="UTAB8">#REF!</definedName>
    <definedName name="utb" localSheetId="4" hidden="1">{#N/A,#N/A,TRUE,"Cover";#N/A,#N/A,TRUE,"Conts";#N/A,#N/A,TRUE,"VOS";#N/A,#N/A,TRUE,"Warrington";#N/A,#N/A,TRUE,"Widnes"}</definedName>
    <definedName name="utb" localSheetId="18" hidden="1">{#N/A,#N/A,TRUE,"Cover";#N/A,#N/A,TRUE,"Conts";#N/A,#N/A,TRUE,"VOS";#N/A,#N/A,TRUE,"Warrington";#N/A,#N/A,TRUE,"Widnes"}</definedName>
    <definedName name="utb" localSheetId="10" hidden="1">{#N/A,#N/A,TRUE,"Cover";#N/A,#N/A,TRUE,"Conts";#N/A,#N/A,TRUE,"VOS";#N/A,#N/A,TRUE,"Warrington";#N/A,#N/A,TRUE,"Widnes"}</definedName>
    <definedName name="utb" hidden="1">{#N/A,#N/A,TRUE,"Cover";#N/A,#N/A,TRUE,"Conts";#N/A,#N/A,TRUE,"VOS";#N/A,#N/A,TRUE,"Warrington";#N/A,#N/A,TRUE,"Widnes"}</definedName>
    <definedName name="UTCDE1">#REF!</definedName>
    <definedName name="UTCDE10">#REF!</definedName>
    <definedName name="UTCDE10A">#REF!</definedName>
    <definedName name="UTCDE2A">#REF!</definedName>
    <definedName name="UTCDE2B">#REF!</definedName>
    <definedName name="UTCDE2C">#REF!</definedName>
    <definedName name="UTCDE2D">#REF!</definedName>
    <definedName name="UTCDE2E">#REF!</definedName>
    <definedName name="UTCDE2F">#REF!</definedName>
    <definedName name="UTCDE3">#REF!</definedName>
    <definedName name="UTCDE5">#REF!</definedName>
    <definedName name="UTCDE7">#REF!</definedName>
    <definedName name="UTCDE8">#REF!</definedName>
    <definedName name="utf">#REF!</definedName>
    <definedName name="UTFG1">#REF!</definedName>
    <definedName name="UTFG10">#REF!</definedName>
    <definedName name="UTFG10A">#REF!</definedName>
    <definedName name="UTFG2A">#REF!</definedName>
    <definedName name="UTFG2B">#REF!</definedName>
    <definedName name="UTFG2C">#REF!</definedName>
    <definedName name="UTFG2D">#REF!</definedName>
    <definedName name="UTFG2E">#REF!</definedName>
    <definedName name="UTFG2F">#REF!</definedName>
    <definedName name="UTFG3">#REF!</definedName>
    <definedName name="UTFG5">#REF!</definedName>
    <definedName name="UTFG7">#REF!</definedName>
    <definedName name="UTFG8">#REF!</definedName>
    <definedName name="UTI">#REF!</definedName>
    <definedName name="UTIL" localSheetId="18" hidden="1">{"MAN H.O.",#N/A,FALSE,"tabella"}</definedName>
    <definedName name="UTIL" hidden="1">{"MAN H.O.",#N/A,FALSE,"tabella"}</definedName>
    <definedName name="Utilities">#REF!</definedName>
    <definedName name="UTPI" localSheetId="18" hidden="1">{"'장비'!$A$3:$M$12"}</definedName>
    <definedName name="UTPI" hidden="1">{"'장비'!$A$3:$M$12"}</definedName>
    <definedName name="UTR" localSheetId="18" hidden="1">{"'장비'!$A$3:$M$12"}</definedName>
    <definedName name="UTR" hidden="1">{"'장비'!$A$3:$M$12"}</definedName>
    <definedName name="uty8r">BlankMacro1</definedName>
    <definedName name="uu" localSheetId="18" hidden="1">{"LKD",#N/A,FALSE,"표지"}</definedName>
    <definedName name="uu" localSheetId="10" hidden="1">{#N/A,#N/A,FALSE,"gc (2)"}</definedName>
    <definedName name="uu" hidden="1">{"LKD",#N/A,FALSE,"표지"}</definedName>
    <definedName name="UUIKH" localSheetId="4" hidden="1">{#N/A,#N/A,TRUE,"Cover";#N/A,#N/A,TRUE,"Conts";#N/A,#N/A,TRUE,"VOS";#N/A,#N/A,TRUE,"Warrington";#N/A,#N/A,TRUE,"Widnes"}</definedName>
    <definedName name="UUIKH" localSheetId="18" hidden="1">{#N/A,#N/A,TRUE,"Cover";#N/A,#N/A,TRUE,"Conts";#N/A,#N/A,TRUE,"VOS";#N/A,#N/A,TRUE,"Warrington";#N/A,#N/A,TRUE,"Widnes"}</definedName>
    <definedName name="UUIKH" localSheetId="10" hidden="1">{#N/A,#N/A,TRUE,"Cover";#N/A,#N/A,TRUE,"Conts";#N/A,#N/A,TRUE,"VOS";#N/A,#N/A,TRUE,"Warrington";#N/A,#N/A,TRUE,"Widnes"}</definedName>
    <definedName name="UUIKH" hidden="1">{#N/A,#N/A,TRUE,"Cover";#N/A,#N/A,TRUE,"Conts";#N/A,#N/A,TRUE,"VOS";#N/A,#N/A,TRUE,"Warrington";#N/A,#N/A,TRUE,"Widnes"}</definedName>
    <definedName name="UUU" localSheetId="4" hidden="1">{"'Break down'!$A$4"}</definedName>
    <definedName name="UUU" localSheetId="18" hidden="1">{#N/A,#N/A,FALSE,"CCTV"}</definedName>
    <definedName name="UUU" localSheetId="6">#REF!</definedName>
    <definedName name="UUU" localSheetId="10">#REF!</definedName>
    <definedName name="UUU" hidden="1">{#N/A,#N/A,FALSE,"CCTV"}</definedName>
    <definedName name="UUU_1" localSheetId="18" hidden="1">{#N/A,#N/A,FALSE,"CCTV"}</definedName>
    <definedName name="UUU_1" hidden="1">{#N/A,#N/A,FALSE,"CCTV"}</definedName>
    <definedName name="UUU_2" localSheetId="18" hidden="1">{#N/A,#N/A,FALSE,"CCTV"}</definedName>
    <definedName name="UUU_2" hidden="1">{#N/A,#N/A,FALSE,"CCTV"}</definedName>
    <definedName name="uuuu" localSheetId="4" hidden="1">{"'Break down'!$A$4"}</definedName>
    <definedName name="uuuu" localSheetId="18" hidden="1">{"'Break down'!$A$4"}</definedName>
    <definedName name="uuuu" localSheetId="6" hidden="1">{"'Break down'!$A$4"}</definedName>
    <definedName name="uuuu" localSheetId="10">{"'Break down'!$A$4"}</definedName>
    <definedName name="uuuu" hidden="1">{"'Break down'!$A$4"}</definedName>
    <definedName name="uuuu_1" localSheetId="6" hidden="1">{"'Break down'!$A$4"}</definedName>
    <definedName name="uuuu_1">{"'Break down'!$A$4"}</definedName>
    <definedName name="uuuuu">#REF!</definedName>
    <definedName name="uuuuuu" localSheetId="18" hidden="1">{"'장비'!$A$3:$M$12"}</definedName>
    <definedName name="uuuuuu" hidden="1">{"'장비'!$A$3:$M$12"}</definedName>
    <definedName name="uuuuuu_1" localSheetId="18" hidden="1">{"'장비'!$A$3:$M$12"}</definedName>
    <definedName name="uuuuuu_1" hidden="1">{"'장비'!$A$3:$M$12"}</definedName>
    <definedName name="uuuuuu_2" localSheetId="18" hidden="1">{"'장비'!$A$3:$M$12"}</definedName>
    <definedName name="uuuuuu_2" hidden="1">{"'장비'!$A$3:$M$12"}</definedName>
    <definedName name="uuuuuuuu">#REF!</definedName>
    <definedName name="uuuuuuuuuuuuuu">#REF!</definedName>
    <definedName name="uuuyi" localSheetId="4" hidden="1">{"'Break down'!$A$4"}</definedName>
    <definedName name="uuuyi" localSheetId="18" hidden="1">{"'Break down'!$A$4"}</definedName>
    <definedName name="uuuyi" localSheetId="6" hidden="1">{"'Break down'!$A$4"}</definedName>
    <definedName name="uuuyi" localSheetId="10">{"'Break down'!$A$4"}</definedName>
    <definedName name="uuuyi" hidden="1">{"'Break down'!$A$4"}</definedName>
    <definedName name="uuuyi_1" localSheetId="6" hidden="1">{"'Break down'!$A$4"}</definedName>
    <definedName name="uuuyi_1">{"'Break down'!$A$4"}</definedName>
    <definedName name="UUYU" localSheetId="4" hidden="1">{#N/A,#N/A,FALSE,"SumD";#N/A,#N/A,FALSE,"ElecD";#N/A,#N/A,FALSE,"MechD";#N/A,#N/A,FALSE,"GeotD";#N/A,#N/A,FALSE,"PrcsD";#N/A,#N/A,FALSE,"TunnD";#N/A,#N/A,FALSE,"CivlD";#N/A,#N/A,FALSE,"NtwkD";#N/A,#N/A,FALSE,"EstgD";#N/A,#N/A,FALSE,"PEngD"}</definedName>
    <definedName name="UUYU" hidden="1">{#N/A,#N/A,FALSE,"SumD";#N/A,#N/A,FALSE,"ElecD";#N/A,#N/A,FALSE,"MechD";#N/A,#N/A,FALSE,"GeotD";#N/A,#N/A,FALSE,"PrcsD";#N/A,#N/A,FALSE,"TunnD";#N/A,#N/A,FALSE,"CivlD";#N/A,#N/A,FALSE,"NtwkD";#N/A,#N/A,FALSE,"EstgD";#N/A,#N/A,FALSE,"PEngD"}</definedName>
    <definedName name="UVOV">#REF!</definedName>
    <definedName name="uwed" localSheetId="4" hidden="1">{#N/A,#N/A,TRUE,"Cover";#N/A,#N/A,TRUE,"Conts";#N/A,#N/A,TRUE,"VOS";#N/A,#N/A,TRUE,"Warrington";#N/A,#N/A,TRUE,"Widnes"}</definedName>
    <definedName name="uwed" localSheetId="18" hidden="1">{#N/A,#N/A,TRUE,"Cover";#N/A,#N/A,TRUE,"Conts";#N/A,#N/A,TRUE,"VOS";#N/A,#N/A,TRUE,"Warrington";#N/A,#N/A,TRUE,"Widnes"}</definedName>
    <definedName name="uwed" localSheetId="10" hidden="1">{#N/A,#N/A,TRUE,"Cover";#N/A,#N/A,TRUE,"Conts";#N/A,#N/A,TRUE,"VOS";#N/A,#N/A,TRUE,"Warrington";#N/A,#N/A,TRUE,"Widnes"}</definedName>
    <definedName name="uwed" hidden="1">{#N/A,#N/A,TRUE,"Cover";#N/A,#N/A,TRUE,"Conts";#N/A,#N/A,TRUE,"VOS";#N/A,#N/A,TRUE,"Warrington";#N/A,#N/A,TRUE,"Widnes"}</definedName>
    <definedName name="uy" localSheetId="4" hidden="1">{"'Break down'!$A$4"}</definedName>
    <definedName name="uy" localSheetId="18" hidden="1">{#N/A,#N/A,TRUE,"Cover";#N/A,#N/A,TRUE,"Conts";#N/A,#N/A,TRUE,"VOS";#N/A,#N/A,TRUE,"Warrington";#N/A,#N/A,TRUE,"Widnes"}</definedName>
    <definedName name="uy" localSheetId="6" hidden="1">{#N/A,#N/A,TRUE,"Cover";#N/A,#N/A,TRUE,"Conts";#N/A,#N/A,TRUE,"VOS";#N/A,#N/A,TRUE,"Warrington";#N/A,#N/A,TRUE,"Widnes"}</definedName>
    <definedName name="uy" localSheetId="11" hidden="1">{#N/A,#N/A,TRUE,"Cover";#N/A,#N/A,TRUE,"Conts";#N/A,#N/A,TRUE,"VOS";#N/A,#N/A,TRUE,"Warrington";#N/A,#N/A,TRUE,"Widnes"}</definedName>
    <definedName name="UY" localSheetId="10">#REF!</definedName>
    <definedName name="uy" hidden="1">{#N/A,#N/A,TRUE,"Cover";#N/A,#N/A,TRUE,"Conts";#N/A,#N/A,TRUE,"VOS";#N/A,#N/A,TRUE,"Warrington";#N/A,#N/A,TRUE,"Widnes"}</definedName>
    <definedName name="uy_1" localSheetId="18" hidden="1">{"'장비'!$A$3:$M$12"}</definedName>
    <definedName name="uy_1" hidden="1">{"'장비'!$A$3:$M$12"}</definedName>
    <definedName name="uy_2" localSheetId="18" hidden="1">{"'장비'!$A$3:$M$12"}</definedName>
    <definedName name="uy_2" hidden="1">{"'장비'!$A$3:$M$12"}</definedName>
    <definedName name="UY675VB" localSheetId="18" hidden="1">{"'Break down'!$A$4"}</definedName>
    <definedName name="UY675VB" hidden="1">{"'Break down'!$A$4"}</definedName>
    <definedName name="uyedgnhgdf" hidden="1">#REF!</definedName>
    <definedName name="uyfg8yufggi">#N/A</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yt" localSheetId="18" hidden="1">{"'Sheet1'!$L$16"}</definedName>
    <definedName name="uyfyt" hidden="1">{"'Sheet1'!$L$16"}</definedName>
    <definedName name="uyg" localSheetId="18" hidden="1">{"'Sheet1'!$L$16"}</definedName>
    <definedName name="uyg" hidden="1">{"'Sheet1'!$L$16"}</definedName>
    <definedName name="uyil">BlankMacro1</definedName>
    <definedName name="uyoi">{"Book1","BoQ2.XLS"}</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t" localSheetId="4" hidden="1">{#N/A,#N/A,TRUE,"Cover";#N/A,#N/A,TRUE,"Conts";#N/A,#N/A,TRUE,"VOS";#N/A,#N/A,TRUE,"Warrington";#N/A,#N/A,TRUE,"Widnes"}</definedName>
    <definedName name="uyt" localSheetId="18" hidden="1">{#N/A,#N/A,TRUE,"Cover";#N/A,#N/A,TRUE,"Conts";#N/A,#N/A,TRUE,"VOS";#N/A,#N/A,TRUE,"Warrington";#N/A,#N/A,TRUE,"Widnes"}</definedName>
    <definedName name="uyt" localSheetId="10" hidden="1">{#N/A,#N/A,TRUE,"Cover";#N/A,#N/A,TRUE,"Conts";#N/A,#N/A,TRUE,"VOS";#N/A,#N/A,TRUE,"Warrington";#N/A,#N/A,TRUE,"Widnes"}</definedName>
    <definedName name="uyt" hidden="1">{#N/A,#N/A,TRUE,"Cover";#N/A,#N/A,TRUE,"Conts";#N/A,#N/A,TRUE,"VOS";#N/A,#N/A,TRUE,"Warrington";#N/A,#N/A,TRUE,"Widnes"}</definedName>
    <definedName name="uytr">#REF!</definedName>
    <definedName name="uyuii" localSheetId="4" hidden="1">{#N/A,#N/A,TRUE,"Cover";#N/A,#N/A,TRUE,"Conts";#N/A,#N/A,TRUE,"VOS";#N/A,#N/A,TRUE,"Warrington";#N/A,#N/A,TRUE,"Widnes"}</definedName>
    <definedName name="uyuii" localSheetId="18" hidden="1">{#N/A,#N/A,TRUE,"Cover";#N/A,#N/A,TRUE,"Conts";#N/A,#N/A,TRUE,"VOS";#N/A,#N/A,TRUE,"Warrington";#N/A,#N/A,TRUE,"Widnes"}</definedName>
    <definedName name="uyuii" localSheetId="10" hidden="1">{#N/A,#N/A,TRUE,"Cover";#N/A,#N/A,TRUE,"Conts";#N/A,#N/A,TRUE,"VOS";#N/A,#N/A,TRUE,"Warrington";#N/A,#N/A,TRUE,"Widnes"}</definedName>
    <definedName name="uyuii" hidden="1">{#N/A,#N/A,TRUE,"Cover";#N/A,#N/A,TRUE,"Conts";#N/A,#N/A,TRUE,"VOS";#N/A,#N/A,TRUE,"Warrington";#N/A,#N/A,TRUE,"Widnes"}</definedName>
    <definedName name="uyuuyuy" localSheetId="4" hidden="1">{#N/A,#N/A,TRUE,"Cover";#N/A,#N/A,TRUE,"Conts";#N/A,#N/A,TRUE,"VOS";#N/A,#N/A,TRUE,"Warrington";#N/A,#N/A,TRUE,"Widnes"}</definedName>
    <definedName name="uyuuyuy" localSheetId="18" hidden="1">{#N/A,#N/A,TRUE,"Cover";#N/A,#N/A,TRUE,"Conts";#N/A,#N/A,TRUE,"VOS";#N/A,#N/A,TRUE,"Warrington";#N/A,#N/A,TRUE,"Widnes"}</definedName>
    <definedName name="uyuuyuy" localSheetId="10" hidden="1">{#N/A,#N/A,TRUE,"Cover";#N/A,#N/A,TRUE,"Conts";#N/A,#N/A,TRUE,"VOS";#N/A,#N/A,TRUE,"Warrington";#N/A,#N/A,TRUE,"Widnes"}</definedName>
    <definedName name="uyuuyuy" hidden="1">{#N/A,#N/A,TRUE,"Cover";#N/A,#N/A,TRUE,"Conts";#N/A,#N/A,TRUE,"VOS";#N/A,#N/A,TRUE,"Warrington";#N/A,#N/A,TRUE,"Widnes"}</definedName>
    <definedName name="uyy" localSheetId="18" hidden="1">{#N/A,#N/A,FALSE,"MARCH"}</definedName>
    <definedName name="uyy" hidden="1">{#N/A,#N/A,FALSE,"MARCH"}</definedName>
    <definedName name="v" localSheetId="18" hidden="1">{#N/A,#N/A,TRUE,"Cover";#N/A,#N/A,TRUE,"Conts";#N/A,#N/A,TRUE,"VOS";#N/A,#N/A,TRUE,"Warrington";#N/A,#N/A,TRUE,"Widnes"}</definedName>
    <definedName name="v" localSheetId="6" hidden="1">{#N/A,#N/A,TRUE,"Cover";#N/A,#N/A,TRUE,"Conts";#N/A,#N/A,TRUE,"VOS";#N/A,#N/A,TRUE,"Warrington";#N/A,#N/A,TRUE,"Widnes"}</definedName>
    <definedName name="v" localSheetId="10" hidden="1">{#N/A,#N/A,TRUE,"Cover";#N/A,#N/A,TRUE,"Conts";#N/A,#N/A,TRUE,"VOS";#N/A,#N/A,TRUE,"Warrington";#N/A,#N/A,TRUE,"Widnes"}</definedName>
    <definedName name="v" hidden="1">{#N/A,#N/A,TRUE,"Cover";#N/A,#N/A,TRUE,"Conts";#N/A,#N/A,TRUE,"VOS";#N/A,#N/A,TRUE,"Warrington";#N/A,#N/A,TRUE,"Widnes"}</definedName>
    <definedName name="V.E??1">#REF!</definedName>
    <definedName name="V.E금액1">#REF!</definedName>
    <definedName name="v_1" localSheetId="18" hidden="1">{#N/A,#N/A,TRUE,"Cover";#N/A,#N/A,TRUE,"Conts";#N/A,#N/A,TRUE,"VOS";#N/A,#N/A,TRUE,"Warrington";#N/A,#N/A,TRUE,"Widnes"}</definedName>
    <definedName name="v_1" hidden="1">{#N/A,#N/A,TRUE,"Cover";#N/A,#N/A,TRUE,"Conts";#N/A,#N/A,TRUE,"VOS";#N/A,#N/A,TRUE,"Warrington";#N/A,#N/A,TRUE,"Widnes"}</definedName>
    <definedName name="v_2">NA()</definedName>
    <definedName name="V_22">#REF!</definedName>
    <definedName name="v_3">NA()</definedName>
    <definedName name="v_4">NA()</definedName>
    <definedName name="v_app">#REF!</definedName>
    <definedName name="v_est">#REF!</definedName>
    <definedName name="v_paid">#REF!</definedName>
    <definedName name="v_quo">#REF!</definedName>
    <definedName name="v_rec">#REF!</definedName>
    <definedName name="V_Test" localSheetId="18" hidden="1">{"'Sheet1'!$L$16"}</definedName>
    <definedName name="V_Test" hidden="1">{"'Sheet1'!$L$16"}</definedName>
    <definedName name="v_tot">#REF!</definedName>
    <definedName name="V_Waterproofing_Area">#REF!</definedName>
    <definedName name="va">#REF!</definedName>
    <definedName name="va___0">#REF!</definedName>
    <definedName name="va___13">#REF!</definedName>
    <definedName name="VAÄT_LIEÄU">"nhandongia"</definedName>
    <definedName name="Vacant_Possession">#REF!</definedName>
    <definedName name="Vacuum_Fittings">#REF!</definedName>
    <definedName name="vajira">#REF!</definedName>
    <definedName name="val" localSheetId="4"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 localSheetId="18"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esco">#REF!</definedName>
    <definedName name="Validation">#REF!</definedName>
    <definedName name="ValidCategories">#N/A</definedName>
    <definedName name="ValidDepts">#REF!</definedName>
    <definedName name="ValidProductCategories">#N/A</definedName>
    <definedName name="ValidSector">#REF!</definedName>
    <definedName name="vallastcert">#REF!</definedName>
    <definedName name="ValnNumbers">#REF!</definedName>
    <definedName name="valuation">#REF!</definedName>
    <definedName name="Valuatione">#REF!</definedName>
    <definedName name="ValuationMatrix">#REF!</definedName>
    <definedName name="value">#REF!</definedName>
    <definedName name="Value_Col">#REF!</definedName>
    <definedName name="value1">#REF!</definedName>
    <definedName name="ValueAtRetirement">#REF!</definedName>
    <definedName name="VALUES">#REF!</definedName>
    <definedName name="Values_Entered" localSheetId="4">IF(Loan_Amount*Interest_Rate*Loan_Years*Loan_Start&gt;0,1,0)</definedName>
    <definedName name="Values_Entered" localSheetId="6">IF(Loan_Amount*Interest_Rate*Loan_Years*Loan_Start&gt;0,1,0)</definedName>
    <definedName name="Values_Entered" localSheetId="10">IF(Loan_Amount*Interest_Rate*Loan_Years*Loan_Start&gt;0,1,0)</definedName>
    <definedName name="Values_Entered">IF(Loan_Amount*Interest_Rate*Loan_Years*Loan_Start&gt;0,1,0)</definedName>
    <definedName name="valuevx">42.314159</definedName>
    <definedName name="VALVA">#REF!</definedName>
    <definedName name="VALVA_1">0</definedName>
    <definedName name="VALVE">#REF!</definedName>
    <definedName name="valve2">#REF!</definedName>
    <definedName name="valve3">#REF!</definedName>
    <definedName name="valves">#REF!</definedName>
    <definedName name="vanchuyen">#REF!</definedName>
    <definedName name="Vancouver_Building_Maintenance_and_Décor">#REF!</definedName>
    <definedName name="VANDEMATARAM">#REF!</definedName>
    <definedName name="vanityunit">#REF!</definedName>
    <definedName name="Vans">#REF!</definedName>
    <definedName name="Var">#REF!</definedName>
    <definedName name="var_up">#REF!</definedName>
    <definedName name="VarDiscSt">#REF!</definedName>
    <definedName name="Variable1">#REF!</definedName>
    <definedName name="variablenpv2pas">#REF!</definedName>
    <definedName name="variablenpvpas">#REF!</definedName>
    <definedName name="Variance">#REF!</definedName>
    <definedName name="variance_table">#REF!</definedName>
    <definedName name="variances">#REF!</definedName>
    <definedName name="Variant">#REF!</definedName>
    <definedName name="Variation" localSheetId="4"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localSheetId="6"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ariation_1" localSheetId="18" hidden="1">{#N/A,#N/A,FALSE,"SumD";#N/A,#N/A,FALSE,"ElecD";#N/A,#N/A,FALSE,"MechD";#N/A,#N/A,FALSE,"GeotD";#N/A,#N/A,FALSE,"PrcsD";#N/A,#N/A,FALSE,"TunnD";#N/A,#N/A,FALSE,"CivlD";#N/A,#N/A,FALSE,"NtwkD";#N/A,#N/A,FALSE,"EstgD";#N/A,#N/A,FALSE,"PEngD"}</definedName>
    <definedName name="Variation_1" localSheetId="6" hidden="1">{#N/A,#N/A,FALSE,"SumD";#N/A,#N/A,FALSE,"ElecD";#N/A,#N/A,FALSE,"MechD";#N/A,#N/A,FALSE,"GeotD";#N/A,#N/A,FALSE,"PrcsD";#N/A,#N/A,FALSE,"TunnD";#N/A,#N/A,FALSE,"CivlD";#N/A,#N/A,FALSE,"NtwkD";#N/A,#N/A,FALSE,"EstgD";#N/A,#N/A,FALSE,"PEngD"}</definedName>
    <definedName name="Variation_1" hidden="1">{#N/A,#N/A,FALSE,"SumD";#N/A,#N/A,FALSE,"ElecD";#N/A,#N/A,FALSE,"MechD";#N/A,#N/A,FALSE,"GeotD";#N/A,#N/A,FALSE,"PrcsD";#N/A,#N/A,FALSE,"TunnD";#N/A,#N/A,FALSE,"CivlD";#N/A,#N/A,FALSE,"NtwkD";#N/A,#N/A,FALSE,"EstgD";#N/A,#N/A,FALSE,"PEngD"}</definedName>
    <definedName name="VariationName">#REF!</definedName>
    <definedName name="VariationNo">#REF!</definedName>
    <definedName name="Variations">#REF!</definedName>
    <definedName name="VARIINST">#REF!</definedName>
    <definedName name="VARIPURC">#REF!</definedName>
    <definedName name="varn">#REF!</definedName>
    <definedName name="varnish">#REF!</definedName>
    <definedName name="varsum">#REF!</definedName>
    <definedName name="VAT">4%</definedName>
    <definedName name="VAT_Cal">#REF!</definedName>
    <definedName name="VAT_Haw">#REF!</definedName>
    <definedName name="VAT_Jap">#REF!</definedName>
    <definedName name="vat_lieu_KVIII">#REF!</definedName>
    <definedName name="vat_rate_1">#REF!</definedName>
    <definedName name="vat_rate_2">#REF!</definedName>
    <definedName name="vat_rate_3">#REF!</definedName>
    <definedName name="vat_rate_4">#REF!</definedName>
    <definedName name="vatf">#REF!</definedName>
    <definedName name="vatf_4">#REF!</definedName>
    <definedName name="vatf_4_1">#REF!</definedName>
    <definedName name="vatf_6">#REF!</definedName>
    <definedName name="Vattu">#REF!</definedName>
    <definedName name="VB">#REF!</definedName>
    <definedName name="vbfef">#N/A</definedName>
    <definedName name="VBFG4532" localSheetId="18" hidden="1">{"'Break down'!$A$4"}</definedName>
    <definedName name="VBFG4532" hidden="1">{"'Break down'!$A$4"}</definedName>
    <definedName name="VBFR435" localSheetId="18" hidden="1">{"'Break down'!$A$4"}</definedName>
    <definedName name="VBFR435" hidden="1">{"'Break down'!$A$4"}</definedName>
    <definedName name="VBG" localSheetId="4" hidden="1">{#N/A,#N/A,TRUE,"Cover";#N/A,#N/A,TRUE,"Conts";#N/A,#N/A,TRUE,"VOS";#N/A,#N/A,TRUE,"Warrington";#N/A,#N/A,TRUE,"Widnes"}</definedName>
    <definedName name="VBG" localSheetId="18" hidden="1">{#N/A,#N/A,TRUE,"Cover";#N/A,#N/A,TRUE,"Conts";#N/A,#N/A,TRUE,"VOS";#N/A,#N/A,TRUE,"Warrington";#N/A,#N/A,TRUE,"Widnes"}</definedName>
    <definedName name="VBG" localSheetId="10" hidden="1">{#N/A,#N/A,TRUE,"Cover";#N/A,#N/A,TRUE,"Conts";#N/A,#N/A,TRUE,"VOS";#N/A,#N/A,TRUE,"Warrington";#N/A,#N/A,TRUE,"Widnes"}</definedName>
    <definedName name="VBG" hidden="1">{#N/A,#N/A,TRUE,"Cover";#N/A,#N/A,TRUE,"Conts";#N/A,#N/A,TRUE,"VOS";#N/A,#N/A,TRUE,"Warrington";#N/A,#N/A,TRUE,"Widnes"}</definedName>
    <definedName name="vbgcgc">#REF!</definedName>
    <definedName name="vbghy" localSheetId="18" hidden="1">{"'Break down'!$A$4"}</definedName>
    <definedName name="vbghy" hidden="1">{"'Break down'!$A$4"}</definedName>
    <definedName name="vbgrtyu" localSheetId="18" hidden="1">{"'Break down'!$A$4"}</definedName>
    <definedName name="vbgrtyu" hidden="1">{"'Break down'!$A$4"}</definedName>
    <definedName name="vbGSSFname">#REF!</definedName>
    <definedName name="vbGSSPath">#REF!</definedName>
    <definedName name="vbgt" localSheetId="18" hidden="1">{#N/A,#N/A,TRUE,"Cover";#N/A,#N/A,TRUE,"Conts";#N/A,#N/A,TRUE,"VOS";#N/A,#N/A,TRUE,"Warrington";#N/A,#N/A,TRUE,"Widnes"}</definedName>
    <definedName name="vbgt" hidden="1">{#N/A,#N/A,TRUE,"Cover";#N/A,#N/A,TRUE,"Conts";#N/A,#N/A,TRUE,"VOS";#N/A,#N/A,TRUE,"Warrington";#N/A,#N/A,TRUE,"Widnes"}</definedName>
    <definedName name="VBMKL" localSheetId="4" hidden="1">{#N/A,#N/A,TRUE,"Cover";#N/A,#N/A,TRUE,"Conts";#N/A,#N/A,TRUE,"VOS";#N/A,#N/A,TRUE,"Warrington";#N/A,#N/A,TRUE,"Widnes"}</definedName>
    <definedName name="VBMKL" localSheetId="18" hidden="1">{#N/A,#N/A,TRUE,"Cover";#N/A,#N/A,TRUE,"Conts";#N/A,#N/A,TRUE,"VOS";#N/A,#N/A,TRUE,"Warrington";#N/A,#N/A,TRUE,"Widnes"}</definedName>
    <definedName name="VBMKL" localSheetId="10" hidden="1">{#N/A,#N/A,TRUE,"Cover";#N/A,#N/A,TRUE,"Conts";#N/A,#N/A,TRUE,"VOS";#N/A,#N/A,TRUE,"Warrington";#N/A,#N/A,TRUE,"Widnes"}</definedName>
    <definedName name="VBMKL" hidden="1">{#N/A,#N/A,TRUE,"Cover";#N/A,#N/A,TRUE,"Conts";#N/A,#N/A,TRUE,"VOS";#N/A,#N/A,TRUE,"Warrington";#N/A,#N/A,TRUE,"Widnes"}</definedName>
    <definedName name="vbn">"Page "&amp;IF(ISNA(MATCH(ROW(),RowAfterpgbrk,1)),1,MATCH(ROW(),RowAfterpgbrk,1)+1)&amp;" of " &amp; TotPageCount + 0*NOW()</definedName>
    <definedName name="vbnbxgfh" localSheetId="18" hidden="1">{#N/A,#N/A,TRUE,"LOADCOVE";#N/A,#N/A,TRUE,"PAGE001";#N/A,#N/A,TRUE,"PAGE002";#N/A,#N/A,TRUE,"PAGE003";#N/A,#N/A,TRUE,"PAGE004";#N/A,#N/A,TRUE,"PAGE005";#N/A,#N/A,TRUE,"PAGE006";#N/A,#N/A,TRUE,"PAGE007";#N/A,#N/A,TRUE,"PAGE008";#N/A,#N/A,TRUE,"PAGE009";#N/A,#N/A,TRUE,"PAGE010";#N/A,#N/A,TRUE,"PAGE011";#N/A,#N/A,TRUE,"PAGE012";#N/A,#N/A,TRUE,"PAGE013"}</definedName>
    <definedName name="vbnbxgfh" hidden="1">{#N/A,#N/A,TRUE,"LOADCOVE";#N/A,#N/A,TRUE,"PAGE001";#N/A,#N/A,TRUE,"PAGE002";#N/A,#N/A,TRUE,"PAGE003";#N/A,#N/A,TRUE,"PAGE004";#N/A,#N/A,TRUE,"PAGE005";#N/A,#N/A,TRUE,"PAGE006";#N/A,#N/A,TRUE,"PAGE007";#N/A,#N/A,TRUE,"PAGE008";#N/A,#N/A,TRUE,"PAGE009";#N/A,#N/A,TRUE,"PAGE010";#N/A,#N/A,TRUE,"PAGE011";#N/A,#N/A,TRUE,"PAGE012";#N/A,#N/A,TRUE,"PAGE013"}</definedName>
    <definedName name="vbnm">"Page "&amp;IF(ISNA(MATCH(ROW(),RowAfterpgbrk,1)),1,MATCH(ROW(),RowAfterpgbrk,1)+1)&amp;" of " &amp; TotPageCount + 0*NOW()</definedName>
    <definedName name="VBNMJK" localSheetId="4" hidden="1">{#N/A,#N/A,TRUE,"Cover";#N/A,#N/A,TRUE,"Conts";#N/A,#N/A,TRUE,"VOS";#N/A,#N/A,TRUE,"Warrington";#N/A,#N/A,TRUE,"Widnes"}</definedName>
    <definedName name="VBNMJK" localSheetId="18" hidden="1">{#N/A,#N/A,TRUE,"Cover";#N/A,#N/A,TRUE,"Conts";#N/A,#N/A,TRUE,"VOS";#N/A,#N/A,TRUE,"Warrington";#N/A,#N/A,TRUE,"Widnes"}</definedName>
    <definedName name="VBNMJK" localSheetId="10" hidden="1">{#N/A,#N/A,TRUE,"Cover";#N/A,#N/A,TRUE,"Conts";#N/A,#N/A,TRUE,"VOS";#N/A,#N/A,TRUE,"Warrington";#N/A,#N/A,TRUE,"Widnes"}</definedName>
    <definedName name="VBNMJK" hidden="1">{#N/A,#N/A,TRUE,"Cover";#N/A,#N/A,TRUE,"Conts";#N/A,#N/A,TRUE,"VOS";#N/A,#N/A,TRUE,"Warrington";#N/A,#N/A,TRUE,"Widnes"}</definedName>
    <definedName name="VBR">#REF!</definedName>
    <definedName name="vbvbvb" localSheetId="4" hidden="1">{#N/A,#N/A,TRUE,"Front";#N/A,#N/A,TRUE,"Simple Letter";#N/A,#N/A,TRUE,"Inside";#N/A,#N/A,TRUE,"Contents";#N/A,#N/A,TRUE,"Basis";#N/A,#N/A,TRUE,"Inclusions";#N/A,#N/A,TRUE,"Exclusions";#N/A,#N/A,TRUE,"Areas";#N/A,#N/A,TRUE,"Summary";#N/A,#N/A,TRUE,"Detail"}</definedName>
    <definedName name="vbvbvb" localSheetId="18" hidden="1">{#N/A,#N/A,TRUE,"Front";#N/A,#N/A,TRUE,"Simple Letter";#N/A,#N/A,TRUE,"Inside";#N/A,#N/A,TRUE,"Contents";#N/A,#N/A,TRUE,"Basis";#N/A,#N/A,TRUE,"Inclusions";#N/A,#N/A,TRUE,"Exclusions";#N/A,#N/A,TRUE,"Areas";#N/A,#N/A,TRUE,"Summary";#N/A,#N/A,TRUE,"Detail"}</definedName>
    <definedName name="vbvbvb" localSheetId="10" hidden="1">{#N/A,#N/A,TRUE,"Front";#N/A,#N/A,TRUE,"Simple Letter";#N/A,#N/A,TRUE,"Inside";#N/A,#N/A,TRUE,"Contents";#N/A,#N/A,TRUE,"Basis";#N/A,#N/A,TRUE,"Inclusions";#N/A,#N/A,TRUE,"Exclusions";#N/A,#N/A,TRUE,"Areas";#N/A,#N/A,TRUE,"Summary";#N/A,#N/A,TRUE,"Detail"}</definedName>
    <definedName name="vbvbvb" hidden="1">{#N/A,#N/A,TRUE,"Front";#N/A,#N/A,TRUE,"Simple Letter";#N/A,#N/A,TRUE,"Inside";#N/A,#N/A,TRUE,"Contents";#N/A,#N/A,TRUE,"Basis";#N/A,#N/A,TRUE,"Inclusions";#N/A,#N/A,TRUE,"Exclusions";#N/A,#N/A,TRUE,"Areas";#N/A,#N/A,TRUE,"Summary";#N/A,#N/A,TRUE,"Detail"}</definedName>
    <definedName name="vbvbvvv" localSheetId="4" hidden="1">{#N/A,#N/A,TRUE,"Front";#N/A,#N/A,TRUE,"Simple Letter";#N/A,#N/A,TRUE,"Inside";#N/A,#N/A,TRUE,"Contents";#N/A,#N/A,TRUE,"Basis";#N/A,#N/A,TRUE,"Inclusions";#N/A,#N/A,TRUE,"Exclusions";#N/A,#N/A,TRUE,"Areas";#N/A,#N/A,TRUE,"Summary";#N/A,#N/A,TRUE,"Detail"}</definedName>
    <definedName name="vbvbvvv" localSheetId="18" hidden="1">{#N/A,#N/A,TRUE,"Front";#N/A,#N/A,TRUE,"Simple Letter";#N/A,#N/A,TRUE,"Inside";#N/A,#N/A,TRUE,"Contents";#N/A,#N/A,TRUE,"Basis";#N/A,#N/A,TRUE,"Inclusions";#N/A,#N/A,TRUE,"Exclusions";#N/A,#N/A,TRUE,"Areas";#N/A,#N/A,TRUE,"Summary";#N/A,#N/A,TRUE,"Detail"}</definedName>
    <definedName name="vbvbvvv" localSheetId="10"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C" hidden="1">#REF!</definedName>
    <definedName name="VCD">#REF!</definedName>
    <definedName name="vcf" localSheetId="18" hidden="1">{"'Break down'!$A$4"}</definedName>
    <definedName name="vcf" hidden="1">{"'Break down'!$A$4"}</definedName>
    <definedName name="vct">#REF!</definedName>
    <definedName name="vctrx">#REF!</definedName>
    <definedName name="VCVADA">#N/A</definedName>
    <definedName name="vcvv" localSheetId="18" hidden="1">{#N/A,#N/A,TRUE,"Front";#N/A,#N/A,TRUE,"Simple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cvvcvcv">#N/A</definedName>
    <definedName name="VCXV">#N/A</definedName>
    <definedName name="VD">#REF!</definedName>
    <definedName name="VD_CapEx_Individual">"Chart 2"</definedName>
    <definedName name="VD_Individual_Cashflow">"Chart 1"</definedName>
    <definedName name="VD_Overall_CapEx">"Chart 1"</definedName>
    <definedName name="VD_Overall_Cashflow">"Chart 5"</definedName>
    <definedName name="VD_overall_resource">"Chart 1"</definedName>
    <definedName name="VD_Resource_Breakdown">"Chart 2"</definedName>
    <definedName name="VDAWQ">#REF!</definedName>
    <definedName name="VDCALC">#REF!</definedName>
    <definedName name="vdfsdgg">#N/A</definedName>
    <definedName name="vdgfzshjkl">#REF!</definedName>
    <definedName name="VDR" localSheetId="6">Scheduled_Payment+Extra_Payment</definedName>
    <definedName name="VDR">Scheduled_Payment+Extra_Payment</definedName>
    <definedName name="vdsac">#REF!</definedName>
    <definedName name="VDSVDSd">#REF!</definedName>
    <definedName name="VE">#REF!</definedName>
    <definedName name="VEE" hidden="1">#REF!</definedName>
    <definedName name="Vela">#REF!</definedName>
    <definedName name="Velu">#REF!</definedName>
    <definedName name="ven_slat">#REF!</definedName>
    <definedName name="Vend">#REF!</definedName>
    <definedName name="Vendita">#REF!</definedName>
    <definedName name="VendorName">#REF!</definedName>
    <definedName name="VENPAN">#REF!</definedName>
    <definedName name="VenPart">#REF!</definedName>
    <definedName name="VENT" localSheetId="18" hidden="1">{#N/A,#N/A,TRUE,"Cover";#N/A,#N/A,TRUE,"Conts";#N/A,#N/A,TRUE,"VOS";#N/A,#N/A,TRUE,"Warrington";#N/A,#N/A,TRUE,"Widnes"}</definedName>
    <definedName name="VENT" localSheetId="6" hidden="1">{#N/A,#N/A,TRUE,"Cover";#N/A,#N/A,TRUE,"Conts";#N/A,#N/A,TRUE,"VOS";#N/A,#N/A,TRUE,"Warrington";#N/A,#N/A,TRUE,"Widnes"}</definedName>
    <definedName name="VENT" hidden="1">{#N/A,#N/A,TRUE,"Cover";#N/A,#N/A,TRUE,"Conts";#N/A,#N/A,TRUE,"VOS";#N/A,#N/A,TRUE,"Warrington";#N/A,#N/A,TRUE,"Widnes"}</definedName>
    <definedName name="ventilation">#REF!</definedName>
    <definedName name="VER" hidden="1">#REF!</definedName>
    <definedName name="vere">#REF!</definedName>
    <definedName name="Verifica">#REF!</definedName>
    <definedName name="verpile">#REF!</definedName>
    <definedName name="verrohrte_MuA">#REF!</definedName>
    <definedName name="Version">#REF!</definedName>
    <definedName name="VERT" hidden="1">#REF!</definedName>
    <definedName name="vertex42_copyright" hidden="1">"© 2008-2017 Vertex42 LLC"</definedName>
    <definedName name="vertex42_id" hidden="1">"loan-amortization-schedule_L.xlsx"</definedName>
    <definedName name="vertex42_title" hidden="1">"Loan Amortization Schedule"</definedName>
    <definedName name="vertical_col_and_corner_walls">#REF!</definedName>
    <definedName name="VerticalArea">#REF!</definedName>
    <definedName name="vetri">#REF!</definedName>
    <definedName name="vf" localSheetId="18" hidden="1">{"'Sheet1'!$L$16"}</definedName>
    <definedName name="VF" localSheetId="1">#REF!</definedName>
    <definedName name="Vf" localSheetId="10">#REF!</definedName>
    <definedName name="vf" hidden="1">{"'Sheet1'!$L$16"}</definedName>
    <definedName name="vf_1" localSheetId="18" hidden="1">{"'Sheet1'!$L$16"}</definedName>
    <definedName name="vf_1" hidden="1">{"'Sheet1'!$L$16"}</definedName>
    <definedName name="vf_2" localSheetId="18" hidden="1">{"'Sheet1'!$L$16"}</definedName>
    <definedName name="vf_2" hidden="1">{"'Sheet1'!$L$16"}</definedName>
    <definedName name="vfcxd">#REF!</definedName>
    <definedName name="VFD" localSheetId="4" hidden="1">{#N/A,#N/A,TRUE,"Cover";#N/A,#N/A,TRUE,"Conts";#N/A,#N/A,TRUE,"VOS";#N/A,#N/A,TRUE,"Warrington";#N/A,#N/A,TRUE,"Widnes"}</definedName>
    <definedName name="VFD" localSheetId="18" hidden="1">{#N/A,#N/A,TRUE,"Cover";#N/A,#N/A,TRUE,"Conts";#N/A,#N/A,TRUE,"VOS";#N/A,#N/A,TRUE,"Warrington";#N/A,#N/A,TRUE,"Widnes"}</definedName>
    <definedName name="VFD" localSheetId="10" hidden="1">{#N/A,#N/A,TRUE,"Cover";#N/A,#N/A,TRUE,"Conts";#N/A,#N/A,TRUE,"VOS";#N/A,#N/A,TRUE,"Warrington";#N/A,#N/A,TRUE,"Widnes"}</definedName>
    <definedName name="VFD" hidden="1">{#N/A,#N/A,TRUE,"Cover";#N/A,#N/A,TRUE,"Conts";#N/A,#N/A,TRUE,"VOS";#N/A,#N/A,TRUE,"Warrington";#N/A,#N/A,TRUE,"Widnes"}</definedName>
    <definedName name="vfert">"Page "&amp;IF(ISNA(MATCH(ROW(),RowAfterpgbrk,1)),1,MATCH(ROW(),RowAfterpgbrk,1)+1)&amp;" of " &amp; TotPageCount + 0*NOW()</definedName>
    <definedName name="vffsfs" localSheetId="18" hidden="1">{#N/A,#N/A,TRUE,"Basic";#N/A,#N/A,TRUE,"EXT-TABLE";#N/A,#N/A,TRUE,"STEEL";#N/A,#N/A,TRUE,"INT-Table";#N/A,#N/A,TRUE,"STEEL";#N/A,#N/A,TRUE,"Door"}</definedName>
    <definedName name="vffsfs" hidden="1">{#N/A,#N/A,TRUE,"Basic";#N/A,#N/A,TRUE,"EXT-TABLE";#N/A,#N/A,TRUE,"STEEL";#N/A,#N/A,TRUE,"INT-Table";#N/A,#N/A,TRUE,"STEEL";#N/A,#N/A,TRUE,"Door"}</definedName>
    <definedName name="vffsfs_1" localSheetId="18" hidden="1">{#N/A,#N/A,TRUE,"Basic";#N/A,#N/A,TRUE,"EXT-TABLE";#N/A,#N/A,TRUE,"STEEL";#N/A,#N/A,TRUE,"INT-Table";#N/A,#N/A,TRUE,"STEEL";#N/A,#N/A,TRUE,"Door"}</definedName>
    <definedName name="vffsfs_1" hidden="1">{#N/A,#N/A,TRUE,"Basic";#N/A,#N/A,TRUE,"EXT-TABLE";#N/A,#N/A,TRUE,"STEEL";#N/A,#N/A,TRUE,"INT-Table";#N/A,#N/A,TRUE,"STEEL";#N/A,#N/A,TRUE,"Door"}</definedName>
    <definedName name="vffsfs_2" localSheetId="18" hidden="1">{#N/A,#N/A,TRUE,"Basic";#N/A,#N/A,TRUE,"EXT-TABLE";#N/A,#N/A,TRUE,"STEEL";#N/A,#N/A,TRUE,"INT-Table";#N/A,#N/A,TRUE,"STEEL";#N/A,#N/A,TRUE,"Door"}</definedName>
    <definedName name="vffsfs_2" hidden="1">{#N/A,#N/A,TRUE,"Basic";#N/A,#N/A,TRUE,"EXT-TABLE";#N/A,#N/A,TRUE,"STEEL";#N/A,#N/A,TRUE,"INT-Table";#N/A,#N/A,TRUE,"STEEL";#N/A,#N/A,TRUE,"Door"}</definedName>
    <definedName name="vffy" localSheetId="4" hidden="1">{#N/A,#N/A,TRUE,"Cover";#N/A,#N/A,TRUE,"Conts";#N/A,#N/A,TRUE,"VOS";#N/A,#N/A,TRUE,"Warrington";#N/A,#N/A,TRUE,"Widnes"}</definedName>
    <definedName name="vffy" localSheetId="18" hidden="1">{#N/A,#N/A,TRUE,"Cover";#N/A,#N/A,TRUE,"Conts";#N/A,#N/A,TRUE,"VOS";#N/A,#N/A,TRUE,"Warrington";#N/A,#N/A,TRUE,"Widnes"}</definedName>
    <definedName name="vffy" localSheetId="10" hidden="1">{#N/A,#N/A,TRUE,"Cover";#N/A,#N/A,TRUE,"Conts";#N/A,#N/A,TRUE,"VOS";#N/A,#N/A,TRUE,"Warrington";#N/A,#N/A,TRUE,"Widnes"}</definedName>
    <definedName name="vffy" hidden="1">{#N/A,#N/A,TRUE,"Cover";#N/A,#N/A,TRUE,"Conts";#N/A,#N/A,TRUE,"VOS";#N/A,#N/A,TRUE,"Warrington";#N/A,#N/A,TRUE,"Widnes"}</definedName>
    <definedName name="vfgfgfg">#N/A</definedName>
    <definedName name="vfgt" localSheetId="18" hidden="1">{#N/A,#N/A,FALSE,"Header P";#N/A,#N/A,FALSE,"Summary";#N/A,#N/A,FALSE,"CONTRACT WORKS";#N/A,#N/A,FALSE,"Variations";#N/A,#N/A,FALSE,"Dwk"}</definedName>
    <definedName name="vfgt" hidden="1">{#N/A,#N/A,FALSE,"Header P";#N/A,#N/A,FALSE,"Summary";#N/A,#N/A,FALSE,"CONTRACT WORKS";#N/A,#N/A,FALSE,"Variations";#N/A,#N/A,FALSE,"Dwk"}</definedName>
    <definedName name="vfgyui" localSheetId="18" hidden="1">{"'Break down'!$A$4"}</definedName>
    <definedName name="vfgyui" hidden="1">{"'Break down'!$A$4"}</definedName>
    <definedName name="VFRET" localSheetId="4" hidden="1">{#N/A,#N/A,TRUE,"Cover";#N/A,#N/A,TRUE,"Conts";#N/A,#N/A,TRUE,"VOS";#N/A,#N/A,TRUE,"Warrington";#N/A,#N/A,TRUE,"Widnes"}</definedName>
    <definedName name="VFRET" localSheetId="18" hidden="1">{#N/A,#N/A,TRUE,"Cover";#N/A,#N/A,TRUE,"Conts";#N/A,#N/A,TRUE,"VOS";#N/A,#N/A,TRUE,"Warrington";#N/A,#N/A,TRUE,"Widnes"}</definedName>
    <definedName name="VFRET" localSheetId="10" hidden="1">{#N/A,#N/A,TRUE,"Cover";#N/A,#N/A,TRUE,"Conts";#N/A,#N/A,TRUE,"VOS";#N/A,#N/A,TRUE,"Warrington";#N/A,#N/A,TRUE,"Widnes"}</definedName>
    <definedName name="VFRET" hidden="1">{#N/A,#N/A,TRUE,"Cover";#N/A,#N/A,TRUE,"Conts";#N/A,#N/A,TRUE,"VOS";#N/A,#N/A,TRUE,"Warrington";#N/A,#N/A,TRUE,"Widnes"}</definedName>
    <definedName name="vfsdafvasd">#REF!</definedName>
    <definedName name="vftgyu" localSheetId="18" hidden="1">{"'Break down'!$A$4"}</definedName>
    <definedName name="vftgyu" hidden="1">{"'Break down'!$A$4"}</definedName>
    <definedName name="vftyui" localSheetId="18" hidden="1">{"'Break down'!$A$4"}</definedName>
    <definedName name="vftyui" hidden="1">{"'Break down'!$A$4"}</definedName>
    <definedName name="vg" localSheetId="18" hidden="1">{#N/A,#N/A,FALSE,"One Pager";#N/A,#N/A,FALSE,"Technical"}</definedName>
    <definedName name="vg" hidden="1">{#N/A,#N/A,FALSE,"One Pager";#N/A,#N/A,FALSE,"Technical"}</definedName>
    <definedName name="vgbhju">IF(ISNA(MATCH(ROW(),RowAfterpgbrk,1)),1,MATCH(ROW(),RowAfterpgbrk,1)+1)</definedName>
    <definedName name="vgcx">#REF!</definedName>
    <definedName name="vgfrt" localSheetId="18" hidden="1">{"'Break down'!$A$4"}</definedName>
    <definedName name="vgfrt" hidden="1">{"'Break down'!$A$4"}</definedName>
    <definedName name="vghio" localSheetId="18" hidden="1">{"'Break down'!$A$4"}</definedName>
    <definedName name="vghio" hidden="1">{"'Break down'!$A$4"}</definedName>
    <definedName name="vgsdfg">#REF!</definedName>
    <definedName name="vH">#REF!</definedName>
    <definedName name="VHFTR" localSheetId="6">IF(Loan_Amount*Interest_Rate*Loan_Years*Loan_Start&gt;0,1,0)</definedName>
    <definedName name="VHFTR">IF(Loan_Amount*Interest_Rate*Loan_Years*Loan_Start&gt;0,1,0)</definedName>
    <definedName name="vhj" localSheetId="4" hidden="1">{#N/A,#N/A,FALSE,"III-1 Sum.Dem";#N/A,#N/A,FALSE,"III-2 RER.Dem.Pop";#N/A,#N/A,FALSE,"III-3 RER.Cap.Pop";#N/A,#N/A,FALSE,"III-4 RER.Dem.TCSS";#N/A,#N/A,FALSE,"III-5 RER.Cap.TCSS";#N/A,#N/A,FALSE,"III-6 Pow.Center.Dem";#N/A,#N/A,FALSE,"III-7 Off.Demand";#N/A,#N/A,FALSE,"III-8 Htl.Dem"}</definedName>
    <definedName name="vhj" hidden="1">{#N/A,#N/A,FALSE,"III-1 Sum.Dem";#N/A,#N/A,FALSE,"III-2 RER.Dem.Pop";#N/A,#N/A,FALSE,"III-3 RER.Cap.Pop";#N/A,#N/A,FALSE,"III-4 RER.Dem.TCSS";#N/A,#N/A,FALSE,"III-5 RER.Cap.TCSS";#N/A,#N/A,FALSE,"III-6 Pow.Center.Dem";#N/A,#N/A,FALSE,"III-7 Off.Demand";#N/A,#N/A,FALSE,"III-8 Htl.Dem"}</definedName>
    <definedName name="vht.m">BlankMacro1</definedName>
    <definedName name="vI">#REF!</definedName>
    <definedName name="VI_Class">#REF!</definedName>
    <definedName name="VIClass">#REF!</definedName>
    <definedName name="Video_Participation_Fee">#REF!</definedName>
    <definedName name="VIEW">#REF!</definedName>
    <definedName name="vil10a">#REF!</definedName>
    <definedName name="vil2a">#REF!</definedName>
    <definedName name="vil2b">#REF!</definedName>
    <definedName name="vil2c">#REF!</definedName>
    <definedName name="vil2d">#REF!</definedName>
    <definedName name="vil2e">#REF!</definedName>
    <definedName name="vil2f">#REF!</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lla_Changes_Sorin">#REF!</definedName>
    <definedName name="VILLA_NO">#REF!</definedName>
    <definedName name="Villa_Rev">#REF!</definedName>
    <definedName name="villa1">#REF!</definedName>
    <definedName name="villa10">#REF!</definedName>
    <definedName name="villa10a">#REF!</definedName>
    <definedName name="villa2">#REF!</definedName>
    <definedName name="villa2a">#REF!</definedName>
    <definedName name="villa2b">#REF!</definedName>
    <definedName name="villa2c">#REF!</definedName>
    <definedName name="villa3">#REF!</definedName>
    <definedName name="villa5">#REF!</definedName>
    <definedName name="villa7">#REF!</definedName>
    <definedName name="villa8">#REF!</definedName>
    <definedName name="VillagePC1">#REF!</definedName>
    <definedName name="VillagePC10">#REF!</definedName>
    <definedName name="VillagePC10A">#REF!</definedName>
    <definedName name="VillagePC2A">#REF!</definedName>
    <definedName name="VillagePC2B">#REF!</definedName>
    <definedName name="VillagePC2C">#REF!</definedName>
    <definedName name="VillagePC2D">#REF!</definedName>
    <definedName name="VillagePC2E">#REF!</definedName>
    <definedName name="VillagePC2F">#REF!</definedName>
    <definedName name="VillagePC3">#REF!</definedName>
    <definedName name="VillagePC5">#REF!</definedName>
    <definedName name="VillagePC7">#REF!</definedName>
    <definedName name="VillagePC8">#REF!</definedName>
    <definedName name="VillaVar_Rev">#REF!</definedName>
    <definedName name="Vinod"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s_Range">#REF!</definedName>
    <definedName name="viscol_prb">#REF!</definedName>
    <definedName name="vishnu" localSheetId="18" hidden="1">{#N/A,#N/A,FALSE,"One Pager";#N/A,#N/A,FALSE,"Technical"}</definedName>
    <definedName name="vishnu" hidden="1">{#N/A,#N/A,FALSE,"One Pager";#N/A,#N/A,FALSE,"Technical"}</definedName>
    <definedName name="Visiation2">#REF!</definedName>
    <definedName name="VISION" localSheetId="18" hidden="1">{#N/A,#N/A,TRUE,"LOADCOVE";#N/A,#N/A,TRUE,"PAGE001";#N/A,#N/A,TRUE,"PAGE002";#N/A,#N/A,TRUE,"PAGE003";#N/A,#N/A,TRUE,"PAGE004";#N/A,#N/A,TRUE,"PAGE005";#N/A,#N/A,TRUE,"PAGE006";#N/A,#N/A,TRUE,"PAGE007";#N/A,#N/A,TRUE,"PAGE008";#N/A,#N/A,TRUE,"PAGE009";#N/A,#N/A,TRUE,"PAGE010";#N/A,#N/A,TRUE,"PAGE011";#N/A,#N/A,TRUE,"PAGE012";#N/A,#N/A,TRUE,"PAGE013"}</definedName>
    <definedName name="VISION" hidden="1">{#N/A,#N/A,TRUE,"LOADCOVE";#N/A,#N/A,TRUE,"PAGE001";#N/A,#N/A,TRUE,"PAGE002";#N/A,#N/A,TRUE,"PAGE003";#N/A,#N/A,TRUE,"PAGE004";#N/A,#N/A,TRUE,"PAGE005";#N/A,#N/A,TRUE,"PAGE006";#N/A,#N/A,TRUE,"PAGE007";#N/A,#N/A,TRUE,"PAGE008";#N/A,#N/A,TRUE,"PAGE009";#N/A,#N/A,TRUE,"PAGE010";#N/A,#N/A,TRUE,"PAGE011";#N/A,#N/A,TRUE,"PAGE012";#N/A,#N/A,TRUE,"PAGE013"}</definedName>
    <definedName name="VISION_1" localSheetId="18" hidden="1">{#N/A,#N/A,TRUE,"LOADCOVE";#N/A,#N/A,TRUE,"PAGE001";#N/A,#N/A,TRUE,"PAGE002";#N/A,#N/A,TRUE,"PAGE003";#N/A,#N/A,TRUE,"PAGE004";#N/A,#N/A,TRUE,"PAGE005";#N/A,#N/A,TRUE,"PAGE006";#N/A,#N/A,TRUE,"PAGE007";#N/A,#N/A,TRUE,"PAGE008";#N/A,#N/A,TRUE,"PAGE009";#N/A,#N/A,TRUE,"PAGE010";#N/A,#N/A,TRUE,"PAGE011";#N/A,#N/A,TRUE,"PAGE012";#N/A,#N/A,TRUE,"PAGE013"}</definedName>
    <definedName name="VISION_1" hidden="1">{#N/A,#N/A,TRUE,"LOADCOVE";#N/A,#N/A,TRUE,"PAGE001";#N/A,#N/A,TRUE,"PAGE002";#N/A,#N/A,TRUE,"PAGE003";#N/A,#N/A,TRUE,"PAGE004";#N/A,#N/A,TRUE,"PAGE005";#N/A,#N/A,TRUE,"PAGE006";#N/A,#N/A,TRUE,"PAGE007";#N/A,#N/A,TRUE,"PAGE008";#N/A,#N/A,TRUE,"PAGE009";#N/A,#N/A,TRUE,"PAGE010";#N/A,#N/A,TRUE,"PAGE011";#N/A,#N/A,TRUE,"PAGE012";#N/A,#N/A,TRUE,"PAGE013"}</definedName>
    <definedName name="VISION_2" localSheetId="18" hidden="1">{#N/A,#N/A,TRUE,"LOADCOVE";#N/A,#N/A,TRUE,"PAGE001";#N/A,#N/A,TRUE,"PAGE002";#N/A,#N/A,TRUE,"PAGE003";#N/A,#N/A,TRUE,"PAGE004";#N/A,#N/A,TRUE,"PAGE005";#N/A,#N/A,TRUE,"PAGE006";#N/A,#N/A,TRUE,"PAGE007";#N/A,#N/A,TRUE,"PAGE008";#N/A,#N/A,TRUE,"PAGE009";#N/A,#N/A,TRUE,"PAGE010";#N/A,#N/A,TRUE,"PAGE011";#N/A,#N/A,TRUE,"PAGE012";#N/A,#N/A,TRUE,"PAGE013"}</definedName>
    <definedName name="VISION_2" hidden="1">{#N/A,#N/A,TRUE,"LOADCOVE";#N/A,#N/A,TRUE,"PAGE001";#N/A,#N/A,TRUE,"PAGE002";#N/A,#N/A,TRUE,"PAGE003";#N/A,#N/A,TRUE,"PAGE004";#N/A,#N/A,TRUE,"PAGE005";#N/A,#N/A,TRUE,"PAGE006";#N/A,#N/A,TRUE,"PAGE007";#N/A,#N/A,TRUE,"PAGE008";#N/A,#N/A,TRUE,"PAGE009";#N/A,#N/A,TRUE,"PAGE010";#N/A,#N/A,TRUE,"PAGE011";#N/A,#N/A,TRUE,"PAGE012";#N/A,#N/A,TRUE,"PAGE013"}</definedName>
    <definedName name="VISION시설투자" localSheetId="18"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ISION시설투자_1" localSheetId="18" hidden="1">{#N/A,#N/A,TRUE,"LOADCOVE";#N/A,#N/A,TRUE,"PAGE001";#N/A,#N/A,TRUE,"PAGE002";#N/A,#N/A,TRUE,"PAGE003";#N/A,#N/A,TRUE,"PAGE004";#N/A,#N/A,TRUE,"PAGE005";#N/A,#N/A,TRUE,"PAGE006";#N/A,#N/A,TRUE,"PAGE007";#N/A,#N/A,TRUE,"PAGE008";#N/A,#N/A,TRUE,"PAGE009";#N/A,#N/A,TRUE,"PAGE010";#N/A,#N/A,TRUE,"PAGE011";#N/A,#N/A,TRUE,"PAGE012";#N/A,#N/A,TRUE,"PAGE013"}</definedName>
    <definedName name="VISION시설투자_1" hidden="1">{#N/A,#N/A,TRUE,"LOADCOVE";#N/A,#N/A,TRUE,"PAGE001";#N/A,#N/A,TRUE,"PAGE002";#N/A,#N/A,TRUE,"PAGE003";#N/A,#N/A,TRUE,"PAGE004";#N/A,#N/A,TRUE,"PAGE005";#N/A,#N/A,TRUE,"PAGE006";#N/A,#N/A,TRUE,"PAGE007";#N/A,#N/A,TRUE,"PAGE008";#N/A,#N/A,TRUE,"PAGE009";#N/A,#N/A,TRUE,"PAGE010";#N/A,#N/A,TRUE,"PAGE011";#N/A,#N/A,TRUE,"PAGE012";#N/A,#N/A,TRUE,"PAGE013"}</definedName>
    <definedName name="VISION시설투자_2" localSheetId="18" hidden="1">{#N/A,#N/A,TRUE,"LOADCOVE";#N/A,#N/A,TRUE,"PAGE001";#N/A,#N/A,TRUE,"PAGE002";#N/A,#N/A,TRUE,"PAGE003";#N/A,#N/A,TRUE,"PAGE004";#N/A,#N/A,TRUE,"PAGE005";#N/A,#N/A,TRUE,"PAGE006";#N/A,#N/A,TRUE,"PAGE007";#N/A,#N/A,TRUE,"PAGE008";#N/A,#N/A,TRUE,"PAGE009";#N/A,#N/A,TRUE,"PAGE010";#N/A,#N/A,TRUE,"PAGE011";#N/A,#N/A,TRUE,"PAGE012";#N/A,#N/A,TRUE,"PAGE013"}</definedName>
    <definedName name="VISION시설투자_2" hidden="1">{#N/A,#N/A,TRUE,"LOADCOVE";#N/A,#N/A,TRUE,"PAGE001";#N/A,#N/A,TRUE,"PAGE002";#N/A,#N/A,TRUE,"PAGE003";#N/A,#N/A,TRUE,"PAGE004";#N/A,#N/A,TRUE,"PAGE005";#N/A,#N/A,TRUE,"PAGE006";#N/A,#N/A,TRUE,"PAGE007";#N/A,#N/A,TRUE,"PAGE008";#N/A,#N/A,TRUE,"PAGE009";#N/A,#N/A,TRUE,"PAGE010";#N/A,#N/A,TRUE,"PAGE011";#N/A,#N/A,TRUE,"PAGE012";#N/A,#N/A,TRUE,"PAGE013"}</definedName>
    <definedName name="VISIT" localSheetId="4" hidden="1">{#N/A,#N/A,FALSE,"MAINTENANCE"}</definedName>
    <definedName name="VISIT" hidden="1">{#N/A,#N/A,FALSE,"MAINTENANCE"}</definedName>
    <definedName name="Visitation">#REF!</definedName>
    <definedName name="Visitation1">#REF!</definedName>
    <definedName name="visitor">#REF!</definedName>
    <definedName name="visitors">#REF!</definedName>
    <definedName name="visrow_con">#REF!</definedName>
    <definedName name="visrow_fin">#REF!</definedName>
    <definedName name="visrow_HOArea">#REF!</definedName>
    <definedName name="visrow_HOUnits">#REF!</definedName>
    <definedName name="visrow_lan">#REF!</definedName>
    <definedName name="visrow_lhc">#REF!</definedName>
    <definedName name="visrow_mis">#REF!</definedName>
    <definedName name="visrow_mis2">#REF!</definedName>
    <definedName name="visrow_mis3">#REF!</definedName>
    <definedName name="visrow_oinc">#REF!</definedName>
    <definedName name="visrow_pro">#REF!</definedName>
    <definedName name="visrow_ren">#REF!</definedName>
    <definedName name="visrow_sal">#REF!</definedName>
    <definedName name="visrow_sel">#REF!</definedName>
    <definedName name="visrow_sta">#REF!</definedName>
    <definedName name="visrow_ten">#REF!</definedName>
    <definedName name="Visualmerchandise">#REF!</definedName>
    <definedName name="vital5">#REF!</definedName>
    <definedName name="viv">#REF!</definedName>
    <definedName name="VIVEKANANDA">#REF!</definedName>
    <definedName name="vj" localSheetId="4" hidden="1">{#N/A,#N/A,TRUE,"Cover";#N/A,#N/A,TRUE,"Conts";#N/A,#N/A,TRUE,"VOS";#N/A,#N/A,TRUE,"Warrington";#N/A,#N/A,TRUE,"Widnes"}</definedName>
    <definedName name="vj" localSheetId="18" hidden="1">{#N/A,#N/A,TRUE,"Cover";#N/A,#N/A,TRUE,"Conts";#N/A,#N/A,TRUE,"VOS";#N/A,#N/A,TRUE,"Warrington";#N/A,#N/A,TRUE,"Widnes"}</definedName>
    <definedName name="vj" localSheetId="6" hidden="1">{#N/A,#N/A,TRUE,"Cover";#N/A,#N/A,TRUE,"Conts";#N/A,#N/A,TRUE,"VOS";#N/A,#N/A,TRUE,"Warrington";#N/A,#N/A,TRUE,"Widnes"}</definedName>
    <definedName name="vj" localSheetId="11" hidden="1">{#N/A,#N/A,TRUE,"Cover";#N/A,#N/A,TRUE,"Conts";#N/A,#N/A,TRUE,"VOS";#N/A,#N/A,TRUE,"Warrington";#N/A,#N/A,TRUE,"Widnes"}</definedName>
    <definedName name="vj" localSheetId="10" hidden="1">{#N/A,#N/A,TRUE,"Cover";#N/A,#N/A,TRUE,"Conts";#N/A,#N/A,TRUE,"VOS";#N/A,#N/A,TRUE,"Warrington";#N/A,#N/A,TRUE,"Widnes"}</definedName>
    <definedName name="vj" hidden="1">{#N/A,#N/A,TRUE,"Cover";#N/A,#N/A,TRUE,"Conts";#N/A,#N/A,TRUE,"VOS";#N/A,#N/A,TRUE,"Warrington";#N/A,#N/A,TRUE,"Widnes"}</definedName>
    <definedName name="vj_1" localSheetId="18" hidden="1">{#N/A,#N/A,TRUE,"Cover";#N/A,#N/A,TRUE,"Conts";#N/A,#N/A,TRUE,"VOS";#N/A,#N/A,TRUE,"Warrington";#N/A,#N/A,TRUE,"Widnes"}</definedName>
    <definedName name="vj_1" localSheetId="6" hidden="1">{#N/A,#N/A,TRUE,"Cover";#N/A,#N/A,TRUE,"Conts";#N/A,#N/A,TRUE,"VOS";#N/A,#N/A,TRUE,"Warrington";#N/A,#N/A,TRUE,"Widnes"}</definedName>
    <definedName name="vj_1" hidden="1">{#N/A,#N/A,TRUE,"Cover";#N/A,#N/A,TRUE,"Conts";#N/A,#N/A,TRUE,"VOS";#N/A,#N/A,TRUE,"Warrington";#N/A,#N/A,TRUE,"Widnes"}</definedName>
    <definedName name="vjj">#REF!</definedName>
    <definedName name="vjkdsfbisdhfk">#REF!</definedName>
    <definedName name="vk" localSheetId="18" hidden="1">{#N/A,#N/A,FALSE,"One Pager";#N/A,#N/A,FALSE,"Technical"}</definedName>
    <definedName name="vk" hidden="1">{#N/A,#N/A,FALSE,"One Pager";#N/A,#N/A,FALSE,"Technical"}</definedName>
    <definedName name="Vlinemin">#REF!</definedName>
    <definedName name="Vlinenom">#REF!</definedName>
    <definedName name="vlnc">#REF!</definedName>
    <definedName name="vlook1">#REF!</definedName>
    <definedName name="vlook10">#REF!</definedName>
    <definedName name="vlook11">#REF!</definedName>
    <definedName name="vlook12">#REF!</definedName>
    <definedName name="vlook13">#REF!</definedName>
    <definedName name="vlook14">#REF!</definedName>
    <definedName name="vlook15">#REF!</definedName>
    <definedName name="vlook16">#REF!</definedName>
    <definedName name="vlook17">#REF!</definedName>
    <definedName name="vlook18">#REF!</definedName>
    <definedName name="vlook19">#REF!</definedName>
    <definedName name="VLOOK2">#REF!</definedName>
    <definedName name="VLOOK3">#REF!</definedName>
    <definedName name="VLOOK4">#REF!</definedName>
    <definedName name="VLOOK5">#REF!</definedName>
    <definedName name="VLOOK6">#REF!</definedName>
    <definedName name="VLOOK7">#REF!</definedName>
    <definedName name="VLOOK8">#REF!</definedName>
    <definedName name="VLOOK9">#REF!</definedName>
    <definedName name="VLOOKUP_2005_2006">VLOOKUP(#REF!,#REF!,#REF!,FALSE)</definedName>
    <definedName name="VLOOKUP_2006_2007">VLOOKUP(#REF!,#REF!,#REF!,FALSE)</definedName>
    <definedName name="vlp">#REF!</definedName>
    <definedName name="VLV_DESUP_HTRS">#REF!</definedName>
    <definedName name="Vmin">#REF!</definedName>
    <definedName name="vn" localSheetId="18" hidden="1">{"'Sheet1'!$L$16"}</definedName>
    <definedName name="VN" localSheetId="6">#REF!</definedName>
    <definedName name="VN" localSheetId="10">#REF!</definedName>
    <definedName name="vn" hidden="1">{"'Sheet1'!$L$16"}</definedName>
    <definedName name="vn_1" localSheetId="18" hidden="1">{"'Sheet1'!$L$16"}</definedName>
    <definedName name="vn_1" hidden="1">{"'Sheet1'!$L$16"}</definedName>
    <definedName name="vn_2" localSheetId="18" hidden="1">{"'Sheet1'!$L$16"}</definedName>
    <definedName name="vn_2" hidden="1">{"'Sheet1'!$L$16"}</definedName>
    <definedName name="VNFVBDVFBZDSD">#REF!</definedName>
    <definedName name="VNM" localSheetId="4" hidden="1">{#N/A,#N/A,TRUE,"Cover";#N/A,#N/A,TRUE,"Conts";#N/A,#N/A,TRUE,"VOS";#N/A,#N/A,TRUE,"Warrington";#N/A,#N/A,TRUE,"Widnes"}</definedName>
    <definedName name="VNM" localSheetId="18" hidden="1">{#N/A,#N/A,TRUE,"Cover";#N/A,#N/A,TRUE,"Conts";#N/A,#N/A,TRUE,"VOS";#N/A,#N/A,TRUE,"Warrington";#N/A,#N/A,TRUE,"Widnes"}</definedName>
    <definedName name="VNM" localSheetId="10" hidden="1">{#N/A,#N/A,TRUE,"Cover";#N/A,#N/A,TRUE,"Conts";#N/A,#N/A,TRUE,"VOS";#N/A,#N/A,TRUE,"Warrington";#N/A,#N/A,TRUE,"Widnes"}</definedName>
    <definedName name="VNM" hidden="1">{#N/A,#N/A,TRUE,"Cover";#N/A,#N/A,TRUE,"Conts";#N/A,#N/A,TRUE,"VOS";#N/A,#N/A,TRUE,"Warrington";#N/A,#N/A,TRUE,"Widnes"}</definedName>
    <definedName name="VNRCLR">#REF!</definedName>
    <definedName name="vnrcol">#REF!</definedName>
    <definedName name="VNRGYP">#REF!</definedName>
    <definedName name="vntynt">#REF!</definedName>
    <definedName name="VO">#REF!</definedName>
    <definedName name="vo_.dax.ps.est">#REF!</definedName>
    <definedName name="vo_bax.app">#REF!</definedName>
    <definedName name="vo_bax.est">#REF!</definedName>
    <definedName name="vo_bax.max">#REF!</definedName>
    <definedName name="vo_bax.pcg">#REF!</definedName>
    <definedName name="vo_bax.pend">#REF!</definedName>
    <definedName name="vo_bax.pm">#REF!</definedName>
    <definedName name="vo_bax.quote">#REF!</definedName>
    <definedName name="vo_bax.rec">#REF!</definedName>
    <definedName name="vo_ccu.app">#REF!</definedName>
    <definedName name="vo_ccu.est">#REF!</definedName>
    <definedName name="vo_ccu.max">#REF!</definedName>
    <definedName name="vo_ccu.pcg">#REF!</definedName>
    <definedName name="vo_ccu.pend">#REF!</definedName>
    <definedName name="vo_ccu.pm">#REF!</definedName>
    <definedName name="vo_ccu.ps.est">#REF!</definedName>
    <definedName name="vo_ccu.ps.pcg">#REF!</definedName>
    <definedName name="vo_ccu.ps.pm">#REF!</definedName>
    <definedName name="vo_ccu.ps.quote">#REF!</definedName>
    <definedName name="vo_ccu.ps.rec">#REF!</definedName>
    <definedName name="vo_ccu.quote">#REF!</definedName>
    <definedName name="vo_ccu.rec">#REF!</definedName>
    <definedName name="vo_dax.app">#REF!</definedName>
    <definedName name="vo_dax.est">#REF!</definedName>
    <definedName name="vo_dax.max">#REF!</definedName>
    <definedName name="vo_dax.pcg">#REF!</definedName>
    <definedName name="vo_dax.pend">#REF!</definedName>
    <definedName name="vo_dax.pm">#REF!</definedName>
    <definedName name="vo_dax.pm.app">#REF!</definedName>
    <definedName name="vo_dax.ps.app">#REF!</definedName>
    <definedName name="vo_dax.ps.est">#REF!</definedName>
    <definedName name="vo_dax.ps.max">#REF!</definedName>
    <definedName name="vo_dax.ps.pcg">#REF!</definedName>
    <definedName name="vo_dax.ps.pend">#REF!</definedName>
    <definedName name="vo_dax.ps.pm">#REF!</definedName>
    <definedName name="vo_dax.ps.quote">#REF!</definedName>
    <definedName name="vo_dax.ps.rec">#REF!</definedName>
    <definedName name="vo_dax.quote">#REF!</definedName>
    <definedName name="vo_dax.rec">#REF!</definedName>
    <definedName name="vo_dem.app">#REF!</definedName>
    <definedName name="vo_dem.est">#REF!</definedName>
    <definedName name="vo_dem.max">#REF!</definedName>
    <definedName name="vo_dem.pcg">#REF!</definedName>
    <definedName name="vo_dem.pend">#REF!</definedName>
    <definedName name="vo_dem.pm">#REF!</definedName>
    <definedName name="vo_dem.ps.est">#REF!</definedName>
    <definedName name="vo_dem.ps.pcg">#REF!</definedName>
    <definedName name="vo_dem.ps.pm">#REF!</definedName>
    <definedName name="vo_dem.ps.quote">#REF!</definedName>
    <definedName name="vo_dem.ps.rec">#REF!</definedName>
    <definedName name="vo_dem.quote">#REF!</definedName>
    <definedName name="vo_dem.rec">#REF!</definedName>
    <definedName name="vo_icu.app">#REF!</definedName>
    <definedName name="vo_icu.est">#REF!</definedName>
    <definedName name="vo_icu.max">#REF!</definedName>
    <definedName name="vo_icu.pcg">#REF!</definedName>
    <definedName name="vo_icu.pend">#REF!</definedName>
    <definedName name="vo_icu.pm">#REF!</definedName>
    <definedName name="vo_icu.ps.app">#REF!</definedName>
    <definedName name="vo_icu.ps.est">#REF!</definedName>
    <definedName name="vo_icu.ps.pcg">#REF!</definedName>
    <definedName name="vo_icu.ps.pm">#REF!</definedName>
    <definedName name="vo_icu.ps.quote">#REF!</definedName>
    <definedName name="vo_icu.ps.rec">#REF!</definedName>
    <definedName name="vo_icu.quote">#REF!</definedName>
    <definedName name="vo_icu.rec">#REF!</definedName>
    <definedName name="vo_ps.icu.est">#REF!</definedName>
    <definedName name="VOICE">#REF!</definedName>
    <definedName name="voidsprinkler">#REF!</definedName>
    <definedName name="VOL">#REF!</definedName>
    <definedName name="vol_case_range">#REF!</definedName>
    <definedName name="VOLAST">#REF!</definedName>
    <definedName name="VOLTAGE">#REF!</definedName>
    <definedName name="VOLTAGE_RATINGS_PHASE">#REF!</definedName>
    <definedName name="Volume">#REF!</definedName>
    <definedName name="VOLUME__C1A__Standard_Guestroom">#REF!</definedName>
    <definedName name="VOLUME__C1C__Junior_Suites">#REF!</definedName>
    <definedName name="VOLUME__C1D__One_Bedroom_Suites">#REF!</definedName>
    <definedName name="VOLUME__C1E__Two_bedroom_Suites">#REF!</definedName>
    <definedName name="VOLUME__C1F1__Public_Circulation_Areas">#REF!</definedName>
    <definedName name="VOLUME__C1G4__Shafts">#REF!</definedName>
    <definedName name="VOLUME__C1G6__Fire_Escape_Stairs">#REF!</definedName>
    <definedName name="VOLUME__C1H1__Standard_Guestrooms">#REF!</definedName>
    <definedName name="VOLUME__C1H3__Junior_Suites">#REF!</definedName>
    <definedName name="VOLUME__C1H4__One_Bedroom_Suites">#REF!</definedName>
    <definedName name="VOLUME__C1H5__Two_Bedroom_Suites">#REF!</definedName>
    <definedName name="VOLUME__C1H6__One_Bedroom_Suites_Type_2">#REF!</definedName>
    <definedName name="VOLUME__C1I__General_Works_Guestrooms">#REF!</definedName>
    <definedName name="VOLUME__C1J__One_Bedroom_Suites_Type_2">#REF!</definedName>
    <definedName name="VOLUME__C2A2__Arrival_and_Reception_Lobby">#REF!</definedName>
    <definedName name="VOLUME__C2A3__Front_Offices___Concierge">#REF!</definedName>
    <definedName name="VOLUME__C2A4__Luggage_Scanner">#REF!</definedName>
    <definedName name="VOLUME__C2A5__Hotel_Retail">#REF!</definedName>
    <definedName name="VOLUME__C2A6__Prayer_Rooms">#REF!</definedName>
    <definedName name="VOLUME__C2A7__Kids_Club">#REF!</definedName>
    <definedName name="VOLUME__C2A8__Public_Toilets">#REF!</definedName>
    <definedName name="VOLUME__C2A9__Changing_Rooms">#REF!</definedName>
    <definedName name="VOLUME__C2C1__Hotel_Restaurant">#REF!</definedName>
    <definedName name="VOLUME__C2C2__Lobby_Lounge">#REF!</definedName>
    <definedName name="VOLUME__C2C3__Lobby_Bar">#REF!</definedName>
    <definedName name="VOLUME__C2C4__Lobby_Bar___Covered_Terrace">#REF!</definedName>
    <definedName name="VOLUME__C2C5__Speciality_Restaurant__1">#REF!</definedName>
    <definedName name="VOLUME__C2C6__Speciality_Restaurant__2">#REF!</definedName>
    <definedName name="VOLUME__C2C7__Speciality_Restaurant__2___Covered_Terrace">#REF!</definedName>
    <definedName name="VOLUME__C2C8__Pool_Bar___Grill">#REF!</definedName>
    <definedName name="VOLUME__C2D2__Gymnasium">#REF!</definedName>
    <definedName name="VOLUME__C2G1__Circulation">#REF!</definedName>
    <definedName name="VOLUME__C2G2__Outdoor_Lobby">#REF!</definedName>
    <definedName name="VOLUME__C3A1__Front_Offices">#REF!</definedName>
    <definedName name="VOLUME__C3A2__Administration_Offices">#REF!</definedName>
    <definedName name="VOLUME__C3A3__Accounting_Offices">#REF!</definedName>
    <definedName name="VOLUME__C3A4__Human_Resources_and_Training">#REF!</definedName>
    <definedName name="VOLUME__C3B__IT_Department">#REF!</definedName>
    <definedName name="VOLUME__C3C1__Kitchen___Main_Kitchen">#REF!</definedName>
    <definedName name="VOLUME__C3C2__Kitchen___Speciality_Restaurant__1">#REF!</definedName>
    <definedName name="VOLUME__C3C3__Kitchen___Speciality_Restaurant__2">#REF!</definedName>
    <definedName name="VOLUME__C3C5__Pantry___Lobby_Bar">#REF!</definedName>
    <definedName name="VOLUME__C3D__Housekeeping_and_Linen">#REF!</definedName>
    <definedName name="VOLUME__C3E__Central_Laundry___Dry_Cleaning___Valet_Only">#REF!</definedName>
    <definedName name="VOLUME__C3F5__Dining_Room_Seating">#REF!</definedName>
    <definedName name="VOLUME__C3F8__Staff_Changing_Rooms">#REF!</definedName>
    <definedName name="VOLUME__C3F9__Staff_Prayer_Rooms">#REF!</definedName>
    <definedName name="VOLUME__C3G__Maintenance_and_Engineering">#REF!</definedName>
    <definedName name="VOLUME__C3H1__Plant_and_Equipment_Rooms">#REF!</definedName>
    <definedName name="VOLUME__C3H2__MEP_Shafts">#REF!</definedName>
    <definedName name="VOLUME__C3J__Security">#REF!</definedName>
    <definedName name="VOLUME__C3K__Purchasing__Goods_Receiving_and_Storage">#REF!</definedName>
    <definedName name="VOLUME__C3L__BOH_Circulation_Areas">#REF!</definedName>
    <definedName name="VOLUME__C4B__General_Works_Parking">#REF!</definedName>
    <definedName name="VOLUME__C5__Unallocated_Rooms">#REF!</definedName>
    <definedName name="VOLUME__G1__Conference_Centre">#REF!</definedName>
    <definedName name="VOLUME__G1A__Conference_Hall">#REF!</definedName>
    <definedName name="VOLUME__G1B__Reception">#REF!</definedName>
    <definedName name="VOLUME__G1C__Meeting_Rooms">#REF!</definedName>
    <definedName name="VOLUME__G2__Pre_function">#REF!</definedName>
    <definedName name="VOLUME__G3__Toilets">#REF!</definedName>
    <definedName name="VOLUME__G4__FOH_Circulation">#REF!</definedName>
    <definedName name="VOLUME__G5__BOH_Circulation">#REF!</definedName>
    <definedName name="VOLUME__G6__Fire_Escape_Stairs">#REF!</definedName>
    <definedName name="VOLUME__G7__Plant_and_Equipment_Rooms">#REF!</definedName>
    <definedName name="VOLUME__G8__Storage">#REF!</definedName>
    <definedName name="VOLUME__G9__Kitchen_and_Service_Area">#REF!</definedName>
    <definedName name="VOLUME_1_bed_Balcony_area">#REF!</definedName>
    <definedName name="VOLUME_1_bed_bath_screen">#REF!</definedName>
    <definedName name="VOLUME_1_bed_bath_shelf">#REF!</definedName>
    <definedName name="VOLUME_1_bed_Bath_tub">#REF!</definedName>
    <definedName name="VOLUME_1_bed_Bath_tub_mixer">#REF!</definedName>
    <definedName name="VOLUME_1_bed_Bathroom_area">#REF!</definedName>
    <definedName name="VOLUME_1_bed_Bedroom_area">#REF!</definedName>
    <definedName name="VOLUME_1_bed_Cistern_cover">#REF!</definedName>
    <definedName name="VOLUME_1_bed_Cooker_hob">#REF!</definedName>
    <definedName name="VOLUME_1_bed_Fridge_freezer">#REF!</definedName>
    <definedName name="VOLUME_1_bed_Kitchen_sink">#REF!</definedName>
    <definedName name="VOLUME_1_bed_Kitchen_sink_mixer">#REF!</definedName>
    <definedName name="VOLUME_1_bed_kitchen_units">#REF!</definedName>
    <definedName name="VOLUME_1_bed_living_area">#REF!</definedName>
    <definedName name="VOLUME_1_bed_mirror">#REF!</definedName>
    <definedName name="VOLUME_1_bed_NIA">#REF!</definedName>
    <definedName name="VOLUME_1_bed_Oven">#REF!</definedName>
    <definedName name="VOLUME_1_bed_shower_mixer">#REF!</definedName>
    <definedName name="VOLUME_1_bed_vanitys">#REF!</definedName>
    <definedName name="VOLUME_1_bed_Wardrobes">#REF!</definedName>
    <definedName name="VOLUME_1_bed_Wash_basin">#REF!</definedName>
    <definedName name="VOLUME_1_bed_Wash_basin_mixer">#REF!</definedName>
    <definedName name="VOLUME_1_bed_Washing_machine">#REF!</definedName>
    <definedName name="VOLUME_1_bed_WC">#REF!</definedName>
    <definedName name="VOLUME_110_mm_dia._RWP">#REF!</definedName>
    <definedName name="VOLUME_110mm_dia._opening_for_rain_water">#REF!</definedName>
    <definedName name="VOLUME_110mm_dia._Rainwater_pipe">#REF!</definedName>
    <definedName name="VOLUME_110mm_dia_RWP">#REF!</definedName>
    <definedName name="VOLUME_15mm_dia._CWS_Buried_Underground">#REF!</definedName>
    <definedName name="VOLUME_15mm_dia_Copper_pipe">#REF!</definedName>
    <definedName name="VOLUME_1F__25mm_dia._BCWS_Pipe">#REF!</definedName>
    <definedName name="VOLUME_1F__25mm_dia._HWS_Pipe">#REF!</definedName>
    <definedName name="VOLUME_1F__Isolation_valve">#REF!</definedName>
    <definedName name="VOLUME_1F__Water_Hammer_Arrestor">#REF!</definedName>
    <definedName name="VOLUME_1F_BOH_Service_and_Utility_area">#REF!</definedName>
    <definedName name="VOLUME_1F_BOH_Staircase">#REF!</definedName>
    <definedName name="VOLUME_1F_Guest_Core">#REF!</definedName>
    <definedName name="VOLUME_1F_Guestrooms">#REF!</definedName>
    <definedName name="VOLUME_1F_HGR_BOH">#REF!</definedName>
    <definedName name="VOLUME_1F_HGR_Circulation">#REF!</definedName>
    <definedName name="VOLUME_1F_HGR_Covered_Balcony">#REF!</definedName>
    <definedName name="VOLUME_1F_HGR_Fire_Staircase">#REF!</definedName>
    <definedName name="VOLUME_1F_HGR_Open_Terrace">#REF!</definedName>
    <definedName name="VOLUME_1F_Lift_Shaft">#REF!</definedName>
    <definedName name="VOLUME_1F_Roof_Terrace">#REF!</definedName>
    <definedName name="VOLUME_1F_Services_Core">#REF!</definedName>
    <definedName name="VOLUME_1F_Void___Dead_space">#REF!</definedName>
    <definedName name="VOLUME_1st_Floor">#REF!</definedName>
    <definedName name="VOLUME_1st_Floor___BOH___FIre_Escape_Stairs">#REF!</definedName>
    <definedName name="VOLUME_1st_Floor___BOH___Guest_Core">#REF!</definedName>
    <definedName name="VOLUME_1st_Floor___BOH___Guest_Core_lifts">#REF!</definedName>
    <definedName name="VOLUME_1st_Floor___BOH___Service_Core">#REF!</definedName>
    <definedName name="VOLUME_1st_Floor___BOH___Service_Core_ducts">#REF!</definedName>
    <definedName name="VOLUME_1st_Floor___BOH___Service_Core_lift_shafts">#REF!</definedName>
    <definedName name="VOLUME_1st_Floor___FOH___Guest_Circulation">#REF!</definedName>
    <definedName name="VOLUME_1st_Floor___FOH___Guestroom_Terrace">#REF!</definedName>
    <definedName name="VOLUME_1st_Floor___FOH___Guestrooms">#REF!</definedName>
    <definedName name="VOLUME_1st_Floor___Guest_Core_ducts">#REF!</definedName>
    <definedName name="VOLUME_2_bed_2nd_bathroom_area">#REF!</definedName>
    <definedName name="VOLUME_2_bed_2nd_bedroom_area">#REF!</definedName>
    <definedName name="VOLUME_2_bed_4_burner_hob">#REF!</definedName>
    <definedName name="VOLUME_2_bed_Balcony_area">#REF!</definedName>
    <definedName name="VOLUME_2_bed_bath_screen">#REF!</definedName>
    <definedName name="VOLUME_2_bed_bath_tub">#REF!</definedName>
    <definedName name="VOLUME_2_bed_bath_tub_mixer">#REF!</definedName>
    <definedName name="VOLUME_2_bed_bidet">#REF!</definedName>
    <definedName name="VOLUME_2_bed_cistern_cover">#REF!</definedName>
    <definedName name="VOLUME_2_bed_fridge_freezer">#REF!</definedName>
    <definedName name="VOLUME_2_bed_kitchen_sink">#REF!</definedName>
    <definedName name="VOLUME_2_bed_kitchen_sink_mixer">#REF!</definedName>
    <definedName name="VOLUME_2_bed_Kitchen_units">#REF!</definedName>
    <definedName name="VOLUME_2_bed_living_area">#REF!</definedName>
    <definedName name="VOLUME_2_bed_Master_bathroom_area">#REF!</definedName>
    <definedName name="VOLUME_2_bed_Master_bedroom_area">#REF!</definedName>
    <definedName name="VOLUME_2_bed_mirror">#REF!</definedName>
    <definedName name="VOLUME_2_bed_NIA">#REF!</definedName>
    <definedName name="VOLUME_2_bed_shower_mixer_set">#REF!</definedName>
    <definedName name="VOLUME_2_bed_shower_partition_inc_door">#REF!</definedName>
    <definedName name="VOLUME_2_bed_vanity_unit">#REF!</definedName>
    <definedName name="VOLUME_2_bed_wardrobes">#REF!</definedName>
    <definedName name="VOLUME_2_bed_wash_basin">#REF!</definedName>
    <definedName name="VOLUME_2_bed_wash_basin_mixer">#REF!</definedName>
    <definedName name="VOLUME_2_bed_washing_machine">#REF!</definedName>
    <definedName name="VOLUME_2_bed_WC">#REF!</definedName>
    <definedName name="VOLUME_20mm_dia_Bib_tap">#REF!</definedName>
    <definedName name="VOLUME_20mm_dia_HSW_pipe">#REF!</definedName>
    <definedName name="VOLUME_25mm_dia_BCWS_pipe">#REF!</definedName>
    <definedName name="VOLUME_25mm_dia_HSW_pipe">#REF!</definedName>
    <definedName name="VOLUME_2F_BOH_Roof_Terrace">#REF!</definedName>
    <definedName name="VOLUME_2F_BOH_Service_and_Utility_area">#REF!</definedName>
    <definedName name="VOLUME_2F_BOH_Staircase">#REF!</definedName>
    <definedName name="VOLUME_2F_Guest_Core">#REF!</definedName>
    <definedName name="VOLUME_2F_Guestrooms">#REF!</definedName>
    <definedName name="VOLUME_2F_HGR_BOH">#REF!</definedName>
    <definedName name="VOLUME_2F_HGR_Circulation">#REF!</definedName>
    <definedName name="VOLUME_2F_HGR_Covered_Balcony">#REF!</definedName>
    <definedName name="VOLUME_2F_HGR_Fire_Staircase">#REF!</definedName>
    <definedName name="VOLUME_2F_Lift_Shaft">#REF!</definedName>
    <definedName name="VOLUME_2F_Services_Core">#REF!</definedName>
    <definedName name="VOLUME_2F_Voids___Dead_space">#REF!</definedName>
    <definedName name="VOLUME_2nd_Floor">#REF!</definedName>
    <definedName name="VOLUME_2nd_Floor___BOH___Event_Center_Core">#REF!</definedName>
    <definedName name="VOLUME_2nd_Floor___BOH___Event_Center_Core_lift_shafts">#REF!</definedName>
    <definedName name="VOLUME_2nd_Floor___BOH___Event_Center_Service">#REF!</definedName>
    <definedName name="VOLUME_2nd_Floor___BOH___Event_Center_Service_lift_shafts">#REF!</definedName>
    <definedName name="VOLUME_2nd_Floor___BOH___Fire_Escape_Stairs">#REF!</definedName>
    <definedName name="VOLUME_2nd_Floor___BOH___Guest_Core">#REF!</definedName>
    <definedName name="VOLUME_2nd_Floor___BOH___Guest_Core_ducts">#REF!</definedName>
    <definedName name="VOLUME_2nd_Floor___BOH___Guest_Core_lift_shafts">#REF!</definedName>
    <definedName name="VOLUME_2nd_Floor___BOH___Service_Core">#REF!</definedName>
    <definedName name="VOLUME_2nd_Floor___BOH___Service_Core_ducts">#REF!</definedName>
    <definedName name="VOLUME_2nd_Floor___BOH___Service_Core_lift_shafts">#REF!</definedName>
    <definedName name="VOLUME_2nd_Floor___FOH___Guestroom_Circulation">#REF!</definedName>
    <definedName name="VOLUME_2nd_Floor___FOH___Guestroom_Terrace">#REF!</definedName>
    <definedName name="VOLUME_2nd_Floor___FOH___Guestrooms">#REF!</definedName>
    <definedName name="VOLUME_3.1__External_Walls">#REF!</definedName>
    <definedName name="VOLUME_32_dia._CWS_Main_Buried_underground">#REF!</definedName>
    <definedName name="VOLUME_32mm_dia_BCWS">#REF!</definedName>
    <definedName name="VOLUME_32mm_dia_BCWS_pipe">#REF!</definedName>
    <definedName name="VOLUME_32mm_dia_BCWS_Riser">#REF!</definedName>
    <definedName name="VOLUME_32mm_dia_HSW_pipe">#REF!</definedName>
    <definedName name="VOLUME_32mm_dia_HSW_Riser">#REF!</definedName>
    <definedName name="VOLUME_3F_BOH_Service___Utility_area">#REF!</definedName>
    <definedName name="VOLUME_3F_BOH_Staircase">#REF!</definedName>
    <definedName name="VOLUME_3F_Guest_Core">#REF!</definedName>
    <definedName name="VOLUME_3F_Guestrooms">#REF!</definedName>
    <definedName name="VOLUME_3F_HGR_BOH">#REF!</definedName>
    <definedName name="VOLUME_3F_HGR_Circulation">#REF!</definedName>
    <definedName name="VOLUME_3F_HGR_Covered_Balcony">#REF!</definedName>
    <definedName name="VOLUME_3F_HGR_Fire_Staircase">#REF!</definedName>
    <definedName name="VOLUME_3F_Lift_Shaft">#REF!</definedName>
    <definedName name="VOLUME_3F_Services_Core">#REF!</definedName>
    <definedName name="VOLUME_3F_Voids___Dead_space">#REF!</definedName>
    <definedName name="VOLUME_3rd_Floor">#REF!</definedName>
    <definedName name="VOLUME_3rd_Floor___BOH___Fire_Escape_Stairs">#REF!</definedName>
    <definedName name="VOLUME_3rd_Floor___BOH___Guest_Core">#REF!</definedName>
    <definedName name="VOLUME_3rd_Floor___BOH___Guest_Core_ducts">#REF!</definedName>
    <definedName name="VOLUME_3rd_Floor___BOH___Guest_Core_lift_shafts">#REF!</definedName>
    <definedName name="VOLUME_3rd_Floor___BOH___Service_Core">#REF!</definedName>
    <definedName name="VOLUME_3rd_Floor___BOH___Service_Core_ducts">#REF!</definedName>
    <definedName name="VOLUME_3rd_Floor___BOH___Service_Core_lift_shafts">#REF!</definedName>
    <definedName name="VOLUME_3rd_Floor___FOH___Guest_Circulation">#REF!</definedName>
    <definedName name="VOLUME_3rd_Floor___FOH___Guestroom_Terrace">#REF!</definedName>
    <definedName name="VOLUME_3rd_Floor___FOH___Guestrooms">#REF!</definedName>
    <definedName name="VOLUME_4F_BOH_Service___Utility_area">#REF!</definedName>
    <definedName name="VOLUME_4F_BOH_Staircase">#REF!</definedName>
    <definedName name="VOLUME_4F_Guest_Core">#REF!</definedName>
    <definedName name="VOLUME_4F_Guestrooms">#REF!</definedName>
    <definedName name="VOLUME_4F_HGR_BOH">#REF!</definedName>
    <definedName name="VOLUME_4F_HGR_Circulation">#REF!</definedName>
    <definedName name="VOLUME_4F_HGR_Covered_Balcony">#REF!</definedName>
    <definedName name="VOLUME_4F_HGR_Fire_Staircase">#REF!</definedName>
    <definedName name="VOLUME_4F_Lift_Shaft">#REF!</definedName>
    <definedName name="VOLUME_4F_Services_Core">#REF!</definedName>
    <definedName name="VOLUME_4F_Voids___Dead_space">#REF!</definedName>
    <definedName name="VOLUME_4th_Floor___BOH___Fire_Escape_Stairs">#REF!</definedName>
    <definedName name="VOLUME_4th_Floor___BOH___Guest_Core">#REF!</definedName>
    <definedName name="VOLUME_4th_Floor___BOH___Guest_Core_ducts">#REF!</definedName>
    <definedName name="VOLUME_4th_Floor___BOH___Guest_Core_lift_shafts">#REF!</definedName>
    <definedName name="VOLUME_4th_Floor___BOH___Service_Core">#REF!</definedName>
    <definedName name="VOLUME_4th_Floor___BOH___Service_Core_ducts">#REF!</definedName>
    <definedName name="VOLUME_4th_Floor___BOH___Service_Core_lift_shafts">#REF!</definedName>
    <definedName name="VOLUME_4th_Floor___FOH___Guestroom_Circulation">#REF!</definedName>
    <definedName name="VOLUME_4th_Floor___FOH___Guestroom_Terrace">#REF!</definedName>
    <definedName name="VOLUME_4th_Floor___FOH___Guestrooms">#REF!</definedName>
    <definedName name="VOLUME_4th_Floor___FOH___Roof_Top_Pantry">#REF!</definedName>
    <definedName name="VOLUME_4th_Floor___FOH___Roof_Top_Restaurant">#REF!</definedName>
    <definedName name="VOLUME_4th_Floor___FOH___Roof_Top_Toilets">#REF!</definedName>
    <definedName name="VOLUME_4th_Floor___Roof_Top_Restaurant_open_terrace">#REF!</definedName>
    <definedName name="VOLUME_50mm_dia._Balcony_Drain">#REF!</definedName>
    <definedName name="VOLUME_50mm_dia_WP">#REF!</definedName>
    <definedName name="VOLUME_5A_CEILING">#REF!</definedName>
    <definedName name="VOLUME_5A_FS01">#REF!</definedName>
    <definedName name="VOLUME_5A_FS02">#REF!</definedName>
    <definedName name="VOLUME_5A_FS02_2F">#REF!</definedName>
    <definedName name="VOLUME_5A_FS03">#REF!</definedName>
    <definedName name="VOLUME_5A_FS03_AREA">#REF!</definedName>
    <definedName name="VOLUME_5A_FS03_GRILL">#REF!</definedName>
    <definedName name="VOLUME_5A_FS04">#REF!</definedName>
    <definedName name="VOLUME_5A_FS04_1F">#REF!</definedName>
    <definedName name="VOLUME_5A_FS04_2F">#REF!</definedName>
    <definedName name="VOLUME_5A_FS05">#REF!</definedName>
    <definedName name="VOLUME_5A_FS05_RF">#REF!</definedName>
    <definedName name="VOLUME_5A_FS07">#REF!</definedName>
    <definedName name="VOLUME_5A_FS08">#REF!</definedName>
    <definedName name="VOLUME_5A_FS08_RF">#REF!</definedName>
    <definedName name="VOLUME_5A_FS12_1F">#REF!</definedName>
    <definedName name="VOLUME_5A_FS15_2F">#REF!</definedName>
    <definedName name="VOLUME_5A_FS16">#REF!</definedName>
    <definedName name="VOLUME_5B_FS01">#REF!</definedName>
    <definedName name="VOLUME_5B_FS02_1F">#REF!</definedName>
    <definedName name="VOLUME_5B_FS02_RF">#REF!</definedName>
    <definedName name="VOLUME_5B_FS03">#REF!</definedName>
    <definedName name="VOLUME_5B_FS03_AREA">#REF!</definedName>
    <definedName name="VOLUME_5B_FS03_GRILL">#REF!</definedName>
    <definedName name="VOLUME_5B_FS03_RF">#REF!</definedName>
    <definedName name="VOLUME_5B_FS04_1F">#REF!</definedName>
    <definedName name="VOLUME_5B_FS04_2F">#REF!</definedName>
    <definedName name="VOLUME_5B_FS04_RF">#REF!</definedName>
    <definedName name="VOLUME_5B_FS05">#REF!</definedName>
    <definedName name="VOLUME_5B_FS05_GARDEN">#REF!</definedName>
    <definedName name="VOLUME_5B_FS05_PARAPET">#REF!</definedName>
    <definedName name="VOLUME_5B_FS06">#REF!</definedName>
    <definedName name="VOLUME_5B_FS07_1F">#REF!</definedName>
    <definedName name="VOLUME_5B_FS08_RF">#REF!</definedName>
    <definedName name="VOLUME_5B_FS11_1F">#REF!</definedName>
    <definedName name="VOLUME_5B_FS11_2F">#REF!</definedName>
    <definedName name="VOLUME_5B_FS12_2F">#REF!</definedName>
    <definedName name="VOLUME_5B_FS15_1F">#REF!</definedName>
    <definedName name="VOLUME_5B_FS15_2F">#REF!</definedName>
    <definedName name="VOLUME_5B_FS15_RF">#REF!</definedName>
    <definedName name="VOLUME_5B_FS16">#REF!</definedName>
    <definedName name="VOLUME_5B_LOUVRE">#REF!</definedName>
    <definedName name="VOLUME_5B_PARAPET_COPING">#REF!</definedName>
    <definedName name="VOLUME_5C_FS01">#REF!</definedName>
    <definedName name="VOLUME_5C_FS02">#REF!</definedName>
    <definedName name="VOLUME_5C_FS02_1F">#REF!</definedName>
    <definedName name="VOLUME_5C_FS02_COPING">#REF!</definedName>
    <definedName name="VOLUME_5C_FS03">#REF!</definedName>
    <definedName name="VOLUME_5C_FS03_GRILL">#REF!</definedName>
    <definedName name="VOLUME_5C_FS05_RF">#REF!</definedName>
    <definedName name="VOLUME_5C_FS07_RF">#REF!</definedName>
    <definedName name="VOLUME_5C_FS08_1F">#REF!</definedName>
    <definedName name="VOLUME_5C_FS08_RF">#REF!</definedName>
    <definedName name="VOLUME_5C_FS16">#REF!</definedName>
    <definedName name="VOLUME_5C_LINK_BRIDGE">#REF!</definedName>
    <definedName name="VOLUME_5F_BOH_Circulation">#REF!</definedName>
    <definedName name="VOLUME_5F_BOH_Service___Utility_area">#REF!</definedName>
    <definedName name="VOLUME_5F_BOH_Staircase">#REF!</definedName>
    <definedName name="VOLUME_5F_Lift_Shaft">#REF!</definedName>
    <definedName name="VOLUME_5F_MEP">#REF!</definedName>
    <definedName name="VOLUME_5F_Services_Core">#REF!</definedName>
    <definedName name="VOLUME_5F_Voids___Dead_area">#REF!</definedName>
    <definedName name="VOLUME_82mm_dia_Vent_pipe_1F">#REF!</definedName>
    <definedName name="VOLUME_82mm_dia_Vent_pipe_GF">#REF!</definedName>
    <definedName name="VOLUME_AM_Beams">#REF!</definedName>
    <definedName name="VOLUME_AM_Slab_1200">#REF!</definedName>
    <definedName name="VOLUME_AM_Slab_300">#REF!</definedName>
    <definedName name="VOLUME_Assume_Roof">#REF!</definedName>
    <definedName name="VOLUME_Assumed_Stair_Roof">#REF!</definedName>
    <definedName name="VOLUME_B1">#REF!</definedName>
    <definedName name="VOLUME_B1___BOH____Loading_Unloading">#REF!</definedName>
    <definedName name="VOLUME_B1___BOH____Service_Corridor">#REF!</definedName>
    <definedName name="VOLUME_B1___BOH___Bulk_Storage">#REF!</definedName>
    <definedName name="VOLUME_B1___BOH___Event_Center_Core">#REF!</definedName>
    <definedName name="VOLUME_B1___BOH___Event_Center_Core_lift_shafts">#REF!</definedName>
    <definedName name="VOLUME_B1___BOH___Event_Center_Kitchen">#REF!</definedName>
    <definedName name="VOLUME_B1___BOH___Event_Center_Service">#REF!</definedName>
    <definedName name="VOLUME_B1___BOH___Fire_Escape_Stairs">#REF!</definedName>
    <definedName name="VOLUME_B1___BOH___Food___Beverage_Dept">#REF!</definedName>
    <definedName name="VOLUME_B1___BOH___General_Areas">#REF!</definedName>
    <definedName name="VOLUME_B1___BOH___Guest_Core">#REF!</definedName>
    <definedName name="VOLUME_B1___BOH___Guest_Core_ducts">#REF!</definedName>
    <definedName name="VOLUME_B1___BOH___Guest_Core_lift_shafts">#REF!</definedName>
    <definedName name="VOLUME_B1___BOH___Human_Resources">#REF!</definedName>
    <definedName name="VOLUME_B1___BOH___Main_Kitchen">#REF!</definedName>
    <definedName name="VOLUME_B1___BOH___Pool_Bar___Grill_Pantry">#REF!</definedName>
    <definedName name="VOLUME_B1___BOH___Ramp__B1___GF_">#REF!</definedName>
    <definedName name="VOLUME_B1___BOH___Ramp_B1_to_B2__loading_unloading_">#REF!</definedName>
    <definedName name="VOLUME_B1___BOH___Receiving___Purchasing">#REF!</definedName>
    <definedName name="VOLUME_B1___BOH___Service_Core">#REF!</definedName>
    <definedName name="VOLUME_B1___BOH___Service_Core_ducts">#REF!</definedName>
    <definedName name="VOLUME_B1___BOH___Service_Core_lift_shaft">#REF!</definedName>
    <definedName name="VOLUME_B1___BOH___Service_Corridor">#REF!</definedName>
    <definedName name="VOLUME_B1___BOH___Speciality_Restaurant_01_Pantry">#REF!</definedName>
    <definedName name="VOLUME_B1___BOH___Staff_Core">#REF!</definedName>
    <definedName name="VOLUME_B1___BOH___Staff_Core_lift_shafts">#REF!</definedName>
    <definedName name="VOLUME_B1___BOH___Staff_Facilities">#REF!</definedName>
    <definedName name="VOLUME_B1___BOH___Waste_Management">#REF!</definedName>
    <definedName name="VOLUME_B1___Double_Volume_internal_Plant_RM">#REF!</definedName>
    <definedName name="VOLUME_B1___FOH____Day_Care_Center">#REF!</definedName>
    <definedName name="VOLUME_B1___FOH___All_Day_Dining">#REF!</definedName>
    <definedName name="VOLUME_B1___FOH___Circulation">#REF!</definedName>
    <definedName name="VOLUME_B1___FOH___Day_Care_Center_Terrace">#REF!</definedName>
    <definedName name="VOLUME_B1___FOH___Guest_Circulation">#REF!</definedName>
    <definedName name="VOLUME_B1___FOH___Guestroom_Terrace">#REF!</definedName>
    <definedName name="VOLUME_B1___FOH___Guestrooms">#REF!</definedName>
    <definedName name="VOLUME_B1___FOH___Gym">#REF!</definedName>
    <definedName name="VOLUME_B1___FOH___Pool_Bar___Grill">#REF!</definedName>
    <definedName name="VOLUME_B1___FOH___Pool_Bar___Grill_Terrace">#REF!</definedName>
    <definedName name="VOLUME_B1___FOH___Spa">#REF!</definedName>
    <definedName name="VOLUME_B1___FOH___Speciality_Restauarant_02_Toilets">#REF!</definedName>
    <definedName name="VOLUME_B1___FOH___Speciality_Restaurant_01">#REF!</definedName>
    <definedName name="VOLUME_B1___FOH___Speciality_Restaurant_02">#REF!</definedName>
    <definedName name="VOLUME_B1___FOH___Speciality_Restaurant_02_Terrace__covered_terrace_area_">#REF!</definedName>
    <definedName name="VOLUME_B1___FOH___Speciality_Restaurant_02_Terrace__open_terrace_area_">#REF!</definedName>
    <definedName name="VOLUME_B1___Parking">#REF!</definedName>
    <definedName name="VOLUME_B1__BOH_">#REF!</definedName>
    <definedName name="VOLUME_B1__Car_Park_">#REF!</definedName>
    <definedName name="VOLUME_B1__Column_C1">#REF!</definedName>
    <definedName name="VOLUME_B1__Column_C10">#REF!</definedName>
    <definedName name="VOLUME_B1__Column_C11">#REF!</definedName>
    <definedName name="VOLUME_B1__Column_C12">#REF!</definedName>
    <definedName name="VOLUME_B1__Column_C2">#REF!</definedName>
    <definedName name="VOLUME_B1__Column_C3">#REF!</definedName>
    <definedName name="VOLUME_B1__Column_C4">#REF!</definedName>
    <definedName name="VOLUME_B1__Column_C5">#REF!</definedName>
    <definedName name="VOLUME_B1__Column_C6">#REF!</definedName>
    <definedName name="VOLUME_B1__Column_C7">#REF!</definedName>
    <definedName name="VOLUME_B1__Column_C8">#REF!</definedName>
    <definedName name="VOLUME_B1__Column_C9">#REF!</definedName>
    <definedName name="VOLUME_B1__Column_TC1">#REF!</definedName>
    <definedName name="VOLUME_B1__Column_TC2">#REF!</definedName>
    <definedName name="VOLUME_B1__Column_TC3">#REF!</definedName>
    <definedName name="VOLUME_B1__Column_TC4">#REF!</definedName>
    <definedName name="VOLUME_B1__Column_TC5">#REF!</definedName>
    <definedName name="VOLUME_B1__FOH_circulation_">#REF!</definedName>
    <definedName name="VOLUME_B1__GIFA_">#REF!</definedName>
    <definedName name="VOLUME_B1__RW1_400">#REF!</definedName>
    <definedName name="VOLUME_B1__RW2_600">#REF!</definedName>
    <definedName name="VOLUME_B1__Stairs_">#REF!</definedName>
    <definedName name="VOLUME_B1__TW1_250">#REF!</definedName>
    <definedName name="VOLUME_B1__TW2_200">#REF!</definedName>
    <definedName name="VOLUME_B1__TW3_300">#REF!</definedName>
    <definedName name="VOLUME_B1__TW3_400">#REF!</definedName>
    <definedName name="VOLUME_B1__TW4_500">#REF!</definedName>
    <definedName name="VOLUME_B1__TW4_500_Door_Overhead">#REF!</definedName>
    <definedName name="VOLUME_B1__TW4_600">#REF!</definedName>
    <definedName name="VOLUME_B1__voids_">#REF!</definedName>
    <definedName name="VOLUME_B1__W1__300">#REF!</definedName>
    <definedName name="VOLUME_B1__W1_300_Door_Overhead">#REF!</definedName>
    <definedName name="VOLUME_B1_Beams">#REF!</definedName>
    <definedName name="VOLUME_B1_BOH_Area">#REF!</definedName>
    <definedName name="VOLUME_B1_BOH_Service___Utility_area">#REF!</definedName>
    <definedName name="VOLUME_B1_Double_Volume_area">#REF!</definedName>
    <definedName name="VOLUME_B1_Executive_Club">#REF!</definedName>
    <definedName name="VOLUME_B1_FOH_Circulation_area">#REF!</definedName>
    <definedName name="VOLUME_B1_FOH_Lobby">#REF!</definedName>
    <definedName name="VOLUME_B1_Guest_Core">#REF!</definedName>
    <definedName name="VOLUME_B1_Gym">#REF!</definedName>
    <definedName name="VOLUME_B1_Gym_Toilets">#REF!</definedName>
    <definedName name="VOLUME_B1_Internal_Double_doors__BOH_">#REF!</definedName>
    <definedName name="VOLUME_B1_Internal_Double_doors__FOH_">#REF!</definedName>
    <definedName name="VOLUME_B1_Internal_Single_doors__BOH_">#REF!</definedName>
    <definedName name="VOLUME_B1_Kids_Area">#REF!</definedName>
    <definedName name="VOLUME_B1_Kitchen">#REF!</definedName>
    <definedName name="VOLUME_B1_Lift_Shaft">#REF!</definedName>
    <definedName name="VOLUME_B1_Main_Restaurant">#REF!</definedName>
    <definedName name="VOLUME_B1_MEP_Area">#REF!</definedName>
    <definedName name="VOLUME_B1_Mezz">#REF!</definedName>
    <definedName name="VOLUME_B1_Mezzanine___BOH___Event_Center_Admin">#REF!</definedName>
    <definedName name="VOLUME_B1_Mezzanine___BOH___Event_Center_Core">#REF!</definedName>
    <definedName name="VOLUME_B1_Mezzanine___BOH___Event_Center_Valet">#REF!</definedName>
    <definedName name="VOLUME_B1_Mezzanine___BOH___Event_Service_Core_lift_shafts">#REF!</definedName>
    <definedName name="VOLUME_B1_Mezzanine___BOH___Fire_Escape_Stairs">#REF!</definedName>
    <definedName name="VOLUME_B1_Mezzanine___BOH___General_Areas">#REF!</definedName>
    <definedName name="VOLUME_B1_Mezzanine___BOH___Guest_Core">#REF!</definedName>
    <definedName name="VOLUME_B1_Mezzanine___BOH___Guest_Core_ducts">#REF!</definedName>
    <definedName name="VOLUME_B1_Mezzanine___BOH___Guest_Core_lift_shafts">#REF!</definedName>
    <definedName name="VOLUME_B1_Mezzanine___BOH___RMU">#REF!</definedName>
    <definedName name="VOLUME_B1_Mezzanine___BOH___Service_Core">#REF!</definedName>
    <definedName name="VOLUME_B1_Mezzanine___BOH___Service_Core_ducts">#REF!</definedName>
    <definedName name="VOLUME_B1_Mezzanine___BOH___Service_Core_lift_shafts">#REF!</definedName>
    <definedName name="VOLUME_B1_Mezzanine___Double_Volume__left_wing_">#REF!</definedName>
    <definedName name="VOLUME_B1_Mezzanine___Double_Volume__left_wing_stairs___">#REF!</definedName>
    <definedName name="VOLUME_B1_Mezzanine___Double_Volume__main_hotel___">#REF!</definedName>
    <definedName name="VOLUME_B1_Mezzanine___Double_Volume__right_wing_">#REF!</definedName>
    <definedName name="VOLUME_B1_Mezzanine___Double_Volume__right_wing_stairs___">#REF!</definedName>
    <definedName name="VOLUME_B1_Mezzanine___Double_Volume__Speciality_Restaurant___">#REF!</definedName>
    <definedName name="VOLUME_B1_Mezzanine___FOH___Business_Center">#REF!</definedName>
    <definedName name="VOLUME_B1_Mezzanine___FOH___Circulation">#REF!</definedName>
    <definedName name="VOLUME_B1_Mezzanine___FOH___Event_Center_Core_lift_shafts">#REF!</definedName>
    <definedName name="VOLUME_B1_Mezzanine___FOH___Event_Center_Port_Corchere">#REF!</definedName>
    <definedName name="VOLUME_B1_Mezzanine___FOH___Event_Center_Reception">#REF!</definedName>
    <definedName name="VOLUME_B1_Mezzanine___FOH___Event_Center_Wind_Lobby">#REF!</definedName>
    <definedName name="VOLUME_B1_Mezzanine___FOH___Guestroom_Terrace">#REF!</definedName>
    <definedName name="VOLUME_B1_Mezzanine___FOH___Guestrooms">#REF!</definedName>
    <definedName name="VOLUME_B1_Mezzanine___FOH___Meeting_Prefunction">#REF!</definedName>
    <definedName name="VOLUME_B1_Mezzanine___FOH___Meeting_Rooms">#REF!</definedName>
    <definedName name="VOLUME_B1_Mezzanine___FOH___Meeting_Rooms_Pantry">#REF!</definedName>
    <definedName name="VOLUME_B1_Mezzanine___FOH___Meeting_Rooms_Terrace">#REF!</definedName>
    <definedName name="VOLUME_B1_Mezzanine___FOH___Meeting_Rooms_Toilet">#REF!</definedName>
    <definedName name="VOLUME_B1_Mezzanine___FOH___Retail">#REF!</definedName>
    <definedName name="VOLUME_B1_Parking_area">#REF!</definedName>
    <definedName name="VOLUME_B1_Public_Toilets">#REF!</definedName>
    <definedName name="VOLUME_B1_Ramp">#REF!</definedName>
    <definedName name="VOLUME_B1_Service_Lift_Lobby">#REF!</definedName>
    <definedName name="VOLUME_B1_Services_Core">#REF!</definedName>
    <definedName name="VOLUME_B1_Slab_200">#REF!</definedName>
    <definedName name="VOLUME_B1_Slab_220">#REF!</definedName>
    <definedName name="VOLUME_B1_Slab_240">#REF!</definedName>
    <definedName name="VOLUME_B1_Slab_260">#REF!</definedName>
    <definedName name="VOLUME_B1_Spa">#REF!</definedName>
    <definedName name="VOLUME_B1_Speciality_Kitchen">#REF!</definedName>
    <definedName name="VOLUME_B1_Speciality_Restaurant">#REF!</definedName>
    <definedName name="VOLUME_B1_Staicase_Lobby">#REF!</definedName>
    <definedName name="VOLUME_B1_Staircase">#REF!</definedName>
    <definedName name="VOLUME_B1_Voids">#REF!</definedName>
    <definedName name="VOLUME_B2">#REF!</definedName>
    <definedName name="VOLUME_B2___BOH____Tank">#REF!</definedName>
    <definedName name="VOLUME_B2___BOH___AHU">#REF!</definedName>
    <definedName name="VOLUME_B2___BOH___Engineering___Maintenance">#REF!</definedName>
    <definedName name="VOLUME_B2___BOH___Event_Center_Core">#REF!</definedName>
    <definedName name="VOLUME_B2___BOH___Event_Center_Core_lift_shafts">#REF!</definedName>
    <definedName name="VOLUME_B2___BOH___Fire_Escape_Stairs">#REF!</definedName>
    <definedName name="VOLUME_B2___BOH___Guest_Core">#REF!</definedName>
    <definedName name="VOLUME_B2___BOH___Guest_Core_lift_shafts">#REF!</definedName>
    <definedName name="VOLUME_B2___BOH___Heat_Exchange">#REF!</definedName>
    <definedName name="VOLUME_B2___BOH___IT_Department">#REF!</definedName>
    <definedName name="VOLUME_B2___BOH___Laundry___Housekeeping">#REF!</definedName>
    <definedName name="VOLUME_B2___BOH___LV_Room">#REF!</definedName>
    <definedName name="VOLUME_B2___BOH___Plant">#REF!</definedName>
    <definedName name="VOLUME_B2___BOH___Pump_Room">#REF!</definedName>
    <definedName name="VOLUME_B2___BOH___Ramp_B2_to_B1">#REF!</definedName>
    <definedName name="VOLUME_B2___BOH___Ramp_B2_to_B1__loading___unloading_">#REF!</definedName>
    <definedName name="VOLUME_B2___BOH___Service_Core">#REF!</definedName>
    <definedName name="VOLUME_B2___BOH___Service_Core_duct">#REF!</definedName>
    <definedName name="VOLUME_B2___BOH___Service_Core_lift_shafts">#REF!</definedName>
    <definedName name="VOLUME_B2___BOH___Service_Corridor">#REF!</definedName>
    <definedName name="VOLUME_B2___BOH___Substation">#REF!</definedName>
    <definedName name="VOLUME_B2___BOH___Unknown_areas">#REF!</definedName>
    <definedName name="VOLUME_B2___FOH___Pool_Toilets">#REF!</definedName>
    <definedName name="VOLUME_B2___FOH___Speciality_Restaurant_01_Toilets">#REF!</definedName>
    <definedName name="VOLUME_B2___Parking">#REF!</definedName>
    <definedName name="VOLUME_B2__BOH_">#REF!</definedName>
    <definedName name="VOLUME_B2__Car_Parking_">#REF!</definedName>
    <definedName name="VOLUME_B2__Column_C1">#REF!</definedName>
    <definedName name="VOLUME_B2__Column_C10">#REF!</definedName>
    <definedName name="VOLUME_B2__Column_C11">#REF!</definedName>
    <definedName name="VOLUME_B2__Column_C12">#REF!</definedName>
    <definedName name="VOLUME_B2__Column_C2">#REF!</definedName>
    <definedName name="VOLUME_B2__Column_C3">#REF!</definedName>
    <definedName name="VOLUME_B2__Column_C4">#REF!</definedName>
    <definedName name="VOLUME_B2__Column_C5">#REF!</definedName>
    <definedName name="VOLUME_B2__Column_C6">#REF!</definedName>
    <definedName name="VOLUME_B2__Column_C7">#REF!</definedName>
    <definedName name="VOLUME_B2__Column_C8">#REF!</definedName>
    <definedName name="VOLUME_B2__Column_C9">#REF!</definedName>
    <definedName name="VOLUME_B2__Column_TC1">#REF!</definedName>
    <definedName name="VOLUME_B2__Column_TC2">#REF!</definedName>
    <definedName name="VOLUME_B2__Column_TC3">#REF!</definedName>
    <definedName name="VOLUME_B2__Column_TC4">#REF!</definedName>
    <definedName name="VOLUME_B2__Column_TC5">#REF!</definedName>
    <definedName name="VOLUME_B2__FOH_Circulation_">#REF!</definedName>
    <definedName name="VOLUME_B2__GIFA_">#REF!</definedName>
    <definedName name="VOLUME_B2__Loading__Unloading_Area">#REF!</definedName>
    <definedName name="VOLUME_B2__RW1_400">#REF!</definedName>
    <definedName name="VOLUME_B2__RW2_600">#REF!</definedName>
    <definedName name="VOLUME_B2__Stairs_">#REF!</definedName>
    <definedName name="VOLUME_B2__TW1_250">#REF!</definedName>
    <definedName name="VOLUME_B2__TW2_200">#REF!</definedName>
    <definedName name="VOLUME_B2__TW3_300">#REF!</definedName>
    <definedName name="VOLUME_B2__TW3_400">#REF!</definedName>
    <definedName name="VOLUME_B2__TW4_500">#REF!</definedName>
    <definedName name="VOLUME_B2__TW4_600">#REF!</definedName>
    <definedName name="VOLUME_B2__Voids_">#REF!</definedName>
    <definedName name="VOLUME_B2__W1__300">#REF!</definedName>
    <definedName name="VOLUME_B2__W1__300_Door_Overhead">#REF!</definedName>
    <definedName name="VOLUME_B2_BOH___Services_Area">#REF!</definedName>
    <definedName name="VOLUME_B2_BOH_Area">#REF!</definedName>
    <definedName name="VOLUME_B2_Dirty_Room">#REF!</definedName>
    <definedName name="VOLUME_B2_Kitchen">#REF!</definedName>
    <definedName name="VOLUME_B2_Lift_Shaft">#REF!</definedName>
    <definedName name="VOLUME_B2_MEP_Area">#REF!</definedName>
    <definedName name="VOLUME_B2_Raft_2500">#REF!</definedName>
    <definedName name="VOLUME_B2_Raft_600">#REF!</definedName>
    <definedName name="VOLUME_B2_Services_Core">#REF!</definedName>
    <definedName name="VOLUME_B2_Staircase">#REF!</definedName>
    <definedName name="VOLUME_B3_Beams">#REF!</definedName>
    <definedName name="VOLUME_B3_Wall">#REF!</definedName>
    <definedName name="VOLUME_B3_Wall_Link">#REF!</definedName>
    <definedName name="VOLUME_B4_Beams">#REF!</definedName>
    <definedName name="VOLUME_B4_Tower_Wall___same_as_B5">#REF!</definedName>
    <definedName name="VOLUME_B4_Wall_Length">#REF!</definedName>
    <definedName name="VOLUME_B4_Wall_Link">#REF!</definedName>
    <definedName name="VOLUME_B5_Beams">#REF!</definedName>
    <definedName name="VOLUME_B5_Tower_Wall">#REF!</definedName>
    <definedName name="VOLUME_B5_Wall_Length">#REF!</definedName>
    <definedName name="VOLUME_B5_Wall_Link">#REF!</definedName>
    <definedName name="VOLUME_B6_Beams">#REF!</definedName>
    <definedName name="VOLUME_B7_Tower_Wall">#REF!</definedName>
    <definedName name="VOLUME_B7_Wall_Length">#REF!</definedName>
    <definedName name="VOLUME_B7_Wall_Link">#REF!</definedName>
    <definedName name="VOLUME_Balconies_Entry">#REF!</definedName>
    <definedName name="VOLUME_Balcony_Drain">#REF!</definedName>
    <definedName name="VOLUME_Bib_Tap">#REF!</definedName>
    <definedName name="VOLUME_BOH__GF_">#REF!</definedName>
    <definedName name="VOLUME_BOH__Podium_1_">#REF!</definedName>
    <definedName name="VOLUME_BOH__Podium_2_">#REF!</definedName>
    <definedName name="VOLUME_BOH__Roof_">#REF!</definedName>
    <definedName name="VOLUME_BOH_areas__lvl_1_">#REF!</definedName>
    <definedName name="VOLUME_BOH_areas__lvl_2_">#REF!</definedName>
    <definedName name="VOLUME_BOH_areas__lvl_3_">#REF!</definedName>
    <definedName name="VOLUME_BUA">#REF!</definedName>
    <definedName name="VOLUME_Bypass_Valve__Normally_Closed_">#REF!</definedName>
    <definedName name="VOLUME_Cable_Foundation_Length">#REF!</definedName>
    <definedName name="VOLUME_Cable_raft">#REF!</definedName>
    <definedName name="VOLUME_Cable_Retaining_wall">#REF!</definedName>
    <definedName name="VOLUME_Cable_Waterproofing">#REF!</definedName>
    <definedName name="VOLUME_capping">#REF!</definedName>
    <definedName name="VOLUME_Car_Park__Podium_1_">#REF!</definedName>
    <definedName name="VOLUME_Car_Park__Podium_2_">#REF!</definedName>
    <definedName name="VOLUME_Car_Parking__lvl_1_">#REF!</definedName>
    <definedName name="VOLUME_Conference_Centre">#REF!</definedName>
    <definedName name="VOLUME_Counterweight">#REF!</definedName>
    <definedName name="VOLUME_DP1_3000x3000x350">#REF!</definedName>
    <definedName name="VOLUME_DP11_3250x1750x350">#REF!</definedName>
    <definedName name="VOLUME_DP2_3000x1750x350">#REF!</definedName>
    <definedName name="VOLUME_DP3_3500x1900x350">#REF!</definedName>
    <definedName name="VOLUME_DP5_3000x3000x400">#REF!</definedName>
    <definedName name="VOLUME_DP6_6500x4000x550">#REF!</definedName>
    <definedName name="VOLUME_DP7_3500x1900x400">#REF!</definedName>
    <definedName name="VOLUME_Dry_Lining">#REF!</definedName>
    <definedName name="VOLUME_Dry_Lining_2C">#REF!</definedName>
    <definedName name="VOLUME_Entrance_lobby__GF_">#REF!</definedName>
    <definedName name="VOLUME_External_areas__lvl_2_">#REF!</definedName>
    <definedName name="VOLUME_External_areas__Roof_">#REF!</definedName>
    <definedName name="VOLUME_External_Doors__AL_01">#REF!</definedName>
    <definedName name="VOLUME_External_Doors__AL_02">#REF!</definedName>
    <definedName name="VOLUME_External_Doors__AL_03">#REF!</definedName>
    <definedName name="VOLUME_External_Doors__AL_04">#REF!</definedName>
    <definedName name="VOLUME_External_Doors__AL_05">#REF!</definedName>
    <definedName name="VOLUME_External_Doors__D_01">#REF!</definedName>
    <definedName name="VOLUME_External_Doors__D_02">#REF!</definedName>
    <definedName name="VOLUME_External_Doors__D_05">#REF!</definedName>
    <definedName name="VOLUME_External_Doors__Threshold">#REF!</definedName>
    <definedName name="VOLUME_External_Floor_Finishes__Interlocking_Paving">#REF!</definedName>
    <definedName name="VOLUME_External_Wall__Blockwork___BW_2">#REF!</definedName>
    <definedName name="VOLUME_External_Wall__Blockwork___BW_3">#REF!</definedName>
    <definedName name="VOLUME_External_Wall__Blockwork___BW_4">#REF!</definedName>
    <definedName name="VOLUME_External_Wall_Finishes__50mm_thk_insulation">#REF!</definedName>
    <definedName name="VOLUME_External_Wall_finishes__Cast_Aluminium_handrail___Balustrade">#REF!</definedName>
    <definedName name="VOLUME_External_Wall_Finishes__Cement_render___Paint">#REF!</definedName>
    <definedName name="VOLUME_External_Wall_finishes__Elevation_projection_with_painted_finish">#REF!</definedName>
    <definedName name="VOLUME_External_Wall_Finishes__Skirting">#REF!</definedName>
    <definedName name="VOLUME_External_Wall_finishes__Soffits">#REF!</definedName>
    <definedName name="VOLUME_External_Window__GL_01">#REF!</definedName>
    <definedName name="VOLUME_External_Window__GL_02">#REF!</definedName>
    <definedName name="VOLUME_External_Window__GL_02_a">#REF!</definedName>
    <definedName name="VOLUME_External_Window__GL_03">#REF!</definedName>
    <definedName name="VOLUME_External_Window__GL_04">#REF!</definedName>
    <definedName name="VOLUME_External_Window__GL_05">#REF!</definedName>
    <definedName name="VOLUME_External_Window__GL_06">#REF!</definedName>
    <definedName name="VOLUME_External_Window__GL_07">#REF!</definedName>
    <definedName name="VOLUME_External_Window__GL_08">#REF!</definedName>
    <definedName name="VOLUME_External_Window__GL_16">#REF!</definedName>
    <definedName name="VOLUME_External_Window__GL_18">#REF!</definedName>
    <definedName name="VOLUME_External_Window__GL_19">#REF!</definedName>
    <definedName name="VOLUME_External_Window__GL_19_a">#REF!</definedName>
    <definedName name="VOLUME_External_Window__GL_20">#REF!</definedName>
    <definedName name="VOLUME_External_Window__GL_21">#REF!</definedName>
    <definedName name="VOLUME_External_Window__GL_22">#REF!</definedName>
    <definedName name="VOLUME_External_Window__GL_23">#REF!</definedName>
    <definedName name="VOLUME_External_Window__GL_24">#REF!</definedName>
    <definedName name="VOLUME_External_Window__GL_25">#REF!</definedName>
    <definedName name="VOLUME_Fence">#REF!</definedName>
    <definedName name="VOLUME_Floor_Area___2A">#REF!</definedName>
    <definedName name="VOLUME_Floor_Area___2C.">#REF!</definedName>
    <definedName name="VOLUME_Floor_Plate___B1_Mezzanine">#REF!</definedName>
    <definedName name="VOLUME_Floor_Plate___Basement_1">#REF!</definedName>
    <definedName name="VOLUME_Floor_Plate___Basement_2">#REF!</definedName>
    <definedName name="VOLUME_Floor_Plate___First_Floor">#REF!</definedName>
    <definedName name="VOLUME_Floor_Plate___Fourth_Floor">#REF!</definedName>
    <definedName name="VOLUME_Floor_Plate___Ground_Floor">#REF!</definedName>
    <definedName name="VOLUME_Floor_Plate___Mezanine_Floor">#REF!</definedName>
    <definedName name="VOLUME_Floor_Plate___Second_Floor">#REF!</definedName>
    <definedName name="VOLUME_Floor_Plate___Third_Floor">#REF!</definedName>
    <definedName name="VOLUME_FOH_areas__GF_">#REF!</definedName>
    <definedName name="VOLUME_FOH_Areas__Roof_">#REF!</definedName>
    <definedName name="VOLUME_FOH_Circulation__GF_">#REF!</definedName>
    <definedName name="VOLUME_FOH_circulation__lvl_1_">#REF!</definedName>
    <definedName name="VOLUME_FOH_circulation__lvl_2_">#REF!</definedName>
    <definedName name="VOLUME_FOH_Circulation__lvl_3_">#REF!</definedName>
    <definedName name="VOLUME_FOH_Circulation__Podium_1_">#REF!</definedName>
    <definedName name="VOLUME_FOH_Circulation__Podium_2_">#REF!</definedName>
    <definedName name="VOLUME_FOH_Circulation__Roof_">#REF!</definedName>
    <definedName name="VOLUME_Foldable_Door">#REF!</definedName>
    <definedName name="VOLUME_FP_A_00AF">#REF!</definedName>
    <definedName name="VOLUME_FP_A_01F">#REF!</definedName>
    <definedName name="VOLUME_FP_A_02F___4F">#REF!</definedName>
    <definedName name="VOLUME_FP_A_03F">#REF!</definedName>
    <definedName name="VOLUME_FP_A_05F">#REF!</definedName>
    <definedName name="VOLUME_FP_A_06F">#REF!</definedName>
    <definedName name="VOLUME_FP_A_07F">#REF!</definedName>
    <definedName name="VOLUME_FP_A_08F___10F">#REF!</definedName>
    <definedName name="VOLUME_FP_A_09F">#REF!</definedName>
    <definedName name="VOLUME_FP_A_11F_to_29F_alt_">#REF!</definedName>
    <definedName name="VOLUME_FP_A_12F_to_30F_alt_">#REF!</definedName>
    <definedName name="VOLUME_FP_A_31F">#REF!</definedName>
    <definedName name="VOLUME_FP_A_32F">#REF!</definedName>
    <definedName name="VOLUME_FP_A_33RF__">#REF!</definedName>
    <definedName name="VOLUME_FP_A_34uRF__">#REF!</definedName>
    <definedName name="VOLUME_FP_A_35uRF__">#REF!</definedName>
    <definedName name="VOLUME_FP_B_00BF_1">#REF!</definedName>
    <definedName name="VOLUME_FP_B_00BF_1_intermediate">#REF!</definedName>
    <definedName name="VOLUME_FP_B_00BF_2">#REF!</definedName>
    <definedName name="VOLUME_FP_B_00GF">#REF!</definedName>
    <definedName name="VOLUME_FP_B_00MF">#REF!</definedName>
    <definedName name="VOLUME_FP_B_00PF___1">#REF!</definedName>
    <definedName name="VOLUME_FP_B_00PF___2">#REF!</definedName>
    <definedName name="VOLUME_FP_B_00PF___3">#REF!</definedName>
    <definedName name="VOLUME_FS01">#REF!</definedName>
    <definedName name="VOLUME_FS01_1B">#REF!</definedName>
    <definedName name="VOLUME_FS01_1C">#REF!</definedName>
    <definedName name="VOLUME_FS012_1B2">#REF!</definedName>
    <definedName name="VOLUME_FS02_1A">#REF!</definedName>
    <definedName name="VOLUME_FS02_1B">#REF!</definedName>
    <definedName name="VOLUME_FS02_1B_RF">#REF!</definedName>
    <definedName name="VOLUME_FS02_1B1">#REF!</definedName>
    <definedName name="VOLUME_FS02_1C">#REF!</definedName>
    <definedName name="VOLUME_FS02_1C1">#REF!</definedName>
    <definedName name="VOLUME_FS03_1A">#REF!</definedName>
    <definedName name="VOLUME_FS03_1B">#REF!</definedName>
    <definedName name="VOLUME_FS03_1C">#REF!</definedName>
    <definedName name="VOLUME_FS04">#REF!</definedName>
    <definedName name="VOLUME_FS04_1A">#REF!</definedName>
    <definedName name="VOLUME_FS04_1B">#REF!</definedName>
    <definedName name="VOLUME_FS04_1B1">#REF!</definedName>
    <definedName name="VOLUME_FS04_1B2">#REF!</definedName>
    <definedName name="VOLUME_FS04_1C">#REF!</definedName>
    <definedName name="VOLUME_FS04_1C1">#REF!</definedName>
    <definedName name="VOLUME_FS04_1C2">#REF!</definedName>
    <definedName name="VOLUME_FS04_Rail">#REF!</definedName>
    <definedName name="VOLUME_FS05_1A">#REF!</definedName>
    <definedName name="VOLUME_FS05_1A_RF">#REF!</definedName>
    <definedName name="VOLUME_FS05_1B">#REF!</definedName>
    <definedName name="VOLUME_FS05_1B1">#REF!</definedName>
    <definedName name="VOLUME_FS05_1B2">#REF!</definedName>
    <definedName name="VOLUME_FS05_1C">#REF!</definedName>
    <definedName name="VOLUME_FS05_1C_RF">#REF!</definedName>
    <definedName name="VOLUME_FS05_1C1">#REF!</definedName>
    <definedName name="VOLUME_FS05_1C2">#REF!</definedName>
    <definedName name="VOLUME_FS05_GARDEN">#REF!</definedName>
    <definedName name="VOLUME_FS05_GARDEN_1C">#REF!</definedName>
    <definedName name="VOLUME_FS05_IB_RF">#REF!</definedName>
    <definedName name="VOLUME_FS06_1A">#REF!</definedName>
    <definedName name="VOLUME_FS06_1C_RF">#REF!</definedName>
    <definedName name="VOLUME_FS06_RF">#REF!</definedName>
    <definedName name="VOLUME_FS06_Skybridge">#REF!</definedName>
    <definedName name="VOLUME_FS07_1B1">#REF!</definedName>
    <definedName name="VOLUME_FS07_1C">#REF!</definedName>
    <definedName name="VOLUME_FS11_1B1">#REF!</definedName>
    <definedName name="VOLUME_FS11_1B2">#REF!</definedName>
    <definedName name="VOLUME_FS11_1C1">#REF!</definedName>
    <definedName name="VOLUME_FS11_1C2">#REF!</definedName>
    <definedName name="VOLUME_FS12_1C2">#REF!</definedName>
    <definedName name="VOLUME_FS12_IC_RF">#REF!</definedName>
    <definedName name="VOLUME_FS12_RAIL_1C">#REF!</definedName>
    <definedName name="VOLUME_FS12_RAIL_RF">#REF!</definedName>
    <definedName name="VOLUME_FS12_RF">#REF!</definedName>
    <definedName name="VOLUME_Garage">#REF!</definedName>
    <definedName name="VOLUME_Garden">#REF!</definedName>
    <definedName name="VOLUME_GF">#REF!</definedName>
    <definedName name="VOLUME_GF___BOH____General_areas">#REF!</definedName>
    <definedName name="VOLUME_GF___BOH___Admin_Support">#REF!</definedName>
    <definedName name="VOLUME_GF___BOH___Boiler_Room">#REF!</definedName>
    <definedName name="VOLUME_GF___BOH___Ducts">#REF!</definedName>
    <definedName name="VOLUME_GF___BOH___Executive_Offices">#REF!</definedName>
    <definedName name="VOLUME_GF___BOH___Fire_Escape_Stairs">#REF!</definedName>
    <definedName name="VOLUME_GF___BOH___Front_Desk">#REF!</definedName>
    <definedName name="VOLUME_GF___BOH___Front_Office_Devision">#REF!</definedName>
    <definedName name="VOLUME_GF___BOH___Guest_Core">#REF!</definedName>
    <definedName name="VOLUME_GF___BOH___Guest_Core_ducts">#REF!</definedName>
    <definedName name="VOLUME_GF___BOH___Guest_Core_lift_shafts">#REF!</definedName>
    <definedName name="VOLUME_GF___BOH___Lobby_Bar_Pantry">#REF!</definedName>
    <definedName name="VOLUME_GF___BOH___Luggage">#REF!</definedName>
    <definedName name="VOLUME_GF___BOH___Prayer_Rooms">#REF!</definedName>
    <definedName name="VOLUME_GF___BOH___Sales_Offices">#REF!</definedName>
    <definedName name="VOLUME_GF___BOH___Security_and_Valet">#REF!</definedName>
    <definedName name="VOLUME_GF___BOH___Service_Core">#REF!</definedName>
    <definedName name="VOLUME_GF___BOH___Service_Core_ducts">#REF!</definedName>
    <definedName name="VOLUME_GF___BOH___Staff_Core">#REF!</definedName>
    <definedName name="VOLUME_GF___BOH___Staff_Core_lift_shafts">#REF!</definedName>
    <definedName name="VOLUME_GF___Double_Volume_internal_Reception">#REF!</definedName>
    <definedName name="VOLUME_GF___FOH___Circulation">#REF!</definedName>
    <definedName name="VOLUME_GF___FOH___Guest_Circulation">#REF!</definedName>
    <definedName name="VOLUME_GF___FOH___Guestroom_Terrace">#REF!</definedName>
    <definedName name="VOLUME_GF___FOH___Guestrooms">#REF!</definedName>
    <definedName name="VOLUME_GF___FOH___Hotel_Port_Corchere">#REF!</definedName>
    <definedName name="VOLUME_GF___FOH___Lobby_Bar___Lounge">#REF!</definedName>
    <definedName name="VOLUME_GF___FOH___Lobby_Bar___Lounge_Toilets">#REF!</definedName>
    <definedName name="VOLUME_GF___FOH___Reception_and_Lobby_BR_Terrace">#REF!</definedName>
    <definedName name="VOLUME_GF___FOH___Reception_Lobby">#REF!</definedName>
    <definedName name="VOLUME_GF___FOH___Speciality_Restaurant_01_Roof_Terrace">#REF!</definedName>
    <definedName name="VOLUME_GF___FOH___Wind_Lobby">#REF!</definedName>
    <definedName name="VOLUME_GF__15mm_dia._CWS_Buried_Underground">#REF!</definedName>
    <definedName name="VOLUME_GF__25mm_dia._CWS_20mm_dia_HSW">#REF!</definedName>
    <definedName name="VOLUME_GF__32_dia._CWS_Main_Buried_underground">#REF!</definedName>
    <definedName name="VOLUME_GF__32mm_dia_BCWS_25mm_dia_HWS">#REF!</definedName>
    <definedName name="VOLUME_GF_Bell_Captain">#REF!</definedName>
    <definedName name="VOLUME_GF_BOH_Service___Utility_area">#REF!</definedName>
    <definedName name="VOLUME_GF_BOH_Staircase">#REF!</definedName>
    <definedName name="VOLUME_GF_Business_Center">#REF!</definedName>
    <definedName name="VOLUME_GF_Double_Vol._at_Parking_ramp__2.5m_high_">#REF!</definedName>
    <definedName name="VOLUME_GF_Double_Volume">#REF!</definedName>
    <definedName name="VOLUME_GF_ENT._LOBBY_TO_LUGGAGE_BELL_CAPT">#REF!</definedName>
    <definedName name="VOLUME_GF_External_Double_doors__FOH_">#REF!</definedName>
    <definedName name="VOLUME_GF_External_Revolving_doors__FOH_">#REF!</definedName>
    <definedName name="VOLUME_GF_External_Single_doors__BOH_">#REF!</definedName>
    <definedName name="VOLUME_GF_External_Single_doors__FOH_">#REF!</definedName>
    <definedName name="VOLUME_GF_FOH_Circulation_Area">#REF!</definedName>
    <definedName name="VOLUME_GF_FOH_Staircase">#REF!</definedName>
    <definedName name="VOLUME_GF_Front_Office">#REF!</definedName>
    <definedName name="VOLUME_GF_Guest_Core">#REF!</definedName>
    <definedName name="VOLUME_GF_Guest_Rooms">#REF!</definedName>
    <definedName name="VOLUME_GF_HGR_BOH">#REF!</definedName>
    <definedName name="VOLUME_GF_HGR_Circulation">#REF!</definedName>
    <definedName name="VOLUME_GF_HGR_Covered_Balcony">#REF!</definedName>
    <definedName name="VOLUME_GF_HGR_Fire_Staircase">#REF!</definedName>
    <definedName name="VOLUME_GF_Internal_Single_doors__BOH_">#REF!</definedName>
    <definedName name="VOLUME_GF_Internal_Single_doors__FOH_">#REF!</definedName>
    <definedName name="VOLUME_GF_Lift_Shaft">#REF!</definedName>
    <definedName name="VOLUME_GF_Lobby_Bar">#REF!</definedName>
    <definedName name="VOLUME_GF_Lobby_Lounge">#REF!</definedName>
    <definedName name="VOLUME_GF_Lobby_Lounge_pantry">#REF!</definedName>
    <definedName name="VOLUME_GF_Luggage_Room">#REF!</definedName>
    <definedName name="VOLUME_GF_MEP_Area">#REF!</definedName>
    <definedName name="VOLUME_GF_Prayer_Room">#REF!</definedName>
    <definedName name="VOLUME_GF_Public_Toilets">#REF!</definedName>
    <definedName name="VOLUME_GF_Ramp_B1_to_GF">#REF!</definedName>
    <definedName name="VOLUME_GF_Ramp_GF_to_B1">#REF!</definedName>
    <definedName name="VOLUME_GF_Reception">#REF!</definedName>
    <definedName name="VOLUME_GF_Roller_shutter_doors__BOH_">#REF!</definedName>
    <definedName name="VOLUME_GF_Service_Core">#REF!</definedName>
    <definedName name="VOLUME_GF_Toilet_cubicle_doors">#REF!</definedName>
    <definedName name="VOLUME_GF_Toilet_to_Prayer_rooms">#REF!</definedName>
    <definedName name="VOLUME_GF_Voids_Dead_areas">#REF!</definedName>
    <definedName name="VOLUME_GFA">#REF!</definedName>
    <definedName name="VOLUME_GFA__GF_">#REF!</definedName>
    <definedName name="VOLUME_GFA__lvl_1_">#REF!</definedName>
    <definedName name="VOLUME_GFA__lvl_2_">#REF!</definedName>
    <definedName name="VOLUME_GFA__lvl_3_">#REF!</definedName>
    <definedName name="VOLUME_GFA__Podium_1_">#REF!</definedName>
    <definedName name="VOLUME_GFA__Podium_2_">#REF!</definedName>
    <definedName name="VOLUME_GFA__Roof_">#REF!</definedName>
    <definedName name="VOLUME_GIFA">#REF!</definedName>
    <definedName name="VOLUME_GIFA__GF_">#REF!</definedName>
    <definedName name="VOLUME_GIFA__lvl_1_">#REF!</definedName>
    <definedName name="VOLUME_GIFA__lvl_2_">#REF!</definedName>
    <definedName name="VOLUME_GIFA__Podium_1_">#REF!</definedName>
    <definedName name="VOLUME_GIFA__Podium_2_">#REF!</definedName>
    <definedName name="VOLUME_GIFA__Roof_">#REF!</definedName>
    <definedName name="VOLUME_Hotel_F_B__GF_">#REF!</definedName>
    <definedName name="VOLUME_IA_001mPF_BA_A_U00___lift_lobby">#REF!</definedName>
    <definedName name="VOLUME_IA_001mPF_BA_A_U00___lift_shaft">#REF!</definedName>
    <definedName name="VOLUME_IA_001mPF_BB_B_U00___double_vol._e.t.s._rm.">#REF!</definedName>
    <definedName name="VOLUME_IA_001mPF_BB_B_U00___double_volume">#REF!</definedName>
    <definedName name="VOLUME_IA_001mPF_BB_B_U00___electrical_rm.">#REF!</definedName>
    <definedName name="VOLUME_IA_001mPF_BB_B_U00___f.e._stairs">#REF!</definedName>
    <definedName name="VOLUME_IA_001mPF_BB_B_U00___f.h.c.">#REF!</definedName>
    <definedName name="VOLUME_IA_001mPF_BB_B_U00___garbage_rm.">#REF!</definedName>
    <definedName name="VOLUME_IA_001mPF_BB_B_U00___services_trans._area">#REF!</definedName>
    <definedName name="VOLUME_IA_001mPF_BB_B_U00___shaft">#REF!</definedName>
    <definedName name="VOLUME_IA_001mPF_BB_B_U00___stair_3">#REF!</definedName>
    <definedName name="VOLUME_IA_001mPF_BB_B_U00___telephone_rm.">#REF!</definedName>
    <definedName name="VOLUME_IA_001mPF_BB_B_U00___void">#REF!</definedName>
    <definedName name="VOLUME_IA_001mPF_BB_C_U00___driveway">#REF!</definedName>
    <definedName name="VOLUME_IA_001mPF_BB_C_U00___driveway_ramp">#REF!</definedName>
    <definedName name="VOLUME_IA_001mPF_BB_C_U00___driveway_zebra_lines">#REF!</definedName>
    <definedName name="VOLUME_IA_001mPF_BB_C_U00___parking_bay">#REF!</definedName>
    <definedName name="VOLUME_IA_001mPF_BB_C_U00___sidewalk">#REF!</definedName>
    <definedName name="VOLUME_IA_001mPF_BB_C_U00___sidewalk_ramp">#REF!</definedName>
    <definedName name="VOLUME_IA_001PF_BA_A_U00___lift_lobby">#REF!</definedName>
    <definedName name="VOLUME_IA_001PF_BA_A_U00___lift_shaft">#REF!</definedName>
    <definedName name="VOLUME_IA_001PF_BA_B_U00___electrical_rm.">#REF!</definedName>
    <definedName name="VOLUME_IA_001PF_BA_B_U00___f.e._stairs">#REF!</definedName>
    <definedName name="VOLUME_IA_001PF_BA_B_U00___f.h.c.">#REF!</definedName>
    <definedName name="VOLUME_IA_001PF_BA_B_U00___garbage_rm.">#REF!</definedName>
    <definedName name="VOLUME_IA_001PF_BA_B_U00___shaft">#REF!</definedName>
    <definedName name="VOLUME_IA_001PF_BA_B_U00___stair_3">#REF!</definedName>
    <definedName name="VOLUME_IA_001PF_BA_B_U00___telephone_rm.">#REF!</definedName>
    <definedName name="VOLUME_IA_001PF_BA_C_U00___driveway">#REF!</definedName>
    <definedName name="VOLUME_IA_001PF_BA_C_U00___driveway_zebra_line">#REF!</definedName>
    <definedName name="VOLUME_IA_001PF_BA_C_U00___parking_bay">#REF!</definedName>
    <definedName name="VOLUME_IA_001PF_BA_C_U00___sidewalk">#REF!</definedName>
    <definedName name="VOLUME_IA_002PF_BA_A_U00___lift_lobby">#REF!</definedName>
    <definedName name="VOLUME_IA_002PF_BA_A_U00___lift_shaft">#REF!</definedName>
    <definedName name="VOLUME_IA_002PF_BA_B_U00___electrical_rm.">#REF!</definedName>
    <definedName name="VOLUME_IA_002PF_BA_B_U00___f.e._stairs">#REF!</definedName>
    <definedName name="VOLUME_IA_002PF_BA_B_U00___f.h.c.">#REF!</definedName>
    <definedName name="VOLUME_IA_002PF_BA_B_U00___garbage_rm.">#REF!</definedName>
    <definedName name="VOLUME_IA_002PF_BA_B_U00___shaft">#REF!</definedName>
    <definedName name="VOLUME_IA_002PF_BA_B_U00___stair_3">#REF!</definedName>
    <definedName name="VOLUME_IA_002PF_BA_B_U00___telephone_rm.">#REF!</definedName>
    <definedName name="VOLUME_IA_002PF_BA_C_U00___driveway">#REF!</definedName>
    <definedName name="VOLUME_IA_002PF_BA_C_U00___driveway_zebra_line">#REF!</definedName>
    <definedName name="VOLUME_IA_002PF_BA_C_U00___parking_bay">#REF!</definedName>
    <definedName name="VOLUME_IA_002PF_BA_C_U00___sidewalk">#REF!</definedName>
    <definedName name="VOLUME_IA_003PF_BA_A_U00___lift_lobby">#REF!</definedName>
    <definedName name="VOLUME_IA_003PF_BA_A_U00___lift_shaft">#REF!</definedName>
    <definedName name="VOLUME_IA_003PF_BA_B_U00___electrical_rm.">#REF!</definedName>
    <definedName name="VOLUME_IA_003PF_BA_B_U00___f.e._stairs">#REF!</definedName>
    <definedName name="VOLUME_IA_003PF_BA_B_U00___f.h.c.">#REF!</definedName>
    <definedName name="VOLUME_IA_003PF_BA_B_U00___garbage_rm.">#REF!</definedName>
    <definedName name="VOLUME_IA_003PF_BA_B_U00___plant_rm.">#REF!</definedName>
    <definedName name="VOLUME_IA_003PF_BA_B_U00___shaft">#REF!</definedName>
    <definedName name="VOLUME_IA_003PF_BA_B_U00___stair_3">#REF!</definedName>
    <definedName name="VOLUME_IA_003PF_BA_B_U00___telephone_rm.">#REF!</definedName>
    <definedName name="VOLUME_IA_003PF_BA_C_U00___driveway">#REF!</definedName>
    <definedName name="VOLUME_IA_003PF_BA_C_U00___driveway_zebra_line">#REF!</definedName>
    <definedName name="VOLUME_IA_003PF_BA_C_U00___parking_bay">#REF!</definedName>
    <definedName name="VOLUME_IA_003PF_BA_C_U00___sidewalk">#REF!</definedName>
    <definedName name="VOLUME_IA_00AF_AB_U00___cafe">#REF!</definedName>
    <definedName name="VOLUME_IA_00AF_AB_U00___cafe_pantry">#REF!</definedName>
    <definedName name="VOLUME_IA_00AF_AB_U00___corridor">#REF!</definedName>
    <definedName name="VOLUME_IA_00AF_AB_U00___game_rm.">#REF!</definedName>
    <definedName name="VOLUME_IA_00AF_AB_U00___game_rm._store">#REF!</definedName>
    <definedName name="VOLUME_IA_00AF_AB_U00___gym_female">#REF!</definedName>
    <definedName name="VOLUME_IA_00AF_AB_U00___gym_female_lobby">#REF!</definedName>
    <definedName name="VOLUME_IA_00AF_AB_U00___gym_female_shaft">#REF!</definedName>
    <definedName name="VOLUME_IA_00AF_AB_U00___gym_female_store">#REF!</definedName>
    <definedName name="VOLUME_IA_00AF_AB_U00___gym_female_void">#REF!</definedName>
    <definedName name="VOLUME_IA_00AF_AB_U00___gym_male">#REF!</definedName>
    <definedName name="VOLUME_IA_00AF_AB_U00___gym_male_lobby">#REF!</definedName>
    <definedName name="VOLUME_IA_00AF_AB_U00___gym_male_shaft">#REF!</definedName>
    <definedName name="VOLUME_IA_00AF_AB_U00___gym_male_store">#REF!</definedName>
    <definedName name="VOLUME_IA_00AF_AB_U00___gym_male_void">#REF!</definedName>
    <definedName name="VOLUME_IA_00AF_AB_U00___handicap_toi._female">#REF!</definedName>
    <definedName name="VOLUME_IA_00AF_AB_U00___handicap_toi._male">#REF!</definedName>
    <definedName name="VOLUME_IA_00AF_AB_U00___lift_lobby">#REF!</definedName>
    <definedName name="VOLUME_IA_00AF_AB_U00___lift_shaft">#REF!</definedName>
    <definedName name="VOLUME_IA_00AF_AB_U00___multi_purpose_rm.">#REF!</definedName>
    <definedName name="VOLUME_IA_00AF_AB_U00___multi_purpose_shaft">#REF!</definedName>
    <definedName name="VOLUME_IA_00AF_AB_U00___multi_purpose_store">#REF!</definedName>
    <definedName name="VOLUME_IA_00AF_AB_U00___spa_f._hallway">#REF!</definedName>
    <definedName name="VOLUME_IA_00AF_AB_U00___spa_f._heater_rm.">#REF!</definedName>
    <definedName name="VOLUME_IA_00AF_AB_U00___spa_f._lobby">#REF!</definedName>
    <definedName name="VOLUME_IA_00AF_AB_U00___spa_f._lockers">#REF!</definedName>
    <definedName name="VOLUME_IA_00AF_AB_U00___spa_f._massage_rm.">#REF!</definedName>
    <definedName name="VOLUME_IA_00AF_AB_U00___spa_f._rec.">#REF!</definedName>
    <definedName name="VOLUME_IA_00AF_AB_U00___spa_f._sauna">#REF!</definedName>
    <definedName name="VOLUME_IA_00AF_AB_U00___spa_f._shaft">#REF!</definedName>
    <definedName name="VOLUME_IA_00AF_AB_U00___spa_f._shower_toilet">#REF!</definedName>
    <definedName name="VOLUME_IA_00AF_AB_U00___spa_f._steam_rm.">#REF!</definedName>
    <definedName name="VOLUME_IA_00AF_AB_U00___spa_m._hallway">#REF!</definedName>
    <definedName name="VOLUME_IA_00AF_AB_U00___spa_m._heater_rm.">#REF!</definedName>
    <definedName name="VOLUME_IA_00AF_AB_U00___spa_m._lobby">#REF!</definedName>
    <definedName name="VOLUME_IA_00AF_AB_U00___spa_m._lockers">#REF!</definedName>
    <definedName name="VOLUME_IA_00AF_AB_U00___spa_m._massage_rm.">#REF!</definedName>
    <definedName name="VOLUME_IA_00AF_AB_U00___spa_m._rec.">#REF!</definedName>
    <definedName name="VOLUME_IA_00AF_AB_U00___spa_m._sauna">#REF!</definedName>
    <definedName name="VOLUME_IA_00AF_AB_U00___spa_m._shaft">#REF!</definedName>
    <definedName name="VOLUME_IA_00AF_AB_U00___spa_m._shower_toilet">#REF!</definedName>
    <definedName name="VOLUME_IA_00AF_AB_U00___spa_m._steam_rm.">#REF!</definedName>
    <definedName name="VOLUME_IA_00AF_AC_U00___electrical_rm.">#REF!</definedName>
    <definedName name="VOLUME_IA_00AF_AC_U00___f.e._stair">#REF!</definedName>
    <definedName name="VOLUME_IA_00AF_AC_U00___fhc">#REF!</definedName>
    <definedName name="VOLUME_IA_00AF_AC_U00___garbage_rm.">#REF!</definedName>
    <definedName name="VOLUME_IA_00AF_AC_U00___shaft">#REF!</definedName>
    <definedName name="VOLUME_IA_00AF_AC_U00___stair_3">#REF!</definedName>
    <definedName name="VOLUME_IA_00AF_AC_U00___store_rm.">#REF!</definedName>
    <definedName name="VOLUME_IA_00AF_AC_U00___telephone_rm.">#REF!</definedName>
    <definedName name="VOLUME_IA_00B1F_BD_B_U00___double_volume">#REF!</definedName>
    <definedName name="VOLUME_IA_00B1F_BD_B_U00___f.e._stairs">#REF!</definedName>
    <definedName name="VOLUME_IA_00B1F_BD_B_U00___f.h.c.">#REF!</definedName>
    <definedName name="VOLUME_IA_00B1F_BD_B_U00___fire_pump_rm.">#REF!</definedName>
    <definedName name="VOLUME_IA_00B1F_BD_B_U00___lobby_rm.">#REF!</definedName>
    <definedName name="VOLUME_IA_00B1F_BD_B_U00___lobby_rm._ent.">#REF!</definedName>
    <definedName name="VOLUME_IA_00B1F_BD_B_U00___shaft">#REF!</definedName>
    <definedName name="VOLUME_IA_00B1F_BD_B_U00___stair_3">#REF!</definedName>
    <definedName name="VOLUME_IA_00B1F_BD_B_U00___tech._rm.">#REF!</definedName>
    <definedName name="VOLUME_IA_00B1F_BD_C_U00___double_volume">#REF!</definedName>
    <definedName name="VOLUME_IA_00B1F_BD_C_U00___driveway">#REF!</definedName>
    <definedName name="VOLUME_IA_00B1F_BD_C_U00___driveway_ramp_1">#REF!</definedName>
    <definedName name="VOLUME_IA_00B1F_BD_C_U00___driveway_zebra_lines">#REF!</definedName>
    <definedName name="VOLUME_IA_00B1F_BD_C_U00___parking_bay">#REF!</definedName>
    <definedName name="VOLUME_IA_00B1F_BD_C_U00___sidewalk">#REF!</definedName>
    <definedName name="VOLUME_IA_00B1F_BD_C_U00___sidewalk_ramp">#REF!</definedName>
    <definedName name="VOLUME_IA_00B1iF_BD_A_U00___lift_lobby">#REF!</definedName>
    <definedName name="VOLUME_IA_00B1iF_BD_A_U00___lift_shaft">#REF!</definedName>
    <definedName name="VOLUME_IA_00B1iF_BD_B_U00___electrical_rm.">#REF!</definedName>
    <definedName name="VOLUME_IA_00B1iF_BD_B_U00___f.e._stairs">#REF!</definedName>
    <definedName name="VOLUME_IA_00B1iF_BD_B_U00___f.h.c.">#REF!</definedName>
    <definedName name="VOLUME_IA_00B1iF_BD_B_U00___l.v._rm.">#REF!</definedName>
    <definedName name="VOLUME_IA_00B1iF_BD_B_U00___main_tel._rm.">#REF!</definedName>
    <definedName name="VOLUME_IA_00B1iF_BD_B_U00___shaft">#REF!</definedName>
    <definedName name="VOLUME_IA_00B1iF_BD_B_U00___stair_4">#REF!</definedName>
    <definedName name="VOLUME_IA_00B1iF_BD_B_U00___storage_1">#REF!</definedName>
    <definedName name="VOLUME_IA_00B1iF_BD_B_U00___tech._rm.1">#REF!</definedName>
    <definedName name="VOLUME_IA_00B1iF_BD_B_U00___tech._rm.2">#REF!</definedName>
    <definedName name="VOLUME_IA_00B1iF_BD_B_U00___tech._rm.3">#REF!</definedName>
    <definedName name="VOLUME_IA_00B1iF_BD_B_U00___water_tank_1_double_volume">#REF!</definedName>
    <definedName name="VOLUME_IA_00B1iF_BD_B_U00___water_tank_2_double_volume">#REF!</definedName>
    <definedName name="VOLUME_IA_00B1iF_BD_B_U00___water_tank_3_double_volume">#REF!</definedName>
    <definedName name="VOLUME_IA_00B1iF_BD_B_U00___water_tank_4_double_volume">#REF!</definedName>
    <definedName name="VOLUME_IA_00B1iF_BD_C_U00___driveway">#REF!</definedName>
    <definedName name="VOLUME_IA_00B1iF_BD_C_U00___driveway_zebra_lines">#REF!</definedName>
    <definedName name="VOLUME_IA_00B1iF_BD_C_U00___parking_bay">#REF!</definedName>
    <definedName name="VOLUME_IA_00B1iF_BD_C_U00___sidewalk">#REF!</definedName>
    <definedName name="VOLUME_IA_00B2F_BD_A_U00___lift_lobby">#REF!</definedName>
    <definedName name="VOLUME_IA_00B2F_BD_A_U00___lift_shaft">#REF!</definedName>
    <definedName name="VOLUME_IA_00B2F_BD_B_U00___electrical_rm.">#REF!</definedName>
    <definedName name="VOLUME_IA_00B2F_BD_B_U00___f.e._stair">#REF!</definedName>
    <definedName name="VOLUME_IA_00B2F_BD_B_U00___f.h.c.">#REF!</definedName>
    <definedName name="VOLUME_IA_00B2F_BD_B_U00___mechanical_rm.1">#REF!</definedName>
    <definedName name="VOLUME_IA_00B2F_BD_B_U00___pump_rm.">#REF!</definedName>
    <definedName name="VOLUME_IA_00B2F_BD_B_U00___pump_rm._2">#REF!</definedName>
    <definedName name="VOLUME_IA_00B2F_BD_B_U00___shaft">#REF!</definedName>
    <definedName name="VOLUME_IA_00B2F_BD_B_U00___stair_4">#REF!</definedName>
    <definedName name="VOLUME_IA_00B2F_BD_B_U00___store_rm.1">#REF!</definedName>
    <definedName name="VOLUME_IA_00B2F_BD_B_U00___store_rm.2">#REF!</definedName>
    <definedName name="VOLUME_IA_00B2F_BD_B_U00___store_rm.3">#REF!</definedName>
    <definedName name="VOLUME_IA_00B2F_BD_B_U00___store_rm.4">#REF!</definedName>
    <definedName name="VOLUME_IA_00B2F_BD_B_U00___store_rm.5">#REF!</definedName>
    <definedName name="VOLUME_IA_00B2F_BD_B_U00___tech_rm.1">#REF!</definedName>
    <definedName name="VOLUME_IA_00B2F_BD_B_U00___tech_rm.2">#REF!</definedName>
    <definedName name="VOLUME_IA_00B2F_BD_B_U00___tech_rm.3">#REF!</definedName>
    <definedName name="VOLUME_IA_00B2F_BD_B_U00___water_tank__1">#REF!</definedName>
    <definedName name="VOLUME_IA_00B2F_BD_B_U00___water_tank__2">#REF!</definedName>
    <definedName name="VOLUME_IA_00B2F_BD_B_U00___water_tank__3">#REF!</definedName>
    <definedName name="VOLUME_IA_00B2F_BD_B_U00___water_tank__4">#REF!</definedName>
    <definedName name="VOLUME_IA_00B2F_BD_C_U00___driveway_1">#REF!</definedName>
    <definedName name="VOLUME_IA_00B2F_BD_C_U00___driveway_1___zebra_line">#REF!</definedName>
    <definedName name="VOLUME_IA_00B2F_BD_C_U00___parking_bay_1">#REF!</definedName>
    <definedName name="VOLUME_IA_00B2F_BD_C_U00___sidewalk_1">#REF!</definedName>
    <definedName name="VOLUME_IA_00BF_BC_A_U00___entrance_lobby">#REF!</definedName>
    <definedName name="VOLUME_IA_00BF_BC_A_U00___lift_lobby">#REF!</definedName>
    <definedName name="VOLUME_IA_00BF_BC_A_U00___lift_shaft">#REF!</definedName>
    <definedName name="VOLUME_IA_00BF_BC_A_U00___main_entrance">#REF!</definedName>
    <definedName name="VOLUME_IA_00BF_BC_B_U00___b.m.s._rm.">#REF!</definedName>
    <definedName name="VOLUME_IA_00BF_BC_B_U00___e.t.s_rm.">#REF!</definedName>
    <definedName name="VOLUME_IA_00BF_BC_B_U00___e.t.s_rm._hallway">#REF!</definedName>
    <definedName name="VOLUME_IA_00BF_BC_B_U00___e.t.s_rm.1">#REF!</definedName>
    <definedName name="VOLUME_IA_00BF_BC_B_U00___elect._rm">#REF!</definedName>
    <definedName name="VOLUME_IA_00BF_BC_B_U00___elect._rm_1">#REF!</definedName>
    <definedName name="VOLUME_IA_00BF_BC_B_U00___f.e._stair">#REF!</definedName>
    <definedName name="VOLUME_IA_00BF_BC_B_U00___f.e._stair_corridor">#REF!</definedName>
    <definedName name="VOLUME_IA_00BF_BC_B_U00___f.e._stair_corridor_lobby">#REF!</definedName>
    <definedName name="VOLUME_IA_00BF_BC_B_U00___f.h.c.">#REF!</definedName>
    <definedName name="VOLUME_IA_00BF_BC_B_U00___g.s.m._rm.">#REF!</definedName>
    <definedName name="VOLUME_IA_00BF_BC_B_U00___garbage_rm.">#REF!</definedName>
    <definedName name="VOLUME_IA_00BF_BC_B_U00___garbage_rm._ramp">#REF!</definedName>
    <definedName name="VOLUME_IA_00BF_BC_B_U00___generator_rm.">#REF!</definedName>
    <definedName name="VOLUME_IA_00BF_BC_B_U00___guard_rm.">#REF!</definedName>
    <definedName name="VOLUME_IA_00BF_BC_B_U00___guard_rm._toilet">#REF!</definedName>
    <definedName name="VOLUME_IA_00BF_BC_B_U00___h.v._rm.">#REF!</definedName>
    <definedName name="VOLUME_IA_00BF_BC_B_U00___platform">#REF!</definedName>
    <definedName name="VOLUME_IA_00BF_BC_B_U00___shaft">#REF!</definedName>
    <definedName name="VOLUME_IA_00BF_BC_B_U00___stairs_3">#REF!</definedName>
    <definedName name="VOLUME_IA_00BF_BC_B_U00___tech._area_1">#REF!</definedName>
    <definedName name="VOLUME_IA_00BF_BC_B_U00___tech._area_2">#REF!</definedName>
    <definedName name="VOLUME_IA_00BF_BC_B_U00___tech._area_3">#REF!</definedName>
    <definedName name="VOLUME_IA_00BF_BC_B_U00___tech._area_3_lobby">#REF!</definedName>
    <definedName name="VOLUME_IA_00BF_BC_B_U00___tel_rm.">#REF!</definedName>
    <definedName name="VOLUME_IA_00BF_BC_B_U00___toilet">#REF!</definedName>
    <definedName name="VOLUME_IA_00BF_BC_B_U00___toilet_female">#REF!</definedName>
    <definedName name="VOLUME_IA_00BF_BC_B_U00___toilet_lobby">#REF!</definedName>
    <definedName name="VOLUME_IA_00BF_BC_B_U00___toilet_male">#REF!</definedName>
    <definedName name="VOLUME_IA_00BF_BC_B_U00___transformer_rm.">#REF!</definedName>
    <definedName name="VOLUME_IA_00BF_BC_C_U00___double_volume">#REF!</definedName>
    <definedName name="VOLUME_IA_00BF_BC_C_U00___driveway_1">#REF!</definedName>
    <definedName name="VOLUME_IA_00BF_BC_C_U00___driveway_ramp">#REF!</definedName>
    <definedName name="VOLUME_IA_00BF_BC_C_U00___driveway_zebra_line">#REF!</definedName>
    <definedName name="VOLUME_IA_00BF_BC_C_U00___sidewalk_1">#REF!</definedName>
    <definedName name="VOLUME_IA_00BF_BC_C_U00___sidewalk_1_ramp">#REF!</definedName>
    <definedName name="VOLUME_IA_00BF_BC_C_U00___void">#REF!</definedName>
    <definedName name="VOLUME_IA_01F_AA_U01___BR1_lobby">#REF!</definedName>
    <definedName name="VOLUME_IA_01F_AA_U01___BR1_rm.">#REF!</definedName>
    <definedName name="VOLUME_IA_01F_AA_U01___BR1_t_b">#REF!</definedName>
    <definedName name="VOLUME_IA_01F_AA_U01___BR2_dresser">#REF!</definedName>
    <definedName name="VOLUME_IA_01F_AA_U01___BR2_lobby">#REF!</definedName>
    <definedName name="VOLUME_IA_01F_AA_U01___BR2_rm.">#REF!</definedName>
    <definedName name="VOLUME_IA_01F_AA_U01___BR2_t_b">#REF!</definedName>
    <definedName name="VOLUME_IA_01F_AA_U01___corridor">#REF!</definedName>
    <definedName name="VOLUME_IA_01F_AA_U01___foyer">#REF!</definedName>
    <definedName name="VOLUME_IA_01F_AA_U01___kitchen">#REF!</definedName>
    <definedName name="VOLUME_IA_01F_AA_U01___living_dining">#REF!</definedName>
    <definedName name="VOLUME_IA_01F_AA_U01___maids_rm.">#REF!</definedName>
    <definedName name="VOLUME_IA_01F_AA_U01___maids_toi.">#REF!</definedName>
    <definedName name="VOLUME_IA_01F_AA_U01___shaft">#REF!</definedName>
    <definedName name="VOLUME_IA_01F_AA_U01___toilet">#REF!</definedName>
    <definedName name="VOLUME_IA_01F_AA_U01___utility_rm.">#REF!</definedName>
    <definedName name="VOLUME_IA_01F_AA_U01___void">#REF!</definedName>
    <definedName name="VOLUME_IA_01F_AA_U02___BR1_dresser">#REF!</definedName>
    <definedName name="VOLUME_IA_01F_AA_U02___BR1_rm.">#REF!</definedName>
    <definedName name="VOLUME_IA_01F_AA_U02___BR1_t_b">#REF!</definedName>
    <definedName name="VOLUME_IA_01F_AA_U02___BR2_lobby">#REF!</definedName>
    <definedName name="VOLUME_IA_01F_AA_U02___BR2_rm.">#REF!</definedName>
    <definedName name="VOLUME_IA_01F_AA_U02___BR2_t_b">#REF!</definedName>
    <definedName name="VOLUME_IA_01F_AA_U02___corridor">#REF!</definedName>
    <definedName name="VOLUME_IA_01F_AA_U02___foyer">#REF!</definedName>
    <definedName name="VOLUME_IA_01F_AA_U02___kitchen">#REF!</definedName>
    <definedName name="VOLUME_IA_01F_AA_U02___living_dining">#REF!</definedName>
    <definedName name="VOLUME_IA_01F_AA_U02___maids_rm.">#REF!</definedName>
    <definedName name="VOLUME_IA_01F_AA_U02___maids_toi.">#REF!</definedName>
    <definedName name="VOLUME_IA_01F_AA_U02___shaft">#REF!</definedName>
    <definedName name="VOLUME_IA_01F_AA_U02___toilet">#REF!</definedName>
    <definedName name="VOLUME_IA_01F_AA_U02___utility_rm.">#REF!</definedName>
    <definedName name="VOLUME_IA_01F_AA_U02___void">#REF!</definedName>
    <definedName name="VOLUME_IA_01F_AA_U03___BR1_dresser">#REF!</definedName>
    <definedName name="VOLUME_IA_01F_AA_U03___BR1_lobby">#REF!</definedName>
    <definedName name="VOLUME_IA_01F_AA_U03___BR1_rm.">#REF!</definedName>
    <definedName name="VOLUME_IA_01F_AA_U03___BR1_store">#REF!</definedName>
    <definedName name="VOLUME_IA_01F_AA_U03___BR1_t_b">#REF!</definedName>
    <definedName name="VOLUME_IA_01F_AA_U03___foyer">#REF!</definedName>
    <definedName name="VOLUME_IA_01F_AA_U03___kitchen">#REF!</definedName>
    <definedName name="VOLUME_IA_01F_AA_U03___living_dining">#REF!</definedName>
    <definedName name="VOLUME_IA_01F_AA_U03___shaft">#REF!</definedName>
    <definedName name="VOLUME_IA_01F_AA_U03___storage">#REF!</definedName>
    <definedName name="VOLUME_IA_01F_AA_U03___toilet">#REF!</definedName>
    <definedName name="VOLUME_IA_01F_AA_U03___utility_rm.">#REF!</definedName>
    <definedName name="VOLUME_IA_01F_AA_U03___void">#REF!</definedName>
    <definedName name="VOLUME_IA_01F_AA_U04___BR1_dresser">#REF!</definedName>
    <definedName name="VOLUME_IA_01F_AA_U04___BR1_lobby">#REF!</definedName>
    <definedName name="VOLUME_IA_01F_AA_U04___BR1_rm.">#REF!</definedName>
    <definedName name="VOLUME_IA_01F_AA_U04___BR1_store">#REF!</definedName>
    <definedName name="VOLUME_IA_01F_AA_U04___BR1_t_b">#REF!</definedName>
    <definedName name="VOLUME_IA_01F_AA_U04___foyer">#REF!</definedName>
    <definedName name="VOLUME_IA_01F_AA_U04___kitchen">#REF!</definedName>
    <definedName name="VOLUME_IA_01F_AA_U04___living_dining">#REF!</definedName>
    <definedName name="VOLUME_IA_01F_AA_U04___shaft">#REF!</definedName>
    <definedName name="VOLUME_IA_01F_AA_U04___storage">#REF!</definedName>
    <definedName name="VOLUME_IA_01F_AA_U04___toilet">#REF!</definedName>
    <definedName name="VOLUME_IA_01F_AA_U04___utility_rm.">#REF!</definedName>
    <definedName name="VOLUME_IA_01F_AA_U04___void">#REF!</definedName>
    <definedName name="VOLUME_IA_01F_AA_U05___corridor">#REF!</definedName>
    <definedName name="VOLUME_IA_01F_AA_U05___foyer">#REF!</definedName>
    <definedName name="VOLUME_IA_01F_AA_U05___kitchen">#REF!</definedName>
    <definedName name="VOLUME_IA_01F_AA_U05___living_dining">#REF!</definedName>
    <definedName name="VOLUME_IA_01F_AA_U05___maids_lobby">#REF!</definedName>
    <definedName name="VOLUME_IA_01F_AA_U05___maids_rm.">#REF!</definedName>
    <definedName name="VOLUME_IA_01F_AA_U05___maids_toi.">#REF!</definedName>
    <definedName name="VOLUME_IA_01F_AA_U05___shaft">#REF!</definedName>
    <definedName name="VOLUME_IA_01F_AA_U05___stairs">#REF!</definedName>
    <definedName name="VOLUME_IA_01F_AA_U05___toilet">#REF!</definedName>
    <definedName name="VOLUME_IA_01F_AA_U05___utility_rm.">#REF!</definedName>
    <definedName name="VOLUME_IA_01F_AA_U06___BR1_lobby">#REF!</definedName>
    <definedName name="VOLUME_IA_01F_AA_U06___BR1_rm.">#REF!</definedName>
    <definedName name="VOLUME_IA_01F_AA_U06___BR1_t_b">#REF!</definedName>
    <definedName name="VOLUME_IA_01F_AA_U06___BR2_dresser">#REF!</definedName>
    <definedName name="VOLUME_IA_01F_AA_U06___BR2_lobby">#REF!</definedName>
    <definedName name="VOLUME_IA_01F_AA_U06___BR2_rm.">#REF!</definedName>
    <definedName name="VOLUME_IA_01F_AA_U06___BR2_t_b">#REF!</definedName>
    <definedName name="VOLUME_IA_01F_AA_U06___BR3_dresser">#REF!</definedName>
    <definedName name="VOLUME_IA_01F_AA_U06___BR3_lobby">#REF!</definedName>
    <definedName name="VOLUME_IA_01F_AA_U06___BR3_rm.">#REF!</definedName>
    <definedName name="VOLUME_IA_01F_AA_U06___BR3_t_b">#REF!</definedName>
    <definedName name="VOLUME_IA_01F_AA_U06___corridor">#REF!</definedName>
    <definedName name="VOLUME_IA_01F_AA_U06___foyer">#REF!</definedName>
    <definedName name="VOLUME_IA_01F_AA_U06___kitchen">#REF!</definedName>
    <definedName name="VOLUME_IA_01F_AA_U06___living_dining">#REF!</definedName>
    <definedName name="VOLUME_IA_01F_AA_U06___maids_rm.">#REF!</definedName>
    <definedName name="VOLUME_IA_01F_AA_U06___maids_toi.">#REF!</definedName>
    <definedName name="VOLUME_IA_01F_AA_U06___shaft">#REF!</definedName>
    <definedName name="VOLUME_IA_01F_AA_U06___toilet">#REF!</definedName>
    <definedName name="VOLUME_IA_01F_AA_U06___utility_rm.">#REF!</definedName>
    <definedName name="VOLUME_IA_01F_AB_U00___corridor">#REF!</definedName>
    <definedName name="VOLUME_IA_01F_AB_U00___lift_lobby">#REF!</definedName>
    <definedName name="VOLUME_IA_01F_AB_U00___lift_shaft">#REF!</definedName>
    <definedName name="VOLUME_IA_01F_AC_U00___electrical_rm.">#REF!</definedName>
    <definedName name="VOLUME_IA_01F_AC_U00___f.e._stair">#REF!</definedName>
    <definedName name="VOLUME_IA_01F_AC_U00___f.h.c.">#REF!</definedName>
    <definedName name="VOLUME_IA_01F_AC_U00___garbage_rm.">#REF!</definedName>
    <definedName name="VOLUME_IA_01F_AC_U00___shaft">#REF!</definedName>
    <definedName name="VOLUME_IA_01F_AC_U00___telephone_rm.">#REF!</definedName>
    <definedName name="VOLUME_IA_02F_AA_U01___BR1_lobby">#REF!</definedName>
    <definedName name="VOLUME_IA_02F_AA_U01___BR1_rm.">#REF!</definedName>
    <definedName name="VOLUME_IA_02F_AA_U01___BR1_t_b">#REF!</definedName>
    <definedName name="VOLUME_IA_02F_AA_U01___BR2_dresser">#REF!</definedName>
    <definedName name="VOLUME_IA_02F_AA_U01___BR2_lobby">#REF!</definedName>
    <definedName name="VOLUME_IA_02F_AA_U01___BR2_rm.">#REF!</definedName>
    <definedName name="VOLUME_IA_02F_AA_U01___BR2_t_b">#REF!</definedName>
    <definedName name="VOLUME_IA_02F_AA_U01___corridor">#REF!</definedName>
    <definedName name="VOLUME_IA_02F_AA_U01___foyer">#REF!</definedName>
    <definedName name="VOLUME_IA_02F_AA_U01___kitchen">#REF!</definedName>
    <definedName name="VOLUME_IA_02F_AA_U01___living_dining">#REF!</definedName>
    <definedName name="VOLUME_IA_02F_AA_U01___maids_rm.">#REF!</definedName>
    <definedName name="VOLUME_IA_02F_AA_U01___maids_toi.">#REF!</definedName>
    <definedName name="VOLUME_IA_02F_AA_U01___shaft">#REF!</definedName>
    <definedName name="VOLUME_IA_02F_AA_U01___toilet">#REF!</definedName>
    <definedName name="VOLUME_IA_02F_AA_U01___utility_rm.">#REF!</definedName>
    <definedName name="VOLUME_IA_02F_AA_U01___void">#REF!</definedName>
    <definedName name="VOLUME_IA_02F_AA_U02___BR1_dresser">#REF!</definedName>
    <definedName name="VOLUME_IA_02F_AA_U02___BR1_rm.">#REF!</definedName>
    <definedName name="VOLUME_IA_02F_AA_U02___BR1_t_b">#REF!</definedName>
    <definedName name="VOLUME_IA_02F_AA_U02___BR2_lobby">#REF!</definedName>
    <definedName name="VOLUME_IA_02F_AA_U02___BR2_rm.">#REF!</definedName>
    <definedName name="VOLUME_IA_02F_AA_U02___BR2_t_b">#REF!</definedName>
    <definedName name="VOLUME_IA_02F_AA_U02___corridor">#REF!</definedName>
    <definedName name="VOLUME_IA_02F_AA_U02___foyer">#REF!</definedName>
    <definedName name="VOLUME_IA_02F_AA_U02___kitchen">#REF!</definedName>
    <definedName name="VOLUME_IA_02F_AA_U02___living_dining">#REF!</definedName>
    <definedName name="VOLUME_IA_02F_AA_U02___maids_rm.">#REF!</definedName>
    <definedName name="VOLUME_IA_02F_AA_U02___maids_toi.">#REF!</definedName>
    <definedName name="VOLUME_IA_02F_AA_U02___shaft">#REF!</definedName>
    <definedName name="VOLUME_IA_02F_AA_U02___toilet">#REF!</definedName>
    <definedName name="VOLUME_IA_02F_AA_U02___utility_rm.">#REF!</definedName>
    <definedName name="VOLUME_IA_02F_AA_U02___void">#REF!</definedName>
    <definedName name="VOLUME_IA_02F_AA_U05___BR1_rm.">#REF!</definedName>
    <definedName name="VOLUME_IA_02F_AA_U05___BR1_t_b">#REF!</definedName>
    <definedName name="VOLUME_IA_02F_AA_U05___BR2_lobby">#REF!</definedName>
    <definedName name="VOLUME_IA_02F_AA_U05___BR2_rm.">#REF!</definedName>
    <definedName name="VOLUME_IA_02F_AA_U05___BR2_t_b">#REF!</definedName>
    <definedName name="VOLUME_IA_02F_AA_U05___double_vol.">#REF!</definedName>
    <definedName name="VOLUME_IA_02F_AA_U05___foyer">#REF!</definedName>
    <definedName name="VOLUME_IA_02F_AA_U05___living_rm.">#REF!</definedName>
    <definedName name="VOLUME_IA_02F_AA_U05___shaft">#REF!</definedName>
    <definedName name="VOLUME_IA_02F_AA_U05___stairs">#REF!</definedName>
    <definedName name="VOLUME_IA_02F_AA_U05___void">#REF!</definedName>
    <definedName name="VOLUME_IA_02F_AA_U06___BR1_lobby">#REF!</definedName>
    <definedName name="VOLUME_IA_02F_AA_U06___BR1_rm.">#REF!</definedName>
    <definedName name="VOLUME_IA_02F_AA_U06___BR1_t_b">#REF!</definedName>
    <definedName name="VOLUME_IA_02F_AA_U06___BR2_dresser">#REF!</definedName>
    <definedName name="VOLUME_IA_02F_AA_U06___BR2_lobby">#REF!</definedName>
    <definedName name="VOLUME_IA_02F_AA_U06___BR2_rm.">#REF!</definedName>
    <definedName name="VOLUME_IA_02F_AA_U06___BR2_t_b">#REF!</definedName>
    <definedName name="VOLUME_IA_02F_AA_U06___BR3_dresser">#REF!</definedName>
    <definedName name="VOLUME_IA_02F_AA_U06___BR3_lobby">#REF!</definedName>
    <definedName name="VOLUME_IA_02F_AA_U06___BR3_rm.">#REF!</definedName>
    <definedName name="VOLUME_IA_02F_AA_U06___BR3_t_b">#REF!</definedName>
    <definedName name="VOLUME_IA_02F_AA_U06___corridor">#REF!</definedName>
    <definedName name="VOLUME_IA_02F_AA_U06___foyer">#REF!</definedName>
    <definedName name="VOLUME_IA_02F_AA_U06___kitchen">#REF!</definedName>
    <definedName name="VOLUME_IA_02F_AA_U06___living_dining">#REF!</definedName>
    <definedName name="VOLUME_IA_02F_AA_U06___maids_rm.">#REF!</definedName>
    <definedName name="VOLUME_IA_02F_AA_U06___maids_toi.">#REF!</definedName>
    <definedName name="VOLUME_IA_02F_AA_U06___shaft">#REF!</definedName>
    <definedName name="VOLUME_IA_02F_AA_U06___toilet">#REF!</definedName>
    <definedName name="VOLUME_IA_02F_AA_U06___utility_rm.">#REF!</definedName>
    <definedName name="VOLUME_IA_03F_AA_U05___corridor">#REF!</definedName>
    <definedName name="VOLUME_IA_03F_AA_U05___foyer">#REF!</definedName>
    <definedName name="VOLUME_IA_03F_AA_U05___kitchen">#REF!</definedName>
    <definedName name="VOLUME_IA_03F_AA_U05___living_dining">#REF!</definedName>
    <definedName name="VOLUME_IA_03F_AA_U05___maids_lobby">#REF!</definedName>
    <definedName name="VOLUME_IA_03F_AA_U05___maids_rm.">#REF!</definedName>
    <definedName name="VOLUME_IA_03F_AA_U05___maids_toi.">#REF!</definedName>
    <definedName name="VOLUME_IA_03F_AA_U05___shaft">#REF!</definedName>
    <definedName name="VOLUME_IA_03F_AA_U05___stairs">#REF!</definedName>
    <definedName name="VOLUME_IA_03F_AA_U05___toilet">#REF!</definedName>
    <definedName name="VOLUME_IA_03F_AA_U05___utility_rm.">#REF!</definedName>
    <definedName name="VOLUME_IA_05F_AA_U01___BR1_lobby">#REF!</definedName>
    <definedName name="VOLUME_IA_05F_AA_U01___BR1_rm.">#REF!</definedName>
    <definedName name="VOLUME_IA_05F_AA_U01___BR1_t_b">#REF!</definedName>
    <definedName name="VOLUME_IA_05F_AA_U01___BR2_dresser">#REF!</definedName>
    <definedName name="VOLUME_IA_05F_AA_U01___BR2_lobby">#REF!</definedName>
    <definedName name="VOLUME_IA_05F_AA_U01___BR2_rm.">#REF!</definedName>
    <definedName name="VOLUME_IA_05F_AA_U01___BR2_t_b">#REF!</definedName>
    <definedName name="VOLUME_IA_05F_AA_U01___corridor">#REF!</definedName>
    <definedName name="VOLUME_IA_05F_AA_U01___foyer">#REF!</definedName>
    <definedName name="VOLUME_IA_05F_AA_U01___kitchen">#REF!</definedName>
    <definedName name="VOLUME_IA_05F_AA_U01___living_dining">#REF!</definedName>
    <definedName name="VOLUME_IA_05F_AA_U01___maids_rm.">#REF!</definedName>
    <definedName name="VOLUME_IA_05F_AA_U01___maids_toi.">#REF!</definedName>
    <definedName name="VOLUME_IA_05F_AA_U01___shaft">#REF!</definedName>
    <definedName name="VOLUME_IA_05F_AA_U01___toilet">#REF!</definedName>
    <definedName name="VOLUME_IA_05F_AA_U01___utility_rm.">#REF!</definedName>
    <definedName name="VOLUME_IA_05F_AA_U01___void">#REF!</definedName>
    <definedName name="VOLUME_IA_05F_AA_U02___BR1_dresser">#REF!</definedName>
    <definedName name="VOLUME_IA_05F_AA_U02___BR1_rm.">#REF!</definedName>
    <definedName name="VOLUME_IA_05F_AA_U02___BR1_t_b">#REF!</definedName>
    <definedName name="VOLUME_IA_05F_AA_U02___BR2_lobby">#REF!</definedName>
    <definedName name="VOLUME_IA_05F_AA_U02___BR2_rm.">#REF!</definedName>
    <definedName name="VOLUME_IA_05F_AA_U02___BR2_t_b">#REF!</definedName>
    <definedName name="VOLUME_IA_05F_AA_U02___corridor">#REF!</definedName>
    <definedName name="VOLUME_IA_05F_AA_U02___foyer">#REF!</definedName>
    <definedName name="VOLUME_IA_05F_AA_U02___kitchen">#REF!</definedName>
    <definedName name="VOLUME_IA_05F_AA_U02___living_dining">#REF!</definedName>
    <definedName name="VOLUME_IA_05F_AA_U02___maids_rm.">#REF!</definedName>
    <definedName name="VOLUME_IA_05F_AA_U02___maids_toi.">#REF!</definedName>
    <definedName name="VOLUME_IA_05F_AA_U02___shaft">#REF!</definedName>
    <definedName name="VOLUME_IA_05F_AA_U02___toilet">#REF!</definedName>
    <definedName name="VOLUME_IA_05F_AA_U02___utility_rm.">#REF!</definedName>
    <definedName name="VOLUME_IA_05F_AA_U02___void">#REF!</definedName>
    <definedName name="VOLUME_IA_05F_AA_U05___corridor">#REF!</definedName>
    <definedName name="VOLUME_IA_05F_AA_U05___foyer">#REF!</definedName>
    <definedName name="VOLUME_IA_05F_AA_U05___kitchen">#REF!</definedName>
    <definedName name="VOLUME_IA_05F_AA_U05___living_dining">#REF!</definedName>
    <definedName name="VOLUME_IA_05F_AA_U05___maids_lobby">#REF!</definedName>
    <definedName name="VOLUME_IA_05F_AA_U05___maids_rm.">#REF!</definedName>
    <definedName name="VOLUME_IA_05F_AA_U05___maids_toi.">#REF!</definedName>
    <definedName name="VOLUME_IA_05F_AA_U05___shaft">#REF!</definedName>
    <definedName name="VOLUME_IA_05F_AA_U05___stairs">#REF!</definedName>
    <definedName name="VOLUME_IA_05F_AA_U05___toilet">#REF!</definedName>
    <definedName name="VOLUME_IA_05F_AA_U05___utility_rm.">#REF!</definedName>
    <definedName name="VOLUME_IA_05F_AA_U06___BR1_lobby">#REF!</definedName>
    <definedName name="VOLUME_IA_05F_AA_U06___BR1_rm.">#REF!</definedName>
    <definedName name="VOLUME_IA_05F_AA_U06___BR1_t_b">#REF!</definedName>
    <definedName name="VOLUME_IA_05F_AA_U06___BR2_dresser">#REF!</definedName>
    <definedName name="VOLUME_IA_05F_AA_U06___BR2_lobby">#REF!</definedName>
    <definedName name="VOLUME_IA_05F_AA_U06___BR2_rm.">#REF!</definedName>
    <definedName name="VOLUME_IA_05F_AA_U06___BR2_t_b">#REF!</definedName>
    <definedName name="VOLUME_IA_05F_AA_U06___BR3_dresser">#REF!</definedName>
    <definedName name="VOLUME_IA_05F_AA_U06___BR3_lobby">#REF!</definedName>
    <definedName name="VOLUME_IA_05F_AA_U06___BR3_rm.">#REF!</definedName>
    <definedName name="VOLUME_IA_05F_AA_U06___BR3_t_b">#REF!</definedName>
    <definedName name="VOLUME_IA_05F_AA_U06___corridor">#REF!</definedName>
    <definedName name="VOLUME_IA_05F_AA_U06___foyer">#REF!</definedName>
    <definedName name="VOLUME_IA_05F_AA_U06___kitchen">#REF!</definedName>
    <definedName name="VOLUME_IA_05F_AA_U06___living_dining">#REF!</definedName>
    <definedName name="VOLUME_IA_05F_AA_U06___maids_rm.">#REF!</definedName>
    <definedName name="VOLUME_IA_05F_AA_U06___maids_toi.">#REF!</definedName>
    <definedName name="VOLUME_IA_05F_AA_U06___shaft">#REF!</definedName>
    <definedName name="VOLUME_IA_05F_AA_U06___toilet">#REF!</definedName>
    <definedName name="VOLUME_IA_05F_AA_U06___utility_rm.">#REF!</definedName>
    <definedName name="VOLUME_IA_06F_AA_U05___BR1_rm.">#REF!</definedName>
    <definedName name="VOLUME_IA_06F_AA_U05___BR1_t_b">#REF!</definedName>
    <definedName name="VOLUME_IA_06F_AA_U05___BR2_lobby">#REF!</definedName>
    <definedName name="VOLUME_IA_06F_AA_U05___BR2_rm.">#REF!</definedName>
    <definedName name="VOLUME_IA_06F_AA_U05___BR2_t_b">#REF!</definedName>
    <definedName name="VOLUME_IA_06F_AA_U05___double_vol.">#REF!</definedName>
    <definedName name="VOLUME_IA_06F_AA_U05___foyer">#REF!</definedName>
    <definedName name="VOLUME_IA_06F_AA_U05___living_rm.">#REF!</definedName>
    <definedName name="VOLUME_IA_06F_AA_U05___shaft">#REF!</definedName>
    <definedName name="VOLUME_IA_06F_AA_U05___stairs">#REF!</definedName>
    <definedName name="VOLUME_IA_06F_AA_U05___void">#REF!</definedName>
    <definedName name="VOLUME_IA_06F_AA_U06___BR1_lobby">#REF!</definedName>
    <definedName name="VOLUME_IA_06F_AA_U06___BR1_rm.">#REF!</definedName>
    <definedName name="VOLUME_IA_06F_AA_U06___BR1_t_b">#REF!</definedName>
    <definedName name="VOLUME_IA_06F_AA_U06___BR2_dresser">#REF!</definedName>
    <definedName name="VOLUME_IA_06F_AA_U06___BR2_lobby">#REF!</definedName>
    <definedName name="VOLUME_IA_06F_AA_U06___BR2_rm.">#REF!</definedName>
    <definedName name="VOLUME_IA_06F_AA_U06___BR2_t_b">#REF!</definedName>
    <definedName name="VOLUME_IA_06F_AA_U06___BR3_dresser">#REF!</definedName>
    <definedName name="VOLUME_IA_06F_AA_U06___BR3_lobby">#REF!</definedName>
    <definedName name="VOLUME_IA_06F_AA_U06___BR3_rm.">#REF!</definedName>
    <definedName name="VOLUME_IA_06F_AA_U06___BR3_t_b">#REF!</definedName>
    <definedName name="VOLUME_IA_06F_AA_U06___corridor">#REF!</definedName>
    <definedName name="VOLUME_IA_06F_AA_U06___foyer">#REF!</definedName>
    <definedName name="VOLUME_IA_06F_AA_U06___kitchen">#REF!</definedName>
    <definedName name="VOLUME_IA_06F_AA_U06___living_dining">#REF!</definedName>
    <definedName name="VOLUME_IA_06F_AA_U06___maids_rm.">#REF!</definedName>
    <definedName name="VOLUME_IA_06F_AA_U06___maids_toi.">#REF!</definedName>
    <definedName name="VOLUME_IA_06F_AA_U06___shaft">#REF!</definedName>
    <definedName name="VOLUME_IA_06F_AA_U06___toilet">#REF!</definedName>
    <definedName name="VOLUME_IA_06F_AA_U06___utility_rm.">#REF!</definedName>
    <definedName name="VOLUME_IA_07F_AA_U03___BR1_dresser">#REF!</definedName>
    <definedName name="VOLUME_IA_07F_AA_U03___BR1_lobby">#REF!</definedName>
    <definedName name="VOLUME_IA_07F_AA_U03___BR1_rm.">#REF!</definedName>
    <definedName name="VOLUME_IA_07F_AA_U03___BR1_store">#REF!</definedName>
    <definedName name="VOLUME_IA_07F_AA_U03___BR1_t_b">#REF!</definedName>
    <definedName name="VOLUME_IA_07F_AA_U03___foyer">#REF!</definedName>
    <definedName name="VOLUME_IA_07F_AA_U03___kitchen">#REF!</definedName>
    <definedName name="VOLUME_IA_07F_AA_U03___living_dining">#REF!</definedName>
    <definedName name="VOLUME_IA_07F_AA_U03___shaft">#REF!</definedName>
    <definedName name="VOLUME_IA_07F_AA_U03___storage">#REF!</definedName>
    <definedName name="VOLUME_IA_07F_AA_U03___toilet">#REF!</definedName>
    <definedName name="VOLUME_IA_07F_AA_U03___utility_rm.">#REF!</definedName>
    <definedName name="VOLUME_IA_07F_AA_U03___void">#REF!</definedName>
    <definedName name="VOLUME_IA_07F_AA_U04___BR1_dresser">#REF!</definedName>
    <definedName name="VOLUME_IA_07F_AA_U04___BR1_lobby">#REF!</definedName>
    <definedName name="VOLUME_IA_07F_AA_U04___BR1_rm.">#REF!</definedName>
    <definedName name="VOLUME_IA_07F_AA_U04___BR1_store">#REF!</definedName>
    <definedName name="VOLUME_IA_07F_AA_U04___BR1_t_b">#REF!</definedName>
    <definedName name="VOLUME_IA_07F_AA_U04___foyer">#REF!</definedName>
    <definedName name="VOLUME_IA_07F_AA_U04___kitchen">#REF!</definedName>
    <definedName name="VOLUME_IA_07F_AA_U04___living_dining">#REF!</definedName>
    <definedName name="VOLUME_IA_07F_AA_U04___shaft">#REF!</definedName>
    <definedName name="VOLUME_IA_07F_AA_U04___storage">#REF!</definedName>
    <definedName name="VOLUME_IA_07F_AA_U04___toilet">#REF!</definedName>
    <definedName name="VOLUME_IA_07F_AA_U04___utility_rm.">#REF!</definedName>
    <definedName name="VOLUME_IA_07F_AA_U04___void">#REF!</definedName>
    <definedName name="VOLUME_IA_07F_AA_U06___BR1_lobby">#REF!</definedName>
    <definedName name="VOLUME_IA_07F_AA_U06___BR1_rm.">#REF!</definedName>
    <definedName name="VOLUME_IA_07F_AA_U06___BR1_t_b">#REF!</definedName>
    <definedName name="VOLUME_IA_07F_AA_U06___BR2_dresser">#REF!</definedName>
    <definedName name="VOLUME_IA_07F_AA_U06___BR2_lobby">#REF!</definedName>
    <definedName name="VOLUME_IA_07F_AA_U06___BR2_rm.">#REF!</definedName>
    <definedName name="VOLUME_IA_07F_AA_U06___BR2_t_b">#REF!</definedName>
    <definedName name="VOLUME_IA_07F_AA_U06___BR3_dresser">#REF!</definedName>
    <definedName name="VOLUME_IA_07F_AA_U06___BR3_lobby">#REF!</definedName>
    <definedName name="VOLUME_IA_07F_AA_U06___BR3_rm.">#REF!</definedName>
    <definedName name="VOLUME_IA_07F_AA_U06___BR3_t_b">#REF!</definedName>
    <definedName name="VOLUME_IA_07F_AA_U06___corridor">#REF!</definedName>
    <definedName name="VOLUME_IA_07F_AA_U06___foyer">#REF!</definedName>
    <definedName name="VOLUME_IA_07F_AA_U06___kitchen">#REF!</definedName>
    <definedName name="VOLUME_IA_07F_AA_U06___living_dining">#REF!</definedName>
    <definedName name="VOLUME_IA_07F_AA_U06___maids_rm.">#REF!</definedName>
    <definedName name="VOLUME_IA_07F_AA_U06___maids_toi.">#REF!</definedName>
    <definedName name="VOLUME_IA_07F_AA_U06___shaft">#REF!</definedName>
    <definedName name="VOLUME_IA_07F_AA_U06___toilet">#REF!</definedName>
    <definedName name="VOLUME_IA_07F_AA_U06___utility_rm.">#REF!</definedName>
    <definedName name="VOLUME_IA_08F_AA_U03___BR1_dresser">#REF!</definedName>
    <definedName name="VOLUME_IA_08F_AA_U03___BR1_lobby">#REF!</definedName>
    <definedName name="VOLUME_IA_08F_AA_U03___BR1_rm.">#REF!</definedName>
    <definedName name="VOLUME_IA_08F_AA_U03___BR1_t_b">#REF!</definedName>
    <definedName name="VOLUME_IA_08F_AA_U03___foyer">#REF!</definedName>
    <definedName name="VOLUME_IA_08F_AA_U03___kitchen">#REF!</definedName>
    <definedName name="VOLUME_IA_08F_AA_U03___living_dining">#REF!</definedName>
    <definedName name="VOLUME_IA_08F_AA_U03___shaft">#REF!</definedName>
    <definedName name="VOLUME_IA_08F_AA_U03___storage">#REF!</definedName>
    <definedName name="VOLUME_IA_08F_AA_U03___toilet">#REF!</definedName>
    <definedName name="VOLUME_IA_08F_AA_U03___utility_rm.">#REF!</definedName>
    <definedName name="VOLUME_IA_08F_AA_U04___BR1_dresser">#REF!</definedName>
    <definedName name="VOLUME_IA_08F_AA_U04___BR1_lobby">#REF!</definedName>
    <definedName name="VOLUME_IA_08F_AA_U04___BR1_rm.">#REF!</definedName>
    <definedName name="VOLUME_IA_08F_AA_U04___BR1_t_b">#REF!</definedName>
    <definedName name="VOLUME_IA_08F_AA_U04___foyer">#REF!</definedName>
    <definedName name="VOLUME_IA_08F_AA_U04___kitchen">#REF!</definedName>
    <definedName name="VOLUME_IA_08F_AA_U04___living_dining">#REF!</definedName>
    <definedName name="VOLUME_IA_08F_AA_U04___shaft">#REF!</definedName>
    <definedName name="VOLUME_IA_08F_AA_U04___storage">#REF!</definedName>
    <definedName name="VOLUME_IA_08F_AA_U04___toilet">#REF!</definedName>
    <definedName name="VOLUME_IA_08F_AA_U04___utility_rm.">#REF!</definedName>
    <definedName name="VOLUME_IA_08F_AA_U06___BR1_lobby">#REF!</definedName>
    <definedName name="VOLUME_IA_08F_AA_U06___BR1_rm.">#REF!</definedName>
    <definedName name="VOLUME_IA_08F_AA_U06___BR1_t_b">#REF!</definedName>
    <definedName name="VOLUME_IA_08F_AA_U06___BR2_dresser">#REF!</definedName>
    <definedName name="VOLUME_IA_08F_AA_U06___BR2_lobby">#REF!</definedName>
    <definedName name="VOLUME_IA_08F_AA_U06___BR2_rm.">#REF!</definedName>
    <definedName name="VOLUME_IA_08F_AA_U06___BR2_t_b">#REF!</definedName>
    <definedName name="VOLUME_IA_08F_AA_U06___BR3_dresser">#REF!</definedName>
    <definedName name="VOLUME_IA_08F_AA_U06___BR3_lobby">#REF!</definedName>
    <definedName name="VOLUME_IA_08F_AA_U06___BR3_rm.">#REF!</definedName>
    <definedName name="VOLUME_IA_08F_AA_U06___BR3_t_b">#REF!</definedName>
    <definedName name="VOLUME_IA_08F_AA_U06___corridor">#REF!</definedName>
    <definedName name="VOLUME_IA_08F_AA_U06___foyer">#REF!</definedName>
    <definedName name="VOLUME_IA_08F_AA_U06___kitchen">#REF!</definedName>
    <definedName name="VOLUME_IA_08F_AA_U06___living_dining">#REF!</definedName>
    <definedName name="VOLUME_IA_08F_AA_U06___maids_rm.">#REF!</definedName>
    <definedName name="VOLUME_IA_08F_AA_U06___maids_toi.">#REF!</definedName>
    <definedName name="VOLUME_IA_08F_AA_U06___shaft">#REF!</definedName>
    <definedName name="VOLUME_IA_08F_AA_U06___toilet">#REF!</definedName>
    <definedName name="VOLUME_IA_08F_AA_U06___utility_rm.">#REF!</definedName>
    <definedName name="VOLUME_IA_09F_AA_U06___BR1_lobby">#REF!</definedName>
    <definedName name="VOLUME_IA_09F_AA_U06___BR1_rm.">#REF!</definedName>
    <definedName name="VOLUME_IA_09F_AA_U06___BR1_t_b">#REF!</definedName>
    <definedName name="VOLUME_IA_09F_AA_U06___BR2_dresser">#REF!</definedName>
    <definedName name="VOLUME_IA_09F_AA_U06___BR2_lobby">#REF!</definedName>
    <definedName name="VOLUME_IA_09F_AA_U06___BR2_rm.">#REF!</definedName>
    <definedName name="VOLUME_IA_09F_AA_U06___BR2_t_b">#REF!</definedName>
    <definedName name="VOLUME_IA_09F_AA_U06___BR3_dresser">#REF!</definedName>
    <definedName name="VOLUME_IA_09F_AA_U06___BR3_lobby">#REF!</definedName>
    <definedName name="VOLUME_IA_09F_AA_U06___BR3_rm.">#REF!</definedName>
    <definedName name="VOLUME_IA_09F_AA_U06___BR3_t_b">#REF!</definedName>
    <definedName name="VOLUME_IA_09F_AA_U06___corridor">#REF!</definedName>
    <definedName name="VOLUME_IA_09F_AA_U06___foyer">#REF!</definedName>
    <definedName name="VOLUME_IA_09F_AA_U06___kitchen">#REF!</definedName>
    <definedName name="VOLUME_IA_09F_AA_U06___living_dining">#REF!</definedName>
    <definedName name="VOLUME_IA_09F_AA_U06___maids_rm.">#REF!</definedName>
    <definedName name="VOLUME_IA_09F_AA_U06___maids_toi.">#REF!</definedName>
    <definedName name="VOLUME_IA_09F_AA_U06___shaft">#REF!</definedName>
    <definedName name="VOLUME_IA_09F_AA_U06___toilet">#REF!</definedName>
    <definedName name="VOLUME_IA_09F_AA_U06___utility_rm.">#REF!</definedName>
    <definedName name="VOLUME_IA_11F_AA_U01___BR1_lobby">#REF!</definedName>
    <definedName name="VOLUME_IA_11F_AA_U01___BR1_rm.">#REF!</definedName>
    <definedName name="VOLUME_IA_11F_AA_U01___BR1_t_b">#REF!</definedName>
    <definedName name="VOLUME_IA_11F_AA_U01___BR2_dresser">#REF!</definedName>
    <definedName name="VOLUME_IA_11F_AA_U01___BR2_lobby">#REF!</definedName>
    <definedName name="VOLUME_IA_11F_AA_U01___BR2_rm.">#REF!</definedName>
    <definedName name="VOLUME_IA_11F_AA_U01___BR2_t_b">#REF!</definedName>
    <definedName name="VOLUME_IA_11F_AA_U01___corridor">#REF!</definedName>
    <definedName name="VOLUME_IA_11F_AA_U01___foyer">#REF!</definedName>
    <definedName name="VOLUME_IA_11F_AA_U01___kitchen">#REF!</definedName>
    <definedName name="VOLUME_IA_11F_AA_U01___living_dining">#REF!</definedName>
    <definedName name="VOLUME_IA_11F_AA_U01___maids_rm.">#REF!</definedName>
    <definedName name="VOLUME_IA_11F_AA_U01___maids_toi.">#REF!</definedName>
    <definedName name="VOLUME_IA_11F_AA_U01___shaft">#REF!</definedName>
    <definedName name="VOLUME_IA_11F_AA_U01___toilet">#REF!</definedName>
    <definedName name="VOLUME_IA_11F_AA_U01___utility_rm.">#REF!</definedName>
    <definedName name="VOLUME_IA_11F_AA_U01___void">#REF!</definedName>
    <definedName name="VOLUME_IA_11F_AA_U02___BR1_dresser">#REF!</definedName>
    <definedName name="VOLUME_IA_11F_AA_U02___BR1_rm.">#REF!</definedName>
    <definedName name="VOLUME_IA_11F_AA_U02___BR1_t_b">#REF!</definedName>
    <definedName name="VOLUME_IA_11F_AA_U02___BR2_lobby">#REF!</definedName>
    <definedName name="VOLUME_IA_11F_AA_U02___BR2_rm.">#REF!</definedName>
    <definedName name="VOLUME_IA_11F_AA_U02___BR2_t_b">#REF!</definedName>
    <definedName name="VOLUME_IA_11F_AA_U02___corridor">#REF!</definedName>
    <definedName name="VOLUME_IA_11F_AA_U02___foyer">#REF!</definedName>
    <definedName name="VOLUME_IA_11F_AA_U02___kitchen">#REF!</definedName>
    <definedName name="VOLUME_IA_11F_AA_U02___living_dining">#REF!</definedName>
    <definedName name="VOLUME_IA_11F_AA_U02___maids_rm.">#REF!</definedName>
    <definedName name="VOLUME_IA_11F_AA_U02___maids_toi.">#REF!</definedName>
    <definedName name="VOLUME_IA_11F_AA_U02___shaft">#REF!</definedName>
    <definedName name="VOLUME_IA_11F_AA_U02___toilet">#REF!</definedName>
    <definedName name="VOLUME_IA_11F_AA_U02___utility_rm.">#REF!</definedName>
    <definedName name="VOLUME_IA_11F_AA_U02___void">#REF!</definedName>
    <definedName name="VOLUME_IA_11F_AA_U03___BR1_dresser">#REF!</definedName>
    <definedName name="VOLUME_IA_11F_AA_U03___BR1_lobby">#REF!</definedName>
    <definedName name="VOLUME_IA_11F_AA_U03___BR1_rm.">#REF!</definedName>
    <definedName name="VOLUME_IA_11F_AA_U03___BR1_t_b">#REF!</definedName>
    <definedName name="VOLUME_IA_11F_AA_U03___foyer">#REF!</definedName>
    <definedName name="VOLUME_IA_11F_AA_U03___kitchen">#REF!</definedName>
    <definedName name="VOLUME_IA_11F_AA_U03___living_dining">#REF!</definedName>
    <definedName name="VOLUME_IA_11F_AA_U03___shaft">#REF!</definedName>
    <definedName name="VOLUME_IA_11F_AA_U03___storage">#REF!</definedName>
    <definedName name="VOLUME_IA_11F_AA_U03___toilet">#REF!</definedName>
    <definedName name="VOLUME_IA_11F_AA_U03___utility_rm.">#REF!</definedName>
    <definedName name="VOLUME_IA_11F_AA_U04___BR1_dresser">#REF!</definedName>
    <definedName name="VOLUME_IA_11F_AA_U04___BR1_lobby">#REF!</definedName>
    <definedName name="VOLUME_IA_11F_AA_U04___BR1_rm.">#REF!</definedName>
    <definedName name="VOLUME_IA_11F_AA_U04___BR1_t_b">#REF!</definedName>
    <definedName name="VOLUME_IA_11F_AA_U04___foyer">#REF!</definedName>
    <definedName name="VOLUME_IA_11F_AA_U04___kitchen">#REF!</definedName>
    <definedName name="VOLUME_IA_11F_AA_U04___living_dining">#REF!</definedName>
    <definedName name="VOLUME_IA_11F_AA_U04___shaft">#REF!</definedName>
    <definedName name="VOLUME_IA_11F_AA_U04___storage">#REF!</definedName>
    <definedName name="VOLUME_IA_11F_AA_U04___toilet">#REF!</definedName>
    <definedName name="VOLUME_IA_11F_AA_U04___utility_rm.">#REF!</definedName>
    <definedName name="VOLUME_IA_11F_AA_U06___BR1_lobby">#REF!</definedName>
    <definedName name="VOLUME_IA_11F_AA_U06___BR1_rm.">#REF!</definedName>
    <definedName name="VOLUME_IA_11F_AA_U06___BR1_t_b">#REF!</definedName>
    <definedName name="VOLUME_IA_11F_AA_U06___BR2_dresser">#REF!</definedName>
    <definedName name="VOLUME_IA_11F_AA_U06___BR2_lobby">#REF!</definedName>
    <definedName name="VOLUME_IA_11F_AA_U06___BR2_rm.">#REF!</definedName>
    <definedName name="VOLUME_IA_11F_AA_U06___BR2_t_b">#REF!</definedName>
    <definedName name="VOLUME_IA_11F_AA_U06___BR3_dresser">#REF!</definedName>
    <definedName name="VOLUME_IA_11F_AA_U06___BR3_lobby">#REF!</definedName>
    <definedName name="VOLUME_IA_11F_AA_U06___BR3_rm.">#REF!</definedName>
    <definedName name="VOLUME_IA_11F_AA_U06___BR3_t_b">#REF!</definedName>
    <definedName name="VOLUME_IA_11F_AA_U06___corridor">#REF!</definedName>
    <definedName name="VOLUME_IA_11F_AA_U06___foyer">#REF!</definedName>
    <definedName name="VOLUME_IA_11F_AA_U06___kitchen">#REF!</definedName>
    <definedName name="VOLUME_IA_11F_AA_U06___living_dining">#REF!</definedName>
    <definedName name="VOLUME_IA_11F_AA_U06___maids_rm.">#REF!</definedName>
    <definedName name="VOLUME_IA_11F_AA_U06___maids_toi.">#REF!</definedName>
    <definedName name="VOLUME_IA_11F_AA_U06___shaft">#REF!</definedName>
    <definedName name="VOLUME_IA_11F_AA_U06___toilet">#REF!</definedName>
    <definedName name="VOLUME_IA_11F_AA_U06___utility_rm.">#REF!</definedName>
    <definedName name="VOLUME_IA_11F_AB_U00___corridor">#REF!</definedName>
    <definedName name="VOLUME_IA_11F_AB_U00___lift_lobby">#REF!</definedName>
    <definedName name="VOLUME_IA_11F_AB_U00___lift_shaft">#REF!</definedName>
    <definedName name="VOLUME_IA_11F_AC_U00___electrical_rm.">#REF!</definedName>
    <definedName name="VOLUME_IA_11F_AC_U00___f.e._stair">#REF!</definedName>
    <definedName name="VOLUME_IA_11F_AC_U00___f.h.c.">#REF!</definedName>
    <definedName name="VOLUME_IA_11F_AC_U00___garbage_rm.">#REF!</definedName>
    <definedName name="VOLUME_IA_11F_AC_U00___shaft">#REF!</definedName>
    <definedName name="VOLUME_IA_11F_AC_U00___telephone_rm.">#REF!</definedName>
    <definedName name="VOLUME_IA_31F_AA_U01___BR1_lobby">#REF!</definedName>
    <definedName name="VOLUME_IA_31F_AA_U01___BR1_rm.">#REF!</definedName>
    <definedName name="VOLUME_IA_31F_AA_U01___BR1_t_b">#REF!</definedName>
    <definedName name="VOLUME_IA_31F_AA_U01___BR2_dresser">#REF!</definedName>
    <definedName name="VOLUME_IA_31F_AA_U01___BR2_lobby">#REF!</definedName>
    <definedName name="VOLUME_IA_31F_AA_U01___BR2_rm.">#REF!</definedName>
    <definedName name="VOLUME_IA_31F_AA_U01___BR2_t_b">#REF!</definedName>
    <definedName name="VOLUME_IA_31F_AA_U01___corridor">#REF!</definedName>
    <definedName name="VOLUME_IA_31F_AA_U01___foyer">#REF!</definedName>
    <definedName name="VOLUME_IA_31F_AA_U01___kitchen">#REF!</definedName>
    <definedName name="VOLUME_IA_31F_AA_U01___living_dining">#REF!</definedName>
    <definedName name="VOLUME_IA_31F_AA_U01___maids_rm.">#REF!</definedName>
    <definedName name="VOLUME_IA_31F_AA_U01___maids_toi.">#REF!</definedName>
    <definedName name="VOLUME_IA_31F_AA_U01___shaft">#REF!</definedName>
    <definedName name="VOLUME_IA_31F_AA_U01___toilet">#REF!</definedName>
    <definedName name="VOLUME_IA_31F_AA_U01___utility_rm.">#REF!</definedName>
    <definedName name="VOLUME_IA_31F_AA_U01___void">#REF!</definedName>
    <definedName name="VOLUME_IA_31F_AA_U02___BR1_dresser">#REF!</definedName>
    <definedName name="VOLUME_IA_31F_AA_U02___BR1_rm.">#REF!</definedName>
    <definedName name="VOLUME_IA_31F_AA_U02___BR1_t_b">#REF!</definedName>
    <definedName name="VOLUME_IA_31F_AA_U02___BR2_lobby">#REF!</definedName>
    <definedName name="VOLUME_IA_31F_AA_U02___BR2_rm.">#REF!</definedName>
    <definedName name="VOLUME_IA_31F_AA_U02___BR2_t_b">#REF!</definedName>
    <definedName name="VOLUME_IA_31F_AA_U02___corridor">#REF!</definedName>
    <definedName name="VOLUME_IA_31F_AA_U02___foyer">#REF!</definedName>
    <definedName name="VOLUME_IA_31F_AA_U02___kitchen">#REF!</definedName>
    <definedName name="VOLUME_IA_31F_AA_U02___living_dining">#REF!</definedName>
    <definedName name="VOLUME_IA_31F_AA_U02___maids_rm.">#REF!</definedName>
    <definedName name="VOLUME_IA_31F_AA_U02___maids_toi.">#REF!</definedName>
    <definedName name="VOLUME_IA_31F_AA_U02___shaft">#REF!</definedName>
    <definedName name="VOLUME_IA_31F_AA_U02___toilet">#REF!</definedName>
    <definedName name="VOLUME_IA_31F_AA_U02___utility_rm.">#REF!</definedName>
    <definedName name="VOLUME_IA_31F_AA_U02___void">#REF!</definedName>
    <definedName name="VOLUME_IA_31F_AA_U03___BR1_dresser">#REF!</definedName>
    <definedName name="VOLUME_IA_31F_AA_U03___BR1_lobby">#REF!</definedName>
    <definedName name="VOLUME_IA_31F_AA_U03___BR1_rm.">#REF!</definedName>
    <definedName name="VOLUME_IA_31F_AA_U03___BR1_t_b">#REF!</definedName>
    <definedName name="VOLUME_IA_31F_AA_U03___foyer">#REF!</definedName>
    <definedName name="VOLUME_IA_31F_AA_U03___kitchen">#REF!</definedName>
    <definedName name="VOLUME_IA_31F_AA_U03___living_dining">#REF!</definedName>
    <definedName name="VOLUME_IA_31F_AA_U03___shaft">#REF!</definedName>
    <definedName name="VOLUME_IA_31F_AA_U03___storage">#REF!</definedName>
    <definedName name="VOLUME_IA_31F_AA_U03___toilet">#REF!</definedName>
    <definedName name="VOLUME_IA_31F_AA_U03___utility_rm.">#REF!</definedName>
    <definedName name="VOLUME_IA_31F_AA_U04___BR1_dresser">#REF!</definedName>
    <definedName name="VOLUME_IA_31F_AA_U04___BR1_lobby">#REF!</definedName>
    <definedName name="VOLUME_IA_31F_AA_U04___BR1_rm.">#REF!</definedName>
    <definedName name="VOLUME_IA_31F_AA_U04___BR1_t_b">#REF!</definedName>
    <definedName name="VOLUME_IA_31F_AA_U04___foyer">#REF!</definedName>
    <definedName name="VOLUME_IA_31F_AA_U04___kitchen">#REF!</definedName>
    <definedName name="VOLUME_IA_31F_AA_U04___living_dining">#REF!</definedName>
    <definedName name="VOLUME_IA_31F_AA_U04___shaft">#REF!</definedName>
    <definedName name="VOLUME_IA_31F_AA_U04___storage">#REF!</definedName>
    <definedName name="VOLUME_IA_31F_AA_U04___toilet">#REF!</definedName>
    <definedName name="VOLUME_IA_31F_AA_U04___utility_rm.">#REF!</definedName>
    <definedName name="VOLUME_IA_31F_AA_U05___corridor">#REF!</definedName>
    <definedName name="VOLUME_IA_31F_AA_U05___foyer">#REF!</definedName>
    <definedName name="VOLUME_IA_31F_AA_U05___kitchen">#REF!</definedName>
    <definedName name="VOLUME_IA_31F_AA_U05___living_dining">#REF!</definedName>
    <definedName name="VOLUME_IA_31F_AA_U05___maids_lobby">#REF!</definedName>
    <definedName name="VOLUME_IA_31F_AA_U05___maids_rm.">#REF!</definedName>
    <definedName name="VOLUME_IA_31F_AA_U05___maids_toi.">#REF!</definedName>
    <definedName name="VOLUME_IA_31F_AA_U05___shaft">#REF!</definedName>
    <definedName name="VOLUME_IA_31F_AA_U05___stairs">#REF!</definedName>
    <definedName name="VOLUME_IA_31F_AA_U05___toilet">#REF!</definedName>
    <definedName name="VOLUME_IA_31F_AA_U05___utility_rm.">#REF!</definedName>
    <definedName name="VOLUME_IA_31F_AA_U06___BR1_lobby">#REF!</definedName>
    <definedName name="VOLUME_IA_31F_AA_U06___BR1_rm.">#REF!</definedName>
    <definedName name="VOLUME_IA_31F_AA_U06___BR1_t_b">#REF!</definedName>
    <definedName name="VOLUME_IA_31F_AA_U06___BR2_dresser">#REF!</definedName>
    <definedName name="VOLUME_IA_31F_AA_U06___BR2_lobby">#REF!</definedName>
    <definedName name="VOLUME_IA_31F_AA_U06___BR2_rm.">#REF!</definedName>
    <definedName name="VOLUME_IA_31F_AA_U06___BR2_t_b">#REF!</definedName>
    <definedName name="VOLUME_IA_31F_AA_U06___corridor">#REF!</definedName>
    <definedName name="VOLUME_IA_31F_AA_U06___foyer">#REF!</definedName>
    <definedName name="VOLUME_IA_31F_AA_U06___kitchen">#REF!</definedName>
    <definedName name="VOLUME_IA_31F_AA_U06___living_dining">#REF!</definedName>
    <definedName name="VOLUME_IA_31F_AA_U06___maids_rm.">#REF!</definedName>
    <definedName name="VOLUME_IA_31F_AA_U06___maids_toi.">#REF!</definedName>
    <definedName name="VOLUME_IA_31F_AA_U06___shaft">#REF!</definedName>
    <definedName name="VOLUME_IA_31F_AA_U06___solaria">#REF!</definedName>
    <definedName name="VOLUME_IA_31F_AA_U06___stair">#REF!</definedName>
    <definedName name="VOLUME_IA_31F_AA_U06___toilet">#REF!</definedName>
    <definedName name="VOLUME_IA_31F_AA_U06___utility_rm.">#REF!</definedName>
    <definedName name="VOLUME_IA_31F_AA_U06___void">#REF!</definedName>
    <definedName name="VOLUME_IA_31F_AB_U00___corridor">#REF!</definedName>
    <definedName name="VOLUME_IA_31F_AB_U00___lift_lobby">#REF!</definedName>
    <definedName name="VOLUME_IA_31F_AB_U00___lift_shaft">#REF!</definedName>
    <definedName name="VOLUME_IA_31F_AC_U00___electrical_rm.">#REF!</definedName>
    <definedName name="VOLUME_IA_31F_AC_U00___f.e._stair">#REF!</definedName>
    <definedName name="VOLUME_IA_31F_AC_U00___f.h.c.">#REF!</definedName>
    <definedName name="VOLUME_IA_31F_AC_U00___garbage_rm.">#REF!</definedName>
    <definedName name="VOLUME_IA_31F_AC_U00___shaft">#REF!</definedName>
    <definedName name="VOLUME_IA_31F_AC_U00___telephone_rm.">#REF!</definedName>
    <definedName name="VOLUME_IA_32F_AA_U05___BR1_rm.">#REF!</definedName>
    <definedName name="VOLUME_IA_32F_AA_U05___BR1_t_b">#REF!</definedName>
    <definedName name="VOLUME_IA_32F_AA_U05___BR2_lobby">#REF!</definedName>
    <definedName name="VOLUME_IA_32F_AA_U05___BR2_rm.">#REF!</definedName>
    <definedName name="VOLUME_IA_32F_AA_U05___BR2_t_b">#REF!</definedName>
    <definedName name="VOLUME_IA_32F_AA_U05___double_vol.">#REF!</definedName>
    <definedName name="VOLUME_IA_32F_AA_U05___foyer">#REF!</definedName>
    <definedName name="VOLUME_IA_32F_AA_U05___living_rm.">#REF!</definedName>
    <definedName name="VOLUME_IA_32F_AA_U05___shaft">#REF!</definedName>
    <definedName name="VOLUME_IA_32F_AA_U05___stairs">#REF!</definedName>
    <definedName name="VOLUME_IA_32F_AA_U05___void">#REF!</definedName>
    <definedName name="VOLUME_IA_32F_AA_U06___BR1_lobby">#REF!</definedName>
    <definedName name="VOLUME_IA_32F_AA_U06___BR1_rm.">#REF!</definedName>
    <definedName name="VOLUME_IA_32F_AA_U06___BR1_t_b">#REF!</definedName>
    <definedName name="VOLUME_IA_32F_AA_U06___BR2_dresser">#REF!</definedName>
    <definedName name="VOLUME_IA_32F_AA_U06___BR2_lobby">#REF!</definedName>
    <definedName name="VOLUME_IA_32F_AA_U06___BR2_rm.">#REF!</definedName>
    <definedName name="VOLUME_IA_32F_AA_U06___BR2_t_b">#REF!</definedName>
    <definedName name="VOLUME_IA_32F_AA_U06___corridor">#REF!</definedName>
    <definedName name="VOLUME_IA_32F_AA_U06___double_vol.">#REF!</definedName>
    <definedName name="VOLUME_IA_32F_AA_U06___jacuzzi_area">#REF!</definedName>
    <definedName name="VOLUME_IA_32F_AA_U06___living_foyer">#REF!</definedName>
    <definedName name="VOLUME_IA_32F_AA_U06___pantry">#REF!</definedName>
    <definedName name="VOLUME_IA_32F_AA_U06___shaft">#REF!</definedName>
    <definedName name="VOLUME_IA_32F_AA_U06___stair">#REF!</definedName>
    <definedName name="VOLUME_IA_32F_AA_U06___study">#REF!</definedName>
    <definedName name="VOLUME_IA_33RF_AC_U00___electrical_rm.">#REF!</definedName>
    <definedName name="VOLUME_IA_33RF_AC_U00___f.e._stair">#REF!</definedName>
    <definedName name="VOLUME_IA_33RF_AC_U00___g.s.m._rm.">#REF!</definedName>
    <definedName name="VOLUME_IA_33RF_AC_U00___lift_shaft">#REF!</definedName>
    <definedName name="VOLUME_IA_33RF_AC_U00___shaft">#REF!</definedName>
    <definedName name="VOLUME_IA_33RF_AC_U00___tech._rm.">#REF!</definedName>
    <definedName name="VOLUME_IA_33RF_AC_U00___telephone_rm.">#REF!</definedName>
    <definedName name="VOLUME_IA_33RF_AC_U00___water_tank">#REF!</definedName>
    <definedName name="VOLUME_IA_34uRF_AC_U00___machine_rm.">#REF!</definedName>
    <definedName name="VOLUME_IA_34uRF_AC_U00___machine_rm._lobby">#REF!</definedName>
    <definedName name="VOLUME_IA_34uRF_AC_U00___pump_rm.">#REF!</definedName>
    <definedName name="VOLUME_IA_34uRF_AC_U00___r.c._water_tank">#REF!</definedName>
    <definedName name="VOLUME_IA_34uRF_AC_U00___shaft">#REF!</definedName>
    <definedName name="VOLUME_Intelligent_Water_Meter_by_DEWA">#REF!</definedName>
    <definedName name="VOLUME_Internal_Ceiling_Finishes__Bulkhead">#REF!</definedName>
    <definedName name="VOLUME_Internal_Ceiling_Finishes__PF01">#REF!</definedName>
    <definedName name="VOLUME_Internal_Ceiling_Finishes__PF02">#REF!</definedName>
    <definedName name="VOLUME_Internal_Ceiling_Finishes__PH01">#REF!</definedName>
    <definedName name="VOLUME_Internal_Doors__D_02">#REF!</definedName>
    <definedName name="VOLUME_Internal_Doors__D_03">#REF!</definedName>
    <definedName name="VOLUME_Internal_Doors__D_04">#REF!</definedName>
    <definedName name="VOLUME_Internal_Doors__D_06">#REF!</definedName>
    <definedName name="VOLUME_Internal_Floor_Finishes__FF01">#REF!</definedName>
    <definedName name="VOLUME_Internal_Floor_Finishes__FF03">#REF!</definedName>
    <definedName name="VOLUME_Internal_Floor_Finishes__FF05">#REF!</definedName>
    <definedName name="VOLUME_Internal_Floor_Finishes__Wet_Areas">#REF!</definedName>
    <definedName name="VOLUME_Internal_Wall__Blockwork___BW_1">#REF!</definedName>
    <definedName name="VOLUME_Internal_Wall__Blockwork___BW_2">#REF!</definedName>
    <definedName name="VOLUME_Internal_Wall__Blockwork___BW_3">#REF!</definedName>
    <definedName name="VOLUME_Internal_Wall__Threshold">#REF!</definedName>
    <definedName name="VOLUME_Internal_Wall_Finishes__PF03">#REF!</definedName>
    <definedName name="VOLUME_Internal_Wall_Finishes__PF04">#REF!</definedName>
    <definedName name="VOLUME_Internal_Wall_Finishes__Render">#REF!</definedName>
    <definedName name="VOLUME_Internal_Wall_Finishes__W01">#REF!</definedName>
    <definedName name="VOLUME_Internal_Wall_Finishes__W03">#REF!</definedName>
    <definedName name="VOLUME_Internal_Wall_Finishes__WF05">#REF!</definedName>
    <definedName name="VOLUME_Internal_Wall_Finishes__WF07">#REF!</definedName>
    <definedName name="VOLUME_Isolation_Valve">#REF!</definedName>
    <definedName name="VOLUME_L0__TW1_250">#REF!</definedName>
    <definedName name="VOLUME_L0__TW2_200">#REF!</definedName>
    <definedName name="VOLUME_L0__TW3_300">#REF!</definedName>
    <definedName name="VOLUME_L0__TW3_400">#REF!</definedName>
    <definedName name="VOLUME_L0__TW4_500">#REF!</definedName>
    <definedName name="VOLUME_L0__TW4_600">#REF!</definedName>
    <definedName name="VOLUME_L0__W1__300">#REF!</definedName>
    <definedName name="VOLUME_L0__W1_300_Door_Overhead">#REF!</definedName>
    <definedName name="VOLUME_L0_Beams">#REF!</definedName>
    <definedName name="VOLUME_L0_DP1_3000x3000x350">#REF!</definedName>
    <definedName name="VOLUME_L0_DP2_3000x1750x350">#REF!</definedName>
    <definedName name="VOLUME_L0_DP5_3000x3000x400">#REF!</definedName>
    <definedName name="VOLUME_L0_DP6_6500x4000x550">#REF!</definedName>
    <definedName name="VOLUME_L0_DP7_3500x1900x400">#REF!</definedName>
    <definedName name="VOLUME_L0_Ramp">#REF!</definedName>
    <definedName name="VOLUME_L0_Slab_200">#REF!</definedName>
    <definedName name="VOLUME_L0_Slab_220">#REF!</definedName>
    <definedName name="VOLUME_L0_Slab_240">#REF!</definedName>
    <definedName name="VOLUME_L0_Slab_250">#REF!</definedName>
    <definedName name="VOLUME_L0_Slab_260">#REF!</definedName>
    <definedName name="VOLUME_L0_Slab_400">#REF!</definedName>
    <definedName name="VOLUME_L0_Slab_450">#REF!</definedName>
    <definedName name="VOLUME_L00__Column_C1">#REF!</definedName>
    <definedName name="VOLUME_L00__Column_C10">#REF!</definedName>
    <definedName name="VOLUME_L00__Column_C11">#REF!</definedName>
    <definedName name="VOLUME_L00__Column_C12">#REF!</definedName>
    <definedName name="VOLUME_L00__Column_C2">#REF!</definedName>
    <definedName name="VOLUME_L00__Column_C3">#REF!</definedName>
    <definedName name="VOLUME_L00__Column_C4">#REF!</definedName>
    <definedName name="VOLUME_L00__Column_C5">#REF!</definedName>
    <definedName name="VOLUME_L00__Column_C6">#REF!</definedName>
    <definedName name="VOLUME_L00__Column_C7">#REF!</definedName>
    <definedName name="VOLUME_L00__Column_C8">#REF!</definedName>
    <definedName name="VOLUME_L00__Column_C9">#REF!</definedName>
    <definedName name="VOLUME_L00__Column_FC1">#REF!</definedName>
    <definedName name="VOLUME_L00__Column_TC1">#REF!</definedName>
    <definedName name="VOLUME_L00__Column_TC2">#REF!</definedName>
    <definedName name="VOLUME_L00__Column_TC3">#REF!</definedName>
    <definedName name="VOLUME_L00__Column_TC4">#REF!</definedName>
    <definedName name="VOLUME_L00__Column_TC5">#REF!</definedName>
    <definedName name="VOLUME_L01__Column_C10">#REF!</definedName>
    <definedName name="VOLUME_L01__Column_C6">#REF!</definedName>
    <definedName name="VOLUME_L01__Column_C7">#REF!</definedName>
    <definedName name="VOLUME_L01__Column_TC1">#REF!</definedName>
    <definedName name="VOLUME_L01__Column_TC2">#REF!</definedName>
    <definedName name="VOLUME_L01__Column_TC3">#REF!</definedName>
    <definedName name="VOLUME_L01__Column_TC4">#REF!</definedName>
    <definedName name="VOLUME_L01__Column_TC5">#REF!</definedName>
    <definedName name="VOLUME_L02__Column_TC1">#REF!</definedName>
    <definedName name="VOLUME_L02__Column_TC2">#REF!</definedName>
    <definedName name="VOLUME_L02__Column_TC3">#REF!</definedName>
    <definedName name="VOLUME_L02__Column_TC4">#REF!</definedName>
    <definedName name="VOLUME_L02__Column_TC5">#REF!</definedName>
    <definedName name="VOLUME_L02_to_L03__CORE_Typical">#REF!</definedName>
    <definedName name="VOLUME_L03_to_L05__CORE_TYPICAL">#REF!</definedName>
    <definedName name="VOLUME_L03_to_L05__Opening">#REF!</definedName>
    <definedName name="VOLUME_L05_to_L14__CORE_Typical">#REF!</definedName>
    <definedName name="VOLUME_L1__TW1_250">#REF!</definedName>
    <definedName name="VOLUME_L1__TW2_200">#REF!</definedName>
    <definedName name="VOLUME_L1__TW3_300">#REF!</definedName>
    <definedName name="VOLUME_L1__TW4_600">#REF!</definedName>
    <definedName name="VOLUME_L1__TW5_300">#REF!</definedName>
    <definedName name="VOLUME_L1_Beams">#REF!</definedName>
    <definedName name="VOLUME_L1_DP">#REF!</definedName>
    <definedName name="VOLUME_L1_DP1_3000x3000x350">#REF!</definedName>
    <definedName name="VOLUME_L1_DP11_3250x1750x350">#REF!</definedName>
    <definedName name="VOLUME_L1_DP13_3250x1750x600">#REF!</definedName>
    <definedName name="VOLUME_L1_DP14_3000x3000x600">#REF!</definedName>
    <definedName name="VOLUME_L1_DP15_3500x3500x600">#REF!</definedName>
    <definedName name="VOLUME_L1_DP3_3500x1900x350">#REF!</definedName>
    <definedName name="VOLUME_L1_DP4_3500x3500x400">#REF!</definedName>
    <definedName name="VOLUME_L1_DP8_8000x5500x600">#REF!</definedName>
    <definedName name="VOLUME_L1_Slab_200">#REF!</definedName>
    <definedName name="VOLUME_L1_Slab_240">#REF!</definedName>
    <definedName name="VOLUME_L1_Slab_280">#REF!</definedName>
    <definedName name="VOLUME_L1_Slab_360">#REF!</definedName>
    <definedName name="VOLUME_L14__COMFLOR_100">#REF!</definedName>
    <definedName name="VOLUME_L14__CONC_SLAB">#REF!</definedName>
    <definedName name="VOLUME_L14__RC_CORE_VOIDS">#REF!</definedName>
    <definedName name="VOLUME_L15__COMFLOR_100">#REF!</definedName>
    <definedName name="VOLUME_L15__HEA_320">#REF!</definedName>
    <definedName name="VOLUME_L15__HEB_160">#REF!</definedName>
    <definedName name="VOLUME_L15__HEM_180">#REF!</definedName>
    <definedName name="VOLUME_L15__RHS_400x200x16">#REF!</definedName>
    <definedName name="VOLUME_L15__TW1_250">#REF!</definedName>
    <definedName name="VOLUME_L15__TW2_200">#REF!</definedName>
    <definedName name="VOLUME_L15__TW3_300">#REF!</definedName>
    <definedName name="VOLUME_L15__TW4_600">#REF!</definedName>
    <definedName name="VOLUME_L15__TW5_300">#REF!</definedName>
    <definedName name="VOLUME_L15_Beams">#REF!</definedName>
    <definedName name="VOLUME_L15_Slab_250">#REF!</definedName>
    <definedName name="VOLUME_L15_Slab_400">#REF!</definedName>
    <definedName name="VOLUME_L15_to_L16__CONC_SLAB">#REF!</definedName>
    <definedName name="VOLUME_L16__COMFLOR_100">#REF!</definedName>
    <definedName name="VOLUME_L16__HEA_320">#REF!</definedName>
    <definedName name="VOLUME_L16__HEB_160">#REF!</definedName>
    <definedName name="VOLUME_L16__HEM_180">#REF!</definedName>
    <definedName name="VOLUME_L16__RHS_400x200x16">#REF!</definedName>
    <definedName name="VOLUME_L16__TW1_250">#REF!</definedName>
    <definedName name="VOLUME_L16__TW2_200">#REF!</definedName>
    <definedName name="VOLUME_L16__TW3_300">#REF!</definedName>
    <definedName name="VOLUME_L16__TW4_600">#REF!</definedName>
    <definedName name="VOLUME_L16_Beams">#REF!</definedName>
    <definedName name="VOLUME_L16_Slab_200">#REF!</definedName>
    <definedName name="VOLUME_L16_Slab_240">#REF!</definedName>
    <definedName name="VOLUME_L16_Slab_280">#REF!</definedName>
    <definedName name="VOLUME_L17__COMFLOR_100">#REF!</definedName>
    <definedName name="VOLUME_L17__HEA_320">#REF!</definedName>
    <definedName name="VOLUME_L17__HEB_160">#REF!</definedName>
    <definedName name="VOLUME_L17__HEM_180">#REF!</definedName>
    <definedName name="VOLUME_L17__RHS_400x200x16">#REF!</definedName>
    <definedName name="VOLUME_L17__TW1_250">#REF!</definedName>
    <definedName name="VOLUME_L17__TW2_200">#REF!</definedName>
    <definedName name="VOLUME_L17__TW3_300">#REF!</definedName>
    <definedName name="VOLUME_L17__TW4_600">#REF!</definedName>
    <definedName name="VOLUME_L17_Beams">#REF!</definedName>
    <definedName name="VOLUME_L17_Slab_200">#REF!</definedName>
    <definedName name="VOLUME_L17_Slab_240">#REF!</definedName>
    <definedName name="VOLUME_L17_Slab_280">#REF!</definedName>
    <definedName name="VOLUME_L17_to_L35__CONC_SLAB">#REF!</definedName>
    <definedName name="VOLUME_L18__COMFLOR_100">#REF!</definedName>
    <definedName name="VOLUME_L18__HEA_320">#REF!</definedName>
    <definedName name="VOLUME_L18__HEB_160">#REF!</definedName>
    <definedName name="VOLUME_L18__HEM_180">#REF!</definedName>
    <definedName name="VOLUME_L18__RC_CORE_VOIDS">#REF!</definedName>
    <definedName name="VOLUME_L18__RHS_400x200x16">#REF!</definedName>
    <definedName name="VOLUME_L19__COMFLOR_100">#REF!</definedName>
    <definedName name="VOLUME_L19__HEA_320">#REF!</definedName>
    <definedName name="VOLUME_L19__HEB_160">#REF!</definedName>
    <definedName name="VOLUME_L19__HEM_180">#REF!</definedName>
    <definedName name="VOLUME_L19__RHS_400x200x16">#REF!</definedName>
    <definedName name="VOLUME_L2___1000x1500mm">#REF!</definedName>
    <definedName name="VOLUME_L2___1000x1500mm_curved">#REF!</definedName>
    <definedName name="VOLUME_L2___1200x1200x1500mm">#REF!</definedName>
    <definedName name="VOLUME_L2___1200x1500mm">#REF!</definedName>
    <definedName name="VOLUME_L2___1200x3000x1500mm">#REF!</definedName>
    <definedName name="VOLUME_L2___1500x1500x1500mm">#REF!</definedName>
    <definedName name="VOLUME_L2___1800x1800x1500mm">#REF!</definedName>
    <definedName name="VOLUME_L2___1800x4500x1500mm">#REF!</definedName>
    <definedName name="VOLUME_L2___400mm_raft_slab">#REF!</definedName>
    <definedName name="VOLUME_L2___400mm_Retaining_wall">#REF!</definedName>
    <definedName name="VOLUME_L2___400mm_Retaining_wall_curved">#REF!</definedName>
    <definedName name="VOLUME_L2___400x1500mm">#REF!</definedName>
    <definedName name="VOLUME_L2___500mm_Retaining_wall">#REF!</definedName>
    <definedName name="VOLUME_L2___500mm_Retaining_wall_curved">#REF!</definedName>
    <definedName name="VOLUME_L2___600mm_diameter">#REF!</definedName>
    <definedName name="VOLUME_L2___750mm_diameter">#REF!</definedName>
    <definedName name="VOLUME_L2___800x1500mm">#REF!</definedName>
    <definedName name="VOLUME_L2___900mm_diameter">#REF!</definedName>
    <definedName name="VOLUME_L2___Pilecaps">#REF!</definedName>
    <definedName name="VOLUME_L2__Column__550dia__assumed_size_as_per_plan_">#REF!</definedName>
    <definedName name="VOLUME_L2__TW1_250">#REF!</definedName>
    <definedName name="VOLUME_L2__TW2_200">#REF!</definedName>
    <definedName name="VOLUME_L2__TW3_300">#REF!</definedName>
    <definedName name="VOLUME_L2__TW4_600">#REF!</definedName>
    <definedName name="VOLUME_L2__TW5_300">#REF!</definedName>
    <definedName name="VOLUME_L2__Wall__250__assumed_">#REF!</definedName>
    <definedName name="VOLUME_L2__Wall__250_curved__assumed_">#REF!</definedName>
    <definedName name="VOLUME_L2_Beams">#REF!</definedName>
    <definedName name="VOLUME_L2_Slab_200">#REF!</definedName>
    <definedName name="VOLUME_L2_Slab_240">#REF!</definedName>
    <definedName name="VOLUME_L2_Slab_280">#REF!</definedName>
    <definedName name="VOLUME_L20__COMFLOR_100">#REF!</definedName>
    <definedName name="VOLUME_L20__HEA_320">#REF!</definedName>
    <definedName name="VOLUME_L20__HEB_160">#REF!</definedName>
    <definedName name="VOLUME_L20__HEM_180">#REF!</definedName>
    <definedName name="VOLUME_L20__RHS_400x400x16">#REF!</definedName>
    <definedName name="VOLUME_L21__COMFLOR_100">#REF!</definedName>
    <definedName name="VOLUME_L21__HEA_320">#REF!</definedName>
    <definedName name="VOLUME_L21__HEB_160">#REF!</definedName>
    <definedName name="VOLUME_L21__HEM_180">#REF!</definedName>
    <definedName name="VOLUME_L21__RHS_400x400x16">#REF!</definedName>
    <definedName name="VOLUME_L22__COMFLOR_100">#REF!</definedName>
    <definedName name="VOLUME_L22__HEA_320">#REF!</definedName>
    <definedName name="VOLUME_L22__HEB_160">#REF!</definedName>
    <definedName name="VOLUME_L22__HEM_180">#REF!</definedName>
    <definedName name="VOLUME_L22__RHS_400x400x16">#REF!</definedName>
    <definedName name="VOLUME_L23__COMFLOR_100">#REF!</definedName>
    <definedName name="VOLUME_L23__HEA_320">#REF!</definedName>
    <definedName name="VOLUME_L23__HEB_160">#REF!</definedName>
    <definedName name="VOLUME_L23__HEM_180">#REF!</definedName>
    <definedName name="VOLUME_L23__RHS_400x400x16">#REF!</definedName>
    <definedName name="VOLUME_L24__COMFLOR_100">#REF!</definedName>
    <definedName name="VOLUME_L24__HEA_320">#REF!</definedName>
    <definedName name="VOLUME_L24__HEB_160">#REF!</definedName>
    <definedName name="VOLUME_L24__HEM_180">#REF!</definedName>
    <definedName name="VOLUME_L24__RHS_400x400x16">#REF!</definedName>
    <definedName name="VOLUME_L25__COMFLOR_100">#REF!</definedName>
    <definedName name="VOLUME_L25__HEA_320">#REF!</definedName>
    <definedName name="VOLUME_L25__HEB_160">#REF!</definedName>
    <definedName name="VOLUME_L25__HEM_180">#REF!</definedName>
    <definedName name="VOLUME_L25__RHS_400x200x16">#REF!</definedName>
    <definedName name="VOLUME_L26__COMFLOR_100">#REF!</definedName>
    <definedName name="VOLUME_L26__HEA_320">#REF!</definedName>
    <definedName name="VOLUME_L26__HEB_160">#REF!</definedName>
    <definedName name="VOLUME_L26__HEM_180">#REF!</definedName>
    <definedName name="VOLUME_L26__RC_CORE_VOIDS">#REF!</definedName>
    <definedName name="VOLUME_L26__RHS_400x200x16">#REF!</definedName>
    <definedName name="VOLUME_L27__COMFLOR_100">#REF!</definedName>
    <definedName name="VOLUME_L27__HEA_320">#REF!</definedName>
    <definedName name="VOLUME_L27__HEB_160">#REF!</definedName>
    <definedName name="VOLUME_L27__HEM_180">#REF!</definedName>
    <definedName name="VOLUME_L27__RHS_400x200x16">#REF!</definedName>
    <definedName name="VOLUME_L28__COMFLOR_100">#REF!</definedName>
    <definedName name="VOLUME_L28__HEA_320">#REF!</definedName>
    <definedName name="VOLUME_L28__HEB_160">#REF!</definedName>
    <definedName name="VOLUME_L28__HEM_180">#REF!</definedName>
    <definedName name="VOLUME_L28__rHS_400x200x16">#REF!</definedName>
    <definedName name="VOLUME_L29__COMFLOR_100">#REF!</definedName>
    <definedName name="VOLUME_L29__HEA_320">#REF!</definedName>
    <definedName name="VOLUME_L29__HEB_160">#REF!</definedName>
    <definedName name="VOLUME_L29__HEM_180">#REF!</definedName>
    <definedName name="VOLUME_L29__RHS_400x200x16">#REF!</definedName>
    <definedName name="VOLUME_L3___1000x1500mm">#REF!</definedName>
    <definedName name="VOLUME_L3___1200x1200x1500mm">#REF!</definedName>
    <definedName name="VOLUME_L3___1200x3000x1500mm">#REF!</definedName>
    <definedName name="VOLUME_L3___1500x1500mm">#REF!</definedName>
    <definedName name="VOLUME_L3___1500x3000x1500mm">#REF!</definedName>
    <definedName name="VOLUME_L3___1800x1800x1500mm">#REF!</definedName>
    <definedName name="VOLUME_L3___1800x4500x1500mm">#REF!</definedName>
    <definedName name="VOLUME_L3___400mm_Retaining_wall">#REF!</definedName>
    <definedName name="VOLUME_L3___400mm_Retaining_wall_curved">#REF!</definedName>
    <definedName name="VOLUME_L3___500mm_thick_W3_curved">#REF!</definedName>
    <definedName name="VOLUME_L3___600mm_diameter">#REF!</definedName>
    <definedName name="VOLUME_L3___650mm_thick_W4_curved">#REF!</definedName>
    <definedName name="VOLUME_L3___700x1500mm">#REF!</definedName>
    <definedName name="VOLUME_L3___700x1500mm_curved">#REF!</definedName>
    <definedName name="VOLUME_L3___800x1500mm">#REF!</definedName>
    <definedName name="VOLUME_L3___800x1500mm_curved">#REF!</definedName>
    <definedName name="VOLUME_L3___900mm_diameter">#REF!</definedName>
    <definedName name="VOLUME_L3___Pilecaps">#REF!</definedName>
    <definedName name="VOLUME_L3__Beam__1000x800__assumed_">#REF!</definedName>
    <definedName name="VOLUME_L3__Beam__1100x800__assumed_">#REF!</definedName>
    <definedName name="VOLUME_L3__Beam__1300x800__assumed_">#REF!</definedName>
    <definedName name="VOLUME_L3__Beam__700x800__assumed_">#REF!</definedName>
    <definedName name="VOLUME_L3__Beam__800x800__assumed_">#REF!</definedName>
    <definedName name="VOLUME_L3__C1__800x800">#REF!</definedName>
    <definedName name="VOLUME_L3__C10__400x1000">#REF!</definedName>
    <definedName name="VOLUME_L3__C2__600x1200__assumed_size_as_per_plan_">#REF!</definedName>
    <definedName name="VOLUME_L3__C2__800x800">#REF!</definedName>
    <definedName name="VOLUME_L3__C3__800dia">#REF!</definedName>
    <definedName name="VOLUME_L3__C4__600x600">#REF!</definedName>
    <definedName name="VOLUME_L3__C5__400x400">#REF!</definedName>
    <definedName name="VOLUME_L3__C6__600x1200">#REF!</definedName>
    <definedName name="VOLUME_L3__C7__600x800">#REF!</definedName>
    <definedName name="VOLUME_L3__C8__550dia">#REF!</definedName>
    <definedName name="VOLUME_L3__C9__600dia">#REF!</definedName>
    <definedName name="VOLUME_L3__Column_Head__3000x3000x400">#REF!</definedName>
    <definedName name="VOLUME_L3__TW1_250">#REF!</definedName>
    <definedName name="VOLUME_L3__TW2_200">#REF!</definedName>
    <definedName name="VOLUME_L3__TW3_300">#REF!</definedName>
    <definedName name="VOLUME_L3__TW4_600">#REF!</definedName>
    <definedName name="VOLUME_L3__TW5_300">#REF!</definedName>
    <definedName name="VOLUME_L3__W1__250">#REF!</definedName>
    <definedName name="VOLUME_L3__W1__250_curved">#REF!</definedName>
    <definedName name="VOLUME_L3_Beams">#REF!</definedName>
    <definedName name="VOLUME_L3_Slab_200">#REF!</definedName>
    <definedName name="VOLUME_L3_Slab_240">#REF!</definedName>
    <definedName name="VOLUME_L3_Slab_280">#REF!</definedName>
    <definedName name="VOLUME_L30__COMFLOR_100">#REF!</definedName>
    <definedName name="VOLUME_L30__HEA_320">#REF!</definedName>
    <definedName name="VOLUME_L30__HEB_160">#REF!</definedName>
    <definedName name="VOLUME_L30__HEM_180">#REF!</definedName>
    <definedName name="VOLUME_L30__RHS_400x200x16">#REF!</definedName>
    <definedName name="VOLUME_L30__TW1_250">#REF!</definedName>
    <definedName name="VOLUME_L30__TW2_200">#REF!</definedName>
    <definedName name="VOLUME_L30__TW3_300">#REF!</definedName>
    <definedName name="VOLUME_L30__TW4_600">#REF!</definedName>
    <definedName name="VOLUME_L30_Beams">#REF!</definedName>
    <definedName name="VOLUME_L30_Slab_200">#REF!</definedName>
    <definedName name="VOLUME_L30_Slab_240">#REF!</definedName>
    <definedName name="VOLUME_L30_Slab_280">#REF!</definedName>
    <definedName name="VOLUME_L31__COMFLOR_100">#REF!</definedName>
    <definedName name="VOLUME_L31__HEA_320">#REF!</definedName>
    <definedName name="VOLUME_L31__HEB_160">#REF!</definedName>
    <definedName name="VOLUME_L31__HEM_180">#REF!</definedName>
    <definedName name="VOLUME_L31__RHS_400x200x16">#REF!</definedName>
    <definedName name="VOLUME_L31__TW1_250">#REF!</definedName>
    <definedName name="VOLUME_L31__TW2_200">#REF!</definedName>
    <definedName name="VOLUME_L31__TW3_300">#REF!</definedName>
    <definedName name="VOLUME_L31__TW4_600">#REF!</definedName>
    <definedName name="VOLUME_L31__TW5_300">#REF!</definedName>
    <definedName name="VOLUME_L31_Beams">#REF!</definedName>
    <definedName name="VOLUME_L31_Slab_200">#REF!</definedName>
    <definedName name="VOLUME_L31_Slab_240">#REF!</definedName>
    <definedName name="VOLUME_L31_Slab_280">#REF!</definedName>
    <definedName name="VOLUME_L32__RC_SLAB_500mm_THICK">#REF!</definedName>
    <definedName name="VOLUME_L33__COMFLOR_100">#REF!</definedName>
    <definedName name="VOLUME_L33__HEA_320">#REF!</definedName>
    <definedName name="VOLUME_L33__HEB_160">#REF!</definedName>
    <definedName name="VOLUME_L33__HEM_180">#REF!</definedName>
    <definedName name="VOLUME_L33__RHS_400x200x16">#REF!</definedName>
    <definedName name="VOLUME_L34__COMFLOR_100">#REF!</definedName>
    <definedName name="VOLUME_L34__HEA_320">#REF!</definedName>
    <definedName name="VOLUME_L34__HEB_160">#REF!</definedName>
    <definedName name="VOLUME_L34__HEM_180">#REF!</definedName>
    <definedName name="VOLUME_L34__RHS_400x200x16">#REF!</definedName>
    <definedName name="VOLUME_L35__COMFLOR_100">#REF!</definedName>
    <definedName name="VOLUME_L35__HEA_320">#REF!</definedName>
    <definedName name="VOLUME_L35__HEB_160">#REF!</definedName>
    <definedName name="VOLUME_L35__HEM_180">#REF!</definedName>
    <definedName name="VOLUME_L35__RHS_400x200x16">#REF!</definedName>
    <definedName name="VOLUME_L36__COMFLOR_100">#REF!</definedName>
    <definedName name="VOLUME_L36__CONC_SLAB">#REF!</definedName>
    <definedName name="VOLUME_L36__HEA_320">#REF!</definedName>
    <definedName name="VOLUME_L36__HEB_160">#REF!</definedName>
    <definedName name="VOLUME_L36__HEM_180">#REF!</definedName>
    <definedName name="VOLUME_L36__RHS_400x200x16">#REF!</definedName>
    <definedName name="VOLUME_L36__TW1_250">#REF!</definedName>
    <definedName name="VOLUME_L36__TW2_200">#REF!</definedName>
    <definedName name="VOLUME_L36__TW3_300">#REF!</definedName>
    <definedName name="VOLUME_L36__TW5_300">#REF!</definedName>
    <definedName name="VOLUME_L36_Beams">#REF!</definedName>
    <definedName name="VOLUME_L36_Slab_200">#REF!</definedName>
    <definedName name="VOLUME_L36_Slab_240">#REF!</definedName>
    <definedName name="VOLUME_L36_Slab_280">#REF!</definedName>
    <definedName name="VOLUME_L36_Slab_500">#REF!</definedName>
    <definedName name="VOLUME_L37__COMFLOR_100">#REF!</definedName>
    <definedName name="VOLUME_L37__HEA_320">#REF!</definedName>
    <definedName name="VOLUME_L37__HEB_160">#REF!</definedName>
    <definedName name="VOLUME_L37__HEM_180">#REF!</definedName>
    <definedName name="VOLUME_L37__RHS_400x200x16">#REF!</definedName>
    <definedName name="VOLUME_L37__TW1_250">#REF!</definedName>
    <definedName name="VOLUME_L37__TW2_200">#REF!</definedName>
    <definedName name="VOLUME_L37__TW3_300">#REF!</definedName>
    <definedName name="VOLUME_L37__TW5_300">#REF!</definedName>
    <definedName name="VOLUME_L37_Beams">#REF!</definedName>
    <definedName name="VOLUME_L37_Slab_200">#REF!</definedName>
    <definedName name="VOLUME_L37_Slab_350">#REF!</definedName>
    <definedName name="VOLUME_L38__Bracing_Elemnt_Passing_Lift_Over_Run">#REF!</definedName>
    <definedName name="VOLUME_L38__COMFLOR_100">#REF!</definedName>
    <definedName name="VOLUME_L38__HEA_320">#REF!</definedName>
    <definedName name="VOLUME_L38__HEB_160">#REF!</definedName>
    <definedName name="VOLUME_L38__HEM_180">#REF!</definedName>
    <definedName name="VOLUME_L38__RHS_400x200x16">#REF!</definedName>
    <definedName name="VOLUME_L38__TW1_250">#REF!</definedName>
    <definedName name="VOLUME_L38__TW2_200">#REF!</definedName>
    <definedName name="VOLUME_L38__TW3_300">#REF!</definedName>
    <definedName name="VOLUME_L38__TW5_300">#REF!</definedName>
    <definedName name="VOLUME_L38_Beams">#REF!</definedName>
    <definedName name="VOLUME_L38_Slab_200">#REF!</definedName>
    <definedName name="VOLUME_L38_Slab_350">#REF!</definedName>
    <definedName name="VOLUME_L39__2nd_Layer__HEA_320">#REF!</definedName>
    <definedName name="VOLUME_L39__2nd_Layer__HEB_160">#REF!</definedName>
    <definedName name="VOLUME_L39__2nd_Layer__HEM_180">#REF!</definedName>
    <definedName name="VOLUME_L39__2nd_Layer__RHS_400x200x16">#REF!</definedName>
    <definedName name="VOLUME_L39__Bracing_Elemnt_Passing_Lift_Over_Run">#REF!</definedName>
    <definedName name="VOLUME_L39__COMFLOR_100">#REF!</definedName>
    <definedName name="VOLUME_L39__HEA_320">#REF!</definedName>
    <definedName name="VOLUME_L39__HEB_160">#REF!</definedName>
    <definedName name="VOLUME_L39__HEM_180">#REF!</definedName>
    <definedName name="VOLUME_L39__RHS_400x200x16">#REF!</definedName>
    <definedName name="VOLUME_L4___1000x1500mm_curved">#REF!</definedName>
    <definedName name="VOLUME_L4___1500x1500x1500mm">#REF!</definedName>
    <definedName name="VOLUME_L4___600mm_diameter">#REF!</definedName>
    <definedName name="VOLUME_L4___750mm_diameter">#REF!</definedName>
    <definedName name="VOLUME_L4___800x1500mm">#REF!</definedName>
    <definedName name="VOLUME_L4___800x1500mm_curved">#REF!</definedName>
    <definedName name="VOLUME_L4__B1__800x600">#REF!</definedName>
    <definedName name="VOLUME_L4__B1__800x600_curved">#REF!</definedName>
    <definedName name="VOLUME_L4__B2__800x1000">#REF!</definedName>
    <definedName name="VOLUME_L4__B2__800x1000_curved">#REF!</definedName>
    <definedName name="VOLUME_L4__B3__800x1300">#REF!</definedName>
    <definedName name="VOLUME_L4__B3__800x1300_curved">#REF!</definedName>
    <definedName name="VOLUME_L4__B4__1500x1600_curved">#REF!</definedName>
    <definedName name="VOLUME_L4__Beam__300x600__assumed_">#REF!</definedName>
    <definedName name="VOLUME_L4__C3__800dia">#REF!</definedName>
    <definedName name="VOLUME_L4__C6__550dia__assumed_size_as_per_plan_">#REF!</definedName>
    <definedName name="VOLUME_L4__C9__600dia">#REF!</definedName>
    <definedName name="VOLUME_L4__Column_Head__4000x4000x400">#REF!</definedName>
    <definedName name="VOLUME_L4__W1__250">#REF!</definedName>
    <definedName name="VOLUME_L4__W1__250_curved">#REF!</definedName>
    <definedName name="VOLUME_L4__W2__350">#REF!</definedName>
    <definedName name="VOLUME_L4__W2__350_curved">#REF!</definedName>
    <definedName name="VOLUME_L40__2nd_Layer__RHS_400x200x16">#REF!</definedName>
    <definedName name="VOLUME_L40__Bracing_Elemnt_Passing_Lift_Over_Run">#REF!</definedName>
    <definedName name="VOLUME_L40__COMFLOR_100">#REF!</definedName>
    <definedName name="VOLUME_L40__HEB_320">#REF!</definedName>
    <definedName name="VOLUME_L40__RHS_400x200x16">#REF!</definedName>
    <definedName name="VOLUME_L40__RHS_450x450x25">#REF!</definedName>
    <definedName name="VOLUME_L40__RHS_500x300x20">#REF!</definedName>
    <definedName name="VOLUME_L40__Trussing_spanning_column_restrai">#REF!</definedName>
    <definedName name="VOLUME_L41__2nd_Layer__RHS_400x200x16">#REF!</definedName>
    <definedName name="VOLUME_L41__Bracing_Elemnt_Passing_Lift_Over_Run">#REF!</definedName>
    <definedName name="VOLUME_L41__COMFLOR_100">#REF!</definedName>
    <definedName name="VOLUME_L41__Flying_Strut">#REF!</definedName>
    <definedName name="VOLUME_L41__HEB_320">#REF!</definedName>
    <definedName name="VOLUME_L41__RHS_400x200x16">#REF!</definedName>
    <definedName name="VOLUME_L41__RHS_450x450x25">#REF!</definedName>
    <definedName name="VOLUME_L41__RHS_500x300x20">#REF!</definedName>
    <definedName name="VOLUME_L42__2nd_Layer__RHS_400x200x16">#REF!</definedName>
    <definedName name="VOLUME_L42__COMFLOR_100">#REF!</definedName>
    <definedName name="VOLUME_L42__HEB_320">#REF!</definedName>
    <definedName name="VOLUME_L42__RHS_400x420x16">#REF!</definedName>
    <definedName name="VOLUME_L42__RHS_450x450x25">#REF!</definedName>
    <definedName name="VOLUME_L42__RHS_500x300x20">#REF!</definedName>
    <definedName name="VOLUME_L43__COMFLOR_100">#REF!</definedName>
    <definedName name="VOLUME_L43__HE_320">#REF!</definedName>
    <definedName name="VOLUME_L44__COMFLOR_100">#REF!</definedName>
    <definedName name="VOLUME_L44__HEA_320">#REF!</definedName>
    <definedName name="VOLUME_L45__COMFLOR_100">#REF!</definedName>
    <definedName name="VOLUME_L46__COMFLOR_100">#REF!</definedName>
    <definedName name="VOLUME_L47__COMFLOR_100">#REF!</definedName>
    <definedName name="VOLUME_L48__RC_SLAB_350mm_THICK">#REF!</definedName>
    <definedName name="VOLUME_L49__COMFLOR_100">#REF!</definedName>
    <definedName name="VOLUME_L49__HEB_260">#REF!</definedName>
    <definedName name="VOLUME_L5___Slab_on_grade">#REF!</definedName>
    <definedName name="VOLUME_L5__B1__500x1300_curved">#REF!</definedName>
    <definedName name="VOLUME_L5__B2__800x1300">#REF!</definedName>
    <definedName name="VOLUME_L5__B2__800x1300_curved">#REF!</definedName>
    <definedName name="VOLUME_L5__B3__800x1100">#REF!</definedName>
    <definedName name="VOLUME_L5__B3__800x1100_curved">#REF!</definedName>
    <definedName name="VOLUME_L5__B4__800x1600">#REF!</definedName>
    <definedName name="VOLUME_L5__B5__400x800">#REF!</definedName>
    <definedName name="VOLUME_L5__B6__600x1250">#REF!</definedName>
    <definedName name="VOLUME_L5__B6__600x1250_curved">#REF!</definedName>
    <definedName name="VOLUME_L5__B7__800x1250">#REF!</definedName>
    <definedName name="VOLUME_L5__B7__800x1250_curved">#REF!</definedName>
    <definedName name="VOLUME_L5__B8__1400x1250_curved">#REF!</definedName>
    <definedName name="VOLUME_L5__B9__1800x1250">#REF!</definedName>
    <definedName name="VOLUME_L5__B9__1800x1250_curved">#REF!</definedName>
    <definedName name="VOLUME_L5__Beam__800x1600_curved__assumed_">#REF!</definedName>
    <definedName name="VOLUME_L50__COMFLOR_100">#REF!</definedName>
    <definedName name="VOLUME_L50__HEB_260">#REF!</definedName>
    <definedName name="VOLUME_L51__COMFLOR_100">#REF!</definedName>
    <definedName name="VOLUME_Land_Area">#REF!</definedName>
    <definedName name="VOLUME_Lettable_Area__lvl_3_">#REF!</definedName>
    <definedName name="VOLUME_Lettable_areas__lvl_2_">#REF!</definedName>
    <definedName name="VOLUME_Level_3_balcony_handrails">#REF!</definedName>
    <definedName name="VOLUME_Lift_voids__GF_">#REF!</definedName>
    <definedName name="VOLUME_Lift_voids__lvl_1_">#REF!</definedName>
    <definedName name="VOLUME_Lift_voids__lvl_2_">#REF!</definedName>
    <definedName name="VOLUME_Lift_voids__lvl_3_">#REF!</definedName>
    <definedName name="VOLUME_Lift_voids__Podium_1_">#REF!</definedName>
    <definedName name="VOLUME_Lift_Voids__Podium_2_">#REF!</definedName>
    <definedName name="VOLUME_Lift_voids__Roof_">#REF!</definedName>
    <definedName name="VOLUME_Louver_1A">#REF!</definedName>
    <definedName name="VOLUME_lvl_1__BOH_">#REF!</definedName>
    <definedName name="VOLUME_lvl_1__Car_Park_">#REF!</definedName>
    <definedName name="VOLUME_lvl_1__Externals_">#REF!</definedName>
    <definedName name="VOLUME_lvl_1__FOH_Areas_">#REF!</definedName>
    <definedName name="VOLUME_lvl_1__FOH_Circulation_">#REF!</definedName>
    <definedName name="VOLUME_lvl_1__GFA_">#REF!</definedName>
    <definedName name="VOLUME_lvl_1__GIFA_">#REF!</definedName>
    <definedName name="VOLUME_lvl_1__offices_">#REF!</definedName>
    <definedName name="VOLUME_lvl_1__Stairs_">#REF!</definedName>
    <definedName name="VOLUME_lvl_1__vertical_storage_">#REF!</definedName>
    <definedName name="VOLUME_lvl_1__Voids_">#REF!</definedName>
    <definedName name="VOLUME_lvl_1__WCs_">#REF!</definedName>
    <definedName name="VOLUME_lvl_1_BOH">#REF!</definedName>
    <definedName name="VOLUME_lvl_1_Doors_Internal_Double__FOH_">#REF!</definedName>
    <definedName name="VOLUME_lvl_1_Doors_Internal_Single__BOH_">#REF!</definedName>
    <definedName name="VOLUME_lvl_1_Doors_Internal_Single__FOH_">#REF!</definedName>
    <definedName name="VOLUME_lvl_1_External_Double_door__FOH_">#REF!</definedName>
    <definedName name="VOLUME_lvl_1_External_double_doors__FOH_">#REF!</definedName>
    <definedName name="VOLUME_lvl_1_FOH">#REF!</definedName>
    <definedName name="VOLUME_lvl_1_GFA">#REF!</definedName>
    <definedName name="VOLUME_lvl_1_GIFA">#REF!</definedName>
    <definedName name="VOLUME_lvl_1_Internal_Double_doors__BOH_">#REF!</definedName>
    <definedName name="VOLUME_lvl_1_Internal_double_doors__FOH_">#REF!</definedName>
    <definedName name="VOLUME_lvl_1_Internal_single_doors__BOH_">#REF!</definedName>
    <definedName name="VOLUME_lvl_1_Internal_single_doors__FOH_">#REF!</definedName>
    <definedName name="VOLUME_lvl_1_Internal_single_doors__Stairs_">#REF!</definedName>
    <definedName name="VOLUME_lvl_1_Offices">#REF!</definedName>
    <definedName name="VOLUME_lvl_1_Stairs">#REF!</definedName>
    <definedName name="VOLUME_lvl_1_Store">#REF!</definedName>
    <definedName name="VOLUME_lvl_1_Voids">#REF!</definedName>
    <definedName name="VOLUME_lvl_2__Apartments_">#REF!</definedName>
    <definedName name="VOLUME_lvl_2__BOH_">#REF!</definedName>
    <definedName name="VOLUME_lvl_2__FOH_Circulation_">#REF!</definedName>
    <definedName name="VOLUME_lvl_2__GFA_">#REF!</definedName>
    <definedName name="VOLUME_lvl_2__GIFA_">#REF!</definedName>
    <definedName name="VOLUME_lvl_2__Stairs_">#REF!</definedName>
    <definedName name="VOLUME_lvl_2__Voids_">#REF!</definedName>
    <definedName name="VOLUME_lvl_2_External_dble_doors__FOH_">#REF!</definedName>
    <definedName name="VOLUME_lvl_2_Internal_dble_doors__Aprt_">#REF!</definedName>
    <definedName name="VOLUME_lvl_2_Internal_double_doors__BOH_">#REF!</definedName>
    <definedName name="VOLUME_lvl_2_Internal_Single_doors__Apartments_">#REF!</definedName>
    <definedName name="VOLUME_lvl_2_Internal_Single_doors__Apartments_Entrances_">#REF!</definedName>
    <definedName name="VOLUME_lvl_2_Internal_single_doors__Aprt_">#REF!</definedName>
    <definedName name="VOLUME_lvl_2_Internal_single_doors__Aprt_Entrance_">#REF!</definedName>
    <definedName name="VOLUME_lvl_2_Internal_Single_doors__BOH_">#REF!</definedName>
    <definedName name="VOLUME_lvl_2_Internal_Sliding_doors__Apartments_">#REF!</definedName>
    <definedName name="VOLUME_lvl_2_Internal_sliding_doors__Aprt_">#REF!</definedName>
    <definedName name="VOLUME_lvl_3__Apartments_">#REF!</definedName>
    <definedName name="VOLUME_lvl_3__BOH_">#REF!</definedName>
    <definedName name="VOLUME_lvl_3__Car_Park_">#REF!</definedName>
    <definedName name="VOLUME_lvl_3__FOH_Circulation_">#REF!</definedName>
    <definedName name="VOLUME_lvl_3__GFA_">#REF!</definedName>
    <definedName name="VOLUME_lvl_3__GIFA_">#REF!</definedName>
    <definedName name="VOLUME_lvl_3__Stairs_">#REF!</definedName>
    <definedName name="VOLUME_lvl_3__voids_">#REF!</definedName>
    <definedName name="VOLUME_lvl_3_External_balcony_doors__Aprt_">#REF!</definedName>
    <definedName name="VOLUME_lvl_3_Internal_dble_doors__Aprt_">#REF!</definedName>
    <definedName name="VOLUME_lvl_3_Internal_Double_doors__BOH_">#REF!</definedName>
    <definedName name="VOLUME_lvl_3_Internal_Single_doors__Apartment_">#REF!</definedName>
    <definedName name="VOLUME_lvl_3_Internal_Single_doors__Apartment_entrances_">#REF!</definedName>
    <definedName name="VOLUME_lvl_3_Internal_single_doors__Aprt_">#REF!</definedName>
    <definedName name="VOLUME_lvl_3_Internal_single_doors__Aprt_entrance_">#REF!</definedName>
    <definedName name="VOLUME_lvl_3_Internal_Single_doors__BOH_">#REF!</definedName>
    <definedName name="VOLUME_lvl_3_Internal_Single_doors__FOH_">#REF!</definedName>
    <definedName name="VOLUME_lvl_3_Internal_Sliding_doors__Apartment_">#REF!</definedName>
    <definedName name="VOLUME_lvl_3_Internal_sliding_doors__Aprt_">#REF!</definedName>
    <definedName name="VOLUME_lvl_5__BOH_">#REF!</definedName>
    <definedName name="VOLUME_lvl_5__Externals_">#REF!</definedName>
    <definedName name="VOLUME_lvl_5__GFA_">#REF!</definedName>
    <definedName name="VOLUME_lvl_5__GIFA_">#REF!</definedName>
    <definedName name="VOLUME_lvl_5__Stairs_">#REF!</definedName>
    <definedName name="VOLUME_lvl_5__voids_">#REF!</definedName>
    <definedName name="VOLUME_lvl_5_External_Single_Door__BOH_">#REF!</definedName>
    <definedName name="VOLUME_lvl_6__BOH_">#REF!</definedName>
    <definedName name="VOLUME_lvl_6__Externals_">#REF!</definedName>
    <definedName name="VOLUME_lvl_6__FOH_amenities_">#REF!</definedName>
    <definedName name="VOLUME_lvl_6__FOH_Circulation_">#REF!</definedName>
    <definedName name="VOLUME_lvl_6__GFA_">#REF!</definedName>
    <definedName name="VOLUME_lvl_6__GIFA_">#REF!</definedName>
    <definedName name="VOLUME_lvl_6__Pool_">#REF!</definedName>
    <definedName name="VOLUME_lvl_6__Roof___Pool_deck_">#REF!</definedName>
    <definedName name="VOLUME_lvl_6__Stairs_">#REF!</definedName>
    <definedName name="VOLUME_lvl_6__Voids_">#REF!</definedName>
    <definedName name="VOLUME_lvl_6_External_double_doors__BOH_">#REF!</definedName>
    <definedName name="VOLUME_lvl_6_External_double_doors__FOH_">#REF!</definedName>
    <definedName name="VOLUME_lvl_6_External_single_doors__BOH_">#REF!</definedName>
    <definedName name="VOLUME_lvl_6_Internal_Single_doors__BOH_">#REF!</definedName>
    <definedName name="VOLUME_lvl_6_Internal_Single_doors__FOH_">#REF!</definedName>
    <definedName name="VOLUME_M01__Column_C1">#REF!</definedName>
    <definedName name="VOLUME_M01__Column_C10">#REF!</definedName>
    <definedName name="VOLUME_M01__Column_C11">#REF!</definedName>
    <definedName name="VOLUME_M01__Column_C12">#REF!</definedName>
    <definedName name="VOLUME_M01__Column_C2">#REF!</definedName>
    <definedName name="VOLUME_M01__Column_C3">#REF!</definedName>
    <definedName name="VOLUME_M01__Column_C4">#REF!</definedName>
    <definedName name="VOLUME_M01__Column_C5">#REF!</definedName>
    <definedName name="VOLUME_M01__Column_C6">#REF!</definedName>
    <definedName name="VOLUME_M01__Column_C7">#REF!</definedName>
    <definedName name="VOLUME_M01__Column_C8">#REF!</definedName>
    <definedName name="VOLUME_M01__Column_C9">#REF!</definedName>
    <definedName name="VOLUME_M01__Column_FC1">#REF!</definedName>
    <definedName name="VOLUME_M01__Column_TC1">#REF!</definedName>
    <definedName name="VOLUME_M01__Column_TC2">#REF!</definedName>
    <definedName name="VOLUME_M01__Column_TC3">#REF!</definedName>
    <definedName name="VOLUME_M01__Column_TC4">#REF!</definedName>
    <definedName name="VOLUME_M01__Column_TC5">#REF!</definedName>
    <definedName name="VOLUME_M1__TW1_250">#REF!</definedName>
    <definedName name="VOLUME_M1__TW2_200">#REF!</definedName>
    <definedName name="VOLUME_M1__TW3_300">#REF!</definedName>
    <definedName name="VOLUME_M1__TW3_400">#REF!</definedName>
    <definedName name="VOLUME_M1__TW4_500">#REF!</definedName>
    <definedName name="VOLUME_M1__TW4_600">#REF!</definedName>
    <definedName name="VOLUME_M1__TW5_300">#REF!</definedName>
    <definedName name="VOLUME_M1_Beams">#REF!</definedName>
    <definedName name="VOLUME_M1_DP">#REF!</definedName>
    <definedName name="VOLUME_M1_DP1">#REF!</definedName>
    <definedName name="VOLUME_M1_DP10">#REF!</definedName>
    <definedName name="VOLUME_M1_DP2">#REF!</definedName>
    <definedName name="VOLUME_M1_DP3">#REF!</definedName>
    <definedName name="VOLUME_M1_DP4">#REF!</definedName>
    <definedName name="VOLUME_M1_DP7">#REF!</definedName>
    <definedName name="VOLUME_M1_DP8">#REF!</definedName>
    <definedName name="VOLUME_M1_DP9">#REF!</definedName>
    <definedName name="VOLUME_M1_Ramp">#REF!</definedName>
    <definedName name="VOLUME_M1_Slab_200">#REF!</definedName>
    <definedName name="VOLUME_M1_Slab_220">#REF!</definedName>
    <definedName name="VOLUME_M1_Slab_250">#REF!</definedName>
    <definedName name="VOLUME_M1_Slab_280">#REF!</definedName>
    <definedName name="VOLUME_Mezz">#REF!</definedName>
    <definedName name="VOLUME_Mezzanine___BOH___Admin_Support">#REF!</definedName>
    <definedName name="VOLUME_Mezzanine___BOH___Administration_Offices">#REF!</definedName>
    <definedName name="VOLUME_Mezzanine___BOH___Administration_Offices_Toilet">#REF!</definedName>
    <definedName name="VOLUME_Mezzanine___BOH___Conference___Meeting">#REF!</definedName>
    <definedName name="VOLUME_Mezzanine___BOH___Event_Center_Core">#REF!</definedName>
    <definedName name="VOLUME_Mezzanine___BOH___Event_Center_Core_lift_shafts">#REF!</definedName>
    <definedName name="VOLUME_Mezzanine___BOH___Event_Center_Pantry___Service">#REF!</definedName>
    <definedName name="VOLUME_Mezzanine___BOH___Event_Center_Service">#REF!</definedName>
    <definedName name="VOLUME_Mezzanine___BOH___Finance___Accounting">#REF!</definedName>
    <definedName name="VOLUME_Mezzanine___BOH___Fire_Escape_Stairs">#REF!</definedName>
    <definedName name="VOLUME_Mezzanine___BOH___Guest_Core">#REF!</definedName>
    <definedName name="VOLUME_Mezzanine___BOH___Guest_Core_lift_shafts">#REF!</definedName>
    <definedName name="VOLUME_Mezzanine___BOH___Reservation___PABX">#REF!</definedName>
    <definedName name="VOLUME_Mezzanine___BOH___Service_Core">#REF!</definedName>
    <definedName name="VOLUME_Mezzanine___BOH___Service_Core_ducts">#REF!</definedName>
    <definedName name="VOLUME_Mezzanine___BOH___Service_Core_lift_shafts">#REF!</definedName>
    <definedName name="VOLUME_Mezzanine___BOH___Staff_Core">#REF!</definedName>
    <definedName name="VOLUME_Mezzanine___BOH___Staff_Core_lift_shafts">#REF!</definedName>
    <definedName name="VOLUME_Mezzanine___Double_Volume__Conference___Meeting_">#REF!</definedName>
    <definedName name="VOLUME_Mezzanine___Double_Volume__Lobby_Bar_">#REF!</definedName>
    <definedName name="VOLUME_Mezzanine___Double_Volume__Reception_Lobby_">#REF!</definedName>
    <definedName name="VOLUME_Mezzanine___FOH___Ball_Room">#REF!</definedName>
    <definedName name="VOLUME_Mezzanine___FOH___Ball_Room_Pre_Function">#REF!</definedName>
    <definedName name="VOLUME_Mezzanine___FOH___Circulation">#REF!</definedName>
    <definedName name="VOLUME_Mezzanine___FOH___Guestroom_Terrace">#REF!</definedName>
    <definedName name="VOLUME_Mezzanine___FOH___Guestrooms">#REF!</definedName>
    <definedName name="VOLUME_MF_Admin._Offices_area">#REF!</definedName>
    <definedName name="VOLUME_MF_BOH_Service_and_Utility_area">#REF!</definedName>
    <definedName name="VOLUME_MF_BOH_Staircase">#REF!</definedName>
    <definedName name="VOLUME_MF_Circulation_Corr._to_Admin._Offices">#REF!</definedName>
    <definedName name="VOLUME_MF_Guest_Core">#REF!</definedName>
    <definedName name="VOLUME_MF_Guestrooms">#REF!</definedName>
    <definedName name="VOLUME_MF_HGR_BOH">#REF!</definedName>
    <definedName name="VOLUME_MF_HGR_Circulation">#REF!</definedName>
    <definedName name="VOLUME_MF_HGR_Covered_Balcony">#REF!</definedName>
    <definedName name="VOLUME_MF_HGR_Fire_Staircase">#REF!</definedName>
    <definedName name="VOLUME_MF_Lift_Shaft">#REF!</definedName>
    <definedName name="VOLUME_MF_Roof_of_MEP_area">#REF!</definedName>
    <definedName name="VOLUME_MF_Services_Core">#REF!</definedName>
    <definedName name="VOLUME_MF_Voids___Dead_space">#REF!</definedName>
    <definedName name="VOLUME_Non_return_valve">#REF!</definedName>
    <definedName name="VOLUME_Open_Terrace___2F">#REF!</definedName>
    <definedName name="VOLUME_Open_Terrace___3F">#REF!</definedName>
    <definedName name="VOLUME_Open_Terrace___4F">#REF!</definedName>
    <definedName name="VOLUME_Option_2A">#REF!</definedName>
    <definedName name="VOLUME_Option_2C">#REF!</definedName>
    <definedName name="VOLUME_Parapet_capping">#REF!</definedName>
    <definedName name="VOLUME_Parapet_capping_1CRF">#REF!</definedName>
    <definedName name="VOLUME_Parapet_capping1BRF">#REF!</definedName>
    <definedName name="VOLUME_Partion__Blockwork_">#REF!</definedName>
    <definedName name="VOLUME_Partition__Dry_Partition_">#REF!</definedName>
    <definedName name="VOLUME_Partition__Glazed_">#REF!</definedName>
    <definedName name="VOLUME_Partition__Glazed____2C">#REF!</definedName>
    <definedName name="VOLUME_Pedestrian_Access">#REF!</definedName>
    <definedName name="VOLUME_PLATE___1F">#REF!</definedName>
    <definedName name="VOLUME_PLATE___2F">#REF!</definedName>
    <definedName name="VOLUME_PLATE___3F">#REF!</definedName>
    <definedName name="VOLUME_PLATE___4F">#REF!</definedName>
    <definedName name="VOLUME_PLATE___5F">#REF!</definedName>
    <definedName name="VOLUME_PLATE___B1">#REF!</definedName>
    <definedName name="VOLUME_PLATE___B2">#REF!</definedName>
    <definedName name="VOLUME_PLATE___GF">#REF!</definedName>
    <definedName name="VOLUME_PLATE___MF">#REF!</definedName>
    <definedName name="VOLUME_Plot_Area">#REF!</definedName>
    <definedName name="VOLUME_Pod_1_Internal_single_doors__BOH_">#REF!</definedName>
    <definedName name="VOLUME_Pod_1_Internal_single_doors__FOH_">#REF!</definedName>
    <definedName name="VOLUME_Pod_2___Internal_single_doors__BOH_">#REF!</definedName>
    <definedName name="VOLUME_Pod_2___Internal_single_doors__FOH_">#REF!</definedName>
    <definedName name="VOLUME_Pond">#REF!</definedName>
    <definedName name="VOLUME_Public_Toilets__GF_">#REF!</definedName>
    <definedName name="VOLUME_Raft___13800mm_thick_raft">#REF!</definedName>
    <definedName name="VOLUME_Rainwater_Drain">#REF!</definedName>
    <definedName name="VOLUME_Rainwater_Drain_GF">#REF!</definedName>
    <definedName name="VOLUME_Rainwater_Drain_Pipe">#REF!</definedName>
    <definedName name="VOLUME_RF__Isolation_Valve">#REF!</definedName>
    <definedName name="VOLUME_Roof__Canopies">#REF!</definedName>
    <definedName name="VOLUME_Roof__Suspened_Roof">#REF!</definedName>
    <definedName name="VOLUME_Roof_External_single_doors__FOH_">#REF!</definedName>
    <definedName name="VOLUME_Roof_Internal_Single_doors__BOH_">#REF!</definedName>
    <definedName name="VOLUME_Roof_Internal_single_doors__FOH_">#REF!</definedName>
    <definedName name="VOLUME_Roof_Terrace___3F">#REF!</definedName>
    <definedName name="VOLUME_Roof_Terrace___4F">#REF!</definedName>
    <definedName name="VOLUME_Roof_Terrace___5F">#REF!</definedName>
    <definedName name="VOLUME_RWO">#REF!</definedName>
    <definedName name="VOLUME_Sellable">#REF!</definedName>
    <definedName name="VOLUME_Shops__GF_">#REF!</definedName>
    <definedName name="VOLUME_Stairs__GF_">#REF!</definedName>
    <definedName name="VOLUME_Stairs__lvl_1_">#REF!</definedName>
    <definedName name="VOLUME_Stairs__lvl_2_">#REF!</definedName>
    <definedName name="VOLUME_Stairs__lvl_3_">#REF!</definedName>
    <definedName name="VOLUME_Stairs__Podium_1_">#REF!</definedName>
    <definedName name="VOLUME_Stairs__Podium_2_">#REF!</definedName>
    <definedName name="VOLUME_Stairs__riser___Ceramic_floor_tile_ff05">#REF!</definedName>
    <definedName name="VOLUME_Stairs__Risers_150mm___Ceramic_Floor_tile_FF05___Copy">#REF!</definedName>
    <definedName name="VOLUME_stairs__Roof_">#REF!</definedName>
    <definedName name="VOLUME_Stairs__Skirting">#REF!</definedName>
    <definedName name="VOLUME_Stairs__step_200mm___Ceramic_Floor_tile_FF05">#REF!</definedName>
    <definedName name="VOLUME_STRUT_RAFT">#REF!</definedName>
    <definedName name="VOLUME_Studio_2_burner_hob">#REF!</definedName>
    <definedName name="VOLUME_Studio_balcony">#REF!</definedName>
    <definedName name="VOLUME_Studio_bath_tub">#REF!</definedName>
    <definedName name="VOLUME_Studio_bath_tub_mixer">#REF!</definedName>
    <definedName name="VOLUME_Studio_Bathroom">#REF!</definedName>
    <definedName name="VOLUME_Studio_Bedroom">#REF!</definedName>
    <definedName name="VOLUME_Studio_kitchen_sink">#REF!</definedName>
    <definedName name="VOLUME_Studio_kitchen_sink_mixer">#REF!</definedName>
    <definedName name="VOLUME_studio_kitchen_units">#REF!</definedName>
    <definedName name="VOLUME_Studio_mirror">#REF!</definedName>
    <definedName name="VOLUME_Studio_NIA">#REF!</definedName>
    <definedName name="VOLUME_Studio_vanitys">#REF!</definedName>
    <definedName name="VOLUME_Studio_wardrobe">#REF!</definedName>
    <definedName name="VOLUME_Studio_Wash_basin">#REF!</definedName>
    <definedName name="VOLUME_Studio_Wash_basin_mixer">#REF!</definedName>
    <definedName name="VOLUME_Studio_Washing_machine">#REF!</definedName>
    <definedName name="VOLUME_Studio_WC">#REF!</definedName>
    <definedName name="VOLUME_T.C._A_01AF">#REF!</definedName>
    <definedName name="VOLUME_T.C._A_01F___U01">#REF!</definedName>
    <definedName name="VOLUME_T.C._A_01F___U02">#REF!</definedName>
    <definedName name="VOLUME_T.C._A_01F___U03">#REF!</definedName>
    <definedName name="VOLUME_T.C._A_01F___U04">#REF!</definedName>
    <definedName name="VOLUME_T.C._A_01F___U05">#REF!</definedName>
    <definedName name="VOLUME_T.C._A_01F___U06">#REF!</definedName>
    <definedName name="VOLUME_T.C._A_02F___04F___U01">#REF!</definedName>
    <definedName name="VOLUME_T.C._A_02F___04F___U02">#REF!</definedName>
    <definedName name="VOLUME_T.C._A_02F___04F___U03">#REF!</definedName>
    <definedName name="VOLUME_T.C._A_02F___04F___U04">#REF!</definedName>
    <definedName name="VOLUME_T.C._A_02F___04F___U06">#REF!</definedName>
    <definedName name="VOLUME_T.C._A_03F___U01">#REF!</definedName>
    <definedName name="VOLUME_T.C._A_03F___U02">#REF!</definedName>
    <definedName name="VOLUME_T.C._A_03F___U03">#REF!</definedName>
    <definedName name="VOLUME_T.C._A_03F___U04">#REF!</definedName>
    <definedName name="VOLUME_T.C._A_03F___U05">#REF!</definedName>
    <definedName name="VOLUME_T.C._A_03F___U06">#REF!</definedName>
    <definedName name="VOLUME_T.C._A_05F___U01">#REF!</definedName>
    <definedName name="VOLUME_T.C._A_05F___U02">#REF!</definedName>
    <definedName name="VOLUME_T.C._A_05F___U03">#REF!</definedName>
    <definedName name="VOLUME_T.C._A_05F___U04">#REF!</definedName>
    <definedName name="VOLUME_T.C._A_05F___U05">#REF!</definedName>
    <definedName name="VOLUME_T.C._A_05F___U06">#REF!</definedName>
    <definedName name="VOLUME_T.C._A_06F___U01">#REF!</definedName>
    <definedName name="VOLUME_T.C._A_06F___U02">#REF!</definedName>
    <definedName name="VOLUME_T.C._A_06F___U03">#REF!</definedName>
    <definedName name="VOLUME_T.C._A_06F___U04">#REF!</definedName>
    <definedName name="VOLUME_T.C._A_06F___U06">#REF!</definedName>
    <definedName name="VOLUME_T.C._A_07F___U01">#REF!</definedName>
    <definedName name="VOLUME_T.C._A_07F___U02">#REF!</definedName>
    <definedName name="VOLUME_T.C._A_07F___U03">#REF!</definedName>
    <definedName name="VOLUME_T.C._A_07F___U04">#REF!</definedName>
    <definedName name="VOLUME_T.C._A_07F___U05">#REF!</definedName>
    <definedName name="VOLUME_T.C._A_07F___U06">#REF!</definedName>
    <definedName name="VOLUME_T.C._A_08f___10F___U01">#REF!</definedName>
    <definedName name="VOLUME_T.C._A_08f___10F___U02">#REF!</definedName>
    <definedName name="VOLUME_T.C._A_08f___10F___U03">#REF!</definedName>
    <definedName name="VOLUME_T.C._A_08f___10F___U04">#REF!</definedName>
    <definedName name="VOLUME_T.C._A_08f___10F___U06">#REF!</definedName>
    <definedName name="VOLUME_T.C._A_09F___U01">#REF!</definedName>
    <definedName name="VOLUME_T.C._A_09F___U02">#REF!</definedName>
    <definedName name="VOLUME_T.C._A_09F___U03">#REF!</definedName>
    <definedName name="VOLUME_T.C._A_09F___U04">#REF!</definedName>
    <definedName name="VOLUME_T.C._A_09F___U05">#REF!</definedName>
    <definedName name="VOLUME_T.C._A_09F___U06">#REF!</definedName>
    <definedName name="VOLUME_T.C._A_11F___U01">#REF!</definedName>
    <definedName name="VOLUME_T.C._A_11F___U02">#REF!</definedName>
    <definedName name="VOLUME_T.C._A_11F___U03">#REF!</definedName>
    <definedName name="VOLUME_T.C._A_11F___U04">#REF!</definedName>
    <definedName name="VOLUME_T.C._A_11F___U05">#REF!</definedName>
    <definedName name="VOLUME_T.C._A_11F___U06">#REF!</definedName>
    <definedName name="VOLUME_T.C._A_12F___U01">#REF!</definedName>
    <definedName name="VOLUME_T.C._A_12F___U02">#REF!</definedName>
    <definedName name="VOLUME_T.C._A_12F___U03">#REF!</definedName>
    <definedName name="VOLUME_T.C._A_12F___U04">#REF!</definedName>
    <definedName name="VOLUME_T.C._A_12F___U06">#REF!</definedName>
    <definedName name="VOLUME_T.C._A_31F___U01">#REF!</definedName>
    <definedName name="VOLUME_T.C._A_31F___U02">#REF!</definedName>
    <definedName name="VOLUME_T.C._A_31F___U03">#REF!</definedName>
    <definedName name="VOLUME_T.C._A_31F___U04">#REF!</definedName>
    <definedName name="VOLUME_T.C._B_GF___main_entrance">#REF!</definedName>
    <definedName name="VOLUME_T.C._B_GF___near_escape_corridor">#REF!</definedName>
    <definedName name="VOLUME_T.C._B_GF___near_ramp">#REF!</definedName>
    <definedName name="VOLUME_T.C._B_GF___near_tech._area">#REF!</definedName>
    <definedName name="VOLUME_T.C._B_GF___stair_3">#REF!</definedName>
    <definedName name="VOLUME_T.U._A_01AF">#REF!</definedName>
    <definedName name="VOLUME_T.U._A_01AF___swimming_pool">#REF!</definedName>
    <definedName name="VOLUME_T.U._A_07F___U03">#REF!</definedName>
    <definedName name="VOLUME_T.U._A_07F___U04">#REF!</definedName>
    <definedName name="VOLUME_T.U._A_31F___U02">#REF!</definedName>
    <definedName name="VOLUME_T.U._A_31F___U05">#REF!</definedName>
    <definedName name="VOLUME_T.U._A_32F___U01">#REF!</definedName>
    <definedName name="VOLUME_T.U._A_32F___U02">#REF!</definedName>
    <definedName name="VOLUME_T.U._A_32F___U03">#REF!</definedName>
    <definedName name="VOLUME_T.U._A_32F___U04">#REF!</definedName>
    <definedName name="VOLUME_T.U._A_33F__">#REF!</definedName>
    <definedName name="VOLUME_T.U._A_35uRF__">#REF!</definedName>
    <definedName name="VOLUME_T.U._B_GF___external_double_volume">#REF!</definedName>
    <definedName name="VOLUME_T.U._B_GF___external_driveway">#REF!</definedName>
    <definedName name="VOLUME_T.U._B_GF___external_ramp">#REF!</definedName>
    <definedName name="VOLUME_T.U._B_GF___external_sidewalk">#REF!</definedName>
    <definedName name="VOLUME_T.U._B_GF___external_stair">#REF!</definedName>
    <definedName name="VOLUME_T.U._B_GF___external_stair___ramp">#REF!</definedName>
    <definedName name="VOLUME_T.U._B_P2F__waterfall">#REF!</definedName>
    <definedName name="VOLUME_Test_Length">#REF!</definedName>
    <definedName name="VOLUME_TH__L02__Column_500_x_1000">#REF!</definedName>
    <definedName name="VOLUME_TH__L02__Column_500_x_1100">#REF!</definedName>
    <definedName name="VOLUME_TH__L02__Column_500_x_1200">#REF!</definedName>
    <definedName name="VOLUME_TH__L02__TW1_250">#REF!</definedName>
    <definedName name="VOLUME_TH__L03__Column_500_x_1000">#REF!</definedName>
    <definedName name="VOLUME_TH__L03__Column_500_x_1100">#REF!</definedName>
    <definedName name="VOLUME_TH__L03__Column_500_x_1200">#REF!</definedName>
    <definedName name="VOLUME_TH__L03__TW1_250">#REF!</definedName>
    <definedName name="VOLUME_TH_L02_Beams">#REF!</definedName>
    <definedName name="VOLUME_TH_L02_Slab_200">#REF!</definedName>
    <definedName name="VOLUME_TH_L02_Slab_250">#REF!</definedName>
    <definedName name="VOLUME_TH_L02_Slab_300">#REF!</definedName>
    <definedName name="VOLUME_TH_L03_Beams">#REF!</definedName>
    <definedName name="VOLUME_TH_L03_Slab_250">#REF!</definedName>
    <definedName name="VOLUME_TH2_V2__Shared_Unit_1_2____1000g_Polystyrene_Sheet_to_Footing">#REF!</definedName>
    <definedName name="VOLUME_TH2_V2__Shared_Unit_1_2____200mm_thk_Suitable_Well_Graded_Compacted_Materiall_90__to_footing">#REF!</definedName>
    <definedName name="VOLUME_TH2_V2__Shared_Unit_1_2____50mm_thk_PCC_to_Footing">#REF!</definedName>
    <definedName name="VOLUME_TH2_V2__Shared_Unit_1_2____Excavation_to_Footing">#REF!</definedName>
    <definedName name="VOLUME_TH2_V2__Shared_Unit_1_2____Soil_Compaction_to_Footing">#REF!</definedName>
    <definedName name="VOLUME_TH2_V2__Shared_Unit_1_2___Concrete_to_Beams__FF">#REF!</definedName>
    <definedName name="VOLUME_TH2_V2__Shared_Unit_1_2___Concrete_to_Beams_GF">#REF!</definedName>
    <definedName name="VOLUME_TH2_V2__Shared_Unit_1_2___Concrete_to_Colum_FF">#REF!</definedName>
    <definedName name="VOLUME_TH2_V2__Shared_Unit_1_2___Concrete_to_Column_below_grade">#REF!</definedName>
    <definedName name="VOLUME_TH2_V2__Shared_Unit_1_2___Concrete_to_Column_GF">#REF!</definedName>
    <definedName name="VOLUME_TH2_V2__Shared_Unit_1_2___Concrete_to_Column_RF">#REF!</definedName>
    <definedName name="VOLUME_TH2_V2__Shared_Unit_1_2___Concrete_to_Footing">#REF!</definedName>
    <definedName name="VOLUME_TH2_V2__Shared_Unit_1_2___Concrete_to_Grade_Beam">#REF!</definedName>
    <definedName name="VOLUME_TH2_V2__Shared_Unit_1_2___Concrete_to_ST_Beams">#REF!</definedName>
    <definedName name="VOLUME_TH2_V2__Shared_Unit_1_2___Excavation_to_ST_Beam">#REF!</definedName>
    <definedName name="VOLUME_TH2_V2__Shared_Unit_1_2___Formworks_to_Sides_of_Beams_FF">#REF!</definedName>
    <definedName name="VOLUME_TH2_V2__Shared_Unit_1_2___Formworks_to_Sides_of_Beams_GF">#REF!</definedName>
    <definedName name="VOLUME_TH2_V2__Shared_Unit_1_2___Formworks_to_Sides_of_Colum___Copy">#REF!</definedName>
    <definedName name="VOLUME_TH2_V2__Shared_Unit_1_2___Formworks_to_Sides_of_Column_GF">#REF!</definedName>
    <definedName name="VOLUME_TH2_V2__Shared_Unit_1_2___Formworks_to_Sides_of_Column_RF">#REF!</definedName>
    <definedName name="VOLUME_TH2_V2__Shared_Unit_1_2___Formworks_to_Sides_of_Columns">#REF!</definedName>
    <definedName name="VOLUME_TH2_V2__Shared_Unit_1_2___Formworks_to_Sides_of_Grade_Beams">#REF!</definedName>
    <definedName name="VOLUME_TH2_V2__Shared_Unit_1_2___Formworks_to_Soffit_of_Beams_FF">#REF!</definedName>
    <definedName name="VOLUME_TH2_V2__Shared_Unit_1_2___Formworks_to_Soffit_of_Beams_GF">#REF!</definedName>
    <definedName name="VOLUME_TH2_V2__Shared_Unit_1_2___Formworks_to_Soffit_of_Grade_Beams">#REF!</definedName>
    <definedName name="VOLUME_TH2_V2__Shared_Unit_1_2___Reinforcement_to_Column">#REF!</definedName>
    <definedName name="VOLUME_TH2_V2__Shared_Unit_1_2___Reinforcement_to_Footing">#REF!</definedName>
    <definedName name="VOLUME_TH2_V2__Unit_1____1000g_polystyrene_Sheet_to_footing">#REF!</definedName>
    <definedName name="VOLUME_TH2_V2__Unit_1____200_thk._Suitable_Well_Graded_Compacted_Materials_to_Footing">#REF!</definedName>
    <definedName name="VOLUME_TH2_V2__Unit_1____50_mm_thk_PCC_to_footing">#REF!</definedName>
    <definedName name="VOLUME_TH2_V2__Unit_1____Excavation_to_Footing">#REF!</definedName>
    <definedName name="VOLUME_TH2_V2__Unit_1____Soil_Compaction_to_Footing">#REF!</definedName>
    <definedName name="VOLUME_TH2_V2__Unit_1___Compacted_Soil_95__ready_to_receive_pavers">#REF!</definedName>
    <definedName name="VOLUME_TH2_V2__Unit_1___Concrete_to_Beams_FF">#REF!</definedName>
    <definedName name="VOLUME_TH2_V2__Unit_1___Concrete_to_Beams_GF">#REF!</definedName>
    <definedName name="VOLUME_TH2_V2__Unit_1___Concrete_to_Column_below_grade">#REF!</definedName>
    <definedName name="VOLUME_TH2_V2__Unit_1___Concrete_to_Column_FF">#REF!</definedName>
    <definedName name="VOLUME_TH2_V2__Unit_1___Concrete_to_Column_GF">#REF!</definedName>
    <definedName name="VOLUME_TH2_V2__Unit_1___Concrete_to_Column_RF">#REF!</definedName>
    <definedName name="VOLUME_TH2_V2__Unit_1___Concrete_to_entry_slabs">#REF!</definedName>
    <definedName name="VOLUME_TH2_V2__Unit_1___Concrete_to_Footing">#REF!</definedName>
    <definedName name="VOLUME_TH2_V2__Unit_1___Concrete_to_Grade_Beams">#REF!</definedName>
    <definedName name="VOLUME_TH2_V2__Unit_1___Concrete_to_Grade_Slab">#REF!</definedName>
    <definedName name="VOLUME_TH2_V2__Unit_1___Concrete_to_Roof">#REF!</definedName>
    <definedName name="VOLUME_TH2_V2__Unit_1___Concrete_to_Roof_Slab_GF">#REF!</definedName>
    <definedName name="VOLUME_TH2_V2__Unit_1___Concrete_to_ST_Beams">#REF!</definedName>
    <definedName name="VOLUME_TH2_V2__Unit_1___Concrete_to_steps">#REF!</definedName>
    <definedName name="VOLUME_TH2_V2__Unit_1___Concrete_to_Suspended_Slab_GF">#REF!</definedName>
    <definedName name="VOLUME_TH2_V2__Unit_1___Concrete_to_Suspended_Slabs_FF">#REF!</definedName>
    <definedName name="VOLUME_TH2_V2__Unit_1___Concrete_to_terrace_slabs">#REF!</definedName>
    <definedName name="VOLUME_TH2_V2__Unit_1___Excavation_to_Footing">#REF!</definedName>
    <definedName name="VOLUME_TH2_V2__Unit_1___Excavation_to_ST_Beams">#REF!</definedName>
    <definedName name="VOLUME_TH2_V2__Unit_1___Formworks_to_Roof">#REF!</definedName>
    <definedName name="VOLUME_TH2_V2__Unit_1___Formworks_to_Roof_Slab_GF">#REF!</definedName>
    <definedName name="VOLUME_TH2_V2__Unit_1___Formworks_to_Sides_Beams_FF">#REF!</definedName>
    <definedName name="VOLUME_TH2_V2__Unit_1___Formworks_to_Sides_of_Beams_GF">#REF!</definedName>
    <definedName name="VOLUME_TH2_V2__Unit_1___Formworks_to_Sides_of_Column">#REF!</definedName>
    <definedName name="VOLUME_TH2_V2__Unit_1___Formworks_to_Sides_of_Column_FF___Copy">#REF!</definedName>
    <definedName name="VOLUME_TH2_V2__Unit_1___Formworks_to_Sides_of_Column_RF">#REF!</definedName>
    <definedName name="VOLUME_TH2_V2__Unit_1___Formworks_to_Sides_of_Columns_GF">#REF!</definedName>
    <definedName name="VOLUME_TH2_V2__Unit_1___Formworks_to_Sides_of_Grade_Beams">#REF!</definedName>
    <definedName name="VOLUME_TH2_V2__Unit_1___Formworks_to_Soffit_of_Beams_FF">#REF!</definedName>
    <definedName name="VOLUME_TH2_V2__Unit_1___Formworks_to_Soffit_of_Beams_GF">#REF!</definedName>
    <definedName name="VOLUME_TH2_V2__Unit_1___Formworks_to_Soffit_of_Grade_Beams">#REF!</definedName>
    <definedName name="VOLUME_TH2_V2__Unit_1___Formworks_to_Suspended_Slab__FF">#REF!</definedName>
    <definedName name="VOLUME_TH2_V2__Unit_1___Formworks_to_Suspended_Slab_GF">#REF!</definedName>
    <definedName name="VOLUME_TH2_V2__Unit_1___Reinforcement_to_Column_below_grade">#REF!</definedName>
    <definedName name="VOLUME_TH2_V2__Unit_1___Reinforcement_to_Footing">#REF!</definedName>
    <definedName name="VOLUME_TH2_V2__Unit_1___Reinforcement_to_ST_Beams">#REF!</definedName>
    <definedName name="VOLUME_TH2_V2__Unit_2____1000g_Polystyrene_to_Footing">#REF!</definedName>
    <definedName name="VOLUME_TH2_V2__Unit_2____200_mm_thk_Suitable_Well_Graded_Compacted_Materials_to_Footing">#REF!</definedName>
    <definedName name="VOLUME_TH2_V2__Unit_2____50_mm_thk_PCC_to_Footing">#REF!</definedName>
    <definedName name="VOLUME_TH2_V2__Unit_2____Excavation_to_Footing">#REF!</definedName>
    <definedName name="VOLUME_TH2_V2__Unit_2____Soil_Compaction_to_Footing">#REF!</definedName>
    <definedName name="VOLUME_TH2_V2__Unit_2___Compacted_Soil_95__ready_t_o_receive_pavers">#REF!</definedName>
    <definedName name="VOLUME_TH2_V2__Unit_2___Concrete_to_Beams_FF">#REF!</definedName>
    <definedName name="VOLUME_TH2_V2__Unit_2___Concrete_to_Beams_GF">#REF!</definedName>
    <definedName name="VOLUME_TH2_V2__Unit_2___Concrete_to_Column_below_grade">#REF!</definedName>
    <definedName name="VOLUME_TH2_V2__Unit_2___Concrete_to_Column_FF">#REF!</definedName>
    <definedName name="VOLUME_TH2_V2__Unit_2___Concrete_to_Column_RF">#REF!</definedName>
    <definedName name="VOLUME_TH2_V2__Unit_2___Concrete_to_Columns_GF">#REF!</definedName>
    <definedName name="VOLUME_TH2_V2__Unit_2___Concrete_to_entry_slabs">#REF!</definedName>
    <definedName name="VOLUME_TH2_V2__Unit_2___Concrete_to_Footing">#REF!</definedName>
    <definedName name="VOLUME_TH2_V2__UNit_2___Concrete_to_Grade_Beam">#REF!</definedName>
    <definedName name="VOLUME_TH2_V2__Unit_2___Concrete_to_Grade_Slab">#REF!</definedName>
    <definedName name="VOLUME_TH2_V2__Unit_2___Concrete_to_Roof">#REF!</definedName>
    <definedName name="VOLUME_TH2_V2__Unit_2___Concrete_to_Roof_Slab_GF">#REF!</definedName>
    <definedName name="VOLUME_TH2_V2__Unit_2___Concrete_to_ST_Beams">#REF!</definedName>
    <definedName name="VOLUME_TH2_V2__Unit_2___Concrete_to_steps">#REF!</definedName>
    <definedName name="VOLUME_TH2_V2__Unit_2___Concrete_to_Suspended_Slab__FF">#REF!</definedName>
    <definedName name="VOLUME_TH2_V2__Unit_2___Concrete_to_Suspended_Slab_GF">#REF!</definedName>
    <definedName name="VOLUME_TH2_V2__Unit_2___Concrete_to_terrace_slabs">#REF!</definedName>
    <definedName name="VOLUME_TH2_V2__Unit_2___Excavation_to_Footing">#REF!</definedName>
    <definedName name="VOLUME_TH2_V2__Unit_2___Excavation_to_ST_Beams">#REF!</definedName>
    <definedName name="VOLUME_TH2_V2__Unit_2___Formworks_to_Roof">#REF!</definedName>
    <definedName name="VOLUME_TH2_V2__Unit_2___Formworks_to_Roof_Slab_GF">#REF!</definedName>
    <definedName name="VOLUME_TH2_V2__Unit_2___Formworks_to_Sides_of_Beams_FF">#REF!</definedName>
    <definedName name="VOLUME_TH2_V2__Unit_2___Formworks_to_Sides_of_Beams_GF">#REF!</definedName>
    <definedName name="VOLUME_TH2_V2__Unit_2___Formworks_to_Sides_of_Column">#REF!</definedName>
    <definedName name="VOLUME_TH2_V2__Unit_2___Formworks_to_Sides_of_Column_FF___Copy">#REF!</definedName>
    <definedName name="VOLUME_TH2_V2__Unit_2___Formworks_to_Sides_of_Column_RF">#REF!</definedName>
    <definedName name="VOLUME_TH2_V2__Unit_2___Formworks_to_Sides_of_Columns_GF">#REF!</definedName>
    <definedName name="VOLUME_TH2_V2__UNit_2___Formworks_to_Sides_of_Grade_Beam">#REF!</definedName>
    <definedName name="VOLUME_TH2_V2__Unit_2___Formworks_to_Soffit_of_Beam_FF">#REF!</definedName>
    <definedName name="VOLUME_TH2_V2__Unit_2___Formworks_to_Soffit_of_Beams_GF">#REF!</definedName>
    <definedName name="VOLUME_TH2_V2__UNit_2___Formworks_to_Soffit_of_Grade_Beam">#REF!</definedName>
    <definedName name="VOLUME_TH2_V2__Unit_2___Formworks_to_Suspended_Slab_FF">#REF!</definedName>
    <definedName name="VOLUME_TH2_V2__Unit_2___Formworks_to_Suspended_Slab_GF">#REF!</definedName>
    <definedName name="VOLUME_TH2_V2__Unit_2___Reinforcement_to_Column_below_grade">#REF!</definedName>
    <definedName name="VOLUME_TH2_V2__Unit_2___Reinforcement_to_Footing">#REF!</definedName>
    <definedName name="VOLUME_TH2_V2__Unit_2__Reinforcement_to_ST_Beams">#REF!</definedName>
    <definedName name="VOLUME_TH2_V2__units_1___Blockworks_100mm_thick">#REF!</definedName>
    <definedName name="VOLUME_TH2_V2__units_1___Blockworks_BW_1">#REF!</definedName>
    <definedName name="VOLUME_TH2_V2__units_1___Blockworks_BW_2">#REF!</definedName>
    <definedName name="VOLUME_TH2_V2__units_1___Blockworks_BW_3">#REF!</definedName>
    <definedName name="VOLUME_TH2_V2__units_1___Blockworks_BW_3_External">#REF!</definedName>
    <definedName name="VOLUME_TH2_V2__units_1___Blockworks_BW_4">#REF!</definedName>
    <definedName name="VOLUME_TH2_V2__units_1___Ceiling_Finishes__390mm_high_BH">#REF!</definedName>
    <definedName name="VOLUME_TH2_V2__units_1___Ceiling_Finishes__450mm_high_BH">#REF!</definedName>
    <definedName name="VOLUME_TH2_V2__units_1___Ceiling_Finishes__460mm_high_BH">#REF!</definedName>
    <definedName name="VOLUME_TH2_V2__units_1___Ceiling_Finishes__490mm_high_BH">#REF!</definedName>
    <definedName name="VOLUME_TH2_V2__units_1___Ceiling_Finishes__560mm_high_BH">#REF!</definedName>
    <definedName name="VOLUME_TH2_V2__units_1___Ceiling_Finishes_Plaster_w__Paint__Moisture_">#REF!</definedName>
    <definedName name="VOLUME_TH2_V2__units_1___Ceiling_Finishes_Plaster_w__Paint_PF01">#REF!</definedName>
    <definedName name="VOLUME_TH2_V2__units_1___Ceiling_Finishes_Plasterboard_w__Paint_PF01">#REF!</definedName>
    <definedName name="VOLUME_TH2_V2__units_1___Ceiling_Finishes_Plasterboard_w__Paint_PF02">#REF!</definedName>
    <definedName name="VOLUME_TH2_V2__units_1___Floor_Finishes_Ceramic_Tiles">#REF!</definedName>
    <definedName name="VOLUME_TH2_V2__units_1___Floor_Finishes_FF01">#REF!</definedName>
    <definedName name="VOLUME_TH2_V2__units_1___Floor_Finishes_FF03">#REF!</definedName>
    <definedName name="VOLUME_TH2_V2__units_1___Floor_Finishes_Interlock">#REF!</definedName>
    <definedName name="VOLUME_TH2_V2__units_1___Floor_Finishes_Pavers">#REF!</definedName>
    <definedName name="VOLUME_TH2_V2__units_1___Floor_Finishes_Pavers_Kerbs">#REF!</definedName>
    <definedName name="VOLUME_TH2_V2__units_1___Floor_Finishes_Screed_only">#REF!</definedName>
    <definedName name="VOLUME_TH2_V2__units_1___Handrail__1100mm_high">#REF!</definedName>
    <definedName name="VOLUME_TH2_V2__units_1___Roof_Finishes_Precast_Concrete">#REF!</definedName>
    <definedName name="VOLUME_TH2_V2__units_1___Roof_Finishes_Waterproofing_w__Paint">#REF!</definedName>
    <definedName name="VOLUME_TH2_V2__units_1___Skirting_External">#REF!</definedName>
    <definedName name="VOLUME_TH2_V2__units_1___Skirting_FF01">#REF!</definedName>
    <definedName name="VOLUME_TH2_V2__units_1___Staircase_Finishes_FF05">#REF!</definedName>
    <definedName name="VOLUME_TH2_V2__units_1___Type_AL_01__1000_x_2100mm_high">#REF!</definedName>
    <definedName name="VOLUME_TH2_V2__units_1___Type_AL_02__600_x_1350mm_high">#REF!</definedName>
    <definedName name="VOLUME_TH2_V2__units_1___Type_AL_03__350_x_1350mm_high">#REF!</definedName>
    <definedName name="VOLUME_TH2_V2__units_1___Type_AL_04__800_x_1350mm_high">#REF!</definedName>
    <definedName name="VOLUME_TH2_V2__units_1___Type_D_01__1100_x_2400mm_high">#REF!</definedName>
    <definedName name="VOLUME_TH2_V2__units_1___Type_D_02__900_x_2200mm_high">#REF!</definedName>
    <definedName name="VOLUME_TH2_V2__units_1___Type_D_03__850_x_2200mm_high">#REF!</definedName>
    <definedName name="VOLUME_TH2_V2__units_1___Type_D_03__850_x_2200mm_high_Internal">#REF!</definedName>
    <definedName name="VOLUME_TH2_V2__units_1___Type_D_04__900_x_2200mm_high">#REF!</definedName>
    <definedName name="VOLUME_TH2_V2__units_1___Type_GL_01__750_x_1250mm_high">#REF!</definedName>
    <definedName name="VOLUME_TH2_V2__units_1___Type_GL_02__600_x_1250mm_high">#REF!</definedName>
    <definedName name="VOLUME_TH2_V2__units_1___Type_GL_03__2225_x_3750mm_high__corner">#REF!</definedName>
    <definedName name="VOLUME_TH2_V2__units_1___Type_GL_04__2200_x_2700mm_high">#REF!</definedName>
    <definedName name="VOLUME_TH2_V2__units_1___Type_GL_05__2700_x_2550mm_high__corner">#REF!</definedName>
    <definedName name="VOLUME_TH2_V2__units_1___Type_GL_06__1400_x_1250mm_high">#REF!</definedName>
    <definedName name="VOLUME_TH2_V2__units_1___Type_GL_16__2400_x_2400mm_high__corner">#REF!</definedName>
    <definedName name="VOLUME_TH2_V2__units_1___Type_GL_17__750_x_2550mm_high">#REF!</definedName>
    <definedName name="VOLUME_TH2_V2__units_1___Type_GL_18__750_x_2100mm_high">#REF!</definedName>
    <definedName name="VOLUME_TH2_V2__units_1___Type_GL_19__700_x_1250mm_high">#REF!</definedName>
    <definedName name="VOLUME_TH2_V2__units_1___Type_GL_20__2850_x_2400mm_high">#REF!</definedName>
    <definedName name="VOLUME_TH2_V2__units_1___Type_GL_21__1400_x_2400mm_high">#REF!</definedName>
    <definedName name="VOLUME_TH2_V2__units_1___Type_GL_22__900_x_2200mm_high">#REF!</definedName>
    <definedName name="VOLUME_TH2_V2__units_1___Type_GL_23__1900_x_2700mm_high">#REF!</definedName>
    <definedName name="VOLUME_TH2_V2__units_1___Wall_Finishes_PF03">#REF!</definedName>
    <definedName name="VOLUME_TH2_V2__units_1___Wall_Finishes_PF04">#REF!</definedName>
    <definedName name="VOLUME_TH2_V2__units_1___Wall_Finishes_Plaster_w__paint">#REF!</definedName>
    <definedName name="VOLUME_TH2_V2__units_1___Wall_Finishes_Plaster_w__paint__dark_">#REF!</definedName>
    <definedName name="VOLUME_TH2_V2__units_1___Wall_Finishes_SS">#REF!</definedName>
    <definedName name="VOLUME_TH2_V2__units_1___Wall_Finishes_WF01">#REF!</definedName>
    <definedName name="VOLUME_TH2_V2__units_1___Wall_Finishes_WF02">#REF!</definedName>
    <definedName name="VOLUME_TH2_V2__units_1___Wall_Finishes_WF03">#REF!</definedName>
    <definedName name="VOLUME_TH2_V2__units_1___Wall_Finishes_WF04">#REF!</definedName>
    <definedName name="VOLUME_TH2_V2__units_1___Wall_Finishes_WF05">#REF!</definedName>
    <definedName name="VOLUME_TH2_V2__units_1___Wall_Finishes_WF06">#REF!</definedName>
    <definedName name="VOLUME_TH2_V2__units_1___Wall_Finishes_WF07">#REF!</definedName>
    <definedName name="VOLUME_TH2_V2__units_1___Wall_Finishes_WF08">#REF!</definedName>
    <definedName name="VOLUME_TH2_V2__units_1___Wall_Insulation">#REF!</definedName>
    <definedName name="VOLUME_TH2_V2__units_1___Waterproofing_to_walls">#REF!</definedName>
    <definedName name="VOLUME_TH2_V2__units_1___Waterproofing_to_wet_areas">#REF!</definedName>
    <definedName name="VOLUME_Trees___Around_Perimeter">#REF!</definedName>
    <definedName name="VOLUME_Trees___Inside_Plot">#REF!</definedName>
    <definedName name="VOLUME_TYPICAL__ADDL_SLAB">#REF!</definedName>
    <definedName name="VOLUME_TYPICAL__HEB_100">#REF!</definedName>
    <definedName name="VOLUME_TYPICAL__HEB_160">#REF!</definedName>
    <definedName name="VOLUME_TYPICAL__L_150x150x15">#REF!</definedName>
    <definedName name="VOLUME_TYPICAL__MEP_FLOOR">#REF!</definedName>
    <definedName name="VOLUME_Unallocated_Rooms">#REF!</definedName>
    <definedName name="VOLUME_uPVC_Sewage_Pipe_1F">#REF!</definedName>
    <definedName name="VOLUME_uPVC_Sewage_Pipe_GF">#REF!</definedName>
    <definedName name="VOLUME_uPVC_Waste_Pipe_1F">#REF!</definedName>
    <definedName name="VOLUME_uPVC_Waste_Pipe_1F_collection">#REF!</definedName>
    <definedName name="VOLUME_uPVC_Waste_Pipe_GF">#REF!</definedName>
    <definedName name="VOLUME_uPVC_Waste_Pipe_GF_Collection">#REF!</definedName>
    <definedName name="VOLUME_Wall_Finish">#REF!</definedName>
    <definedName name="VOLUME_Wall_Finish_2C">#REF!</definedName>
    <definedName name="VOLUME_Water_Feature">#REF!</definedName>
    <definedName name="VOLUME_Water_Hammer_Arrestor">#REF!</definedName>
    <definedName name="VOLUME_Water_jets">#REF!</definedName>
    <definedName name="VolUnit">#REF!</definedName>
    <definedName name="volww">#REF!</definedName>
    <definedName name="vos">#REF!</definedName>
    <definedName name="vp">#REF!</definedName>
    <definedName name="vplv">#REF!</definedName>
    <definedName name="vps">#REF!</definedName>
    <definedName name="vqwt" localSheetId="18" hidden="1">{#N/A,#N/A,FALSE,"포장1";#N/A,#N/A,FALSE,"포장1"}</definedName>
    <definedName name="vqwt" hidden="1">{#N/A,#N/A,FALSE,"포장1";#N/A,#N/A,FALSE,"포장1"}</definedName>
    <definedName name="vr">"Page "&amp;IF(ISNA(MATCH(ROW(),RowAfterpgbrk,1)),1,MATCH(ROW(),RowAfterpgbrk,1)+1)&amp;" of " &amp; TotPageCount + 0*NOW()</definedName>
    <definedName name="vresbtynumnjthbgvf">#REF!</definedName>
    <definedName name="VRFApp1">#REF!</definedName>
    <definedName name="VRFbud1">#REF!</definedName>
    <definedName name="VRFclass1">#REF!</definedName>
    <definedName name="VRFcom1">#REF!</definedName>
    <definedName name="VRFdesc1">#REF!</definedName>
    <definedName name="VRFnum1">#REF!</definedName>
    <definedName name="VRFperiod1">#REF!</definedName>
    <definedName name="VRFtotal1">#REF!</definedName>
    <definedName name="vsasgfsghxas" localSheetId="18"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D" localSheetId="4" hidden="1">{#N/A,#N/A,TRUE,"Cover";#N/A,#N/A,TRUE,"Conts";#N/A,#N/A,TRUE,"VOS";#N/A,#N/A,TRUE,"Warrington";#N/A,#N/A,TRUE,"Widnes"}</definedName>
    <definedName name="VSD" localSheetId="18" hidden="1">{#N/A,#N/A,TRUE,"Cover";#N/A,#N/A,TRUE,"Conts";#N/A,#N/A,TRUE,"VOS";#N/A,#N/A,TRUE,"Warrington";#N/A,#N/A,TRUE,"Widnes"}</definedName>
    <definedName name="VSD" localSheetId="10" hidden="1">{#N/A,#N/A,TRUE,"Cover";#N/A,#N/A,TRUE,"Conts";#N/A,#N/A,TRUE,"VOS";#N/A,#N/A,TRUE,"Warrington";#N/A,#N/A,TRUE,"Widnes"}</definedName>
    <definedName name="VSD" hidden="1">{#N/A,#N/A,TRUE,"Cover";#N/A,#N/A,TRUE,"Conts";#N/A,#N/A,TRUE,"VOS";#N/A,#N/A,TRUE,"Warrington";#N/A,#N/A,TRUE,"Widnes"}</definedName>
    <definedName name="VSFDVV">#N/A</definedName>
    <definedName name="VSFFSDF" hidden="1">#REF!</definedName>
    <definedName name="Vsigma">#REF!</definedName>
    <definedName name="VStubWt">#REF!</definedName>
    <definedName name="VT">#REF!</definedName>
    <definedName name="Vternom">#REF!</definedName>
    <definedName name="Vua">#REF!</definedName>
    <definedName name="vv" localSheetId="4" hidden="1">{"'Break down'!$A$4"}</definedName>
    <definedName name="VV" localSheetId="18" hidden="1">{#N/A,#N/A,TRUE,"LOADCOVE";#N/A,#N/A,TRUE,"PAGE001";#N/A,#N/A,TRUE,"PAGE002";#N/A,#N/A,TRUE,"PAGE003";#N/A,#N/A,TRUE,"PAGE004";#N/A,#N/A,TRUE,"PAGE005";#N/A,#N/A,TRUE,"PAGE006";#N/A,#N/A,TRUE,"PAGE007";#N/A,#N/A,TRUE,"PAGE008";#N/A,#N/A,TRUE,"PAGE009";#N/A,#N/A,TRUE,"PAGE010";#N/A,#N/A,TRUE,"PAGE011";#N/A,#N/A,TRUE,"PAGE012";#N/A,#N/A,TRUE,"PAGE013"}</definedName>
    <definedName name="vv" localSheetId="6" hidden="1">{#N/A,#N/A,FALSE,"SumD";#N/A,#N/A,FALSE,"ElecD";#N/A,#N/A,FALSE,"MechD";#N/A,#N/A,FALSE,"GeotD";#N/A,#N/A,FALSE,"PrcsD";#N/A,#N/A,FALSE,"TunnD";#N/A,#N/A,FALSE,"CivlD";#N/A,#N/A,FALSE,"NtwkD";#N/A,#N/A,FALSE,"EstgD";#N/A,#N/A,FALSE,"PEngD"}</definedName>
    <definedName name="vv" localSheetId="10" hidden="1">{#N/A,#N/A,FALSE,"SumD";#N/A,#N/A,FALSE,"ElecD";#N/A,#N/A,FALSE,"MechD";#N/A,#N/A,FALSE,"GeotD";#N/A,#N/A,FALSE,"PrcsD";#N/A,#N/A,FALSE,"TunnD";#N/A,#N/A,FALSE,"CivlD";#N/A,#N/A,FALSE,"NtwkD";#N/A,#N/A,FALSE,"EstgD";#N/A,#N/A,FALSE,"PEngD"}</definedName>
    <definedName name="VV" hidden="1">{#N/A,#N/A,TRUE,"LOADCOVE";#N/A,#N/A,TRUE,"PAGE001";#N/A,#N/A,TRUE,"PAGE002";#N/A,#N/A,TRUE,"PAGE003";#N/A,#N/A,TRUE,"PAGE004";#N/A,#N/A,TRUE,"PAGE005";#N/A,#N/A,TRUE,"PAGE006";#N/A,#N/A,TRUE,"PAGE007";#N/A,#N/A,TRUE,"PAGE008";#N/A,#N/A,TRUE,"PAGE009";#N/A,#N/A,TRUE,"PAGE010";#N/A,#N/A,TRUE,"PAGE011";#N/A,#N/A,TRUE,"PAGE012";#N/A,#N/A,TRUE,"PAGE013"}</definedName>
    <definedName name="vv_1" localSheetId="18" hidden="1">{#N/A,#N/A,FALSE,"SumD";#N/A,#N/A,FALSE,"ElecD";#N/A,#N/A,FALSE,"MechD";#N/A,#N/A,FALSE,"GeotD";#N/A,#N/A,FALSE,"PrcsD";#N/A,#N/A,FALSE,"TunnD";#N/A,#N/A,FALSE,"CivlD";#N/A,#N/A,FALSE,"NtwkD";#N/A,#N/A,FALSE,"EstgD";#N/A,#N/A,FALSE,"PEngD"}</definedName>
    <definedName name="vv_1" hidden="1">{#N/A,#N/A,FALSE,"SumD";#N/A,#N/A,FALSE,"ElecD";#N/A,#N/A,FALSE,"MechD";#N/A,#N/A,FALSE,"GeotD";#N/A,#N/A,FALSE,"PrcsD";#N/A,#N/A,FALSE,"TunnD";#N/A,#N/A,FALSE,"CivlD";#N/A,#N/A,FALSE,"NtwkD";#N/A,#N/A,FALSE,"EstgD";#N/A,#N/A,FALSE,"PEngD"}</definedName>
    <definedName name="VV_II"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vvgv">BlankMacro1</definedName>
    <definedName name="VVV">#REF!</definedName>
    <definedName name="VVVV">#REF!</definedName>
    <definedName name="VVVVV">#REF!</definedName>
    <definedName name="VVVVVV">#REF!</definedName>
    <definedName name="VVVVVVV">#REF!</definedName>
    <definedName name="VVVVVVVV">#REF!</definedName>
    <definedName name="VVVVVVVVV">#REF!</definedName>
    <definedName name="VVVVVVVVVV">#REF!</definedName>
    <definedName name="vvvvvvvvvvvvvvv">#REF!</definedName>
    <definedName name="vvvvvvvvvvvvvvvvvvvvvvvvvvvvvvvvvv" hidden="1">#REF!</definedName>
    <definedName name="VVXsv">#REF!</definedName>
    <definedName name="VX" hidden="1">#REF!</definedName>
    <definedName name="vxc" localSheetId="18" hidden="1">{#N/A,#N/A,TRUE,"LOADCOVE";#N/A,#N/A,TRUE,"PAGE001";#N/A,#N/A,TRUE,"PAGE002";#N/A,#N/A,TRUE,"PAGE003";#N/A,#N/A,TRUE,"PAGE004";#N/A,#N/A,TRUE,"PAGE005";#N/A,#N/A,TRUE,"PAGE006";#N/A,#N/A,TRUE,"PAGE007";#N/A,#N/A,TRUE,"PAGE008";#N/A,#N/A,TRUE,"PAGE009";#N/A,#N/A,TRUE,"PAGE010";#N/A,#N/A,TRUE,"PAGE011";#N/A,#N/A,TRUE,"PAGE012";#N/A,#N/A,TRUE,"PAGE013"}</definedName>
    <definedName name="vxc" hidden="1">{#N/A,#N/A,TRUE,"LOADCOVE";#N/A,#N/A,TRUE,"PAGE001";#N/A,#N/A,TRUE,"PAGE002";#N/A,#N/A,TRUE,"PAGE003";#N/A,#N/A,TRUE,"PAGE004";#N/A,#N/A,TRUE,"PAGE005";#N/A,#N/A,TRUE,"PAGE006";#N/A,#N/A,TRUE,"PAGE007";#N/A,#N/A,TRUE,"PAGE008";#N/A,#N/A,TRUE,"PAGE009";#N/A,#N/A,TRUE,"PAGE010";#N/A,#N/A,TRUE,"PAGE011";#N/A,#N/A,TRUE,"PAGE012";#N/A,#N/A,TRUE,"PAGE013"}</definedName>
    <definedName name="VXCVXVXCV"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ZVZdvZ">#REF!</definedName>
    <definedName name="Vz">#REF!</definedName>
    <definedName name="vzx" hidden="1">{"mgmt forecast",#N/A,FALSE,"Mgmt Forecast";"dcf table",#N/A,FALSE,"Mgmt Forecast";"sensitivity",#N/A,FALSE,"Mgmt Forecast";"table inputs",#N/A,FALSE,"Mgmt Forecast";"calculations",#N/A,FALSE,"Mgmt Forecast"}</definedName>
    <definedName name="V실적" localSheetId="18" hidden="1">{#N/A,#N/A,TRUE,"LOADCOVE";#N/A,#N/A,TRUE,"PAGE001";#N/A,#N/A,TRUE,"PAGE002";#N/A,#N/A,TRUE,"PAGE003";#N/A,#N/A,TRUE,"PAGE004";#N/A,#N/A,TRUE,"PAGE005";#N/A,#N/A,TRUE,"PAGE006";#N/A,#N/A,TRUE,"PAGE007";#N/A,#N/A,TRUE,"PAGE008";#N/A,#N/A,TRUE,"PAGE009";#N/A,#N/A,TRUE,"PAGE010";#N/A,#N/A,TRUE,"PAGE011";#N/A,#N/A,TRUE,"PAGE012";#N/A,#N/A,TRUE,"PAGE013"}</definedName>
    <definedName name="V실적" hidden="1">{#N/A,#N/A,TRUE,"LOADCOVE";#N/A,#N/A,TRUE,"PAGE001";#N/A,#N/A,TRUE,"PAGE002";#N/A,#N/A,TRUE,"PAGE003";#N/A,#N/A,TRUE,"PAGE004";#N/A,#N/A,TRUE,"PAGE005";#N/A,#N/A,TRUE,"PAGE006";#N/A,#N/A,TRUE,"PAGE007";#N/A,#N/A,TRUE,"PAGE008";#N/A,#N/A,TRUE,"PAGE009";#N/A,#N/A,TRUE,"PAGE010";#N/A,#N/A,TRUE,"PAGE011";#N/A,#N/A,TRUE,"PAGE012";#N/A,#N/A,TRUE,"PAGE013"}</definedName>
    <definedName name="W" localSheetId="6" hidden="1">{"'Bill No. 7'!$A$1:$G$32"}</definedName>
    <definedName name="w">#REF!</definedName>
    <definedName name="W.F">#REF!</definedName>
    <definedName name="W.Fil" hidden="1">#REF!</definedName>
    <definedName name="W_1" localSheetId="18" hidden="1">{"'장비'!$A$3:$M$12"}</definedName>
    <definedName name="W_1" localSheetId="6">#REF!</definedName>
    <definedName name="W_1" localSheetId="10">#REF!</definedName>
    <definedName name="W_1" hidden="1">{"'장비'!$A$3:$M$12"}</definedName>
    <definedName name="W_2" localSheetId="18" hidden="1">{"'장비'!$A$3:$M$12"}</definedName>
    <definedName name="W_2" localSheetId="6">#REF!</definedName>
    <definedName name="W_2" localSheetId="10">#REF!</definedName>
    <definedName name="W_2" hidden="1">{"'장비'!$A$3:$M$12"}</definedName>
    <definedName name="W_22">#REF!</definedName>
    <definedName name="w_rate">#REF!</definedName>
    <definedName name="W0">#REF!</definedName>
    <definedName name="W1_Table">#REF!</definedName>
    <definedName name="W15_">#N/A</definedName>
    <definedName name="w1r48sj">#REF!</definedName>
    <definedName name="w26te" localSheetId="4" hidden="1">{#N/A,#N/A,TRUE,"Cover";#N/A,#N/A,TRUE,"Conts";#N/A,#N/A,TRUE,"VOS";#N/A,#N/A,TRUE,"Warrington";#N/A,#N/A,TRUE,"Widnes"}</definedName>
    <definedName name="w26te" localSheetId="18" hidden="1">{#N/A,#N/A,TRUE,"Cover";#N/A,#N/A,TRUE,"Conts";#N/A,#N/A,TRUE,"VOS";#N/A,#N/A,TRUE,"Warrington";#N/A,#N/A,TRUE,"Widnes"}</definedName>
    <definedName name="w26te" localSheetId="6" hidden="1">{#N/A,#N/A,TRUE,"Cover";#N/A,#N/A,TRUE,"Conts";#N/A,#N/A,TRUE,"VOS";#N/A,#N/A,TRUE,"Warrington";#N/A,#N/A,TRUE,"Widnes"}</definedName>
    <definedName name="w26te" localSheetId="11" hidden="1">{#N/A,#N/A,TRUE,"Cover";#N/A,#N/A,TRUE,"Conts";#N/A,#N/A,TRUE,"VOS";#N/A,#N/A,TRUE,"Warrington";#N/A,#N/A,TRUE,"Widnes"}</definedName>
    <definedName name="w26te" localSheetId="10" hidden="1">{#N/A,#N/A,TRUE,"Cover";#N/A,#N/A,TRUE,"Conts";#N/A,#N/A,TRUE,"VOS";#N/A,#N/A,TRUE,"Warrington";#N/A,#N/A,TRUE,"Widnes"}</definedName>
    <definedName name="w26te" hidden="1">{#N/A,#N/A,TRUE,"Cover";#N/A,#N/A,TRUE,"Conts";#N/A,#N/A,TRUE,"VOS";#N/A,#N/A,TRUE,"Warrington";#N/A,#N/A,TRUE,"Widnes"}</definedName>
    <definedName name="w26te_1" localSheetId="18" hidden="1">{#N/A,#N/A,TRUE,"Cover";#N/A,#N/A,TRUE,"Conts";#N/A,#N/A,TRUE,"VOS";#N/A,#N/A,TRUE,"Warrington";#N/A,#N/A,TRUE,"Widnes"}</definedName>
    <definedName name="w26te_1" localSheetId="6" hidden="1">{#N/A,#N/A,TRUE,"Cover";#N/A,#N/A,TRUE,"Conts";#N/A,#N/A,TRUE,"VOS";#N/A,#N/A,TRUE,"Warrington";#N/A,#N/A,TRUE,"Widnes"}</definedName>
    <definedName name="w26te_1" hidden="1">{#N/A,#N/A,TRUE,"Cover";#N/A,#N/A,TRUE,"Conts";#N/A,#N/A,TRUE,"VOS";#N/A,#N/A,TRUE,"Warrington";#N/A,#N/A,TRUE,"Widnes"}</definedName>
    <definedName name="w2iqj">BlankMacro1</definedName>
    <definedName name="W3_">#N/A</definedName>
    <definedName name="w34frsw">#REF!</definedName>
    <definedName name="w3t344t" localSheetId="18" hidden="1">{#N/A,#N/A,FALSE,"표지목차"}</definedName>
    <definedName name="w3t344t" hidden="1">{#N/A,#N/A,FALSE,"표지목차"}</definedName>
    <definedName name="W6_">#N/A</definedName>
    <definedName name="w6y" localSheetId="4" hidden="1">{#N/A,#N/A,TRUE,"Cover";#N/A,#N/A,TRUE,"Conts";#N/A,#N/A,TRUE,"VOS";#N/A,#N/A,TRUE,"Warrington";#N/A,#N/A,TRUE,"Widnes"}</definedName>
    <definedName name="w6y" localSheetId="18" hidden="1">{#N/A,#N/A,TRUE,"Cover";#N/A,#N/A,TRUE,"Conts";#N/A,#N/A,TRUE,"VOS";#N/A,#N/A,TRUE,"Warrington";#N/A,#N/A,TRUE,"Widnes"}</definedName>
    <definedName name="w6y" localSheetId="6" hidden="1">{#N/A,#N/A,TRUE,"Cover";#N/A,#N/A,TRUE,"Conts";#N/A,#N/A,TRUE,"VOS";#N/A,#N/A,TRUE,"Warrington";#N/A,#N/A,TRUE,"Widnes"}</definedName>
    <definedName name="w6y" localSheetId="11" hidden="1">{#N/A,#N/A,TRUE,"Cover";#N/A,#N/A,TRUE,"Conts";#N/A,#N/A,TRUE,"VOS";#N/A,#N/A,TRUE,"Warrington";#N/A,#N/A,TRUE,"Widnes"}</definedName>
    <definedName name="w6y" localSheetId="10" hidden="1">{#N/A,#N/A,TRUE,"Cover";#N/A,#N/A,TRUE,"Conts";#N/A,#N/A,TRUE,"VOS";#N/A,#N/A,TRUE,"Warrington";#N/A,#N/A,TRUE,"Widnes"}</definedName>
    <definedName name="w6y" hidden="1">{#N/A,#N/A,TRUE,"Cover";#N/A,#N/A,TRUE,"Conts";#N/A,#N/A,TRUE,"VOS";#N/A,#N/A,TRUE,"Warrington";#N/A,#N/A,TRUE,"Widnes"}</definedName>
    <definedName name="w6y_1" localSheetId="18" hidden="1">{#N/A,#N/A,TRUE,"Cover";#N/A,#N/A,TRUE,"Conts";#N/A,#N/A,TRUE,"VOS";#N/A,#N/A,TRUE,"Warrington";#N/A,#N/A,TRUE,"Widnes"}</definedName>
    <definedName name="w6y_1" localSheetId="6" hidden="1">{#N/A,#N/A,TRUE,"Cover";#N/A,#N/A,TRUE,"Conts";#N/A,#N/A,TRUE,"VOS";#N/A,#N/A,TRUE,"Warrington";#N/A,#N/A,TRUE,"Widnes"}</definedName>
    <definedName name="w6y_1" hidden="1">{#N/A,#N/A,TRUE,"Cover";#N/A,#N/A,TRUE,"Conts";#N/A,#N/A,TRUE,"VOS";#N/A,#N/A,TRUE,"Warrington";#N/A,#N/A,TRUE,"Widnes"}</definedName>
    <definedName name="W70000000000000_1">0</definedName>
    <definedName name="WA">4.5-0.7</definedName>
    <definedName name="WAASD" hidden="1">#REF!</definedName>
    <definedName name="WACC">#REF!</definedName>
    <definedName name="waddf">#REF!</definedName>
    <definedName name="Waehrung">#N/A</definedName>
    <definedName name="wafe" hidden="1">{"summary1",#N/A,TRUE,"Comps";"summary2",#N/A,TRUE,"Comps";"summary3",#N/A,TRUE,"Comps"}</definedName>
    <definedName name="waff" localSheetId="4" hidden="1">{#N/A,#N/A,TRUE,"Cover";#N/A,#N/A,TRUE,"Conts";#N/A,#N/A,TRUE,"VOS";#N/A,#N/A,TRUE,"Warrington";#N/A,#N/A,TRUE,"Widnes"}</definedName>
    <definedName name="waff" localSheetId="18" hidden="1">{#N/A,#N/A,TRUE,"Cover";#N/A,#N/A,TRUE,"Conts";#N/A,#N/A,TRUE,"VOS";#N/A,#N/A,TRUE,"Warrington";#N/A,#N/A,TRUE,"Widnes"}</definedName>
    <definedName name="waff" localSheetId="6" hidden="1">{#N/A,#N/A,TRUE,"Cover";#N/A,#N/A,TRUE,"Conts";#N/A,#N/A,TRUE,"VOS";#N/A,#N/A,TRUE,"Warrington";#N/A,#N/A,TRUE,"Widnes"}</definedName>
    <definedName name="waff" localSheetId="11" hidden="1">{#N/A,#N/A,TRUE,"Cover";#N/A,#N/A,TRUE,"Conts";#N/A,#N/A,TRUE,"VOS";#N/A,#N/A,TRUE,"Warrington";#N/A,#N/A,TRUE,"Widnes"}</definedName>
    <definedName name="waff" localSheetId="10" hidden="1">{#N/A,#N/A,TRUE,"Cover";#N/A,#N/A,TRUE,"Conts";#N/A,#N/A,TRUE,"VOS";#N/A,#N/A,TRUE,"Warrington";#N/A,#N/A,TRUE,"Widnes"}</definedName>
    <definedName name="waff" hidden="1">{#N/A,#N/A,TRUE,"Cover";#N/A,#N/A,TRUE,"Conts";#N/A,#N/A,TRUE,"VOS";#N/A,#N/A,TRUE,"Warrington";#N/A,#N/A,TRUE,"Widnes"}</definedName>
    <definedName name="waff_1" localSheetId="18" hidden="1">{#N/A,#N/A,TRUE,"Cover";#N/A,#N/A,TRUE,"Conts";#N/A,#N/A,TRUE,"VOS";#N/A,#N/A,TRUE,"Warrington";#N/A,#N/A,TRUE,"Widnes"}</definedName>
    <definedName name="waff_1" localSheetId="6" hidden="1">{#N/A,#N/A,TRUE,"Cover";#N/A,#N/A,TRUE,"Conts";#N/A,#N/A,TRUE,"VOS";#N/A,#N/A,TRUE,"Warrington";#N/A,#N/A,TRUE,"Widnes"}</definedName>
    <definedName name="waff_1" hidden="1">{#N/A,#N/A,TRUE,"Cover";#N/A,#N/A,TRUE,"Conts";#N/A,#N/A,TRUE,"VOS";#N/A,#N/A,TRUE,"Warrington";#N/A,#N/A,TRUE,"Widnes"}</definedName>
    <definedName name="Wafi_Diesel_">#REF!</definedName>
    <definedName name="WAGE">#REF!</definedName>
    <definedName name="wage_scale7">#REF!</definedName>
    <definedName name="Währung">#REF!</definedName>
    <definedName name="Währung_Z">#REF!</definedName>
    <definedName name="Waiting">"Picture 1"</definedName>
    <definedName name="wall">#REF!</definedName>
    <definedName name="WALL.FIN">#REF!</definedName>
    <definedName name="WALL__FINISHES">#REF!</definedName>
    <definedName name="Wall_Fin">#REF!</definedName>
    <definedName name="Wall_Finishes">#REF!</definedName>
    <definedName name="Wall_Painting">#REF!</definedName>
    <definedName name="Wall_Paper_DixonTurnerSL1853">#REF!</definedName>
    <definedName name="Wall_Paper_ReceptionFeatureWL">#REF!</definedName>
    <definedName name="Wall_Paper_Tektura04273B">#REF!</definedName>
    <definedName name="Wall_Paper_Tektura2786">#REF!</definedName>
    <definedName name="Wall_Paper_Tektura2870">#REF!</definedName>
    <definedName name="Wall_Paper_TekturaGF051">#REF!</definedName>
    <definedName name="Wall_Paper_TekturaIndulge3b21_68">#REF!</definedName>
    <definedName name="Wall_Paper_TekturaOtter621_61">#REF!</definedName>
    <definedName name="Wall_Paper_TekturaRevival2487">#REF!</definedName>
    <definedName name="Wall_Paper_ZoffanyVol1P1163">#REF!</definedName>
    <definedName name="Wall_Plaster">#REF!</definedName>
    <definedName name="Wall_Render">#REF!</definedName>
    <definedName name="Wall_Tile_Capital150x150White">#REF!</definedName>
    <definedName name="Wall_Tile_Capital200x200">#REF!</definedName>
    <definedName name="Wall_Tile_Capital200x200Satin">#REF!</definedName>
    <definedName name="Wall_Tile_Capital300x300Micron">#REF!</definedName>
    <definedName name="Wall_Tile_Capital30x30Micron">#REF!</definedName>
    <definedName name="Wall_Tile_CapitolArte_100x200mm">#REF!</definedName>
    <definedName name="Wall_Tile_CapitolFlexaCreamL333x125">#REF!</definedName>
    <definedName name="Wall_Tile_CapitolFlexaCremattW333x125">#REF!</definedName>
    <definedName name="Wall_Tile_CapitolMosaicOnx0100">#REF!</definedName>
    <definedName name="Wall_Tile_CapitolMosaicTP12wave">#REF!</definedName>
    <definedName name="Wall_Tile_CapitolMosaicTP80">#REF!</definedName>
    <definedName name="Wall_Tile_HRJohnson100x100">#REF!</definedName>
    <definedName name="Wall_Tile_SolusMosaic6PYM905">#REF!</definedName>
    <definedName name="Wall_Tile_TaylorHarmonieAG5">#REF!</definedName>
    <definedName name="Wall_Tile_Waxman25x25DarkBlue">#REF!</definedName>
    <definedName name="Wall_Tile_WaxmanA1451Sapphire25x25">#REF!</definedName>
    <definedName name="Wall_Tile_WaxmanA197Wave25x25">#REF!</definedName>
    <definedName name="WALL420">#REF!</definedName>
    <definedName name="WALLAREA__C1A__Standard_Guestroom">#REF!</definedName>
    <definedName name="WALLAREA__C1C__Junior_Suites">#REF!</definedName>
    <definedName name="WALLAREA__C1D__One_Bedroom_Suites">#REF!</definedName>
    <definedName name="WALLAREA__C1E__Two_bedroom_Suites">#REF!</definedName>
    <definedName name="WALLAREA__C1F1__Public_Circulation_Areas">#REF!</definedName>
    <definedName name="WALLAREA__C1G4__Shafts">#REF!</definedName>
    <definedName name="WALLAREA__C1G6__Fire_Escape_Stairs">#REF!</definedName>
    <definedName name="WALLAREA__C1H1__Standard_Guestrooms">#REF!</definedName>
    <definedName name="WALLAREA__C1H3__Junior_Suites">#REF!</definedName>
    <definedName name="WALLAREA__C1H4__One_Bedroom_Suites">#REF!</definedName>
    <definedName name="WALLAREA__C1H5__Two_Bedroom_Suites">#REF!</definedName>
    <definedName name="WALLAREA__C1H6__One_Bedroom_Suites_Type_2">#REF!</definedName>
    <definedName name="WALLAREA__C1I__General_Works_Guestrooms">#REF!</definedName>
    <definedName name="WALLAREA__C1J__One_Bedroom_Suites_Type_2">#REF!</definedName>
    <definedName name="WALLAREA__C2A2__Arrival_and_Reception_Lobby">#REF!</definedName>
    <definedName name="WALLAREA__C2A3__Front_Offices___Concierge">#REF!</definedName>
    <definedName name="WALLAREA__C2A4__Luggage_Scanner">#REF!</definedName>
    <definedName name="WALLAREA__C2A5__Hotel_Retail">#REF!</definedName>
    <definedName name="WALLAREA__C2A6__Prayer_Rooms">#REF!</definedName>
    <definedName name="WALLAREA__C2A7__Kids_Club">#REF!</definedName>
    <definedName name="WALLAREA__C2A8__Public_Toilets">#REF!</definedName>
    <definedName name="WALLAREA__C2A9__Changing_Rooms">#REF!</definedName>
    <definedName name="WALLAREA__C2C1__Hotel_Restaurant">#REF!</definedName>
    <definedName name="WALLAREA__C2C2__Lobby_Lounge">#REF!</definedName>
    <definedName name="WALLAREA__C2C3__Lobby_Bar">#REF!</definedName>
    <definedName name="WALLAREA__C2C4__Lobby_Bar___Covered_Terrace">#REF!</definedName>
    <definedName name="WALLAREA__C2C5__Speciality_Restaurant__1">#REF!</definedName>
    <definedName name="WALLAREA__C2C6__Speciality_Restaurant__2">#REF!</definedName>
    <definedName name="WALLAREA__C2C7__Speciality_Restaurant__2___Covered_Terrace">#REF!</definedName>
    <definedName name="WALLAREA__C2C8__Pool_Bar___Grill">#REF!</definedName>
    <definedName name="WALLAREA__C2D2__Gymnasium">#REF!</definedName>
    <definedName name="WALLAREA__C2G1__Circulation">#REF!</definedName>
    <definedName name="WALLAREA__C2G2__Outdoor_Lobby">#REF!</definedName>
    <definedName name="WALLAREA__C3A1__Front_Offices">#REF!</definedName>
    <definedName name="WALLAREA__C3A2__Administration_Offices">#REF!</definedName>
    <definedName name="WALLAREA__C3A3__Accounting_Offices">#REF!</definedName>
    <definedName name="WALLAREA__C3A4__Human_Resources_and_Training">#REF!</definedName>
    <definedName name="WALLAREA__C3B__IT_Department">#REF!</definedName>
    <definedName name="WALLAREA__C3C1__Kitchen___Main_Kitchen">#REF!</definedName>
    <definedName name="WALLAREA__C3C2__Kitchen___Speciality_Restaurant__1">#REF!</definedName>
    <definedName name="WALLAREA__C3C3__Kitchen___Speciality_Restaurant__2">#REF!</definedName>
    <definedName name="WALLAREA__C3C5__Pantry___Lobby_Bar">#REF!</definedName>
    <definedName name="WALLAREA__C3D__Housekeeping_and_Linen">#REF!</definedName>
    <definedName name="WALLAREA__C3E__Central_Laundry___Dry_Cleaning___Valet_Only">#REF!</definedName>
    <definedName name="WALLAREA__C3F5__Dining_Room_Seating">#REF!</definedName>
    <definedName name="WALLAREA__C3F8__Staff_Changing_Rooms">#REF!</definedName>
    <definedName name="WALLAREA__C3F9__Staff_Prayer_Rooms">#REF!</definedName>
    <definedName name="WALLAREA__C3G__Maintenance_and_Engineering">#REF!</definedName>
    <definedName name="WALLAREA__C3H1__Plant_and_Equipment_Rooms">#REF!</definedName>
    <definedName name="WALLAREA__C3H2__MEP_Shafts">#REF!</definedName>
    <definedName name="WALLAREA__C3J__Security">#REF!</definedName>
    <definedName name="WALLAREA__C3K__Purchasing__Goods_Receiving_and_Storage">#REF!</definedName>
    <definedName name="WALLAREA__C3L__BOH_Circulation_Areas">#REF!</definedName>
    <definedName name="WALLAREA__C4B__General_Works_Parking">#REF!</definedName>
    <definedName name="WALLAREA__C5__Unallocated_Rooms">#REF!</definedName>
    <definedName name="WALLAREA__G1__Conference_Centre">#REF!</definedName>
    <definedName name="WALLAREA__G1A__Conference_Hall">#REF!</definedName>
    <definedName name="WALLAREA__G1B__Reception">#REF!</definedName>
    <definedName name="WALLAREA__G1C__Meeting_Rooms">#REF!</definedName>
    <definedName name="WALLAREA__G2__Pre_function">#REF!</definedName>
    <definedName name="WALLAREA__G3__Toilets">#REF!</definedName>
    <definedName name="WALLAREA__G4__FOH_Circulation">#REF!</definedName>
    <definedName name="WALLAREA__G5__BOH_Circulation">#REF!</definedName>
    <definedName name="WALLAREA__G6__Fire_Escape_Stairs">#REF!</definedName>
    <definedName name="WALLAREA__G7__Plant_and_Equipment_Rooms">#REF!</definedName>
    <definedName name="WALLAREA__G8__Storage">#REF!</definedName>
    <definedName name="WALLAREA__G9__Kitchen_and_Service_Area">#REF!</definedName>
    <definedName name="WALLAREA_1_bed_Balcony_area">#REF!</definedName>
    <definedName name="WALLAREA_1_bed_bath_screen">#REF!</definedName>
    <definedName name="WALLAREA_1_bed_bath_shelf">#REF!</definedName>
    <definedName name="WALLAREA_1_bed_Bath_tub">#REF!</definedName>
    <definedName name="WALLAREA_1_bed_Bath_tub_mixer">#REF!</definedName>
    <definedName name="WALLAREA_1_bed_Bathroom_area">#REF!</definedName>
    <definedName name="WALLAREA_1_bed_Bedroom_area">#REF!</definedName>
    <definedName name="WALLAREA_1_bed_Cistern_cover">#REF!</definedName>
    <definedName name="WALLAREA_1_bed_Cooker_hob">#REF!</definedName>
    <definedName name="WALLAREA_1_bed_Fridge_freezer">#REF!</definedName>
    <definedName name="WALLAREA_1_bed_Kitchen_sink">#REF!</definedName>
    <definedName name="WALLAREA_1_bed_Kitchen_sink_mixer">#REF!</definedName>
    <definedName name="WALLAREA_1_bed_kitchen_units">#REF!</definedName>
    <definedName name="WALLAREA_1_bed_living_area">#REF!</definedName>
    <definedName name="WALLAREA_1_bed_mirror">#REF!</definedName>
    <definedName name="WALLAREA_1_bed_NIA">#REF!</definedName>
    <definedName name="WALLAREA_1_bed_Oven">#REF!</definedName>
    <definedName name="WALLAREA_1_bed_shower_mixer">#REF!</definedName>
    <definedName name="WALLAREA_1_bed_vanitys">#REF!</definedName>
    <definedName name="WALLAREA_1_bed_Wardrobes">#REF!</definedName>
    <definedName name="WALLAREA_1_bed_Wash_basin">#REF!</definedName>
    <definedName name="WALLAREA_1_bed_Wash_basin_mixer">#REF!</definedName>
    <definedName name="WALLAREA_1_bed_Washing_machine">#REF!</definedName>
    <definedName name="WALLAREA_1_bed_WC">#REF!</definedName>
    <definedName name="WALLAREA_110_mm_dia._RWP">#REF!</definedName>
    <definedName name="WALLAREA_110mm_dia._opening_for_rain_water">#REF!</definedName>
    <definedName name="WALLAREA_110mm_dia._Rainwater_pipe">#REF!</definedName>
    <definedName name="WALLAREA_110mm_dia_RWP">#REF!</definedName>
    <definedName name="WALLAREA_15mm_dia._CWS_Buried_Underground">#REF!</definedName>
    <definedName name="WALLAREA_15mm_dia_Copper_pipe">#REF!</definedName>
    <definedName name="WALLAREA_1F__25mm_dia._BCWS_Pipe">#REF!</definedName>
    <definedName name="WALLAREA_1F__25mm_dia._HWS_Pipe">#REF!</definedName>
    <definedName name="WALLAREA_1F__Isolation_valve">#REF!</definedName>
    <definedName name="WALLAREA_1F__Water_Hammer_Arrestor">#REF!</definedName>
    <definedName name="WALLAREA_1F_BOH_Service_and_Utility_area">#REF!</definedName>
    <definedName name="WALLAREA_1F_BOH_Staircase">#REF!</definedName>
    <definedName name="WALLAREA_1F_Guest_Core">#REF!</definedName>
    <definedName name="WALLAREA_1F_Guestrooms">#REF!</definedName>
    <definedName name="WALLAREA_1F_HGR_BOH">#REF!</definedName>
    <definedName name="WALLAREA_1F_HGR_Circulation">#REF!</definedName>
    <definedName name="WALLAREA_1F_HGR_Covered_Balcony">#REF!</definedName>
    <definedName name="WALLAREA_1F_HGR_Fire_Staircase">#REF!</definedName>
    <definedName name="WALLAREA_1F_HGR_Open_Terrace">#REF!</definedName>
    <definedName name="WALLAREA_1F_Lift_Shaft">#REF!</definedName>
    <definedName name="WALLAREA_1F_Roof_Terrace">#REF!</definedName>
    <definedName name="WALLAREA_1F_Services_Core">#REF!</definedName>
    <definedName name="WALLAREA_1F_Void___Dead_space">#REF!</definedName>
    <definedName name="WALLAREA_1st_Floor">#REF!</definedName>
    <definedName name="WALLAREA_1st_Floor___BOH___FIre_Escape_Stairs">#REF!</definedName>
    <definedName name="WALLAREA_1st_Floor___BOH___Guest_Core">#REF!</definedName>
    <definedName name="WALLAREA_1st_Floor___BOH___Guest_Core_lifts">#REF!</definedName>
    <definedName name="WALLAREA_1st_Floor___BOH___Service_Core">#REF!</definedName>
    <definedName name="WALLAREA_1st_Floor___BOH___Service_Core_ducts">#REF!</definedName>
    <definedName name="WALLAREA_1st_Floor___BOH___Service_Core_lift_shafts">#REF!</definedName>
    <definedName name="WALLAREA_1st_Floor___FOH___Guest_Circulation">#REF!</definedName>
    <definedName name="WALLAREA_1st_Floor___FOH___Guestroom_Terrace">#REF!</definedName>
    <definedName name="WALLAREA_1st_Floor___FOH___Guestrooms">#REF!</definedName>
    <definedName name="WALLAREA_1st_Floor___Guest_Core_ducts">#REF!</definedName>
    <definedName name="WALLAREA_2_bed_2nd_bathroom_area">#REF!</definedName>
    <definedName name="WALLAREA_2_bed_2nd_bedroom_area">#REF!</definedName>
    <definedName name="WALLAREA_2_bed_4_burner_hob">#REF!</definedName>
    <definedName name="WALLAREA_2_bed_Balcony_area">#REF!</definedName>
    <definedName name="WALLAREA_2_bed_bath_screen">#REF!</definedName>
    <definedName name="WALLAREA_2_bed_bath_tub">#REF!</definedName>
    <definedName name="WALLAREA_2_bed_bath_tub_mixer">#REF!</definedName>
    <definedName name="WALLAREA_2_bed_bidet">#REF!</definedName>
    <definedName name="WALLAREA_2_bed_cistern_cover">#REF!</definedName>
    <definedName name="WALLAREA_2_bed_fridge_freezer">#REF!</definedName>
    <definedName name="WALLAREA_2_bed_kitchen_sink">#REF!</definedName>
    <definedName name="WALLAREA_2_bed_kitchen_sink_mixer">#REF!</definedName>
    <definedName name="WALLAREA_2_bed_Kitchen_units">#REF!</definedName>
    <definedName name="WALLAREA_2_bed_living_area">#REF!</definedName>
    <definedName name="WALLAREA_2_bed_Master_bathroom_area">#REF!</definedName>
    <definedName name="WALLAREA_2_bed_Master_bedroom_area">#REF!</definedName>
    <definedName name="WALLAREA_2_bed_mirror">#REF!</definedName>
    <definedName name="WALLAREA_2_bed_NIA">#REF!</definedName>
    <definedName name="WALLAREA_2_bed_shower_mixer_set">#REF!</definedName>
    <definedName name="WALLAREA_2_bed_shower_partition_inc_door">#REF!</definedName>
    <definedName name="WALLAREA_2_bed_vanity_unit">#REF!</definedName>
    <definedName name="WALLAREA_2_bed_wardrobes">#REF!</definedName>
    <definedName name="WALLAREA_2_bed_wash_basin">#REF!</definedName>
    <definedName name="WALLAREA_2_bed_wash_basin_mixer">#REF!</definedName>
    <definedName name="WALLAREA_2_bed_washing_machine">#REF!</definedName>
    <definedName name="WALLAREA_2_bed_WC">#REF!</definedName>
    <definedName name="WALLAREA_20mm_dia_Bib_tap">#REF!</definedName>
    <definedName name="WALLAREA_20mm_dia_HSW_pipe">#REF!</definedName>
    <definedName name="WALLAREA_25mm_dia_BCWS_pipe">#REF!</definedName>
    <definedName name="WALLAREA_25mm_dia_HSW_pipe">#REF!</definedName>
    <definedName name="WALLAREA_2F_BOH_Roof_Terrace">#REF!</definedName>
    <definedName name="WALLAREA_2F_BOH_Service_and_Utility_area">#REF!</definedName>
    <definedName name="WALLAREA_2F_BOH_Staircase">#REF!</definedName>
    <definedName name="WALLAREA_2F_Guest_Core">#REF!</definedName>
    <definedName name="WALLAREA_2F_Guestrooms">#REF!</definedName>
    <definedName name="WALLAREA_2F_HGR_BOH">#REF!</definedName>
    <definedName name="WALLAREA_2F_HGR_Circulation">#REF!</definedName>
    <definedName name="WALLAREA_2F_HGR_Covered_Balcony">#REF!</definedName>
    <definedName name="WALLAREA_2F_HGR_Fire_Staircase">#REF!</definedName>
    <definedName name="WALLAREA_2F_Lift_Shaft">#REF!</definedName>
    <definedName name="WALLAREA_2F_Services_Core">#REF!</definedName>
    <definedName name="WALLAREA_2F_Voids___Dead_space">#REF!</definedName>
    <definedName name="WALLAREA_2nd_Floor">#REF!</definedName>
    <definedName name="WALLAREA_2nd_Floor___BOH___Event_Center_Core">#REF!</definedName>
    <definedName name="WALLAREA_2nd_Floor___BOH___Event_Center_Core_lift_shafts">#REF!</definedName>
    <definedName name="WALLAREA_2nd_Floor___BOH___Event_Center_Service">#REF!</definedName>
    <definedName name="WALLAREA_2nd_Floor___BOH___Event_Center_Service_lift_shafts">#REF!</definedName>
    <definedName name="WALLAREA_2nd_Floor___BOH___Fire_Escape_Stairs">#REF!</definedName>
    <definedName name="WALLAREA_2nd_Floor___BOH___Guest_Core">#REF!</definedName>
    <definedName name="WALLAREA_2nd_Floor___BOH___Guest_Core_ducts">#REF!</definedName>
    <definedName name="WALLAREA_2nd_Floor___BOH___Guest_Core_lift_shafts">#REF!</definedName>
    <definedName name="WALLAREA_2nd_Floor___BOH___Service_Core">#REF!</definedName>
    <definedName name="WALLAREA_2nd_Floor___BOH___Service_Core_ducts">#REF!</definedName>
    <definedName name="WALLAREA_2nd_Floor___BOH___Service_Core_lift_shafts">#REF!</definedName>
    <definedName name="WALLAREA_2nd_Floor___FOH___Guestroom_Circulation">#REF!</definedName>
    <definedName name="WALLAREA_2nd_Floor___FOH___Guestroom_Terrace">#REF!</definedName>
    <definedName name="WALLAREA_2nd_Floor___FOH___Guestrooms">#REF!</definedName>
    <definedName name="WALLAREA_3.1__External_Walls">#REF!</definedName>
    <definedName name="WALLAREA_32_dia._CWS_Main_Buried_underground">#REF!</definedName>
    <definedName name="WALLAREA_32mm_dia_BCWS">#REF!</definedName>
    <definedName name="WALLAREA_32mm_dia_BCWS_pipe">#REF!</definedName>
    <definedName name="WALLAREA_32mm_dia_BCWS_Riser">#REF!</definedName>
    <definedName name="WALLAREA_32mm_dia_HSW_pipe">#REF!</definedName>
    <definedName name="WALLAREA_32mm_dia_HSW_Riser">#REF!</definedName>
    <definedName name="WALLAREA_3F_BOH_Service___Utility_area">#REF!</definedName>
    <definedName name="WALLAREA_3F_BOH_Staircase">#REF!</definedName>
    <definedName name="WALLAREA_3F_Guest_Core">#REF!</definedName>
    <definedName name="WALLAREA_3F_Guestrooms">#REF!</definedName>
    <definedName name="WALLAREA_3F_HGR_BOH">#REF!</definedName>
    <definedName name="WALLAREA_3F_HGR_Circulation">#REF!</definedName>
    <definedName name="WALLAREA_3F_HGR_Covered_Balcony">#REF!</definedName>
    <definedName name="WALLAREA_3F_HGR_Fire_Staircase">#REF!</definedName>
    <definedName name="WALLAREA_3F_Lift_Shaft">#REF!</definedName>
    <definedName name="WALLAREA_3F_Services_Core">#REF!</definedName>
    <definedName name="WALLAREA_3F_Voids___Dead_space">#REF!</definedName>
    <definedName name="WALLAREA_3rd_Floor">#REF!</definedName>
    <definedName name="WALLAREA_3rd_Floor___BOH___Fire_Escape_Stairs">#REF!</definedName>
    <definedName name="WALLAREA_3rd_Floor___BOH___Guest_Core">#REF!</definedName>
    <definedName name="WALLAREA_3rd_Floor___BOH___Guest_Core_ducts">#REF!</definedName>
    <definedName name="WALLAREA_3rd_Floor___BOH___Guest_Core_lift_shafts">#REF!</definedName>
    <definedName name="WALLAREA_3rd_Floor___BOH___Service_Core">#REF!</definedName>
    <definedName name="WALLAREA_3rd_Floor___BOH___Service_Core_ducts">#REF!</definedName>
    <definedName name="WALLAREA_3rd_Floor___BOH___Service_Core_lift_shafts">#REF!</definedName>
    <definedName name="WALLAREA_3rd_Floor___FOH___Guest_Circulation">#REF!</definedName>
    <definedName name="WALLAREA_3rd_Floor___FOH___Guestroom_Terrace">#REF!</definedName>
    <definedName name="WALLAREA_3rd_Floor___FOH___Guestrooms">#REF!</definedName>
    <definedName name="WALLAREA_4F_BOH_Service___Utility_area">#REF!</definedName>
    <definedName name="WALLAREA_4F_BOH_Staircase">#REF!</definedName>
    <definedName name="WALLAREA_4F_Guest_Core">#REF!</definedName>
    <definedName name="WALLAREA_4F_Guestrooms">#REF!</definedName>
    <definedName name="WALLAREA_4F_HGR_BOH">#REF!</definedName>
    <definedName name="WALLAREA_4F_HGR_Circulation">#REF!</definedName>
    <definedName name="WALLAREA_4F_HGR_Covered_Balcony">#REF!</definedName>
    <definedName name="WALLAREA_4F_HGR_Fire_Staircase">#REF!</definedName>
    <definedName name="WALLAREA_4F_Lift_Shaft">#REF!</definedName>
    <definedName name="WALLAREA_4F_Services_Core">#REF!</definedName>
    <definedName name="WALLAREA_4F_Voids___Dead_space">#REF!</definedName>
    <definedName name="WALLAREA_4th_Floor___BOH___Fire_Escape_Stairs">#REF!</definedName>
    <definedName name="WALLAREA_4th_Floor___BOH___Guest_Core">#REF!</definedName>
    <definedName name="WALLAREA_4th_Floor___BOH___Guest_Core_ducts">#REF!</definedName>
    <definedName name="WALLAREA_4th_Floor___BOH___Guest_Core_lift_shafts">#REF!</definedName>
    <definedName name="WALLAREA_4th_Floor___BOH___Service_Core">#REF!</definedName>
    <definedName name="WALLAREA_4th_Floor___BOH___Service_Core_ducts">#REF!</definedName>
    <definedName name="WALLAREA_4th_Floor___BOH___Service_Core_lift_shafts">#REF!</definedName>
    <definedName name="WALLAREA_4th_Floor___FOH___Guestroom_Circulation">#REF!</definedName>
    <definedName name="WALLAREA_4th_Floor___FOH___Guestroom_Terrace">#REF!</definedName>
    <definedName name="WALLAREA_4th_Floor___FOH___Guestrooms">#REF!</definedName>
    <definedName name="WALLAREA_4th_Floor___FOH___Roof_Top_Pantry">#REF!</definedName>
    <definedName name="WALLAREA_4th_Floor___FOH___Roof_Top_Restaurant">#REF!</definedName>
    <definedName name="WALLAREA_4th_Floor___FOH___Roof_Top_Toilets">#REF!</definedName>
    <definedName name="WALLAREA_4th_Floor___Roof_Top_Restaurant_open_terrace">#REF!</definedName>
    <definedName name="WALLAREA_50mm_dia._Balcony_Drain">#REF!</definedName>
    <definedName name="WALLAREA_50mm_dia_WP">#REF!</definedName>
    <definedName name="WALLAREA_5A_CEILING">#REF!</definedName>
    <definedName name="WALLAREA_5A_FS01">#REF!</definedName>
    <definedName name="WALLAREA_5A_FS02">#REF!</definedName>
    <definedName name="WALLAREA_5A_FS02_2F">#REF!</definedName>
    <definedName name="WALLAREA_5A_FS03">#REF!</definedName>
    <definedName name="WALLAREA_5A_FS03_AREA">#REF!</definedName>
    <definedName name="WALLAREA_5A_FS03_GRILL">#REF!</definedName>
    <definedName name="WALLAREA_5A_FS04">#REF!</definedName>
    <definedName name="WALLAREA_5A_FS04_1F">#REF!</definedName>
    <definedName name="WALLAREA_5A_FS04_2F">#REF!</definedName>
    <definedName name="WALLAREA_5A_FS05">#REF!</definedName>
    <definedName name="WALLAREA_5A_FS05_RF">#REF!</definedName>
    <definedName name="WALLAREA_5A_FS07">#REF!</definedName>
    <definedName name="WALLAREA_5A_FS08">#REF!</definedName>
    <definedName name="WALLAREA_5A_FS08_RF">#REF!</definedName>
    <definedName name="WALLAREA_5A_FS12_1F">#REF!</definedName>
    <definedName name="WALLAREA_5A_FS15_2F">#REF!</definedName>
    <definedName name="WALLAREA_5A_FS16">#REF!</definedName>
    <definedName name="WALLAREA_5B_FS01">#REF!</definedName>
    <definedName name="WALLAREA_5B_FS02_1F">#REF!</definedName>
    <definedName name="WALLAREA_5B_FS02_RF">#REF!</definedName>
    <definedName name="WALLAREA_5B_FS03">#REF!</definedName>
    <definedName name="WALLAREA_5B_FS03_AREA">#REF!</definedName>
    <definedName name="WALLAREA_5B_FS03_GRILL">#REF!</definedName>
    <definedName name="WALLAREA_5B_FS03_RF">#REF!</definedName>
    <definedName name="WALLAREA_5B_FS04_1F">#REF!</definedName>
    <definedName name="WALLAREA_5B_FS04_2F">#REF!</definedName>
    <definedName name="WALLAREA_5B_FS04_RF">#REF!</definedName>
    <definedName name="WALLAREA_5B_FS05">#REF!</definedName>
    <definedName name="WALLAREA_5B_FS05_GARDEN">#REF!</definedName>
    <definedName name="WALLAREA_5B_FS05_PARAPET">#REF!</definedName>
    <definedName name="WALLAREA_5B_FS06">#REF!</definedName>
    <definedName name="WALLAREA_5B_FS07_1F">#REF!</definedName>
    <definedName name="WALLAREA_5B_FS08_RF">#REF!</definedName>
    <definedName name="WALLAREA_5B_FS11_1F">#REF!</definedName>
    <definedName name="WALLAREA_5B_FS11_2F">#REF!</definedName>
    <definedName name="WALLAREA_5B_FS12_2F">#REF!</definedName>
    <definedName name="WALLAREA_5B_FS15_1F">#REF!</definedName>
    <definedName name="WALLAREA_5B_FS15_2F">#REF!</definedName>
    <definedName name="WALLAREA_5B_FS15_RF">#REF!</definedName>
    <definedName name="WALLAREA_5B_FS16">#REF!</definedName>
    <definedName name="WALLAREA_5B_LOUVRE">#REF!</definedName>
    <definedName name="WALLAREA_5B_PARAPET_COPING">#REF!</definedName>
    <definedName name="WALLAREA_5C_FS01">#REF!</definedName>
    <definedName name="WALLAREA_5C_FS02">#REF!</definedName>
    <definedName name="WALLAREA_5C_FS02_1F">#REF!</definedName>
    <definedName name="WALLAREA_5C_FS02_COPING">#REF!</definedName>
    <definedName name="WALLAREA_5C_FS03">#REF!</definedName>
    <definedName name="WALLAREA_5C_FS03_GRILL">#REF!</definedName>
    <definedName name="WALLAREA_5C_FS05_RF">#REF!</definedName>
    <definedName name="WALLAREA_5C_FS07_RF">#REF!</definedName>
    <definedName name="WALLAREA_5C_FS08_1F">#REF!</definedName>
    <definedName name="WALLAREA_5C_FS08_RF">#REF!</definedName>
    <definedName name="WALLAREA_5C_FS16">#REF!</definedName>
    <definedName name="WALLAREA_5C_LINK_BRIDGE">#REF!</definedName>
    <definedName name="WALLAREA_5F_BOH_Circulation">#REF!</definedName>
    <definedName name="WALLAREA_5F_BOH_Service___Utility_area">#REF!</definedName>
    <definedName name="WALLAREA_5F_BOH_Staircase">#REF!</definedName>
    <definedName name="WALLAREA_5F_Lift_Shaft">#REF!</definedName>
    <definedName name="WALLAREA_5F_MEP">#REF!</definedName>
    <definedName name="WALLAREA_5F_Services_Core">#REF!</definedName>
    <definedName name="WALLAREA_5F_Voids___Dead_area">#REF!</definedName>
    <definedName name="WALLAREA_82mm_dia_Vent_pipe_1F">#REF!</definedName>
    <definedName name="WALLAREA_82mm_dia_Vent_pipe_GF">#REF!</definedName>
    <definedName name="WALLAREA_AM_Beams">#REF!</definedName>
    <definedName name="WALLAREA_AM_Slab_1200">#REF!</definedName>
    <definedName name="WALLAREA_AM_Slab_300">#REF!</definedName>
    <definedName name="WALLAREA_Assume_Roof">#REF!</definedName>
    <definedName name="WALLAREA_Assumed_Stair_Roof">#REF!</definedName>
    <definedName name="WALLAREA_B1">#REF!</definedName>
    <definedName name="WALLAREA_B1___BOH____Loading_Unloading">#REF!</definedName>
    <definedName name="WALLAREA_B1___BOH____Service_Corridor">#REF!</definedName>
    <definedName name="WALLAREA_B1___BOH___Bulk_Storage">#REF!</definedName>
    <definedName name="WALLAREA_B1___BOH___Event_Center_Core">#REF!</definedName>
    <definedName name="WALLAREA_B1___BOH___Event_Center_Core_lift_shafts">#REF!</definedName>
    <definedName name="WALLAREA_B1___BOH___Event_Center_Kitchen">#REF!</definedName>
    <definedName name="WALLAREA_B1___BOH___Event_Center_Service">#REF!</definedName>
    <definedName name="WALLAREA_B1___BOH___Fire_Escape_Stairs">#REF!</definedName>
    <definedName name="WALLAREA_B1___BOH___Food___Beverage_Dept">#REF!</definedName>
    <definedName name="WALLAREA_B1___BOH___General_Areas">#REF!</definedName>
    <definedName name="WALLAREA_B1___BOH___Guest_Core">#REF!</definedName>
    <definedName name="WALLAREA_B1___BOH___Guest_Core_ducts">#REF!</definedName>
    <definedName name="WALLAREA_B1___BOH___Guest_Core_lift_shafts">#REF!</definedName>
    <definedName name="WALLAREA_B1___BOH___Human_Resources">#REF!</definedName>
    <definedName name="WALLAREA_B1___BOH___Main_Kitchen">#REF!</definedName>
    <definedName name="WALLAREA_B1___BOH___Pool_Bar___Grill_Pantry">#REF!</definedName>
    <definedName name="WALLAREA_B1___BOH___Ramp__B1___GF_">#REF!</definedName>
    <definedName name="WALLAREA_B1___BOH___Ramp_B1_to_B2__loading_unloading_">#REF!</definedName>
    <definedName name="WALLAREA_B1___BOH___Receiving___Purchasing">#REF!</definedName>
    <definedName name="WALLAREA_B1___BOH___Service_Core">#REF!</definedName>
    <definedName name="WALLAREA_B1___BOH___Service_Core_ducts">#REF!</definedName>
    <definedName name="WALLAREA_B1___BOH___Service_Core_lift_shaft">#REF!</definedName>
    <definedName name="WALLAREA_B1___BOH___Service_Corridor">#REF!</definedName>
    <definedName name="WALLAREA_B1___BOH___Speciality_Restaurant_01_Pantry">#REF!</definedName>
    <definedName name="WALLAREA_B1___BOH___Staff_Core">#REF!</definedName>
    <definedName name="WALLAREA_B1___BOH___Staff_Core_lift_shafts">#REF!</definedName>
    <definedName name="WALLAREA_B1___BOH___Staff_Facilities">#REF!</definedName>
    <definedName name="WALLAREA_B1___BOH___Waste_Management">#REF!</definedName>
    <definedName name="WALLAREA_B1___Double_Volume_internal_Plant_RM">#REF!</definedName>
    <definedName name="WALLAREA_B1___FOH____Day_Care_Center">#REF!</definedName>
    <definedName name="WALLAREA_B1___FOH___All_Day_Dining">#REF!</definedName>
    <definedName name="WALLAREA_B1___FOH___Circulation">#REF!</definedName>
    <definedName name="WALLAREA_B1___FOH___Day_Care_Center_Terrace">#REF!</definedName>
    <definedName name="WALLAREA_B1___FOH___Guest_Circulation">#REF!</definedName>
    <definedName name="WALLAREA_B1___FOH___Guestroom_Terrace">#REF!</definedName>
    <definedName name="WALLAREA_B1___FOH___Guestrooms">#REF!</definedName>
    <definedName name="WALLAREA_B1___FOH___Gym">#REF!</definedName>
    <definedName name="WALLAREA_B1___FOH___Pool_Bar___Grill">#REF!</definedName>
    <definedName name="WALLAREA_B1___FOH___Pool_Bar___Grill_Terrace">#REF!</definedName>
    <definedName name="WALLAREA_B1___FOH___Spa">#REF!</definedName>
    <definedName name="WALLAREA_B1___FOH___Speciality_Restauarant_02_Toilets">#REF!</definedName>
    <definedName name="WALLAREA_B1___FOH___Speciality_Restaurant_01">#REF!</definedName>
    <definedName name="WALLAREA_B1___FOH___Speciality_Restaurant_02">#REF!</definedName>
    <definedName name="WALLAREA_B1___FOH___Speciality_Restaurant_02_Terrace__covered_terrace_area_">#REF!</definedName>
    <definedName name="WALLAREA_B1___FOH___Speciality_Restaurant_02_Terrace__open_terrace_area_">#REF!</definedName>
    <definedName name="WALLAREA_B1___Parking">#REF!</definedName>
    <definedName name="WALLAREA_B1__BOH_">#REF!</definedName>
    <definedName name="WALLAREA_B1__Car_Park_">#REF!</definedName>
    <definedName name="WALLAREA_B1__Column_C1">#REF!</definedName>
    <definedName name="WALLAREA_B1__Column_C10">#REF!</definedName>
    <definedName name="WALLAREA_B1__Column_C11">#REF!</definedName>
    <definedName name="WALLAREA_B1__Column_C12">#REF!</definedName>
    <definedName name="WALLAREA_B1__Column_C2">#REF!</definedName>
    <definedName name="WALLAREA_B1__Column_C3">#REF!</definedName>
    <definedName name="WALLAREA_B1__Column_C4">#REF!</definedName>
    <definedName name="WALLAREA_B1__Column_C5">#REF!</definedName>
    <definedName name="WALLAREA_B1__Column_C6">#REF!</definedName>
    <definedName name="WALLAREA_B1__Column_C7">#REF!</definedName>
    <definedName name="WALLAREA_B1__Column_C8">#REF!</definedName>
    <definedName name="WALLAREA_B1__Column_C9">#REF!</definedName>
    <definedName name="WALLAREA_B1__Column_TC1">#REF!</definedName>
    <definedName name="WALLAREA_B1__Column_TC2">#REF!</definedName>
    <definedName name="WALLAREA_B1__Column_TC3">#REF!</definedName>
    <definedName name="WALLAREA_B1__Column_TC4">#REF!</definedName>
    <definedName name="WALLAREA_B1__Column_TC5">#REF!</definedName>
    <definedName name="WALLAREA_B1__FOH_circulation_">#REF!</definedName>
    <definedName name="WALLAREA_B1__GIFA_">#REF!</definedName>
    <definedName name="WALLAREA_B1__RW1_400">#REF!</definedName>
    <definedName name="WALLAREA_B1__RW2_600">#REF!</definedName>
    <definedName name="WALLAREA_B1__Stairs_">#REF!</definedName>
    <definedName name="WALLAREA_B1__TW1_250">#REF!</definedName>
    <definedName name="WALLAREA_B1__TW2_200">#REF!</definedName>
    <definedName name="WALLAREA_B1__TW3_300">#REF!</definedName>
    <definedName name="WALLAREA_B1__TW3_400">#REF!</definedName>
    <definedName name="WALLAREA_B1__TW4_500">#REF!</definedName>
    <definedName name="WALLAREA_B1__TW4_500_Door_Overhead">#REF!</definedName>
    <definedName name="WALLAREA_B1__TW4_600">#REF!</definedName>
    <definedName name="WALLAREA_B1__voids_">#REF!</definedName>
    <definedName name="WALLAREA_B1__W1__300">#REF!</definedName>
    <definedName name="WALLAREA_B1__W1_300_Door_Overhead">#REF!</definedName>
    <definedName name="WALLAREA_B1_Beams">#REF!</definedName>
    <definedName name="WALLAREA_B1_BOH_Area">#REF!</definedName>
    <definedName name="WALLAREA_B1_BOH_Service___Utility_area">#REF!</definedName>
    <definedName name="WALLAREA_B1_Double_Volume_area">#REF!</definedName>
    <definedName name="WALLAREA_B1_Executive_Club">#REF!</definedName>
    <definedName name="WALLAREA_B1_FOH_Circulation_area">#REF!</definedName>
    <definedName name="WALLAREA_B1_FOH_Lobby">#REF!</definedName>
    <definedName name="WALLAREA_B1_Guest_Core">#REF!</definedName>
    <definedName name="WALLAREA_B1_Gym">#REF!</definedName>
    <definedName name="WALLAREA_B1_Gym_Toilets">#REF!</definedName>
    <definedName name="WALLAREA_B1_Internal_Double_doors__BOH_">#REF!</definedName>
    <definedName name="WALLAREA_B1_Internal_Double_doors__FOH_">#REF!</definedName>
    <definedName name="WALLAREA_B1_Internal_Single_doors__BOH_">#REF!</definedName>
    <definedName name="WALLAREA_B1_Kids_Area">#REF!</definedName>
    <definedName name="WALLAREA_B1_Kitchen">#REF!</definedName>
    <definedName name="WALLAREA_B1_Lift_Shaft">#REF!</definedName>
    <definedName name="WALLAREA_B1_Main_Restaurant">#REF!</definedName>
    <definedName name="WALLAREA_B1_MEP_Area">#REF!</definedName>
    <definedName name="WALLAREA_B1_Mezz">#REF!</definedName>
    <definedName name="WALLAREA_B1_Mezzanine___BOH___Event_Center_Admin">#REF!</definedName>
    <definedName name="WALLAREA_B1_Mezzanine___BOH___Event_Center_Core">#REF!</definedName>
    <definedName name="WALLAREA_B1_Mezzanine___BOH___Event_Center_Valet">#REF!</definedName>
    <definedName name="WALLAREA_B1_Mezzanine___BOH___Event_Service_Core_lift_shafts">#REF!</definedName>
    <definedName name="WALLAREA_B1_Mezzanine___BOH___Fire_Escape_Stairs">#REF!</definedName>
    <definedName name="WALLAREA_B1_Mezzanine___BOH___General_Areas">#REF!</definedName>
    <definedName name="WALLAREA_B1_Mezzanine___BOH___Guest_Core">#REF!</definedName>
    <definedName name="WALLAREA_B1_Mezzanine___BOH___Guest_Core_ducts">#REF!</definedName>
    <definedName name="WALLAREA_B1_Mezzanine___BOH___Guest_Core_lift_shafts">#REF!</definedName>
    <definedName name="WALLAREA_B1_Mezzanine___BOH___RMU">#REF!</definedName>
    <definedName name="WALLAREA_B1_Mezzanine___BOH___Service_Core">#REF!</definedName>
    <definedName name="WALLAREA_B1_Mezzanine___BOH___Service_Core_ducts">#REF!</definedName>
    <definedName name="WALLAREA_B1_Mezzanine___BOH___Service_Core_lift_shafts">#REF!</definedName>
    <definedName name="WALLAREA_B1_Mezzanine___Double_Volume__left_wing_">#REF!</definedName>
    <definedName name="WALLAREA_B1_Mezzanine___Double_Volume__left_wing_stairs___">#REF!</definedName>
    <definedName name="WALLAREA_B1_Mezzanine___Double_Volume__main_hotel___">#REF!</definedName>
    <definedName name="WALLAREA_B1_Mezzanine___Double_Volume__right_wing_">#REF!</definedName>
    <definedName name="WALLAREA_B1_Mezzanine___Double_Volume__right_wing_stairs___">#REF!</definedName>
    <definedName name="WALLAREA_B1_Mezzanine___Double_Volume__Speciality_Restaurant___">#REF!</definedName>
    <definedName name="WALLAREA_B1_Mezzanine___FOH___Business_Center">#REF!</definedName>
    <definedName name="WALLAREA_B1_Mezzanine___FOH___Circulation">#REF!</definedName>
    <definedName name="WALLAREA_B1_Mezzanine___FOH___Event_Center_Core_lift_shafts">#REF!</definedName>
    <definedName name="WALLAREA_B1_Mezzanine___FOH___Event_Center_Port_Corchere">#REF!</definedName>
    <definedName name="WALLAREA_B1_Mezzanine___FOH___Event_Center_Reception">#REF!</definedName>
    <definedName name="WALLAREA_B1_Mezzanine___FOH___Event_Center_Wind_Lobby">#REF!</definedName>
    <definedName name="WALLAREA_B1_Mezzanine___FOH___Guestroom_Terrace">#REF!</definedName>
    <definedName name="WALLAREA_B1_Mezzanine___FOH___Guestrooms">#REF!</definedName>
    <definedName name="WALLAREA_B1_Mezzanine___FOH___Meeting_Prefunction">#REF!</definedName>
    <definedName name="WALLAREA_B1_Mezzanine___FOH___Meeting_Rooms">#REF!</definedName>
    <definedName name="WALLAREA_B1_Mezzanine___FOH___Meeting_Rooms_Pantry">#REF!</definedName>
    <definedName name="WALLAREA_B1_Mezzanine___FOH___Meeting_Rooms_Terrace">#REF!</definedName>
    <definedName name="WALLAREA_B1_Mezzanine___FOH___Meeting_Rooms_Toilet">#REF!</definedName>
    <definedName name="WALLAREA_B1_Mezzanine___FOH___Retail">#REF!</definedName>
    <definedName name="WALLAREA_B1_Parking_area">#REF!</definedName>
    <definedName name="WALLAREA_B1_Public_Toilets">#REF!</definedName>
    <definedName name="WALLAREA_B1_Ramp">#REF!</definedName>
    <definedName name="WALLAREA_B1_Service_Lift_Lobby">#REF!</definedName>
    <definedName name="WALLAREA_B1_Services_Core">#REF!</definedName>
    <definedName name="WALLAREA_B1_Slab_200">#REF!</definedName>
    <definedName name="WALLAREA_B1_Slab_220">#REF!</definedName>
    <definedName name="WALLAREA_B1_Slab_240">#REF!</definedName>
    <definedName name="WALLAREA_B1_Slab_260">#REF!</definedName>
    <definedName name="WALLAREA_B1_Spa">#REF!</definedName>
    <definedName name="WALLAREA_B1_Speciality_Kitchen">#REF!</definedName>
    <definedName name="WALLAREA_B1_Speciality_Restaurant">#REF!</definedName>
    <definedName name="WALLAREA_B1_Staicase_Lobby">#REF!</definedName>
    <definedName name="WALLAREA_B1_Staircase">#REF!</definedName>
    <definedName name="WALLAREA_B1_Voids">#REF!</definedName>
    <definedName name="WALLAREA_B2">#REF!</definedName>
    <definedName name="WALLAREA_B2___BOH____Tank">#REF!</definedName>
    <definedName name="WALLAREA_B2___BOH___AHU">#REF!</definedName>
    <definedName name="WALLAREA_B2___BOH___Engineering___Maintenance">#REF!</definedName>
    <definedName name="WALLAREA_B2___BOH___Event_Center_Core">#REF!</definedName>
    <definedName name="WALLAREA_B2___BOH___Event_Center_Core_lift_shafts">#REF!</definedName>
    <definedName name="WALLAREA_B2___BOH___Fire_Escape_Stairs">#REF!</definedName>
    <definedName name="WALLAREA_B2___BOH___Guest_Core">#REF!</definedName>
    <definedName name="WALLAREA_B2___BOH___Guest_Core_lift_shafts">#REF!</definedName>
    <definedName name="WALLAREA_B2___BOH___Heat_Exchange">#REF!</definedName>
    <definedName name="WALLAREA_B2___BOH___IT_Department">#REF!</definedName>
    <definedName name="WALLAREA_B2___BOH___Laundry___Housekeeping">#REF!</definedName>
    <definedName name="WALLAREA_B2___BOH___LV_Room">#REF!</definedName>
    <definedName name="WALLAREA_B2___BOH___Plant">#REF!</definedName>
    <definedName name="WALLAREA_B2___BOH___Pump_Room">#REF!</definedName>
    <definedName name="WALLAREA_B2___BOH___Ramp_B2_to_B1">#REF!</definedName>
    <definedName name="WALLAREA_B2___BOH___Ramp_B2_to_B1__loading___unloading_">#REF!</definedName>
    <definedName name="WALLAREA_B2___BOH___Service_Core">#REF!</definedName>
    <definedName name="WALLAREA_B2___BOH___Service_Core_duct">#REF!</definedName>
    <definedName name="WALLAREA_B2___BOH___Service_Core_lift_shafts">#REF!</definedName>
    <definedName name="WALLAREA_B2___BOH___Service_Corridor">#REF!</definedName>
    <definedName name="WALLAREA_B2___BOH___Substation">#REF!</definedName>
    <definedName name="WALLAREA_B2___BOH___Unknown_areas">#REF!</definedName>
    <definedName name="WALLAREA_B2___FOH___Pool_Toilets">#REF!</definedName>
    <definedName name="WALLAREA_B2___FOH___Speciality_Restaurant_01_Toilets">#REF!</definedName>
    <definedName name="WALLAREA_B2___Parking">#REF!</definedName>
    <definedName name="WALLAREA_B2__BOH_">#REF!</definedName>
    <definedName name="WALLAREA_B2__Car_Parking_">#REF!</definedName>
    <definedName name="WALLAREA_B2__Column_C1">#REF!</definedName>
    <definedName name="WALLAREA_B2__Column_C10">#REF!</definedName>
    <definedName name="WALLAREA_B2__Column_C11">#REF!</definedName>
    <definedName name="WALLAREA_B2__Column_C12">#REF!</definedName>
    <definedName name="WALLAREA_B2__Column_C2">#REF!</definedName>
    <definedName name="WALLAREA_B2__Column_C3">#REF!</definedName>
    <definedName name="WALLAREA_B2__Column_C4">#REF!</definedName>
    <definedName name="WALLAREA_B2__Column_C5">#REF!</definedName>
    <definedName name="WALLAREA_B2__Column_C6">#REF!</definedName>
    <definedName name="WALLAREA_B2__Column_C7">#REF!</definedName>
    <definedName name="WALLAREA_B2__Column_C8">#REF!</definedName>
    <definedName name="WALLAREA_B2__Column_C9">#REF!</definedName>
    <definedName name="WALLAREA_B2__Column_TC1">#REF!</definedName>
    <definedName name="WALLAREA_B2__Column_TC2">#REF!</definedName>
    <definedName name="WALLAREA_B2__Column_TC3">#REF!</definedName>
    <definedName name="WALLAREA_B2__Column_TC4">#REF!</definedName>
    <definedName name="WALLAREA_B2__Column_TC5">#REF!</definedName>
    <definedName name="WALLAREA_B2__FOH_Circulation_">#REF!</definedName>
    <definedName name="WALLAREA_B2__GIFA_">#REF!</definedName>
    <definedName name="WALLAREA_B2__Loading__Unloading_Area">#REF!</definedName>
    <definedName name="WALLAREA_B2__RW1_400">#REF!</definedName>
    <definedName name="WALLAREA_B2__RW2_600">#REF!</definedName>
    <definedName name="WALLAREA_B2__Stairs_">#REF!</definedName>
    <definedName name="WALLAREA_B2__TW1_250">#REF!</definedName>
    <definedName name="WALLAREA_B2__TW2_200">#REF!</definedName>
    <definedName name="WALLAREA_B2__TW3_300">#REF!</definedName>
    <definedName name="WALLAREA_B2__TW3_400">#REF!</definedName>
    <definedName name="WALLAREA_B2__TW4_500">#REF!</definedName>
    <definedName name="WALLAREA_B2__TW4_600">#REF!</definedName>
    <definedName name="WALLAREA_B2__Voids_">#REF!</definedName>
    <definedName name="WALLAREA_B2__W1__300">#REF!</definedName>
    <definedName name="WALLAREA_B2__W1__300_Door_Overhead">#REF!</definedName>
    <definedName name="WALLAREA_B2_BOH___Services_Area">#REF!</definedName>
    <definedName name="WALLAREA_B2_BOH_Area">#REF!</definedName>
    <definedName name="WALLAREA_B2_Dirty_Room">#REF!</definedName>
    <definedName name="WALLAREA_B2_Kitchen">#REF!</definedName>
    <definedName name="WALLAREA_B2_Lift_Shaft">#REF!</definedName>
    <definedName name="WALLAREA_B2_MEP_Area">#REF!</definedName>
    <definedName name="WALLAREA_B2_Raft_2500">#REF!</definedName>
    <definedName name="WALLAREA_B2_Raft_600">#REF!</definedName>
    <definedName name="WALLAREA_B2_Services_Core">#REF!</definedName>
    <definedName name="WALLAREA_B2_Staircase">#REF!</definedName>
    <definedName name="WALLAREA_B3_Beams">#REF!</definedName>
    <definedName name="WALLAREA_B3_Wall">#REF!</definedName>
    <definedName name="WALLAREA_B3_Wall_Link">#REF!</definedName>
    <definedName name="WALLAREA_B4_Beams">#REF!</definedName>
    <definedName name="WALLAREA_B4_Tower_Wall___same_as_B5">#REF!</definedName>
    <definedName name="WALLAREA_B4_Wall_Length">#REF!</definedName>
    <definedName name="WALLAREA_B4_Wall_Link">#REF!</definedName>
    <definedName name="WALLAREA_B5_Beams">#REF!</definedName>
    <definedName name="WALLAREA_B5_Tower_Wall">#REF!</definedName>
    <definedName name="WALLAREA_B5_Wall_Length">#REF!</definedName>
    <definedName name="WALLAREA_B5_Wall_Link">#REF!</definedName>
    <definedName name="WALLAREA_B6_Beams">#REF!</definedName>
    <definedName name="WALLAREA_B7_Tower_Wall">#REF!</definedName>
    <definedName name="WALLAREA_B7_Wall_Length">#REF!</definedName>
    <definedName name="WALLAREA_B7_Wall_Link">#REF!</definedName>
    <definedName name="WALLAREA_Balconies_Entry">#REF!</definedName>
    <definedName name="WALLAREA_Balcony_Drain">#REF!</definedName>
    <definedName name="WALLAREA_Bib_Tap">#REF!</definedName>
    <definedName name="WALLAREA_BOH__GF_">#REF!</definedName>
    <definedName name="WALLAREA_BOH__Podium_1_">#REF!</definedName>
    <definedName name="WALLAREA_BOH__Podium_2_">#REF!</definedName>
    <definedName name="WALLAREA_BOH__Roof_">#REF!</definedName>
    <definedName name="WALLAREA_BOH_areas__lvl_1_">#REF!</definedName>
    <definedName name="WALLAREA_BOH_areas__lvl_2_">#REF!</definedName>
    <definedName name="WALLAREA_BOH_areas__lvl_3_">#REF!</definedName>
    <definedName name="WALLAREA_BUA">#REF!</definedName>
    <definedName name="WALLAREA_Bypass_Valve__Normally_Closed_">#REF!</definedName>
    <definedName name="WALLAREA_Cable_Foundation_Length">#REF!</definedName>
    <definedName name="WALLAREA_Cable_raft">#REF!</definedName>
    <definedName name="WALLAREA_Cable_Retaining_wall">#REF!</definedName>
    <definedName name="WALLAREA_Cable_Waterproofing">#REF!</definedName>
    <definedName name="WALLAREA_capping">#REF!</definedName>
    <definedName name="WALLAREA_Car_Park__Podium_1_">#REF!</definedName>
    <definedName name="WALLAREA_Car_Park__Podium_2_">#REF!</definedName>
    <definedName name="WALLAREA_Car_Parking__lvl_1_">#REF!</definedName>
    <definedName name="WALLAREA_Conference_Centre">#REF!</definedName>
    <definedName name="WALLAREA_Counterweight">#REF!</definedName>
    <definedName name="WALLAREA_DP1_3000x3000x350">#REF!</definedName>
    <definedName name="WALLAREA_DP11_3250x1750x350">#REF!</definedName>
    <definedName name="WALLAREA_DP2_3000x1750x350">#REF!</definedName>
    <definedName name="WALLAREA_DP3_3500x1900x350">#REF!</definedName>
    <definedName name="WALLAREA_DP5_3000x3000x400">#REF!</definedName>
    <definedName name="WALLAREA_DP6_6500x4000x550">#REF!</definedName>
    <definedName name="WALLAREA_DP7_3500x1900x400">#REF!</definedName>
    <definedName name="WALLAREA_Dry_Lining">#REF!</definedName>
    <definedName name="WALLAREA_Dry_Lining_2C">#REF!</definedName>
    <definedName name="WALLAREA_Entrance_lobby__GF_">#REF!</definedName>
    <definedName name="WALLAREA_External_areas__lvl_2_">#REF!</definedName>
    <definedName name="WALLAREA_External_areas__Roof_">#REF!</definedName>
    <definedName name="WALLAREA_External_Doors__AL_01">#REF!</definedName>
    <definedName name="WALLAREA_External_Doors__AL_02">#REF!</definedName>
    <definedName name="WALLAREA_External_Doors__AL_03">#REF!</definedName>
    <definedName name="WALLAREA_External_Doors__AL_04">#REF!</definedName>
    <definedName name="WALLAREA_External_Doors__AL_05">#REF!</definedName>
    <definedName name="WALLAREA_External_Doors__D_01">#REF!</definedName>
    <definedName name="WALLAREA_External_Doors__D_02">#REF!</definedName>
    <definedName name="WALLAREA_External_Doors__D_05">#REF!</definedName>
    <definedName name="WALLAREA_External_Doors__Threshold">#REF!</definedName>
    <definedName name="WALLAREA_External_Floor_Finishes__Interlocking_Paving">#REF!</definedName>
    <definedName name="WALLAREA_External_Wall__Blockwork___BW_2">#REF!</definedName>
    <definedName name="WALLAREA_External_Wall__Blockwork___BW_3">#REF!</definedName>
    <definedName name="WALLAREA_External_Wall__Blockwork___BW_4">#REF!</definedName>
    <definedName name="WALLAREA_External_Wall_Finishes__50mm_thk_insulation">#REF!</definedName>
    <definedName name="WALLAREA_External_Wall_finishes__Cast_Aluminium_handrail___Balustrade">#REF!</definedName>
    <definedName name="WALLAREA_External_Wall_Finishes__Cement_render___Paint">#REF!</definedName>
    <definedName name="WALLAREA_External_Wall_finishes__Elevation_projection_with_painted_finish">#REF!</definedName>
    <definedName name="WALLAREA_External_Wall_Finishes__Skirting">#REF!</definedName>
    <definedName name="WALLAREA_External_Wall_finishes__Soffits">#REF!</definedName>
    <definedName name="WALLAREA_External_Window__GL_01">#REF!</definedName>
    <definedName name="WALLAREA_External_Window__GL_02">#REF!</definedName>
    <definedName name="WALLAREA_External_Window__GL_02_a">#REF!</definedName>
    <definedName name="WALLAREA_External_Window__GL_03">#REF!</definedName>
    <definedName name="WALLAREA_External_Window__GL_04">#REF!</definedName>
    <definedName name="WALLAREA_External_Window__GL_05">#REF!</definedName>
    <definedName name="WALLAREA_External_Window__GL_06">#REF!</definedName>
    <definedName name="WALLAREA_External_Window__GL_07">#REF!</definedName>
    <definedName name="WALLAREA_External_Window__GL_08">#REF!</definedName>
    <definedName name="WALLAREA_External_Window__GL_16">#REF!</definedName>
    <definedName name="WALLAREA_External_Window__GL_18">#REF!</definedName>
    <definedName name="WALLAREA_External_Window__GL_19">#REF!</definedName>
    <definedName name="WALLAREA_External_Window__GL_19_a">#REF!</definedName>
    <definedName name="WALLAREA_External_Window__GL_20">#REF!</definedName>
    <definedName name="WALLAREA_External_Window__GL_21">#REF!</definedName>
    <definedName name="WALLAREA_External_Window__GL_22">#REF!</definedName>
    <definedName name="WALLAREA_External_Window__GL_23">#REF!</definedName>
    <definedName name="WALLAREA_External_Window__GL_24">#REF!</definedName>
    <definedName name="WALLAREA_External_Window__GL_25">#REF!</definedName>
    <definedName name="WALLAREA_Fence">#REF!</definedName>
    <definedName name="WALLAREA_Floor_Area___2A">#REF!</definedName>
    <definedName name="WALLAREA_Floor_Area___2C.">#REF!</definedName>
    <definedName name="WALLAREA_Floor_Plate___B1_Mezzanine">#REF!</definedName>
    <definedName name="WALLAREA_Floor_Plate___Basement_1">#REF!</definedName>
    <definedName name="WALLAREA_Floor_Plate___Basement_2">#REF!</definedName>
    <definedName name="WALLAREA_Floor_Plate___First_Floor">#REF!</definedName>
    <definedName name="WALLAREA_Floor_Plate___Fourth_Floor">#REF!</definedName>
    <definedName name="WALLAREA_Floor_Plate___Ground_Floor">#REF!</definedName>
    <definedName name="WALLAREA_Floor_Plate___Mezanine_Floor">#REF!</definedName>
    <definedName name="WALLAREA_Floor_Plate___Second_Floor">#REF!</definedName>
    <definedName name="WALLAREA_Floor_Plate___Third_Floor">#REF!</definedName>
    <definedName name="WALLAREA_FOH_areas__GF_">#REF!</definedName>
    <definedName name="WALLAREA_FOH_Areas__Roof_">#REF!</definedName>
    <definedName name="WALLAREA_FOH_Circulation__GF_">#REF!</definedName>
    <definedName name="WALLAREA_FOH_circulation__lvl_1_">#REF!</definedName>
    <definedName name="WALLAREA_FOH_circulation__lvl_2_">#REF!</definedName>
    <definedName name="WALLAREA_FOH_Circulation__lvl_3_">#REF!</definedName>
    <definedName name="WALLAREA_FOH_Circulation__Podium_1_">#REF!</definedName>
    <definedName name="WALLAREA_FOH_Circulation__Podium_2_">#REF!</definedName>
    <definedName name="WALLAREA_FOH_Circulation__Roof_">#REF!</definedName>
    <definedName name="WALLAREA_Foldable_Door">#REF!</definedName>
    <definedName name="WALLAREA_FP_A_00AF">#REF!</definedName>
    <definedName name="WALLAREA_FP_A_01F">#REF!</definedName>
    <definedName name="WALLAREA_FP_A_02F___4F">#REF!</definedName>
    <definedName name="WALLAREA_FP_A_03F">#REF!</definedName>
    <definedName name="WALLAREA_FP_A_05F">#REF!</definedName>
    <definedName name="WALLAREA_FP_A_06F">#REF!</definedName>
    <definedName name="WALLAREA_FP_A_07F">#REF!</definedName>
    <definedName name="WALLAREA_FP_A_08F___10F">#REF!</definedName>
    <definedName name="WALLAREA_FP_A_09F">#REF!</definedName>
    <definedName name="WALLAREA_FP_A_11F_to_29F_alt_">#REF!</definedName>
    <definedName name="WALLAREA_FP_A_12F_to_30F_alt_">#REF!</definedName>
    <definedName name="WALLAREA_FP_A_31F">#REF!</definedName>
    <definedName name="WALLAREA_FP_A_32F">#REF!</definedName>
    <definedName name="WALLAREA_FP_A_33RF__">#REF!</definedName>
    <definedName name="WALLAREA_FP_A_34uRF__">#REF!</definedName>
    <definedName name="WALLAREA_FP_A_35uRF__">#REF!</definedName>
    <definedName name="WALLAREA_FP_B_00BF_1">#REF!</definedName>
    <definedName name="WALLAREA_FP_B_00BF_1_intermediate">#REF!</definedName>
    <definedName name="WALLAREA_FP_B_00BF_2">#REF!</definedName>
    <definedName name="WALLAREA_FP_B_00GF">#REF!</definedName>
    <definedName name="WALLAREA_FP_B_00MF">#REF!</definedName>
    <definedName name="WALLAREA_FP_B_00PF___1">#REF!</definedName>
    <definedName name="WALLAREA_FP_B_00PF___2">#REF!</definedName>
    <definedName name="WALLAREA_FP_B_00PF___3">#REF!</definedName>
    <definedName name="WALLAREA_FS01">#REF!</definedName>
    <definedName name="WALLAREA_FS01_1B">#REF!</definedName>
    <definedName name="WALLAREA_FS01_1C">#REF!</definedName>
    <definedName name="WALLAREA_FS012_1B2">#REF!</definedName>
    <definedName name="WALLAREA_FS02_1A">#REF!</definedName>
    <definedName name="WALLAREA_FS02_1B">#REF!</definedName>
    <definedName name="WALLAREA_FS02_1B_RF">#REF!</definedName>
    <definedName name="WALLAREA_FS02_1B1">#REF!</definedName>
    <definedName name="WALLAREA_FS02_1C">#REF!</definedName>
    <definedName name="WALLAREA_FS02_1C1">#REF!</definedName>
    <definedName name="WALLAREA_FS03_1A">#REF!</definedName>
    <definedName name="WALLAREA_FS03_1B">#REF!</definedName>
    <definedName name="WALLAREA_FS03_1C">#REF!</definedName>
    <definedName name="WALLAREA_FS04">#REF!</definedName>
    <definedName name="WALLAREA_FS04_1A">#REF!</definedName>
    <definedName name="WALLAREA_FS04_1B">#REF!</definedName>
    <definedName name="WALLAREA_FS04_1B1">#REF!</definedName>
    <definedName name="WALLAREA_FS04_1B2">#REF!</definedName>
    <definedName name="WALLAREA_FS04_1C">#REF!</definedName>
    <definedName name="WALLAREA_FS04_1C1">#REF!</definedName>
    <definedName name="WALLAREA_FS04_1C2">#REF!</definedName>
    <definedName name="WALLAREA_FS04_Rail">#REF!</definedName>
    <definedName name="WALLAREA_FS05_1A">#REF!</definedName>
    <definedName name="WALLAREA_FS05_1A_RF">#REF!</definedName>
    <definedName name="WALLAREA_FS05_1B">#REF!</definedName>
    <definedName name="WALLAREA_FS05_1B1">#REF!</definedName>
    <definedName name="WALLAREA_FS05_1B2">#REF!</definedName>
    <definedName name="WALLAREA_FS05_1C">#REF!</definedName>
    <definedName name="WALLAREA_FS05_1C_RF">#REF!</definedName>
    <definedName name="WALLAREA_FS05_1C1">#REF!</definedName>
    <definedName name="WALLAREA_FS05_1C2">#REF!</definedName>
    <definedName name="WALLAREA_FS05_GARDEN">#REF!</definedName>
    <definedName name="WALLAREA_FS05_GARDEN_1C">#REF!</definedName>
    <definedName name="WALLAREA_FS05_IB_RF">#REF!</definedName>
    <definedName name="WALLAREA_FS06_1A">#REF!</definedName>
    <definedName name="WALLAREA_FS06_1C_RF">#REF!</definedName>
    <definedName name="WALLAREA_FS06_RF">#REF!</definedName>
    <definedName name="WALLAREA_FS06_Skybridge">#REF!</definedName>
    <definedName name="WALLAREA_FS07_1B1">#REF!</definedName>
    <definedName name="WALLAREA_FS07_1C">#REF!</definedName>
    <definedName name="WALLAREA_FS11_1B1">#REF!</definedName>
    <definedName name="WALLAREA_FS11_1B2">#REF!</definedName>
    <definedName name="WALLAREA_FS11_1C1">#REF!</definedName>
    <definedName name="WALLAREA_FS11_1C2">#REF!</definedName>
    <definedName name="WALLAREA_FS12_1C2">#REF!</definedName>
    <definedName name="WALLAREA_FS12_IC_RF">#REF!</definedName>
    <definedName name="WALLAREA_FS12_RAIL_1C">#REF!</definedName>
    <definedName name="WALLAREA_FS12_RAIL_RF">#REF!</definedName>
    <definedName name="WALLAREA_FS12_RF">#REF!</definedName>
    <definedName name="WALLAREA_Garage">#REF!</definedName>
    <definedName name="WALLAREA_Garden">#REF!</definedName>
    <definedName name="WALLAREA_GF">#REF!</definedName>
    <definedName name="WALLAREA_GF___BOH____General_areas">#REF!</definedName>
    <definedName name="WALLAREA_GF___BOH___Admin_Support">#REF!</definedName>
    <definedName name="WALLAREA_GF___BOH___Boiler_Room">#REF!</definedName>
    <definedName name="WALLAREA_GF___BOH___Ducts">#REF!</definedName>
    <definedName name="WALLAREA_GF___BOH___Executive_Offices">#REF!</definedName>
    <definedName name="WALLAREA_GF___BOH___Fire_Escape_Stairs">#REF!</definedName>
    <definedName name="WALLAREA_GF___BOH___Front_Desk">#REF!</definedName>
    <definedName name="WALLAREA_GF___BOH___Front_Office_Devision">#REF!</definedName>
    <definedName name="WALLAREA_GF___BOH___Guest_Core">#REF!</definedName>
    <definedName name="WALLAREA_GF___BOH___Guest_Core_ducts">#REF!</definedName>
    <definedName name="WALLAREA_GF___BOH___Guest_Core_lift_shafts">#REF!</definedName>
    <definedName name="WALLAREA_GF___BOH___Lobby_Bar_Pantry">#REF!</definedName>
    <definedName name="WALLAREA_GF___BOH___Luggage">#REF!</definedName>
    <definedName name="WALLAREA_GF___BOH___Prayer_Rooms">#REF!</definedName>
    <definedName name="WALLAREA_GF___BOH___Sales_Offices">#REF!</definedName>
    <definedName name="WALLAREA_GF___BOH___Security_and_Valet">#REF!</definedName>
    <definedName name="WALLAREA_GF___BOH___Service_Core">#REF!</definedName>
    <definedName name="WALLAREA_GF___BOH___Service_Core_ducts">#REF!</definedName>
    <definedName name="WALLAREA_GF___BOH___Staff_Core">#REF!</definedName>
    <definedName name="WALLAREA_GF___BOH___Staff_Core_lift_shafts">#REF!</definedName>
    <definedName name="WALLAREA_GF___Double_Volume_internal_Reception">#REF!</definedName>
    <definedName name="WALLAREA_GF___FOH___Circulation">#REF!</definedName>
    <definedName name="WALLAREA_GF___FOH___Guest_Circulation">#REF!</definedName>
    <definedName name="WALLAREA_GF___FOH___Guestroom_Terrace">#REF!</definedName>
    <definedName name="WALLAREA_GF___FOH___Guestrooms">#REF!</definedName>
    <definedName name="WALLAREA_GF___FOH___Hotel_Port_Corchere">#REF!</definedName>
    <definedName name="WALLAREA_GF___FOH___Lobby_Bar___Lounge">#REF!</definedName>
    <definedName name="WALLAREA_GF___FOH___Lobby_Bar___Lounge_Toilets">#REF!</definedName>
    <definedName name="WALLAREA_GF___FOH___Reception_and_Lobby_BR_Terrace">#REF!</definedName>
    <definedName name="WALLAREA_GF___FOH___Reception_Lobby">#REF!</definedName>
    <definedName name="WALLAREA_GF___FOH___Speciality_Restaurant_01_Roof_Terrace">#REF!</definedName>
    <definedName name="WALLAREA_GF___FOH___Wind_Lobby">#REF!</definedName>
    <definedName name="WALLAREA_GF__15mm_dia._CWS_Buried_Underground">#REF!</definedName>
    <definedName name="WALLAREA_GF__25mm_dia._CWS_20mm_dia_HSW">#REF!</definedName>
    <definedName name="WALLAREA_GF__32_dia._CWS_Main_Buried_underground">#REF!</definedName>
    <definedName name="WALLAREA_GF__32mm_dia_BCWS_25mm_dia_HWS">#REF!</definedName>
    <definedName name="WALLAREA_GF_Bell_Captain">#REF!</definedName>
    <definedName name="WALLAREA_GF_BOH_Service___Utility_area">#REF!</definedName>
    <definedName name="WALLAREA_GF_BOH_Staircase">#REF!</definedName>
    <definedName name="WALLAREA_GF_Business_Center">#REF!</definedName>
    <definedName name="WALLAREA_GF_Double_Vol._at_Parking_ramp__2.5m_high_">#REF!</definedName>
    <definedName name="WALLAREA_GF_Double_Volume">#REF!</definedName>
    <definedName name="WALLAREA_GF_ENT._LOBBY_TO_LUGGAGE_BELL_CAPT">#REF!</definedName>
    <definedName name="WALLAREA_GF_External_Double_doors__FOH_">#REF!</definedName>
    <definedName name="WALLAREA_GF_External_Revolving_doors__FOH_">#REF!</definedName>
    <definedName name="WALLAREA_GF_External_Single_doors__BOH_">#REF!</definedName>
    <definedName name="WALLAREA_GF_External_Single_doors__FOH_">#REF!</definedName>
    <definedName name="WALLAREA_GF_FOH_Circulation_Area">#REF!</definedName>
    <definedName name="WALLAREA_GF_FOH_Staircase">#REF!</definedName>
    <definedName name="WALLAREA_GF_Front_Office">#REF!</definedName>
    <definedName name="WALLAREA_GF_Guest_Core">#REF!</definedName>
    <definedName name="WALLAREA_GF_Guest_Rooms">#REF!</definedName>
    <definedName name="WALLAREA_GF_HGR_BOH">#REF!</definedName>
    <definedName name="WALLAREA_GF_HGR_Circulation">#REF!</definedName>
    <definedName name="WALLAREA_GF_HGR_Covered_Balcony">#REF!</definedName>
    <definedName name="WALLAREA_GF_HGR_Fire_Staircase">#REF!</definedName>
    <definedName name="WALLAREA_GF_Internal_Single_doors__BOH_">#REF!</definedName>
    <definedName name="WALLAREA_GF_Internal_Single_doors__FOH_">#REF!</definedName>
    <definedName name="WALLAREA_GF_Lift_Shaft">#REF!</definedName>
    <definedName name="WALLAREA_GF_Lobby_Bar">#REF!</definedName>
    <definedName name="WALLAREA_GF_Lobby_Lounge">#REF!</definedName>
    <definedName name="WALLAREA_GF_Lobby_Lounge_pantry">#REF!</definedName>
    <definedName name="WALLAREA_GF_Luggage_Room">#REF!</definedName>
    <definedName name="WALLAREA_GF_MEP_Area">#REF!</definedName>
    <definedName name="WALLAREA_GF_Prayer_Room">#REF!</definedName>
    <definedName name="WALLAREA_GF_Public_Toilets">#REF!</definedName>
    <definedName name="WALLAREA_GF_Ramp_B1_to_GF">#REF!</definedName>
    <definedName name="WALLAREA_GF_Ramp_GF_to_B1">#REF!</definedName>
    <definedName name="WALLAREA_GF_Reception">#REF!</definedName>
    <definedName name="WALLAREA_GF_Roller_shutter_doors__BOH_">#REF!</definedName>
    <definedName name="WALLAREA_GF_Service_Core">#REF!</definedName>
    <definedName name="WALLAREA_GF_Toilet_cubicle_doors">#REF!</definedName>
    <definedName name="WALLAREA_GF_Toilet_to_Prayer_rooms">#REF!</definedName>
    <definedName name="WALLAREA_GF_Voids_Dead_areas">#REF!</definedName>
    <definedName name="WALLAREA_GFA">#REF!</definedName>
    <definedName name="WALLAREA_GFA__GF_">#REF!</definedName>
    <definedName name="WALLAREA_GFA__lvl_1_">#REF!</definedName>
    <definedName name="WALLAREA_GFA__lvl_2_">#REF!</definedName>
    <definedName name="WALLAREA_GFA__lvl_3_">#REF!</definedName>
    <definedName name="WALLAREA_GFA__Podium_1_">#REF!</definedName>
    <definedName name="WALLAREA_GFA__Podium_2_">#REF!</definedName>
    <definedName name="WALLAREA_GFA__Roof_">#REF!</definedName>
    <definedName name="WALLAREA_GIFA">#REF!</definedName>
    <definedName name="WALLAREA_GIFA__GF_">#REF!</definedName>
    <definedName name="WALLAREA_GIFA__lvl_1_">#REF!</definedName>
    <definedName name="WALLAREA_GIFA__lvl_2_">#REF!</definedName>
    <definedName name="WALLAREA_GIFA__Podium_1_">#REF!</definedName>
    <definedName name="WALLAREA_GIFA__Podium_2_">#REF!</definedName>
    <definedName name="WALLAREA_GIFA__Roof_">#REF!</definedName>
    <definedName name="WALLAREA_Hotel_F_B__GF_">#REF!</definedName>
    <definedName name="WALLAREA_IA_001mPF_BA_A_U00___lift_lobby">#REF!</definedName>
    <definedName name="WALLAREA_IA_001mPF_BA_A_U00___lift_shaft">#REF!</definedName>
    <definedName name="WALLAREA_IA_001mPF_BB_B_U00___double_vol._e.t.s._rm.">#REF!</definedName>
    <definedName name="WALLAREA_IA_001mPF_BB_B_U00___double_volume">#REF!</definedName>
    <definedName name="WALLAREA_IA_001mPF_BB_B_U00___electrical_rm.">#REF!</definedName>
    <definedName name="WALLAREA_IA_001mPF_BB_B_U00___f.e._stairs">#REF!</definedName>
    <definedName name="WALLAREA_IA_001mPF_BB_B_U00___f.h.c.">#REF!</definedName>
    <definedName name="WALLAREA_IA_001mPF_BB_B_U00___garbage_rm.">#REF!</definedName>
    <definedName name="WALLAREA_IA_001mPF_BB_B_U00___services_trans._area">#REF!</definedName>
    <definedName name="WALLAREA_IA_001mPF_BB_B_U00___shaft">#REF!</definedName>
    <definedName name="WALLAREA_IA_001mPF_BB_B_U00___stair_3">#REF!</definedName>
    <definedName name="WALLAREA_IA_001mPF_BB_B_U00___telephone_rm.">#REF!</definedName>
    <definedName name="WALLAREA_IA_001mPF_BB_B_U00___void">#REF!</definedName>
    <definedName name="WALLAREA_IA_001mPF_BB_C_U00___driveway">#REF!</definedName>
    <definedName name="WALLAREA_IA_001mPF_BB_C_U00___driveway_ramp">#REF!</definedName>
    <definedName name="WALLAREA_IA_001mPF_BB_C_U00___driveway_zebra_lines">#REF!</definedName>
    <definedName name="WALLAREA_IA_001mPF_BB_C_U00___parking_bay">#REF!</definedName>
    <definedName name="WALLAREA_IA_001mPF_BB_C_U00___sidewalk">#REF!</definedName>
    <definedName name="WALLAREA_IA_001mPF_BB_C_U00___sidewalk_ramp">#REF!</definedName>
    <definedName name="WALLAREA_IA_001PF_BA_A_U00___lift_lobby">#REF!</definedName>
    <definedName name="WALLAREA_IA_001PF_BA_A_U00___lift_shaft">#REF!</definedName>
    <definedName name="WALLAREA_IA_001PF_BA_B_U00___electrical_rm.">#REF!</definedName>
    <definedName name="WALLAREA_IA_001PF_BA_B_U00___f.e._stairs">#REF!</definedName>
    <definedName name="WALLAREA_IA_001PF_BA_B_U00___f.h.c.">#REF!</definedName>
    <definedName name="WALLAREA_IA_001PF_BA_B_U00___garbage_rm.">#REF!</definedName>
    <definedName name="WALLAREA_IA_001PF_BA_B_U00___shaft">#REF!</definedName>
    <definedName name="WALLAREA_IA_001PF_BA_B_U00___stair_3">#REF!</definedName>
    <definedName name="WALLAREA_IA_001PF_BA_B_U00___telephone_rm.">#REF!</definedName>
    <definedName name="WALLAREA_IA_001PF_BA_C_U00___driveway">#REF!</definedName>
    <definedName name="WALLAREA_IA_001PF_BA_C_U00___driveway_zebra_line">#REF!</definedName>
    <definedName name="WALLAREA_IA_001PF_BA_C_U00___parking_bay">#REF!</definedName>
    <definedName name="WALLAREA_IA_001PF_BA_C_U00___sidewalk">#REF!</definedName>
    <definedName name="WALLAREA_IA_002PF_BA_A_U00___lift_lobby">#REF!</definedName>
    <definedName name="WALLAREA_IA_002PF_BA_A_U00___lift_shaft">#REF!</definedName>
    <definedName name="WALLAREA_IA_002PF_BA_B_U00___electrical_rm.">#REF!</definedName>
    <definedName name="WALLAREA_IA_002PF_BA_B_U00___f.e._stairs">#REF!</definedName>
    <definedName name="WALLAREA_IA_002PF_BA_B_U00___f.h.c.">#REF!</definedName>
    <definedName name="WALLAREA_IA_002PF_BA_B_U00___garbage_rm.">#REF!</definedName>
    <definedName name="WALLAREA_IA_002PF_BA_B_U00___shaft">#REF!</definedName>
    <definedName name="WALLAREA_IA_002PF_BA_B_U00___stair_3">#REF!</definedName>
    <definedName name="WALLAREA_IA_002PF_BA_B_U00___telephone_rm.">#REF!</definedName>
    <definedName name="WALLAREA_IA_002PF_BA_C_U00___driveway">#REF!</definedName>
    <definedName name="WALLAREA_IA_002PF_BA_C_U00___driveway_zebra_line">#REF!</definedName>
    <definedName name="WALLAREA_IA_002PF_BA_C_U00___parking_bay">#REF!</definedName>
    <definedName name="WALLAREA_IA_002PF_BA_C_U00___sidewalk">#REF!</definedName>
    <definedName name="WALLAREA_IA_003PF_BA_A_U00___lift_lobby">#REF!</definedName>
    <definedName name="WALLAREA_IA_003PF_BA_A_U00___lift_shaft">#REF!</definedName>
    <definedName name="WALLAREA_IA_003PF_BA_B_U00___electrical_rm.">#REF!</definedName>
    <definedName name="WALLAREA_IA_003PF_BA_B_U00___f.e._stairs">#REF!</definedName>
    <definedName name="WALLAREA_IA_003PF_BA_B_U00___f.h.c.">#REF!</definedName>
    <definedName name="WALLAREA_IA_003PF_BA_B_U00___garbage_rm.">#REF!</definedName>
    <definedName name="WALLAREA_IA_003PF_BA_B_U00___plant_rm.">#REF!</definedName>
    <definedName name="WALLAREA_IA_003PF_BA_B_U00___shaft">#REF!</definedName>
    <definedName name="WALLAREA_IA_003PF_BA_B_U00___stair_3">#REF!</definedName>
    <definedName name="WALLAREA_IA_003PF_BA_B_U00___telephone_rm.">#REF!</definedName>
    <definedName name="WALLAREA_IA_003PF_BA_C_U00___driveway">#REF!</definedName>
    <definedName name="WALLAREA_IA_003PF_BA_C_U00___driveway_zebra_line">#REF!</definedName>
    <definedName name="WALLAREA_IA_003PF_BA_C_U00___parking_bay">#REF!</definedName>
    <definedName name="WALLAREA_IA_003PF_BA_C_U00___sidewalk">#REF!</definedName>
    <definedName name="WALLAREA_IA_00AF_AB_U00___cafe">#REF!</definedName>
    <definedName name="WALLAREA_IA_00AF_AB_U00___cafe_pantry">#REF!</definedName>
    <definedName name="WALLAREA_IA_00AF_AB_U00___corridor">#REF!</definedName>
    <definedName name="WALLAREA_IA_00AF_AB_U00___game_rm.">#REF!</definedName>
    <definedName name="WALLAREA_IA_00AF_AB_U00___game_rm._store">#REF!</definedName>
    <definedName name="WALLAREA_IA_00AF_AB_U00___gym_female">#REF!</definedName>
    <definedName name="WALLAREA_IA_00AF_AB_U00___gym_female_lobby">#REF!</definedName>
    <definedName name="WALLAREA_IA_00AF_AB_U00___gym_female_shaft">#REF!</definedName>
    <definedName name="WALLAREA_IA_00AF_AB_U00___gym_female_store">#REF!</definedName>
    <definedName name="WALLAREA_IA_00AF_AB_U00___gym_female_void">#REF!</definedName>
    <definedName name="WALLAREA_IA_00AF_AB_U00___gym_male">#REF!</definedName>
    <definedName name="WALLAREA_IA_00AF_AB_U00___gym_male_lobby">#REF!</definedName>
    <definedName name="WALLAREA_IA_00AF_AB_U00___gym_male_shaft">#REF!</definedName>
    <definedName name="WALLAREA_IA_00AF_AB_U00___gym_male_store">#REF!</definedName>
    <definedName name="WALLAREA_IA_00AF_AB_U00___gym_male_void">#REF!</definedName>
    <definedName name="WALLAREA_IA_00AF_AB_U00___handicap_toi._female">#REF!</definedName>
    <definedName name="WALLAREA_IA_00AF_AB_U00___handicap_toi._male">#REF!</definedName>
    <definedName name="WALLAREA_IA_00AF_AB_U00___lift_lobby">#REF!</definedName>
    <definedName name="WALLAREA_IA_00AF_AB_U00___lift_shaft">#REF!</definedName>
    <definedName name="WALLAREA_IA_00AF_AB_U00___multi_purpose_rm.">#REF!</definedName>
    <definedName name="WALLAREA_IA_00AF_AB_U00___multi_purpose_shaft">#REF!</definedName>
    <definedName name="WALLAREA_IA_00AF_AB_U00___multi_purpose_store">#REF!</definedName>
    <definedName name="WALLAREA_IA_00AF_AB_U00___spa_f._hallway">#REF!</definedName>
    <definedName name="WALLAREA_IA_00AF_AB_U00___spa_f._heater_rm.">#REF!</definedName>
    <definedName name="WALLAREA_IA_00AF_AB_U00___spa_f._lobby">#REF!</definedName>
    <definedName name="WALLAREA_IA_00AF_AB_U00___spa_f._lockers">#REF!</definedName>
    <definedName name="WALLAREA_IA_00AF_AB_U00___spa_f._massage_rm.">#REF!</definedName>
    <definedName name="WALLAREA_IA_00AF_AB_U00___spa_f._rec.">#REF!</definedName>
    <definedName name="WALLAREA_IA_00AF_AB_U00___spa_f._sauna">#REF!</definedName>
    <definedName name="WALLAREA_IA_00AF_AB_U00___spa_f._shaft">#REF!</definedName>
    <definedName name="WALLAREA_IA_00AF_AB_U00___spa_f._shower_toilet">#REF!</definedName>
    <definedName name="WALLAREA_IA_00AF_AB_U00___spa_f._steam_rm.">#REF!</definedName>
    <definedName name="WALLAREA_IA_00AF_AB_U00___spa_m._hallway">#REF!</definedName>
    <definedName name="WALLAREA_IA_00AF_AB_U00___spa_m._heater_rm.">#REF!</definedName>
    <definedName name="WALLAREA_IA_00AF_AB_U00___spa_m._lobby">#REF!</definedName>
    <definedName name="WALLAREA_IA_00AF_AB_U00___spa_m._lockers">#REF!</definedName>
    <definedName name="WALLAREA_IA_00AF_AB_U00___spa_m._massage_rm.">#REF!</definedName>
    <definedName name="WALLAREA_IA_00AF_AB_U00___spa_m._rec.">#REF!</definedName>
    <definedName name="WALLAREA_IA_00AF_AB_U00___spa_m._sauna">#REF!</definedName>
    <definedName name="WALLAREA_IA_00AF_AB_U00___spa_m._shaft">#REF!</definedName>
    <definedName name="WALLAREA_IA_00AF_AB_U00___spa_m._shower_toilet">#REF!</definedName>
    <definedName name="WALLAREA_IA_00AF_AB_U00___spa_m._steam_rm.">#REF!</definedName>
    <definedName name="WALLAREA_IA_00AF_AC_U00___electrical_rm.">#REF!</definedName>
    <definedName name="WALLAREA_IA_00AF_AC_U00___f.e._stair">#REF!</definedName>
    <definedName name="WALLAREA_IA_00AF_AC_U00___fhc">#REF!</definedName>
    <definedName name="WALLAREA_IA_00AF_AC_U00___garbage_rm.">#REF!</definedName>
    <definedName name="WALLAREA_IA_00AF_AC_U00___shaft">#REF!</definedName>
    <definedName name="WALLAREA_IA_00AF_AC_U00___stair_3">#REF!</definedName>
    <definedName name="WALLAREA_IA_00AF_AC_U00___store_rm.">#REF!</definedName>
    <definedName name="WALLAREA_IA_00AF_AC_U00___telephone_rm.">#REF!</definedName>
    <definedName name="WALLAREA_IA_00B1F_BD_B_U00___double_volume">#REF!</definedName>
    <definedName name="WALLAREA_IA_00B1F_BD_B_U00___f.e._stairs">#REF!</definedName>
    <definedName name="WALLAREA_IA_00B1F_BD_B_U00___f.h.c.">#REF!</definedName>
    <definedName name="WALLAREA_IA_00B1F_BD_B_U00___fire_pump_rm.">#REF!</definedName>
    <definedName name="WALLAREA_IA_00B1F_BD_B_U00___lobby_rm.">#REF!</definedName>
    <definedName name="WALLAREA_IA_00B1F_BD_B_U00___lobby_rm._ent.">#REF!</definedName>
    <definedName name="WALLAREA_IA_00B1F_BD_B_U00___shaft">#REF!</definedName>
    <definedName name="WALLAREA_IA_00B1F_BD_B_U00___stair_3">#REF!</definedName>
    <definedName name="WALLAREA_IA_00B1F_BD_B_U00___tech._rm.">#REF!</definedName>
    <definedName name="WALLAREA_IA_00B1F_BD_C_U00___double_volume">#REF!</definedName>
    <definedName name="WALLAREA_IA_00B1F_BD_C_U00___driveway">#REF!</definedName>
    <definedName name="WALLAREA_IA_00B1F_BD_C_U00___driveway_ramp_1">#REF!</definedName>
    <definedName name="WALLAREA_IA_00B1F_BD_C_U00___driveway_zebra_lines">#REF!</definedName>
    <definedName name="WALLAREA_IA_00B1F_BD_C_U00___parking_bay">#REF!</definedName>
    <definedName name="WALLAREA_IA_00B1F_BD_C_U00___sidewalk">#REF!</definedName>
    <definedName name="WALLAREA_IA_00B1F_BD_C_U00___sidewalk_ramp">#REF!</definedName>
    <definedName name="WALLAREA_IA_00B1iF_BD_A_U00___lift_lobby">#REF!</definedName>
    <definedName name="WALLAREA_IA_00B1iF_BD_A_U00___lift_shaft">#REF!</definedName>
    <definedName name="WALLAREA_IA_00B1iF_BD_B_U00___electrical_rm.">#REF!</definedName>
    <definedName name="WALLAREA_IA_00B1iF_BD_B_U00___f.e._stairs">#REF!</definedName>
    <definedName name="WALLAREA_IA_00B1iF_BD_B_U00___f.h.c.">#REF!</definedName>
    <definedName name="WALLAREA_IA_00B1iF_BD_B_U00___l.v._rm.">#REF!</definedName>
    <definedName name="WALLAREA_IA_00B1iF_BD_B_U00___main_tel._rm.">#REF!</definedName>
    <definedName name="WALLAREA_IA_00B1iF_BD_B_U00___shaft">#REF!</definedName>
    <definedName name="WALLAREA_IA_00B1iF_BD_B_U00___stair_4">#REF!</definedName>
    <definedName name="WALLAREA_IA_00B1iF_BD_B_U00___storage_1">#REF!</definedName>
    <definedName name="WALLAREA_IA_00B1iF_BD_B_U00___tech._rm.1">#REF!</definedName>
    <definedName name="WALLAREA_IA_00B1iF_BD_B_U00___tech._rm.2">#REF!</definedName>
    <definedName name="WALLAREA_IA_00B1iF_BD_B_U00___tech._rm.3">#REF!</definedName>
    <definedName name="WALLAREA_IA_00B1iF_BD_B_U00___water_tank_1_double_volume">#REF!</definedName>
    <definedName name="WALLAREA_IA_00B1iF_BD_B_U00___water_tank_2_double_volume">#REF!</definedName>
    <definedName name="WALLAREA_IA_00B1iF_BD_B_U00___water_tank_3_double_volume">#REF!</definedName>
    <definedName name="WALLAREA_IA_00B1iF_BD_B_U00___water_tank_4_double_volume">#REF!</definedName>
    <definedName name="WALLAREA_IA_00B1iF_BD_C_U00___driveway">#REF!</definedName>
    <definedName name="WALLAREA_IA_00B1iF_BD_C_U00___driveway_zebra_lines">#REF!</definedName>
    <definedName name="WALLAREA_IA_00B1iF_BD_C_U00___parking_bay">#REF!</definedName>
    <definedName name="WALLAREA_IA_00B1iF_BD_C_U00___sidewalk">#REF!</definedName>
    <definedName name="WALLAREA_IA_00B2F_BD_A_U00___lift_lobby">#REF!</definedName>
    <definedName name="WALLAREA_IA_00B2F_BD_A_U00___lift_shaft">#REF!</definedName>
    <definedName name="WALLAREA_IA_00B2F_BD_B_U00___electrical_rm.">#REF!</definedName>
    <definedName name="WALLAREA_IA_00B2F_BD_B_U00___f.e._stair">#REF!</definedName>
    <definedName name="WALLAREA_IA_00B2F_BD_B_U00___f.h.c.">#REF!</definedName>
    <definedName name="WALLAREA_IA_00B2F_BD_B_U00___mechanical_rm.1">#REF!</definedName>
    <definedName name="WALLAREA_IA_00B2F_BD_B_U00___pump_rm.">#REF!</definedName>
    <definedName name="WALLAREA_IA_00B2F_BD_B_U00___pump_rm._2">#REF!</definedName>
    <definedName name="WALLAREA_IA_00B2F_BD_B_U00___shaft">#REF!</definedName>
    <definedName name="WALLAREA_IA_00B2F_BD_B_U00___stair_4">#REF!</definedName>
    <definedName name="WALLAREA_IA_00B2F_BD_B_U00___store_rm.1">#REF!</definedName>
    <definedName name="WALLAREA_IA_00B2F_BD_B_U00___store_rm.2">#REF!</definedName>
    <definedName name="WALLAREA_IA_00B2F_BD_B_U00___store_rm.3">#REF!</definedName>
    <definedName name="WALLAREA_IA_00B2F_BD_B_U00___store_rm.4">#REF!</definedName>
    <definedName name="WALLAREA_IA_00B2F_BD_B_U00___store_rm.5">#REF!</definedName>
    <definedName name="WALLAREA_IA_00B2F_BD_B_U00___tech_rm.1">#REF!</definedName>
    <definedName name="WALLAREA_IA_00B2F_BD_B_U00___tech_rm.2">#REF!</definedName>
    <definedName name="WALLAREA_IA_00B2F_BD_B_U00___tech_rm.3">#REF!</definedName>
    <definedName name="WALLAREA_IA_00B2F_BD_B_U00___water_tank__1">#REF!</definedName>
    <definedName name="WALLAREA_IA_00B2F_BD_B_U00___water_tank__2">#REF!</definedName>
    <definedName name="WALLAREA_IA_00B2F_BD_B_U00___water_tank__3">#REF!</definedName>
    <definedName name="WALLAREA_IA_00B2F_BD_B_U00___water_tank__4">#REF!</definedName>
    <definedName name="WALLAREA_IA_00B2F_BD_C_U00___driveway_1">#REF!</definedName>
    <definedName name="WALLAREA_IA_00B2F_BD_C_U00___driveway_1___zebra_line">#REF!</definedName>
    <definedName name="WALLAREA_IA_00B2F_BD_C_U00___parking_bay_1">#REF!</definedName>
    <definedName name="WALLAREA_IA_00B2F_BD_C_U00___sidewalk_1">#REF!</definedName>
    <definedName name="WALLAREA_IA_00BF_BC_A_U00___entrance_lobby">#REF!</definedName>
    <definedName name="WALLAREA_IA_00BF_BC_A_U00___lift_lobby">#REF!</definedName>
    <definedName name="WALLAREA_IA_00BF_BC_A_U00___lift_shaft">#REF!</definedName>
    <definedName name="WALLAREA_IA_00BF_BC_A_U00___main_entrance">#REF!</definedName>
    <definedName name="WALLAREA_IA_00BF_BC_B_U00___b.m.s._rm.">#REF!</definedName>
    <definedName name="WALLAREA_IA_00BF_BC_B_U00___e.t.s_rm.">#REF!</definedName>
    <definedName name="WALLAREA_IA_00BF_BC_B_U00___e.t.s_rm._hallway">#REF!</definedName>
    <definedName name="WALLAREA_IA_00BF_BC_B_U00___e.t.s_rm.1">#REF!</definedName>
    <definedName name="WALLAREA_IA_00BF_BC_B_U00___elect._rm">#REF!</definedName>
    <definedName name="WALLAREA_IA_00BF_BC_B_U00___elect._rm_1">#REF!</definedName>
    <definedName name="WALLAREA_IA_00BF_BC_B_U00___f.e._stair">#REF!</definedName>
    <definedName name="WALLAREA_IA_00BF_BC_B_U00___f.e._stair_corridor">#REF!</definedName>
    <definedName name="WALLAREA_IA_00BF_BC_B_U00___f.e._stair_corridor_lobby">#REF!</definedName>
    <definedName name="WALLAREA_IA_00BF_BC_B_U00___f.h.c.">#REF!</definedName>
    <definedName name="WALLAREA_IA_00BF_BC_B_U00___g.s.m._rm.">#REF!</definedName>
    <definedName name="WALLAREA_IA_00BF_BC_B_U00___garbage_rm.">#REF!</definedName>
    <definedName name="WALLAREA_IA_00BF_BC_B_U00___garbage_rm._ramp">#REF!</definedName>
    <definedName name="WALLAREA_IA_00BF_BC_B_U00___generator_rm.">#REF!</definedName>
    <definedName name="WALLAREA_IA_00BF_BC_B_U00___guard_rm.">#REF!</definedName>
    <definedName name="WALLAREA_IA_00BF_BC_B_U00___guard_rm._toilet">#REF!</definedName>
    <definedName name="WALLAREA_IA_00BF_BC_B_U00___h.v._rm.">#REF!</definedName>
    <definedName name="WALLAREA_IA_00BF_BC_B_U00___platform">#REF!</definedName>
    <definedName name="WALLAREA_IA_00BF_BC_B_U00___shaft">#REF!</definedName>
    <definedName name="WALLAREA_IA_00BF_BC_B_U00___stairs_3">#REF!</definedName>
    <definedName name="WALLAREA_IA_00BF_BC_B_U00___tech._area_1">#REF!</definedName>
    <definedName name="WALLAREA_IA_00BF_BC_B_U00___tech._area_2">#REF!</definedName>
    <definedName name="WALLAREA_IA_00BF_BC_B_U00___tech._area_3">#REF!</definedName>
    <definedName name="WALLAREA_IA_00BF_BC_B_U00___tech._area_3_lobby">#REF!</definedName>
    <definedName name="WALLAREA_IA_00BF_BC_B_U00___tel_rm.">#REF!</definedName>
    <definedName name="WALLAREA_IA_00BF_BC_B_U00___toilet">#REF!</definedName>
    <definedName name="WALLAREA_IA_00BF_BC_B_U00___toilet_female">#REF!</definedName>
    <definedName name="WALLAREA_IA_00BF_BC_B_U00___toilet_lobby">#REF!</definedName>
    <definedName name="WALLAREA_IA_00BF_BC_B_U00___toilet_male">#REF!</definedName>
    <definedName name="WALLAREA_IA_00BF_BC_B_U00___transformer_rm.">#REF!</definedName>
    <definedName name="WALLAREA_IA_00BF_BC_C_U00___double_volume">#REF!</definedName>
    <definedName name="WALLAREA_IA_00BF_BC_C_U00___driveway_1">#REF!</definedName>
    <definedName name="WALLAREA_IA_00BF_BC_C_U00___driveway_ramp">#REF!</definedName>
    <definedName name="WALLAREA_IA_00BF_BC_C_U00___driveway_zebra_line">#REF!</definedName>
    <definedName name="WALLAREA_IA_00BF_BC_C_U00___sidewalk_1">#REF!</definedName>
    <definedName name="WALLAREA_IA_00BF_BC_C_U00___sidewalk_1_ramp">#REF!</definedName>
    <definedName name="WALLAREA_IA_00BF_BC_C_U00___void">#REF!</definedName>
    <definedName name="WALLAREA_IA_01F_AA_U01___BR1_lobby">#REF!</definedName>
    <definedName name="WALLAREA_IA_01F_AA_U01___BR1_rm.">#REF!</definedName>
    <definedName name="WALLAREA_IA_01F_AA_U01___BR1_t_b">#REF!</definedName>
    <definedName name="WALLAREA_IA_01F_AA_U01___BR2_dresser">#REF!</definedName>
    <definedName name="WALLAREA_IA_01F_AA_U01___BR2_lobby">#REF!</definedName>
    <definedName name="WALLAREA_IA_01F_AA_U01___BR2_rm.">#REF!</definedName>
    <definedName name="WALLAREA_IA_01F_AA_U01___BR2_t_b">#REF!</definedName>
    <definedName name="WALLAREA_IA_01F_AA_U01___corridor">#REF!</definedName>
    <definedName name="WALLAREA_IA_01F_AA_U01___foyer">#REF!</definedName>
    <definedName name="WALLAREA_IA_01F_AA_U01___kitchen">#REF!</definedName>
    <definedName name="WALLAREA_IA_01F_AA_U01___living_dining">#REF!</definedName>
    <definedName name="WALLAREA_IA_01F_AA_U01___maids_rm.">#REF!</definedName>
    <definedName name="WALLAREA_IA_01F_AA_U01___maids_toi.">#REF!</definedName>
    <definedName name="WALLAREA_IA_01F_AA_U01___shaft">#REF!</definedName>
    <definedName name="WALLAREA_IA_01F_AA_U01___toilet">#REF!</definedName>
    <definedName name="WALLAREA_IA_01F_AA_U01___utility_rm.">#REF!</definedName>
    <definedName name="WALLAREA_IA_01F_AA_U01___void">#REF!</definedName>
    <definedName name="WALLAREA_IA_01F_AA_U02___BR1_dresser">#REF!</definedName>
    <definedName name="WALLAREA_IA_01F_AA_U02___BR1_rm.">#REF!</definedName>
    <definedName name="WALLAREA_IA_01F_AA_U02___BR1_t_b">#REF!</definedName>
    <definedName name="WALLAREA_IA_01F_AA_U02___BR2_lobby">#REF!</definedName>
    <definedName name="WALLAREA_IA_01F_AA_U02___BR2_rm.">#REF!</definedName>
    <definedName name="WALLAREA_IA_01F_AA_U02___BR2_t_b">#REF!</definedName>
    <definedName name="WALLAREA_IA_01F_AA_U02___corridor">#REF!</definedName>
    <definedName name="WALLAREA_IA_01F_AA_U02___foyer">#REF!</definedName>
    <definedName name="WALLAREA_IA_01F_AA_U02___kitchen">#REF!</definedName>
    <definedName name="WALLAREA_IA_01F_AA_U02___living_dining">#REF!</definedName>
    <definedName name="WALLAREA_IA_01F_AA_U02___maids_rm.">#REF!</definedName>
    <definedName name="WALLAREA_IA_01F_AA_U02___maids_toi.">#REF!</definedName>
    <definedName name="WALLAREA_IA_01F_AA_U02___shaft">#REF!</definedName>
    <definedName name="WALLAREA_IA_01F_AA_U02___toilet">#REF!</definedName>
    <definedName name="WALLAREA_IA_01F_AA_U02___utility_rm.">#REF!</definedName>
    <definedName name="WALLAREA_IA_01F_AA_U02___void">#REF!</definedName>
    <definedName name="WALLAREA_IA_01F_AA_U03___BR1_dresser">#REF!</definedName>
    <definedName name="WALLAREA_IA_01F_AA_U03___BR1_lobby">#REF!</definedName>
    <definedName name="WALLAREA_IA_01F_AA_U03___BR1_rm.">#REF!</definedName>
    <definedName name="WALLAREA_IA_01F_AA_U03___BR1_store">#REF!</definedName>
    <definedName name="WALLAREA_IA_01F_AA_U03___BR1_t_b">#REF!</definedName>
    <definedName name="WALLAREA_IA_01F_AA_U03___foyer">#REF!</definedName>
    <definedName name="WALLAREA_IA_01F_AA_U03___kitchen">#REF!</definedName>
    <definedName name="WALLAREA_IA_01F_AA_U03___living_dining">#REF!</definedName>
    <definedName name="WALLAREA_IA_01F_AA_U03___shaft">#REF!</definedName>
    <definedName name="WALLAREA_IA_01F_AA_U03___storage">#REF!</definedName>
    <definedName name="WALLAREA_IA_01F_AA_U03___toilet">#REF!</definedName>
    <definedName name="WALLAREA_IA_01F_AA_U03___utility_rm.">#REF!</definedName>
    <definedName name="WALLAREA_IA_01F_AA_U03___void">#REF!</definedName>
    <definedName name="WALLAREA_IA_01F_AA_U04___BR1_dresser">#REF!</definedName>
    <definedName name="WALLAREA_IA_01F_AA_U04___BR1_lobby">#REF!</definedName>
    <definedName name="WALLAREA_IA_01F_AA_U04___BR1_rm.">#REF!</definedName>
    <definedName name="WALLAREA_IA_01F_AA_U04___BR1_store">#REF!</definedName>
    <definedName name="WALLAREA_IA_01F_AA_U04___BR1_t_b">#REF!</definedName>
    <definedName name="WALLAREA_IA_01F_AA_U04___foyer">#REF!</definedName>
    <definedName name="WALLAREA_IA_01F_AA_U04___kitchen">#REF!</definedName>
    <definedName name="WALLAREA_IA_01F_AA_U04___living_dining">#REF!</definedName>
    <definedName name="WALLAREA_IA_01F_AA_U04___shaft">#REF!</definedName>
    <definedName name="WALLAREA_IA_01F_AA_U04___storage">#REF!</definedName>
    <definedName name="WALLAREA_IA_01F_AA_U04___toilet">#REF!</definedName>
    <definedName name="WALLAREA_IA_01F_AA_U04___utility_rm.">#REF!</definedName>
    <definedName name="WALLAREA_IA_01F_AA_U04___void">#REF!</definedName>
    <definedName name="WALLAREA_IA_01F_AA_U05___corridor">#REF!</definedName>
    <definedName name="WALLAREA_IA_01F_AA_U05___foyer">#REF!</definedName>
    <definedName name="WALLAREA_IA_01F_AA_U05___kitchen">#REF!</definedName>
    <definedName name="WALLAREA_IA_01F_AA_U05___living_dining">#REF!</definedName>
    <definedName name="WALLAREA_IA_01F_AA_U05___maids_lobby">#REF!</definedName>
    <definedName name="WALLAREA_IA_01F_AA_U05___maids_rm.">#REF!</definedName>
    <definedName name="WALLAREA_IA_01F_AA_U05___maids_toi.">#REF!</definedName>
    <definedName name="WALLAREA_IA_01F_AA_U05___shaft">#REF!</definedName>
    <definedName name="WALLAREA_IA_01F_AA_U05___stairs">#REF!</definedName>
    <definedName name="WALLAREA_IA_01F_AA_U05___toilet">#REF!</definedName>
    <definedName name="WALLAREA_IA_01F_AA_U05___utility_rm.">#REF!</definedName>
    <definedName name="WALLAREA_IA_01F_AA_U06___BR1_lobby">#REF!</definedName>
    <definedName name="WALLAREA_IA_01F_AA_U06___BR1_rm.">#REF!</definedName>
    <definedName name="WALLAREA_IA_01F_AA_U06___BR1_t_b">#REF!</definedName>
    <definedName name="WALLAREA_IA_01F_AA_U06___BR2_dresser">#REF!</definedName>
    <definedName name="WALLAREA_IA_01F_AA_U06___BR2_lobby">#REF!</definedName>
    <definedName name="WALLAREA_IA_01F_AA_U06___BR2_rm.">#REF!</definedName>
    <definedName name="WALLAREA_IA_01F_AA_U06___BR2_t_b">#REF!</definedName>
    <definedName name="WALLAREA_IA_01F_AA_U06___BR3_dresser">#REF!</definedName>
    <definedName name="WALLAREA_IA_01F_AA_U06___BR3_lobby">#REF!</definedName>
    <definedName name="WALLAREA_IA_01F_AA_U06___BR3_rm.">#REF!</definedName>
    <definedName name="WALLAREA_IA_01F_AA_U06___BR3_t_b">#REF!</definedName>
    <definedName name="WALLAREA_IA_01F_AA_U06___corridor">#REF!</definedName>
    <definedName name="WALLAREA_IA_01F_AA_U06___foyer">#REF!</definedName>
    <definedName name="WALLAREA_IA_01F_AA_U06___kitchen">#REF!</definedName>
    <definedName name="WALLAREA_IA_01F_AA_U06___living_dining">#REF!</definedName>
    <definedName name="WALLAREA_IA_01F_AA_U06___maids_rm.">#REF!</definedName>
    <definedName name="WALLAREA_IA_01F_AA_U06___maids_toi.">#REF!</definedName>
    <definedName name="WALLAREA_IA_01F_AA_U06___shaft">#REF!</definedName>
    <definedName name="WALLAREA_IA_01F_AA_U06___toilet">#REF!</definedName>
    <definedName name="WALLAREA_IA_01F_AA_U06___utility_rm.">#REF!</definedName>
    <definedName name="WALLAREA_IA_01F_AB_U00___corridor">#REF!</definedName>
    <definedName name="WALLAREA_IA_01F_AB_U00___lift_lobby">#REF!</definedName>
    <definedName name="WALLAREA_IA_01F_AB_U00___lift_shaft">#REF!</definedName>
    <definedName name="WALLAREA_IA_01F_AC_U00___electrical_rm.">#REF!</definedName>
    <definedName name="WALLAREA_IA_01F_AC_U00___f.e._stair">#REF!</definedName>
    <definedName name="WALLAREA_IA_01F_AC_U00___f.h.c.">#REF!</definedName>
    <definedName name="WALLAREA_IA_01F_AC_U00___garbage_rm.">#REF!</definedName>
    <definedName name="WALLAREA_IA_01F_AC_U00___shaft">#REF!</definedName>
    <definedName name="WALLAREA_IA_01F_AC_U00___telephone_rm.">#REF!</definedName>
    <definedName name="WALLAREA_IA_02F_AA_U01___BR1_lobby">#REF!</definedName>
    <definedName name="WALLAREA_IA_02F_AA_U01___BR1_rm.">#REF!</definedName>
    <definedName name="WALLAREA_IA_02F_AA_U01___BR1_t_b">#REF!</definedName>
    <definedName name="WALLAREA_IA_02F_AA_U01___BR2_dresser">#REF!</definedName>
    <definedName name="WALLAREA_IA_02F_AA_U01___BR2_lobby">#REF!</definedName>
    <definedName name="WALLAREA_IA_02F_AA_U01___BR2_rm.">#REF!</definedName>
    <definedName name="WALLAREA_IA_02F_AA_U01___BR2_t_b">#REF!</definedName>
    <definedName name="WALLAREA_IA_02F_AA_U01___corridor">#REF!</definedName>
    <definedName name="WALLAREA_IA_02F_AA_U01___foyer">#REF!</definedName>
    <definedName name="WALLAREA_IA_02F_AA_U01___kitchen">#REF!</definedName>
    <definedName name="WALLAREA_IA_02F_AA_U01___living_dining">#REF!</definedName>
    <definedName name="WALLAREA_IA_02F_AA_U01___maids_rm.">#REF!</definedName>
    <definedName name="WALLAREA_IA_02F_AA_U01___maids_toi.">#REF!</definedName>
    <definedName name="WALLAREA_IA_02F_AA_U01___shaft">#REF!</definedName>
    <definedName name="WALLAREA_IA_02F_AA_U01___toilet">#REF!</definedName>
    <definedName name="WALLAREA_IA_02F_AA_U01___utility_rm.">#REF!</definedName>
    <definedName name="WALLAREA_IA_02F_AA_U01___void">#REF!</definedName>
    <definedName name="WALLAREA_IA_02F_AA_U02___BR1_dresser">#REF!</definedName>
    <definedName name="WALLAREA_IA_02F_AA_U02___BR1_rm.">#REF!</definedName>
    <definedName name="WALLAREA_IA_02F_AA_U02___BR1_t_b">#REF!</definedName>
    <definedName name="WALLAREA_IA_02F_AA_U02___BR2_lobby">#REF!</definedName>
    <definedName name="WALLAREA_IA_02F_AA_U02___BR2_rm.">#REF!</definedName>
    <definedName name="WALLAREA_IA_02F_AA_U02___BR2_t_b">#REF!</definedName>
    <definedName name="WALLAREA_IA_02F_AA_U02___corridor">#REF!</definedName>
    <definedName name="WALLAREA_IA_02F_AA_U02___foyer">#REF!</definedName>
    <definedName name="WALLAREA_IA_02F_AA_U02___kitchen">#REF!</definedName>
    <definedName name="WALLAREA_IA_02F_AA_U02___living_dining">#REF!</definedName>
    <definedName name="WALLAREA_IA_02F_AA_U02___maids_rm.">#REF!</definedName>
    <definedName name="WALLAREA_IA_02F_AA_U02___maids_toi.">#REF!</definedName>
    <definedName name="WALLAREA_IA_02F_AA_U02___shaft">#REF!</definedName>
    <definedName name="WALLAREA_IA_02F_AA_U02___toilet">#REF!</definedName>
    <definedName name="WALLAREA_IA_02F_AA_U02___utility_rm.">#REF!</definedName>
    <definedName name="WALLAREA_IA_02F_AA_U02___void">#REF!</definedName>
    <definedName name="WALLAREA_IA_02F_AA_U05___BR1_rm.">#REF!</definedName>
    <definedName name="WALLAREA_IA_02F_AA_U05___BR1_t_b">#REF!</definedName>
    <definedName name="WALLAREA_IA_02F_AA_U05___BR2_lobby">#REF!</definedName>
    <definedName name="WALLAREA_IA_02F_AA_U05___BR2_rm.">#REF!</definedName>
    <definedName name="WALLAREA_IA_02F_AA_U05___BR2_t_b">#REF!</definedName>
    <definedName name="WALLAREA_IA_02F_AA_U05___double_vol.">#REF!</definedName>
    <definedName name="WALLAREA_IA_02F_AA_U05___foyer">#REF!</definedName>
    <definedName name="WALLAREA_IA_02F_AA_U05___living_rm.">#REF!</definedName>
    <definedName name="WALLAREA_IA_02F_AA_U05___shaft">#REF!</definedName>
    <definedName name="WALLAREA_IA_02F_AA_U05___stairs">#REF!</definedName>
    <definedName name="WALLAREA_IA_02F_AA_U05___void">#REF!</definedName>
    <definedName name="WALLAREA_IA_02F_AA_U06___BR1_lobby">#REF!</definedName>
    <definedName name="WALLAREA_IA_02F_AA_U06___BR1_rm.">#REF!</definedName>
    <definedName name="WALLAREA_IA_02F_AA_U06___BR1_t_b">#REF!</definedName>
    <definedName name="WALLAREA_IA_02F_AA_U06___BR2_dresser">#REF!</definedName>
    <definedName name="WALLAREA_IA_02F_AA_U06___BR2_lobby">#REF!</definedName>
    <definedName name="WALLAREA_IA_02F_AA_U06___BR2_rm.">#REF!</definedName>
    <definedName name="WALLAREA_IA_02F_AA_U06___BR2_t_b">#REF!</definedName>
    <definedName name="WALLAREA_IA_02F_AA_U06___BR3_dresser">#REF!</definedName>
    <definedName name="WALLAREA_IA_02F_AA_U06___BR3_lobby">#REF!</definedName>
    <definedName name="WALLAREA_IA_02F_AA_U06___BR3_rm.">#REF!</definedName>
    <definedName name="WALLAREA_IA_02F_AA_U06___BR3_t_b">#REF!</definedName>
    <definedName name="WALLAREA_IA_02F_AA_U06___corridor">#REF!</definedName>
    <definedName name="WALLAREA_IA_02F_AA_U06___foyer">#REF!</definedName>
    <definedName name="WALLAREA_IA_02F_AA_U06___kitchen">#REF!</definedName>
    <definedName name="WALLAREA_IA_02F_AA_U06___living_dining">#REF!</definedName>
    <definedName name="WALLAREA_IA_02F_AA_U06___maids_rm.">#REF!</definedName>
    <definedName name="WALLAREA_IA_02F_AA_U06___maids_toi.">#REF!</definedName>
    <definedName name="WALLAREA_IA_02F_AA_U06___shaft">#REF!</definedName>
    <definedName name="WALLAREA_IA_02F_AA_U06___toilet">#REF!</definedName>
    <definedName name="WALLAREA_IA_02F_AA_U06___utility_rm.">#REF!</definedName>
    <definedName name="WALLAREA_IA_03F_AA_U05___corridor">#REF!</definedName>
    <definedName name="WALLAREA_IA_03F_AA_U05___foyer">#REF!</definedName>
    <definedName name="WALLAREA_IA_03F_AA_U05___kitchen">#REF!</definedName>
    <definedName name="WALLAREA_IA_03F_AA_U05___living_dining">#REF!</definedName>
    <definedName name="WALLAREA_IA_03F_AA_U05___maids_lobby">#REF!</definedName>
    <definedName name="WALLAREA_IA_03F_AA_U05___maids_rm.">#REF!</definedName>
    <definedName name="WALLAREA_IA_03F_AA_U05___maids_toi.">#REF!</definedName>
    <definedName name="WALLAREA_IA_03F_AA_U05___shaft">#REF!</definedName>
    <definedName name="WALLAREA_IA_03F_AA_U05___stairs">#REF!</definedName>
    <definedName name="WALLAREA_IA_03F_AA_U05___toilet">#REF!</definedName>
    <definedName name="WALLAREA_IA_03F_AA_U05___utility_rm.">#REF!</definedName>
    <definedName name="WALLAREA_IA_05F_AA_U01___BR1_lobby">#REF!</definedName>
    <definedName name="WALLAREA_IA_05F_AA_U01___BR1_rm.">#REF!</definedName>
    <definedName name="WALLAREA_IA_05F_AA_U01___BR1_t_b">#REF!</definedName>
    <definedName name="WALLAREA_IA_05F_AA_U01___BR2_dresser">#REF!</definedName>
    <definedName name="WALLAREA_IA_05F_AA_U01___BR2_lobby">#REF!</definedName>
    <definedName name="WALLAREA_IA_05F_AA_U01___BR2_rm.">#REF!</definedName>
    <definedName name="WALLAREA_IA_05F_AA_U01___BR2_t_b">#REF!</definedName>
    <definedName name="WALLAREA_IA_05F_AA_U01___corridor">#REF!</definedName>
    <definedName name="WALLAREA_IA_05F_AA_U01___foyer">#REF!</definedName>
    <definedName name="WALLAREA_IA_05F_AA_U01___kitchen">#REF!</definedName>
    <definedName name="WALLAREA_IA_05F_AA_U01___living_dining">#REF!</definedName>
    <definedName name="WALLAREA_IA_05F_AA_U01___maids_rm.">#REF!</definedName>
    <definedName name="WALLAREA_IA_05F_AA_U01___maids_toi.">#REF!</definedName>
    <definedName name="WALLAREA_IA_05F_AA_U01___shaft">#REF!</definedName>
    <definedName name="WALLAREA_IA_05F_AA_U01___toilet">#REF!</definedName>
    <definedName name="WALLAREA_IA_05F_AA_U01___utility_rm.">#REF!</definedName>
    <definedName name="WALLAREA_IA_05F_AA_U01___void">#REF!</definedName>
    <definedName name="WALLAREA_IA_05F_AA_U02___BR1_dresser">#REF!</definedName>
    <definedName name="WALLAREA_IA_05F_AA_U02___BR1_rm.">#REF!</definedName>
    <definedName name="WALLAREA_IA_05F_AA_U02___BR1_t_b">#REF!</definedName>
    <definedName name="WALLAREA_IA_05F_AA_U02___BR2_lobby">#REF!</definedName>
    <definedName name="WALLAREA_IA_05F_AA_U02___BR2_rm.">#REF!</definedName>
    <definedName name="WALLAREA_IA_05F_AA_U02___BR2_t_b">#REF!</definedName>
    <definedName name="WALLAREA_IA_05F_AA_U02___corridor">#REF!</definedName>
    <definedName name="WALLAREA_IA_05F_AA_U02___foyer">#REF!</definedName>
    <definedName name="WALLAREA_IA_05F_AA_U02___kitchen">#REF!</definedName>
    <definedName name="WALLAREA_IA_05F_AA_U02___living_dining">#REF!</definedName>
    <definedName name="WALLAREA_IA_05F_AA_U02___maids_rm.">#REF!</definedName>
    <definedName name="WALLAREA_IA_05F_AA_U02___maids_toi.">#REF!</definedName>
    <definedName name="WALLAREA_IA_05F_AA_U02___shaft">#REF!</definedName>
    <definedName name="WALLAREA_IA_05F_AA_U02___toilet">#REF!</definedName>
    <definedName name="WALLAREA_IA_05F_AA_U02___utility_rm.">#REF!</definedName>
    <definedName name="WALLAREA_IA_05F_AA_U02___void">#REF!</definedName>
    <definedName name="WALLAREA_IA_05F_AA_U05___corridor">#REF!</definedName>
    <definedName name="WALLAREA_IA_05F_AA_U05___foyer">#REF!</definedName>
    <definedName name="WALLAREA_IA_05F_AA_U05___kitchen">#REF!</definedName>
    <definedName name="WALLAREA_IA_05F_AA_U05___living_dining">#REF!</definedName>
    <definedName name="WALLAREA_IA_05F_AA_U05___maids_lobby">#REF!</definedName>
    <definedName name="WALLAREA_IA_05F_AA_U05___maids_rm.">#REF!</definedName>
    <definedName name="WALLAREA_IA_05F_AA_U05___maids_toi.">#REF!</definedName>
    <definedName name="WALLAREA_IA_05F_AA_U05___shaft">#REF!</definedName>
    <definedName name="WALLAREA_IA_05F_AA_U05___stairs">#REF!</definedName>
    <definedName name="WALLAREA_IA_05F_AA_U05___toilet">#REF!</definedName>
    <definedName name="WALLAREA_IA_05F_AA_U05___utility_rm.">#REF!</definedName>
    <definedName name="WALLAREA_IA_05F_AA_U06___BR1_lobby">#REF!</definedName>
    <definedName name="WALLAREA_IA_05F_AA_U06___BR1_rm.">#REF!</definedName>
    <definedName name="WALLAREA_IA_05F_AA_U06___BR1_t_b">#REF!</definedName>
    <definedName name="WALLAREA_IA_05F_AA_U06___BR2_dresser">#REF!</definedName>
    <definedName name="WALLAREA_IA_05F_AA_U06___BR2_lobby">#REF!</definedName>
    <definedName name="WALLAREA_IA_05F_AA_U06___BR2_rm.">#REF!</definedName>
    <definedName name="WALLAREA_IA_05F_AA_U06___BR2_t_b">#REF!</definedName>
    <definedName name="WALLAREA_IA_05F_AA_U06___BR3_dresser">#REF!</definedName>
    <definedName name="WALLAREA_IA_05F_AA_U06___BR3_lobby">#REF!</definedName>
    <definedName name="WALLAREA_IA_05F_AA_U06___BR3_rm.">#REF!</definedName>
    <definedName name="WALLAREA_IA_05F_AA_U06___BR3_t_b">#REF!</definedName>
    <definedName name="WALLAREA_IA_05F_AA_U06___corridor">#REF!</definedName>
    <definedName name="WALLAREA_IA_05F_AA_U06___foyer">#REF!</definedName>
    <definedName name="WALLAREA_IA_05F_AA_U06___kitchen">#REF!</definedName>
    <definedName name="WALLAREA_IA_05F_AA_U06___living_dining">#REF!</definedName>
    <definedName name="WALLAREA_IA_05F_AA_U06___maids_rm.">#REF!</definedName>
    <definedName name="WALLAREA_IA_05F_AA_U06___maids_toi.">#REF!</definedName>
    <definedName name="WALLAREA_IA_05F_AA_U06___shaft">#REF!</definedName>
    <definedName name="WALLAREA_IA_05F_AA_U06___toilet">#REF!</definedName>
    <definedName name="WALLAREA_IA_05F_AA_U06___utility_rm.">#REF!</definedName>
    <definedName name="WALLAREA_IA_06F_AA_U05___BR1_rm.">#REF!</definedName>
    <definedName name="WALLAREA_IA_06F_AA_U05___BR1_t_b">#REF!</definedName>
    <definedName name="WALLAREA_IA_06F_AA_U05___BR2_lobby">#REF!</definedName>
    <definedName name="WALLAREA_IA_06F_AA_U05___BR2_rm.">#REF!</definedName>
    <definedName name="WALLAREA_IA_06F_AA_U05___BR2_t_b">#REF!</definedName>
    <definedName name="WALLAREA_IA_06F_AA_U05___double_vol.">#REF!</definedName>
    <definedName name="WALLAREA_IA_06F_AA_U05___foyer">#REF!</definedName>
    <definedName name="WALLAREA_IA_06F_AA_U05___living_rm.">#REF!</definedName>
    <definedName name="WALLAREA_IA_06F_AA_U05___shaft">#REF!</definedName>
    <definedName name="WALLAREA_IA_06F_AA_U05___stairs">#REF!</definedName>
    <definedName name="WALLAREA_IA_06F_AA_U05___void">#REF!</definedName>
    <definedName name="WALLAREA_IA_06F_AA_U06___BR1_lobby">#REF!</definedName>
    <definedName name="WALLAREA_IA_06F_AA_U06___BR1_rm.">#REF!</definedName>
    <definedName name="WALLAREA_IA_06F_AA_U06___BR1_t_b">#REF!</definedName>
    <definedName name="WALLAREA_IA_06F_AA_U06___BR2_dresser">#REF!</definedName>
    <definedName name="WALLAREA_IA_06F_AA_U06___BR2_lobby">#REF!</definedName>
    <definedName name="WALLAREA_IA_06F_AA_U06___BR2_rm.">#REF!</definedName>
    <definedName name="WALLAREA_IA_06F_AA_U06___BR2_t_b">#REF!</definedName>
    <definedName name="WALLAREA_IA_06F_AA_U06___BR3_dresser">#REF!</definedName>
    <definedName name="WALLAREA_IA_06F_AA_U06___BR3_lobby">#REF!</definedName>
    <definedName name="WALLAREA_IA_06F_AA_U06___BR3_rm.">#REF!</definedName>
    <definedName name="WALLAREA_IA_06F_AA_U06___BR3_t_b">#REF!</definedName>
    <definedName name="WALLAREA_IA_06F_AA_U06___corridor">#REF!</definedName>
    <definedName name="WALLAREA_IA_06F_AA_U06___foyer">#REF!</definedName>
    <definedName name="WALLAREA_IA_06F_AA_U06___kitchen">#REF!</definedName>
    <definedName name="WALLAREA_IA_06F_AA_U06___living_dining">#REF!</definedName>
    <definedName name="WALLAREA_IA_06F_AA_U06___maids_rm.">#REF!</definedName>
    <definedName name="WALLAREA_IA_06F_AA_U06___maids_toi.">#REF!</definedName>
    <definedName name="WALLAREA_IA_06F_AA_U06___shaft">#REF!</definedName>
    <definedName name="WALLAREA_IA_06F_AA_U06___toilet">#REF!</definedName>
    <definedName name="WALLAREA_IA_06F_AA_U06___utility_rm.">#REF!</definedName>
    <definedName name="WALLAREA_IA_07F_AA_U03___BR1_dresser">#REF!</definedName>
    <definedName name="WALLAREA_IA_07F_AA_U03___BR1_lobby">#REF!</definedName>
    <definedName name="WALLAREA_IA_07F_AA_U03___BR1_rm.">#REF!</definedName>
    <definedName name="WALLAREA_IA_07F_AA_U03___BR1_store">#REF!</definedName>
    <definedName name="WALLAREA_IA_07F_AA_U03___BR1_t_b">#REF!</definedName>
    <definedName name="WALLAREA_IA_07F_AA_U03___foyer">#REF!</definedName>
    <definedName name="WALLAREA_IA_07F_AA_U03___kitchen">#REF!</definedName>
    <definedName name="WALLAREA_IA_07F_AA_U03___living_dining">#REF!</definedName>
    <definedName name="WALLAREA_IA_07F_AA_U03___shaft">#REF!</definedName>
    <definedName name="WALLAREA_IA_07F_AA_U03___storage">#REF!</definedName>
    <definedName name="WALLAREA_IA_07F_AA_U03___toilet">#REF!</definedName>
    <definedName name="WALLAREA_IA_07F_AA_U03___utility_rm.">#REF!</definedName>
    <definedName name="WALLAREA_IA_07F_AA_U03___void">#REF!</definedName>
    <definedName name="WALLAREA_IA_07F_AA_U04___BR1_dresser">#REF!</definedName>
    <definedName name="WALLAREA_IA_07F_AA_U04___BR1_lobby">#REF!</definedName>
    <definedName name="WALLAREA_IA_07F_AA_U04___BR1_rm.">#REF!</definedName>
    <definedName name="WALLAREA_IA_07F_AA_U04___BR1_store">#REF!</definedName>
    <definedName name="WALLAREA_IA_07F_AA_U04___BR1_t_b">#REF!</definedName>
    <definedName name="WALLAREA_IA_07F_AA_U04___foyer">#REF!</definedName>
    <definedName name="WALLAREA_IA_07F_AA_U04___kitchen">#REF!</definedName>
    <definedName name="WALLAREA_IA_07F_AA_U04___living_dining">#REF!</definedName>
    <definedName name="WALLAREA_IA_07F_AA_U04___shaft">#REF!</definedName>
    <definedName name="WALLAREA_IA_07F_AA_U04___storage">#REF!</definedName>
    <definedName name="WALLAREA_IA_07F_AA_U04___toilet">#REF!</definedName>
    <definedName name="WALLAREA_IA_07F_AA_U04___utility_rm.">#REF!</definedName>
    <definedName name="WALLAREA_IA_07F_AA_U04___void">#REF!</definedName>
    <definedName name="WALLAREA_IA_07F_AA_U06___BR1_lobby">#REF!</definedName>
    <definedName name="WALLAREA_IA_07F_AA_U06___BR1_rm.">#REF!</definedName>
    <definedName name="WALLAREA_IA_07F_AA_U06___BR1_t_b">#REF!</definedName>
    <definedName name="WALLAREA_IA_07F_AA_U06___BR2_dresser">#REF!</definedName>
    <definedName name="WALLAREA_IA_07F_AA_U06___BR2_lobby">#REF!</definedName>
    <definedName name="WALLAREA_IA_07F_AA_U06___BR2_rm.">#REF!</definedName>
    <definedName name="WALLAREA_IA_07F_AA_U06___BR2_t_b">#REF!</definedName>
    <definedName name="WALLAREA_IA_07F_AA_U06___BR3_dresser">#REF!</definedName>
    <definedName name="WALLAREA_IA_07F_AA_U06___BR3_lobby">#REF!</definedName>
    <definedName name="WALLAREA_IA_07F_AA_U06___BR3_rm.">#REF!</definedName>
    <definedName name="WALLAREA_IA_07F_AA_U06___BR3_t_b">#REF!</definedName>
    <definedName name="WALLAREA_IA_07F_AA_U06___corridor">#REF!</definedName>
    <definedName name="WALLAREA_IA_07F_AA_U06___foyer">#REF!</definedName>
    <definedName name="WALLAREA_IA_07F_AA_U06___kitchen">#REF!</definedName>
    <definedName name="WALLAREA_IA_07F_AA_U06___living_dining">#REF!</definedName>
    <definedName name="WALLAREA_IA_07F_AA_U06___maids_rm.">#REF!</definedName>
    <definedName name="WALLAREA_IA_07F_AA_U06___maids_toi.">#REF!</definedName>
    <definedName name="WALLAREA_IA_07F_AA_U06___shaft">#REF!</definedName>
    <definedName name="WALLAREA_IA_07F_AA_U06___toilet">#REF!</definedName>
    <definedName name="WALLAREA_IA_07F_AA_U06___utility_rm.">#REF!</definedName>
    <definedName name="WALLAREA_IA_08F_AA_U03___BR1_dresser">#REF!</definedName>
    <definedName name="WALLAREA_IA_08F_AA_U03___BR1_lobby">#REF!</definedName>
    <definedName name="WALLAREA_IA_08F_AA_U03___BR1_rm.">#REF!</definedName>
    <definedName name="WALLAREA_IA_08F_AA_U03___BR1_t_b">#REF!</definedName>
    <definedName name="WALLAREA_IA_08F_AA_U03___foyer">#REF!</definedName>
    <definedName name="WALLAREA_IA_08F_AA_U03___kitchen">#REF!</definedName>
    <definedName name="WALLAREA_IA_08F_AA_U03___living_dining">#REF!</definedName>
    <definedName name="WALLAREA_IA_08F_AA_U03___shaft">#REF!</definedName>
    <definedName name="WALLAREA_IA_08F_AA_U03___storage">#REF!</definedName>
    <definedName name="WALLAREA_IA_08F_AA_U03___toilet">#REF!</definedName>
    <definedName name="WALLAREA_IA_08F_AA_U03___utility_rm.">#REF!</definedName>
    <definedName name="WALLAREA_IA_08F_AA_U04___BR1_dresser">#REF!</definedName>
    <definedName name="WALLAREA_IA_08F_AA_U04___BR1_lobby">#REF!</definedName>
    <definedName name="WALLAREA_IA_08F_AA_U04___BR1_rm.">#REF!</definedName>
    <definedName name="WALLAREA_IA_08F_AA_U04___BR1_t_b">#REF!</definedName>
    <definedName name="WALLAREA_IA_08F_AA_U04___foyer">#REF!</definedName>
    <definedName name="WALLAREA_IA_08F_AA_U04___kitchen">#REF!</definedName>
    <definedName name="WALLAREA_IA_08F_AA_U04___living_dining">#REF!</definedName>
    <definedName name="WALLAREA_IA_08F_AA_U04___shaft">#REF!</definedName>
    <definedName name="WALLAREA_IA_08F_AA_U04___storage">#REF!</definedName>
    <definedName name="WALLAREA_IA_08F_AA_U04___toilet">#REF!</definedName>
    <definedName name="WALLAREA_IA_08F_AA_U04___utility_rm.">#REF!</definedName>
    <definedName name="WALLAREA_IA_08F_AA_U06___BR1_lobby">#REF!</definedName>
    <definedName name="WALLAREA_IA_08F_AA_U06___BR1_rm.">#REF!</definedName>
    <definedName name="WALLAREA_IA_08F_AA_U06___BR1_t_b">#REF!</definedName>
    <definedName name="WALLAREA_IA_08F_AA_U06___BR2_dresser">#REF!</definedName>
    <definedName name="WALLAREA_IA_08F_AA_U06___BR2_lobby">#REF!</definedName>
    <definedName name="WALLAREA_IA_08F_AA_U06___BR2_rm.">#REF!</definedName>
    <definedName name="WALLAREA_IA_08F_AA_U06___BR2_t_b">#REF!</definedName>
    <definedName name="WALLAREA_IA_08F_AA_U06___BR3_dresser">#REF!</definedName>
    <definedName name="WALLAREA_IA_08F_AA_U06___BR3_lobby">#REF!</definedName>
    <definedName name="WALLAREA_IA_08F_AA_U06___BR3_rm.">#REF!</definedName>
    <definedName name="WALLAREA_IA_08F_AA_U06___BR3_t_b">#REF!</definedName>
    <definedName name="WALLAREA_IA_08F_AA_U06___corridor">#REF!</definedName>
    <definedName name="WALLAREA_IA_08F_AA_U06___foyer">#REF!</definedName>
    <definedName name="WALLAREA_IA_08F_AA_U06___kitchen">#REF!</definedName>
    <definedName name="WALLAREA_IA_08F_AA_U06___living_dining">#REF!</definedName>
    <definedName name="WALLAREA_IA_08F_AA_U06___maids_rm.">#REF!</definedName>
    <definedName name="WALLAREA_IA_08F_AA_U06___maids_toi.">#REF!</definedName>
    <definedName name="WALLAREA_IA_08F_AA_U06___shaft">#REF!</definedName>
    <definedName name="WALLAREA_IA_08F_AA_U06___toilet">#REF!</definedName>
    <definedName name="WALLAREA_IA_08F_AA_U06___utility_rm.">#REF!</definedName>
    <definedName name="WALLAREA_IA_09F_AA_U06___BR1_lobby">#REF!</definedName>
    <definedName name="WALLAREA_IA_09F_AA_U06___BR1_rm.">#REF!</definedName>
    <definedName name="WALLAREA_IA_09F_AA_U06___BR1_t_b">#REF!</definedName>
    <definedName name="WALLAREA_IA_09F_AA_U06___BR2_dresser">#REF!</definedName>
    <definedName name="WALLAREA_IA_09F_AA_U06___BR2_lobby">#REF!</definedName>
    <definedName name="WALLAREA_IA_09F_AA_U06___BR2_rm.">#REF!</definedName>
    <definedName name="WALLAREA_IA_09F_AA_U06___BR2_t_b">#REF!</definedName>
    <definedName name="WALLAREA_IA_09F_AA_U06___BR3_dresser">#REF!</definedName>
    <definedName name="WALLAREA_IA_09F_AA_U06___BR3_lobby">#REF!</definedName>
    <definedName name="WALLAREA_IA_09F_AA_U06___BR3_rm.">#REF!</definedName>
    <definedName name="WALLAREA_IA_09F_AA_U06___BR3_t_b">#REF!</definedName>
    <definedName name="WALLAREA_IA_09F_AA_U06___corridor">#REF!</definedName>
    <definedName name="WALLAREA_IA_09F_AA_U06___foyer">#REF!</definedName>
    <definedName name="WALLAREA_IA_09F_AA_U06___kitchen">#REF!</definedName>
    <definedName name="WALLAREA_IA_09F_AA_U06___living_dining">#REF!</definedName>
    <definedName name="WALLAREA_IA_09F_AA_U06___maids_rm.">#REF!</definedName>
    <definedName name="WALLAREA_IA_09F_AA_U06___maids_toi.">#REF!</definedName>
    <definedName name="WALLAREA_IA_09F_AA_U06___shaft">#REF!</definedName>
    <definedName name="WALLAREA_IA_09F_AA_U06___toilet">#REF!</definedName>
    <definedName name="WALLAREA_IA_09F_AA_U06___utility_rm.">#REF!</definedName>
    <definedName name="WALLAREA_IA_11F_AA_U01___BR1_lobby">#REF!</definedName>
    <definedName name="WALLAREA_IA_11F_AA_U01___BR1_rm.">#REF!</definedName>
    <definedName name="WALLAREA_IA_11F_AA_U01___BR1_t_b">#REF!</definedName>
    <definedName name="WALLAREA_IA_11F_AA_U01___BR2_dresser">#REF!</definedName>
    <definedName name="WALLAREA_IA_11F_AA_U01___BR2_lobby">#REF!</definedName>
    <definedName name="WALLAREA_IA_11F_AA_U01___BR2_rm.">#REF!</definedName>
    <definedName name="WALLAREA_IA_11F_AA_U01___BR2_t_b">#REF!</definedName>
    <definedName name="WALLAREA_IA_11F_AA_U01___corridor">#REF!</definedName>
    <definedName name="WALLAREA_IA_11F_AA_U01___foyer">#REF!</definedName>
    <definedName name="WALLAREA_IA_11F_AA_U01___kitchen">#REF!</definedName>
    <definedName name="WALLAREA_IA_11F_AA_U01___living_dining">#REF!</definedName>
    <definedName name="WALLAREA_IA_11F_AA_U01___maids_rm.">#REF!</definedName>
    <definedName name="WALLAREA_IA_11F_AA_U01___maids_toi.">#REF!</definedName>
    <definedName name="WALLAREA_IA_11F_AA_U01___shaft">#REF!</definedName>
    <definedName name="WALLAREA_IA_11F_AA_U01___toilet">#REF!</definedName>
    <definedName name="WALLAREA_IA_11F_AA_U01___utility_rm.">#REF!</definedName>
    <definedName name="WALLAREA_IA_11F_AA_U01___void">#REF!</definedName>
    <definedName name="WALLAREA_IA_11F_AA_U02___BR1_dresser">#REF!</definedName>
    <definedName name="WALLAREA_IA_11F_AA_U02___BR1_rm.">#REF!</definedName>
    <definedName name="WALLAREA_IA_11F_AA_U02___BR1_t_b">#REF!</definedName>
    <definedName name="WALLAREA_IA_11F_AA_U02___BR2_lobby">#REF!</definedName>
    <definedName name="WALLAREA_IA_11F_AA_U02___BR2_rm.">#REF!</definedName>
    <definedName name="WALLAREA_IA_11F_AA_U02___BR2_t_b">#REF!</definedName>
    <definedName name="WALLAREA_IA_11F_AA_U02___corridor">#REF!</definedName>
    <definedName name="WALLAREA_IA_11F_AA_U02___foyer">#REF!</definedName>
    <definedName name="WALLAREA_IA_11F_AA_U02___kitchen">#REF!</definedName>
    <definedName name="WALLAREA_IA_11F_AA_U02___living_dining">#REF!</definedName>
    <definedName name="WALLAREA_IA_11F_AA_U02___maids_rm.">#REF!</definedName>
    <definedName name="WALLAREA_IA_11F_AA_U02___maids_toi.">#REF!</definedName>
    <definedName name="WALLAREA_IA_11F_AA_U02___shaft">#REF!</definedName>
    <definedName name="WALLAREA_IA_11F_AA_U02___toilet">#REF!</definedName>
    <definedName name="WALLAREA_IA_11F_AA_U02___utility_rm.">#REF!</definedName>
    <definedName name="WALLAREA_IA_11F_AA_U02___void">#REF!</definedName>
    <definedName name="WALLAREA_IA_11F_AA_U03___BR1_dresser">#REF!</definedName>
    <definedName name="WALLAREA_IA_11F_AA_U03___BR1_lobby">#REF!</definedName>
    <definedName name="WALLAREA_IA_11F_AA_U03___BR1_rm.">#REF!</definedName>
    <definedName name="WALLAREA_IA_11F_AA_U03___BR1_t_b">#REF!</definedName>
    <definedName name="WALLAREA_IA_11F_AA_U03___foyer">#REF!</definedName>
    <definedName name="WALLAREA_IA_11F_AA_U03___kitchen">#REF!</definedName>
    <definedName name="WALLAREA_IA_11F_AA_U03___living_dining">#REF!</definedName>
    <definedName name="WALLAREA_IA_11F_AA_U03___shaft">#REF!</definedName>
    <definedName name="WALLAREA_IA_11F_AA_U03___storage">#REF!</definedName>
    <definedName name="WALLAREA_IA_11F_AA_U03___toilet">#REF!</definedName>
    <definedName name="WALLAREA_IA_11F_AA_U03___utility_rm.">#REF!</definedName>
    <definedName name="WALLAREA_IA_11F_AA_U04___BR1_dresser">#REF!</definedName>
    <definedName name="WALLAREA_IA_11F_AA_U04___BR1_lobby">#REF!</definedName>
    <definedName name="WALLAREA_IA_11F_AA_U04___BR1_rm.">#REF!</definedName>
    <definedName name="WALLAREA_IA_11F_AA_U04___BR1_t_b">#REF!</definedName>
    <definedName name="WALLAREA_IA_11F_AA_U04___foyer">#REF!</definedName>
    <definedName name="WALLAREA_IA_11F_AA_U04___kitchen">#REF!</definedName>
    <definedName name="WALLAREA_IA_11F_AA_U04___living_dining">#REF!</definedName>
    <definedName name="WALLAREA_IA_11F_AA_U04___shaft">#REF!</definedName>
    <definedName name="WALLAREA_IA_11F_AA_U04___storage">#REF!</definedName>
    <definedName name="WALLAREA_IA_11F_AA_U04___toilet">#REF!</definedName>
    <definedName name="WALLAREA_IA_11F_AA_U04___utility_rm.">#REF!</definedName>
    <definedName name="WALLAREA_IA_11F_AA_U06___BR1_lobby">#REF!</definedName>
    <definedName name="WALLAREA_IA_11F_AA_U06___BR1_rm.">#REF!</definedName>
    <definedName name="WALLAREA_IA_11F_AA_U06___BR1_t_b">#REF!</definedName>
    <definedName name="WALLAREA_IA_11F_AA_U06___BR2_dresser">#REF!</definedName>
    <definedName name="WALLAREA_IA_11F_AA_U06___BR2_lobby">#REF!</definedName>
    <definedName name="WALLAREA_IA_11F_AA_U06___BR2_rm.">#REF!</definedName>
    <definedName name="WALLAREA_IA_11F_AA_U06___BR2_t_b">#REF!</definedName>
    <definedName name="WALLAREA_IA_11F_AA_U06___BR3_dresser">#REF!</definedName>
    <definedName name="WALLAREA_IA_11F_AA_U06___BR3_lobby">#REF!</definedName>
    <definedName name="WALLAREA_IA_11F_AA_U06___BR3_rm.">#REF!</definedName>
    <definedName name="WALLAREA_IA_11F_AA_U06___BR3_t_b">#REF!</definedName>
    <definedName name="WALLAREA_IA_11F_AA_U06___corridor">#REF!</definedName>
    <definedName name="WALLAREA_IA_11F_AA_U06___foyer">#REF!</definedName>
    <definedName name="WALLAREA_IA_11F_AA_U06___kitchen">#REF!</definedName>
    <definedName name="WALLAREA_IA_11F_AA_U06___living_dining">#REF!</definedName>
    <definedName name="WALLAREA_IA_11F_AA_U06___maids_rm.">#REF!</definedName>
    <definedName name="WALLAREA_IA_11F_AA_U06___maids_toi.">#REF!</definedName>
    <definedName name="WALLAREA_IA_11F_AA_U06___shaft">#REF!</definedName>
    <definedName name="WALLAREA_IA_11F_AA_U06___toilet">#REF!</definedName>
    <definedName name="WALLAREA_IA_11F_AA_U06___utility_rm.">#REF!</definedName>
    <definedName name="WALLAREA_IA_11F_AB_U00___corridor">#REF!</definedName>
    <definedName name="WALLAREA_IA_11F_AB_U00___lift_lobby">#REF!</definedName>
    <definedName name="WALLAREA_IA_11F_AB_U00___lift_shaft">#REF!</definedName>
    <definedName name="WALLAREA_IA_11F_AC_U00___electrical_rm.">#REF!</definedName>
    <definedName name="WALLAREA_IA_11F_AC_U00___f.e._stair">#REF!</definedName>
    <definedName name="WALLAREA_IA_11F_AC_U00___f.h.c.">#REF!</definedName>
    <definedName name="WALLAREA_IA_11F_AC_U00___garbage_rm.">#REF!</definedName>
    <definedName name="WALLAREA_IA_11F_AC_U00___shaft">#REF!</definedName>
    <definedName name="WALLAREA_IA_11F_AC_U00___telephone_rm.">#REF!</definedName>
    <definedName name="WALLAREA_IA_31F_AA_U01___BR1_lobby">#REF!</definedName>
    <definedName name="WALLAREA_IA_31F_AA_U01___BR1_rm.">#REF!</definedName>
    <definedName name="WALLAREA_IA_31F_AA_U01___BR1_t_b">#REF!</definedName>
    <definedName name="WALLAREA_IA_31F_AA_U01___BR2_dresser">#REF!</definedName>
    <definedName name="WALLAREA_IA_31F_AA_U01___BR2_lobby">#REF!</definedName>
    <definedName name="WALLAREA_IA_31F_AA_U01___BR2_rm.">#REF!</definedName>
    <definedName name="WALLAREA_IA_31F_AA_U01___BR2_t_b">#REF!</definedName>
    <definedName name="WALLAREA_IA_31F_AA_U01___corridor">#REF!</definedName>
    <definedName name="WALLAREA_IA_31F_AA_U01___foyer">#REF!</definedName>
    <definedName name="WALLAREA_IA_31F_AA_U01___kitchen">#REF!</definedName>
    <definedName name="WALLAREA_IA_31F_AA_U01___living_dining">#REF!</definedName>
    <definedName name="WALLAREA_IA_31F_AA_U01___maids_rm.">#REF!</definedName>
    <definedName name="WALLAREA_IA_31F_AA_U01___maids_toi.">#REF!</definedName>
    <definedName name="WALLAREA_IA_31F_AA_U01___shaft">#REF!</definedName>
    <definedName name="WALLAREA_IA_31F_AA_U01___toilet">#REF!</definedName>
    <definedName name="WALLAREA_IA_31F_AA_U01___utility_rm.">#REF!</definedName>
    <definedName name="WALLAREA_IA_31F_AA_U01___void">#REF!</definedName>
    <definedName name="WALLAREA_IA_31F_AA_U02___BR1_dresser">#REF!</definedName>
    <definedName name="WALLAREA_IA_31F_AA_U02___BR1_rm.">#REF!</definedName>
    <definedName name="WALLAREA_IA_31F_AA_U02___BR1_t_b">#REF!</definedName>
    <definedName name="WALLAREA_IA_31F_AA_U02___BR2_lobby">#REF!</definedName>
    <definedName name="WALLAREA_IA_31F_AA_U02___BR2_rm.">#REF!</definedName>
    <definedName name="WALLAREA_IA_31F_AA_U02___BR2_t_b">#REF!</definedName>
    <definedName name="WALLAREA_IA_31F_AA_U02___corridor">#REF!</definedName>
    <definedName name="WALLAREA_IA_31F_AA_U02___foyer">#REF!</definedName>
    <definedName name="WALLAREA_IA_31F_AA_U02___kitchen">#REF!</definedName>
    <definedName name="WALLAREA_IA_31F_AA_U02___living_dining">#REF!</definedName>
    <definedName name="WALLAREA_IA_31F_AA_U02___maids_rm.">#REF!</definedName>
    <definedName name="WALLAREA_IA_31F_AA_U02___maids_toi.">#REF!</definedName>
    <definedName name="WALLAREA_IA_31F_AA_U02___shaft">#REF!</definedName>
    <definedName name="WALLAREA_IA_31F_AA_U02___toilet">#REF!</definedName>
    <definedName name="WALLAREA_IA_31F_AA_U02___utility_rm.">#REF!</definedName>
    <definedName name="WALLAREA_IA_31F_AA_U02___void">#REF!</definedName>
    <definedName name="WALLAREA_IA_31F_AA_U03___BR1_dresser">#REF!</definedName>
    <definedName name="WALLAREA_IA_31F_AA_U03___BR1_lobby">#REF!</definedName>
    <definedName name="WALLAREA_IA_31F_AA_U03___BR1_rm.">#REF!</definedName>
    <definedName name="WALLAREA_IA_31F_AA_U03___BR1_t_b">#REF!</definedName>
    <definedName name="WALLAREA_IA_31F_AA_U03___foyer">#REF!</definedName>
    <definedName name="WALLAREA_IA_31F_AA_U03___kitchen">#REF!</definedName>
    <definedName name="WALLAREA_IA_31F_AA_U03___living_dining">#REF!</definedName>
    <definedName name="WALLAREA_IA_31F_AA_U03___shaft">#REF!</definedName>
    <definedName name="WALLAREA_IA_31F_AA_U03___storage">#REF!</definedName>
    <definedName name="WALLAREA_IA_31F_AA_U03___toilet">#REF!</definedName>
    <definedName name="WALLAREA_IA_31F_AA_U03___utility_rm.">#REF!</definedName>
    <definedName name="WALLAREA_IA_31F_AA_U04___BR1_dresser">#REF!</definedName>
    <definedName name="WALLAREA_IA_31F_AA_U04___BR1_lobby">#REF!</definedName>
    <definedName name="WALLAREA_IA_31F_AA_U04___BR1_rm.">#REF!</definedName>
    <definedName name="WALLAREA_IA_31F_AA_U04___BR1_t_b">#REF!</definedName>
    <definedName name="WALLAREA_IA_31F_AA_U04___foyer">#REF!</definedName>
    <definedName name="WALLAREA_IA_31F_AA_U04___kitchen">#REF!</definedName>
    <definedName name="WALLAREA_IA_31F_AA_U04___living_dining">#REF!</definedName>
    <definedName name="WALLAREA_IA_31F_AA_U04___shaft">#REF!</definedName>
    <definedName name="WALLAREA_IA_31F_AA_U04___storage">#REF!</definedName>
    <definedName name="WALLAREA_IA_31F_AA_U04___toilet">#REF!</definedName>
    <definedName name="WALLAREA_IA_31F_AA_U04___utility_rm.">#REF!</definedName>
    <definedName name="WALLAREA_IA_31F_AA_U05___corridor">#REF!</definedName>
    <definedName name="WALLAREA_IA_31F_AA_U05___foyer">#REF!</definedName>
    <definedName name="WALLAREA_IA_31F_AA_U05___kitchen">#REF!</definedName>
    <definedName name="WALLAREA_IA_31F_AA_U05___living_dining">#REF!</definedName>
    <definedName name="WALLAREA_IA_31F_AA_U05___maids_lobby">#REF!</definedName>
    <definedName name="WALLAREA_IA_31F_AA_U05___maids_rm.">#REF!</definedName>
    <definedName name="WALLAREA_IA_31F_AA_U05___maids_toi.">#REF!</definedName>
    <definedName name="WALLAREA_IA_31F_AA_U05___shaft">#REF!</definedName>
    <definedName name="WALLAREA_IA_31F_AA_U05___stairs">#REF!</definedName>
    <definedName name="WALLAREA_IA_31F_AA_U05___toilet">#REF!</definedName>
    <definedName name="WALLAREA_IA_31F_AA_U05___utility_rm.">#REF!</definedName>
    <definedName name="WALLAREA_IA_31F_AA_U06___BR1_lobby">#REF!</definedName>
    <definedName name="WALLAREA_IA_31F_AA_U06___BR1_rm.">#REF!</definedName>
    <definedName name="WALLAREA_IA_31F_AA_U06___BR1_t_b">#REF!</definedName>
    <definedName name="WALLAREA_IA_31F_AA_U06___BR2_dresser">#REF!</definedName>
    <definedName name="WALLAREA_IA_31F_AA_U06___BR2_lobby">#REF!</definedName>
    <definedName name="WALLAREA_IA_31F_AA_U06___BR2_rm.">#REF!</definedName>
    <definedName name="WALLAREA_IA_31F_AA_U06___BR2_t_b">#REF!</definedName>
    <definedName name="WALLAREA_IA_31F_AA_U06___corridor">#REF!</definedName>
    <definedName name="WALLAREA_IA_31F_AA_U06___foyer">#REF!</definedName>
    <definedName name="WALLAREA_IA_31F_AA_U06___kitchen">#REF!</definedName>
    <definedName name="WALLAREA_IA_31F_AA_U06___living_dining">#REF!</definedName>
    <definedName name="WALLAREA_IA_31F_AA_U06___maids_rm.">#REF!</definedName>
    <definedName name="WALLAREA_IA_31F_AA_U06___maids_toi.">#REF!</definedName>
    <definedName name="WALLAREA_IA_31F_AA_U06___shaft">#REF!</definedName>
    <definedName name="WALLAREA_IA_31F_AA_U06___solaria">#REF!</definedName>
    <definedName name="WALLAREA_IA_31F_AA_U06___stair">#REF!</definedName>
    <definedName name="WALLAREA_IA_31F_AA_U06___toilet">#REF!</definedName>
    <definedName name="WALLAREA_IA_31F_AA_U06___utility_rm.">#REF!</definedName>
    <definedName name="WALLAREA_IA_31F_AA_U06___void">#REF!</definedName>
    <definedName name="WALLAREA_IA_31F_AB_U00___corridor">#REF!</definedName>
    <definedName name="WALLAREA_IA_31F_AB_U00___lift_lobby">#REF!</definedName>
    <definedName name="WALLAREA_IA_31F_AB_U00___lift_shaft">#REF!</definedName>
    <definedName name="WALLAREA_IA_31F_AC_U00___electrical_rm.">#REF!</definedName>
    <definedName name="WALLAREA_IA_31F_AC_U00___f.e._stair">#REF!</definedName>
    <definedName name="WALLAREA_IA_31F_AC_U00___f.h.c.">#REF!</definedName>
    <definedName name="WALLAREA_IA_31F_AC_U00___garbage_rm.">#REF!</definedName>
    <definedName name="WALLAREA_IA_31F_AC_U00___shaft">#REF!</definedName>
    <definedName name="WALLAREA_IA_31F_AC_U00___telephone_rm.">#REF!</definedName>
    <definedName name="WALLAREA_IA_32F_AA_U05___BR1_rm.">#REF!</definedName>
    <definedName name="WALLAREA_IA_32F_AA_U05___BR1_t_b">#REF!</definedName>
    <definedName name="WALLAREA_IA_32F_AA_U05___BR2_lobby">#REF!</definedName>
    <definedName name="WALLAREA_IA_32F_AA_U05___BR2_rm.">#REF!</definedName>
    <definedName name="WALLAREA_IA_32F_AA_U05___BR2_t_b">#REF!</definedName>
    <definedName name="WALLAREA_IA_32F_AA_U05___double_vol.">#REF!</definedName>
    <definedName name="WALLAREA_IA_32F_AA_U05___foyer">#REF!</definedName>
    <definedName name="WALLAREA_IA_32F_AA_U05___living_rm.">#REF!</definedName>
    <definedName name="WALLAREA_IA_32F_AA_U05___shaft">#REF!</definedName>
    <definedName name="WALLAREA_IA_32F_AA_U05___stairs">#REF!</definedName>
    <definedName name="WALLAREA_IA_32F_AA_U05___void">#REF!</definedName>
    <definedName name="WALLAREA_IA_32F_AA_U06___BR1_lobby">#REF!</definedName>
    <definedName name="WALLAREA_IA_32F_AA_U06___BR1_rm.">#REF!</definedName>
    <definedName name="WALLAREA_IA_32F_AA_U06___BR1_t_b">#REF!</definedName>
    <definedName name="WALLAREA_IA_32F_AA_U06___BR2_dresser">#REF!</definedName>
    <definedName name="WALLAREA_IA_32F_AA_U06___BR2_lobby">#REF!</definedName>
    <definedName name="WALLAREA_IA_32F_AA_U06___BR2_rm.">#REF!</definedName>
    <definedName name="WALLAREA_IA_32F_AA_U06___BR2_t_b">#REF!</definedName>
    <definedName name="WALLAREA_IA_32F_AA_U06___corridor">#REF!</definedName>
    <definedName name="WALLAREA_IA_32F_AA_U06___double_vol.">#REF!</definedName>
    <definedName name="WALLAREA_IA_32F_AA_U06___jacuzzi_area">#REF!</definedName>
    <definedName name="WALLAREA_IA_32F_AA_U06___living_foyer">#REF!</definedName>
    <definedName name="WALLAREA_IA_32F_AA_U06___pantry">#REF!</definedName>
    <definedName name="WALLAREA_IA_32F_AA_U06___shaft">#REF!</definedName>
    <definedName name="WALLAREA_IA_32F_AA_U06___stair">#REF!</definedName>
    <definedName name="WALLAREA_IA_32F_AA_U06___study">#REF!</definedName>
    <definedName name="WALLAREA_IA_33RF_AC_U00___electrical_rm.">#REF!</definedName>
    <definedName name="WALLAREA_IA_33RF_AC_U00___f.e._stair">#REF!</definedName>
    <definedName name="WALLAREA_IA_33RF_AC_U00___g.s.m._rm.">#REF!</definedName>
    <definedName name="WALLAREA_IA_33RF_AC_U00___lift_shaft">#REF!</definedName>
    <definedName name="WALLAREA_IA_33RF_AC_U00___shaft">#REF!</definedName>
    <definedName name="WALLAREA_IA_33RF_AC_U00___tech._rm.">#REF!</definedName>
    <definedName name="WALLAREA_IA_33RF_AC_U00___telephone_rm.">#REF!</definedName>
    <definedName name="WALLAREA_IA_33RF_AC_U00___water_tank">#REF!</definedName>
    <definedName name="WALLAREA_IA_34uRF_AC_U00___machine_rm.">#REF!</definedName>
    <definedName name="WALLAREA_IA_34uRF_AC_U00___machine_rm._lobby">#REF!</definedName>
    <definedName name="WALLAREA_IA_34uRF_AC_U00___pump_rm.">#REF!</definedName>
    <definedName name="WALLAREA_IA_34uRF_AC_U00___r.c._water_tank">#REF!</definedName>
    <definedName name="WALLAREA_IA_34uRF_AC_U00___shaft">#REF!</definedName>
    <definedName name="WALLAREA_Intelligent_Water_Meter_by_DEWA">#REF!</definedName>
    <definedName name="WALLAREA_Internal_Ceiling_Finishes__Bulkhead">#REF!</definedName>
    <definedName name="WALLAREA_Internal_Ceiling_Finishes__PF01">#REF!</definedName>
    <definedName name="WALLAREA_Internal_Ceiling_Finishes__PF02">#REF!</definedName>
    <definedName name="WALLAREA_Internal_Ceiling_Finishes__PH01">#REF!</definedName>
    <definedName name="WALLAREA_Internal_Doors__D_02">#REF!</definedName>
    <definedName name="WALLAREA_Internal_Doors__D_03">#REF!</definedName>
    <definedName name="WALLAREA_Internal_Doors__D_04">#REF!</definedName>
    <definedName name="WALLAREA_Internal_Doors__D_06">#REF!</definedName>
    <definedName name="WALLAREA_Internal_Floor_Finishes__FF01">#REF!</definedName>
    <definedName name="WALLAREA_Internal_Floor_Finishes__FF03">#REF!</definedName>
    <definedName name="WALLAREA_Internal_Floor_Finishes__FF05">#REF!</definedName>
    <definedName name="WALLAREA_Internal_Floor_Finishes__Wet_Areas">#REF!</definedName>
    <definedName name="WALLAREA_Internal_Wall__Blockwork___BW_1">#REF!</definedName>
    <definedName name="WALLAREA_Internal_Wall__Blockwork___BW_2">#REF!</definedName>
    <definedName name="WALLAREA_Internal_Wall__Blockwork___BW_3">#REF!</definedName>
    <definedName name="WALLAREA_Internal_Wall__Threshold">#REF!</definedName>
    <definedName name="WALLAREA_Internal_Wall_Finishes__PF03">#REF!</definedName>
    <definedName name="WALLAREA_Internal_Wall_Finishes__PF04">#REF!</definedName>
    <definedName name="WALLAREA_Internal_Wall_Finishes__Render">#REF!</definedName>
    <definedName name="WALLAREA_Internal_Wall_Finishes__W01">#REF!</definedName>
    <definedName name="WALLAREA_Internal_Wall_Finishes__W03">#REF!</definedName>
    <definedName name="WALLAREA_Internal_Wall_Finishes__WF05">#REF!</definedName>
    <definedName name="WALLAREA_Internal_Wall_Finishes__WF07">#REF!</definedName>
    <definedName name="WALLAREA_Isolation_Valve">#REF!</definedName>
    <definedName name="WALLAREA_L0__TW1_250">#REF!</definedName>
    <definedName name="WALLAREA_L0__TW2_200">#REF!</definedName>
    <definedName name="WALLAREA_L0__TW3_300">#REF!</definedName>
    <definedName name="WALLAREA_L0__TW3_400">#REF!</definedName>
    <definedName name="WALLAREA_L0__TW4_500">#REF!</definedName>
    <definedName name="WALLAREA_L0__TW4_600">#REF!</definedName>
    <definedName name="WALLAREA_L0__W1__300">#REF!</definedName>
    <definedName name="WALLAREA_L0__W1_300_Door_Overhead">#REF!</definedName>
    <definedName name="WALLAREA_L0_Beams">#REF!</definedName>
    <definedName name="WALLAREA_L0_DP1_3000x3000x350">#REF!</definedName>
    <definedName name="WALLAREA_L0_DP2_3000x1750x350">#REF!</definedName>
    <definedName name="WALLAREA_L0_DP5_3000x3000x400">#REF!</definedName>
    <definedName name="WALLAREA_L0_DP6_6500x4000x550">#REF!</definedName>
    <definedName name="WALLAREA_L0_DP7_3500x1900x400">#REF!</definedName>
    <definedName name="WALLAREA_L0_Ramp">#REF!</definedName>
    <definedName name="WALLAREA_L0_Slab_200">#REF!</definedName>
    <definedName name="WALLAREA_L0_Slab_220">#REF!</definedName>
    <definedName name="WALLAREA_L0_Slab_240">#REF!</definedName>
    <definedName name="WALLAREA_L0_Slab_250">#REF!</definedName>
    <definedName name="WALLAREA_L0_Slab_260">#REF!</definedName>
    <definedName name="WALLAREA_L0_Slab_400">#REF!</definedName>
    <definedName name="WALLAREA_L0_Slab_450">#REF!</definedName>
    <definedName name="WALLAREA_L00__Column_C1">#REF!</definedName>
    <definedName name="WALLAREA_L00__Column_C10">#REF!</definedName>
    <definedName name="WALLAREA_L00__Column_C11">#REF!</definedName>
    <definedName name="WALLAREA_L00__Column_C12">#REF!</definedName>
    <definedName name="WALLAREA_L00__Column_C2">#REF!</definedName>
    <definedName name="WALLAREA_L00__Column_C3">#REF!</definedName>
    <definedName name="WALLAREA_L00__Column_C4">#REF!</definedName>
    <definedName name="WALLAREA_L00__Column_C5">#REF!</definedName>
    <definedName name="WALLAREA_L00__Column_C6">#REF!</definedName>
    <definedName name="WALLAREA_L00__Column_C7">#REF!</definedName>
    <definedName name="WALLAREA_L00__Column_C8">#REF!</definedName>
    <definedName name="WALLAREA_L00__Column_C9">#REF!</definedName>
    <definedName name="WALLAREA_L00__Column_FC1">#REF!</definedName>
    <definedName name="WALLAREA_L00__Column_TC1">#REF!</definedName>
    <definedName name="WALLAREA_L00__Column_TC2">#REF!</definedName>
    <definedName name="WALLAREA_L00__Column_TC3">#REF!</definedName>
    <definedName name="WALLAREA_L00__Column_TC4">#REF!</definedName>
    <definedName name="WALLAREA_L00__Column_TC5">#REF!</definedName>
    <definedName name="WALLAREA_L01__Column_C10">#REF!</definedName>
    <definedName name="WALLAREA_L01__Column_C6">#REF!</definedName>
    <definedName name="WALLAREA_L01__Column_C7">#REF!</definedName>
    <definedName name="WALLAREA_L01__Column_TC1">#REF!</definedName>
    <definedName name="WALLAREA_L01__Column_TC2">#REF!</definedName>
    <definedName name="WALLAREA_L01__Column_TC3">#REF!</definedName>
    <definedName name="WALLAREA_L01__Column_TC4">#REF!</definedName>
    <definedName name="WALLAREA_L01__Column_TC5">#REF!</definedName>
    <definedName name="WALLAREA_L02__Column_TC1">#REF!</definedName>
    <definedName name="WALLAREA_L02__Column_TC2">#REF!</definedName>
    <definedName name="WALLAREA_L02__Column_TC3">#REF!</definedName>
    <definedName name="WALLAREA_L02__Column_TC4">#REF!</definedName>
    <definedName name="WALLAREA_L02__Column_TC5">#REF!</definedName>
    <definedName name="WALLAREA_L02_to_L03__CORE_Typical">#REF!</definedName>
    <definedName name="WALLAREA_L03_to_L05__CORE_TYPICAL">#REF!</definedName>
    <definedName name="WALLAREA_L03_to_L05__Opening">#REF!</definedName>
    <definedName name="WALLAREA_L05_to_L14__CORE_Typical">#REF!</definedName>
    <definedName name="WALLAREA_L1__TW1_250">#REF!</definedName>
    <definedName name="WALLAREA_L1__TW2_200">#REF!</definedName>
    <definedName name="WALLAREA_L1__TW3_300">#REF!</definedName>
    <definedName name="WALLAREA_L1__TW4_600">#REF!</definedName>
    <definedName name="WALLAREA_L1__TW5_300">#REF!</definedName>
    <definedName name="WALLAREA_L1_Beams">#REF!</definedName>
    <definedName name="WALLAREA_L1_DP">#REF!</definedName>
    <definedName name="WALLAREA_L1_DP1_3000x3000x350">#REF!</definedName>
    <definedName name="WALLAREA_L1_DP11_3250x1750x350">#REF!</definedName>
    <definedName name="WALLAREA_L1_DP13_3250x1750x600">#REF!</definedName>
    <definedName name="WALLAREA_L1_DP14_3000x3000x600">#REF!</definedName>
    <definedName name="WALLAREA_L1_DP15_3500x3500x600">#REF!</definedName>
    <definedName name="WALLAREA_L1_DP3_3500x1900x350">#REF!</definedName>
    <definedName name="WALLAREA_L1_DP4_3500x3500x400">#REF!</definedName>
    <definedName name="WALLAREA_L1_DP8_8000x5500x600">#REF!</definedName>
    <definedName name="WALLAREA_L1_Slab_200">#REF!</definedName>
    <definedName name="WALLAREA_L1_Slab_240">#REF!</definedName>
    <definedName name="WALLAREA_L1_Slab_280">#REF!</definedName>
    <definedName name="WALLAREA_L1_Slab_360">#REF!</definedName>
    <definedName name="WALLAREA_L14__COMFLOR_100">#REF!</definedName>
    <definedName name="WALLAREA_L14__CONC_SLAB">#REF!</definedName>
    <definedName name="WALLAREA_L14__RC_CORE_VOIDS">#REF!</definedName>
    <definedName name="WALLAREA_L15__COMFLOR_100">#REF!</definedName>
    <definedName name="WALLAREA_L15__HEA_320">#REF!</definedName>
    <definedName name="WALLAREA_L15__HEB_160">#REF!</definedName>
    <definedName name="WALLAREA_L15__HEM_180">#REF!</definedName>
    <definedName name="WALLAREA_L15__RHS_400x200x16">#REF!</definedName>
    <definedName name="WALLAREA_L15__TW1_250">#REF!</definedName>
    <definedName name="WALLAREA_L15__TW2_200">#REF!</definedName>
    <definedName name="WALLAREA_L15__TW3_300">#REF!</definedName>
    <definedName name="WALLAREA_L15__TW4_600">#REF!</definedName>
    <definedName name="WALLAREA_L15__TW5_300">#REF!</definedName>
    <definedName name="WALLAREA_L15_Beams">#REF!</definedName>
    <definedName name="WALLAREA_L15_Slab_250">#REF!</definedName>
    <definedName name="WALLAREA_L15_Slab_400">#REF!</definedName>
    <definedName name="WALLAREA_L15_to_L16__CONC_SLAB">#REF!</definedName>
    <definedName name="WALLAREA_L16__COMFLOR_100">#REF!</definedName>
    <definedName name="WALLAREA_L16__HEA_320">#REF!</definedName>
    <definedName name="WALLAREA_L16__HEB_160">#REF!</definedName>
    <definedName name="WALLAREA_L16__HEM_180">#REF!</definedName>
    <definedName name="WALLAREA_L16__RHS_400x200x16">#REF!</definedName>
    <definedName name="WALLAREA_L16__TW1_250">#REF!</definedName>
    <definedName name="WALLAREA_L16__TW2_200">#REF!</definedName>
    <definedName name="WALLAREA_L16__TW3_300">#REF!</definedName>
    <definedName name="WALLAREA_L16__TW4_600">#REF!</definedName>
    <definedName name="WALLAREA_L16_Beams">#REF!</definedName>
    <definedName name="WALLAREA_L16_Slab_200">#REF!</definedName>
    <definedName name="WALLAREA_L16_Slab_240">#REF!</definedName>
    <definedName name="WALLAREA_L16_Slab_280">#REF!</definedName>
    <definedName name="WALLAREA_L17__COMFLOR_100">#REF!</definedName>
    <definedName name="WALLAREA_L17__HEA_320">#REF!</definedName>
    <definedName name="WALLAREA_L17__HEB_160">#REF!</definedName>
    <definedName name="WALLAREA_L17__HEM_180">#REF!</definedName>
    <definedName name="WALLAREA_L17__RHS_400x200x16">#REF!</definedName>
    <definedName name="WALLAREA_L17__TW1_250">#REF!</definedName>
    <definedName name="WALLAREA_L17__TW2_200">#REF!</definedName>
    <definedName name="WALLAREA_L17__TW3_300">#REF!</definedName>
    <definedName name="WALLAREA_L17__TW4_600">#REF!</definedName>
    <definedName name="WALLAREA_L17_Beams">#REF!</definedName>
    <definedName name="WALLAREA_L17_Slab_200">#REF!</definedName>
    <definedName name="WALLAREA_L17_Slab_240">#REF!</definedName>
    <definedName name="WALLAREA_L17_Slab_280">#REF!</definedName>
    <definedName name="WALLAREA_L17_to_L35__CONC_SLAB">#REF!</definedName>
    <definedName name="WALLAREA_L18__COMFLOR_100">#REF!</definedName>
    <definedName name="WALLAREA_L18__HEA_320">#REF!</definedName>
    <definedName name="WALLAREA_L18__HEB_160">#REF!</definedName>
    <definedName name="WALLAREA_L18__HEM_180">#REF!</definedName>
    <definedName name="WALLAREA_L18__RC_CORE_VOIDS">#REF!</definedName>
    <definedName name="WALLAREA_L18__RHS_400x200x16">#REF!</definedName>
    <definedName name="WALLAREA_L19__COMFLOR_100">#REF!</definedName>
    <definedName name="WALLAREA_L19__HEA_320">#REF!</definedName>
    <definedName name="WALLAREA_L19__HEB_160">#REF!</definedName>
    <definedName name="WALLAREA_L19__HEM_180">#REF!</definedName>
    <definedName name="WALLAREA_L19__RHS_400x200x16">#REF!</definedName>
    <definedName name="WALLAREA_L2___1000x1500mm">#REF!</definedName>
    <definedName name="WALLAREA_L2___1000x1500mm_curved">#REF!</definedName>
    <definedName name="WALLAREA_L2___1200x1200x1500mm">#REF!</definedName>
    <definedName name="WALLAREA_L2___1200x1500mm">#REF!</definedName>
    <definedName name="WALLAREA_L2___1200x3000x1500mm">#REF!</definedName>
    <definedName name="WALLAREA_L2___1500x1500x1500mm">#REF!</definedName>
    <definedName name="WALLAREA_L2___1800x1800x1500mm">#REF!</definedName>
    <definedName name="WALLAREA_L2___1800x4500x1500mm">#REF!</definedName>
    <definedName name="WALLAREA_L2___400mm_raft_slab">#REF!</definedName>
    <definedName name="WALLAREA_L2___400mm_Retaining_wall">#REF!</definedName>
    <definedName name="WALLAREA_L2___400mm_Retaining_wall_curved">#REF!</definedName>
    <definedName name="WALLAREA_L2___400x1500mm">#REF!</definedName>
    <definedName name="WALLAREA_L2___500mm_Retaining_wall">#REF!</definedName>
    <definedName name="WALLAREA_L2___500mm_Retaining_wall_curved">#REF!</definedName>
    <definedName name="WALLAREA_L2___600mm_diameter">#REF!</definedName>
    <definedName name="WALLAREA_L2___750mm_diameter">#REF!</definedName>
    <definedName name="WALLAREA_L2___800x1500mm">#REF!</definedName>
    <definedName name="WALLAREA_L2___900mm_diameter">#REF!</definedName>
    <definedName name="WALLAREA_L2___Pilecaps">#REF!</definedName>
    <definedName name="WALLAREA_L2__Column__550dia__assumed_size_as_per_plan_">#REF!</definedName>
    <definedName name="WALLAREA_L2__TW1_250">#REF!</definedName>
    <definedName name="WALLAREA_L2__TW2_200">#REF!</definedName>
    <definedName name="WALLAREA_L2__TW3_300">#REF!</definedName>
    <definedName name="WALLAREA_L2__TW4_600">#REF!</definedName>
    <definedName name="WALLAREA_L2__TW5_300">#REF!</definedName>
    <definedName name="WALLAREA_L2__Wall__250__assumed_">#REF!</definedName>
    <definedName name="WALLAREA_L2__Wall__250_curved__assumed_">#REF!</definedName>
    <definedName name="WALLAREA_L2_Beams">#REF!</definedName>
    <definedName name="WALLAREA_L2_Slab_200">#REF!</definedName>
    <definedName name="WALLAREA_L2_Slab_240">#REF!</definedName>
    <definedName name="WALLAREA_L2_Slab_280">#REF!</definedName>
    <definedName name="WALLAREA_L20__COMFLOR_100">#REF!</definedName>
    <definedName name="WALLAREA_L20__HEA_320">#REF!</definedName>
    <definedName name="WALLAREA_L20__HEB_160">#REF!</definedName>
    <definedName name="WALLAREA_L20__HEM_180">#REF!</definedName>
    <definedName name="WALLAREA_L20__RHS_400x400x16">#REF!</definedName>
    <definedName name="WALLAREA_L21__COMFLOR_100">#REF!</definedName>
    <definedName name="WALLAREA_L21__HEA_320">#REF!</definedName>
    <definedName name="WALLAREA_L21__HEB_160">#REF!</definedName>
    <definedName name="WALLAREA_L21__HEM_180">#REF!</definedName>
    <definedName name="WALLAREA_L21__RHS_400x400x16">#REF!</definedName>
    <definedName name="WALLAREA_L22__COMFLOR_100">#REF!</definedName>
    <definedName name="WALLAREA_L22__HEA_320">#REF!</definedName>
    <definedName name="WALLAREA_L22__HEB_160">#REF!</definedName>
    <definedName name="WALLAREA_L22__HEM_180">#REF!</definedName>
    <definedName name="WALLAREA_L22__RHS_400x400x16">#REF!</definedName>
    <definedName name="WALLAREA_L23__COMFLOR_100">#REF!</definedName>
    <definedName name="WALLAREA_L23__HEA_320">#REF!</definedName>
    <definedName name="WALLAREA_L23__HEB_160">#REF!</definedName>
    <definedName name="WALLAREA_L23__HEM_180">#REF!</definedName>
    <definedName name="WALLAREA_L23__RHS_400x400x16">#REF!</definedName>
    <definedName name="WALLAREA_L24__COMFLOR_100">#REF!</definedName>
    <definedName name="WALLAREA_L24__HEA_320">#REF!</definedName>
    <definedName name="WALLAREA_L24__HEB_160">#REF!</definedName>
    <definedName name="WALLAREA_L24__HEM_180">#REF!</definedName>
    <definedName name="WALLAREA_L24__RHS_400x400x16">#REF!</definedName>
    <definedName name="WALLAREA_L25__COMFLOR_100">#REF!</definedName>
    <definedName name="WALLAREA_L25__HEA_320">#REF!</definedName>
    <definedName name="WALLAREA_L25__HEB_160">#REF!</definedName>
    <definedName name="WALLAREA_L25__HEM_180">#REF!</definedName>
    <definedName name="WALLAREA_L25__RHS_400x200x16">#REF!</definedName>
    <definedName name="WALLAREA_L26__COMFLOR_100">#REF!</definedName>
    <definedName name="WALLAREA_L26__HEA_320">#REF!</definedName>
    <definedName name="WALLAREA_L26__HEB_160">#REF!</definedName>
    <definedName name="WALLAREA_L26__HEM_180">#REF!</definedName>
    <definedName name="WALLAREA_L26__RC_CORE_VOIDS">#REF!</definedName>
    <definedName name="WALLAREA_L26__RHS_400x200x16">#REF!</definedName>
    <definedName name="WALLAREA_L27__COMFLOR_100">#REF!</definedName>
    <definedName name="WALLAREA_L27__HEA_320">#REF!</definedName>
    <definedName name="WALLAREA_L27__HEB_160">#REF!</definedName>
    <definedName name="WALLAREA_L27__HEM_180">#REF!</definedName>
    <definedName name="WALLAREA_L27__RHS_400x200x16">#REF!</definedName>
    <definedName name="WALLAREA_L28__COMFLOR_100">#REF!</definedName>
    <definedName name="WALLAREA_L28__HEA_320">#REF!</definedName>
    <definedName name="WALLAREA_L28__HEB_160">#REF!</definedName>
    <definedName name="WALLAREA_L28__HEM_180">#REF!</definedName>
    <definedName name="WALLAREA_L28__rHS_400x200x16">#REF!</definedName>
    <definedName name="WALLAREA_L29__COMFLOR_100">#REF!</definedName>
    <definedName name="WALLAREA_L29__HEA_320">#REF!</definedName>
    <definedName name="WALLAREA_L29__HEB_160">#REF!</definedName>
    <definedName name="WALLAREA_L29__HEM_180">#REF!</definedName>
    <definedName name="WALLAREA_L29__RHS_400x200x16">#REF!</definedName>
    <definedName name="WALLAREA_L3___1000x1500mm">#REF!</definedName>
    <definedName name="WALLAREA_L3___1200x1200x1500mm">#REF!</definedName>
    <definedName name="WALLAREA_L3___1200x3000x1500mm">#REF!</definedName>
    <definedName name="WALLAREA_L3___1500x1500mm">#REF!</definedName>
    <definedName name="WALLAREA_L3___1500x3000x1500mm">#REF!</definedName>
    <definedName name="WALLAREA_L3___1800x1800x1500mm">#REF!</definedName>
    <definedName name="WALLAREA_L3___1800x4500x1500mm">#REF!</definedName>
    <definedName name="WALLAREA_L3___400mm_Retaining_wall">#REF!</definedName>
    <definedName name="WALLAREA_L3___400mm_Retaining_wall_curved">#REF!</definedName>
    <definedName name="WALLAREA_L3___500mm_thick_W3_curved">#REF!</definedName>
    <definedName name="WALLAREA_L3___600mm_diameter">#REF!</definedName>
    <definedName name="WALLAREA_L3___650mm_thick_W4_curved">#REF!</definedName>
    <definedName name="WALLAREA_L3___700x1500mm">#REF!</definedName>
    <definedName name="WALLAREA_L3___700x1500mm_curved">#REF!</definedName>
    <definedName name="WALLAREA_L3___800x1500mm">#REF!</definedName>
    <definedName name="WALLAREA_L3___800x1500mm_curved">#REF!</definedName>
    <definedName name="WALLAREA_L3___900mm_diameter">#REF!</definedName>
    <definedName name="WALLAREA_L3___Pilecaps">#REF!</definedName>
    <definedName name="WALLAREA_L3__Beam__1000x800__assumed_">#REF!</definedName>
    <definedName name="WALLAREA_L3__Beam__1100x800__assumed_">#REF!</definedName>
    <definedName name="WALLAREA_L3__Beam__1300x800__assumed_">#REF!</definedName>
    <definedName name="WALLAREA_L3__Beam__700x800__assumed_">#REF!</definedName>
    <definedName name="WALLAREA_L3__Beam__800x800__assumed_">#REF!</definedName>
    <definedName name="WALLAREA_L3__C1__800x800">#REF!</definedName>
    <definedName name="WALLAREA_L3__C10__400x1000">#REF!</definedName>
    <definedName name="WALLAREA_L3__C2__600x1200__assumed_size_as_per_plan_">#REF!</definedName>
    <definedName name="WALLAREA_L3__C2__800x800">#REF!</definedName>
    <definedName name="WALLAREA_L3__C3__800dia">#REF!</definedName>
    <definedName name="WALLAREA_L3__C4__600x600">#REF!</definedName>
    <definedName name="WALLAREA_L3__C5__400x400">#REF!</definedName>
    <definedName name="WALLAREA_L3__C6__600x1200">#REF!</definedName>
    <definedName name="WALLAREA_L3__C7__600x800">#REF!</definedName>
    <definedName name="WALLAREA_L3__C8__550dia">#REF!</definedName>
    <definedName name="WALLAREA_L3__C9__600dia">#REF!</definedName>
    <definedName name="WALLAREA_L3__Column_Head__3000x3000x400">#REF!</definedName>
    <definedName name="WALLAREA_L3__TW1_250">#REF!</definedName>
    <definedName name="WALLAREA_L3__TW2_200">#REF!</definedName>
    <definedName name="WALLAREA_L3__TW3_300">#REF!</definedName>
    <definedName name="WALLAREA_L3__TW4_600">#REF!</definedName>
    <definedName name="WALLAREA_L3__TW5_300">#REF!</definedName>
    <definedName name="WALLAREA_L3__W1__250">#REF!</definedName>
    <definedName name="WALLAREA_L3__W1__250_curved">#REF!</definedName>
    <definedName name="WALLAREA_L3_Beams">#REF!</definedName>
    <definedName name="WALLAREA_L3_Slab_200">#REF!</definedName>
    <definedName name="WALLAREA_L3_Slab_240">#REF!</definedName>
    <definedName name="WALLAREA_L3_Slab_280">#REF!</definedName>
    <definedName name="WALLAREA_L30__COMFLOR_100">#REF!</definedName>
    <definedName name="WALLAREA_L30__HEA_320">#REF!</definedName>
    <definedName name="WALLAREA_L30__HEB_160">#REF!</definedName>
    <definedName name="WALLAREA_L30__HEM_180">#REF!</definedName>
    <definedName name="WALLAREA_L30__RHS_400x200x16">#REF!</definedName>
    <definedName name="WALLAREA_L30__TW1_250">#REF!</definedName>
    <definedName name="WALLAREA_L30__TW2_200">#REF!</definedName>
    <definedName name="WALLAREA_L30__TW3_300">#REF!</definedName>
    <definedName name="WALLAREA_L30__TW4_600">#REF!</definedName>
    <definedName name="WALLAREA_L30_Beams">#REF!</definedName>
    <definedName name="WALLAREA_L30_Slab_200">#REF!</definedName>
    <definedName name="WALLAREA_L30_Slab_240">#REF!</definedName>
    <definedName name="WALLAREA_L30_Slab_280">#REF!</definedName>
    <definedName name="WALLAREA_L31__COMFLOR_100">#REF!</definedName>
    <definedName name="WALLAREA_L31__HEA_320">#REF!</definedName>
    <definedName name="WALLAREA_L31__HEB_160">#REF!</definedName>
    <definedName name="WALLAREA_L31__HEM_180">#REF!</definedName>
    <definedName name="WALLAREA_L31__RHS_400x200x16">#REF!</definedName>
    <definedName name="WALLAREA_L31__TW1_250">#REF!</definedName>
    <definedName name="WALLAREA_L31__TW2_200">#REF!</definedName>
    <definedName name="WALLAREA_L31__TW3_300">#REF!</definedName>
    <definedName name="WALLAREA_L31__TW4_600">#REF!</definedName>
    <definedName name="WALLAREA_L31__TW5_300">#REF!</definedName>
    <definedName name="WALLAREA_L31_Beams">#REF!</definedName>
    <definedName name="WALLAREA_L31_Slab_200">#REF!</definedName>
    <definedName name="WALLAREA_L31_Slab_240">#REF!</definedName>
    <definedName name="WALLAREA_L31_Slab_280">#REF!</definedName>
    <definedName name="WALLAREA_L32__RC_SLAB_500mm_THICK">#REF!</definedName>
    <definedName name="WALLAREA_L33__COMFLOR_100">#REF!</definedName>
    <definedName name="WALLAREA_L33__HEA_320">#REF!</definedName>
    <definedName name="WALLAREA_L33__HEB_160">#REF!</definedName>
    <definedName name="WALLAREA_L33__HEM_180">#REF!</definedName>
    <definedName name="WALLAREA_L33__RHS_400x200x16">#REF!</definedName>
    <definedName name="WALLAREA_L34__COMFLOR_100">#REF!</definedName>
    <definedName name="WALLAREA_L34__HEA_320">#REF!</definedName>
    <definedName name="WALLAREA_L34__HEB_160">#REF!</definedName>
    <definedName name="WALLAREA_L34__HEM_180">#REF!</definedName>
    <definedName name="WALLAREA_L34__RHS_400x200x16">#REF!</definedName>
    <definedName name="WALLAREA_L35__COMFLOR_100">#REF!</definedName>
    <definedName name="WALLAREA_L35__HEA_320">#REF!</definedName>
    <definedName name="WALLAREA_L35__HEB_160">#REF!</definedName>
    <definedName name="WALLAREA_L35__HEM_180">#REF!</definedName>
    <definedName name="WALLAREA_L35__RHS_400x200x16">#REF!</definedName>
    <definedName name="WALLAREA_L36__COMFLOR_100">#REF!</definedName>
    <definedName name="WALLAREA_L36__CONC_SLAB">#REF!</definedName>
    <definedName name="WALLAREA_L36__HEA_320">#REF!</definedName>
    <definedName name="WALLAREA_L36__HEB_160">#REF!</definedName>
    <definedName name="WALLAREA_L36__HEM_180">#REF!</definedName>
    <definedName name="WALLAREA_L36__RHS_400x200x16">#REF!</definedName>
    <definedName name="WALLAREA_L36__TW1_250">#REF!</definedName>
    <definedName name="WALLAREA_L36__TW2_200">#REF!</definedName>
    <definedName name="WALLAREA_L36__TW3_300">#REF!</definedName>
    <definedName name="WALLAREA_L36__TW5_300">#REF!</definedName>
    <definedName name="WALLAREA_L36_Beams">#REF!</definedName>
    <definedName name="WALLAREA_L36_Slab_200">#REF!</definedName>
    <definedName name="WALLAREA_L36_Slab_240">#REF!</definedName>
    <definedName name="WALLAREA_L36_Slab_280">#REF!</definedName>
    <definedName name="WALLAREA_L36_Slab_500">#REF!</definedName>
    <definedName name="WALLAREA_L37__COMFLOR_100">#REF!</definedName>
    <definedName name="WALLAREA_L37__HEA_320">#REF!</definedName>
    <definedName name="WALLAREA_L37__HEB_160">#REF!</definedName>
    <definedName name="WALLAREA_L37__HEM_180">#REF!</definedName>
    <definedName name="WALLAREA_L37__RHS_400x200x16">#REF!</definedName>
    <definedName name="WALLAREA_L37__TW1_250">#REF!</definedName>
    <definedName name="WALLAREA_L37__TW2_200">#REF!</definedName>
    <definedName name="WALLAREA_L37__TW3_300">#REF!</definedName>
    <definedName name="WALLAREA_L37__TW5_300">#REF!</definedName>
    <definedName name="WALLAREA_L37_Beams">#REF!</definedName>
    <definedName name="WALLAREA_L37_Slab_200">#REF!</definedName>
    <definedName name="WALLAREA_L37_Slab_350">#REF!</definedName>
    <definedName name="WALLAREA_L38__Bracing_Elemnt_Passing_Lift_Over_Run">#REF!</definedName>
    <definedName name="WALLAREA_L38__COMFLOR_100">#REF!</definedName>
    <definedName name="WALLAREA_L38__HEA_320">#REF!</definedName>
    <definedName name="WALLAREA_L38__HEB_160">#REF!</definedName>
    <definedName name="WALLAREA_L38__HEM_180">#REF!</definedName>
    <definedName name="WALLAREA_L38__RHS_400x200x16">#REF!</definedName>
    <definedName name="WALLAREA_L38__TW1_250">#REF!</definedName>
    <definedName name="WALLAREA_L38__TW2_200">#REF!</definedName>
    <definedName name="WALLAREA_L38__TW3_300">#REF!</definedName>
    <definedName name="WALLAREA_L38__TW5_300">#REF!</definedName>
    <definedName name="WALLAREA_L38_Beams">#REF!</definedName>
    <definedName name="WALLAREA_L38_Slab_200">#REF!</definedName>
    <definedName name="WALLAREA_L38_Slab_350">#REF!</definedName>
    <definedName name="WALLAREA_L39__2nd_Layer__HEA_320">#REF!</definedName>
    <definedName name="WALLAREA_L39__2nd_Layer__HEB_160">#REF!</definedName>
    <definedName name="WALLAREA_L39__2nd_Layer__HEM_180">#REF!</definedName>
    <definedName name="WALLAREA_L39__2nd_Layer__RHS_400x200x16">#REF!</definedName>
    <definedName name="WALLAREA_L39__Bracing_Elemnt_Passing_Lift_Over_Run">#REF!</definedName>
    <definedName name="WALLAREA_L39__COMFLOR_100">#REF!</definedName>
    <definedName name="WALLAREA_L39__HEA_320">#REF!</definedName>
    <definedName name="WALLAREA_L39__HEB_160">#REF!</definedName>
    <definedName name="WALLAREA_L39__HEM_180">#REF!</definedName>
    <definedName name="WALLAREA_L39__RHS_400x200x16">#REF!</definedName>
    <definedName name="WALLAREA_L4___1000x1500mm_curved">#REF!</definedName>
    <definedName name="WALLAREA_L4___1500x1500x1500mm">#REF!</definedName>
    <definedName name="WALLAREA_L4___600mm_diameter">#REF!</definedName>
    <definedName name="WALLAREA_L4___750mm_diameter">#REF!</definedName>
    <definedName name="WALLAREA_L4___800x1500mm">#REF!</definedName>
    <definedName name="WALLAREA_L4___800x1500mm_curved">#REF!</definedName>
    <definedName name="WALLAREA_L4__B1__800x600">#REF!</definedName>
    <definedName name="WALLAREA_L4__B1__800x600_curved">#REF!</definedName>
    <definedName name="WALLAREA_L4__B2__800x1000">#REF!</definedName>
    <definedName name="WALLAREA_L4__B2__800x1000_curved">#REF!</definedName>
    <definedName name="WALLAREA_L4__B3__800x1300">#REF!</definedName>
    <definedName name="WALLAREA_L4__B3__800x1300_curved">#REF!</definedName>
    <definedName name="WALLAREA_L4__B4__1500x1600_curved">#REF!</definedName>
    <definedName name="WALLAREA_L4__Beam__300x600__assumed_">#REF!</definedName>
    <definedName name="WALLAREA_L4__C3__800dia">#REF!</definedName>
    <definedName name="WALLAREA_L4__C6__550dia__assumed_size_as_per_plan_">#REF!</definedName>
    <definedName name="WALLAREA_L4__C9__600dia">#REF!</definedName>
    <definedName name="WALLAREA_L4__Column_Head__4000x4000x400">#REF!</definedName>
    <definedName name="WALLAREA_L4__W1__250">#REF!</definedName>
    <definedName name="WALLAREA_L4__W1__250_curved">#REF!</definedName>
    <definedName name="WALLAREA_L4__W2__350">#REF!</definedName>
    <definedName name="WALLAREA_L4__W2__350_curved">#REF!</definedName>
    <definedName name="WALLAREA_L40__2nd_Layer__RHS_400x200x16">#REF!</definedName>
    <definedName name="WALLAREA_L40__Bracing_Elemnt_Passing_Lift_Over_Run">#REF!</definedName>
    <definedName name="WALLAREA_L40__COMFLOR_100">#REF!</definedName>
    <definedName name="WALLAREA_L40__HEB_320">#REF!</definedName>
    <definedName name="WALLAREA_L40__RHS_400x200x16">#REF!</definedName>
    <definedName name="WALLAREA_L40__RHS_450x450x25">#REF!</definedName>
    <definedName name="WALLAREA_L40__RHS_500x300x20">#REF!</definedName>
    <definedName name="WALLAREA_L40__Trussing_spanning_column_restrai">#REF!</definedName>
    <definedName name="WALLAREA_L41__2nd_Layer__RHS_400x200x16">#REF!</definedName>
    <definedName name="WALLAREA_L41__Bracing_Elemnt_Passing_Lift_Over_Run">#REF!</definedName>
    <definedName name="WALLAREA_L41__COMFLOR_100">#REF!</definedName>
    <definedName name="WALLAREA_L41__Flying_Strut">#REF!</definedName>
    <definedName name="WALLAREA_L41__HEB_320">#REF!</definedName>
    <definedName name="WALLAREA_L41__RHS_400x200x16">#REF!</definedName>
    <definedName name="WALLAREA_L41__RHS_450x450x25">#REF!</definedName>
    <definedName name="WALLAREA_L41__RHS_500x300x20">#REF!</definedName>
    <definedName name="WALLAREA_L42__2nd_Layer__RHS_400x200x16">#REF!</definedName>
    <definedName name="WALLAREA_L42__COMFLOR_100">#REF!</definedName>
    <definedName name="WALLAREA_L42__HEB_320">#REF!</definedName>
    <definedName name="WALLAREA_L42__RHS_400x420x16">#REF!</definedName>
    <definedName name="WALLAREA_L42__RHS_450x450x25">#REF!</definedName>
    <definedName name="WALLAREA_L42__RHS_500x300x20">#REF!</definedName>
    <definedName name="WALLAREA_L43__COMFLOR_100">#REF!</definedName>
    <definedName name="WALLAREA_L43__HE_320">#REF!</definedName>
    <definedName name="WALLAREA_L44__COMFLOR_100">#REF!</definedName>
    <definedName name="WALLAREA_L44__HEA_320">#REF!</definedName>
    <definedName name="WALLAREA_L45__COMFLOR_100">#REF!</definedName>
    <definedName name="WALLAREA_L46__COMFLOR_100">#REF!</definedName>
    <definedName name="WALLAREA_L47__COMFLOR_100">#REF!</definedName>
    <definedName name="WALLAREA_L48__RC_SLAB_350mm_THICK">#REF!</definedName>
    <definedName name="WALLAREA_L49__COMFLOR_100">#REF!</definedName>
    <definedName name="WALLAREA_L49__HEB_260">#REF!</definedName>
    <definedName name="WALLAREA_L5___Slab_on_grade">#REF!</definedName>
    <definedName name="WALLAREA_L5__B1__500x1300_curved">#REF!</definedName>
    <definedName name="WALLAREA_L5__B2__800x1300">#REF!</definedName>
    <definedName name="WALLAREA_L5__B2__800x1300_curved">#REF!</definedName>
    <definedName name="WALLAREA_L5__B3__800x1100">#REF!</definedName>
    <definedName name="WALLAREA_L5__B3__800x1100_curved">#REF!</definedName>
    <definedName name="WALLAREA_L5__B4__800x1600">#REF!</definedName>
    <definedName name="WALLAREA_L5__B5__400x800">#REF!</definedName>
    <definedName name="WALLAREA_L5__B6__600x1250">#REF!</definedName>
    <definedName name="WALLAREA_L5__B6__600x1250_curved">#REF!</definedName>
    <definedName name="WALLAREA_L5__B7__800x1250">#REF!</definedName>
    <definedName name="WALLAREA_L5__B7__800x1250_curved">#REF!</definedName>
    <definedName name="WALLAREA_L5__B8__1400x1250_curved">#REF!</definedName>
    <definedName name="WALLAREA_L5__B9__1800x1250">#REF!</definedName>
    <definedName name="WALLAREA_L5__B9__1800x1250_curved">#REF!</definedName>
    <definedName name="WALLAREA_L5__Beam__800x1600_curved__assumed_">#REF!</definedName>
    <definedName name="WALLAREA_L50__COMFLOR_100">#REF!</definedName>
    <definedName name="WALLAREA_L50__HEB_260">#REF!</definedName>
    <definedName name="WALLAREA_L51__COMFLOR_100">#REF!</definedName>
    <definedName name="WALLAREA_Land_Area">#REF!</definedName>
    <definedName name="WALLAREA_Lettable_Area__lvl_3_">#REF!</definedName>
    <definedName name="WALLAREA_Lettable_areas__lvl_2_">#REF!</definedName>
    <definedName name="WALLAREA_Level_3_balcony_handrails">#REF!</definedName>
    <definedName name="WALLAREA_Lift_voids__GF_">#REF!</definedName>
    <definedName name="WALLAREA_Lift_voids__lvl_1_">#REF!</definedName>
    <definedName name="WALLAREA_Lift_voids__lvl_2_">#REF!</definedName>
    <definedName name="WALLAREA_Lift_voids__lvl_3_">#REF!</definedName>
    <definedName name="WALLAREA_Lift_voids__Podium_1_">#REF!</definedName>
    <definedName name="WALLAREA_Lift_Voids__Podium_2_">#REF!</definedName>
    <definedName name="WALLAREA_Lift_voids__Roof_">#REF!</definedName>
    <definedName name="WALLAREA_Louver_1A">#REF!</definedName>
    <definedName name="WALLAREA_lvl_1__BOH_">#REF!</definedName>
    <definedName name="WALLAREA_lvl_1__Car_Park_">#REF!</definedName>
    <definedName name="WALLAREA_lvl_1__Externals_">#REF!</definedName>
    <definedName name="WALLAREA_lvl_1__FOH_Areas_">#REF!</definedName>
    <definedName name="WALLAREA_lvl_1__FOH_Circulation_">#REF!</definedName>
    <definedName name="WALLAREA_lvl_1__GFA_">#REF!</definedName>
    <definedName name="WALLAREA_lvl_1__GIFA_">#REF!</definedName>
    <definedName name="WALLAREA_lvl_1__offices_">#REF!</definedName>
    <definedName name="WALLAREA_lvl_1__Stairs_">#REF!</definedName>
    <definedName name="WALLAREA_lvl_1__vertical_storage_">#REF!</definedName>
    <definedName name="WALLAREA_lvl_1__Voids_">#REF!</definedName>
    <definedName name="WALLAREA_lvl_1__WCs_">#REF!</definedName>
    <definedName name="WALLAREA_lvl_1_BOH">#REF!</definedName>
    <definedName name="WALLAREA_lvl_1_Doors_Internal_Double__FOH_">#REF!</definedName>
    <definedName name="WALLAREA_lvl_1_Doors_Internal_Single__BOH_">#REF!</definedName>
    <definedName name="WALLAREA_lvl_1_Doors_Internal_Single__FOH_">#REF!</definedName>
    <definedName name="WALLAREA_lvl_1_External_Double_door__FOH_">#REF!</definedName>
    <definedName name="WALLAREA_lvl_1_External_double_doors__FOH_">#REF!</definedName>
    <definedName name="WALLAREA_lvl_1_FOH">#REF!</definedName>
    <definedName name="WALLAREA_lvl_1_GFA">#REF!</definedName>
    <definedName name="WALLAREA_lvl_1_GIFA">#REF!</definedName>
    <definedName name="WALLAREA_lvl_1_Internal_Double_doors__BOH_">#REF!</definedName>
    <definedName name="WALLAREA_lvl_1_Internal_double_doors__FOH_">#REF!</definedName>
    <definedName name="WALLAREA_lvl_1_Internal_single_doors__BOH_">#REF!</definedName>
    <definedName name="WALLAREA_lvl_1_Internal_single_doors__FOH_">#REF!</definedName>
    <definedName name="WALLAREA_lvl_1_Internal_single_doors__Stairs_">#REF!</definedName>
    <definedName name="WALLAREA_lvl_1_Offices">#REF!</definedName>
    <definedName name="WALLAREA_lvl_1_Stairs">#REF!</definedName>
    <definedName name="WALLAREA_lvl_1_Store">#REF!</definedName>
    <definedName name="WALLAREA_lvl_1_Voids">#REF!</definedName>
    <definedName name="WALLAREA_lvl_2__Apartments_">#REF!</definedName>
    <definedName name="WALLAREA_lvl_2__BOH_">#REF!</definedName>
    <definedName name="WALLAREA_lvl_2__FOH_Circulation_">#REF!</definedName>
    <definedName name="WALLAREA_lvl_2__GFA_">#REF!</definedName>
    <definedName name="WALLAREA_lvl_2__GIFA_">#REF!</definedName>
    <definedName name="WALLAREA_lvl_2__Stairs_">#REF!</definedName>
    <definedName name="WALLAREA_lvl_2__Voids_">#REF!</definedName>
    <definedName name="WALLAREA_lvl_2_External_dble_doors__FOH_">#REF!</definedName>
    <definedName name="WALLAREA_lvl_2_Internal_dble_doors__Aprt_">#REF!</definedName>
    <definedName name="WALLAREA_lvl_2_Internal_double_doors__BOH_">#REF!</definedName>
    <definedName name="WALLAREA_lvl_2_Internal_Single_doors__Apartments_">#REF!</definedName>
    <definedName name="WALLAREA_lvl_2_Internal_Single_doors__Apartments_Entrances_">#REF!</definedName>
    <definedName name="WALLAREA_lvl_2_Internal_single_doors__Aprt_">#REF!</definedName>
    <definedName name="WALLAREA_lvl_2_Internal_single_doors__Aprt_Entrance_">#REF!</definedName>
    <definedName name="WALLAREA_lvl_2_Internal_Single_doors__BOH_">#REF!</definedName>
    <definedName name="WALLAREA_lvl_2_Internal_Sliding_doors__Apartments_">#REF!</definedName>
    <definedName name="WALLAREA_lvl_2_Internal_sliding_doors__Aprt_">#REF!</definedName>
    <definedName name="WALLAREA_lvl_3__Apartments_">#REF!</definedName>
    <definedName name="WALLAREA_lvl_3__BOH_">#REF!</definedName>
    <definedName name="WALLAREA_lvl_3__Car_Park_">#REF!</definedName>
    <definedName name="WALLAREA_lvl_3__FOH_Circulation_">#REF!</definedName>
    <definedName name="WALLAREA_lvl_3__GFA_">#REF!</definedName>
    <definedName name="WALLAREA_lvl_3__GIFA_">#REF!</definedName>
    <definedName name="WALLAREA_lvl_3__Stairs_">#REF!</definedName>
    <definedName name="WALLAREA_lvl_3__voids_">#REF!</definedName>
    <definedName name="WALLAREA_lvl_3_External_balcony_doors__Aprt_">#REF!</definedName>
    <definedName name="WALLAREA_lvl_3_Internal_dble_doors__Aprt_">#REF!</definedName>
    <definedName name="WALLAREA_lvl_3_Internal_Double_doors__BOH_">#REF!</definedName>
    <definedName name="WALLAREA_lvl_3_Internal_Single_doors__Apartment_">#REF!</definedName>
    <definedName name="WALLAREA_lvl_3_Internal_Single_doors__Apartment_entrances_">#REF!</definedName>
    <definedName name="WALLAREA_lvl_3_Internal_single_doors__Aprt_">#REF!</definedName>
    <definedName name="WALLAREA_lvl_3_Internal_single_doors__Aprt_entrance_">#REF!</definedName>
    <definedName name="WALLAREA_lvl_3_Internal_Single_doors__BOH_">#REF!</definedName>
    <definedName name="WALLAREA_lvl_3_Internal_Single_doors__FOH_">#REF!</definedName>
    <definedName name="WALLAREA_lvl_3_Internal_Sliding_doors__Apartment_">#REF!</definedName>
    <definedName name="WALLAREA_lvl_3_Internal_sliding_doors__Aprt_">#REF!</definedName>
    <definedName name="WALLAREA_lvl_5__BOH_">#REF!</definedName>
    <definedName name="WALLAREA_lvl_5__Externals_">#REF!</definedName>
    <definedName name="WALLAREA_lvl_5__GFA_">#REF!</definedName>
    <definedName name="WALLAREA_lvl_5__GIFA_">#REF!</definedName>
    <definedName name="WALLAREA_lvl_5__Stairs_">#REF!</definedName>
    <definedName name="WALLAREA_lvl_5__voids_">#REF!</definedName>
    <definedName name="WALLAREA_lvl_5_External_Single_Door__BOH_">#REF!</definedName>
    <definedName name="WALLAREA_lvl_6__BOH_">#REF!</definedName>
    <definedName name="WALLAREA_lvl_6__Externals_">#REF!</definedName>
    <definedName name="WALLAREA_lvl_6__FOH_amenities_">#REF!</definedName>
    <definedName name="WALLAREA_lvl_6__FOH_Circulation_">#REF!</definedName>
    <definedName name="WALLAREA_lvl_6__GFA_">#REF!</definedName>
    <definedName name="WALLAREA_lvl_6__GIFA_">#REF!</definedName>
    <definedName name="WALLAREA_lvl_6__Pool_">#REF!</definedName>
    <definedName name="WALLAREA_lvl_6__Roof___Pool_deck_">#REF!</definedName>
    <definedName name="WALLAREA_lvl_6__Stairs_">#REF!</definedName>
    <definedName name="WALLAREA_lvl_6__Voids_">#REF!</definedName>
    <definedName name="WALLAREA_lvl_6_External_double_doors__BOH_">#REF!</definedName>
    <definedName name="WALLAREA_lvl_6_External_double_doors__FOH_">#REF!</definedName>
    <definedName name="WALLAREA_lvl_6_External_single_doors__BOH_">#REF!</definedName>
    <definedName name="WALLAREA_lvl_6_Internal_Single_doors__BOH_">#REF!</definedName>
    <definedName name="WALLAREA_lvl_6_Internal_Single_doors__FOH_">#REF!</definedName>
    <definedName name="WALLAREA_M01__Column_C1">#REF!</definedName>
    <definedName name="WALLAREA_M01__Column_C10">#REF!</definedName>
    <definedName name="WALLAREA_M01__Column_C11">#REF!</definedName>
    <definedName name="WALLAREA_M01__Column_C12">#REF!</definedName>
    <definedName name="WALLAREA_M01__Column_C2">#REF!</definedName>
    <definedName name="WALLAREA_M01__Column_C3">#REF!</definedName>
    <definedName name="WALLAREA_M01__Column_C4">#REF!</definedName>
    <definedName name="WALLAREA_M01__Column_C5">#REF!</definedName>
    <definedName name="WALLAREA_M01__Column_C6">#REF!</definedName>
    <definedName name="WALLAREA_M01__Column_C7">#REF!</definedName>
    <definedName name="WALLAREA_M01__Column_C8">#REF!</definedName>
    <definedName name="WALLAREA_M01__Column_C9">#REF!</definedName>
    <definedName name="WALLAREA_M01__Column_FC1">#REF!</definedName>
    <definedName name="WALLAREA_M01__Column_TC1">#REF!</definedName>
    <definedName name="WALLAREA_M01__Column_TC2">#REF!</definedName>
    <definedName name="WALLAREA_M01__Column_TC3">#REF!</definedName>
    <definedName name="WALLAREA_M01__Column_TC4">#REF!</definedName>
    <definedName name="WALLAREA_M01__Column_TC5">#REF!</definedName>
    <definedName name="WALLAREA_M1__TW1_250">#REF!</definedName>
    <definedName name="WALLAREA_M1__TW2_200">#REF!</definedName>
    <definedName name="WALLAREA_M1__TW3_300">#REF!</definedName>
    <definedName name="WALLAREA_M1__TW3_400">#REF!</definedName>
    <definedName name="WALLAREA_M1__TW4_500">#REF!</definedName>
    <definedName name="WALLAREA_M1__TW4_600">#REF!</definedName>
    <definedName name="WALLAREA_M1__TW5_300">#REF!</definedName>
    <definedName name="WALLAREA_M1_Beams">#REF!</definedName>
    <definedName name="WALLAREA_M1_DP">#REF!</definedName>
    <definedName name="WALLAREA_M1_DP1">#REF!</definedName>
    <definedName name="WALLAREA_M1_DP10">#REF!</definedName>
    <definedName name="WALLAREA_M1_DP2">#REF!</definedName>
    <definedName name="WALLAREA_M1_DP3">#REF!</definedName>
    <definedName name="WALLAREA_M1_DP4">#REF!</definedName>
    <definedName name="WALLAREA_M1_DP7">#REF!</definedName>
    <definedName name="WALLAREA_M1_DP8">#REF!</definedName>
    <definedName name="WALLAREA_M1_DP9">#REF!</definedName>
    <definedName name="WALLAREA_M1_Ramp">#REF!</definedName>
    <definedName name="WALLAREA_M1_Slab_200">#REF!</definedName>
    <definedName name="WALLAREA_M1_Slab_220">#REF!</definedName>
    <definedName name="WALLAREA_M1_Slab_250">#REF!</definedName>
    <definedName name="WALLAREA_M1_Slab_280">#REF!</definedName>
    <definedName name="WALLAREA_Mezz">#REF!</definedName>
    <definedName name="WALLAREA_Mezzanine___BOH___Admin_Support">#REF!</definedName>
    <definedName name="WALLAREA_Mezzanine___BOH___Administration_Offices">#REF!</definedName>
    <definedName name="WALLAREA_Mezzanine___BOH___Administration_Offices_Toilet">#REF!</definedName>
    <definedName name="WALLAREA_Mezzanine___BOH___Conference___Meeting">#REF!</definedName>
    <definedName name="WALLAREA_Mezzanine___BOH___Event_Center_Core">#REF!</definedName>
    <definedName name="WALLAREA_Mezzanine___BOH___Event_Center_Core_lift_shafts">#REF!</definedName>
    <definedName name="WALLAREA_Mezzanine___BOH___Event_Center_Pantry___Service">#REF!</definedName>
    <definedName name="WALLAREA_Mezzanine___BOH___Event_Center_Service">#REF!</definedName>
    <definedName name="WALLAREA_Mezzanine___BOH___Finance___Accounting">#REF!</definedName>
    <definedName name="WALLAREA_Mezzanine___BOH___Fire_Escape_Stairs">#REF!</definedName>
    <definedName name="WALLAREA_Mezzanine___BOH___Guest_Core">#REF!</definedName>
    <definedName name="WALLAREA_Mezzanine___BOH___Guest_Core_lift_shafts">#REF!</definedName>
    <definedName name="WALLAREA_Mezzanine___BOH___Reservation___PABX">#REF!</definedName>
    <definedName name="WALLAREA_Mezzanine___BOH___Service_Core">#REF!</definedName>
    <definedName name="WALLAREA_Mezzanine___BOH___Service_Core_ducts">#REF!</definedName>
    <definedName name="WALLAREA_Mezzanine___BOH___Service_Core_lift_shafts">#REF!</definedName>
    <definedName name="WALLAREA_Mezzanine___BOH___Staff_Core">#REF!</definedName>
    <definedName name="WALLAREA_Mezzanine___BOH___Staff_Core_lift_shafts">#REF!</definedName>
    <definedName name="WALLAREA_Mezzanine___Double_Volume__Conference___Meeting_">#REF!</definedName>
    <definedName name="WALLAREA_Mezzanine___Double_Volume__Lobby_Bar_">#REF!</definedName>
    <definedName name="WALLAREA_Mezzanine___Double_Volume__Reception_Lobby_">#REF!</definedName>
    <definedName name="WALLAREA_Mezzanine___FOH___Ball_Room">#REF!</definedName>
    <definedName name="WALLAREA_Mezzanine___FOH___Ball_Room_Pre_Function">#REF!</definedName>
    <definedName name="WALLAREA_Mezzanine___FOH___Circulation">#REF!</definedName>
    <definedName name="WALLAREA_Mezzanine___FOH___Guestroom_Terrace">#REF!</definedName>
    <definedName name="WALLAREA_Mezzanine___FOH___Guestrooms">#REF!</definedName>
    <definedName name="WALLAREA_MF_Admin._Offices_area">#REF!</definedName>
    <definedName name="WALLAREA_MF_BOH_Service_and_Utility_area">#REF!</definedName>
    <definedName name="WALLAREA_MF_BOH_Staircase">#REF!</definedName>
    <definedName name="WALLAREA_MF_Circulation_Corr._to_Admin._Offices">#REF!</definedName>
    <definedName name="WALLAREA_MF_Guest_Core">#REF!</definedName>
    <definedName name="WALLAREA_MF_Guestrooms">#REF!</definedName>
    <definedName name="WALLAREA_MF_HGR_BOH">#REF!</definedName>
    <definedName name="WALLAREA_MF_HGR_Circulation">#REF!</definedName>
    <definedName name="WALLAREA_MF_HGR_Covered_Balcony">#REF!</definedName>
    <definedName name="WALLAREA_MF_HGR_Fire_Staircase">#REF!</definedName>
    <definedName name="WALLAREA_MF_Lift_Shaft">#REF!</definedName>
    <definedName name="WALLAREA_MF_Roof_of_MEP_area">#REF!</definedName>
    <definedName name="WALLAREA_MF_Services_Core">#REF!</definedName>
    <definedName name="WALLAREA_MF_Voids___Dead_space">#REF!</definedName>
    <definedName name="WALLAREA_Non_return_valve">#REF!</definedName>
    <definedName name="WALLAREA_Open_Terrace___2F">#REF!</definedName>
    <definedName name="WALLAREA_Open_Terrace___3F">#REF!</definedName>
    <definedName name="WALLAREA_Open_Terrace___4F">#REF!</definedName>
    <definedName name="WALLAREA_Option_2A">#REF!</definedName>
    <definedName name="WALLAREA_Option_2C">#REF!</definedName>
    <definedName name="WALLAREA_Parapet_capping">#REF!</definedName>
    <definedName name="WALLAREA_Parapet_capping_1CRF">#REF!</definedName>
    <definedName name="WALLAREA_Parapet_capping1BRF">#REF!</definedName>
    <definedName name="WALLAREA_Partion__Blockwork_">#REF!</definedName>
    <definedName name="WALLAREA_Partition__Dry_Partition_">#REF!</definedName>
    <definedName name="WALLAREA_Partition__Glazed_">#REF!</definedName>
    <definedName name="WALLAREA_Partition__Glazed____2C">#REF!</definedName>
    <definedName name="WALLAREA_Pedestrian_Access">#REF!</definedName>
    <definedName name="WALLAREA_PLATE___1F">#REF!</definedName>
    <definedName name="WALLAREA_PLATE___2F">#REF!</definedName>
    <definedName name="WALLAREA_PLATE___3F">#REF!</definedName>
    <definedName name="WALLAREA_PLATE___4F">#REF!</definedName>
    <definedName name="WALLAREA_PLATE___5F">#REF!</definedName>
    <definedName name="WALLAREA_PLATE___B1">#REF!</definedName>
    <definedName name="WALLAREA_PLATE___B2">#REF!</definedName>
    <definedName name="WALLAREA_PLATE___GF">#REF!</definedName>
    <definedName name="WALLAREA_PLATE___MF">#REF!</definedName>
    <definedName name="WALLAREA_Plot_Area">#REF!</definedName>
    <definedName name="WALLAREA_Pod_1_Internal_single_doors__BOH_">#REF!</definedName>
    <definedName name="WALLAREA_Pod_1_Internal_single_doors__FOH_">#REF!</definedName>
    <definedName name="WALLAREA_Pod_2___Internal_single_doors__BOH_">#REF!</definedName>
    <definedName name="WALLAREA_Pod_2___Internal_single_doors__FOH_">#REF!</definedName>
    <definedName name="WALLAREA_Pond">#REF!</definedName>
    <definedName name="WALLAREA_Public_Toilets__GF_">#REF!</definedName>
    <definedName name="WALLAREA_Raft___13800mm_thick_raft">#REF!</definedName>
    <definedName name="WALLAREA_Rainwater_Drain">#REF!</definedName>
    <definedName name="WALLAREA_Rainwater_Drain_GF">#REF!</definedName>
    <definedName name="WALLAREA_Rainwater_Drain_Pipe">#REF!</definedName>
    <definedName name="WALLAREA_RF__Isolation_Valve">#REF!</definedName>
    <definedName name="WALLAREA_Roof__Canopies">#REF!</definedName>
    <definedName name="WALLAREA_Roof__Suspened_Roof">#REF!</definedName>
    <definedName name="WALLAREA_Roof_External_single_doors__FOH_">#REF!</definedName>
    <definedName name="WALLAREA_Roof_Internal_Single_doors__BOH_">#REF!</definedName>
    <definedName name="WALLAREA_Roof_Internal_single_doors__FOH_">#REF!</definedName>
    <definedName name="WALLAREA_Roof_Terrace___3F">#REF!</definedName>
    <definedName name="WALLAREA_Roof_Terrace___4F">#REF!</definedName>
    <definedName name="WALLAREA_Roof_Terrace___5F">#REF!</definedName>
    <definedName name="WALLAREA_RWO">#REF!</definedName>
    <definedName name="WALLAREA_Sellable">#REF!</definedName>
    <definedName name="WALLAREA_Shops__GF_">#REF!</definedName>
    <definedName name="WALLAREA_Stairs__GF_">#REF!</definedName>
    <definedName name="WALLAREA_Stairs__lvl_1_">#REF!</definedName>
    <definedName name="WALLAREA_Stairs__lvl_2_">#REF!</definedName>
    <definedName name="WALLAREA_Stairs__lvl_3_">#REF!</definedName>
    <definedName name="WALLAREA_Stairs__Podium_1_">#REF!</definedName>
    <definedName name="WALLAREA_Stairs__Podium_2_">#REF!</definedName>
    <definedName name="WALLAREA_Stairs__riser___Ceramic_floor_tile_ff05">#REF!</definedName>
    <definedName name="WALLAREA_Stairs__Risers_150mm___Ceramic_Floor_tile_FF05___Copy">#REF!</definedName>
    <definedName name="WALLAREA_stairs__Roof_">#REF!</definedName>
    <definedName name="WALLAREA_Stairs__Skirting">#REF!</definedName>
    <definedName name="WALLAREA_Stairs__step_200mm___Ceramic_Floor_tile_FF05">#REF!</definedName>
    <definedName name="WALLAREA_STRUT_RAFT">#REF!</definedName>
    <definedName name="WALLAREA_Studio_2_burner_hob">#REF!</definedName>
    <definedName name="WALLAREA_Studio_balcony">#REF!</definedName>
    <definedName name="WALLAREA_Studio_bath_tub">#REF!</definedName>
    <definedName name="WALLAREA_Studio_bath_tub_mixer">#REF!</definedName>
    <definedName name="WALLAREA_Studio_Bathroom">#REF!</definedName>
    <definedName name="WALLAREA_Studio_Bedroom">#REF!</definedName>
    <definedName name="WALLAREA_Studio_kitchen_sink">#REF!</definedName>
    <definedName name="WALLAREA_Studio_kitchen_sink_mixer">#REF!</definedName>
    <definedName name="WALLAREA_studio_kitchen_units">#REF!</definedName>
    <definedName name="WALLAREA_Studio_mirror">#REF!</definedName>
    <definedName name="WALLAREA_Studio_NIA">#REF!</definedName>
    <definedName name="WALLAREA_Studio_vanitys">#REF!</definedName>
    <definedName name="WALLAREA_Studio_wardrobe">#REF!</definedName>
    <definedName name="WALLAREA_Studio_Wash_basin">#REF!</definedName>
    <definedName name="WALLAREA_Studio_Wash_basin_mixer">#REF!</definedName>
    <definedName name="WALLAREA_Studio_Washing_machine">#REF!</definedName>
    <definedName name="WALLAREA_Studio_WC">#REF!</definedName>
    <definedName name="WALLAREA_T.C._A_01AF">#REF!</definedName>
    <definedName name="WALLAREA_T.C._A_01F___U01">#REF!</definedName>
    <definedName name="WALLAREA_T.C._A_01F___U02">#REF!</definedName>
    <definedName name="WALLAREA_T.C._A_01F___U03">#REF!</definedName>
    <definedName name="WALLAREA_T.C._A_01F___U04">#REF!</definedName>
    <definedName name="WALLAREA_T.C._A_01F___U05">#REF!</definedName>
    <definedName name="WALLAREA_T.C._A_01F___U06">#REF!</definedName>
    <definedName name="WALLAREA_T.C._A_02F___04F___U01">#REF!</definedName>
    <definedName name="WALLAREA_T.C._A_02F___04F___U02">#REF!</definedName>
    <definedName name="WALLAREA_T.C._A_02F___04F___U03">#REF!</definedName>
    <definedName name="WALLAREA_T.C._A_02F___04F___U04">#REF!</definedName>
    <definedName name="WALLAREA_T.C._A_02F___04F___U06">#REF!</definedName>
    <definedName name="WALLAREA_T.C._A_03F___U01">#REF!</definedName>
    <definedName name="WALLAREA_T.C._A_03F___U02">#REF!</definedName>
    <definedName name="WALLAREA_T.C._A_03F___U03">#REF!</definedName>
    <definedName name="WALLAREA_T.C._A_03F___U04">#REF!</definedName>
    <definedName name="WALLAREA_T.C._A_03F___U05">#REF!</definedName>
    <definedName name="WALLAREA_T.C._A_03F___U06">#REF!</definedName>
    <definedName name="WALLAREA_T.C._A_05F___U01">#REF!</definedName>
    <definedName name="WALLAREA_T.C._A_05F___U02">#REF!</definedName>
    <definedName name="WALLAREA_T.C._A_05F___U03">#REF!</definedName>
    <definedName name="WALLAREA_T.C._A_05F___U04">#REF!</definedName>
    <definedName name="WALLAREA_T.C._A_05F___U05">#REF!</definedName>
    <definedName name="WALLAREA_T.C._A_05F___U06">#REF!</definedName>
    <definedName name="WALLAREA_T.C._A_06F___U01">#REF!</definedName>
    <definedName name="WALLAREA_T.C._A_06F___U02">#REF!</definedName>
    <definedName name="WALLAREA_T.C._A_06F___U03">#REF!</definedName>
    <definedName name="WALLAREA_T.C._A_06F___U04">#REF!</definedName>
    <definedName name="WALLAREA_T.C._A_06F___U06">#REF!</definedName>
    <definedName name="WALLAREA_T.C._A_07F___U01">#REF!</definedName>
    <definedName name="WALLAREA_T.C._A_07F___U02">#REF!</definedName>
    <definedName name="WALLAREA_T.C._A_07F___U03">#REF!</definedName>
    <definedName name="WALLAREA_T.C._A_07F___U04">#REF!</definedName>
    <definedName name="WALLAREA_T.C._A_07F___U05">#REF!</definedName>
    <definedName name="WALLAREA_T.C._A_07F___U06">#REF!</definedName>
    <definedName name="WALLAREA_T.C._A_08f___10F___U01">#REF!</definedName>
    <definedName name="WALLAREA_T.C._A_08f___10F___U02">#REF!</definedName>
    <definedName name="WALLAREA_T.C._A_08f___10F___U03">#REF!</definedName>
    <definedName name="WALLAREA_T.C._A_08f___10F___U04">#REF!</definedName>
    <definedName name="WALLAREA_T.C._A_08f___10F___U06">#REF!</definedName>
    <definedName name="WALLAREA_T.C._A_09F___U01">#REF!</definedName>
    <definedName name="WALLAREA_T.C._A_09F___U02">#REF!</definedName>
    <definedName name="WALLAREA_T.C._A_09F___U03">#REF!</definedName>
    <definedName name="WALLAREA_T.C._A_09F___U04">#REF!</definedName>
    <definedName name="WALLAREA_T.C._A_09F___U05">#REF!</definedName>
    <definedName name="WALLAREA_T.C._A_09F___U06">#REF!</definedName>
    <definedName name="WALLAREA_T.C._A_11F___U01">#REF!</definedName>
    <definedName name="WALLAREA_T.C._A_11F___U02">#REF!</definedName>
    <definedName name="WALLAREA_T.C._A_11F___U03">#REF!</definedName>
    <definedName name="WALLAREA_T.C._A_11F___U04">#REF!</definedName>
    <definedName name="WALLAREA_T.C._A_11F___U05">#REF!</definedName>
    <definedName name="WALLAREA_T.C._A_11F___U06">#REF!</definedName>
    <definedName name="WALLAREA_T.C._A_12F___U01">#REF!</definedName>
    <definedName name="WALLAREA_T.C._A_12F___U02">#REF!</definedName>
    <definedName name="WALLAREA_T.C._A_12F___U03">#REF!</definedName>
    <definedName name="WALLAREA_T.C._A_12F___U04">#REF!</definedName>
    <definedName name="WALLAREA_T.C._A_12F___U06">#REF!</definedName>
    <definedName name="WALLAREA_T.C._A_31F___U01">#REF!</definedName>
    <definedName name="WALLAREA_T.C._A_31F___U02">#REF!</definedName>
    <definedName name="WALLAREA_T.C._A_31F___U03">#REF!</definedName>
    <definedName name="WALLAREA_T.C._A_31F___U04">#REF!</definedName>
    <definedName name="WALLAREA_T.C._B_GF___main_entrance">#REF!</definedName>
    <definedName name="WALLAREA_T.C._B_GF___near_escape_corridor">#REF!</definedName>
    <definedName name="WALLAREA_T.C._B_GF___near_ramp">#REF!</definedName>
    <definedName name="WALLAREA_T.C._B_GF___near_tech._area">#REF!</definedName>
    <definedName name="WALLAREA_T.C._B_GF___stair_3">#REF!</definedName>
    <definedName name="WALLAREA_T.U._A_01AF">#REF!</definedName>
    <definedName name="WALLAREA_T.U._A_01AF___swimming_pool">#REF!</definedName>
    <definedName name="WALLAREA_T.U._A_07F___U03">#REF!</definedName>
    <definedName name="WALLAREA_T.U._A_07F___U04">#REF!</definedName>
    <definedName name="WALLAREA_T.U._A_31F___U02">#REF!</definedName>
    <definedName name="WALLAREA_T.U._A_31F___U05">#REF!</definedName>
    <definedName name="WALLAREA_T.U._A_32F___U01">#REF!</definedName>
    <definedName name="WALLAREA_T.U._A_32F___U02">#REF!</definedName>
    <definedName name="WALLAREA_T.U._A_32F___U03">#REF!</definedName>
    <definedName name="WALLAREA_T.U._A_32F___U04">#REF!</definedName>
    <definedName name="WALLAREA_T.U._A_33F__">#REF!</definedName>
    <definedName name="WALLAREA_T.U._A_35uRF__">#REF!</definedName>
    <definedName name="WALLAREA_T.U._B_GF___external_double_volume">#REF!</definedName>
    <definedName name="WALLAREA_T.U._B_GF___external_driveway">#REF!</definedName>
    <definedName name="WALLAREA_T.U._B_GF___external_ramp">#REF!</definedName>
    <definedName name="WALLAREA_T.U._B_GF___external_sidewalk">#REF!</definedName>
    <definedName name="WALLAREA_T.U._B_GF___external_stair">#REF!</definedName>
    <definedName name="WALLAREA_T.U._B_GF___external_stair___ramp">#REF!</definedName>
    <definedName name="WALLAREA_T.U._B_P2F__waterfall">#REF!</definedName>
    <definedName name="WALLAREA_Test_Length">#REF!</definedName>
    <definedName name="WALLAREA_TH__L02__Column_500_x_1000">#REF!</definedName>
    <definedName name="WALLAREA_TH__L02__Column_500_x_1100">#REF!</definedName>
    <definedName name="WALLAREA_TH__L02__Column_500_x_1200">#REF!</definedName>
    <definedName name="WALLAREA_TH__L02__TW1_250">#REF!</definedName>
    <definedName name="WALLAREA_TH__L03__Column_500_x_1000">#REF!</definedName>
    <definedName name="WALLAREA_TH__L03__Column_500_x_1100">#REF!</definedName>
    <definedName name="WALLAREA_TH__L03__Column_500_x_1200">#REF!</definedName>
    <definedName name="WALLAREA_TH__L03__TW1_250">#REF!</definedName>
    <definedName name="WALLAREA_TH_L02_Beams">#REF!</definedName>
    <definedName name="WALLAREA_TH_L02_Slab_200">#REF!</definedName>
    <definedName name="WALLAREA_TH_L02_Slab_250">#REF!</definedName>
    <definedName name="WALLAREA_TH_L02_Slab_300">#REF!</definedName>
    <definedName name="WALLAREA_TH_L03_Beams">#REF!</definedName>
    <definedName name="WALLAREA_TH_L03_Slab_250">#REF!</definedName>
    <definedName name="WALLAREA_TH2_V2__Shared_Unit_1_2____1000g_Polystyrene_Sheet_to_Footing">#REF!</definedName>
    <definedName name="WALLAREA_TH2_V2__Shared_Unit_1_2____200mm_thk_Suitable_Well_Graded_Compacted_Materiall_90__to_footing">#REF!</definedName>
    <definedName name="WALLAREA_TH2_V2__Shared_Unit_1_2____50mm_thk_PCC_to_Footing">#REF!</definedName>
    <definedName name="WALLAREA_TH2_V2__Shared_Unit_1_2____Excavation_to_Footing">#REF!</definedName>
    <definedName name="WALLAREA_TH2_V2__Shared_Unit_1_2____Soil_Compaction_to_Footing">#REF!</definedName>
    <definedName name="WALLAREA_TH2_V2__Shared_Unit_1_2___Concrete_to_Beams__FF">#REF!</definedName>
    <definedName name="WALLAREA_TH2_V2__Shared_Unit_1_2___Concrete_to_Beams_GF">#REF!</definedName>
    <definedName name="WALLAREA_TH2_V2__Shared_Unit_1_2___Concrete_to_Colum_FF">#REF!</definedName>
    <definedName name="WALLAREA_TH2_V2__Shared_Unit_1_2___Concrete_to_Column_below_grade">#REF!</definedName>
    <definedName name="WALLAREA_TH2_V2__Shared_Unit_1_2___Concrete_to_Column_GF">#REF!</definedName>
    <definedName name="WALLAREA_TH2_V2__Shared_Unit_1_2___Concrete_to_Column_RF">#REF!</definedName>
    <definedName name="WALLAREA_TH2_V2__Shared_Unit_1_2___Concrete_to_Footing">#REF!</definedName>
    <definedName name="WALLAREA_TH2_V2__Shared_Unit_1_2___Concrete_to_Grade_Beam">#REF!</definedName>
    <definedName name="WALLAREA_TH2_V2__Shared_Unit_1_2___Concrete_to_ST_Beams">#REF!</definedName>
    <definedName name="WALLAREA_TH2_V2__Shared_Unit_1_2___Excavation_to_ST_Beam">#REF!</definedName>
    <definedName name="WALLAREA_TH2_V2__Shared_Unit_1_2___Formworks_to_Sides_of_Beams_FF">#REF!</definedName>
    <definedName name="WALLAREA_TH2_V2__Shared_Unit_1_2___Formworks_to_Sides_of_Beams_GF">#REF!</definedName>
    <definedName name="WALLAREA_TH2_V2__Shared_Unit_1_2___Formworks_to_Sides_of_Colum___Copy">#REF!</definedName>
    <definedName name="WALLAREA_TH2_V2__Shared_Unit_1_2___Formworks_to_Sides_of_Column_GF">#REF!</definedName>
    <definedName name="WALLAREA_TH2_V2__Shared_Unit_1_2___Formworks_to_Sides_of_Column_RF">#REF!</definedName>
    <definedName name="WALLAREA_TH2_V2__Shared_Unit_1_2___Formworks_to_Sides_of_Columns">#REF!</definedName>
    <definedName name="WALLAREA_TH2_V2__Shared_Unit_1_2___Formworks_to_Sides_of_Grade_Beams">#REF!</definedName>
    <definedName name="WALLAREA_TH2_V2__Shared_Unit_1_2___Formworks_to_Soffit_of_Beams_FF">#REF!</definedName>
    <definedName name="WALLAREA_TH2_V2__Shared_Unit_1_2___Formworks_to_Soffit_of_Beams_GF">#REF!</definedName>
    <definedName name="WALLAREA_TH2_V2__Shared_Unit_1_2___Formworks_to_Soffit_of_Grade_Beams">#REF!</definedName>
    <definedName name="WALLAREA_TH2_V2__Shared_Unit_1_2___Reinforcement_to_Column">#REF!</definedName>
    <definedName name="WALLAREA_TH2_V2__Shared_Unit_1_2___Reinforcement_to_Footing">#REF!</definedName>
    <definedName name="WALLAREA_TH2_V2__Unit_1____1000g_polystyrene_Sheet_to_footing">#REF!</definedName>
    <definedName name="WALLAREA_TH2_V2__Unit_1____200_thk._Suitable_Well_Graded_Compacted_Materials_to_Footing">#REF!</definedName>
    <definedName name="WALLAREA_TH2_V2__Unit_1____50_mm_thk_PCC_to_footing">#REF!</definedName>
    <definedName name="WALLAREA_TH2_V2__Unit_1____Excavation_to_Footing">#REF!</definedName>
    <definedName name="WALLAREA_TH2_V2__Unit_1____Soil_Compaction_to_Footing">#REF!</definedName>
    <definedName name="WALLAREA_TH2_V2__Unit_1___Compacted_Soil_95__ready_to_receive_pavers">#REF!</definedName>
    <definedName name="WALLAREA_TH2_V2__Unit_1___Concrete_to_Beams_FF">#REF!</definedName>
    <definedName name="WALLAREA_TH2_V2__Unit_1___Concrete_to_Beams_GF">#REF!</definedName>
    <definedName name="WALLAREA_TH2_V2__Unit_1___Concrete_to_Column_below_grade">#REF!</definedName>
    <definedName name="WALLAREA_TH2_V2__Unit_1___Concrete_to_Column_FF">#REF!</definedName>
    <definedName name="WALLAREA_TH2_V2__Unit_1___Concrete_to_Column_GF">#REF!</definedName>
    <definedName name="WALLAREA_TH2_V2__Unit_1___Concrete_to_Column_RF">#REF!</definedName>
    <definedName name="WALLAREA_TH2_V2__Unit_1___Concrete_to_entry_slabs">#REF!</definedName>
    <definedName name="WALLAREA_TH2_V2__Unit_1___Concrete_to_Footing">#REF!</definedName>
    <definedName name="WALLAREA_TH2_V2__Unit_1___Concrete_to_Grade_Beams">#REF!</definedName>
    <definedName name="WALLAREA_TH2_V2__Unit_1___Concrete_to_Grade_Slab">#REF!</definedName>
    <definedName name="WALLAREA_TH2_V2__Unit_1___Concrete_to_Roof">#REF!</definedName>
    <definedName name="WALLAREA_TH2_V2__Unit_1___Concrete_to_Roof_Slab_GF">#REF!</definedName>
    <definedName name="WALLAREA_TH2_V2__Unit_1___Concrete_to_ST_Beams">#REF!</definedName>
    <definedName name="WALLAREA_TH2_V2__Unit_1___Concrete_to_steps">#REF!</definedName>
    <definedName name="WALLAREA_TH2_V2__Unit_1___Concrete_to_Suspended_Slab_GF">#REF!</definedName>
    <definedName name="WALLAREA_TH2_V2__Unit_1___Concrete_to_Suspended_Slabs_FF">#REF!</definedName>
    <definedName name="WALLAREA_TH2_V2__Unit_1___Concrete_to_terrace_slabs">#REF!</definedName>
    <definedName name="WALLAREA_TH2_V2__Unit_1___Excavation_to_Footing">#REF!</definedName>
    <definedName name="WALLAREA_TH2_V2__Unit_1___Excavation_to_ST_Beams">#REF!</definedName>
    <definedName name="WALLAREA_TH2_V2__Unit_1___Formworks_to_Roof">#REF!</definedName>
    <definedName name="WALLAREA_TH2_V2__Unit_1___Formworks_to_Roof_Slab_GF">#REF!</definedName>
    <definedName name="WALLAREA_TH2_V2__Unit_1___Formworks_to_Sides_Beams_FF">#REF!</definedName>
    <definedName name="WALLAREA_TH2_V2__Unit_1___Formworks_to_Sides_of_Beams_GF">#REF!</definedName>
    <definedName name="WALLAREA_TH2_V2__Unit_1___Formworks_to_Sides_of_Column">#REF!</definedName>
    <definedName name="WALLAREA_TH2_V2__Unit_1___Formworks_to_Sides_of_Column_FF___Copy">#REF!</definedName>
    <definedName name="WALLAREA_TH2_V2__Unit_1___Formworks_to_Sides_of_Column_RF">#REF!</definedName>
    <definedName name="WALLAREA_TH2_V2__Unit_1___Formworks_to_Sides_of_Columns_GF">#REF!</definedName>
    <definedName name="WALLAREA_TH2_V2__Unit_1___Formworks_to_Sides_of_Grade_Beams">#REF!</definedName>
    <definedName name="WALLAREA_TH2_V2__Unit_1___Formworks_to_Soffit_of_Beams_FF">#REF!</definedName>
    <definedName name="WALLAREA_TH2_V2__Unit_1___Formworks_to_Soffit_of_Beams_GF">#REF!</definedName>
    <definedName name="WALLAREA_TH2_V2__Unit_1___Formworks_to_Soffit_of_Grade_Beams">#REF!</definedName>
    <definedName name="WALLAREA_TH2_V2__Unit_1___Formworks_to_Suspended_Slab__FF">#REF!</definedName>
    <definedName name="WALLAREA_TH2_V2__Unit_1___Formworks_to_Suspended_Slab_GF">#REF!</definedName>
    <definedName name="WALLAREA_TH2_V2__Unit_1___Reinforcement_to_Column_below_grade">#REF!</definedName>
    <definedName name="WALLAREA_TH2_V2__Unit_1___Reinforcement_to_Footing">#REF!</definedName>
    <definedName name="WALLAREA_TH2_V2__Unit_1___Reinforcement_to_ST_Beams">#REF!</definedName>
    <definedName name="WALLAREA_TH2_V2__Unit_2____1000g_Polystyrene_to_Footing">#REF!</definedName>
    <definedName name="WALLAREA_TH2_V2__Unit_2____200_mm_thk_Suitable_Well_Graded_Compacted_Materials_to_Footing">#REF!</definedName>
    <definedName name="WALLAREA_TH2_V2__Unit_2____50_mm_thk_PCC_to_Footing">#REF!</definedName>
    <definedName name="WALLAREA_TH2_V2__Unit_2____Excavation_to_Footing">#REF!</definedName>
    <definedName name="WALLAREA_TH2_V2__Unit_2____Soil_Compaction_to_Footing">#REF!</definedName>
    <definedName name="WALLAREA_TH2_V2__Unit_2___Compacted_Soil_95__ready_t_o_receive_pavers">#REF!</definedName>
    <definedName name="WALLAREA_TH2_V2__Unit_2___Concrete_to_Beams_FF">#REF!</definedName>
    <definedName name="WALLAREA_TH2_V2__Unit_2___Concrete_to_Beams_GF">#REF!</definedName>
    <definedName name="WALLAREA_TH2_V2__Unit_2___Concrete_to_Column_below_grade">#REF!</definedName>
    <definedName name="WALLAREA_TH2_V2__Unit_2___Concrete_to_Column_FF">#REF!</definedName>
    <definedName name="WALLAREA_TH2_V2__Unit_2___Concrete_to_Column_RF">#REF!</definedName>
    <definedName name="WALLAREA_TH2_V2__Unit_2___Concrete_to_Columns_GF">#REF!</definedName>
    <definedName name="WALLAREA_TH2_V2__Unit_2___Concrete_to_entry_slabs">#REF!</definedName>
    <definedName name="WALLAREA_TH2_V2__Unit_2___Concrete_to_Footing">#REF!</definedName>
    <definedName name="WALLAREA_TH2_V2__UNit_2___Concrete_to_Grade_Beam">#REF!</definedName>
    <definedName name="WALLAREA_TH2_V2__Unit_2___Concrete_to_Grade_Slab">#REF!</definedName>
    <definedName name="WALLAREA_TH2_V2__Unit_2___Concrete_to_Roof">#REF!</definedName>
    <definedName name="WALLAREA_TH2_V2__Unit_2___Concrete_to_Roof_Slab_GF">#REF!</definedName>
    <definedName name="WALLAREA_TH2_V2__Unit_2___Concrete_to_ST_Beams">#REF!</definedName>
    <definedName name="WALLAREA_TH2_V2__Unit_2___Concrete_to_steps">#REF!</definedName>
    <definedName name="WALLAREA_TH2_V2__Unit_2___Concrete_to_Suspended_Slab__FF">#REF!</definedName>
    <definedName name="WALLAREA_TH2_V2__Unit_2___Concrete_to_Suspended_Slab_GF">#REF!</definedName>
    <definedName name="WALLAREA_TH2_V2__Unit_2___Concrete_to_terrace_slabs">#REF!</definedName>
    <definedName name="WALLAREA_TH2_V2__Unit_2___Excavation_to_Footing">#REF!</definedName>
    <definedName name="WALLAREA_TH2_V2__Unit_2___Excavation_to_ST_Beams">#REF!</definedName>
    <definedName name="WALLAREA_TH2_V2__Unit_2___Formworks_to_Roof">#REF!</definedName>
    <definedName name="WALLAREA_TH2_V2__Unit_2___Formworks_to_Roof_Slab_GF">#REF!</definedName>
    <definedName name="WALLAREA_TH2_V2__Unit_2___Formworks_to_Sides_of_Beams_FF">#REF!</definedName>
    <definedName name="WALLAREA_TH2_V2__Unit_2___Formworks_to_Sides_of_Beams_GF">#REF!</definedName>
    <definedName name="WALLAREA_TH2_V2__Unit_2___Formworks_to_Sides_of_Column">#REF!</definedName>
    <definedName name="WALLAREA_TH2_V2__Unit_2___Formworks_to_Sides_of_Column_FF___Copy">#REF!</definedName>
    <definedName name="WALLAREA_TH2_V2__Unit_2___Formworks_to_Sides_of_Column_RF">#REF!</definedName>
    <definedName name="WALLAREA_TH2_V2__Unit_2___Formworks_to_Sides_of_Columns_GF">#REF!</definedName>
    <definedName name="WALLAREA_TH2_V2__UNit_2___Formworks_to_Sides_of_Grade_Beam">#REF!</definedName>
    <definedName name="WALLAREA_TH2_V2__Unit_2___Formworks_to_Soffit_of_Beam_FF">#REF!</definedName>
    <definedName name="WALLAREA_TH2_V2__Unit_2___Formworks_to_Soffit_of_Beams_GF">#REF!</definedName>
    <definedName name="WALLAREA_TH2_V2__UNit_2___Formworks_to_Soffit_of_Grade_Beam">#REF!</definedName>
    <definedName name="WALLAREA_TH2_V2__Unit_2___Formworks_to_Suspended_Slab_FF">#REF!</definedName>
    <definedName name="WALLAREA_TH2_V2__Unit_2___Formworks_to_Suspended_Slab_GF">#REF!</definedName>
    <definedName name="WALLAREA_TH2_V2__Unit_2___Reinforcement_to_Column_below_grade">#REF!</definedName>
    <definedName name="WALLAREA_TH2_V2__Unit_2___Reinforcement_to_Footing">#REF!</definedName>
    <definedName name="WALLAREA_TH2_V2__Unit_2__Reinforcement_to_ST_Beams">#REF!</definedName>
    <definedName name="WALLAREA_TH2_V2__units_1___Blockworks_100mm_thick">#REF!</definedName>
    <definedName name="WALLAREA_TH2_V2__units_1___Blockworks_BW_1">#REF!</definedName>
    <definedName name="WALLAREA_TH2_V2__units_1___Blockworks_BW_2">#REF!</definedName>
    <definedName name="WALLAREA_TH2_V2__units_1___Blockworks_BW_3">#REF!</definedName>
    <definedName name="WALLAREA_TH2_V2__units_1___Blockworks_BW_3_External">#REF!</definedName>
    <definedName name="WALLAREA_TH2_V2__units_1___Blockworks_BW_4">#REF!</definedName>
    <definedName name="WALLAREA_TH2_V2__units_1___Ceiling_Finishes__390mm_high_BH">#REF!</definedName>
    <definedName name="WALLAREA_TH2_V2__units_1___Ceiling_Finishes__450mm_high_BH">#REF!</definedName>
    <definedName name="WALLAREA_TH2_V2__units_1___Ceiling_Finishes__460mm_high_BH">#REF!</definedName>
    <definedName name="WALLAREA_TH2_V2__units_1___Ceiling_Finishes__490mm_high_BH">#REF!</definedName>
    <definedName name="WALLAREA_TH2_V2__units_1___Ceiling_Finishes__560mm_high_BH">#REF!</definedName>
    <definedName name="WALLAREA_TH2_V2__units_1___Ceiling_Finishes_Plaster_w__Paint__Moisture_">#REF!</definedName>
    <definedName name="WALLAREA_TH2_V2__units_1___Ceiling_Finishes_Plaster_w__Paint_PF01">#REF!</definedName>
    <definedName name="WALLAREA_TH2_V2__units_1___Ceiling_Finishes_Plasterboard_w__Paint_PF01">#REF!</definedName>
    <definedName name="WALLAREA_TH2_V2__units_1___Ceiling_Finishes_Plasterboard_w__Paint_PF02">#REF!</definedName>
    <definedName name="WALLAREA_TH2_V2__units_1___Floor_Finishes_Ceramic_Tiles">#REF!</definedName>
    <definedName name="WALLAREA_TH2_V2__units_1___Floor_Finishes_FF01">#REF!</definedName>
    <definedName name="WALLAREA_TH2_V2__units_1___Floor_Finishes_FF03">#REF!</definedName>
    <definedName name="WALLAREA_TH2_V2__units_1___Floor_Finishes_Interlock">#REF!</definedName>
    <definedName name="WALLAREA_TH2_V2__units_1___Floor_Finishes_Pavers">#REF!</definedName>
    <definedName name="WALLAREA_TH2_V2__units_1___Floor_Finishes_Pavers_Kerbs">#REF!</definedName>
    <definedName name="WALLAREA_TH2_V2__units_1___Floor_Finishes_Screed_only">#REF!</definedName>
    <definedName name="WALLAREA_TH2_V2__units_1___Handrail__1100mm_high">#REF!</definedName>
    <definedName name="WALLAREA_TH2_V2__units_1___Roof_Finishes_Precast_Concrete">#REF!</definedName>
    <definedName name="WALLAREA_TH2_V2__units_1___Roof_Finishes_Waterproofing_w__Paint">#REF!</definedName>
    <definedName name="WALLAREA_TH2_V2__units_1___Skirting_External">#REF!</definedName>
    <definedName name="WALLAREA_TH2_V2__units_1___Skirting_FF01">#REF!</definedName>
    <definedName name="WALLAREA_TH2_V2__units_1___Staircase_Finishes_FF05">#REF!</definedName>
    <definedName name="WALLAREA_TH2_V2__units_1___Type_AL_01__1000_x_2100mm_high">#REF!</definedName>
    <definedName name="WALLAREA_TH2_V2__units_1___Type_AL_02__600_x_1350mm_high">#REF!</definedName>
    <definedName name="WALLAREA_TH2_V2__units_1___Type_AL_03__350_x_1350mm_high">#REF!</definedName>
    <definedName name="WALLAREA_TH2_V2__units_1___Type_AL_04__800_x_1350mm_high">#REF!</definedName>
    <definedName name="WALLAREA_TH2_V2__units_1___Type_D_01__1100_x_2400mm_high">#REF!</definedName>
    <definedName name="WALLAREA_TH2_V2__units_1___Type_D_02__900_x_2200mm_high">#REF!</definedName>
    <definedName name="WALLAREA_TH2_V2__units_1___Type_D_03__850_x_2200mm_high">#REF!</definedName>
    <definedName name="WALLAREA_TH2_V2__units_1___Type_D_03__850_x_2200mm_high_Internal">#REF!</definedName>
    <definedName name="WALLAREA_TH2_V2__units_1___Type_D_04__900_x_2200mm_high">#REF!</definedName>
    <definedName name="WALLAREA_TH2_V2__units_1___Type_GL_01__750_x_1250mm_high">#REF!</definedName>
    <definedName name="WALLAREA_TH2_V2__units_1___Type_GL_02__600_x_1250mm_high">#REF!</definedName>
    <definedName name="WALLAREA_TH2_V2__units_1___Type_GL_03__2225_x_3750mm_high__corner">#REF!</definedName>
    <definedName name="WALLAREA_TH2_V2__units_1___Type_GL_04__2200_x_2700mm_high">#REF!</definedName>
    <definedName name="WALLAREA_TH2_V2__units_1___Type_GL_05__2700_x_2550mm_high__corner">#REF!</definedName>
    <definedName name="WALLAREA_TH2_V2__units_1___Type_GL_06__1400_x_1250mm_high">#REF!</definedName>
    <definedName name="WALLAREA_TH2_V2__units_1___Type_GL_16__2400_x_2400mm_high__corner">#REF!</definedName>
    <definedName name="WALLAREA_TH2_V2__units_1___Type_GL_17__750_x_2550mm_high">#REF!</definedName>
    <definedName name="WALLAREA_TH2_V2__units_1___Type_GL_18__750_x_2100mm_high">#REF!</definedName>
    <definedName name="WALLAREA_TH2_V2__units_1___Type_GL_19__700_x_1250mm_high">#REF!</definedName>
    <definedName name="WALLAREA_TH2_V2__units_1___Type_GL_20__2850_x_2400mm_high">#REF!</definedName>
    <definedName name="WALLAREA_TH2_V2__units_1___Type_GL_21__1400_x_2400mm_high">#REF!</definedName>
    <definedName name="WALLAREA_TH2_V2__units_1___Type_GL_22__900_x_2200mm_high">#REF!</definedName>
    <definedName name="WALLAREA_TH2_V2__units_1___Type_GL_23__1900_x_2700mm_high">#REF!</definedName>
    <definedName name="WALLAREA_TH2_V2__units_1___Wall_Finishes_PF03">#REF!</definedName>
    <definedName name="WALLAREA_TH2_V2__units_1___Wall_Finishes_PF04">#REF!</definedName>
    <definedName name="WALLAREA_TH2_V2__units_1___Wall_Finishes_Plaster_w__paint">#REF!</definedName>
    <definedName name="WALLAREA_TH2_V2__units_1___Wall_Finishes_Plaster_w__paint__dark_">#REF!</definedName>
    <definedName name="WALLAREA_TH2_V2__units_1___Wall_Finishes_SS">#REF!</definedName>
    <definedName name="WALLAREA_TH2_V2__units_1___Wall_Finishes_WF01">#REF!</definedName>
    <definedName name="WALLAREA_TH2_V2__units_1___Wall_Finishes_WF02">#REF!</definedName>
    <definedName name="WALLAREA_TH2_V2__units_1___Wall_Finishes_WF03">#REF!</definedName>
    <definedName name="WALLAREA_TH2_V2__units_1___Wall_Finishes_WF04">#REF!</definedName>
    <definedName name="WALLAREA_TH2_V2__units_1___Wall_Finishes_WF05">#REF!</definedName>
    <definedName name="WALLAREA_TH2_V2__units_1___Wall_Finishes_WF06">#REF!</definedName>
    <definedName name="WALLAREA_TH2_V2__units_1___Wall_Finishes_WF07">#REF!</definedName>
    <definedName name="WALLAREA_TH2_V2__units_1___Wall_Finishes_WF08">#REF!</definedName>
    <definedName name="WALLAREA_TH2_V2__units_1___Wall_Insulation">#REF!</definedName>
    <definedName name="WALLAREA_TH2_V2__units_1___Waterproofing_to_walls">#REF!</definedName>
    <definedName name="WALLAREA_TH2_V2__units_1___Waterproofing_to_wet_areas">#REF!</definedName>
    <definedName name="WALLAREA_Trees___Around_Perimeter">#REF!</definedName>
    <definedName name="WALLAREA_Trees___Inside_Plot">#REF!</definedName>
    <definedName name="WALLAREA_TYPICAL__ADDL_SLAB">#REF!</definedName>
    <definedName name="WALLAREA_TYPICAL__HEB_100">#REF!</definedName>
    <definedName name="WALLAREA_TYPICAL__HEB_160">#REF!</definedName>
    <definedName name="WALLAREA_TYPICAL__L_150x150x15">#REF!</definedName>
    <definedName name="WALLAREA_TYPICAL__MEP_FLOOR">#REF!</definedName>
    <definedName name="WALLAREA_Unallocated_Rooms">#REF!</definedName>
    <definedName name="WALLAREA_uPVC_Sewage_Pipe_1F">#REF!</definedName>
    <definedName name="WALLAREA_uPVC_Sewage_Pipe_GF">#REF!</definedName>
    <definedName name="WALLAREA_uPVC_Waste_Pipe_1F">#REF!</definedName>
    <definedName name="WALLAREA_uPVC_Waste_Pipe_1F_collection">#REF!</definedName>
    <definedName name="WALLAREA_uPVC_Waste_Pipe_GF">#REF!</definedName>
    <definedName name="WALLAREA_uPVC_Waste_Pipe_GF_Collection">#REF!</definedName>
    <definedName name="WALLAREA_Wall_Finish">#REF!</definedName>
    <definedName name="WALLAREA_Wall_Finish_2C">#REF!</definedName>
    <definedName name="WALLAREA_Water_Feature">#REF!</definedName>
    <definedName name="WALLAREA_Water_Hammer_Arrestor">#REF!</definedName>
    <definedName name="WALLAREA_Water_jets">#REF!</definedName>
    <definedName name="Wallfinishes">#REF!</definedName>
    <definedName name="WALLFINISHESArea">#REF!</definedName>
    <definedName name="WALLFINISHESPerimeter">#REF!</definedName>
    <definedName name="walls">#REF!</definedName>
    <definedName name="WallThickness">#REF!</definedName>
    <definedName name="WALLTITLE">#REF!,#REF!,#REF!,#REF!,#REF!,#REF!,#REF!,#REF!,#REF!,#REF!</definedName>
    <definedName name="WAN_MAN">#REF!</definedName>
    <definedName name="War">#REF!</definedName>
    <definedName name="warergtrjyiu" localSheetId="4" hidden="1">{#N/A,#N/A,TRUE,"Cover";#N/A,#N/A,TRUE,"Conts";#N/A,#N/A,TRUE,"VOS";#N/A,#N/A,TRUE,"Warrington";#N/A,#N/A,TRUE,"Widnes"}</definedName>
    <definedName name="warergtrjyiu" localSheetId="18" hidden="1">{#N/A,#N/A,TRUE,"Cover";#N/A,#N/A,TRUE,"Conts";#N/A,#N/A,TRUE,"VOS";#N/A,#N/A,TRUE,"Warrington";#N/A,#N/A,TRUE,"Widnes"}</definedName>
    <definedName name="warergtrjyiu" localSheetId="6" hidden="1">{#N/A,#N/A,TRUE,"Cover";#N/A,#N/A,TRUE,"Conts";#N/A,#N/A,TRUE,"VOS";#N/A,#N/A,TRUE,"Warrington";#N/A,#N/A,TRUE,"Widnes"}</definedName>
    <definedName name="warergtrjyiu" localSheetId="11" hidden="1">{#N/A,#N/A,TRUE,"Cover";#N/A,#N/A,TRUE,"Conts";#N/A,#N/A,TRUE,"VOS";#N/A,#N/A,TRUE,"Warrington";#N/A,#N/A,TRUE,"Widnes"}</definedName>
    <definedName name="warergtrjyiu" localSheetId="10" hidden="1">{#N/A,#N/A,TRUE,"Cover";#N/A,#N/A,TRUE,"Conts";#N/A,#N/A,TRUE,"VOS";#N/A,#N/A,TRUE,"Warrington";#N/A,#N/A,TRUE,"Widnes"}</definedName>
    <definedName name="warergtrjyiu" hidden="1">{#N/A,#N/A,TRUE,"Cover";#N/A,#N/A,TRUE,"Conts";#N/A,#N/A,TRUE,"VOS";#N/A,#N/A,TRUE,"Warrington";#N/A,#N/A,TRUE,"Widnes"}</definedName>
    <definedName name="warergtrjyiu_1" localSheetId="18" hidden="1">{#N/A,#N/A,TRUE,"Cover";#N/A,#N/A,TRUE,"Conts";#N/A,#N/A,TRUE,"VOS";#N/A,#N/A,TRUE,"Warrington";#N/A,#N/A,TRUE,"Widnes"}</definedName>
    <definedName name="warergtrjyiu_1" localSheetId="6" hidden="1">{#N/A,#N/A,TRUE,"Cover";#N/A,#N/A,TRUE,"Conts";#N/A,#N/A,TRUE,"VOS";#N/A,#N/A,TRUE,"Warrington";#N/A,#N/A,TRUE,"Widnes"}</definedName>
    <definedName name="warergtrjyiu_1" hidden="1">{#N/A,#N/A,TRUE,"Cover";#N/A,#N/A,TRUE,"Conts";#N/A,#N/A,TRUE,"VOS";#N/A,#N/A,TRUE,"Warrington";#N/A,#N/A,TRUE,"Widnes"}</definedName>
    <definedName name="warn_1">#REF!</definedName>
    <definedName name="warn_2">#REF!</definedName>
    <definedName name="warn_3">#REF!</definedName>
    <definedName name="Was">#REF!</definedName>
    <definedName name="wasim">#REF!</definedName>
    <definedName name="wassse">#REF!</definedName>
    <definedName name="Wastage_Factor">#REF!</definedName>
    <definedName name="Waste" localSheetId="18" hidden="1">{#N/A,#N/A,TRUE,"Basic";#N/A,#N/A,TRUE,"EXT-TABLE";#N/A,#N/A,TRUE,"STEEL";#N/A,#N/A,TRUE,"INT-Table";#N/A,#N/A,TRUE,"STEEL";#N/A,#N/A,TRUE,"Door"}</definedName>
    <definedName name="Waste" hidden="1">{#N/A,#N/A,TRUE,"Basic";#N/A,#N/A,TRUE,"EXT-TABLE";#N/A,#N/A,TRUE,"STEEL";#N/A,#N/A,TRUE,"INT-Table";#N/A,#N/A,TRUE,"STEEL";#N/A,#N/A,TRUE,"Door"}</definedName>
    <definedName name="Waste_1" localSheetId="18" hidden="1">{#N/A,#N/A,TRUE,"Basic";#N/A,#N/A,TRUE,"EXT-TABLE";#N/A,#N/A,TRUE,"STEEL";#N/A,#N/A,TRUE,"INT-Table";#N/A,#N/A,TRUE,"STEEL";#N/A,#N/A,TRUE,"Door"}</definedName>
    <definedName name="Waste_1" hidden="1">{#N/A,#N/A,TRUE,"Basic";#N/A,#N/A,TRUE,"EXT-TABLE";#N/A,#N/A,TRUE,"STEEL";#N/A,#N/A,TRUE,"INT-Table";#N/A,#N/A,TRUE,"STEEL";#N/A,#N/A,TRUE,"Door"}</definedName>
    <definedName name="WASTE_FACTOR">#REF!</definedName>
    <definedName name="WasteWaterTeratmentHouse" localSheetId="18" hidden="1">{#N/A,#N/A,FALSE,"Sheet1"}</definedName>
    <definedName name="WasteWaterTeratmentHouse" hidden="1">{#N/A,#N/A,FALSE,"Sheet1"}</definedName>
    <definedName name="WATA9495">#REF!</definedName>
    <definedName name="WATB9495">#REF!</definedName>
    <definedName name="WATB95_1">#REF!</definedName>
    <definedName name="WATB95_2">#REF!</definedName>
    <definedName name="WATB95_3">#REF!</definedName>
    <definedName name="WATB95_4">#REF!</definedName>
    <definedName name="WATB95AVG">#REF!</definedName>
    <definedName name="WATCON">#REF!</definedName>
    <definedName name="WATER">#REF!</definedName>
    <definedName name="WATER__INSTALLATIONS">#REF!</definedName>
    <definedName name="WATER_ANAL_SYS">#REF!</definedName>
    <definedName name="WATER_CHARGES">#REF!</definedName>
    <definedName name="water_funds" localSheetId="18" hidden="1">{"'Sheet1'!$A$4386:$N$4591"}</definedName>
    <definedName name="water_funds" localSheetId="6" hidden="1">{"'Sheet1'!$A$4386:$N$4591"}</definedName>
    <definedName name="water_funds" hidden="1">{"'Sheet1'!$A$4386:$N$4591"}</definedName>
    <definedName name="Water_Installations">#REF!</definedName>
    <definedName name="Water_Proofing">#REF!</definedName>
    <definedName name="WaterandPower">1.5/100</definedName>
    <definedName name="WaterFeature">#REF!</definedName>
    <definedName name="Waterstops_Compartmantalization">#REF!</definedName>
    <definedName name="WATINS">#REF!</definedName>
    <definedName name="Waves_Contracting">#REF!</definedName>
    <definedName name="wawst" localSheetId="4" hidden="1">{#N/A,#N/A,TRUE,"Cover";#N/A,#N/A,TRUE,"Conts";#N/A,#N/A,TRUE,"VOS";#N/A,#N/A,TRUE,"Warrington";#N/A,#N/A,TRUE,"Widnes"}</definedName>
    <definedName name="wawst" localSheetId="18" hidden="1">{#N/A,#N/A,TRUE,"Cover";#N/A,#N/A,TRUE,"Conts";#N/A,#N/A,TRUE,"VOS";#N/A,#N/A,TRUE,"Warrington";#N/A,#N/A,TRUE,"Widnes"}</definedName>
    <definedName name="wawst" localSheetId="6" hidden="1">{#N/A,#N/A,TRUE,"Cover";#N/A,#N/A,TRUE,"Conts";#N/A,#N/A,TRUE,"VOS";#N/A,#N/A,TRUE,"Warrington";#N/A,#N/A,TRUE,"Widnes"}</definedName>
    <definedName name="wawst" localSheetId="11" hidden="1">{#N/A,#N/A,TRUE,"Cover";#N/A,#N/A,TRUE,"Conts";#N/A,#N/A,TRUE,"VOS";#N/A,#N/A,TRUE,"Warrington";#N/A,#N/A,TRUE,"Widnes"}</definedName>
    <definedName name="wawst" localSheetId="10" hidden="1">{#N/A,#N/A,TRUE,"Cover";#N/A,#N/A,TRUE,"Conts";#N/A,#N/A,TRUE,"VOS";#N/A,#N/A,TRUE,"Warrington";#N/A,#N/A,TRUE,"Widnes"}</definedName>
    <definedName name="wawst" hidden="1">{#N/A,#N/A,TRUE,"Cover";#N/A,#N/A,TRUE,"Conts";#N/A,#N/A,TRUE,"VOS";#N/A,#N/A,TRUE,"Warrington";#N/A,#N/A,TRUE,"Widnes"}</definedName>
    <definedName name="wawst_1" localSheetId="18" hidden="1">{#N/A,#N/A,TRUE,"Cover";#N/A,#N/A,TRUE,"Conts";#N/A,#N/A,TRUE,"VOS";#N/A,#N/A,TRUE,"Warrington";#N/A,#N/A,TRUE,"Widnes"}</definedName>
    <definedName name="wawst_1" localSheetId="6" hidden="1">{#N/A,#N/A,TRUE,"Cover";#N/A,#N/A,TRUE,"Conts";#N/A,#N/A,TRUE,"VOS";#N/A,#N/A,TRUE,"Warrington";#N/A,#N/A,TRUE,"Widnes"}</definedName>
    <definedName name="wawst_1" hidden="1">{#N/A,#N/A,TRUE,"Cover";#N/A,#N/A,TRUE,"Conts";#N/A,#N/A,TRUE,"VOS";#N/A,#N/A,TRUE,"Warrington";#N/A,#N/A,TRUE,"Widnes"}</definedName>
    <definedName name="WaySigns">#N/A</definedName>
    <definedName name="WBS">#REF!</definedName>
    <definedName name="WBS_niveau_1">#REF!</definedName>
    <definedName name="WBS_niveau_2">#REF!</definedName>
    <definedName name="WbsNiv1">#REF!</definedName>
    <definedName name="WbsNiv2">#REF!</definedName>
    <definedName name="WbsNiv3">#REF!</definedName>
    <definedName name="WbsNiv4">#REF!</definedName>
    <definedName name="WbsNiv5">#REF!</definedName>
    <definedName name="WbsNiv6">#REF!</definedName>
    <definedName name="WbsNiv7">#REF!</definedName>
    <definedName name="WbsNiv8">#REF!</definedName>
    <definedName name="WbsNiv9">#REF!</definedName>
    <definedName name="wbtrwe" localSheetId="18" hidden="1">{#N/A,#N/A,FALSE,"포장2"}</definedName>
    <definedName name="wbtrwe" hidden="1">{#N/A,#N/A,FALSE,"포장2"}</definedName>
    <definedName name="WC">#REF!</definedName>
    <definedName name="WCAP">#REF!</definedName>
    <definedName name="wccubicle">#REF!</definedName>
    <definedName name="WD">#REF!</definedName>
    <definedName name="WD_Table">#REF!</definedName>
    <definedName name="wdbase">#REF!</definedName>
    <definedName name="wdcqwe" localSheetId="18" hidden="1">{#N/A,#N/A,TRUE,"Front";#N/A,#N/A,TRUE,"Simple Letter";#N/A,#N/A,TRUE,"Inside";#N/A,#N/A,TRUE,"Contents";#N/A,#N/A,TRUE,"Basis";#N/A,#N/A,TRUE,"Inclusions";#N/A,#N/A,TRUE,"Exclusions";#N/A,#N/A,TRUE,"Areas";#N/A,#N/A,TRUE,"Summary";#N/A,#N/A,TRUE,"Detail"}</definedName>
    <definedName name="wdcqwe" hidden="1">{#N/A,#N/A,TRUE,"Front";#N/A,#N/A,TRUE,"Simple Letter";#N/A,#N/A,TRUE,"Inside";#N/A,#N/A,TRUE,"Contents";#N/A,#N/A,TRUE,"Basis";#N/A,#N/A,TRUE,"Inclusions";#N/A,#N/A,TRUE,"Exclusions";#N/A,#N/A,TRUE,"Areas";#N/A,#N/A,TRUE,"Summary";#N/A,#N/A,TRUE,"Detail"}</definedName>
    <definedName name="wdd">#REF!</definedName>
    <definedName name="wdef">IF(ISNA(MATCH(ROW(),RowAfterpgbrk,1)),1,MATCH(ROW(),RowAfterpgbrk,1)+1)&lt;&gt;IF(ISNA(MATCH(ROW()-1,RowAfterpgbrk,1)),1,MATCH(ROW()-1,RowAfterpgbrk,1)+1)</definedName>
    <definedName name="wdflr">#REF!</definedName>
    <definedName name="WDMH">#REF!</definedName>
    <definedName name="wdssubcon">#REF!</definedName>
    <definedName name="wdw">#REF!</definedName>
    <definedName name="WDWD">#N/A</definedName>
    <definedName name="wdwtj" localSheetId="18" hidden="1">{#N/A,#N/A,FALSE,"Calculator"}</definedName>
    <definedName name="wdwtj" hidden="1">{#N/A,#N/A,FALSE,"Calculator"}</definedName>
    <definedName name="we" localSheetId="4" hidden="1">{"'Break down'!$A$4"}</definedName>
    <definedName name="WE" localSheetId="18" hidden="1">{#N/A,#N/A,FALSE,"CCTV"}</definedName>
    <definedName name="we" localSheetId="6" hidden="1">{"'Break down'!$A$4"}</definedName>
    <definedName name="we" localSheetId="10">{"'Break down'!$A$4"}</definedName>
    <definedName name="WE" hidden="1">{#N/A,#N/A,FALSE,"CCTV"}</definedName>
    <definedName name="WE_1" localSheetId="18" hidden="1">{#N/A,#N/A,FALSE,"CCTV"}</definedName>
    <definedName name="we_1" localSheetId="6" hidden="1">{"'Break down'!$A$4"}</definedName>
    <definedName name="we_1" localSheetId="10">{"'Break down'!$A$4"}</definedName>
    <definedName name="WE_1" hidden="1">{#N/A,#N/A,FALSE,"CCTV"}</definedName>
    <definedName name="WE_2" localSheetId="18" hidden="1">{#N/A,#N/A,FALSE,"CCTV"}</definedName>
    <definedName name="WE_2" hidden="1">{#N/A,#N/A,FALSE,"CCTV"}</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ringCourse">#REF!</definedName>
    <definedName name="web" localSheetId="6" hidden="1">{#N/A,#N/A,FALSE,"Taxblinc";#N/A,#N/A,FALSE,"Rsvsacls"}</definedName>
    <definedName name="WEB">#REF!</definedName>
    <definedName name="webpoint">#REF!</definedName>
    <definedName name="Wechsel">#REF!</definedName>
    <definedName name="Wechsl_KSP">#REF!</definedName>
    <definedName name="weedeew">#REF!</definedName>
    <definedName name="WEE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wq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fwe" localSheetId="4" hidden="1">{#N/A,#N/A,TRUE,"Cover";#N/A,#N/A,TRUE,"Conts";#N/A,#N/A,TRUE,"VOS";#N/A,#N/A,TRUE,"Warrington";#N/A,#N/A,TRUE,"Widnes"}</definedName>
    <definedName name="weefwe" localSheetId="18" hidden="1">{#N/A,#N/A,TRUE,"Cover";#N/A,#N/A,TRUE,"Conts";#N/A,#N/A,TRUE,"VOS";#N/A,#N/A,TRUE,"Warrington";#N/A,#N/A,TRUE,"Widnes"}</definedName>
    <definedName name="weefwe" localSheetId="10" hidden="1">{#N/A,#N/A,TRUE,"Cover";#N/A,#N/A,TRUE,"Conts";#N/A,#N/A,TRUE,"VOS";#N/A,#N/A,TRUE,"Warrington";#N/A,#N/A,TRUE,"Widnes"}</definedName>
    <definedName name="weefwe" hidden="1">{#N/A,#N/A,TRUE,"Cover";#N/A,#N/A,TRUE,"Conts";#N/A,#N/A,TRUE,"VOS";#N/A,#N/A,TRUE,"Warrington";#N/A,#N/A,TRUE,"Widnes"}</definedName>
    <definedName name="weeklyrates">#REF!</definedName>
    <definedName name="weekrates">#REF!</definedName>
    <definedName name="weekrates1">#REF!</definedName>
    <definedName name="weekrates2">#REF!</definedName>
    <definedName name="weeks">#REF!</definedName>
    <definedName name="weeks1">#REF!</definedName>
    <definedName name="WEEKUPD">#REF!</definedName>
    <definedName name="weewer" localSheetId="18" hidden="1">{#N/A,#N/A,FALSE,"MARCH"}</definedName>
    <definedName name="weewer" hidden="1">{#N/A,#N/A,FALSE,"MARCH"}</definedName>
    <definedName name="wef" localSheetId="18" hidden="1">{#N/A,#N/A,FALSE,"CCTV"}</definedName>
    <definedName name="wef" localSheetId="10" hidden="1">{#N/A,#N/A,TRUE,"Front";#N/A,#N/A,TRUE,"Simple Letter";#N/A,#N/A,TRUE,"Inside";#N/A,#N/A,TRUE,"Contents";#N/A,#N/A,TRUE,"Basis";#N/A,#N/A,TRUE,"Inclusions";#N/A,#N/A,TRUE,"Exclusions";#N/A,#N/A,TRUE,"Areas";#N/A,#N/A,TRUE,"Summary";#N/A,#N/A,TRUE,"Detail"}</definedName>
    <definedName name="wef" hidden="1">{#N/A,#N/A,FALSE,"CCTV"}</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ew" localSheetId="18" hidden="1">{#N/A,#N/A,FALSE,"CCTV"}</definedName>
    <definedName name="wefew" hidden="1">{#N/A,#N/A,FALSE,"CCTV"}</definedName>
    <definedName name="wefew_1" localSheetId="18" hidden="1">{#N/A,#N/A,FALSE,"CCTV"}</definedName>
    <definedName name="wefew_1" hidden="1">{#N/A,#N/A,FALSE,"CCTV"}</definedName>
    <definedName name="wefew_2" localSheetId="18" hidden="1">{#N/A,#N/A,FALSE,"CCTV"}</definedName>
    <definedName name="wefew_2" hidden="1">{#N/A,#N/A,FALSE,"CCTV"}</definedName>
    <definedName name="wefq">"Page "&amp;IF(ISNA(MATCH(ROW(),RowAfterpgbrk,1)),1,MATCH(ROW(),RowAfterpgbrk,1)+1)&amp;" of " &amp; TotPageCount + 0*NOW()</definedName>
    <definedName name="wefwer" localSheetId="18" hidden="1">{#N/A,#N/A,TRUE,"Front";#N/A,#N/A,TRUE,"Simple Letter";#N/A,#N/A,TRUE,"Inside";#N/A,#N/A,TRUE,"Contents";#N/A,#N/A,TRUE,"Basis";#N/A,#N/A,TRUE,"Inclusions";#N/A,#N/A,TRUE,"Exclusions";#N/A,#N/A,TRUE,"Areas";#N/A,#N/A,TRUE,"Summary";#N/A,#N/A,TRUE,"Detail"}</definedName>
    <definedName name="wefwer" hidden="1">{#N/A,#N/A,TRUE,"Front";#N/A,#N/A,TRUE,"Simple Letter";#N/A,#N/A,TRUE,"Inside";#N/A,#N/A,TRUE,"Contents";#N/A,#N/A,TRUE,"Basis";#N/A,#N/A,TRUE,"Inclusions";#N/A,#N/A,TRUE,"Exclusions";#N/A,#N/A,TRUE,"Areas";#N/A,#N/A,TRUE,"Summary";#N/A,#N/A,TRUE,"Detail"}</definedName>
    <definedName name="wegWE" localSheetId="18" hidden="1">{#N/A,#N/A,TRUE,"Cover";#N/A,#N/A,TRUE,"Conts";#N/A,#N/A,TRUE,"VOS";#N/A,#N/A,TRUE,"Warrington";#N/A,#N/A,TRUE,"Widnes"}</definedName>
    <definedName name="wegWE" hidden="1">{#N/A,#N/A,TRUE,"Cover";#N/A,#N/A,TRUE,"Conts";#N/A,#N/A,TRUE,"VOS";#N/A,#N/A,TRUE,"Warrington";#N/A,#N/A,TRUE,"Widnes"}</definedName>
    <definedName name="wegWE_1" localSheetId="18" hidden="1">{#N/A,#N/A,TRUE,"Cover";#N/A,#N/A,TRUE,"Conts";#N/A,#N/A,TRUE,"VOS";#N/A,#N/A,TRUE,"Warrington";#N/A,#N/A,TRUE,"Widnes"}</definedName>
    <definedName name="wegWE_1" hidden="1">{#N/A,#N/A,TRUE,"Cover";#N/A,#N/A,TRUE,"Conts";#N/A,#N/A,TRUE,"VOS";#N/A,#N/A,TRUE,"Warrington";#N/A,#N/A,TRUE,"Widnes"}</definedName>
    <definedName name="wegywegt" localSheetId="4" hidden="1">{#N/A,#N/A,TRUE,"Cover";#N/A,#N/A,TRUE,"Conts";#N/A,#N/A,TRUE,"VOS";#N/A,#N/A,TRUE,"Warrington";#N/A,#N/A,TRUE,"Widnes"}</definedName>
    <definedName name="wegywegt" localSheetId="18" hidden="1">{#N/A,#N/A,TRUE,"Cover";#N/A,#N/A,TRUE,"Conts";#N/A,#N/A,TRUE,"VOS";#N/A,#N/A,TRUE,"Warrington";#N/A,#N/A,TRUE,"Widnes"}</definedName>
    <definedName name="wegywegt" localSheetId="6" hidden="1">{#N/A,#N/A,TRUE,"Cover";#N/A,#N/A,TRUE,"Conts";#N/A,#N/A,TRUE,"VOS";#N/A,#N/A,TRUE,"Warrington";#N/A,#N/A,TRUE,"Widnes"}</definedName>
    <definedName name="wegywegt" localSheetId="11" hidden="1">{#N/A,#N/A,TRUE,"Cover";#N/A,#N/A,TRUE,"Conts";#N/A,#N/A,TRUE,"VOS";#N/A,#N/A,TRUE,"Warrington";#N/A,#N/A,TRUE,"Widnes"}</definedName>
    <definedName name="wegywegt" localSheetId="10" hidden="1">{#N/A,#N/A,TRUE,"Cover";#N/A,#N/A,TRUE,"Conts";#N/A,#N/A,TRUE,"VOS";#N/A,#N/A,TRUE,"Warrington";#N/A,#N/A,TRUE,"Widnes"}</definedName>
    <definedName name="wegywegt" hidden="1">{#N/A,#N/A,TRUE,"Cover";#N/A,#N/A,TRUE,"Conts";#N/A,#N/A,TRUE,"VOS";#N/A,#N/A,TRUE,"Warrington";#N/A,#N/A,TRUE,"Widnes"}</definedName>
    <definedName name="wegywegt_1" localSheetId="18" hidden="1">{#N/A,#N/A,TRUE,"Cover";#N/A,#N/A,TRUE,"Conts";#N/A,#N/A,TRUE,"VOS";#N/A,#N/A,TRUE,"Warrington";#N/A,#N/A,TRUE,"Widnes"}</definedName>
    <definedName name="wegywegt_1" localSheetId="6" hidden="1">{#N/A,#N/A,TRUE,"Cover";#N/A,#N/A,TRUE,"Conts";#N/A,#N/A,TRUE,"VOS";#N/A,#N/A,TRUE,"Warrington";#N/A,#N/A,TRUE,"Widnes"}</definedName>
    <definedName name="wegywegt_1" hidden="1">{#N/A,#N/A,TRUE,"Cover";#N/A,#N/A,TRUE,"Conts";#N/A,#N/A,TRUE,"VOS";#N/A,#N/A,TRUE,"Warrington";#N/A,#N/A,TRUE,"Widnes"}</definedName>
    <definedName name="weight" localSheetId="18" hidden="1">{#N/A,#N/A,FALSE,"CCTV"}</definedName>
    <definedName name="WEIGHT" localSheetId="6">#REF!</definedName>
    <definedName name="WEIGHT" localSheetId="10">#REF!</definedName>
    <definedName name="weight" hidden="1">{#N/A,#N/A,FALSE,"CCTV"}</definedName>
    <definedName name="WEIGHT__C1A__Standard_Guestroom">#REF!</definedName>
    <definedName name="WEIGHT__C1C__Junior_Suites">#REF!</definedName>
    <definedName name="WEIGHT__C1D__One_Bedroom_Suites">#REF!</definedName>
    <definedName name="WEIGHT__C1E__Two_bedroom_Suites">#REF!</definedName>
    <definedName name="WEIGHT__C1F1__Public_Circulation_Areas">#REF!</definedName>
    <definedName name="WEIGHT__C1G4__Shafts">#REF!</definedName>
    <definedName name="WEIGHT__C1G6__Fire_Escape_Stairs">#REF!</definedName>
    <definedName name="WEIGHT__C1H1__Standard_Guestrooms">#REF!</definedName>
    <definedName name="WEIGHT__C1H3__Junior_Suites">#REF!</definedName>
    <definedName name="WEIGHT__C1H4__One_Bedroom_Suites">#REF!</definedName>
    <definedName name="WEIGHT__C1H5__Two_Bedroom_Suites">#REF!</definedName>
    <definedName name="WEIGHT__C1H6__One_Bedroom_Suites_Type_2">#REF!</definedName>
    <definedName name="WEIGHT__C1I__General_Works_Guestrooms">#REF!</definedName>
    <definedName name="WEIGHT__C1J__One_Bedroom_Suites_Type_2">#REF!</definedName>
    <definedName name="WEIGHT__C2A2__Arrival_and_Reception_Lobby">#REF!</definedName>
    <definedName name="WEIGHT__C2A3__Front_Offices___Concierge">#REF!</definedName>
    <definedName name="WEIGHT__C2A4__Luggage_Scanner">#REF!</definedName>
    <definedName name="WEIGHT__C2A5__Hotel_Retail">#REF!</definedName>
    <definedName name="WEIGHT__C2A6__Prayer_Rooms">#REF!</definedName>
    <definedName name="WEIGHT__C2A7__Kids_Club">#REF!</definedName>
    <definedName name="WEIGHT__C2A8__Public_Toilets">#REF!</definedName>
    <definedName name="WEIGHT__C2A9__Changing_Rooms">#REF!</definedName>
    <definedName name="WEIGHT__C2C1__Hotel_Restaurant">#REF!</definedName>
    <definedName name="WEIGHT__C2C2__Lobby_Lounge">#REF!</definedName>
    <definedName name="WEIGHT__C2C3__Lobby_Bar">#REF!</definedName>
    <definedName name="WEIGHT__C2C4__Lobby_Bar___Covered_Terrace">#REF!</definedName>
    <definedName name="WEIGHT__C2C5__Speciality_Restaurant__1">#REF!</definedName>
    <definedName name="WEIGHT__C2C6__Speciality_Restaurant__2">#REF!</definedName>
    <definedName name="WEIGHT__C2C7__Speciality_Restaurant__2___Covered_Terrace">#REF!</definedName>
    <definedName name="WEIGHT__C2C8__Pool_Bar___Grill">#REF!</definedName>
    <definedName name="WEIGHT__C2D2__Gymnasium">#REF!</definedName>
    <definedName name="WEIGHT__C2G1__Circulation">#REF!</definedName>
    <definedName name="WEIGHT__C2G2__Outdoor_Lobby">#REF!</definedName>
    <definedName name="WEIGHT__C3A1__Front_Offices">#REF!</definedName>
    <definedName name="WEIGHT__C3A2__Administration_Offices">#REF!</definedName>
    <definedName name="WEIGHT__C3A3__Accounting_Offices">#REF!</definedName>
    <definedName name="WEIGHT__C3A4__Human_Resources_and_Training">#REF!</definedName>
    <definedName name="WEIGHT__C3B__IT_Department">#REF!</definedName>
    <definedName name="WEIGHT__C3C1__Kitchen___Main_Kitchen">#REF!</definedName>
    <definedName name="WEIGHT__C3C2__Kitchen___Speciality_Restaurant__1">#REF!</definedName>
    <definedName name="WEIGHT__C3C3__Kitchen___Speciality_Restaurant__2">#REF!</definedName>
    <definedName name="WEIGHT__C3C5__Pantry___Lobby_Bar">#REF!</definedName>
    <definedName name="WEIGHT__C3D__Housekeeping_and_Linen">#REF!</definedName>
    <definedName name="WEIGHT__C3E__Central_Laundry___Dry_Cleaning___Valet_Only">#REF!</definedName>
    <definedName name="WEIGHT__C3F5__Dining_Room_Seating">#REF!</definedName>
    <definedName name="WEIGHT__C3F8__Staff_Changing_Rooms">#REF!</definedName>
    <definedName name="WEIGHT__C3F9__Staff_Prayer_Rooms">#REF!</definedName>
    <definedName name="WEIGHT__C3G__Maintenance_and_Engineering">#REF!</definedName>
    <definedName name="WEIGHT__C3H1__Plant_and_Equipment_Rooms">#REF!</definedName>
    <definedName name="WEIGHT__C3H2__MEP_Shafts">#REF!</definedName>
    <definedName name="WEIGHT__C3J__Security">#REF!</definedName>
    <definedName name="WEIGHT__C3K__Purchasing__Goods_Receiving_and_Storage">#REF!</definedName>
    <definedName name="WEIGHT__C3L__BOH_Circulation_Areas">#REF!</definedName>
    <definedName name="WEIGHT__C4B__General_Works_Parking">#REF!</definedName>
    <definedName name="WEIGHT__C5__Unallocated_Rooms">#REF!</definedName>
    <definedName name="WEIGHT__G1__Conference_Centre">#REF!</definedName>
    <definedName name="WEIGHT__G1A__Conference_Hall">#REF!</definedName>
    <definedName name="WEIGHT__G1B__Reception">#REF!</definedName>
    <definedName name="WEIGHT__G1C__Meeting_Rooms">#REF!</definedName>
    <definedName name="WEIGHT__G2__Pre_function">#REF!</definedName>
    <definedName name="WEIGHT__G3__Toilets">#REF!</definedName>
    <definedName name="WEIGHT__G4__FOH_Circulation">#REF!</definedName>
    <definedName name="WEIGHT__G5__BOH_Circulation">#REF!</definedName>
    <definedName name="WEIGHT__G6__Fire_Escape_Stairs">#REF!</definedName>
    <definedName name="WEIGHT__G7__Plant_and_Equipment_Rooms">#REF!</definedName>
    <definedName name="WEIGHT__G8__Storage">#REF!</definedName>
    <definedName name="WEIGHT__G9__Kitchen_and_Service_Area">#REF!</definedName>
    <definedName name="weight_1" localSheetId="18" hidden="1">{#N/A,#N/A,FALSE,"CCTV"}</definedName>
    <definedName name="weight_1" hidden="1">{#N/A,#N/A,FALSE,"CCTV"}</definedName>
    <definedName name="WEIGHT_1_bed_Balcony_area">#REF!</definedName>
    <definedName name="WEIGHT_1_bed_bath_screen">#REF!</definedName>
    <definedName name="WEIGHT_1_bed_bath_shelf">#REF!</definedName>
    <definedName name="WEIGHT_1_bed_Bath_tub">#REF!</definedName>
    <definedName name="WEIGHT_1_bed_Bath_tub_mixer">#REF!</definedName>
    <definedName name="WEIGHT_1_bed_Bathroom_area">#REF!</definedName>
    <definedName name="WEIGHT_1_bed_Bedroom_area">#REF!</definedName>
    <definedName name="WEIGHT_1_bed_Cistern_cover">#REF!</definedName>
    <definedName name="WEIGHT_1_bed_Cooker_hob">#REF!</definedName>
    <definedName name="WEIGHT_1_bed_Fridge_freezer">#REF!</definedName>
    <definedName name="WEIGHT_1_bed_Kitchen_sink">#REF!</definedName>
    <definedName name="WEIGHT_1_bed_Kitchen_sink_mixer">#REF!</definedName>
    <definedName name="WEIGHT_1_bed_kitchen_units">#REF!</definedName>
    <definedName name="WEIGHT_1_bed_living_area">#REF!</definedName>
    <definedName name="WEIGHT_1_bed_mirror">#REF!</definedName>
    <definedName name="WEIGHT_1_bed_NIA">#REF!</definedName>
    <definedName name="WEIGHT_1_bed_Oven">#REF!</definedName>
    <definedName name="WEIGHT_1_bed_shower_mixer">#REF!</definedName>
    <definedName name="WEIGHT_1_bed_vanitys">#REF!</definedName>
    <definedName name="WEIGHT_1_bed_Wardrobes">#REF!</definedName>
    <definedName name="WEIGHT_1_bed_Wash_basin">#REF!</definedName>
    <definedName name="WEIGHT_1_bed_Wash_basin_mixer">#REF!</definedName>
    <definedName name="WEIGHT_1_bed_Washing_machine">#REF!</definedName>
    <definedName name="WEIGHT_1_bed_WC">#REF!</definedName>
    <definedName name="WEIGHT_110_mm_dia._RWP">#REF!</definedName>
    <definedName name="WEIGHT_110mm_dia._opening_for_rain_water">#REF!</definedName>
    <definedName name="WEIGHT_110mm_dia._Rainwater_pipe">#REF!</definedName>
    <definedName name="WEIGHT_110mm_dia_RWP">#REF!</definedName>
    <definedName name="WEIGHT_15mm_dia._CWS_Buried_Underground">#REF!</definedName>
    <definedName name="WEIGHT_15mm_dia_Copper_pipe">#REF!</definedName>
    <definedName name="WEIGHT_1F__25mm_dia._BCWS_Pipe">#REF!</definedName>
    <definedName name="WEIGHT_1F__25mm_dia._HWS_Pipe">#REF!</definedName>
    <definedName name="WEIGHT_1F__Isolation_valve">#REF!</definedName>
    <definedName name="WEIGHT_1F__Water_Hammer_Arrestor">#REF!</definedName>
    <definedName name="WEIGHT_1F_BOH_Service_and_Utility_area">#REF!</definedName>
    <definedName name="WEIGHT_1F_BOH_Staircase">#REF!</definedName>
    <definedName name="WEIGHT_1F_Guest_Core">#REF!</definedName>
    <definedName name="WEIGHT_1F_Guestrooms">#REF!</definedName>
    <definedName name="WEIGHT_1F_HGR_BOH">#REF!</definedName>
    <definedName name="WEIGHT_1F_HGR_Circulation">#REF!</definedName>
    <definedName name="WEIGHT_1F_HGR_Covered_Balcony">#REF!</definedName>
    <definedName name="WEIGHT_1F_HGR_Fire_Staircase">#REF!</definedName>
    <definedName name="WEIGHT_1F_HGR_Open_Terrace">#REF!</definedName>
    <definedName name="WEIGHT_1F_Lift_Shaft">#REF!</definedName>
    <definedName name="WEIGHT_1F_Roof_Terrace">#REF!</definedName>
    <definedName name="WEIGHT_1F_Services_Core">#REF!</definedName>
    <definedName name="WEIGHT_1F_Void___Dead_space">#REF!</definedName>
    <definedName name="WEIGHT_1st_Floor">#REF!</definedName>
    <definedName name="WEIGHT_1st_Floor___BOH___FIre_Escape_Stairs">#REF!</definedName>
    <definedName name="WEIGHT_1st_Floor___BOH___Guest_Core">#REF!</definedName>
    <definedName name="WEIGHT_1st_Floor___BOH___Guest_Core_lifts">#REF!</definedName>
    <definedName name="WEIGHT_1st_Floor___BOH___Service_Core">#REF!</definedName>
    <definedName name="WEIGHT_1st_Floor___BOH___Service_Core_ducts">#REF!</definedName>
    <definedName name="WEIGHT_1st_Floor___BOH___Service_Core_lift_shafts">#REF!</definedName>
    <definedName name="WEIGHT_1st_Floor___FOH___Guest_Circulation">#REF!</definedName>
    <definedName name="WEIGHT_1st_Floor___FOH___Guestroom_Terrace">#REF!</definedName>
    <definedName name="WEIGHT_1st_Floor___FOH___Guestrooms">#REF!</definedName>
    <definedName name="WEIGHT_1st_Floor___Guest_Core_ducts">#REF!</definedName>
    <definedName name="weight_2" localSheetId="18" hidden="1">{#N/A,#N/A,FALSE,"CCTV"}</definedName>
    <definedName name="weight_2" hidden="1">{#N/A,#N/A,FALSE,"CCTV"}</definedName>
    <definedName name="WEIGHT_2_bed_2nd_bathroom_area">#REF!</definedName>
    <definedName name="WEIGHT_2_bed_2nd_bedroom_area">#REF!</definedName>
    <definedName name="WEIGHT_2_bed_4_burner_hob">#REF!</definedName>
    <definedName name="WEIGHT_2_bed_Balcony_area">#REF!</definedName>
    <definedName name="WEIGHT_2_bed_bath_screen">#REF!</definedName>
    <definedName name="WEIGHT_2_bed_bath_tub">#REF!</definedName>
    <definedName name="WEIGHT_2_bed_bath_tub_mixer">#REF!</definedName>
    <definedName name="WEIGHT_2_bed_bidet">#REF!</definedName>
    <definedName name="WEIGHT_2_bed_cistern_cover">#REF!</definedName>
    <definedName name="WEIGHT_2_bed_fridge_freezer">#REF!</definedName>
    <definedName name="WEIGHT_2_bed_kitchen_sink">#REF!</definedName>
    <definedName name="WEIGHT_2_bed_kitchen_sink_mixer">#REF!</definedName>
    <definedName name="WEIGHT_2_bed_Kitchen_units">#REF!</definedName>
    <definedName name="WEIGHT_2_bed_living_area">#REF!</definedName>
    <definedName name="WEIGHT_2_bed_Master_bathroom_area">#REF!</definedName>
    <definedName name="WEIGHT_2_bed_Master_bedroom_area">#REF!</definedName>
    <definedName name="WEIGHT_2_bed_mirror">#REF!</definedName>
    <definedName name="WEIGHT_2_bed_NIA">#REF!</definedName>
    <definedName name="WEIGHT_2_bed_shower_mixer_set">#REF!</definedName>
    <definedName name="WEIGHT_2_bed_shower_partition_inc_door">#REF!</definedName>
    <definedName name="WEIGHT_2_bed_vanity_unit">#REF!</definedName>
    <definedName name="WEIGHT_2_bed_wardrobes">#REF!</definedName>
    <definedName name="WEIGHT_2_bed_wash_basin">#REF!</definedName>
    <definedName name="WEIGHT_2_bed_wash_basin_mixer">#REF!</definedName>
    <definedName name="WEIGHT_2_bed_washing_machine">#REF!</definedName>
    <definedName name="WEIGHT_2_bed_WC">#REF!</definedName>
    <definedName name="WEIGHT_20mm_dia_Bib_tap">#REF!</definedName>
    <definedName name="WEIGHT_20mm_dia_HSW_pipe">#REF!</definedName>
    <definedName name="WEIGHT_25mm_dia_BCWS_pipe">#REF!</definedName>
    <definedName name="WEIGHT_25mm_dia_HSW_pipe">#REF!</definedName>
    <definedName name="WEIGHT_2F_BOH_Roof_Terrace">#REF!</definedName>
    <definedName name="WEIGHT_2F_BOH_Service_and_Utility_area">#REF!</definedName>
    <definedName name="WEIGHT_2F_BOH_Staircase">#REF!</definedName>
    <definedName name="WEIGHT_2F_Guest_Core">#REF!</definedName>
    <definedName name="WEIGHT_2F_Guestrooms">#REF!</definedName>
    <definedName name="WEIGHT_2F_HGR_BOH">#REF!</definedName>
    <definedName name="WEIGHT_2F_HGR_Circulation">#REF!</definedName>
    <definedName name="WEIGHT_2F_HGR_Covered_Balcony">#REF!</definedName>
    <definedName name="WEIGHT_2F_HGR_Fire_Staircase">#REF!</definedName>
    <definedName name="WEIGHT_2F_Lift_Shaft">#REF!</definedName>
    <definedName name="WEIGHT_2F_Services_Core">#REF!</definedName>
    <definedName name="WEIGHT_2F_Voids___Dead_space">#REF!</definedName>
    <definedName name="WEIGHT_2nd_Floor">#REF!</definedName>
    <definedName name="WEIGHT_2nd_Floor___BOH___Event_Center_Core">#REF!</definedName>
    <definedName name="WEIGHT_2nd_Floor___BOH___Event_Center_Core_lift_shafts">#REF!</definedName>
    <definedName name="WEIGHT_2nd_Floor___BOH___Event_Center_Service">#REF!</definedName>
    <definedName name="WEIGHT_2nd_Floor___BOH___Event_Center_Service_lift_shafts">#REF!</definedName>
    <definedName name="WEIGHT_2nd_Floor___BOH___Fire_Escape_Stairs">#REF!</definedName>
    <definedName name="WEIGHT_2nd_Floor___BOH___Guest_Core">#REF!</definedName>
    <definedName name="WEIGHT_2nd_Floor___BOH___Guest_Core_ducts">#REF!</definedName>
    <definedName name="WEIGHT_2nd_Floor___BOH___Guest_Core_lift_shafts">#REF!</definedName>
    <definedName name="WEIGHT_2nd_Floor___BOH___Service_Core">#REF!</definedName>
    <definedName name="WEIGHT_2nd_Floor___BOH___Service_Core_ducts">#REF!</definedName>
    <definedName name="WEIGHT_2nd_Floor___BOH___Service_Core_lift_shafts">#REF!</definedName>
    <definedName name="WEIGHT_2nd_Floor___FOH___Guestroom_Circulation">#REF!</definedName>
    <definedName name="WEIGHT_2nd_Floor___FOH___Guestroom_Terrace">#REF!</definedName>
    <definedName name="WEIGHT_2nd_Floor___FOH___Guestrooms">#REF!</definedName>
    <definedName name="WEIGHT_3.1__External_Walls">#REF!</definedName>
    <definedName name="WEIGHT_32_dia._CWS_Main_Buried_underground">#REF!</definedName>
    <definedName name="WEIGHT_32mm_dia_BCWS">#REF!</definedName>
    <definedName name="WEIGHT_32mm_dia_BCWS_pipe">#REF!</definedName>
    <definedName name="WEIGHT_32mm_dia_BCWS_Riser">#REF!</definedName>
    <definedName name="WEIGHT_32mm_dia_HSW_pipe">#REF!</definedName>
    <definedName name="WEIGHT_32mm_dia_HSW_Riser">#REF!</definedName>
    <definedName name="WEIGHT_3F_BOH_Service___Utility_area">#REF!</definedName>
    <definedName name="WEIGHT_3F_BOH_Staircase">#REF!</definedName>
    <definedName name="WEIGHT_3F_Guest_Core">#REF!</definedName>
    <definedName name="WEIGHT_3F_Guestrooms">#REF!</definedName>
    <definedName name="WEIGHT_3F_HGR_BOH">#REF!</definedName>
    <definedName name="WEIGHT_3F_HGR_Circulation">#REF!</definedName>
    <definedName name="WEIGHT_3F_HGR_Covered_Balcony">#REF!</definedName>
    <definedName name="WEIGHT_3F_HGR_Fire_Staircase">#REF!</definedName>
    <definedName name="WEIGHT_3F_Lift_Shaft">#REF!</definedName>
    <definedName name="WEIGHT_3F_Services_Core">#REF!</definedName>
    <definedName name="WEIGHT_3F_Voids___Dead_space">#REF!</definedName>
    <definedName name="WEIGHT_3rd_Floor">#REF!</definedName>
    <definedName name="WEIGHT_3rd_Floor___BOH___Fire_Escape_Stairs">#REF!</definedName>
    <definedName name="WEIGHT_3rd_Floor___BOH___Guest_Core">#REF!</definedName>
    <definedName name="WEIGHT_3rd_Floor___BOH___Guest_Core_ducts">#REF!</definedName>
    <definedName name="WEIGHT_3rd_Floor___BOH___Guest_Core_lift_shafts">#REF!</definedName>
    <definedName name="WEIGHT_3rd_Floor___BOH___Service_Core">#REF!</definedName>
    <definedName name="WEIGHT_3rd_Floor___BOH___Service_Core_ducts">#REF!</definedName>
    <definedName name="WEIGHT_3rd_Floor___BOH___Service_Core_lift_shafts">#REF!</definedName>
    <definedName name="WEIGHT_3rd_Floor___FOH___Guest_Circulation">#REF!</definedName>
    <definedName name="WEIGHT_3rd_Floor___FOH___Guestroom_Terrace">#REF!</definedName>
    <definedName name="WEIGHT_3rd_Floor___FOH___Guestrooms">#REF!</definedName>
    <definedName name="WEIGHT_4F_BOH_Service___Utility_area">#REF!</definedName>
    <definedName name="WEIGHT_4F_BOH_Staircase">#REF!</definedName>
    <definedName name="WEIGHT_4F_Guest_Core">#REF!</definedName>
    <definedName name="WEIGHT_4F_Guestrooms">#REF!</definedName>
    <definedName name="WEIGHT_4F_HGR_BOH">#REF!</definedName>
    <definedName name="WEIGHT_4F_HGR_Circulation">#REF!</definedName>
    <definedName name="WEIGHT_4F_HGR_Covered_Balcony">#REF!</definedName>
    <definedName name="WEIGHT_4F_HGR_Fire_Staircase">#REF!</definedName>
    <definedName name="WEIGHT_4F_Lift_Shaft">#REF!</definedName>
    <definedName name="WEIGHT_4F_Services_Core">#REF!</definedName>
    <definedName name="WEIGHT_4F_Voids___Dead_space">#REF!</definedName>
    <definedName name="WEIGHT_4th_Floor___BOH___Fire_Escape_Stairs">#REF!</definedName>
    <definedName name="WEIGHT_4th_Floor___BOH___Guest_Core">#REF!</definedName>
    <definedName name="WEIGHT_4th_Floor___BOH___Guest_Core_ducts">#REF!</definedName>
    <definedName name="WEIGHT_4th_Floor___BOH___Guest_Core_lift_shafts">#REF!</definedName>
    <definedName name="WEIGHT_4th_Floor___BOH___Service_Core">#REF!</definedName>
    <definedName name="WEIGHT_4th_Floor___BOH___Service_Core_ducts">#REF!</definedName>
    <definedName name="WEIGHT_4th_Floor___BOH___Service_Core_lift_shafts">#REF!</definedName>
    <definedName name="WEIGHT_4th_Floor___FOH___Guestroom_Circulation">#REF!</definedName>
    <definedName name="WEIGHT_4th_Floor___FOH___Guestroom_Terrace">#REF!</definedName>
    <definedName name="WEIGHT_4th_Floor___FOH___Guestrooms">#REF!</definedName>
    <definedName name="WEIGHT_4th_Floor___FOH___Roof_Top_Pantry">#REF!</definedName>
    <definedName name="WEIGHT_4th_Floor___FOH___Roof_Top_Restaurant">#REF!</definedName>
    <definedName name="WEIGHT_4th_Floor___FOH___Roof_Top_Toilets">#REF!</definedName>
    <definedName name="WEIGHT_4th_Floor___Roof_Top_Restaurant_open_terrace">#REF!</definedName>
    <definedName name="WEIGHT_50mm_dia._Balcony_Drain">#REF!</definedName>
    <definedName name="WEIGHT_50mm_dia_WP">#REF!</definedName>
    <definedName name="WEIGHT_5A_CEILING">#REF!</definedName>
    <definedName name="WEIGHT_5A_FS01">#REF!</definedName>
    <definedName name="WEIGHT_5A_FS02">#REF!</definedName>
    <definedName name="WEIGHT_5A_FS02_2F">#REF!</definedName>
    <definedName name="WEIGHT_5A_FS03">#REF!</definedName>
    <definedName name="WEIGHT_5A_FS03_AREA">#REF!</definedName>
    <definedName name="WEIGHT_5A_FS03_GRILL">#REF!</definedName>
    <definedName name="WEIGHT_5A_FS04">#REF!</definedName>
    <definedName name="WEIGHT_5A_FS04_1F">#REF!</definedName>
    <definedName name="WEIGHT_5A_FS04_2F">#REF!</definedName>
    <definedName name="WEIGHT_5A_FS05">#REF!</definedName>
    <definedName name="WEIGHT_5A_FS05_RF">#REF!</definedName>
    <definedName name="WEIGHT_5A_FS07">#REF!</definedName>
    <definedName name="WEIGHT_5A_FS08">#REF!</definedName>
    <definedName name="WEIGHT_5A_FS08_RF">#REF!</definedName>
    <definedName name="WEIGHT_5A_FS12_1F">#REF!</definedName>
    <definedName name="WEIGHT_5A_FS15_2F">#REF!</definedName>
    <definedName name="WEIGHT_5A_FS16">#REF!</definedName>
    <definedName name="WEIGHT_5B_FS01">#REF!</definedName>
    <definedName name="WEIGHT_5B_FS02_1F">#REF!</definedName>
    <definedName name="WEIGHT_5B_FS02_RF">#REF!</definedName>
    <definedName name="WEIGHT_5B_FS03">#REF!</definedName>
    <definedName name="WEIGHT_5B_FS03_AREA">#REF!</definedName>
    <definedName name="WEIGHT_5B_FS03_GRILL">#REF!</definedName>
    <definedName name="WEIGHT_5B_FS03_RF">#REF!</definedName>
    <definedName name="WEIGHT_5B_FS04_1F">#REF!</definedName>
    <definedName name="WEIGHT_5B_FS04_2F">#REF!</definedName>
    <definedName name="WEIGHT_5B_FS04_RF">#REF!</definedName>
    <definedName name="WEIGHT_5B_FS05">#REF!</definedName>
    <definedName name="WEIGHT_5B_FS05_GARDEN">#REF!</definedName>
    <definedName name="WEIGHT_5B_FS05_PARAPET">#REF!</definedName>
    <definedName name="WEIGHT_5B_FS06">#REF!</definedName>
    <definedName name="WEIGHT_5B_FS07_1F">#REF!</definedName>
    <definedName name="WEIGHT_5B_FS08_RF">#REF!</definedName>
    <definedName name="WEIGHT_5B_FS11_1F">#REF!</definedName>
    <definedName name="WEIGHT_5B_FS11_2F">#REF!</definedName>
    <definedName name="WEIGHT_5B_FS12_2F">#REF!</definedName>
    <definedName name="WEIGHT_5B_FS15_1F">#REF!</definedName>
    <definedName name="WEIGHT_5B_FS15_2F">#REF!</definedName>
    <definedName name="WEIGHT_5B_FS15_RF">#REF!</definedName>
    <definedName name="WEIGHT_5B_FS16">#REF!</definedName>
    <definedName name="WEIGHT_5B_LOUVRE">#REF!</definedName>
    <definedName name="WEIGHT_5B_PARAPET_COPING">#REF!</definedName>
    <definedName name="WEIGHT_5C_FS01">#REF!</definedName>
    <definedName name="WEIGHT_5C_FS02">#REF!</definedName>
    <definedName name="WEIGHT_5C_FS02_1F">#REF!</definedName>
    <definedName name="WEIGHT_5C_FS02_COPING">#REF!</definedName>
    <definedName name="WEIGHT_5C_FS03">#REF!</definedName>
    <definedName name="WEIGHT_5C_FS03_GRILL">#REF!</definedName>
    <definedName name="WEIGHT_5C_FS05_RF">#REF!</definedName>
    <definedName name="WEIGHT_5C_FS07_RF">#REF!</definedName>
    <definedName name="WEIGHT_5C_FS08_1F">#REF!</definedName>
    <definedName name="WEIGHT_5C_FS08_RF">#REF!</definedName>
    <definedName name="WEIGHT_5C_FS16">#REF!</definedName>
    <definedName name="WEIGHT_5C_LINK_BRIDGE">#REF!</definedName>
    <definedName name="WEIGHT_5F_BOH_Circulation">#REF!</definedName>
    <definedName name="WEIGHT_5F_BOH_Service___Utility_area">#REF!</definedName>
    <definedName name="WEIGHT_5F_BOH_Staircase">#REF!</definedName>
    <definedName name="WEIGHT_5F_Lift_Shaft">#REF!</definedName>
    <definedName name="WEIGHT_5F_MEP">#REF!</definedName>
    <definedName name="WEIGHT_5F_Services_Core">#REF!</definedName>
    <definedName name="WEIGHT_5F_Voids___Dead_area">#REF!</definedName>
    <definedName name="WEIGHT_82mm_dia_Vent_pipe_1F">#REF!</definedName>
    <definedName name="WEIGHT_82mm_dia_Vent_pipe_GF">#REF!</definedName>
    <definedName name="WEIGHT_AM_Beams">#REF!</definedName>
    <definedName name="WEIGHT_AM_Slab_1200">#REF!</definedName>
    <definedName name="WEIGHT_AM_Slab_300">#REF!</definedName>
    <definedName name="WEIGHT_Assume_Roof">#REF!</definedName>
    <definedName name="WEIGHT_Assumed_Stair_Roof">#REF!</definedName>
    <definedName name="WEIGHT_B1">#REF!</definedName>
    <definedName name="WEIGHT_B1___BOH____Loading_Unloading">#REF!</definedName>
    <definedName name="WEIGHT_B1___BOH____Service_Corridor">#REF!</definedName>
    <definedName name="WEIGHT_B1___BOH___Bulk_Storage">#REF!</definedName>
    <definedName name="WEIGHT_B1___BOH___Event_Center_Core">#REF!</definedName>
    <definedName name="WEIGHT_B1___BOH___Event_Center_Core_lift_shafts">#REF!</definedName>
    <definedName name="WEIGHT_B1___BOH___Event_Center_Kitchen">#REF!</definedName>
    <definedName name="WEIGHT_B1___BOH___Event_Center_Service">#REF!</definedName>
    <definedName name="WEIGHT_B1___BOH___Fire_Escape_Stairs">#REF!</definedName>
    <definedName name="WEIGHT_B1___BOH___Food___Beverage_Dept">#REF!</definedName>
    <definedName name="WEIGHT_B1___BOH___General_Areas">#REF!</definedName>
    <definedName name="WEIGHT_B1___BOH___Guest_Core">#REF!</definedName>
    <definedName name="WEIGHT_B1___BOH___Guest_Core_ducts">#REF!</definedName>
    <definedName name="WEIGHT_B1___BOH___Guest_Core_lift_shafts">#REF!</definedName>
    <definedName name="WEIGHT_B1___BOH___Human_Resources">#REF!</definedName>
    <definedName name="WEIGHT_B1___BOH___Main_Kitchen">#REF!</definedName>
    <definedName name="WEIGHT_B1___BOH___Pool_Bar___Grill_Pantry">#REF!</definedName>
    <definedName name="WEIGHT_B1___BOH___Ramp__B1___GF_">#REF!</definedName>
    <definedName name="WEIGHT_B1___BOH___Ramp_B1_to_B2__loading_unloading_">#REF!</definedName>
    <definedName name="WEIGHT_B1___BOH___Receiving___Purchasing">#REF!</definedName>
    <definedName name="WEIGHT_B1___BOH___Service_Core">#REF!</definedName>
    <definedName name="WEIGHT_B1___BOH___Service_Core_ducts">#REF!</definedName>
    <definedName name="WEIGHT_B1___BOH___Service_Core_lift_shaft">#REF!</definedName>
    <definedName name="WEIGHT_B1___BOH___Service_Corridor">#REF!</definedName>
    <definedName name="WEIGHT_B1___BOH___Speciality_Restaurant_01_Pantry">#REF!</definedName>
    <definedName name="WEIGHT_B1___BOH___Staff_Core">#REF!</definedName>
    <definedName name="WEIGHT_B1___BOH___Staff_Core_lift_shafts">#REF!</definedName>
    <definedName name="WEIGHT_B1___BOH___Staff_Facilities">#REF!</definedName>
    <definedName name="WEIGHT_B1___BOH___Waste_Management">#REF!</definedName>
    <definedName name="WEIGHT_B1___Double_Volume_internal_Plant_RM">#REF!</definedName>
    <definedName name="WEIGHT_B1___FOH____Day_Care_Center">#REF!</definedName>
    <definedName name="WEIGHT_B1___FOH___All_Day_Dining">#REF!</definedName>
    <definedName name="WEIGHT_B1___FOH___Circulation">#REF!</definedName>
    <definedName name="WEIGHT_B1___FOH___Day_Care_Center_Terrace">#REF!</definedName>
    <definedName name="WEIGHT_B1___FOH___Guest_Circulation">#REF!</definedName>
    <definedName name="WEIGHT_B1___FOH___Guestroom_Terrace">#REF!</definedName>
    <definedName name="WEIGHT_B1___FOH___Guestrooms">#REF!</definedName>
    <definedName name="WEIGHT_B1___FOH___Gym">#REF!</definedName>
    <definedName name="WEIGHT_B1___FOH___Pool_Bar___Grill">#REF!</definedName>
    <definedName name="WEIGHT_B1___FOH___Pool_Bar___Grill_Terrace">#REF!</definedName>
    <definedName name="WEIGHT_B1___FOH___Spa">#REF!</definedName>
    <definedName name="WEIGHT_B1___FOH___Speciality_Restauarant_02_Toilets">#REF!</definedName>
    <definedName name="WEIGHT_B1___FOH___Speciality_Restaurant_01">#REF!</definedName>
    <definedName name="WEIGHT_B1___FOH___Speciality_Restaurant_02">#REF!</definedName>
    <definedName name="WEIGHT_B1___FOH___Speciality_Restaurant_02_Terrace__covered_terrace_area_">#REF!</definedName>
    <definedName name="WEIGHT_B1___FOH___Speciality_Restaurant_02_Terrace__open_terrace_area_">#REF!</definedName>
    <definedName name="WEIGHT_B1___Parking">#REF!</definedName>
    <definedName name="WEIGHT_B1__BOH_">#REF!</definedName>
    <definedName name="WEIGHT_B1__Car_Park_">#REF!</definedName>
    <definedName name="WEIGHT_B1__Column_C1">#REF!</definedName>
    <definedName name="WEIGHT_B1__Column_C10">#REF!</definedName>
    <definedName name="WEIGHT_B1__Column_C11">#REF!</definedName>
    <definedName name="WEIGHT_B1__Column_C12">#REF!</definedName>
    <definedName name="WEIGHT_B1__Column_C2">#REF!</definedName>
    <definedName name="WEIGHT_B1__Column_C3">#REF!</definedName>
    <definedName name="WEIGHT_B1__Column_C4">#REF!</definedName>
    <definedName name="WEIGHT_B1__Column_C5">#REF!</definedName>
    <definedName name="WEIGHT_B1__Column_C6">#REF!</definedName>
    <definedName name="WEIGHT_B1__Column_C7">#REF!</definedName>
    <definedName name="WEIGHT_B1__Column_C8">#REF!</definedName>
    <definedName name="WEIGHT_B1__Column_C9">#REF!</definedName>
    <definedName name="WEIGHT_B1__Column_TC1">#REF!</definedName>
    <definedName name="WEIGHT_B1__Column_TC2">#REF!</definedName>
    <definedName name="WEIGHT_B1__Column_TC3">#REF!</definedName>
    <definedName name="WEIGHT_B1__Column_TC4">#REF!</definedName>
    <definedName name="WEIGHT_B1__Column_TC5">#REF!</definedName>
    <definedName name="WEIGHT_B1__FOH_circulation_">#REF!</definedName>
    <definedName name="WEIGHT_B1__GIFA_">#REF!</definedName>
    <definedName name="WEIGHT_B1__RW1_400">#REF!</definedName>
    <definedName name="WEIGHT_B1__RW2_600">#REF!</definedName>
    <definedName name="WEIGHT_B1__Stairs_">#REF!</definedName>
    <definedName name="WEIGHT_B1__TW1_250">#REF!</definedName>
    <definedName name="WEIGHT_B1__TW2_200">#REF!</definedName>
    <definedName name="WEIGHT_B1__TW3_300">#REF!</definedName>
    <definedName name="WEIGHT_B1__TW3_400">#REF!</definedName>
    <definedName name="WEIGHT_B1__TW4_500">#REF!</definedName>
    <definedName name="WEIGHT_B1__TW4_500_Door_Overhead">#REF!</definedName>
    <definedName name="WEIGHT_B1__TW4_600">#REF!</definedName>
    <definedName name="WEIGHT_B1__voids_">#REF!</definedName>
    <definedName name="WEIGHT_B1__W1__300">#REF!</definedName>
    <definedName name="WEIGHT_B1__W1_300_Door_Overhead">#REF!</definedName>
    <definedName name="WEIGHT_B1_Beams">#REF!</definedName>
    <definedName name="WEIGHT_B1_BOH_Area">#REF!</definedName>
    <definedName name="WEIGHT_B1_BOH_Service___Utility_area">#REF!</definedName>
    <definedName name="WEIGHT_B1_Double_Volume_area">#REF!</definedName>
    <definedName name="WEIGHT_B1_Executive_Club">#REF!</definedName>
    <definedName name="WEIGHT_B1_FOH_Circulation_area">#REF!</definedName>
    <definedName name="WEIGHT_B1_FOH_Lobby">#REF!</definedName>
    <definedName name="WEIGHT_B1_Guest_Core">#REF!</definedName>
    <definedName name="WEIGHT_B1_Gym">#REF!</definedName>
    <definedName name="WEIGHT_B1_Gym_Toilets">#REF!</definedName>
    <definedName name="WEIGHT_B1_Internal_Double_doors__BOH_">#REF!</definedName>
    <definedName name="WEIGHT_B1_Internal_Double_doors__FOH_">#REF!</definedName>
    <definedName name="WEIGHT_B1_Internal_Single_doors__BOH_">#REF!</definedName>
    <definedName name="WEIGHT_B1_Kids_Area">#REF!</definedName>
    <definedName name="WEIGHT_B1_Kitchen">#REF!</definedName>
    <definedName name="WEIGHT_B1_Lift_Shaft">#REF!</definedName>
    <definedName name="WEIGHT_B1_Main_Restaurant">#REF!</definedName>
    <definedName name="WEIGHT_B1_MEP_Area">#REF!</definedName>
    <definedName name="WEIGHT_B1_Mezz">#REF!</definedName>
    <definedName name="WEIGHT_B1_Mezzanine___BOH___Event_Center_Admin">#REF!</definedName>
    <definedName name="WEIGHT_B1_Mezzanine___BOH___Event_Center_Core">#REF!</definedName>
    <definedName name="WEIGHT_B1_Mezzanine___BOH___Event_Center_Valet">#REF!</definedName>
    <definedName name="WEIGHT_B1_Mezzanine___BOH___Event_Service_Core_lift_shafts">#REF!</definedName>
    <definedName name="WEIGHT_B1_Mezzanine___BOH___Fire_Escape_Stairs">#REF!</definedName>
    <definedName name="WEIGHT_B1_Mezzanine___BOH___General_Areas">#REF!</definedName>
    <definedName name="WEIGHT_B1_Mezzanine___BOH___Guest_Core">#REF!</definedName>
    <definedName name="WEIGHT_B1_Mezzanine___BOH___Guest_Core_ducts">#REF!</definedName>
    <definedName name="WEIGHT_B1_Mezzanine___BOH___Guest_Core_lift_shafts">#REF!</definedName>
    <definedName name="WEIGHT_B1_Mezzanine___BOH___RMU">#REF!</definedName>
    <definedName name="WEIGHT_B1_Mezzanine___BOH___Service_Core">#REF!</definedName>
    <definedName name="WEIGHT_B1_Mezzanine___BOH___Service_Core_ducts">#REF!</definedName>
    <definedName name="WEIGHT_B1_Mezzanine___BOH___Service_Core_lift_shafts">#REF!</definedName>
    <definedName name="WEIGHT_B1_Mezzanine___Double_Volume__left_wing_">#REF!</definedName>
    <definedName name="WEIGHT_B1_Mezzanine___Double_Volume__left_wing_stairs___">#REF!</definedName>
    <definedName name="WEIGHT_B1_Mezzanine___Double_Volume__main_hotel___">#REF!</definedName>
    <definedName name="WEIGHT_B1_Mezzanine___Double_Volume__right_wing_">#REF!</definedName>
    <definedName name="WEIGHT_B1_Mezzanine___Double_Volume__right_wing_stairs___">#REF!</definedName>
    <definedName name="WEIGHT_B1_Mezzanine___Double_Volume__Speciality_Restaurant___">#REF!</definedName>
    <definedName name="WEIGHT_B1_Mezzanine___FOH___Business_Center">#REF!</definedName>
    <definedName name="WEIGHT_B1_Mezzanine___FOH___Circulation">#REF!</definedName>
    <definedName name="WEIGHT_B1_Mezzanine___FOH___Event_Center_Core_lift_shafts">#REF!</definedName>
    <definedName name="WEIGHT_B1_Mezzanine___FOH___Event_Center_Port_Corchere">#REF!</definedName>
    <definedName name="WEIGHT_B1_Mezzanine___FOH___Event_Center_Reception">#REF!</definedName>
    <definedName name="WEIGHT_B1_Mezzanine___FOH___Event_Center_Wind_Lobby">#REF!</definedName>
    <definedName name="WEIGHT_B1_Mezzanine___FOH___Guestroom_Terrace">#REF!</definedName>
    <definedName name="WEIGHT_B1_Mezzanine___FOH___Guestrooms">#REF!</definedName>
    <definedName name="WEIGHT_B1_Mezzanine___FOH___Meeting_Prefunction">#REF!</definedName>
    <definedName name="WEIGHT_B1_Mezzanine___FOH___Meeting_Rooms">#REF!</definedName>
    <definedName name="WEIGHT_B1_Mezzanine___FOH___Meeting_Rooms_Pantry">#REF!</definedName>
    <definedName name="WEIGHT_B1_Mezzanine___FOH___Meeting_Rooms_Terrace">#REF!</definedName>
    <definedName name="WEIGHT_B1_Mezzanine___FOH___Meeting_Rooms_Toilet">#REF!</definedName>
    <definedName name="WEIGHT_B1_Mezzanine___FOH___Retail">#REF!</definedName>
    <definedName name="WEIGHT_B1_Parking_area">#REF!</definedName>
    <definedName name="WEIGHT_B1_Public_Toilets">#REF!</definedName>
    <definedName name="WEIGHT_B1_Ramp">#REF!</definedName>
    <definedName name="WEIGHT_B1_Service_Lift_Lobby">#REF!</definedName>
    <definedName name="WEIGHT_B1_Services_Core">#REF!</definedName>
    <definedName name="WEIGHT_B1_Slab_200">#REF!</definedName>
    <definedName name="WEIGHT_B1_Slab_220">#REF!</definedName>
    <definedName name="WEIGHT_B1_Slab_240">#REF!</definedName>
    <definedName name="WEIGHT_B1_Slab_260">#REF!</definedName>
    <definedName name="WEIGHT_B1_Spa">#REF!</definedName>
    <definedName name="WEIGHT_B1_Speciality_Kitchen">#REF!</definedName>
    <definedName name="WEIGHT_B1_Speciality_Restaurant">#REF!</definedName>
    <definedName name="WEIGHT_B1_Staicase_Lobby">#REF!</definedName>
    <definedName name="WEIGHT_B1_Staircase">#REF!</definedName>
    <definedName name="WEIGHT_B1_Voids">#REF!</definedName>
    <definedName name="WEIGHT_B2">#REF!</definedName>
    <definedName name="WEIGHT_B2___BOH____Tank">#REF!</definedName>
    <definedName name="WEIGHT_B2___BOH___AHU">#REF!</definedName>
    <definedName name="WEIGHT_B2___BOH___Engineering___Maintenance">#REF!</definedName>
    <definedName name="WEIGHT_B2___BOH___Event_Center_Core">#REF!</definedName>
    <definedName name="WEIGHT_B2___BOH___Event_Center_Core_lift_shafts">#REF!</definedName>
    <definedName name="WEIGHT_B2___BOH___Fire_Escape_Stairs">#REF!</definedName>
    <definedName name="WEIGHT_B2___BOH___Guest_Core">#REF!</definedName>
    <definedName name="WEIGHT_B2___BOH___Guest_Core_lift_shafts">#REF!</definedName>
    <definedName name="WEIGHT_B2___BOH___Heat_Exchange">#REF!</definedName>
    <definedName name="WEIGHT_B2___BOH___IT_Department">#REF!</definedName>
    <definedName name="WEIGHT_B2___BOH___Laundry___Housekeeping">#REF!</definedName>
    <definedName name="WEIGHT_B2___BOH___LV_Room">#REF!</definedName>
    <definedName name="WEIGHT_B2___BOH___Plant">#REF!</definedName>
    <definedName name="WEIGHT_B2___BOH___Pump_Room">#REF!</definedName>
    <definedName name="WEIGHT_B2___BOH___Ramp_B2_to_B1">#REF!</definedName>
    <definedName name="WEIGHT_B2___BOH___Ramp_B2_to_B1__loading___unloading_">#REF!</definedName>
    <definedName name="WEIGHT_B2___BOH___Service_Core">#REF!</definedName>
    <definedName name="WEIGHT_B2___BOH___Service_Core_duct">#REF!</definedName>
    <definedName name="WEIGHT_B2___BOH___Service_Core_lift_shafts">#REF!</definedName>
    <definedName name="WEIGHT_B2___BOH___Service_Corridor">#REF!</definedName>
    <definedName name="WEIGHT_B2___BOH___Substation">#REF!</definedName>
    <definedName name="WEIGHT_B2___BOH___Unknown_areas">#REF!</definedName>
    <definedName name="WEIGHT_B2___FOH___Pool_Toilets">#REF!</definedName>
    <definedName name="WEIGHT_B2___FOH___Speciality_Restaurant_01_Toilets">#REF!</definedName>
    <definedName name="WEIGHT_B2___Parking">#REF!</definedName>
    <definedName name="WEIGHT_B2__BOH_">#REF!</definedName>
    <definedName name="WEIGHT_B2__Car_Parking_">#REF!</definedName>
    <definedName name="WEIGHT_B2__Column_C1">#REF!</definedName>
    <definedName name="WEIGHT_B2__Column_C10">#REF!</definedName>
    <definedName name="WEIGHT_B2__Column_C11">#REF!</definedName>
    <definedName name="WEIGHT_B2__Column_C12">#REF!</definedName>
    <definedName name="WEIGHT_B2__Column_C2">#REF!</definedName>
    <definedName name="WEIGHT_B2__Column_C3">#REF!</definedName>
    <definedName name="WEIGHT_B2__Column_C4">#REF!</definedName>
    <definedName name="WEIGHT_B2__Column_C5">#REF!</definedName>
    <definedName name="WEIGHT_B2__Column_C6">#REF!</definedName>
    <definedName name="WEIGHT_B2__Column_C7">#REF!</definedName>
    <definedName name="WEIGHT_B2__Column_C8">#REF!</definedName>
    <definedName name="WEIGHT_B2__Column_C9">#REF!</definedName>
    <definedName name="WEIGHT_B2__Column_TC1">#REF!</definedName>
    <definedName name="WEIGHT_B2__Column_TC2">#REF!</definedName>
    <definedName name="WEIGHT_B2__Column_TC3">#REF!</definedName>
    <definedName name="WEIGHT_B2__Column_TC4">#REF!</definedName>
    <definedName name="WEIGHT_B2__Column_TC5">#REF!</definedName>
    <definedName name="WEIGHT_B2__FOH_Circulation_">#REF!</definedName>
    <definedName name="WEIGHT_B2__GIFA_">#REF!</definedName>
    <definedName name="WEIGHT_B2__Loading__Unloading_Area">#REF!</definedName>
    <definedName name="WEIGHT_B2__RW1_400">#REF!</definedName>
    <definedName name="WEIGHT_B2__RW2_600">#REF!</definedName>
    <definedName name="WEIGHT_B2__Stairs_">#REF!</definedName>
    <definedName name="WEIGHT_B2__TW1_250">#REF!</definedName>
    <definedName name="WEIGHT_B2__TW2_200">#REF!</definedName>
    <definedName name="WEIGHT_B2__TW3_300">#REF!</definedName>
    <definedName name="WEIGHT_B2__TW3_400">#REF!</definedName>
    <definedName name="WEIGHT_B2__TW4_500">#REF!</definedName>
    <definedName name="WEIGHT_B2__TW4_600">#REF!</definedName>
    <definedName name="WEIGHT_B2__Voids_">#REF!</definedName>
    <definedName name="WEIGHT_B2__W1__300">#REF!</definedName>
    <definedName name="WEIGHT_B2__W1__300_Door_Overhead">#REF!</definedName>
    <definedName name="WEIGHT_B2_BOH___Services_Area">#REF!</definedName>
    <definedName name="WEIGHT_B2_BOH_Area">#REF!</definedName>
    <definedName name="WEIGHT_B2_Dirty_Room">#REF!</definedName>
    <definedName name="WEIGHT_B2_Kitchen">#REF!</definedName>
    <definedName name="WEIGHT_B2_Lift_Shaft">#REF!</definedName>
    <definedName name="WEIGHT_B2_MEP_Area">#REF!</definedName>
    <definedName name="WEIGHT_B2_Raft_2500">#REF!</definedName>
    <definedName name="WEIGHT_B2_Raft_600">#REF!</definedName>
    <definedName name="WEIGHT_B2_Services_Core">#REF!</definedName>
    <definedName name="WEIGHT_B2_Staircase">#REF!</definedName>
    <definedName name="WEIGHT_B3_Beams">#REF!</definedName>
    <definedName name="WEIGHT_B3_Wall">#REF!</definedName>
    <definedName name="WEIGHT_B3_Wall_Link">#REF!</definedName>
    <definedName name="WEIGHT_B4_Beams">#REF!</definedName>
    <definedName name="WEIGHT_B4_Tower_Wall___same_as_B5">#REF!</definedName>
    <definedName name="WEIGHT_B4_Wall_Length">#REF!</definedName>
    <definedName name="WEIGHT_B4_Wall_Link">#REF!</definedName>
    <definedName name="WEIGHT_B5_Beams">#REF!</definedName>
    <definedName name="WEIGHT_B5_Tower_Wall">#REF!</definedName>
    <definedName name="WEIGHT_B5_Wall_Length">#REF!</definedName>
    <definedName name="WEIGHT_B5_Wall_Link">#REF!</definedName>
    <definedName name="WEIGHT_B6_Beams">#REF!</definedName>
    <definedName name="WEIGHT_B7_Tower_Wall">#REF!</definedName>
    <definedName name="WEIGHT_B7_Wall_Length">#REF!</definedName>
    <definedName name="WEIGHT_B7_Wall_Link">#REF!</definedName>
    <definedName name="WEIGHT_Balconies_Entry">#REF!</definedName>
    <definedName name="WEIGHT_Balcony_Drain">#REF!</definedName>
    <definedName name="WEIGHT_Bib_Tap">#REF!</definedName>
    <definedName name="WEIGHT_BOH__GF_">#REF!</definedName>
    <definedName name="WEIGHT_BOH__Podium_1_">#REF!</definedName>
    <definedName name="WEIGHT_BOH__Podium_2_">#REF!</definedName>
    <definedName name="WEIGHT_BOH__Roof_">#REF!</definedName>
    <definedName name="WEIGHT_BOH_areas__lvl_1_">#REF!</definedName>
    <definedName name="WEIGHT_BOH_areas__lvl_2_">#REF!</definedName>
    <definedName name="WEIGHT_BOH_areas__lvl_3_">#REF!</definedName>
    <definedName name="WEIGHT_BUA">#REF!</definedName>
    <definedName name="WEIGHT_Bypass_Valve__Normally_Closed_">#REF!</definedName>
    <definedName name="WEIGHT_Cable_Foundation_Length">#REF!</definedName>
    <definedName name="WEIGHT_Cable_raft">#REF!</definedName>
    <definedName name="WEIGHT_Cable_Retaining_wall">#REF!</definedName>
    <definedName name="WEIGHT_Cable_Waterproofing">#REF!</definedName>
    <definedName name="WEIGHT_capping">#REF!</definedName>
    <definedName name="WEIGHT_Car_Park__Podium_1_">#REF!</definedName>
    <definedName name="WEIGHT_Car_Park__Podium_2_">#REF!</definedName>
    <definedName name="WEIGHT_Car_Parking__lvl_1_">#REF!</definedName>
    <definedName name="WEIGHT_Conference_Centre">#REF!</definedName>
    <definedName name="WEIGHT_Counterweight">#REF!</definedName>
    <definedName name="WEIGHT_DP1_3000x3000x350">#REF!</definedName>
    <definedName name="WEIGHT_DP11_3250x1750x350">#REF!</definedName>
    <definedName name="WEIGHT_DP2_3000x1750x350">#REF!</definedName>
    <definedName name="WEIGHT_DP3_3500x1900x350">#REF!</definedName>
    <definedName name="WEIGHT_DP5_3000x3000x400">#REF!</definedName>
    <definedName name="WEIGHT_DP6_6500x4000x550">#REF!</definedName>
    <definedName name="WEIGHT_DP7_3500x1900x400">#REF!</definedName>
    <definedName name="WEIGHT_Dry_Lining">#REF!</definedName>
    <definedName name="WEIGHT_Dry_Lining_2C">#REF!</definedName>
    <definedName name="WEIGHT_Entrance_lobby__GF_">#REF!</definedName>
    <definedName name="WEIGHT_External_areas__lvl_2_">#REF!</definedName>
    <definedName name="WEIGHT_External_areas__Roof_">#REF!</definedName>
    <definedName name="WEIGHT_External_Doors__AL_01">#REF!</definedName>
    <definedName name="WEIGHT_External_Doors__AL_02">#REF!</definedName>
    <definedName name="WEIGHT_External_Doors__AL_03">#REF!</definedName>
    <definedName name="WEIGHT_External_Doors__AL_04">#REF!</definedName>
    <definedName name="WEIGHT_External_Doors__AL_05">#REF!</definedName>
    <definedName name="WEIGHT_External_Doors__D_01">#REF!</definedName>
    <definedName name="WEIGHT_External_Doors__D_02">#REF!</definedName>
    <definedName name="WEIGHT_External_Doors__D_05">#REF!</definedName>
    <definedName name="WEIGHT_External_Doors__Threshold">#REF!</definedName>
    <definedName name="WEIGHT_External_Floor_Finishes__Interlocking_Paving">#REF!</definedName>
    <definedName name="WEIGHT_External_Wall__Blockwork___BW_2">#REF!</definedName>
    <definedName name="WEIGHT_External_Wall__Blockwork___BW_3">#REF!</definedName>
    <definedName name="WEIGHT_External_Wall__Blockwork___BW_4">#REF!</definedName>
    <definedName name="WEIGHT_External_Wall_Finishes__50mm_thk_insulation">#REF!</definedName>
    <definedName name="WEIGHT_External_Wall_finishes__Cast_Aluminium_handrail___Balustrade">#REF!</definedName>
    <definedName name="WEIGHT_External_Wall_Finishes__Cement_render___Paint">#REF!</definedName>
    <definedName name="WEIGHT_External_Wall_finishes__Elevation_projection_with_painted_finish">#REF!</definedName>
    <definedName name="WEIGHT_External_Wall_Finishes__Skirting">#REF!</definedName>
    <definedName name="WEIGHT_External_Wall_finishes__Soffits">#REF!</definedName>
    <definedName name="WEIGHT_External_Window__GL_01">#REF!</definedName>
    <definedName name="WEIGHT_External_Window__GL_02">#REF!</definedName>
    <definedName name="WEIGHT_External_Window__GL_02_a">#REF!</definedName>
    <definedName name="WEIGHT_External_Window__GL_03">#REF!</definedName>
    <definedName name="WEIGHT_External_Window__GL_04">#REF!</definedName>
    <definedName name="WEIGHT_External_Window__GL_05">#REF!</definedName>
    <definedName name="WEIGHT_External_Window__GL_06">#REF!</definedName>
    <definedName name="WEIGHT_External_Window__GL_07">#REF!</definedName>
    <definedName name="WEIGHT_External_Window__GL_08">#REF!</definedName>
    <definedName name="WEIGHT_External_Window__GL_16">#REF!</definedName>
    <definedName name="WEIGHT_External_Window__GL_18">#REF!</definedName>
    <definedName name="WEIGHT_External_Window__GL_19">#REF!</definedName>
    <definedName name="WEIGHT_External_Window__GL_19_a">#REF!</definedName>
    <definedName name="WEIGHT_External_Window__GL_20">#REF!</definedName>
    <definedName name="WEIGHT_External_Window__GL_21">#REF!</definedName>
    <definedName name="WEIGHT_External_Window__GL_22">#REF!</definedName>
    <definedName name="WEIGHT_External_Window__GL_23">#REF!</definedName>
    <definedName name="WEIGHT_External_Window__GL_24">#REF!</definedName>
    <definedName name="WEIGHT_External_Window__GL_25">#REF!</definedName>
    <definedName name="WEIGHT_Fence">#REF!</definedName>
    <definedName name="WEIGHT_Floor_Area___2A">#REF!</definedName>
    <definedName name="WEIGHT_Floor_Area___2C.">#REF!</definedName>
    <definedName name="WEIGHT_Floor_Plate___B1_Mezzanine">#REF!</definedName>
    <definedName name="WEIGHT_Floor_Plate___Basement_1">#REF!</definedName>
    <definedName name="WEIGHT_Floor_Plate___Basement_2">#REF!</definedName>
    <definedName name="WEIGHT_Floor_Plate___First_Floor">#REF!</definedName>
    <definedName name="WEIGHT_Floor_Plate___Fourth_Floor">#REF!</definedName>
    <definedName name="WEIGHT_Floor_Plate___Ground_Floor">#REF!</definedName>
    <definedName name="WEIGHT_Floor_Plate___Mezanine_Floor">#REF!</definedName>
    <definedName name="WEIGHT_Floor_Plate___Second_Floor">#REF!</definedName>
    <definedName name="WEIGHT_Floor_Plate___Third_Floor">#REF!</definedName>
    <definedName name="WEIGHT_FOH_areas__GF_">#REF!</definedName>
    <definedName name="WEIGHT_FOH_Areas__Roof_">#REF!</definedName>
    <definedName name="WEIGHT_FOH_Circulation__GF_">#REF!</definedName>
    <definedName name="WEIGHT_FOH_circulation__lvl_1_">#REF!</definedName>
    <definedName name="WEIGHT_FOH_circulation__lvl_2_">#REF!</definedName>
    <definedName name="WEIGHT_FOH_Circulation__lvl_3_">#REF!</definedName>
    <definedName name="WEIGHT_FOH_Circulation__Podium_1_">#REF!</definedName>
    <definedName name="WEIGHT_FOH_Circulation__Podium_2_">#REF!</definedName>
    <definedName name="WEIGHT_FOH_Circulation__Roof_">#REF!</definedName>
    <definedName name="WEIGHT_Foldable_Door">#REF!</definedName>
    <definedName name="WEIGHT_FP_A_00AF">#REF!</definedName>
    <definedName name="WEIGHT_FP_A_01F">#REF!</definedName>
    <definedName name="WEIGHT_FP_A_02F___4F">#REF!</definedName>
    <definedName name="WEIGHT_FP_A_03F">#REF!</definedName>
    <definedName name="WEIGHT_FP_A_05F">#REF!</definedName>
    <definedName name="WEIGHT_FP_A_06F">#REF!</definedName>
    <definedName name="WEIGHT_FP_A_07F">#REF!</definedName>
    <definedName name="WEIGHT_FP_A_08F___10F">#REF!</definedName>
    <definedName name="WEIGHT_FP_A_09F">#REF!</definedName>
    <definedName name="WEIGHT_FP_A_11F_to_29F_alt_">#REF!</definedName>
    <definedName name="WEIGHT_FP_A_12F_to_30F_alt_">#REF!</definedName>
    <definedName name="WEIGHT_FP_A_31F">#REF!</definedName>
    <definedName name="WEIGHT_FP_A_32F">#REF!</definedName>
    <definedName name="WEIGHT_FP_A_33RF__">#REF!</definedName>
    <definedName name="WEIGHT_FP_A_34uRF__">#REF!</definedName>
    <definedName name="WEIGHT_FP_A_35uRF__">#REF!</definedName>
    <definedName name="WEIGHT_FP_B_00BF_1">#REF!</definedName>
    <definedName name="WEIGHT_FP_B_00BF_1_intermediate">#REF!</definedName>
    <definedName name="WEIGHT_FP_B_00BF_2">#REF!</definedName>
    <definedName name="WEIGHT_FP_B_00GF">#REF!</definedName>
    <definedName name="WEIGHT_FP_B_00MF">#REF!</definedName>
    <definedName name="WEIGHT_FP_B_00PF___1">#REF!</definedName>
    <definedName name="WEIGHT_FP_B_00PF___2">#REF!</definedName>
    <definedName name="WEIGHT_FP_B_00PF___3">#REF!</definedName>
    <definedName name="WEIGHT_FS01">#REF!</definedName>
    <definedName name="WEIGHT_FS01_1B">#REF!</definedName>
    <definedName name="WEIGHT_FS01_1C">#REF!</definedName>
    <definedName name="WEIGHT_FS012_1B2">#REF!</definedName>
    <definedName name="WEIGHT_FS02_1A">#REF!</definedName>
    <definedName name="WEIGHT_FS02_1B">#REF!</definedName>
    <definedName name="WEIGHT_FS02_1B_RF">#REF!</definedName>
    <definedName name="WEIGHT_FS02_1B1">#REF!</definedName>
    <definedName name="WEIGHT_FS02_1C">#REF!</definedName>
    <definedName name="WEIGHT_FS02_1C1">#REF!</definedName>
    <definedName name="WEIGHT_FS03_1A">#REF!</definedName>
    <definedName name="WEIGHT_FS03_1B">#REF!</definedName>
    <definedName name="WEIGHT_FS03_1C">#REF!</definedName>
    <definedName name="WEIGHT_FS04">#REF!</definedName>
    <definedName name="WEIGHT_FS04_1A">#REF!</definedName>
    <definedName name="WEIGHT_FS04_1B">#REF!</definedName>
    <definedName name="WEIGHT_FS04_1B1">#REF!</definedName>
    <definedName name="WEIGHT_FS04_1B2">#REF!</definedName>
    <definedName name="WEIGHT_FS04_1C">#REF!</definedName>
    <definedName name="WEIGHT_FS04_1C1">#REF!</definedName>
    <definedName name="WEIGHT_FS04_1C2">#REF!</definedName>
    <definedName name="WEIGHT_FS04_Rail">#REF!</definedName>
    <definedName name="WEIGHT_FS05_1A">#REF!</definedName>
    <definedName name="WEIGHT_FS05_1A_RF">#REF!</definedName>
    <definedName name="WEIGHT_FS05_1B">#REF!</definedName>
    <definedName name="WEIGHT_FS05_1B1">#REF!</definedName>
    <definedName name="WEIGHT_FS05_1B2">#REF!</definedName>
    <definedName name="WEIGHT_FS05_1C">#REF!</definedName>
    <definedName name="WEIGHT_FS05_1C_RF">#REF!</definedName>
    <definedName name="WEIGHT_FS05_1C1">#REF!</definedName>
    <definedName name="WEIGHT_FS05_1C2">#REF!</definedName>
    <definedName name="WEIGHT_FS05_GARDEN">#REF!</definedName>
    <definedName name="WEIGHT_FS05_GARDEN_1C">#REF!</definedName>
    <definedName name="WEIGHT_FS05_IB_RF">#REF!</definedName>
    <definedName name="WEIGHT_FS06_1A">#REF!</definedName>
    <definedName name="WEIGHT_FS06_1C_RF">#REF!</definedName>
    <definedName name="WEIGHT_FS06_RF">#REF!</definedName>
    <definedName name="WEIGHT_FS06_Skybridge">#REF!</definedName>
    <definedName name="WEIGHT_FS07_1B1">#REF!</definedName>
    <definedName name="WEIGHT_FS07_1C">#REF!</definedName>
    <definedName name="WEIGHT_FS11_1B1">#REF!</definedName>
    <definedName name="WEIGHT_FS11_1B2">#REF!</definedName>
    <definedName name="WEIGHT_FS11_1C1">#REF!</definedName>
    <definedName name="WEIGHT_FS11_1C2">#REF!</definedName>
    <definedName name="WEIGHT_FS12_1C2">#REF!</definedName>
    <definedName name="WEIGHT_FS12_IC_RF">#REF!</definedName>
    <definedName name="WEIGHT_FS12_RAIL_1C">#REF!</definedName>
    <definedName name="WEIGHT_FS12_RAIL_RF">#REF!</definedName>
    <definedName name="WEIGHT_FS12_RF">#REF!</definedName>
    <definedName name="WEIGHT_Garage">#REF!</definedName>
    <definedName name="WEIGHT_Garden">#REF!</definedName>
    <definedName name="WEIGHT_GF">#REF!</definedName>
    <definedName name="WEIGHT_GF___BOH____General_areas">#REF!</definedName>
    <definedName name="WEIGHT_GF___BOH___Admin_Support">#REF!</definedName>
    <definedName name="WEIGHT_GF___BOH___Boiler_Room">#REF!</definedName>
    <definedName name="WEIGHT_GF___BOH___Ducts">#REF!</definedName>
    <definedName name="WEIGHT_GF___BOH___Executive_Offices">#REF!</definedName>
    <definedName name="WEIGHT_GF___BOH___Fire_Escape_Stairs">#REF!</definedName>
    <definedName name="WEIGHT_GF___BOH___Front_Desk">#REF!</definedName>
    <definedName name="WEIGHT_GF___BOH___Front_Office_Devision">#REF!</definedName>
    <definedName name="WEIGHT_GF___BOH___Guest_Core">#REF!</definedName>
    <definedName name="WEIGHT_GF___BOH___Guest_Core_ducts">#REF!</definedName>
    <definedName name="WEIGHT_GF___BOH___Guest_Core_lift_shafts">#REF!</definedName>
    <definedName name="WEIGHT_GF___BOH___Lobby_Bar_Pantry">#REF!</definedName>
    <definedName name="WEIGHT_GF___BOH___Luggage">#REF!</definedName>
    <definedName name="WEIGHT_GF___BOH___Prayer_Rooms">#REF!</definedName>
    <definedName name="WEIGHT_GF___BOH___Sales_Offices">#REF!</definedName>
    <definedName name="WEIGHT_GF___BOH___Security_and_Valet">#REF!</definedName>
    <definedName name="WEIGHT_GF___BOH___Service_Core">#REF!</definedName>
    <definedName name="WEIGHT_GF___BOH___Service_Core_ducts">#REF!</definedName>
    <definedName name="WEIGHT_GF___BOH___Staff_Core">#REF!</definedName>
    <definedName name="WEIGHT_GF___BOH___Staff_Core_lift_shafts">#REF!</definedName>
    <definedName name="WEIGHT_GF___Double_Volume_internal_Reception">#REF!</definedName>
    <definedName name="WEIGHT_GF___FOH___Circulation">#REF!</definedName>
    <definedName name="WEIGHT_GF___FOH___Guest_Circulation">#REF!</definedName>
    <definedName name="WEIGHT_GF___FOH___Guestroom_Terrace">#REF!</definedName>
    <definedName name="WEIGHT_GF___FOH___Guestrooms">#REF!</definedName>
    <definedName name="WEIGHT_GF___FOH___Hotel_Port_Corchere">#REF!</definedName>
    <definedName name="WEIGHT_GF___FOH___Lobby_Bar___Lounge">#REF!</definedName>
    <definedName name="WEIGHT_GF___FOH___Lobby_Bar___Lounge_Toilets">#REF!</definedName>
    <definedName name="WEIGHT_GF___FOH___Reception_and_Lobby_BR_Terrace">#REF!</definedName>
    <definedName name="WEIGHT_GF___FOH___Reception_Lobby">#REF!</definedName>
    <definedName name="WEIGHT_GF___FOH___Speciality_Restaurant_01_Roof_Terrace">#REF!</definedName>
    <definedName name="WEIGHT_GF___FOH___Wind_Lobby">#REF!</definedName>
    <definedName name="WEIGHT_GF__15mm_dia._CWS_Buried_Underground">#REF!</definedName>
    <definedName name="WEIGHT_GF__25mm_dia._CWS_20mm_dia_HSW">#REF!</definedName>
    <definedName name="WEIGHT_GF__32_dia._CWS_Main_Buried_underground">#REF!</definedName>
    <definedName name="WEIGHT_GF__32mm_dia_BCWS_25mm_dia_HWS">#REF!</definedName>
    <definedName name="WEIGHT_GF_Bell_Captain">#REF!</definedName>
    <definedName name="WEIGHT_GF_BOH_Service___Utility_area">#REF!</definedName>
    <definedName name="WEIGHT_GF_BOH_Staircase">#REF!</definedName>
    <definedName name="WEIGHT_GF_Business_Center">#REF!</definedName>
    <definedName name="WEIGHT_GF_Double_Vol._at_Parking_ramp__2.5m_high_">#REF!</definedName>
    <definedName name="WEIGHT_GF_Double_Volume">#REF!</definedName>
    <definedName name="WEIGHT_GF_ENT._LOBBY_TO_LUGGAGE_BELL_CAPT">#REF!</definedName>
    <definedName name="WEIGHT_GF_External_Double_doors__FOH_">#REF!</definedName>
    <definedName name="WEIGHT_GF_External_Revolving_doors__FOH_">#REF!</definedName>
    <definedName name="WEIGHT_GF_External_Single_doors__BOH_">#REF!</definedName>
    <definedName name="WEIGHT_GF_External_Single_doors__FOH_">#REF!</definedName>
    <definedName name="WEIGHT_GF_FOH_Circulation_Area">#REF!</definedName>
    <definedName name="WEIGHT_GF_FOH_Staircase">#REF!</definedName>
    <definedName name="WEIGHT_GF_Front_Office">#REF!</definedName>
    <definedName name="WEIGHT_GF_Guest_Core">#REF!</definedName>
    <definedName name="WEIGHT_GF_Guest_Rooms">#REF!</definedName>
    <definedName name="WEIGHT_GF_HGR_BOH">#REF!</definedName>
    <definedName name="WEIGHT_GF_HGR_Circulation">#REF!</definedName>
    <definedName name="WEIGHT_GF_HGR_Covered_Balcony">#REF!</definedName>
    <definedName name="WEIGHT_GF_HGR_Fire_Staircase">#REF!</definedName>
    <definedName name="WEIGHT_GF_Internal_Single_doors__BOH_">#REF!</definedName>
    <definedName name="WEIGHT_GF_Internal_Single_doors__FOH_">#REF!</definedName>
    <definedName name="WEIGHT_GF_Lift_Shaft">#REF!</definedName>
    <definedName name="WEIGHT_GF_Lobby_Bar">#REF!</definedName>
    <definedName name="WEIGHT_GF_Lobby_Lounge">#REF!</definedName>
    <definedName name="WEIGHT_GF_Lobby_Lounge_pantry">#REF!</definedName>
    <definedName name="WEIGHT_GF_Luggage_Room">#REF!</definedName>
    <definedName name="WEIGHT_GF_MEP_Area">#REF!</definedName>
    <definedName name="WEIGHT_GF_Prayer_Room">#REF!</definedName>
    <definedName name="WEIGHT_GF_Public_Toilets">#REF!</definedName>
    <definedName name="WEIGHT_GF_Ramp_B1_to_GF">#REF!</definedName>
    <definedName name="WEIGHT_GF_Ramp_GF_to_B1">#REF!</definedName>
    <definedName name="WEIGHT_GF_Reception">#REF!</definedName>
    <definedName name="WEIGHT_GF_Roller_shutter_doors__BOH_">#REF!</definedName>
    <definedName name="WEIGHT_GF_Service_Core">#REF!</definedName>
    <definedName name="WEIGHT_GF_Toilet_cubicle_doors">#REF!</definedName>
    <definedName name="WEIGHT_GF_Toilet_to_Prayer_rooms">#REF!</definedName>
    <definedName name="WEIGHT_GF_Voids_Dead_areas">#REF!</definedName>
    <definedName name="WEIGHT_GFA">#REF!</definedName>
    <definedName name="WEIGHT_GFA__GF_">#REF!</definedName>
    <definedName name="WEIGHT_GFA__lvl_1_">#REF!</definedName>
    <definedName name="WEIGHT_GFA__lvl_2_">#REF!</definedName>
    <definedName name="WEIGHT_GFA__lvl_3_">#REF!</definedName>
    <definedName name="WEIGHT_GFA__Podium_1_">#REF!</definedName>
    <definedName name="WEIGHT_GFA__Podium_2_">#REF!</definedName>
    <definedName name="WEIGHT_GFA__Roof_">#REF!</definedName>
    <definedName name="WEIGHT_GIFA">#REF!</definedName>
    <definedName name="WEIGHT_GIFA__GF_">#REF!</definedName>
    <definedName name="WEIGHT_GIFA__lvl_1_">#REF!</definedName>
    <definedName name="WEIGHT_GIFA__lvl_2_">#REF!</definedName>
    <definedName name="WEIGHT_GIFA__Podium_1_">#REF!</definedName>
    <definedName name="WEIGHT_GIFA__Podium_2_">#REF!</definedName>
    <definedName name="WEIGHT_GIFA__Roof_">#REF!</definedName>
    <definedName name="WEIGHT_Hotel_F_B__GF_">#REF!</definedName>
    <definedName name="WEIGHT_IA_001mPF_BA_A_U00___lift_lobby">#REF!</definedName>
    <definedName name="WEIGHT_IA_001mPF_BA_A_U00___lift_shaft">#REF!</definedName>
    <definedName name="WEIGHT_IA_001mPF_BB_B_U00___double_vol._e.t.s._rm.">#REF!</definedName>
    <definedName name="WEIGHT_IA_001mPF_BB_B_U00___double_volume">#REF!</definedName>
    <definedName name="WEIGHT_IA_001mPF_BB_B_U00___electrical_rm.">#REF!</definedName>
    <definedName name="WEIGHT_IA_001mPF_BB_B_U00___f.e._stairs">#REF!</definedName>
    <definedName name="WEIGHT_IA_001mPF_BB_B_U00___f.h.c.">#REF!</definedName>
    <definedName name="WEIGHT_IA_001mPF_BB_B_U00___garbage_rm.">#REF!</definedName>
    <definedName name="WEIGHT_IA_001mPF_BB_B_U00___services_trans._area">#REF!</definedName>
    <definedName name="WEIGHT_IA_001mPF_BB_B_U00___shaft">#REF!</definedName>
    <definedName name="WEIGHT_IA_001mPF_BB_B_U00___stair_3">#REF!</definedName>
    <definedName name="WEIGHT_IA_001mPF_BB_B_U00___telephone_rm.">#REF!</definedName>
    <definedName name="WEIGHT_IA_001mPF_BB_B_U00___void">#REF!</definedName>
    <definedName name="WEIGHT_IA_001mPF_BB_C_U00___driveway">#REF!</definedName>
    <definedName name="WEIGHT_IA_001mPF_BB_C_U00___driveway_ramp">#REF!</definedName>
    <definedName name="WEIGHT_IA_001mPF_BB_C_U00___driveway_zebra_lines">#REF!</definedName>
    <definedName name="WEIGHT_IA_001mPF_BB_C_U00___parking_bay">#REF!</definedName>
    <definedName name="WEIGHT_IA_001mPF_BB_C_U00___sidewalk">#REF!</definedName>
    <definedName name="WEIGHT_IA_001mPF_BB_C_U00___sidewalk_ramp">#REF!</definedName>
    <definedName name="WEIGHT_IA_001PF_BA_A_U00___lift_lobby">#REF!</definedName>
    <definedName name="WEIGHT_IA_001PF_BA_A_U00___lift_shaft">#REF!</definedName>
    <definedName name="WEIGHT_IA_001PF_BA_B_U00___electrical_rm.">#REF!</definedName>
    <definedName name="WEIGHT_IA_001PF_BA_B_U00___f.e._stairs">#REF!</definedName>
    <definedName name="WEIGHT_IA_001PF_BA_B_U00___f.h.c.">#REF!</definedName>
    <definedName name="WEIGHT_IA_001PF_BA_B_U00___garbage_rm.">#REF!</definedName>
    <definedName name="WEIGHT_IA_001PF_BA_B_U00___shaft">#REF!</definedName>
    <definedName name="WEIGHT_IA_001PF_BA_B_U00___stair_3">#REF!</definedName>
    <definedName name="WEIGHT_IA_001PF_BA_B_U00___telephone_rm.">#REF!</definedName>
    <definedName name="WEIGHT_IA_001PF_BA_C_U00___driveway">#REF!</definedName>
    <definedName name="WEIGHT_IA_001PF_BA_C_U00___driveway_zebra_line">#REF!</definedName>
    <definedName name="WEIGHT_IA_001PF_BA_C_U00___parking_bay">#REF!</definedName>
    <definedName name="WEIGHT_IA_001PF_BA_C_U00___sidewalk">#REF!</definedName>
    <definedName name="WEIGHT_IA_002PF_BA_A_U00___lift_lobby">#REF!</definedName>
    <definedName name="WEIGHT_IA_002PF_BA_A_U00___lift_shaft">#REF!</definedName>
    <definedName name="WEIGHT_IA_002PF_BA_B_U00___electrical_rm.">#REF!</definedName>
    <definedName name="WEIGHT_IA_002PF_BA_B_U00___f.e._stairs">#REF!</definedName>
    <definedName name="WEIGHT_IA_002PF_BA_B_U00___f.h.c.">#REF!</definedName>
    <definedName name="WEIGHT_IA_002PF_BA_B_U00___garbage_rm.">#REF!</definedName>
    <definedName name="WEIGHT_IA_002PF_BA_B_U00___shaft">#REF!</definedName>
    <definedName name="WEIGHT_IA_002PF_BA_B_U00___stair_3">#REF!</definedName>
    <definedName name="WEIGHT_IA_002PF_BA_B_U00___telephone_rm.">#REF!</definedName>
    <definedName name="WEIGHT_IA_002PF_BA_C_U00___driveway">#REF!</definedName>
    <definedName name="WEIGHT_IA_002PF_BA_C_U00___driveway_zebra_line">#REF!</definedName>
    <definedName name="WEIGHT_IA_002PF_BA_C_U00___parking_bay">#REF!</definedName>
    <definedName name="WEIGHT_IA_002PF_BA_C_U00___sidewalk">#REF!</definedName>
    <definedName name="WEIGHT_IA_003PF_BA_A_U00___lift_lobby">#REF!</definedName>
    <definedName name="WEIGHT_IA_003PF_BA_A_U00___lift_shaft">#REF!</definedName>
    <definedName name="WEIGHT_IA_003PF_BA_B_U00___electrical_rm.">#REF!</definedName>
    <definedName name="WEIGHT_IA_003PF_BA_B_U00___f.e._stairs">#REF!</definedName>
    <definedName name="WEIGHT_IA_003PF_BA_B_U00___f.h.c.">#REF!</definedName>
    <definedName name="WEIGHT_IA_003PF_BA_B_U00___garbage_rm.">#REF!</definedName>
    <definedName name="WEIGHT_IA_003PF_BA_B_U00___plant_rm.">#REF!</definedName>
    <definedName name="WEIGHT_IA_003PF_BA_B_U00___shaft">#REF!</definedName>
    <definedName name="WEIGHT_IA_003PF_BA_B_U00___stair_3">#REF!</definedName>
    <definedName name="WEIGHT_IA_003PF_BA_B_U00___telephone_rm.">#REF!</definedName>
    <definedName name="WEIGHT_IA_003PF_BA_C_U00___driveway">#REF!</definedName>
    <definedName name="WEIGHT_IA_003PF_BA_C_U00___driveway_zebra_line">#REF!</definedName>
    <definedName name="WEIGHT_IA_003PF_BA_C_U00___parking_bay">#REF!</definedName>
    <definedName name="WEIGHT_IA_003PF_BA_C_U00___sidewalk">#REF!</definedName>
    <definedName name="WEIGHT_IA_00AF_AB_U00___cafe">#REF!</definedName>
    <definedName name="WEIGHT_IA_00AF_AB_U00___cafe_pantry">#REF!</definedName>
    <definedName name="WEIGHT_IA_00AF_AB_U00___corridor">#REF!</definedName>
    <definedName name="WEIGHT_IA_00AF_AB_U00___game_rm.">#REF!</definedName>
    <definedName name="WEIGHT_IA_00AF_AB_U00___game_rm._store">#REF!</definedName>
    <definedName name="WEIGHT_IA_00AF_AB_U00___gym_female">#REF!</definedName>
    <definedName name="WEIGHT_IA_00AF_AB_U00___gym_female_lobby">#REF!</definedName>
    <definedName name="WEIGHT_IA_00AF_AB_U00___gym_female_shaft">#REF!</definedName>
    <definedName name="WEIGHT_IA_00AF_AB_U00___gym_female_store">#REF!</definedName>
    <definedName name="WEIGHT_IA_00AF_AB_U00___gym_female_void">#REF!</definedName>
    <definedName name="WEIGHT_IA_00AF_AB_U00___gym_male">#REF!</definedName>
    <definedName name="WEIGHT_IA_00AF_AB_U00___gym_male_lobby">#REF!</definedName>
    <definedName name="WEIGHT_IA_00AF_AB_U00___gym_male_shaft">#REF!</definedName>
    <definedName name="WEIGHT_IA_00AF_AB_U00___gym_male_store">#REF!</definedName>
    <definedName name="WEIGHT_IA_00AF_AB_U00___gym_male_void">#REF!</definedName>
    <definedName name="WEIGHT_IA_00AF_AB_U00___handicap_toi._female">#REF!</definedName>
    <definedName name="WEIGHT_IA_00AF_AB_U00___handicap_toi._male">#REF!</definedName>
    <definedName name="WEIGHT_IA_00AF_AB_U00___lift_lobby">#REF!</definedName>
    <definedName name="WEIGHT_IA_00AF_AB_U00___lift_shaft">#REF!</definedName>
    <definedName name="WEIGHT_IA_00AF_AB_U00___multi_purpose_rm.">#REF!</definedName>
    <definedName name="WEIGHT_IA_00AF_AB_U00___multi_purpose_shaft">#REF!</definedName>
    <definedName name="WEIGHT_IA_00AF_AB_U00___multi_purpose_store">#REF!</definedName>
    <definedName name="WEIGHT_IA_00AF_AB_U00___spa_f._hallway">#REF!</definedName>
    <definedName name="WEIGHT_IA_00AF_AB_U00___spa_f._heater_rm.">#REF!</definedName>
    <definedName name="WEIGHT_IA_00AF_AB_U00___spa_f._lobby">#REF!</definedName>
    <definedName name="WEIGHT_IA_00AF_AB_U00___spa_f._lockers">#REF!</definedName>
    <definedName name="WEIGHT_IA_00AF_AB_U00___spa_f._massage_rm.">#REF!</definedName>
    <definedName name="WEIGHT_IA_00AF_AB_U00___spa_f._rec.">#REF!</definedName>
    <definedName name="WEIGHT_IA_00AF_AB_U00___spa_f._sauna">#REF!</definedName>
    <definedName name="WEIGHT_IA_00AF_AB_U00___spa_f._shaft">#REF!</definedName>
    <definedName name="WEIGHT_IA_00AF_AB_U00___spa_f._shower_toilet">#REF!</definedName>
    <definedName name="WEIGHT_IA_00AF_AB_U00___spa_f._steam_rm.">#REF!</definedName>
    <definedName name="WEIGHT_IA_00AF_AB_U00___spa_m._hallway">#REF!</definedName>
    <definedName name="WEIGHT_IA_00AF_AB_U00___spa_m._heater_rm.">#REF!</definedName>
    <definedName name="WEIGHT_IA_00AF_AB_U00___spa_m._lobby">#REF!</definedName>
    <definedName name="WEIGHT_IA_00AF_AB_U00___spa_m._lockers">#REF!</definedName>
    <definedName name="WEIGHT_IA_00AF_AB_U00___spa_m._massage_rm.">#REF!</definedName>
    <definedName name="WEIGHT_IA_00AF_AB_U00___spa_m._rec.">#REF!</definedName>
    <definedName name="WEIGHT_IA_00AF_AB_U00___spa_m._sauna">#REF!</definedName>
    <definedName name="WEIGHT_IA_00AF_AB_U00___spa_m._shaft">#REF!</definedName>
    <definedName name="WEIGHT_IA_00AF_AB_U00___spa_m._shower_toilet">#REF!</definedName>
    <definedName name="WEIGHT_IA_00AF_AB_U00___spa_m._steam_rm.">#REF!</definedName>
    <definedName name="WEIGHT_IA_00AF_AC_U00___electrical_rm.">#REF!</definedName>
    <definedName name="WEIGHT_IA_00AF_AC_U00___f.e._stair">#REF!</definedName>
    <definedName name="WEIGHT_IA_00AF_AC_U00___fhc">#REF!</definedName>
    <definedName name="WEIGHT_IA_00AF_AC_U00___garbage_rm.">#REF!</definedName>
    <definedName name="WEIGHT_IA_00AF_AC_U00___shaft">#REF!</definedName>
    <definedName name="WEIGHT_IA_00AF_AC_U00___stair_3">#REF!</definedName>
    <definedName name="WEIGHT_IA_00AF_AC_U00___store_rm.">#REF!</definedName>
    <definedName name="WEIGHT_IA_00AF_AC_U00___telephone_rm.">#REF!</definedName>
    <definedName name="WEIGHT_IA_00B1F_BD_B_U00___double_volume">#REF!</definedName>
    <definedName name="WEIGHT_IA_00B1F_BD_B_U00___f.e._stairs">#REF!</definedName>
    <definedName name="WEIGHT_IA_00B1F_BD_B_U00___f.h.c.">#REF!</definedName>
    <definedName name="WEIGHT_IA_00B1F_BD_B_U00___fire_pump_rm.">#REF!</definedName>
    <definedName name="WEIGHT_IA_00B1F_BD_B_U00___lobby_rm.">#REF!</definedName>
    <definedName name="WEIGHT_IA_00B1F_BD_B_U00___lobby_rm._ent.">#REF!</definedName>
    <definedName name="WEIGHT_IA_00B1F_BD_B_U00___shaft">#REF!</definedName>
    <definedName name="WEIGHT_IA_00B1F_BD_B_U00___stair_3">#REF!</definedName>
    <definedName name="WEIGHT_IA_00B1F_BD_B_U00___tech._rm.">#REF!</definedName>
    <definedName name="WEIGHT_IA_00B1F_BD_C_U00___double_volume">#REF!</definedName>
    <definedName name="WEIGHT_IA_00B1F_BD_C_U00___driveway">#REF!</definedName>
    <definedName name="WEIGHT_IA_00B1F_BD_C_U00___driveway_ramp_1">#REF!</definedName>
    <definedName name="WEIGHT_IA_00B1F_BD_C_U00___driveway_zebra_lines">#REF!</definedName>
    <definedName name="WEIGHT_IA_00B1F_BD_C_U00___parking_bay">#REF!</definedName>
    <definedName name="WEIGHT_IA_00B1F_BD_C_U00___sidewalk">#REF!</definedName>
    <definedName name="WEIGHT_IA_00B1F_BD_C_U00___sidewalk_ramp">#REF!</definedName>
    <definedName name="WEIGHT_IA_00B1iF_BD_A_U00___lift_lobby">#REF!</definedName>
    <definedName name="WEIGHT_IA_00B1iF_BD_A_U00___lift_shaft">#REF!</definedName>
    <definedName name="WEIGHT_IA_00B1iF_BD_B_U00___electrical_rm.">#REF!</definedName>
    <definedName name="WEIGHT_IA_00B1iF_BD_B_U00___f.e._stairs">#REF!</definedName>
    <definedName name="WEIGHT_IA_00B1iF_BD_B_U00___f.h.c.">#REF!</definedName>
    <definedName name="WEIGHT_IA_00B1iF_BD_B_U00___l.v._rm.">#REF!</definedName>
    <definedName name="WEIGHT_IA_00B1iF_BD_B_U00___main_tel._rm.">#REF!</definedName>
    <definedName name="WEIGHT_IA_00B1iF_BD_B_U00___shaft">#REF!</definedName>
    <definedName name="WEIGHT_IA_00B1iF_BD_B_U00___stair_4">#REF!</definedName>
    <definedName name="WEIGHT_IA_00B1iF_BD_B_U00___storage_1">#REF!</definedName>
    <definedName name="WEIGHT_IA_00B1iF_BD_B_U00___tech._rm.1">#REF!</definedName>
    <definedName name="WEIGHT_IA_00B1iF_BD_B_U00___tech._rm.2">#REF!</definedName>
    <definedName name="WEIGHT_IA_00B1iF_BD_B_U00___tech._rm.3">#REF!</definedName>
    <definedName name="WEIGHT_IA_00B1iF_BD_B_U00___water_tank_1_double_volume">#REF!</definedName>
    <definedName name="WEIGHT_IA_00B1iF_BD_B_U00___water_tank_2_double_volume">#REF!</definedName>
    <definedName name="WEIGHT_IA_00B1iF_BD_B_U00___water_tank_3_double_volume">#REF!</definedName>
    <definedName name="WEIGHT_IA_00B1iF_BD_B_U00___water_tank_4_double_volume">#REF!</definedName>
    <definedName name="WEIGHT_IA_00B1iF_BD_C_U00___driveway">#REF!</definedName>
    <definedName name="WEIGHT_IA_00B1iF_BD_C_U00___driveway_zebra_lines">#REF!</definedName>
    <definedName name="WEIGHT_IA_00B1iF_BD_C_U00___parking_bay">#REF!</definedName>
    <definedName name="WEIGHT_IA_00B1iF_BD_C_U00___sidewalk">#REF!</definedName>
    <definedName name="WEIGHT_IA_00B2F_BD_A_U00___lift_lobby">#REF!</definedName>
    <definedName name="WEIGHT_IA_00B2F_BD_A_U00___lift_shaft">#REF!</definedName>
    <definedName name="WEIGHT_IA_00B2F_BD_B_U00___electrical_rm.">#REF!</definedName>
    <definedName name="WEIGHT_IA_00B2F_BD_B_U00___f.e._stair">#REF!</definedName>
    <definedName name="WEIGHT_IA_00B2F_BD_B_U00___f.h.c.">#REF!</definedName>
    <definedName name="WEIGHT_IA_00B2F_BD_B_U00___mechanical_rm.1">#REF!</definedName>
    <definedName name="WEIGHT_IA_00B2F_BD_B_U00___pump_rm.">#REF!</definedName>
    <definedName name="WEIGHT_IA_00B2F_BD_B_U00___pump_rm._2">#REF!</definedName>
    <definedName name="WEIGHT_IA_00B2F_BD_B_U00___shaft">#REF!</definedName>
    <definedName name="WEIGHT_IA_00B2F_BD_B_U00___stair_4">#REF!</definedName>
    <definedName name="WEIGHT_IA_00B2F_BD_B_U00___store_rm.1">#REF!</definedName>
    <definedName name="WEIGHT_IA_00B2F_BD_B_U00___store_rm.2">#REF!</definedName>
    <definedName name="WEIGHT_IA_00B2F_BD_B_U00___store_rm.3">#REF!</definedName>
    <definedName name="WEIGHT_IA_00B2F_BD_B_U00___store_rm.4">#REF!</definedName>
    <definedName name="WEIGHT_IA_00B2F_BD_B_U00___store_rm.5">#REF!</definedName>
    <definedName name="WEIGHT_IA_00B2F_BD_B_U00___tech_rm.1">#REF!</definedName>
    <definedName name="WEIGHT_IA_00B2F_BD_B_U00___tech_rm.2">#REF!</definedName>
    <definedName name="WEIGHT_IA_00B2F_BD_B_U00___tech_rm.3">#REF!</definedName>
    <definedName name="WEIGHT_IA_00B2F_BD_B_U00___water_tank__1">#REF!</definedName>
    <definedName name="WEIGHT_IA_00B2F_BD_B_U00___water_tank__2">#REF!</definedName>
    <definedName name="WEIGHT_IA_00B2F_BD_B_U00___water_tank__3">#REF!</definedName>
    <definedName name="WEIGHT_IA_00B2F_BD_B_U00___water_tank__4">#REF!</definedName>
    <definedName name="WEIGHT_IA_00B2F_BD_C_U00___driveway_1">#REF!</definedName>
    <definedName name="WEIGHT_IA_00B2F_BD_C_U00___driveway_1___zebra_line">#REF!</definedName>
    <definedName name="WEIGHT_IA_00B2F_BD_C_U00___parking_bay_1">#REF!</definedName>
    <definedName name="WEIGHT_IA_00B2F_BD_C_U00___sidewalk_1">#REF!</definedName>
    <definedName name="WEIGHT_IA_00BF_BC_A_U00___entrance_lobby">#REF!</definedName>
    <definedName name="WEIGHT_IA_00BF_BC_A_U00___lift_lobby">#REF!</definedName>
    <definedName name="WEIGHT_IA_00BF_BC_A_U00___lift_shaft">#REF!</definedName>
    <definedName name="WEIGHT_IA_00BF_BC_A_U00___main_entrance">#REF!</definedName>
    <definedName name="WEIGHT_IA_00BF_BC_B_U00___b.m.s._rm.">#REF!</definedName>
    <definedName name="WEIGHT_IA_00BF_BC_B_U00___e.t.s_rm.">#REF!</definedName>
    <definedName name="WEIGHT_IA_00BF_BC_B_U00___e.t.s_rm._hallway">#REF!</definedName>
    <definedName name="WEIGHT_IA_00BF_BC_B_U00___e.t.s_rm.1">#REF!</definedName>
    <definedName name="WEIGHT_IA_00BF_BC_B_U00___elect._rm">#REF!</definedName>
    <definedName name="WEIGHT_IA_00BF_BC_B_U00___elect._rm_1">#REF!</definedName>
    <definedName name="WEIGHT_IA_00BF_BC_B_U00___f.e._stair">#REF!</definedName>
    <definedName name="WEIGHT_IA_00BF_BC_B_U00___f.e._stair_corridor">#REF!</definedName>
    <definedName name="WEIGHT_IA_00BF_BC_B_U00___f.e._stair_corridor_lobby">#REF!</definedName>
    <definedName name="WEIGHT_IA_00BF_BC_B_U00___f.h.c.">#REF!</definedName>
    <definedName name="WEIGHT_IA_00BF_BC_B_U00___g.s.m._rm.">#REF!</definedName>
    <definedName name="WEIGHT_IA_00BF_BC_B_U00___garbage_rm.">#REF!</definedName>
    <definedName name="WEIGHT_IA_00BF_BC_B_U00___garbage_rm._ramp">#REF!</definedName>
    <definedName name="WEIGHT_IA_00BF_BC_B_U00___generator_rm.">#REF!</definedName>
    <definedName name="WEIGHT_IA_00BF_BC_B_U00___guard_rm.">#REF!</definedName>
    <definedName name="WEIGHT_IA_00BF_BC_B_U00___guard_rm._toilet">#REF!</definedName>
    <definedName name="WEIGHT_IA_00BF_BC_B_U00___h.v._rm.">#REF!</definedName>
    <definedName name="WEIGHT_IA_00BF_BC_B_U00___platform">#REF!</definedName>
    <definedName name="WEIGHT_IA_00BF_BC_B_U00___shaft">#REF!</definedName>
    <definedName name="WEIGHT_IA_00BF_BC_B_U00___stairs_3">#REF!</definedName>
    <definedName name="WEIGHT_IA_00BF_BC_B_U00___tech._area_1">#REF!</definedName>
    <definedName name="WEIGHT_IA_00BF_BC_B_U00___tech._area_2">#REF!</definedName>
    <definedName name="WEIGHT_IA_00BF_BC_B_U00___tech._area_3">#REF!</definedName>
    <definedName name="WEIGHT_IA_00BF_BC_B_U00___tech._area_3_lobby">#REF!</definedName>
    <definedName name="WEIGHT_IA_00BF_BC_B_U00___tel_rm.">#REF!</definedName>
    <definedName name="WEIGHT_IA_00BF_BC_B_U00___toilet">#REF!</definedName>
    <definedName name="WEIGHT_IA_00BF_BC_B_U00___toilet_female">#REF!</definedName>
    <definedName name="WEIGHT_IA_00BF_BC_B_U00___toilet_lobby">#REF!</definedName>
    <definedName name="WEIGHT_IA_00BF_BC_B_U00___toilet_male">#REF!</definedName>
    <definedName name="WEIGHT_IA_00BF_BC_B_U00___transformer_rm.">#REF!</definedName>
    <definedName name="WEIGHT_IA_00BF_BC_C_U00___double_volume">#REF!</definedName>
    <definedName name="WEIGHT_IA_00BF_BC_C_U00___driveway_1">#REF!</definedName>
    <definedName name="WEIGHT_IA_00BF_BC_C_U00___driveway_ramp">#REF!</definedName>
    <definedName name="WEIGHT_IA_00BF_BC_C_U00___driveway_zebra_line">#REF!</definedName>
    <definedName name="WEIGHT_IA_00BF_BC_C_U00___sidewalk_1">#REF!</definedName>
    <definedName name="WEIGHT_IA_00BF_BC_C_U00___sidewalk_1_ramp">#REF!</definedName>
    <definedName name="WEIGHT_IA_00BF_BC_C_U00___void">#REF!</definedName>
    <definedName name="WEIGHT_IA_01F_AA_U01___BR1_lobby">#REF!</definedName>
    <definedName name="WEIGHT_IA_01F_AA_U01___BR1_rm.">#REF!</definedName>
    <definedName name="WEIGHT_IA_01F_AA_U01___BR1_t_b">#REF!</definedName>
    <definedName name="WEIGHT_IA_01F_AA_U01___BR2_dresser">#REF!</definedName>
    <definedName name="WEIGHT_IA_01F_AA_U01___BR2_lobby">#REF!</definedName>
    <definedName name="WEIGHT_IA_01F_AA_U01___BR2_rm.">#REF!</definedName>
    <definedName name="WEIGHT_IA_01F_AA_U01___BR2_t_b">#REF!</definedName>
    <definedName name="WEIGHT_IA_01F_AA_U01___corridor">#REF!</definedName>
    <definedName name="WEIGHT_IA_01F_AA_U01___foyer">#REF!</definedName>
    <definedName name="WEIGHT_IA_01F_AA_U01___kitchen">#REF!</definedName>
    <definedName name="WEIGHT_IA_01F_AA_U01___living_dining">#REF!</definedName>
    <definedName name="WEIGHT_IA_01F_AA_U01___maids_rm.">#REF!</definedName>
    <definedName name="WEIGHT_IA_01F_AA_U01___maids_toi.">#REF!</definedName>
    <definedName name="WEIGHT_IA_01F_AA_U01___shaft">#REF!</definedName>
    <definedName name="WEIGHT_IA_01F_AA_U01___toilet">#REF!</definedName>
    <definedName name="WEIGHT_IA_01F_AA_U01___utility_rm.">#REF!</definedName>
    <definedName name="WEIGHT_IA_01F_AA_U01___void">#REF!</definedName>
    <definedName name="WEIGHT_IA_01F_AA_U02___BR1_dresser">#REF!</definedName>
    <definedName name="WEIGHT_IA_01F_AA_U02___BR1_rm.">#REF!</definedName>
    <definedName name="WEIGHT_IA_01F_AA_U02___BR1_t_b">#REF!</definedName>
    <definedName name="WEIGHT_IA_01F_AA_U02___BR2_lobby">#REF!</definedName>
    <definedName name="WEIGHT_IA_01F_AA_U02___BR2_rm.">#REF!</definedName>
    <definedName name="WEIGHT_IA_01F_AA_U02___BR2_t_b">#REF!</definedName>
    <definedName name="WEIGHT_IA_01F_AA_U02___corridor">#REF!</definedName>
    <definedName name="WEIGHT_IA_01F_AA_U02___foyer">#REF!</definedName>
    <definedName name="WEIGHT_IA_01F_AA_U02___kitchen">#REF!</definedName>
    <definedName name="WEIGHT_IA_01F_AA_U02___living_dining">#REF!</definedName>
    <definedName name="WEIGHT_IA_01F_AA_U02___maids_rm.">#REF!</definedName>
    <definedName name="WEIGHT_IA_01F_AA_U02___maids_toi.">#REF!</definedName>
    <definedName name="WEIGHT_IA_01F_AA_U02___shaft">#REF!</definedName>
    <definedName name="WEIGHT_IA_01F_AA_U02___toilet">#REF!</definedName>
    <definedName name="WEIGHT_IA_01F_AA_U02___utility_rm.">#REF!</definedName>
    <definedName name="WEIGHT_IA_01F_AA_U02___void">#REF!</definedName>
    <definedName name="WEIGHT_IA_01F_AA_U03___BR1_dresser">#REF!</definedName>
    <definedName name="WEIGHT_IA_01F_AA_U03___BR1_lobby">#REF!</definedName>
    <definedName name="WEIGHT_IA_01F_AA_U03___BR1_rm.">#REF!</definedName>
    <definedName name="WEIGHT_IA_01F_AA_U03___BR1_store">#REF!</definedName>
    <definedName name="WEIGHT_IA_01F_AA_U03___BR1_t_b">#REF!</definedName>
    <definedName name="WEIGHT_IA_01F_AA_U03___foyer">#REF!</definedName>
    <definedName name="WEIGHT_IA_01F_AA_U03___kitchen">#REF!</definedName>
    <definedName name="WEIGHT_IA_01F_AA_U03___living_dining">#REF!</definedName>
    <definedName name="WEIGHT_IA_01F_AA_U03___shaft">#REF!</definedName>
    <definedName name="WEIGHT_IA_01F_AA_U03___storage">#REF!</definedName>
    <definedName name="WEIGHT_IA_01F_AA_U03___toilet">#REF!</definedName>
    <definedName name="WEIGHT_IA_01F_AA_U03___utility_rm.">#REF!</definedName>
    <definedName name="WEIGHT_IA_01F_AA_U03___void">#REF!</definedName>
    <definedName name="WEIGHT_IA_01F_AA_U04___BR1_dresser">#REF!</definedName>
    <definedName name="WEIGHT_IA_01F_AA_U04___BR1_lobby">#REF!</definedName>
    <definedName name="WEIGHT_IA_01F_AA_U04___BR1_rm.">#REF!</definedName>
    <definedName name="WEIGHT_IA_01F_AA_U04___BR1_store">#REF!</definedName>
    <definedName name="WEIGHT_IA_01F_AA_U04___BR1_t_b">#REF!</definedName>
    <definedName name="WEIGHT_IA_01F_AA_U04___foyer">#REF!</definedName>
    <definedName name="WEIGHT_IA_01F_AA_U04___kitchen">#REF!</definedName>
    <definedName name="WEIGHT_IA_01F_AA_U04___living_dining">#REF!</definedName>
    <definedName name="WEIGHT_IA_01F_AA_U04___shaft">#REF!</definedName>
    <definedName name="WEIGHT_IA_01F_AA_U04___storage">#REF!</definedName>
    <definedName name="WEIGHT_IA_01F_AA_U04___toilet">#REF!</definedName>
    <definedName name="WEIGHT_IA_01F_AA_U04___utility_rm.">#REF!</definedName>
    <definedName name="WEIGHT_IA_01F_AA_U04___void">#REF!</definedName>
    <definedName name="WEIGHT_IA_01F_AA_U05___corridor">#REF!</definedName>
    <definedName name="WEIGHT_IA_01F_AA_U05___foyer">#REF!</definedName>
    <definedName name="WEIGHT_IA_01F_AA_U05___kitchen">#REF!</definedName>
    <definedName name="WEIGHT_IA_01F_AA_U05___living_dining">#REF!</definedName>
    <definedName name="WEIGHT_IA_01F_AA_U05___maids_lobby">#REF!</definedName>
    <definedName name="WEIGHT_IA_01F_AA_U05___maids_rm.">#REF!</definedName>
    <definedName name="WEIGHT_IA_01F_AA_U05___maids_toi.">#REF!</definedName>
    <definedName name="WEIGHT_IA_01F_AA_U05___shaft">#REF!</definedName>
    <definedName name="WEIGHT_IA_01F_AA_U05___stairs">#REF!</definedName>
    <definedName name="WEIGHT_IA_01F_AA_U05___toilet">#REF!</definedName>
    <definedName name="WEIGHT_IA_01F_AA_U05___utility_rm.">#REF!</definedName>
    <definedName name="WEIGHT_IA_01F_AA_U06___BR1_lobby">#REF!</definedName>
    <definedName name="WEIGHT_IA_01F_AA_U06___BR1_rm.">#REF!</definedName>
    <definedName name="WEIGHT_IA_01F_AA_U06___BR1_t_b">#REF!</definedName>
    <definedName name="WEIGHT_IA_01F_AA_U06___BR2_dresser">#REF!</definedName>
    <definedName name="WEIGHT_IA_01F_AA_U06___BR2_lobby">#REF!</definedName>
    <definedName name="WEIGHT_IA_01F_AA_U06___BR2_rm.">#REF!</definedName>
    <definedName name="WEIGHT_IA_01F_AA_U06___BR2_t_b">#REF!</definedName>
    <definedName name="WEIGHT_IA_01F_AA_U06___BR3_dresser">#REF!</definedName>
    <definedName name="WEIGHT_IA_01F_AA_U06___BR3_lobby">#REF!</definedName>
    <definedName name="WEIGHT_IA_01F_AA_U06___BR3_rm.">#REF!</definedName>
    <definedName name="WEIGHT_IA_01F_AA_U06___BR3_t_b">#REF!</definedName>
    <definedName name="WEIGHT_IA_01F_AA_U06___corridor">#REF!</definedName>
    <definedName name="WEIGHT_IA_01F_AA_U06___foyer">#REF!</definedName>
    <definedName name="WEIGHT_IA_01F_AA_U06___kitchen">#REF!</definedName>
    <definedName name="WEIGHT_IA_01F_AA_U06___living_dining">#REF!</definedName>
    <definedName name="WEIGHT_IA_01F_AA_U06___maids_rm.">#REF!</definedName>
    <definedName name="WEIGHT_IA_01F_AA_U06___maids_toi.">#REF!</definedName>
    <definedName name="WEIGHT_IA_01F_AA_U06___shaft">#REF!</definedName>
    <definedName name="WEIGHT_IA_01F_AA_U06___toilet">#REF!</definedName>
    <definedName name="WEIGHT_IA_01F_AA_U06___utility_rm.">#REF!</definedName>
    <definedName name="WEIGHT_IA_01F_AB_U00___corridor">#REF!</definedName>
    <definedName name="WEIGHT_IA_01F_AB_U00___lift_lobby">#REF!</definedName>
    <definedName name="WEIGHT_IA_01F_AB_U00___lift_shaft">#REF!</definedName>
    <definedName name="WEIGHT_IA_01F_AC_U00___electrical_rm.">#REF!</definedName>
    <definedName name="WEIGHT_IA_01F_AC_U00___f.e._stair">#REF!</definedName>
    <definedName name="WEIGHT_IA_01F_AC_U00___f.h.c.">#REF!</definedName>
    <definedName name="WEIGHT_IA_01F_AC_U00___garbage_rm.">#REF!</definedName>
    <definedName name="WEIGHT_IA_01F_AC_U00___shaft">#REF!</definedName>
    <definedName name="WEIGHT_IA_01F_AC_U00___telephone_rm.">#REF!</definedName>
    <definedName name="WEIGHT_IA_02F_AA_U01___BR1_lobby">#REF!</definedName>
    <definedName name="WEIGHT_IA_02F_AA_U01___BR1_rm.">#REF!</definedName>
    <definedName name="WEIGHT_IA_02F_AA_U01___BR1_t_b">#REF!</definedName>
    <definedName name="WEIGHT_IA_02F_AA_U01___BR2_dresser">#REF!</definedName>
    <definedName name="WEIGHT_IA_02F_AA_U01___BR2_lobby">#REF!</definedName>
    <definedName name="WEIGHT_IA_02F_AA_U01___BR2_rm.">#REF!</definedName>
    <definedName name="WEIGHT_IA_02F_AA_U01___BR2_t_b">#REF!</definedName>
    <definedName name="WEIGHT_IA_02F_AA_U01___corridor">#REF!</definedName>
    <definedName name="WEIGHT_IA_02F_AA_U01___foyer">#REF!</definedName>
    <definedName name="WEIGHT_IA_02F_AA_U01___kitchen">#REF!</definedName>
    <definedName name="WEIGHT_IA_02F_AA_U01___living_dining">#REF!</definedName>
    <definedName name="WEIGHT_IA_02F_AA_U01___maids_rm.">#REF!</definedName>
    <definedName name="WEIGHT_IA_02F_AA_U01___maids_toi.">#REF!</definedName>
    <definedName name="WEIGHT_IA_02F_AA_U01___shaft">#REF!</definedName>
    <definedName name="WEIGHT_IA_02F_AA_U01___toilet">#REF!</definedName>
    <definedName name="WEIGHT_IA_02F_AA_U01___utility_rm.">#REF!</definedName>
    <definedName name="WEIGHT_IA_02F_AA_U01___void">#REF!</definedName>
    <definedName name="WEIGHT_IA_02F_AA_U02___BR1_dresser">#REF!</definedName>
    <definedName name="WEIGHT_IA_02F_AA_U02___BR1_rm.">#REF!</definedName>
    <definedName name="WEIGHT_IA_02F_AA_U02___BR1_t_b">#REF!</definedName>
    <definedName name="WEIGHT_IA_02F_AA_U02___BR2_lobby">#REF!</definedName>
    <definedName name="WEIGHT_IA_02F_AA_U02___BR2_rm.">#REF!</definedName>
    <definedName name="WEIGHT_IA_02F_AA_U02___BR2_t_b">#REF!</definedName>
    <definedName name="WEIGHT_IA_02F_AA_U02___corridor">#REF!</definedName>
    <definedName name="WEIGHT_IA_02F_AA_U02___foyer">#REF!</definedName>
    <definedName name="WEIGHT_IA_02F_AA_U02___kitchen">#REF!</definedName>
    <definedName name="WEIGHT_IA_02F_AA_U02___living_dining">#REF!</definedName>
    <definedName name="WEIGHT_IA_02F_AA_U02___maids_rm.">#REF!</definedName>
    <definedName name="WEIGHT_IA_02F_AA_U02___maids_toi.">#REF!</definedName>
    <definedName name="WEIGHT_IA_02F_AA_U02___shaft">#REF!</definedName>
    <definedName name="WEIGHT_IA_02F_AA_U02___toilet">#REF!</definedName>
    <definedName name="WEIGHT_IA_02F_AA_U02___utility_rm.">#REF!</definedName>
    <definedName name="WEIGHT_IA_02F_AA_U02___void">#REF!</definedName>
    <definedName name="WEIGHT_IA_02F_AA_U05___BR1_rm.">#REF!</definedName>
    <definedName name="WEIGHT_IA_02F_AA_U05___BR1_t_b">#REF!</definedName>
    <definedName name="WEIGHT_IA_02F_AA_U05___BR2_lobby">#REF!</definedName>
    <definedName name="WEIGHT_IA_02F_AA_U05___BR2_rm.">#REF!</definedName>
    <definedName name="WEIGHT_IA_02F_AA_U05___BR2_t_b">#REF!</definedName>
    <definedName name="WEIGHT_IA_02F_AA_U05___double_vol.">#REF!</definedName>
    <definedName name="WEIGHT_IA_02F_AA_U05___foyer">#REF!</definedName>
    <definedName name="WEIGHT_IA_02F_AA_U05___living_rm.">#REF!</definedName>
    <definedName name="WEIGHT_IA_02F_AA_U05___shaft">#REF!</definedName>
    <definedName name="WEIGHT_IA_02F_AA_U05___stairs">#REF!</definedName>
    <definedName name="WEIGHT_IA_02F_AA_U05___void">#REF!</definedName>
    <definedName name="WEIGHT_IA_02F_AA_U06___BR1_lobby">#REF!</definedName>
    <definedName name="WEIGHT_IA_02F_AA_U06___BR1_rm.">#REF!</definedName>
    <definedName name="WEIGHT_IA_02F_AA_U06___BR1_t_b">#REF!</definedName>
    <definedName name="WEIGHT_IA_02F_AA_U06___BR2_dresser">#REF!</definedName>
    <definedName name="WEIGHT_IA_02F_AA_U06___BR2_lobby">#REF!</definedName>
    <definedName name="WEIGHT_IA_02F_AA_U06___BR2_rm.">#REF!</definedName>
    <definedName name="WEIGHT_IA_02F_AA_U06___BR2_t_b">#REF!</definedName>
    <definedName name="WEIGHT_IA_02F_AA_U06___BR3_dresser">#REF!</definedName>
    <definedName name="WEIGHT_IA_02F_AA_U06___BR3_lobby">#REF!</definedName>
    <definedName name="WEIGHT_IA_02F_AA_U06___BR3_rm.">#REF!</definedName>
    <definedName name="WEIGHT_IA_02F_AA_U06___BR3_t_b">#REF!</definedName>
    <definedName name="WEIGHT_IA_02F_AA_U06___corridor">#REF!</definedName>
    <definedName name="WEIGHT_IA_02F_AA_U06___foyer">#REF!</definedName>
    <definedName name="WEIGHT_IA_02F_AA_U06___kitchen">#REF!</definedName>
    <definedName name="WEIGHT_IA_02F_AA_U06___living_dining">#REF!</definedName>
    <definedName name="WEIGHT_IA_02F_AA_U06___maids_rm.">#REF!</definedName>
    <definedName name="WEIGHT_IA_02F_AA_U06___maids_toi.">#REF!</definedName>
    <definedName name="WEIGHT_IA_02F_AA_U06___shaft">#REF!</definedName>
    <definedName name="WEIGHT_IA_02F_AA_U06___toilet">#REF!</definedName>
    <definedName name="WEIGHT_IA_02F_AA_U06___utility_rm.">#REF!</definedName>
    <definedName name="WEIGHT_IA_03F_AA_U05___corridor">#REF!</definedName>
    <definedName name="WEIGHT_IA_03F_AA_U05___foyer">#REF!</definedName>
    <definedName name="WEIGHT_IA_03F_AA_U05___kitchen">#REF!</definedName>
    <definedName name="WEIGHT_IA_03F_AA_U05___living_dining">#REF!</definedName>
    <definedName name="WEIGHT_IA_03F_AA_U05___maids_lobby">#REF!</definedName>
    <definedName name="WEIGHT_IA_03F_AA_U05___maids_rm.">#REF!</definedName>
    <definedName name="WEIGHT_IA_03F_AA_U05___maids_toi.">#REF!</definedName>
    <definedName name="WEIGHT_IA_03F_AA_U05___shaft">#REF!</definedName>
    <definedName name="WEIGHT_IA_03F_AA_U05___stairs">#REF!</definedName>
    <definedName name="WEIGHT_IA_03F_AA_U05___toilet">#REF!</definedName>
    <definedName name="WEIGHT_IA_03F_AA_U05___utility_rm.">#REF!</definedName>
    <definedName name="WEIGHT_IA_05F_AA_U01___BR1_lobby">#REF!</definedName>
    <definedName name="WEIGHT_IA_05F_AA_U01___BR1_rm.">#REF!</definedName>
    <definedName name="WEIGHT_IA_05F_AA_U01___BR1_t_b">#REF!</definedName>
    <definedName name="WEIGHT_IA_05F_AA_U01___BR2_dresser">#REF!</definedName>
    <definedName name="WEIGHT_IA_05F_AA_U01___BR2_lobby">#REF!</definedName>
    <definedName name="WEIGHT_IA_05F_AA_U01___BR2_rm.">#REF!</definedName>
    <definedName name="WEIGHT_IA_05F_AA_U01___BR2_t_b">#REF!</definedName>
    <definedName name="WEIGHT_IA_05F_AA_U01___corridor">#REF!</definedName>
    <definedName name="WEIGHT_IA_05F_AA_U01___foyer">#REF!</definedName>
    <definedName name="WEIGHT_IA_05F_AA_U01___kitchen">#REF!</definedName>
    <definedName name="WEIGHT_IA_05F_AA_U01___living_dining">#REF!</definedName>
    <definedName name="WEIGHT_IA_05F_AA_U01___maids_rm.">#REF!</definedName>
    <definedName name="WEIGHT_IA_05F_AA_U01___maids_toi.">#REF!</definedName>
    <definedName name="WEIGHT_IA_05F_AA_U01___shaft">#REF!</definedName>
    <definedName name="WEIGHT_IA_05F_AA_U01___toilet">#REF!</definedName>
    <definedName name="WEIGHT_IA_05F_AA_U01___utility_rm.">#REF!</definedName>
    <definedName name="WEIGHT_IA_05F_AA_U01___void">#REF!</definedName>
    <definedName name="WEIGHT_IA_05F_AA_U02___BR1_dresser">#REF!</definedName>
    <definedName name="WEIGHT_IA_05F_AA_U02___BR1_rm.">#REF!</definedName>
    <definedName name="WEIGHT_IA_05F_AA_U02___BR1_t_b">#REF!</definedName>
    <definedName name="WEIGHT_IA_05F_AA_U02___BR2_lobby">#REF!</definedName>
    <definedName name="WEIGHT_IA_05F_AA_U02___BR2_rm.">#REF!</definedName>
    <definedName name="WEIGHT_IA_05F_AA_U02___BR2_t_b">#REF!</definedName>
    <definedName name="WEIGHT_IA_05F_AA_U02___corridor">#REF!</definedName>
    <definedName name="WEIGHT_IA_05F_AA_U02___foyer">#REF!</definedName>
    <definedName name="WEIGHT_IA_05F_AA_U02___kitchen">#REF!</definedName>
    <definedName name="WEIGHT_IA_05F_AA_U02___living_dining">#REF!</definedName>
    <definedName name="WEIGHT_IA_05F_AA_U02___maids_rm.">#REF!</definedName>
    <definedName name="WEIGHT_IA_05F_AA_U02___maids_toi.">#REF!</definedName>
    <definedName name="WEIGHT_IA_05F_AA_U02___shaft">#REF!</definedName>
    <definedName name="WEIGHT_IA_05F_AA_U02___toilet">#REF!</definedName>
    <definedName name="WEIGHT_IA_05F_AA_U02___utility_rm.">#REF!</definedName>
    <definedName name="WEIGHT_IA_05F_AA_U02___void">#REF!</definedName>
    <definedName name="WEIGHT_IA_05F_AA_U05___corridor">#REF!</definedName>
    <definedName name="WEIGHT_IA_05F_AA_U05___foyer">#REF!</definedName>
    <definedName name="WEIGHT_IA_05F_AA_U05___kitchen">#REF!</definedName>
    <definedName name="WEIGHT_IA_05F_AA_U05___living_dining">#REF!</definedName>
    <definedName name="WEIGHT_IA_05F_AA_U05___maids_lobby">#REF!</definedName>
    <definedName name="WEIGHT_IA_05F_AA_U05___maids_rm.">#REF!</definedName>
    <definedName name="WEIGHT_IA_05F_AA_U05___maids_toi.">#REF!</definedName>
    <definedName name="WEIGHT_IA_05F_AA_U05___shaft">#REF!</definedName>
    <definedName name="WEIGHT_IA_05F_AA_U05___stairs">#REF!</definedName>
    <definedName name="WEIGHT_IA_05F_AA_U05___toilet">#REF!</definedName>
    <definedName name="WEIGHT_IA_05F_AA_U05___utility_rm.">#REF!</definedName>
    <definedName name="WEIGHT_IA_05F_AA_U06___BR1_lobby">#REF!</definedName>
    <definedName name="WEIGHT_IA_05F_AA_U06___BR1_rm.">#REF!</definedName>
    <definedName name="WEIGHT_IA_05F_AA_U06___BR1_t_b">#REF!</definedName>
    <definedName name="WEIGHT_IA_05F_AA_U06___BR2_dresser">#REF!</definedName>
    <definedName name="WEIGHT_IA_05F_AA_U06___BR2_lobby">#REF!</definedName>
    <definedName name="WEIGHT_IA_05F_AA_U06___BR2_rm.">#REF!</definedName>
    <definedName name="WEIGHT_IA_05F_AA_U06___BR2_t_b">#REF!</definedName>
    <definedName name="WEIGHT_IA_05F_AA_U06___BR3_dresser">#REF!</definedName>
    <definedName name="WEIGHT_IA_05F_AA_U06___BR3_lobby">#REF!</definedName>
    <definedName name="WEIGHT_IA_05F_AA_U06___BR3_rm.">#REF!</definedName>
    <definedName name="WEIGHT_IA_05F_AA_U06___BR3_t_b">#REF!</definedName>
    <definedName name="WEIGHT_IA_05F_AA_U06___corridor">#REF!</definedName>
    <definedName name="WEIGHT_IA_05F_AA_U06___foyer">#REF!</definedName>
    <definedName name="WEIGHT_IA_05F_AA_U06___kitchen">#REF!</definedName>
    <definedName name="WEIGHT_IA_05F_AA_U06___living_dining">#REF!</definedName>
    <definedName name="WEIGHT_IA_05F_AA_U06___maids_rm.">#REF!</definedName>
    <definedName name="WEIGHT_IA_05F_AA_U06___maids_toi.">#REF!</definedName>
    <definedName name="WEIGHT_IA_05F_AA_U06___shaft">#REF!</definedName>
    <definedName name="WEIGHT_IA_05F_AA_U06___toilet">#REF!</definedName>
    <definedName name="WEIGHT_IA_05F_AA_U06___utility_rm.">#REF!</definedName>
    <definedName name="WEIGHT_IA_06F_AA_U05___BR1_rm.">#REF!</definedName>
    <definedName name="WEIGHT_IA_06F_AA_U05___BR1_t_b">#REF!</definedName>
    <definedName name="WEIGHT_IA_06F_AA_U05___BR2_lobby">#REF!</definedName>
    <definedName name="WEIGHT_IA_06F_AA_U05___BR2_rm.">#REF!</definedName>
    <definedName name="WEIGHT_IA_06F_AA_U05___BR2_t_b">#REF!</definedName>
    <definedName name="WEIGHT_IA_06F_AA_U05___double_vol.">#REF!</definedName>
    <definedName name="WEIGHT_IA_06F_AA_U05___foyer">#REF!</definedName>
    <definedName name="WEIGHT_IA_06F_AA_U05___living_rm.">#REF!</definedName>
    <definedName name="WEIGHT_IA_06F_AA_U05___shaft">#REF!</definedName>
    <definedName name="WEIGHT_IA_06F_AA_U05___stairs">#REF!</definedName>
    <definedName name="WEIGHT_IA_06F_AA_U05___void">#REF!</definedName>
    <definedName name="WEIGHT_IA_06F_AA_U06___BR1_lobby">#REF!</definedName>
    <definedName name="WEIGHT_IA_06F_AA_U06___BR1_rm.">#REF!</definedName>
    <definedName name="WEIGHT_IA_06F_AA_U06___BR1_t_b">#REF!</definedName>
    <definedName name="WEIGHT_IA_06F_AA_U06___BR2_dresser">#REF!</definedName>
    <definedName name="WEIGHT_IA_06F_AA_U06___BR2_lobby">#REF!</definedName>
    <definedName name="WEIGHT_IA_06F_AA_U06___BR2_rm.">#REF!</definedName>
    <definedName name="WEIGHT_IA_06F_AA_U06___BR2_t_b">#REF!</definedName>
    <definedName name="WEIGHT_IA_06F_AA_U06___BR3_dresser">#REF!</definedName>
    <definedName name="WEIGHT_IA_06F_AA_U06___BR3_lobby">#REF!</definedName>
    <definedName name="WEIGHT_IA_06F_AA_U06___BR3_rm.">#REF!</definedName>
    <definedName name="WEIGHT_IA_06F_AA_U06___BR3_t_b">#REF!</definedName>
    <definedName name="WEIGHT_IA_06F_AA_U06___corridor">#REF!</definedName>
    <definedName name="WEIGHT_IA_06F_AA_U06___foyer">#REF!</definedName>
    <definedName name="WEIGHT_IA_06F_AA_U06___kitchen">#REF!</definedName>
    <definedName name="WEIGHT_IA_06F_AA_U06___living_dining">#REF!</definedName>
    <definedName name="WEIGHT_IA_06F_AA_U06___maids_rm.">#REF!</definedName>
    <definedName name="WEIGHT_IA_06F_AA_U06___maids_toi.">#REF!</definedName>
    <definedName name="WEIGHT_IA_06F_AA_U06___shaft">#REF!</definedName>
    <definedName name="WEIGHT_IA_06F_AA_U06___toilet">#REF!</definedName>
    <definedName name="WEIGHT_IA_06F_AA_U06___utility_rm.">#REF!</definedName>
    <definedName name="WEIGHT_IA_07F_AA_U03___BR1_dresser">#REF!</definedName>
    <definedName name="WEIGHT_IA_07F_AA_U03___BR1_lobby">#REF!</definedName>
    <definedName name="WEIGHT_IA_07F_AA_U03___BR1_rm.">#REF!</definedName>
    <definedName name="WEIGHT_IA_07F_AA_U03___BR1_store">#REF!</definedName>
    <definedName name="WEIGHT_IA_07F_AA_U03___BR1_t_b">#REF!</definedName>
    <definedName name="WEIGHT_IA_07F_AA_U03___foyer">#REF!</definedName>
    <definedName name="WEIGHT_IA_07F_AA_U03___kitchen">#REF!</definedName>
    <definedName name="WEIGHT_IA_07F_AA_U03___living_dining">#REF!</definedName>
    <definedName name="WEIGHT_IA_07F_AA_U03___shaft">#REF!</definedName>
    <definedName name="WEIGHT_IA_07F_AA_U03___storage">#REF!</definedName>
    <definedName name="WEIGHT_IA_07F_AA_U03___toilet">#REF!</definedName>
    <definedName name="WEIGHT_IA_07F_AA_U03___utility_rm.">#REF!</definedName>
    <definedName name="WEIGHT_IA_07F_AA_U03___void">#REF!</definedName>
    <definedName name="WEIGHT_IA_07F_AA_U04___BR1_dresser">#REF!</definedName>
    <definedName name="WEIGHT_IA_07F_AA_U04___BR1_lobby">#REF!</definedName>
    <definedName name="WEIGHT_IA_07F_AA_U04___BR1_rm.">#REF!</definedName>
    <definedName name="WEIGHT_IA_07F_AA_U04___BR1_store">#REF!</definedName>
    <definedName name="WEIGHT_IA_07F_AA_U04___BR1_t_b">#REF!</definedName>
    <definedName name="WEIGHT_IA_07F_AA_U04___foyer">#REF!</definedName>
    <definedName name="WEIGHT_IA_07F_AA_U04___kitchen">#REF!</definedName>
    <definedName name="WEIGHT_IA_07F_AA_U04___living_dining">#REF!</definedName>
    <definedName name="WEIGHT_IA_07F_AA_U04___shaft">#REF!</definedName>
    <definedName name="WEIGHT_IA_07F_AA_U04___storage">#REF!</definedName>
    <definedName name="WEIGHT_IA_07F_AA_U04___toilet">#REF!</definedName>
    <definedName name="WEIGHT_IA_07F_AA_U04___utility_rm.">#REF!</definedName>
    <definedName name="WEIGHT_IA_07F_AA_U04___void">#REF!</definedName>
    <definedName name="WEIGHT_IA_07F_AA_U06___BR1_lobby">#REF!</definedName>
    <definedName name="WEIGHT_IA_07F_AA_U06___BR1_rm.">#REF!</definedName>
    <definedName name="WEIGHT_IA_07F_AA_U06___BR1_t_b">#REF!</definedName>
    <definedName name="WEIGHT_IA_07F_AA_U06___BR2_dresser">#REF!</definedName>
    <definedName name="WEIGHT_IA_07F_AA_U06___BR2_lobby">#REF!</definedName>
    <definedName name="WEIGHT_IA_07F_AA_U06___BR2_rm.">#REF!</definedName>
    <definedName name="WEIGHT_IA_07F_AA_U06___BR2_t_b">#REF!</definedName>
    <definedName name="WEIGHT_IA_07F_AA_U06___BR3_dresser">#REF!</definedName>
    <definedName name="WEIGHT_IA_07F_AA_U06___BR3_lobby">#REF!</definedName>
    <definedName name="WEIGHT_IA_07F_AA_U06___BR3_rm.">#REF!</definedName>
    <definedName name="WEIGHT_IA_07F_AA_U06___BR3_t_b">#REF!</definedName>
    <definedName name="WEIGHT_IA_07F_AA_U06___corridor">#REF!</definedName>
    <definedName name="WEIGHT_IA_07F_AA_U06___foyer">#REF!</definedName>
    <definedName name="WEIGHT_IA_07F_AA_U06___kitchen">#REF!</definedName>
    <definedName name="WEIGHT_IA_07F_AA_U06___living_dining">#REF!</definedName>
    <definedName name="WEIGHT_IA_07F_AA_U06___maids_rm.">#REF!</definedName>
    <definedName name="WEIGHT_IA_07F_AA_U06___maids_toi.">#REF!</definedName>
    <definedName name="WEIGHT_IA_07F_AA_U06___shaft">#REF!</definedName>
    <definedName name="WEIGHT_IA_07F_AA_U06___toilet">#REF!</definedName>
    <definedName name="WEIGHT_IA_07F_AA_U06___utility_rm.">#REF!</definedName>
    <definedName name="WEIGHT_IA_08F_AA_U03___BR1_dresser">#REF!</definedName>
    <definedName name="WEIGHT_IA_08F_AA_U03___BR1_lobby">#REF!</definedName>
    <definedName name="WEIGHT_IA_08F_AA_U03___BR1_rm.">#REF!</definedName>
    <definedName name="WEIGHT_IA_08F_AA_U03___BR1_t_b">#REF!</definedName>
    <definedName name="WEIGHT_IA_08F_AA_U03___foyer">#REF!</definedName>
    <definedName name="WEIGHT_IA_08F_AA_U03___kitchen">#REF!</definedName>
    <definedName name="WEIGHT_IA_08F_AA_U03___living_dining">#REF!</definedName>
    <definedName name="WEIGHT_IA_08F_AA_U03___shaft">#REF!</definedName>
    <definedName name="WEIGHT_IA_08F_AA_U03___storage">#REF!</definedName>
    <definedName name="WEIGHT_IA_08F_AA_U03___toilet">#REF!</definedName>
    <definedName name="WEIGHT_IA_08F_AA_U03___utility_rm.">#REF!</definedName>
    <definedName name="WEIGHT_IA_08F_AA_U04___BR1_dresser">#REF!</definedName>
    <definedName name="WEIGHT_IA_08F_AA_U04___BR1_lobby">#REF!</definedName>
    <definedName name="WEIGHT_IA_08F_AA_U04___BR1_rm.">#REF!</definedName>
    <definedName name="WEIGHT_IA_08F_AA_U04___BR1_t_b">#REF!</definedName>
    <definedName name="WEIGHT_IA_08F_AA_U04___foyer">#REF!</definedName>
    <definedName name="WEIGHT_IA_08F_AA_U04___kitchen">#REF!</definedName>
    <definedName name="WEIGHT_IA_08F_AA_U04___living_dining">#REF!</definedName>
    <definedName name="WEIGHT_IA_08F_AA_U04___shaft">#REF!</definedName>
    <definedName name="WEIGHT_IA_08F_AA_U04___storage">#REF!</definedName>
    <definedName name="WEIGHT_IA_08F_AA_U04___toilet">#REF!</definedName>
    <definedName name="WEIGHT_IA_08F_AA_U04___utility_rm.">#REF!</definedName>
    <definedName name="WEIGHT_IA_08F_AA_U06___BR1_lobby">#REF!</definedName>
    <definedName name="WEIGHT_IA_08F_AA_U06___BR1_rm.">#REF!</definedName>
    <definedName name="WEIGHT_IA_08F_AA_U06___BR1_t_b">#REF!</definedName>
    <definedName name="WEIGHT_IA_08F_AA_U06___BR2_dresser">#REF!</definedName>
    <definedName name="WEIGHT_IA_08F_AA_U06___BR2_lobby">#REF!</definedName>
    <definedName name="WEIGHT_IA_08F_AA_U06___BR2_rm.">#REF!</definedName>
    <definedName name="WEIGHT_IA_08F_AA_U06___BR2_t_b">#REF!</definedName>
    <definedName name="WEIGHT_IA_08F_AA_U06___BR3_dresser">#REF!</definedName>
    <definedName name="WEIGHT_IA_08F_AA_U06___BR3_lobby">#REF!</definedName>
    <definedName name="WEIGHT_IA_08F_AA_U06___BR3_rm.">#REF!</definedName>
    <definedName name="WEIGHT_IA_08F_AA_U06___BR3_t_b">#REF!</definedName>
    <definedName name="WEIGHT_IA_08F_AA_U06___corridor">#REF!</definedName>
    <definedName name="WEIGHT_IA_08F_AA_U06___foyer">#REF!</definedName>
    <definedName name="WEIGHT_IA_08F_AA_U06___kitchen">#REF!</definedName>
    <definedName name="WEIGHT_IA_08F_AA_U06___living_dining">#REF!</definedName>
    <definedName name="WEIGHT_IA_08F_AA_U06___maids_rm.">#REF!</definedName>
    <definedName name="WEIGHT_IA_08F_AA_U06___maids_toi.">#REF!</definedName>
    <definedName name="WEIGHT_IA_08F_AA_U06___shaft">#REF!</definedName>
    <definedName name="WEIGHT_IA_08F_AA_U06___toilet">#REF!</definedName>
    <definedName name="WEIGHT_IA_08F_AA_U06___utility_rm.">#REF!</definedName>
    <definedName name="WEIGHT_IA_09F_AA_U06___BR1_lobby">#REF!</definedName>
    <definedName name="WEIGHT_IA_09F_AA_U06___BR1_rm.">#REF!</definedName>
    <definedName name="WEIGHT_IA_09F_AA_U06___BR1_t_b">#REF!</definedName>
    <definedName name="WEIGHT_IA_09F_AA_U06___BR2_dresser">#REF!</definedName>
    <definedName name="WEIGHT_IA_09F_AA_U06___BR2_lobby">#REF!</definedName>
    <definedName name="WEIGHT_IA_09F_AA_U06___BR2_rm.">#REF!</definedName>
    <definedName name="WEIGHT_IA_09F_AA_U06___BR2_t_b">#REF!</definedName>
    <definedName name="WEIGHT_IA_09F_AA_U06___BR3_dresser">#REF!</definedName>
    <definedName name="WEIGHT_IA_09F_AA_U06___BR3_lobby">#REF!</definedName>
    <definedName name="WEIGHT_IA_09F_AA_U06___BR3_rm.">#REF!</definedName>
    <definedName name="WEIGHT_IA_09F_AA_U06___BR3_t_b">#REF!</definedName>
    <definedName name="WEIGHT_IA_09F_AA_U06___corridor">#REF!</definedName>
    <definedName name="WEIGHT_IA_09F_AA_U06___foyer">#REF!</definedName>
    <definedName name="WEIGHT_IA_09F_AA_U06___kitchen">#REF!</definedName>
    <definedName name="WEIGHT_IA_09F_AA_U06___living_dining">#REF!</definedName>
    <definedName name="WEIGHT_IA_09F_AA_U06___maids_rm.">#REF!</definedName>
    <definedName name="WEIGHT_IA_09F_AA_U06___maids_toi.">#REF!</definedName>
    <definedName name="WEIGHT_IA_09F_AA_U06___shaft">#REF!</definedName>
    <definedName name="WEIGHT_IA_09F_AA_U06___toilet">#REF!</definedName>
    <definedName name="WEIGHT_IA_09F_AA_U06___utility_rm.">#REF!</definedName>
    <definedName name="WEIGHT_IA_11F_AA_U01___BR1_lobby">#REF!</definedName>
    <definedName name="WEIGHT_IA_11F_AA_U01___BR1_rm.">#REF!</definedName>
    <definedName name="WEIGHT_IA_11F_AA_U01___BR1_t_b">#REF!</definedName>
    <definedName name="WEIGHT_IA_11F_AA_U01___BR2_dresser">#REF!</definedName>
    <definedName name="WEIGHT_IA_11F_AA_U01___BR2_lobby">#REF!</definedName>
    <definedName name="WEIGHT_IA_11F_AA_U01___BR2_rm.">#REF!</definedName>
    <definedName name="WEIGHT_IA_11F_AA_U01___BR2_t_b">#REF!</definedName>
    <definedName name="WEIGHT_IA_11F_AA_U01___corridor">#REF!</definedName>
    <definedName name="WEIGHT_IA_11F_AA_U01___foyer">#REF!</definedName>
    <definedName name="WEIGHT_IA_11F_AA_U01___kitchen">#REF!</definedName>
    <definedName name="WEIGHT_IA_11F_AA_U01___living_dining">#REF!</definedName>
    <definedName name="WEIGHT_IA_11F_AA_U01___maids_rm.">#REF!</definedName>
    <definedName name="WEIGHT_IA_11F_AA_U01___maids_toi.">#REF!</definedName>
    <definedName name="WEIGHT_IA_11F_AA_U01___shaft">#REF!</definedName>
    <definedName name="WEIGHT_IA_11F_AA_U01___toilet">#REF!</definedName>
    <definedName name="WEIGHT_IA_11F_AA_U01___utility_rm.">#REF!</definedName>
    <definedName name="WEIGHT_IA_11F_AA_U01___void">#REF!</definedName>
    <definedName name="WEIGHT_IA_11F_AA_U02___BR1_dresser">#REF!</definedName>
    <definedName name="WEIGHT_IA_11F_AA_U02___BR1_rm.">#REF!</definedName>
    <definedName name="WEIGHT_IA_11F_AA_U02___BR1_t_b">#REF!</definedName>
    <definedName name="WEIGHT_IA_11F_AA_U02___BR2_lobby">#REF!</definedName>
    <definedName name="WEIGHT_IA_11F_AA_U02___BR2_rm.">#REF!</definedName>
    <definedName name="WEIGHT_IA_11F_AA_U02___BR2_t_b">#REF!</definedName>
    <definedName name="WEIGHT_IA_11F_AA_U02___corridor">#REF!</definedName>
    <definedName name="WEIGHT_IA_11F_AA_U02___foyer">#REF!</definedName>
    <definedName name="WEIGHT_IA_11F_AA_U02___kitchen">#REF!</definedName>
    <definedName name="WEIGHT_IA_11F_AA_U02___living_dining">#REF!</definedName>
    <definedName name="WEIGHT_IA_11F_AA_U02___maids_rm.">#REF!</definedName>
    <definedName name="WEIGHT_IA_11F_AA_U02___maids_toi.">#REF!</definedName>
    <definedName name="WEIGHT_IA_11F_AA_U02___shaft">#REF!</definedName>
    <definedName name="WEIGHT_IA_11F_AA_U02___toilet">#REF!</definedName>
    <definedName name="WEIGHT_IA_11F_AA_U02___utility_rm.">#REF!</definedName>
    <definedName name="WEIGHT_IA_11F_AA_U02___void">#REF!</definedName>
    <definedName name="WEIGHT_IA_11F_AA_U03___BR1_dresser">#REF!</definedName>
    <definedName name="WEIGHT_IA_11F_AA_U03___BR1_lobby">#REF!</definedName>
    <definedName name="WEIGHT_IA_11F_AA_U03___BR1_rm.">#REF!</definedName>
    <definedName name="WEIGHT_IA_11F_AA_U03___BR1_t_b">#REF!</definedName>
    <definedName name="WEIGHT_IA_11F_AA_U03___foyer">#REF!</definedName>
    <definedName name="WEIGHT_IA_11F_AA_U03___kitchen">#REF!</definedName>
    <definedName name="WEIGHT_IA_11F_AA_U03___living_dining">#REF!</definedName>
    <definedName name="WEIGHT_IA_11F_AA_U03___shaft">#REF!</definedName>
    <definedName name="WEIGHT_IA_11F_AA_U03___storage">#REF!</definedName>
    <definedName name="WEIGHT_IA_11F_AA_U03___toilet">#REF!</definedName>
    <definedName name="WEIGHT_IA_11F_AA_U03___utility_rm.">#REF!</definedName>
    <definedName name="WEIGHT_IA_11F_AA_U04___BR1_dresser">#REF!</definedName>
    <definedName name="WEIGHT_IA_11F_AA_U04___BR1_lobby">#REF!</definedName>
    <definedName name="WEIGHT_IA_11F_AA_U04___BR1_rm.">#REF!</definedName>
    <definedName name="WEIGHT_IA_11F_AA_U04___BR1_t_b">#REF!</definedName>
    <definedName name="WEIGHT_IA_11F_AA_U04___foyer">#REF!</definedName>
    <definedName name="WEIGHT_IA_11F_AA_U04___kitchen">#REF!</definedName>
    <definedName name="WEIGHT_IA_11F_AA_U04___living_dining">#REF!</definedName>
    <definedName name="WEIGHT_IA_11F_AA_U04___shaft">#REF!</definedName>
    <definedName name="WEIGHT_IA_11F_AA_U04___storage">#REF!</definedName>
    <definedName name="WEIGHT_IA_11F_AA_U04___toilet">#REF!</definedName>
    <definedName name="WEIGHT_IA_11F_AA_U04___utility_rm.">#REF!</definedName>
    <definedName name="WEIGHT_IA_11F_AA_U06___BR1_lobby">#REF!</definedName>
    <definedName name="WEIGHT_IA_11F_AA_U06___BR1_rm.">#REF!</definedName>
    <definedName name="WEIGHT_IA_11F_AA_U06___BR1_t_b">#REF!</definedName>
    <definedName name="WEIGHT_IA_11F_AA_U06___BR2_dresser">#REF!</definedName>
    <definedName name="WEIGHT_IA_11F_AA_U06___BR2_lobby">#REF!</definedName>
    <definedName name="WEIGHT_IA_11F_AA_U06___BR2_rm.">#REF!</definedName>
    <definedName name="WEIGHT_IA_11F_AA_U06___BR2_t_b">#REF!</definedName>
    <definedName name="WEIGHT_IA_11F_AA_U06___BR3_dresser">#REF!</definedName>
    <definedName name="WEIGHT_IA_11F_AA_U06___BR3_lobby">#REF!</definedName>
    <definedName name="WEIGHT_IA_11F_AA_U06___BR3_rm.">#REF!</definedName>
    <definedName name="WEIGHT_IA_11F_AA_U06___BR3_t_b">#REF!</definedName>
    <definedName name="WEIGHT_IA_11F_AA_U06___corridor">#REF!</definedName>
    <definedName name="WEIGHT_IA_11F_AA_U06___foyer">#REF!</definedName>
    <definedName name="WEIGHT_IA_11F_AA_U06___kitchen">#REF!</definedName>
    <definedName name="WEIGHT_IA_11F_AA_U06___living_dining">#REF!</definedName>
    <definedName name="WEIGHT_IA_11F_AA_U06___maids_rm.">#REF!</definedName>
    <definedName name="WEIGHT_IA_11F_AA_U06___maids_toi.">#REF!</definedName>
    <definedName name="WEIGHT_IA_11F_AA_U06___shaft">#REF!</definedName>
    <definedName name="WEIGHT_IA_11F_AA_U06___toilet">#REF!</definedName>
    <definedName name="WEIGHT_IA_11F_AA_U06___utility_rm.">#REF!</definedName>
    <definedName name="WEIGHT_IA_11F_AB_U00___corridor">#REF!</definedName>
    <definedName name="WEIGHT_IA_11F_AB_U00___lift_lobby">#REF!</definedName>
    <definedName name="WEIGHT_IA_11F_AB_U00___lift_shaft">#REF!</definedName>
    <definedName name="WEIGHT_IA_11F_AC_U00___electrical_rm.">#REF!</definedName>
    <definedName name="WEIGHT_IA_11F_AC_U00___f.e._stair">#REF!</definedName>
    <definedName name="WEIGHT_IA_11F_AC_U00___f.h.c.">#REF!</definedName>
    <definedName name="WEIGHT_IA_11F_AC_U00___garbage_rm.">#REF!</definedName>
    <definedName name="WEIGHT_IA_11F_AC_U00___shaft">#REF!</definedName>
    <definedName name="WEIGHT_IA_11F_AC_U00___telephone_rm.">#REF!</definedName>
    <definedName name="WEIGHT_IA_31F_AA_U01___BR1_lobby">#REF!</definedName>
    <definedName name="WEIGHT_IA_31F_AA_U01___BR1_rm.">#REF!</definedName>
    <definedName name="WEIGHT_IA_31F_AA_U01___BR1_t_b">#REF!</definedName>
    <definedName name="WEIGHT_IA_31F_AA_U01___BR2_dresser">#REF!</definedName>
    <definedName name="WEIGHT_IA_31F_AA_U01___BR2_lobby">#REF!</definedName>
    <definedName name="WEIGHT_IA_31F_AA_U01___BR2_rm.">#REF!</definedName>
    <definedName name="WEIGHT_IA_31F_AA_U01___BR2_t_b">#REF!</definedName>
    <definedName name="WEIGHT_IA_31F_AA_U01___corridor">#REF!</definedName>
    <definedName name="WEIGHT_IA_31F_AA_U01___foyer">#REF!</definedName>
    <definedName name="WEIGHT_IA_31F_AA_U01___kitchen">#REF!</definedName>
    <definedName name="WEIGHT_IA_31F_AA_U01___living_dining">#REF!</definedName>
    <definedName name="WEIGHT_IA_31F_AA_U01___maids_rm.">#REF!</definedName>
    <definedName name="WEIGHT_IA_31F_AA_U01___maids_toi.">#REF!</definedName>
    <definedName name="WEIGHT_IA_31F_AA_U01___shaft">#REF!</definedName>
    <definedName name="WEIGHT_IA_31F_AA_U01___toilet">#REF!</definedName>
    <definedName name="WEIGHT_IA_31F_AA_U01___utility_rm.">#REF!</definedName>
    <definedName name="WEIGHT_IA_31F_AA_U01___void">#REF!</definedName>
    <definedName name="WEIGHT_IA_31F_AA_U02___BR1_dresser">#REF!</definedName>
    <definedName name="WEIGHT_IA_31F_AA_U02___BR1_rm.">#REF!</definedName>
    <definedName name="WEIGHT_IA_31F_AA_U02___BR1_t_b">#REF!</definedName>
    <definedName name="WEIGHT_IA_31F_AA_U02___BR2_lobby">#REF!</definedName>
    <definedName name="WEIGHT_IA_31F_AA_U02___BR2_rm.">#REF!</definedName>
    <definedName name="WEIGHT_IA_31F_AA_U02___BR2_t_b">#REF!</definedName>
    <definedName name="WEIGHT_IA_31F_AA_U02___corridor">#REF!</definedName>
    <definedName name="WEIGHT_IA_31F_AA_U02___foyer">#REF!</definedName>
    <definedName name="WEIGHT_IA_31F_AA_U02___kitchen">#REF!</definedName>
    <definedName name="WEIGHT_IA_31F_AA_U02___living_dining">#REF!</definedName>
    <definedName name="WEIGHT_IA_31F_AA_U02___maids_rm.">#REF!</definedName>
    <definedName name="WEIGHT_IA_31F_AA_U02___maids_toi.">#REF!</definedName>
    <definedName name="WEIGHT_IA_31F_AA_U02___shaft">#REF!</definedName>
    <definedName name="WEIGHT_IA_31F_AA_U02___toilet">#REF!</definedName>
    <definedName name="WEIGHT_IA_31F_AA_U02___utility_rm.">#REF!</definedName>
    <definedName name="WEIGHT_IA_31F_AA_U02___void">#REF!</definedName>
    <definedName name="WEIGHT_IA_31F_AA_U03___BR1_dresser">#REF!</definedName>
    <definedName name="WEIGHT_IA_31F_AA_U03___BR1_lobby">#REF!</definedName>
    <definedName name="WEIGHT_IA_31F_AA_U03___BR1_rm.">#REF!</definedName>
    <definedName name="WEIGHT_IA_31F_AA_U03___BR1_t_b">#REF!</definedName>
    <definedName name="WEIGHT_IA_31F_AA_U03___foyer">#REF!</definedName>
    <definedName name="WEIGHT_IA_31F_AA_U03___kitchen">#REF!</definedName>
    <definedName name="WEIGHT_IA_31F_AA_U03___living_dining">#REF!</definedName>
    <definedName name="WEIGHT_IA_31F_AA_U03___shaft">#REF!</definedName>
    <definedName name="WEIGHT_IA_31F_AA_U03___storage">#REF!</definedName>
    <definedName name="WEIGHT_IA_31F_AA_U03___toilet">#REF!</definedName>
    <definedName name="WEIGHT_IA_31F_AA_U03___utility_rm.">#REF!</definedName>
    <definedName name="WEIGHT_IA_31F_AA_U04___BR1_dresser">#REF!</definedName>
    <definedName name="WEIGHT_IA_31F_AA_U04___BR1_lobby">#REF!</definedName>
    <definedName name="WEIGHT_IA_31F_AA_U04___BR1_rm.">#REF!</definedName>
    <definedName name="WEIGHT_IA_31F_AA_U04___BR1_t_b">#REF!</definedName>
    <definedName name="WEIGHT_IA_31F_AA_U04___foyer">#REF!</definedName>
    <definedName name="WEIGHT_IA_31F_AA_U04___kitchen">#REF!</definedName>
    <definedName name="WEIGHT_IA_31F_AA_U04___living_dining">#REF!</definedName>
    <definedName name="WEIGHT_IA_31F_AA_U04___shaft">#REF!</definedName>
    <definedName name="WEIGHT_IA_31F_AA_U04___storage">#REF!</definedName>
    <definedName name="WEIGHT_IA_31F_AA_U04___toilet">#REF!</definedName>
    <definedName name="WEIGHT_IA_31F_AA_U04___utility_rm.">#REF!</definedName>
    <definedName name="WEIGHT_IA_31F_AA_U05___corridor">#REF!</definedName>
    <definedName name="WEIGHT_IA_31F_AA_U05___foyer">#REF!</definedName>
    <definedName name="WEIGHT_IA_31F_AA_U05___kitchen">#REF!</definedName>
    <definedName name="WEIGHT_IA_31F_AA_U05___living_dining">#REF!</definedName>
    <definedName name="WEIGHT_IA_31F_AA_U05___maids_lobby">#REF!</definedName>
    <definedName name="WEIGHT_IA_31F_AA_U05___maids_rm.">#REF!</definedName>
    <definedName name="WEIGHT_IA_31F_AA_U05___maids_toi.">#REF!</definedName>
    <definedName name="WEIGHT_IA_31F_AA_U05___shaft">#REF!</definedName>
    <definedName name="WEIGHT_IA_31F_AA_U05___stairs">#REF!</definedName>
    <definedName name="WEIGHT_IA_31F_AA_U05___toilet">#REF!</definedName>
    <definedName name="WEIGHT_IA_31F_AA_U05___utility_rm.">#REF!</definedName>
    <definedName name="WEIGHT_IA_31F_AA_U06___BR1_lobby">#REF!</definedName>
    <definedName name="WEIGHT_IA_31F_AA_U06___BR1_rm.">#REF!</definedName>
    <definedName name="WEIGHT_IA_31F_AA_U06___BR1_t_b">#REF!</definedName>
    <definedName name="WEIGHT_IA_31F_AA_U06___BR2_dresser">#REF!</definedName>
    <definedName name="WEIGHT_IA_31F_AA_U06___BR2_lobby">#REF!</definedName>
    <definedName name="WEIGHT_IA_31F_AA_U06___BR2_rm.">#REF!</definedName>
    <definedName name="WEIGHT_IA_31F_AA_U06___BR2_t_b">#REF!</definedName>
    <definedName name="WEIGHT_IA_31F_AA_U06___corridor">#REF!</definedName>
    <definedName name="WEIGHT_IA_31F_AA_U06___foyer">#REF!</definedName>
    <definedName name="WEIGHT_IA_31F_AA_U06___kitchen">#REF!</definedName>
    <definedName name="WEIGHT_IA_31F_AA_U06___living_dining">#REF!</definedName>
    <definedName name="WEIGHT_IA_31F_AA_U06___maids_rm.">#REF!</definedName>
    <definedName name="WEIGHT_IA_31F_AA_U06___maids_toi.">#REF!</definedName>
    <definedName name="WEIGHT_IA_31F_AA_U06___shaft">#REF!</definedName>
    <definedName name="WEIGHT_IA_31F_AA_U06___solaria">#REF!</definedName>
    <definedName name="WEIGHT_IA_31F_AA_U06___stair">#REF!</definedName>
    <definedName name="WEIGHT_IA_31F_AA_U06___toilet">#REF!</definedName>
    <definedName name="WEIGHT_IA_31F_AA_U06___utility_rm.">#REF!</definedName>
    <definedName name="WEIGHT_IA_31F_AA_U06___void">#REF!</definedName>
    <definedName name="WEIGHT_IA_31F_AB_U00___corridor">#REF!</definedName>
    <definedName name="WEIGHT_IA_31F_AB_U00___lift_lobby">#REF!</definedName>
    <definedName name="WEIGHT_IA_31F_AB_U00___lift_shaft">#REF!</definedName>
    <definedName name="WEIGHT_IA_31F_AC_U00___electrical_rm.">#REF!</definedName>
    <definedName name="WEIGHT_IA_31F_AC_U00___f.e._stair">#REF!</definedName>
    <definedName name="WEIGHT_IA_31F_AC_U00___f.h.c.">#REF!</definedName>
    <definedName name="WEIGHT_IA_31F_AC_U00___garbage_rm.">#REF!</definedName>
    <definedName name="WEIGHT_IA_31F_AC_U00___shaft">#REF!</definedName>
    <definedName name="WEIGHT_IA_31F_AC_U00___telephone_rm.">#REF!</definedName>
    <definedName name="WEIGHT_IA_32F_AA_U05___BR1_rm.">#REF!</definedName>
    <definedName name="WEIGHT_IA_32F_AA_U05___BR1_t_b">#REF!</definedName>
    <definedName name="WEIGHT_IA_32F_AA_U05___BR2_lobby">#REF!</definedName>
    <definedName name="WEIGHT_IA_32F_AA_U05___BR2_rm.">#REF!</definedName>
    <definedName name="WEIGHT_IA_32F_AA_U05___BR2_t_b">#REF!</definedName>
    <definedName name="WEIGHT_IA_32F_AA_U05___double_vol.">#REF!</definedName>
    <definedName name="WEIGHT_IA_32F_AA_U05___foyer">#REF!</definedName>
    <definedName name="WEIGHT_IA_32F_AA_U05___living_rm.">#REF!</definedName>
    <definedName name="WEIGHT_IA_32F_AA_U05___shaft">#REF!</definedName>
    <definedName name="WEIGHT_IA_32F_AA_U05___stairs">#REF!</definedName>
    <definedName name="WEIGHT_IA_32F_AA_U05___void">#REF!</definedName>
    <definedName name="WEIGHT_IA_32F_AA_U06___BR1_lobby">#REF!</definedName>
    <definedName name="WEIGHT_IA_32F_AA_U06___BR1_rm.">#REF!</definedName>
    <definedName name="WEIGHT_IA_32F_AA_U06___BR1_t_b">#REF!</definedName>
    <definedName name="WEIGHT_IA_32F_AA_U06___BR2_dresser">#REF!</definedName>
    <definedName name="WEIGHT_IA_32F_AA_U06___BR2_lobby">#REF!</definedName>
    <definedName name="WEIGHT_IA_32F_AA_U06___BR2_rm.">#REF!</definedName>
    <definedName name="WEIGHT_IA_32F_AA_U06___BR2_t_b">#REF!</definedName>
    <definedName name="WEIGHT_IA_32F_AA_U06___corridor">#REF!</definedName>
    <definedName name="WEIGHT_IA_32F_AA_U06___double_vol.">#REF!</definedName>
    <definedName name="WEIGHT_IA_32F_AA_U06___jacuzzi_area">#REF!</definedName>
    <definedName name="WEIGHT_IA_32F_AA_U06___living_foyer">#REF!</definedName>
    <definedName name="WEIGHT_IA_32F_AA_U06___pantry">#REF!</definedName>
    <definedName name="WEIGHT_IA_32F_AA_U06___shaft">#REF!</definedName>
    <definedName name="WEIGHT_IA_32F_AA_U06___stair">#REF!</definedName>
    <definedName name="WEIGHT_IA_32F_AA_U06___study">#REF!</definedName>
    <definedName name="WEIGHT_IA_33RF_AC_U00___electrical_rm.">#REF!</definedName>
    <definedName name="WEIGHT_IA_33RF_AC_U00___f.e._stair">#REF!</definedName>
    <definedName name="WEIGHT_IA_33RF_AC_U00___g.s.m._rm.">#REF!</definedName>
    <definedName name="WEIGHT_IA_33RF_AC_U00___lift_shaft">#REF!</definedName>
    <definedName name="WEIGHT_IA_33RF_AC_U00___shaft">#REF!</definedName>
    <definedName name="WEIGHT_IA_33RF_AC_U00___tech._rm.">#REF!</definedName>
    <definedName name="WEIGHT_IA_33RF_AC_U00___telephone_rm.">#REF!</definedName>
    <definedName name="WEIGHT_IA_33RF_AC_U00___water_tank">#REF!</definedName>
    <definedName name="WEIGHT_IA_34uRF_AC_U00___machine_rm.">#REF!</definedName>
    <definedName name="WEIGHT_IA_34uRF_AC_U00___machine_rm._lobby">#REF!</definedName>
    <definedName name="WEIGHT_IA_34uRF_AC_U00___pump_rm.">#REF!</definedName>
    <definedName name="WEIGHT_IA_34uRF_AC_U00___r.c._water_tank">#REF!</definedName>
    <definedName name="WEIGHT_IA_34uRF_AC_U00___shaft">#REF!</definedName>
    <definedName name="WEIGHT_Intelligent_Water_Meter_by_DEWA">#REF!</definedName>
    <definedName name="WEIGHT_Internal_Ceiling_Finishes__Bulkhead">#REF!</definedName>
    <definedName name="WEIGHT_Internal_Ceiling_Finishes__PF01">#REF!</definedName>
    <definedName name="WEIGHT_Internal_Ceiling_Finishes__PF02">#REF!</definedName>
    <definedName name="WEIGHT_Internal_Ceiling_Finishes__PH01">#REF!</definedName>
    <definedName name="WEIGHT_Internal_Doors__D_02">#REF!</definedName>
    <definedName name="WEIGHT_Internal_Doors__D_03">#REF!</definedName>
    <definedName name="WEIGHT_Internal_Doors__D_04">#REF!</definedName>
    <definedName name="WEIGHT_Internal_Doors__D_06">#REF!</definedName>
    <definedName name="WEIGHT_Internal_Floor_Finishes__FF01">#REF!</definedName>
    <definedName name="WEIGHT_Internal_Floor_Finishes__FF03">#REF!</definedName>
    <definedName name="WEIGHT_Internal_Floor_Finishes__FF05">#REF!</definedName>
    <definedName name="WEIGHT_Internal_Floor_Finishes__Wet_Areas">#REF!</definedName>
    <definedName name="WEIGHT_Internal_Wall__Blockwork___BW_1">#REF!</definedName>
    <definedName name="WEIGHT_Internal_Wall__Blockwork___BW_2">#REF!</definedName>
    <definedName name="WEIGHT_Internal_Wall__Blockwork___BW_3">#REF!</definedName>
    <definedName name="WEIGHT_Internal_Wall__Threshold">#REF!</definedName>
    <definedName name="WEIGHT_Internal_Wall_Finishes__PF03">#REF!</definedName>
    <definedName name="WEIGHT_Internal_Wall_Finishes__PF04">#REF!</definedName>
    <definedName name="WEIGHT_Internal_Wall_Finishes__Render">#REF!</definedName>
    <definedName name="WEIGHT_Internal_Wall_Finishes__W01">#REF!</definedName>
    <definedName name="WEIGHT_Internal_Wall_Finishes__W03">#REF!</definedName>
    <definedName name="WEIGHT_Internal_Wall_Finishes__WF05">#REF!</definedName>
    <definedName name="WEIGHT_Internal_Wall_Finishes__WF07">#REF!</definedName>
    <definedName name="WEIGHT_Isolation_Valve">#REF!</definedName>
    <definedName name="WEIGHT_L0__TW1_250">#REF!</definedName>
    <definedName name="WEIGHT_L0__TW2_200">#REF!</definedName>
    <definedName name="WEIGHT_L0__TW3_300">#REF!</definedName>
    <definedName name="WEIGHT_L0__TW3_400">#REF!</definedName>
    <definedName name="WEIGHT_L0__TW4_500">#REF!</definedName>
    <definedName name="WEIGHT_L0__TW4_600">#REF!</definedName>
    <definedName name="WEIGHT_L0__W1__300">#REF!</definedName>
    <definedName name="WEIGHT_L0__W1_300_Door_Overhead">#REF!</definedName>
    <definedName name="WEIGHT_L0_Beams">#REF!</definedName>
    <definedName name="WEIGHT_L0_DP1_3000x3000x350">#REF!</definedName>
    <definedName name="WEIGHT_L0_DP2_3000x1750x350">#REF!</definedName>
    <definedName name="WEIGHT_L0_DP5_3000x3000x400">#REF!</definedName>
    <definedName name="WEIGHT_L0_DP6_6500x4000x550">#REF!</definedName>
    <definedName name="WEIGHT_L0_DP7_3500x1900x400">#REF!</definedName>
    <definedName name="WEIGHT_L0_Ramp">#REF!</definedName>
    <definedName name="WEIGHT_L0_Slab_200">#REF!</definedName>
    <definedName name="WEIGHT_L0_Slab_220">#REF!</definedName>
    <definedName name="WEIGHT_L0_Slab_240">#REF!</definedName>
    <definedName name="WEIGHT_L0_Slab_250">#REF!</definedName>
    <definedName name="WEIGHT_L0_Slab_260">#REF!</definedName>
    <definedName name="WEIGHT_L0_Slab_400">#REF!</definedName>
    <definedName name="WEIGHT_L0_Slab_450">#REF!</definedName>
    <definedName name="WEIGHT_L00__Column_C1">#REF!</definedName>
    <definedName name="WEIGHT_L00__Column_C10">#REF!</definedName>
    <definedName name="WEIGHT_L00__Column_C11">#REF!</definedName>
    <definedName name="WEIGHT_L00__Column_C12">#REF!</definedName>
    <definedName name="WEIGHT_L00__Column_C2">#REF!</definedName>
    <definedName name="WEIGHT_L00__Column_C3">#REF!</definedName>
    <definedName name="WEIGHT_L00__Column_C4">#REF!</definedName>
    <definedName name="WEIGHT_L00__Column_C5">#REF!</definedName>
    <definedName name="WEIGHT_L00__Column_C6">#REF!</definedName>
    <definedName name="WEIGHT_L00__Column_C7">#REF!</definedName>
    <definedName name="WEIGHT_L00__Column_C8">#REF!</definedName>
    <definedName name="WEIGHT_L00__Column_C9">#REF!</definedName>
    <definedName name="WEIGHT_L00__Column_FC1">#REF!</definedName>
    <definedName name="WEIGHT_L00__Column_TC1">#REF!</definedName>
    <definedName name="WEIGHT_L00__Column_TC2">#REF!</definedName>
    <definedName name="WEIGHT_L00__Column_TC3">#REF!</definedName>
    <definedName name="WEIGHT_L00__Column_TC4">#REF!</definedName>
    <definedName name="WEIGHT_L00__Column_TC5">#REF!</definedName>
    <definedName name="WEIGHT_L01__Column_C10">#REF!</definedName>
    <definedName name="WEIGHT_L01__Column_C6">#REF!</definedName>
    <definedName name="WEIGHT_L01__Column_C7">#REF!</definedName>
    <definedName name="WEIGHT_L01__Column_TC1">#REF!</definedName>
    <definedName name="WEIGHT_L01__Column_TC2">#REF!</definedName>
    <definedName name="WEIGHT_L01__Column_TC3">#REF!</definedName>
    <definedName name="WEIGHT_L01__Column_TC4">#REF!</definedName>
    <definedName name="WEIGHT_L01__Column_TC5">#REF!</definedName>
    <definedName name="WEIGHT_L02__Column_TC1">#REF!</definedName>
    <definedName name="WEIGHT_L02__Column_TC2">#REF!</definedName>
    <definedName name="WEIGHT_L02__Column_TC3">#REF!</definedName>
    <definedName name="WEIGHT_L02__Column_TC4">#REF!</definedName>
    <definedName name="WEIGHT_L02__Column_TC5">#REF!</definedName>
    <definedName name="WEIGHT_L02_to_L03__CORE_Typical">#REF!</definedName>
    <definedName name="WEIGHT_L03_to_L05__CORE_TYPICAL">#REF!</definedName>
    <definedName name="WEIGHT_L03_to_L05__Opening">#REF!</definedName>
    <definedName name="WEIGHT_L05_to_L14__CORE_Typical">#REF!</definedName>
    <definedName name="WEIGHT_L1__TW1_250">#REF!</definedName>
    <definedName name="WEIGHT_L1__TW2_200">#REF!</definedName>
    <definedName name="WEIGHT_L1__TW3_300">#REF!</definedName>
    <definedName name="WEIGHT_L1__TW4_600">#REF!</definedName>
    <definedName name="WEIGHT_L1__TW5_300">#REF!</definedName>
    <definedName name="WEIGHT_L1_Beams">#REF!</definedName>
    <definedName name="WEIGHT_L1_DP">#REF!</definedName>
    <definedName name="WEIGHT_L1_DP1_3000x3000x350">#REF!</definedName>
    <definedName name="WEIGHT_L1_DP11_3250x1750x350">#REF!</definedName>
    <definedName name="WEIGHT_L1_DP13_3250x1750x600">#REF!</definedName>
    <definedName name="WEIGHT_L1_DP14_3000x3000x600">#REF!</definedName>
    <definedName name="WEIGHT_L1_DP15_3500x3500x600">#REF!</definedName>
    <definedName name="WEIGHT_L1_DP3_3500x1900x350">#REF!</definedName>
    <definedName name="WEIGHT_L1_DP4_3500x3500x400">#REF!</definedName>
    <definedName name="WEIGHT_L1_DP8_8000x5500x600">#REF!</definedName>
    <definedName name="WEIGHT_L1_Slab_200">#REF!</definedName>
    <definedName name="WEIGHT_L1_Slab_240">#REF!</definedName>
    <definedName name="WEIGHT_L1_Slab_280">#REF!</definedName>
    <definedName name="WEIGHT_L1_Slab_360">#REF!</definedName>
    <definedName name="WEIGHT_L14__COMFLOR_100">#REF!</definedName>
    <definedName name="WEIGHT_L14__CONC_SLAB">#REF!</definedName>
    <definedName name="WEIGHT_L14__RC_CORE_VOIDS">#REF!</definedName>
    <definedName name="WEIGHT_L15__COMFLOR_100">#REF!</definedName>
    <definedName name="WEIGHT_L15__HEA_320">#REF!</definedName>
    <definedName name="WEIGHT_L15__HEB_160">#REF!</definedName>
    <definedName name="WEIGHT_L15__HEM_180">#REF!</definedName>
    <definedName name="WEIGHT_L15__RHS_400x200x16">#REF!</definedName>
    <definedName name="WEIGHT_L15__TW1_250">#REF!</definedName>
    <definedName name="WEIGHT_L15__TW2_200">#REF!</definedName>
    <definedName name="WEIGHT_L15__TW3_300">#REF!</definedName>
    <definedName name="WEIGHT_L15__TW4_600">#REF!</definedName>
    <definedName name="WEIGHT_L15__TW5_300">#REF!</definedName>
    <definedName name="WEIGHT_L15_Beams">#REF!</definedName>
    <definedName name="WEIGHT_L15_Slab_250">#REF!</definedName>
    <definedName name="WEIGHT_L15_Slab_400">#REF!</definedName>
    <definedName name="WEIGHT_L15_to_L16__CONC_SLAB">#REF!</definedName>
    <definedName name="WEIGHT_L16__COMFLOR_100">#REF!</definedName>
    <definedName name="WEIGHT_L16__HEA_320">#REF!</definedName>
    <definedName name="WEIGHT_L16__HEB_160">#REF!</definedName>
    <definedName name="WEIGHT_L16__HEM_180">#REF!</definedName>
    <definedName name="WEIGHT_L16__RHS_400x200x16">#REF!</definedName>
    <definedName name="WEIGHT_L16__TW1_250">#REF!</definedName>
    <definedName name="WEIGHT_L16__TW2_200">#REF!</definedName>
    <definedName name="WEIGHT_L16__TW3_300">#REF!</definedName>
    <definedName name="WEIGHT_L16__TW4_600">#REF!</definedName>
    <definedName name="WEIGHT_L16_Beams">#REF!</definedName>
    <definedName name="WEIGHT_L16_Slab_200">#REF!</definedName>
    <definedName name="WEIGHT_L16_Slab_240">#REF!</definedName>
    <definedName name="WEIGHT_L16_Slab_280">#REF!</definedName>
    <definedName name="WEIGHT_L17__COMFLOR_100">#REF!</definedName>
    <definedName name="WEIGHT_L17__HEA_320">#REF!</definedName>
    <definedName name="WEIGHT_L17__HEB_160">#REF!</definedName>
    <definedName name="WEIGHT_L17__HEM_180">#REF!</definedName>
    <definedName name="WEIGHT_L17__RHS_400x200x16">#REF!</definedName>
    <definedName name="WEIGHT_L17__TW1_250">#REF!</definedName>
    <definedName name="WEIGHT_L17__TW2_200">#REF!</definedName>
    <definedName name="WEIGHT_L17__TW3_300">#REF!</definedName>
    <definedName name="WEIGHT_L17__TW4_600">#REF!</definedName>
    <definedName name="WEIGHT_L17_Beams">#REF!</definedName>
    <definedName name="WEIGHT_L17_Slab_200">#REF!</definedName>
    <definedName name="WEIGHT_L17_Slab_240">#REF!</definedName>
    <definedName name="WEIGHT_L17_Slab_280">#REF!</definedName>
    <definedName name="WEIGHT_L17_to_L35__CONC_SLAB">#REF!</definedName>
    <definedName name="WEIGHT_L18__COMFLOR_100">#REF!</definedName>
    <definedName name="WEIGHT_L18__HEA_320">#REF!</definedName>
    <definedName name="WEIGHT_L18__HEB_160">#REF!</definedName>
    <definedName name="WEIGHT_L18__HEM_180">#REF!</definedName>
    <definedName name="WEIGHT_L18__RC_CORE_VOIDS">#REF!</definedName>
    <definedName name="WEIGHT_L18__RHS_400x200x16">#REF!</definedName>
    <definedName name="WEIGHT_L19__COMFLOR_100">#REF!</definedName>
    <definedName name="WEIGHT_L19__HEA_320">#REF!</definedName>
    <definedName name="WEIGHT_L19__HEB_160">#REF!</definedName>
    <definedName name="WEIGHT_L19__HEM_180">#REF!</definedName>
    <definedName name="WEIGHT_L19__RHS_400x200x16">#REF!</definedName>
    <definedName name="WEIGHT_L2___1000x1500mm">#REF!</definedName>
    <definedName name="WEIGHT_L2___1000x1500mm_curved">#REF!</definedName>
    <definedName name="WEIGHT_L2___1200x1200x1500mm">#REF!</definedName>
    <definedName name="WEIGHT_L2___1200x1500mm">#REF!</definedName>
    <definedName name="WEIGHT_L2___1200x3000x1500mm">#REF!</definedName>
    <definedName name="WEIGHT_L2___1500x1500x1500mm">#REF!</definedName>
    <definedName name="WEIGHT_L2___1800x1800x1500mm">#REF!</definedName>
    <definedName name="WEIGHT_L2___1800x4500x1500mm">#REF!</definedName>
    <definedName name="WEIGHT_L2___400mm_raft_slab">#REF!</definedName>
    <definedName name="WEIGHT_L2___400mm_Retaining_wall">#REF!</definedName>
    <definedName name="WEIGHT_L2___400mm_Retaining_wall_curved">#REF!</definedName>
    <definedName name="WEIGHT_L2___400x1500mm">#REF!</definedName>
    <definedName name="WEIGHT_L2___500mm_Retaining_wall">#REF!</definedName>
    <definedName name="WEIGHT_L2___500mm_Retaining_wall_curved">#REF!</definedName>
    <definedName name="WEIGHT_L2___600mm_diameter">#REF!</definedName>
    <definedName name="WEIGHT_L2___750mm_diameter">#REF!</definedName>
    <definedName name="WEIGHT_L2___800x1500mm">#REF!</definedName>
    <definedName name="WEIGHT_L2___900mm_diameter">#REF!</definedName>
    <definedName name="WEIGHT_L2___Pilecaps">#REF!</definedName>
    <definedName name="WEIGHT_L2__Column__550dia__assumed_size_as_per_plan_">#REF!</definedName>
    <definedName name="WEIGHT_L2__TW1_250">#REF!</definedName>
    <definedName name="WEIGHT_L2__TW2_200">#REF!</definedName>
    <definedName name="WEIGHT_L2__TW3_300">#REF!</definedName>
    <definedName name="WEIGHT_L2__TW4_600">#REF!</definedName>
    <definedName name="WEIGHT_L2__TW5_300">#REF!</definedName>
    <definedName name="WEIGHT_L2__Wall__250__assumed_">#REF!</definedName>
    <definedName name="WEIGHT_L2__Wall__250_curved__assumed_">#REF!</definedName>
    <definedName name="WEIGHT_L2_Beams">#REF!</definedName>
    <definedName name="WEIGHT_L2_Slab_200">#REF!</definedName>
    <definedName name="WEIGHT_L2_Slab_240">#REF!</definedName>
    <definedName name="WEIGHT_L2_Slab_280">#REF!</definedName>
    <definedName name="WEIGHT_L20__COMFLOR_100">#REF!</definedName>
    <definedName name="WEIGHT_L20__HEA_320">#REF!</definedName>
    <definedName name="WEIGHT_L20__HEB_160">#REF!</definedName>
    <definedName name="WEIGHT_L20__HEM_180">#REF!</definedName>
    <definedName name="WEIGHT_L20__RHS_400x400x16">#REF!</definedName>
    <definedName name="WEIGHT_L21__COMFLOR_100">#REF!</definedName>
    <definedName name="WEIGHT_L21__HEA_320">#REF!</definedName>
    <definedName name="WEIGHT_L21__HEB_160">#REF!</definedName>
    <definedName name="WEIGHT_L21__HEM_180">#REF!</definedName>
    <definedName name="WEIGHT_L21__RHS_400x400x16">#REF!</definedName>
    <definedName name="WEIGHT_L22__COMFLOR_100">#REF!</definedName>
    <definedName name="WEIGHT_L22__HEA_320">#REF!</definedName>
    <definedName name="WEIGHT_L22__HEB_160">#REF!</definedName>
    <definedName name="WEIGHT_L22__HEM_180">#REF!</definedName>
    <definedName name="WEIGHT_L22__RHS_400x400x16">#REF!</definedName>
    <definedName name="WEIGHT_L23__COMFLOR_100">#REF!</definedName>
    <definedName name="WEIGHT_L23__HEA_320">#REF!</definedName>
    <definedName name="WEIGHT_L23__HEB_160">#REF!</definedName>
    <definedName name="WEIGHT_L23__HEM_180">#REF!</definedName>
    <definedName name="WEIGHT_L23__RHS_400x400x16">#REF!</definedName>
    <definedName name="WEIGHT_L24__COMFLOR_100">#REF!</definedName>
    <definedName name="WEIGHT_L24__HEA_320">#REF!</definedName>
    <definedName name="WEIGHT_L24__HEB_160">#REF!</definedName>
    <definedName name="WEIGHT_L24__HEM_180">#REF!</definedName>
    <definedName name="WEIGHT_L24__RHS_400x400x16">#REF!</definedName>
    <definedName name="WEIGHT_L25__COMFLOR_100">#REF!</definedName>
    <definedName name="WEIGHT_L25__HEA_320">#REF!</definedName>
    <definedName name="WEIGHT_L25__HEB_160">#REF!</definedName>
    <definedName name="WEIGHT_L25__HEM_180">#REF!</definedName>
    <definedName name="WEIGHT_L25__RHS_400x200x16">#REF!</definedName>
    <definedName name="WEIGHT_L26__COMFLOR_100">#REF!</definedName>
    <definedName name="WEIGHT_L26__HEA_320">#REF!</definedName>
    <definedName name="WEIGHT_L26__HEB_160">#REF!</definedName>
    <definedName name="WEIGHT_L26__HEM_180">#REF!</definedName>
    <definedName name="WEIGHT_L26__RC_CORE_VOIDS">#REF!</definedName>
    <definedName name="WEIGHT_L26__RHS_400x200x16">#REF!</definedName>
    <definedName name="WEIGHT_L27__COMFLOR_100">#REF!</definedName>
    <definedName name="WEIGHT_L27__HEA_320">#REF!</definedName>
    <definedName name="WEIGHT_L27__HEB_160">#REF!</definedName>
    <definedName name="WEIGHT_L27__HEM_180">#REF!</definedName>
    <definedName name="WEIGHT_L27__RHS_400x200x16">#REF!</definedName>
    <definedName name="WEIGHT_L28__COMFLOR_100">#REF!</definedName>
    <definedName name="WEIGHT_L28__HEA_320">#REF!</definedName>
    <definedName name="WEIGHT_L28__HEB_160">#REF!</definedName>
    <definedName name="WEIGHT_L28__HEM_180">#REF!</definedName>
    <definedName name="WEIGHT_L28__rHS_400x200x16">#REF!</definedName>
    <definedName name="WEIGHT_L29__COMFLOR_100">#REF!</definedName>
    <definedName name="WEIGHT_L29__HEA_320">#REF!</definedName>
    <definedName name="WEIGHT_L29__HEB_160">#REF!</definedName>
    <definedName name="WEIGHT_L29__HEM_180">#REF!</definedName>
    <definedName name="WEIGHT_L29__RHS_400x200x16">#REF!</definedName>
    <definedName name="WEIGHT_L3___1000x1500mm">#REF!</definedName>
    <definedName name="WEIGHT_L3___1200x1200x1500mm">#REF!</definedName>
    <definedName name="WEIGHT_L3___1200x3000x1500mm">#REF!</definedName>
    <definedName name="WEIGHT_L3___1500x1500mm">#REF!</definedName>
    <definedName name="WEIGHT_L3___1500x3000x1500mm">#REF!</definedName>
    <definedName name="WEIGHT_L3___1800x1800x1500mm">#REF!</definedName>
    <definedName name="WEIGHT_L3___1800x4500x1500mm">#REF!</definedName>
    <definedName name="WEIGHT_L3___400mm_Retaining_wall">#REF!</definedName>
    <definedName name="WEIGHT_L3___400mm_Retaining_wall_curved">#REF!</definedName>
    <definedName name="WEIGHT_L3___500mm_thick_W3_curved">#REF!</definedName>
    <definedName name="WEIGHT_L3___600mm_diameter">#REF!</definedName>
    <definedName name="WEIGHT_L3___650mm_thick_W4_curved">#REF!</definedName>
    <definedName name="WEIGHT_L3___700x1500mm">#REF!</definedName>
    <definedName name="WEIGHT_L3___700x1500mm_curved">#REF!</definedName>
    <definedName name="WEIGHT_L3___800x1500mm">#REF!</definedName>
    <definedName name="WEIGHT_L3___800x1500mm_curved">#REF!</definedName>
    <definedName name="WEIGHT_L3___900mm_diameter">#REF!</definedName>
    <definedName name="WEIGHT_L3___Pilecaps">#REF!</definedName>
    <definedName name="WEIGHT_L3__Beam__1000x800__assumed_">#REF!</definedName>
    <definedName name="WEIGHT_L3__Beam__1100x800__assumed_">#REF!</definedName>
    <definedName name="WEIGHT_L3__Beam__1300x800__assumed_">#REF!</definedName>
    <definedName name="WEIGHT_L3__Beam__700x800__assumed_">#REF!</definedName>
    <definedName name="WEIGHT_L3__Beam__800x800__assumed_">#REF!</definedName>
    <definedName name="WEIGHT_L3__C1__800x800">#REF!</definedName>
    <definedName name="WEIGHT_L3__C10__400x1000">#REF!</definedName>
    <definedName name="WEIGHT_L3__C2__600x1200__assumed_size_as_per_plan_">#REF!</definedName>
    <definedName name="WEIGHT_L3__C2__800x800">#REF!</definedName>
    <definedName name="WEIGHT_L3__C3__800dia">#REF!</definedName>
    <definedName name="WEIGHT_L3__C4__600x600">#REF!</definedName>
    <definedName name="WEIGHT_L3__C5__400x400">#REF!</definedName>
    <definedName name="WEIGHT_L3__C6__600x1200">#REF!</definedName>
    <definedName name="WEIGHT_L3__C7__600x800">#REF!</definedName>
    <definedName name="WEIGHT_L3__C8__550dia">#REF!</definedName>
    <definedName name="WEIGHT_L3__C9__600dia">#REF!</definedName>
    <definedName name="WEIGHT_L3__Column_Head__3000x3000x400">#REF!</definedName>
    <definedName name="WEIGHT_L3__TW1_250">#REF!</definedName>
    <definedName name="WEIGHT_L3__TW2_200">#REF!</definedName>
    <definedName name="WEIGHT_L3__TW3_300">#REF!</definedName>
    <definedName name="WEIGHT_L3__TW4_600">#REF!</definedName>
    <definedName name="WEIGHT_L3__TW5_300">#REF!</definedName>
    <definedName name="WEIGHT_L3__W1__250">#REF!</definedName>
    <definedName name="WEIGHT_L3__W1__250_curved">#REF!</definedName>
    <definedName name="WEIGHT_L3_Beams">#REF!</definedName>
    <definedName name="WEIGHT_L3_Slab_200">#REF!</definedName>
    <definedName name="WEIGHT_L3_Slab_240">#REF!</definedName>
    <definedName name="WEIGHT_L3_Slab_280">#REF!</definedName>
    <definedName name="WEIGHT_L30__COMFLOR_100">#REF!</definedName>
    <definedName name="WEIGHT_L30__HEA_320">#REF!</definedName>
    <definedName name="WEIGHT_L30__HEB_160">#REF!</definedName>
    <definedName name="WEIGHT_L30__HEM_180">#REF!</definedName>
    <definedName name="WEIGHT_L30__RHS_400x200x16">#REF!</definedName>
    <definedName name="WEIGHT_L30__TW1_250">#REF!</definedName>
    <definedName name="WEIGHT_L30__TW2_200">#REF!</definedName>
    <definedName name="WEIGHT_L30__TW3_300">#REF!</definedName>
    <definedName name="WEIGHT_L30__TW4_600">#REF!</definedName>
    <definedName name="WEIGHT_L30_Beams">#REF!</definedName>
    <definedName name="WEIGHT_L30_Slab_200">#REF!</definedName>
    <definedName name="WEIGHT_L30_Slab_240">#REF!</definedName>
    <definedName name="WEIGHT_L30_Slab_280">#REF!</definedName>
    <definedName name="WEIGHT_L31__COMFLOR_100">#REF!</definedName>
    <definedName name="WEIGHT_L31__HEA_320">#REF!</definedName>
    <definedName name="WEIGHT_L31__HEB_160">#REF!</definedName>
    <definedName name="WEIGHT_L31__HEM_180">#REF!</definedName>
    <definedName name="WEIGHT_L31__RHS_400x200x16">#REF!</definedName>
    <definedName name="WEIGHT_L31__TW1_250">#REF!</definedName>
    <definedName name="WEIGHT_L31__TW2_200">#REF!</definedName>
    <definedName name="WEIGHT_L31__TW3_300">#REF!</definedName>
    <definedName name="WEIGHT_L31__TW4_600">#REF!</definedName>
    <definedName name="WEIGHT_L31__TW5_300">#REF!</definedName>
    <definedName name="WEIGHT_L31_Beams">#REF!</definedName>
    <definedName name="WEIGHT_L31_Slab_200">#REF!</definedName>
    <definedName name="WEIGHT_L31_Slab_240">#REF!</definedName>
    <definedName name="WEIGHT_L31_Slab_280">#REF!</definedName>
    <definedName name="WEIGHT_L32__RC_SLAB_500mm_THICK">#REF!</definedName>
    <definedName name="WEIGHT_L33__COMFLOR_100">#REF!</definedName>
    <definedName name="WEIGHT_L33__HEA_320">#REF!</definedName>
    <definedName name="WEIGHT_L33__HEB_160">#REF!</definedName>
    <definedName name="WEIGHT_L33__HEM_180">#REF!</definedName>
    <definedName name="WEIGHT_L33__RHS_400x200x16">#REF!</definedName>
    <definedName name="WEIGHT_L34__COMFLOR_100">#REF!</definedName>
    <definedName name="WEIGHT_L34__HEA_320">#REF!</definedName>
    <definedName name="WEIGHT_L34__HEB_160">#REF!</definedName>
    <definedName name="WEIGHT_L34__HEM_180">#REF!</definedName>
    <definedName name="WEIGHT_L34__RHS_400x200x16">#REF!</definedName>
    <definedName name="WEIGHT_L35__COMFLOR_100">#REF!</definedName>
    <definedName name="WEIGHT_L35__HEA_320">#REF!</definedName>
    <definedName name="WEIGHT_L35__HEB_160">#REF!</definedName>
    <definedName name="WEIGHT_L35__HEM_180">#REF!</definedName>
    <definedName name="WEIGHT_L35__RHS_400x200x16">#REF!</definedName>
    <definedName name="WEIGHT_L36__COMFLOR_100">#REF!</definedName>
    <definedName name="WEIGHT_L36__CONC_SLAB">#REF!</definedName>
    <definedName name="WEIGHT_L36__HEA_320">#REF!</definedName>
    <definedName name="WEIGHT_L36__HEB_160">#REF!</definedName>
    <definedName name="WEIGHT_L36__HEM_180">#REF!</definedName>
    <definedName name="WEIGHT_L36__RHS_400x200x16">#REF!</definedName>
    <definedName name="WEIGHT_L36__TW1_250">#REF!</definedName>
    <definedName name="WEIGHT_L36__TW2_200">#REF!</definedName>
    <definedName name="WEIGHT_L36__TW3_300">#REF!</definedName>
    <definedName name="WEIGHT_L36__TW5_300">#REF!</definedName>
    <definedName name="WEIGHT_L36_Beams">#REF!</definedName>
    <definedName name="WEIGHT_L36_Slab_200">#REF!</definedName>
    <definedName name="WEIGHT_L36_Slab_240">#REF!</definedName>
    <definedName name="WEIGHT_L36_Slab_280">#REF!</definedName>
    <definedName name="WEIGHT_L36_Slab_500">#REF!</definedName>
    <definedName name="WEIGHT_L37__COMFLOR_100">#REF!</definedName>
    <definedName name="WEIGHT_L37__HEA_320">#REF!</definedName>
    <definedName name="WEIGHT_L37__HEB_160">#REF!</definedName>
    <definedName name="WEIGHT_L37__HEM_180">#REF!</definedName>
    <definedName name="WEIGHT_L37__RHS_400x200x16">#REF!</definedName>
    <definedName name="WEIGHT_L37__TW1_250">#REF!</definedName>
    <definedName name="WEIGHT_L37__TW2_200">#REF!</definedName>
    <definedName name="WEIGHT_L37__TW3_300">#REF!</definedName>
    <definedName name="WEIGHT_L37__TW5_300">#REF!</definedName>
    <definedName name="WEIGHT_L37_Beams">#REF!</definedName>
    <definedName name="WEIGHT_L37_Slab_200">#REF!</definedName>
    <definedName name="WEIGHT_L37_Slab_350">#REF!</definedName>
    <definedName name="WEIGHT_L38__Bracing_Elemnt_Passing_Lift_Over_Run">#REF!</definedName>
    <definedName name="WEIGHT_L38__COMFLOR_100">#REF!</definedName>
    <definedName name="WEIGHT_L38__HEA_320">#REF!</definedName>
    <definedName name="WEIGHT_L38__HEB_160">#REF!</definedName>
    <definedName name="WEIGHT_L38__HEM_180">#REF!</definedName>
    <definedName name="WEIGHT_L38__RHS_400x200x16">#REF!</definedName>
    <definedName name="WEIGHT_L38__TW1_250">#REF!</definedName>
    <definedName name="WEIGHT_L38__TW2_200">#REF!</definedName>
    <definedName name="WEIGHT_L38__TW3_300">#REF!</definedName>
    <definedName name="WEIGHT_L38__TW5_300">#REF!</definedName>
    <definedName name="WEIGHT_L38_Beams">#REF!</definedName>
    <definedName name="WEIGHT_L38_Slab_200">#REF!</definedName>
    <definedName name="WEIGHT_L38_Slab_350">#REF!</definedName>
    <definedName name="WEIGHT_L39__2nd_Layer__HEA_320">#REF!</definedName>
    <definedName name="WEIGHT_L39__2nd_Layer__HEB_160">#REF!</definedName>
    <definedName name="WEIGHT_L39__2nd_Layer__HEM_180">#REF!</definedName>
    <definedName name="WEIGHT_L39__2nd_Layer__RHS_400x200x16">#REF!</definedName>
    <definedName name="WEIGHT_L39__Bracing_Elemnt_Passing_Lift_Over_Run">#REF!</definedName>
    <definedName name="WEIGHT_L39__COMFLOR_100">#REF!</definedName>
    <definedName name="WEIGHT_L39__HEA_320">#REF!</definedName>
    <definedName name="WEIGHT_L39__HEB_160">#REF!</definedName>
    <definedName name="WEIGHT_L39__HEM_180">#REF!</definedName>
    <definedName name="WEIGHT_L39__RHS_400x200x16">#REF!</definedName>
    <definedName name="WEIGHT_L4___1000x1500mm_curved">#REF!</definedName>
    <definedName name="WEIGHT_L4___1500x1500x1500mm">#REF!</definedName>
    <definedName name="WEIGHT_L4___600mm_diameter">#REF!</definedName>
    <definedName name="WEIGHT_L4___750mm_diameter">#REF!</definedName>
    <definedName name="WEIGHT_L4___800x1500mm">#REF!</definedName>
    <definedName name="WEIGHT_L4___800x1500mm_curved">#REF!</definedName>
    <definedName name="WEIGHT_L4__B1__800x600">#REF!</definedName>
    <definedName name="WEIGHT_L4__B1__800x600_curved">#REF!</definedName>
    <definedName name="WEIGHT_L4__B2__800x1000">#REF!</definedName>
    <definedName name="WEIGHT_L4__B2__800x1000_curved">#REF!</definedName>
    <definedName name="WEIGHT_L4__B3__800x1300">#REF!</definedName>
    <definedName name="WEIGHT_L4__B3__800x1300_curved">#REF!</definedName>
    <definedName name="WEIGHT_L4__B4__1500x1600_curved">#REF!</definedName>
    <definedName name="WEIGHT_L4__Beam__300x600__assumed_">#REF!</definedName>
    <definedName name="WEIGHT_L4__C3__800dia">#REF!</definedName>
    <definedName name="WEIGHT_L4__C6__550dia__assumed_size_as_per_plan_">#REF!</definedName>
    <definedName name="WEIGHT_L4__C9__600dia">#REF!</definedName>
    <definedName name="WEIGHT_L4__Column_Head__4000x4000x400">#REF!</definedName>
    <definedName name="WEIGHT_L4__W1__250">#REF!</definedName>
    <definedName name="WEIGHT_L4__W1__250_curved">#REF!</definedName>
    <definedName name="WEIGHT_L4__W2__350">#REF!</definedName>
    <definedName name="WEIGHT_L4__W2__350_curved">#REF!</definedName>
    <definedName name="WEIGHT_L40__2nd_Layer__RHS_400x200x16">#REF!</definedName>
    <definedName name="WEIGHT_L40__Bracing_Elemnt_Passing_Lift_Over_Run">#REF!</definedName>
    <definedName name="WEIGHT_L40__COMFLOR_100">#REF!</definedName>
    <definedName name="WEIGHT_L40__HEB_320">#REF!</definedName>
    <definedName name="WEIGHT_L40__RHS_400x200x16">#REF!</definedName>
    <definedName name="WEIGHT_L40__RHS_450x450x25">#REF!</definedName>
    <definedName name="WEIGHT_L40__RHS_500x300x20">#REF!</definedName>
    <definedName name="WEIGHT_L40__Trussing_spanning_column_restrai">#REF!</definedName>
    <definedName name="WEIGHT_L41__2nd_Layer__RHS_400x200x16">#REF!</definedName>
    <definedName name="WEIGHT_L41__Bracing_Elemnt_Passing_Lift_Over_Run">#REF!</definedName>
    <definedName name="WEIGHT_L41__COMFLOR_100">#REF!</definedName>
    <definedName name="WEIGHT_L41__Flying_Strut">#REF!</definedName>
    <definedName name="WEIGHT_L41__HEB_320">#REF!</definedName>
    <definedName name="WEIGHT_L41__RHS_400x200x16">#REF!</definedName>
    <definedName name="WEIGHT_L41__RHS_450x450x25">#REF!</definedName>
    <definedName name="WEIGHT_L41__RHS_500x300x20">#REF!</definedName>
    <definedName name="WEIGHT_L42__2nd_Layer__RHS_400x200x16">#REF!</definedName>
    <definedName name="WEIGHT_L42__COMFLOR_100">#REF!</definedName>
    <definedName name="WEIGHT_L42__HEB_320">#REF!</definedName>
    <definedName name="WEIGHT_L42__RHS_400x420x16">#REF!</definedName>
    <definedName name="WEIGHT_L42__RHS_450x450x25">#REF!</definedName>
    <definedName name="WEIGHT_L42__RHS_500x300x20">#REF!</definedName>
    <definedName name="WEIGHT_L43__COMFLOR_100">#REF!</definedName>
    <definedName name="WEIGHT_L43__HE_320">#REF!</definedName>
    <definedName name="WEIGHT_L44__COMFLOR_100">#REF!</definedName>
    <definedName name="WEIGHT_L44__HEA_320">#REF!</definedName>
    <definedName name="WEIGHT_L45__COMFLOR_100">#REF!</definedName>
    <definedName name="WEIGHT_L46__COMFLOR_100">#REF!</definedName>
    <definedName name="WEIGHT_L47__COMFLOR_100">#REF!</definedName>
    <definedName name="WEIGHT_L48__RC_SLAB_350mm_THICK">#REF!</definedName>
    <definedName name="WEIGHT_L49__COMFLOR_100">#REF!</definedName>
    <definedName name="WEIGHT_L49__HEB_260">#REF!</definedName>
    <definedName name="WEIGHT_L5___Slab_on_grade">#REF!</definedName>
    <definedName name="WEIGHT_L5__B1__500x1300_curved">#REF!</definedName>
    <definedName name="WEIGHT_L5__B2__800x1300">#REF!</definedName>
    <definedName name="WEIGHT_L5__B2__800x1300_curved">#REF!</definedName>
    <definedName name="WEIGHT_L5__B3__800x1100">#REF!</definedName>
    <definedName name="WEIGHT_L5__B3__800x1100_curved">#REF!</definedName>
    <definedName name="WEIGHT_L5__B4__800x1600">#REF!</definedName>
    <definedName name="WEIGHT_L5__B5__400x800">#REF!</definedName>
    <definedName name="WEIGHT_L5__B6__600x1250">#REF!</definedName>
    <definedName name="WEIGHT_L5__B6__600x1250_curved">#REF!</definedName>
    <definedName name="WEIGHT_L5__B7__800x1250">#REF!</definedName>
    <definedName name="WEIGHT_L5__B7__800x1250_curved">#REF!</definedName>
    <definedName name="WEIGHT_L5__B8__1400x1250_curved">#REF!</definedName>
    <definedName name="WEIGHT_L5__B9__1800x1250">#REF!</definedName>
    <definedName name="WEIGHT_L5__B9__1800x1250_curved">#REF!</definedName>
    <definedName name="WEIGHT_L5__Beam__800x1600_curved__assumed_">#REF!</definedName>
    <definedName name="WEIGHT_L50__COMFLOR_100">#REF!</definedName>
    <definedName name="WEIGHT_L50__HEB_260">#REF!</definedName>
    <definedName name="WEIGHT_L51__COMFLOR_100">#REF!</definedName>
    <definedName name="WEIGHT_Land_Area">#REF!</definedName>
    <definedName name="WEIGHT_Lettable_Area__lvl_3_">#REF!</definedName>
    <definedName name="WEIGHT_Lettable_areas__lvl_2_">#REF!</definedName>
    <definedName name="WEIGHT_Level_3_balcony_handrails">#REF!</definedName>
    <definedName name="WEIGHT_Lift_voids__GF_">#REF!</definedName>
    <definedName name="WEIGHT_Lift_voids__lvl_1_">#REF!</definedName>
    <definedName name="WEIGHT_Lift_voids__lvl_2_">#REF!</definedName>
    <definedName name="WEIGHT_Lift_voids__lvl_3_">#REF!</definedName>
    <definedName name="WEIGHT_Lift_voids__Podium_1_">#REF!</definedName>
    <definedName name="WEIGHT_Lift_Voids__Podium_2_">#REF!</definedName>
    <definedName name="WEIGHT_Lift_voids__Roof_">#REF!</definedName>
    <definedName name="WEIGHT_Louver_1A">#REF!</definedName>
    <definedName name="WEIGHT_lvl_1__BOH_">#REF!</definedName>
    <definedName name="WEIGHT_lvl_1__Car_Park_">#REF!</definedName>
    <definedName name="WEIGHT_lvl_1__Externals_">#REF!</definedName>
    <definedName name="WEIGHT_lvl_1__FOH_Areas_">#REF!</definedName>
    <definedName name="WEIGHT_lvl_1__FOH_Circulation_">#REF!</definedName>
    <definedName name="WEIGHT_lvl_1__GFA_">#REF!</definedName>
    <definedName name="WEIGHT_lvl_1__GIFA_">#REF!</definedName>
    <definedName name="WEIGHT_lvl_1__offices_">#REF!</definedName>
    <definedName name="WEIGHT_lvl_1__Stairs_">#REF!</definedName>
    <definedName name="WEIGHT_lvl_1__vertical_storage_">#REF!</definedName>
    <definedName name="WEIGHT_lvl_1__Voids_">#REF!</definedName>
    <definedName name="WEIGHT_lvl_1__WCs_">#REF!</definedName>
    <definedName name="WEIGHT_lvl_1_BOH">#REF!</definedName>
    <definedName name="WEIGHT_lvl_1_Doors_Internal_Double__FOH_">#REF!</definedName>
    <definedName name="WEIGHT_lvl_1_Doors_Internal_Single__BOH_">#REF!</definedName>
    <definedName name="WEIGHT_lvl_1_Doors_Internal_Single__FOH_">#REF!</definedName>
    <definedName name="WEIGHT_lvl_1_External_Double_door__FOH_">#REF!</definedName>
    <definedName name="WEIGHT_lvl_1_External_double_doors__FOH_">#REF!</definedName>
    <definedName name="WEIGHT_lvl_1_FOH">#REF!</definedName>
    <definedName name="WEIGHT_lvl_1_GFA">#REF!</definedName>
    <definedName name="WEIGHT_lvl_1_GIFA">#REF!</definedName>
    <definedName name="WEIGHT_lvl_1_Internal_Double_doors__BOH_">#REF!</definedName>
    <definedName name="WEIGHT_lvl_1_Internal_double_doors__FOH_">#REF!</definedName>
    <definedName name="WEIGHT_lvl_1_Internal_single_doors__BOH_">#REF!</definedName>
    <definedName name="WEIGHT_lvl_1_Internal_single_doors__FOH_">#REF!</definedName>
    <definedName name="WEIGHT_lvl_1_Internal_single_doors__Stairs_">#REF!</definedName>
    <definedName name="WEIGHT_lvl_1_Offices">#REF!</definedName>
    <definedName name="WEIGHT_lvl_1_Stairs">#REF!</definedName>
    <definedName name="WEIGHT_lvl_1_Store">#REF!</definedName>
    <definedName name="WEIGHT_lvl_1_Voids">#REF!</definedName>
    <definedName name="WEIGHT_lvl_2__Apartments_">#REF!</definedName>
    <definedName name="WEIGHT_lvl_2__BOH_">#REF!</definedName>
    <definedName name="WEIGHT_lvl_2__FOH_Circulation_">#REF!</definedName>
    <definedName name="WEIGHT_lvl_2__GFA_">#REF!</definedName>
    <definedName name="WEIGHT_lvl_2__GIFA_">#REF!</definedName>
    <definedName name="WEIGHT_lvl_2__Stairs_">#REF!</definedName>
    <definedName name="WEIGHT_lvl_2__Voids_">#REF!</definedName>
    <definedName name="WEIGHT_lvl_2_External_dble_doors__FOH_">#REF!</definedName>
    <definedName name="WEIGHT_lvl_2_Internal_dble_doors__Aprt_">#REF!</definedName>
    <definedName name="WEIGHT_lvl_2_Internal_double_doors__BOH_">#REF!</definedName>
    <definedName name="WEIGHT_lvl_2_Internal_Single_doors__Apartments_">#REF!</definedName>
    <definedName name="WEIGHT_lvl_2_Internal_Single_doors__Apartments_Entrances_">#REF!</definedName>
    <definedName name="WEIGHT_lvl_2_Internal_single_doors__Aprt_">#REF!</definedName>
    <definedName name="WEIGHT_lvl_2_Internal_single_doors__Aprt_Entrance_">#REF!</definedName>
    <definedName name="WEIGHT_lvl_2_Internal_Single_doors__BOH_">#REF!</definedName>
    <definedName name="WEIGHT_lvl_2_Internal_Sliding_doors__Apartments_">#REF!</definedName>
    <definedName name="WEIGHT_lvl_2_Internal_sliding_doors__Aprt_">#REF!</definedName>
    <definedName name="WEIGHT_lvl_3__Apartments_">#REF!</definedName>
    <definedName name="WEIGHT_lvl_3__BOH_">#REF!</definedName>
    <definedName name="WEIGHT_lvl_3__Car_Park_">#REF!</definedName>
    <definedName name="WEIGHT_lvl_3__FOH_Circulation_">#REF!</definedName>
    <definedName name="WEIGHT_lvl_3__GFA_">#REF!</definedName>
    <definedName name="WEIGHT_lvl_3__GIFA_">#REF!</definedName>
    <definedName name="WEIGHT_lvl_3__Stairs_">#REF!</definedName>
    <definedName name="WEIGHT_lvl_3__voids_">#REF!</definedName>
    <definedName name="WEIGHT_lvl_3_External_balcony_doors__Aprt_">#REF!</definedName>
    <definedName name="WEIGHT_lvl_3_Internal_dble_doors__Aprt_">#REF!</definedName>
    <definedName name="WEIGHT_lvl_3_Internal_Double_doors__BOH_">#REF!</definedName>
    <definedName name="WEIGHT_lvl_3_Internal_Single_doors__Apartment_">#REF!</definedName>
    <definedName name="WEIGHT_lvl_3_Internal_Single_doors__Apartment_entrances_">#REF!</definedName>
    <definedName name="WEIGHT_lvl_3_Internal_single_doors__Aprt_">#REF!</definedName>
    <definedName name="WEIGHT_lvl_3_Internal_single_doors__Aprt_entrance_">#REF!</definedName>
    <definedName name="WEIGHT_lvl_3_Internal_Single_doors__BOH_">#REF!</definedName>
    <definedName name="WEIGHT_lvl_3_Internal_Single_doors__FOH_">#REF!</definedName>
    <definedName name="WEIGHT_lvl_3_Internal_Sliding_doors__Apartment_">#REF!</definedName>
    <definedName name="WEIGHT_lvl_3_Internal_sliding_doors__Aprt_">#REF!</definedName>
    <definedName name="WEIGHT_lvl_5__BOH_">#REF!</definedName>
    <definedName name="WEIGHT_lvl_5__Externals_">#REF!</definedName>
    <definedName name="WEIGHT_lvl_5__GFA_">#REF!</definedName>
    <definedName name="WEIGHT_lvl_5__GIFA_">#REF!</definedName>
    <definedName name="WEIGHT_lvl_5__Stairs_">#REF!</definedName>
    <definedName name="WEIGHT_lvl_5__voids_">#REF!</definedName>
    <definedName name="WEIGHT_lvl_5_External_Single_Door__BOH_">#REF!</definedName>
    <definedName name="WEIGHT_lvl_6__BOH_">#REF!</definedName>
    <definedName name="WEIGHT_lvl_6__Externals_">#REF!</definedName>
    <definedName name="WEIGHT_lvl_6__FOH_amenities_">#REF!</definedName>
    <definedName name="WEIGHT_lvl_6__FOH_Circulation_">#REF!</definedName>
    <definedName name="WEIGHT_lvl_6__GFA_">#REF!</definedName>
    <definedName name="WEIGHT_lvl_6__GIFA_">#REF!</definedName>
    <definedName name="WEIGHT_lvl_6__Pool_">#REF!</definedName>
    <definedName name="WEIGHT_lvl_6__Roof___Pool_deck_">#REF!</definedName>
    <definedName name="WEIGHT_lvl_6__Stairs_">#REF!</definedName>
    <definedName name="WEIGHT_lvl_6__Voids_">#REF!</definedName>
    <definedName name="WEIGHT_lvl_6_External_double_doors__BOH_">#REF!</definedName>
    <definedName name="WEIGHT_lvl_6_External_double_doors__FOH_">#REF!</definedName>
    <definedName name="WEIGHT_lvl_6_External_single_doors__BOH_">#REF!</definedName>
    <definedName name="WEIGHT_lvl_6_Internal_Single_doors__BOH_">#REF!</definedName>
    <definedName name="WEIGHT_lvl_6_Internal_Single_doors__FOH_">#REF!</definedName>
    <definedName name="WEIGHT_M01__Column_C1">#REF!</definedName>
    <definedName name="WEIGHT_M01__Column_C10">#REF!</definedName>
    <definedName name="WEIGHT_M01__Column_C11">#REF!</definedName>
    <definedName name="WEIGHT_M01__Column_C12">#REF!</definedName>
    <definedName name="WEIGHT_M01__Column_C2">#REF!</definedName>
    <definedName name="WEIGHT_M01__Column_C3">#REF!</definedName>
    <definedName name="WEIGHT_M01__Column_C4">#REF!</definedName>
    <definedName name="WEIGHT_M01__Column_C5">#REF!</definedName>
    <definedName name="WEIGHT_M01__Column_C6">#REF!</definedName>
    <definedName name="WEIGHT_M01__Column_C7">#REF!</definedName>
    <definedName name="WEIGHT_M01__Column_C8">#REF!</definedName>
    <definedName name="WEIGHT_M01__Column_C9">#REF!</definedName>
    <definedName name="WEIGHT_M01__Column_FC1">#REF!</definedName>
    <definedName name="WEIGHT_M01__Column_TC1">#REF!</definedName>
    <definedName name="WEIGHT_M01__Column_TC2">#REF!</definedName>
    <definedName name="WEIGHT_M01__Column_TC3">#REF!</definedName>
    <definedName name="WEIGHT_M01__Column_TC4">#REF!</definedName>
    <definedName name="WEIGHT_M01__Column_TC5">#REF!</definedName>
    <definedName name="WEIGHT_M1__TW1_250">#REF!</definedName>
    <definedName name="WEIGHT_M1__TW2_200">#REF!</definedName>
    <definedName name="WEIGHT_M1__TW3_300">#REF!</definedName>
    <definedName name="WEIGHT_M1__TW3_400">#REF!</definedName>
    <definedName name="WEIGHT_M1__TW4_500">#REF!</definedName>
    <definedName name="WEIGHT_M1__TW4_600">#REF!</definedName>
    <definedName name="WEIGHT_M1__TW5_300">#REF!</definedName>
    <definedName name="WEIGHT_M1_Beams">#REF!</definedName>
    <definedName name="WEIGHT_M1_DP">#REF!</definedName>
    <definedName name="WEIGHT_M1_DP1">#REF!</definedName>
    <definedName name="WEIGHT_M1_DP10">#REF!</definedName>
    <definedName name="WEIGHT_M1_DP2">#REF!</definedName>
    <definedName name="WEIGHT_M1_DP3">#REF!</definedName>
    <definedName name="WEIGHT_M1_DP4">#REF!</definedName>
    <definedName name="WEIGHT_M1_DP7">#REF!</definedName>
    <definedName name="WEIGHT_M1_DP8">#REF!</definedName>
    <definedName name="WEIGHT_M1_DP9">#REF!</definedName>
    <definedName name="WEIGHT_M1_Ramp">#REF!</definedName>
    <definedName name="WEIGHT_M1_Slab_200">#REF!</definedName>
    <definedName name="WEIGHT_M1_Slab_220">#REF!</definedName>
    <definedName name="WEIGHT_M1_Slab_250">#REF!</definedName>
    <definedName name="WEIGHT_M1_Slab_280">#REF!</definedName>
    <definedName name="WEIGHT_Mezz">#REF!</definedName>
    <definedName name="WEIGHT_Mezzanine___BOH___Admin_Support">#REF!</definedName>
    <definedName name="WEIGHT_Mezzanine___BOH___Administration_Offices">#REF!</definedName>
    <definedName name="WEIGHT_Mezzanine___BOH___Administration_Offices_Toilet">#REF!</definedName>
    <definedName name="WEIGHT_Mezzanine___BOH___Conference___Meeting">#REF!</definedName>
    <definedName name="WEIGHT_Mezzanine___BOH___Event_Center_Core">#REF!</definedName>
    <definedName name="WEIGHT_Mezzanine___BOH___Event_Center_Core_lift_shafts">#REF!</definedName>
    <definedName name="WEIGHT_Mezzanine___BOH___Event_Center_Pantry___Service">#REF!</definedName>
    <definedName name="WEIGHT_Mezzanine___BOH___Event_Center_Service">#REF!</definedName>
    <definedName name="WEIGHT_Mezzanine___BOH___Finance___Accounting">#REF!</definedName>
    <definedName name="WEIGHT_Mezzanine___BOH___Fire_Escape_Stairs">#REF!</definedName>
    <definedName name="WEIGHT_Mezzanine___BOH___Guest_Core">#REF!</definedName>
    <definedName name="WEIGHT_Mezzanine___BOH___Guest_Core_lift_shafts">#REF!</definedName>
    <definedName name="WEIGHT_Mezzanine___BOH___Reservation___PABX">#REF!</definedName>
    <definedName name="WEIGHT_Mezzanine___BOH___Service_Core">#REF!</definedName>
    <definedName name="WEIGHT_Mezzanine___BOH___Service_Core_ducts">#REF!</definedName>
    <definedName name="WEIGHT_Mezzanine___BOH___Service_Core_lift_shafts">#REF!</definedName>
    <definedName name="WEIGHT_Mezzanine___BOH___Staff_Core">#REF!</definedName>
    <definedName name="WEIGHT_Mezzanine___BOH___Staff_Core_lift_shafts">#REF!</definedName>
    <definedName name="WEIGHT_Mezzanine___Double_Volume__Conference___Meeting_">#REF!</definedName>
    <definedName name="WEIGHT_Mezzanine___Double_Volume__Lobby_Bar_">#REF!</definedName>
    <definedName name="WEIGHT_Mezzanine___Double_Volume__Reception_Lobby_">#REF!</definedName>
    <definedName name="WEIGHT_Mezzanine___FOH___Ball_Room">#REF!</definedName>
    <definedName name="WEIGHT_Mezzanine___FOH___Ball_Room_Pre_Function">#REF!</definedName>
    <definedName name="WEIGHT_Mezzanine___FOH___Circulation">#REF!</definedName>
    <definedName name="WEIGHT_Mezzanine___FOH___Guestroom_Terrace">#REF!</definedName>
    <definedName name="WEIGHT_Mezzanine___FOH___Guestrooms">#REF!</definedName>
    <definedName name="WEIGHT_MF_Admin._Offices_area">#REF!</definedName>
    <definedName name="WEIGHT_MF_BOH_Service_and_Utility_area">#REF!</definedName>
    <definedName name="WEIGHT_MF_BOH_Staircase">#REF!</definedName>
    <definedName name="WEIGHT_MF_Circulation_Corr._to_Admin._Offices">#REF!</definedName>
    <definedName name="WEIGHT_MF_Guest_Core">#REF!</definedName>
    <definedName name="WEIGHT_MF_Guestrooms">#REF!</definedName>
    <definedName name="WEIGHT_MF_HGR_BOH">#REF!</definedName>
    <definedName name="WEIGHT_MF_HGR_Circulation">#REF!</definedName>
    <definedName name="WEIGHT_MF_HGR_Covered_Balcony">#REF!</definedName>
    <definedName name="WEIGHT_MF_HGR_Fire_Staircase">#REF!</definedName>
    <definedName name="WEIGHT_MF_Lift_Shaft">#REF!</definedName>
    <definedName name="WEIGHT_MF_Roof_of_MEP_area">#REF!</definedName>
    <definedName name="WEIGHT_MF_Services_Core">#REF!</definedName>
    <definedName name="WEIGHT_MF_Voids___Dead_space">#REF!</definedName>
    <definedName name="WEIGHT_Non_return_valve">#REF!</definedName>
    <definedName name="WEIGHT_Open_Terrace___2F">#REF!</definedName>
    <definedName name="WEIGHT_Open_Terrace___3F">#REF!</definedName>
    <definedName name="WEIGHT_Open_Terrace___4F">#REF!</definedName>
    <definedName name="WEIGHT_Option_2A">#REF!</definedName>
    <definedName name="WEIGHT_Option_2C">#REF!</definedName>
    <definedName name="WEIGHT_Parapet_capping">#REF!</definedName>
    <definedName name="WEIGHT_Parapet_capping_1CRF">#REF!</definedName>
    <definedName name="WEIGHT_Parapet_capping1BRF">#REF!</definedName>
    <definedName name="WEIGHT_Partion__Blockwork_">#REF!</definedName>
    <definedName name="WEIGHT_Partition__Dry_Partition_">#REF!</definedName>
    <definedName name="WEIGHT_Partition__Glazed_">#REF!</definedName>
    <definedName name="WEIGHT_Partition__Glazed____2C">#REF!</definedName>
    <definedName name="WEIGHT_Pedestrian_Access">#REF!</definedName>
    <definedName name="WEIGHT_PLATE___1F">#REF!</definedName>
    <definedName name="WEIGHT_PLATE___2F">#REF!</definedName>
    <definedName name="WEIGHT_PLATE___3F">#REF!</definedName>
    <definedName name="WEIGHT_PLATE___4F">#REF!</definedName>
    <definedName name="WEIGHT_PLATE___5F">#REF!</definedName>
    <definedName name="WEIGHT_PLATE___B1">#REF!</definedName>
    <definedName name="WEIGHT_PLATE___B2">#REF!</definedName>
    <definedName name="WEIGHT_PLATE___GF">#REF!</definedName>
    <definedName name="WEIGHT_PLATE___MF">#REF!</definedName>
    <definedName name="WEIGHT_Plot_Area">#REF!</definedName>
    <definedName name="WEIGHT_Pod_1_Internal_single_doors__BOH_">#REF!</definedName>
    <definedName name="WEIGHT_Pod_1_Internal_single_doors__FOH_">#REF!</definedName>
    <definedName name="WEIGHT_Pod_2___Internal_single_doors__BOH_">#REF!</definedName>
    <definedName name="WEIGHT_Pod_2___Internal_single_doors__FOH_">#REF!</definedName>
    <definedName name="WEIGHT_Pond">#REF!</definedName>
    <definedName name="WEIGHT_Public_Toilets__GF_">#REF!</definedName>
    <definedName name="WEIGHT_Raft___13800mm_thick_raft">#REF!</definedName>
    <definedName name="WEIGHT_Rainwater_Drain">#REF!</definedName>
    <definedName name="WEIGHT_Rainwater_Drain_GF">#REF!</definedName>
    <definedName name="WEIGHT_Rainwater_Drain_Pipe">#REF!</definedName>
    <definedName name="WEIGHT_RF__Isolation_Valve">#REF!</definedName>
    <definedName name="WEIGHT_Roof__Canopies">#REF!</definedName>
    <definedName name="WEIGHT_Roof__Suspened_Roof">#REF!</definedName>
    <definedName name="WEIGHT_Roof_External_single_doors__FOH_">#REF!</definedName>
    <definedName name="WEIGHT_Roof_Internal_Single_doors__BOH_">#REF!</definedName>
    <definedName name="WEIGHT_Roof_Internal_single_doors__FOH_">#REF!</definedName>
    <definedName name="WEIGHT_Roof_Terrace___3F">#REF!</definedName>
    <definedName name="WEIGHT_Roof_Terrace___4F">#REF!</definedName>
    <definedName name="WEIGHT_Roof_Terrace___5F">#REF!</definedName>
    <definedName name="WEIGHT_RWO">#REF!</definedName>
    <definedName name="WEIGHT_Sellable">#REF!</definedName>
    <definedName name="WEIGHT_Shops__GF_">#REF!</definedName>
    <definedName name="WEIGHT_Stairs__GF_">#REF!</definedName>
    <definedName name="WEIGHT_Stairs__lvl_1_">#REF!</definedName>
    <definedName name="WEIGHT_Stairs__lvl_2_">#REF!</definedName>
    <definedName name="WEIGHT_Stairs__lvl_3_">#REF!</definedName>
    <definedName name="WEIGHT_Stairs__Podium_1_">#REF!</definedName>
    <definedName name="WEIGHT_Stairs__Podium_2_">#REF!</definedName>
    <definedName name="WEIGHT_Stairs__riser___Ceramic_floor_tile_ff05">#REF!</definedName>
    <definedName name="WEIGHT_Stairs__Risers_150mm___Ceramic_Floor_tile_FF05___Copy">#REF!</definedName>
    <definedName name="WEIGHT_stairs__Roof_">#REF!</definedName>
    <definedName name="WEIGHT_Stairs__Skirting">#REF!</definedName>
    <definedName name="WEIGHT_Stairs__step_200mm___Ceramic_Floor_tile_FF05">#REF!</definedName>
    <definedName name="WEIGHT_STRUT_RAFT">#REF!</definedName>
    <definedName name="WEIGHT_Studio_2_burner_hob">#REF!</definedName>
    <definedName name="WEIGHT_Studio_balcony">#REF!</definedName>
    <definedName name="WEIGHT_Studio_bath_tub">#REF!</definedName>
    <definedName name="WEIGHT_Studio_bath_tub_mixer">#REF!</definedName>
    <definedName name="WEIGHT_Studio_Bathroom">#REF!</definedName>
    <definedName name="WEIGHT_Studio_Bedroom">#REF!</definedName>
    <definedName name="WEIGHT_Studio_kitchen_sink">#REF!</definedName>
    <definedName name="WEIGHT_Studio_kitchen_sink_mixer">#REF!</definedName>
    <definedName name="WEIGHT_studio_kitchen_units">#REF!</definedName>
    <definedName name="WEIGHT_Studio_mirror">#REF!</definedName>
    <definedName name="WEIGHT_Studio_NIA">#REF!</definedName>
    <definedName name="WEIGHT_Studio_vanitys">#REF!</definedName>
    <definedName name="WEIGHT_Studio_wardrobe">#REF!</definedName>
    <definedName name="WEIGHT_Studio_Wash_basin">#REF!</definedName>
    <definedName name="WEIGHT_Studio_Wash_basin_mixer">#REF!</definedName>
    <definedName name="WEIGHT_Studio_Washing_machine">#REF!</definedName>
    <definedName name="WEIGHT_Studio_WC">#REF!</definedName>
    <definedName name="WEIGHT_T.C._A_01AF">#REF!</definedName>
    <definedName name="WEIGHT_T.C._A_01F___U01">#REF!</definedName>
    <definedName name="WEIGHT_T.C._A_01F___U02">#REF!</definedName>
    <definedName name="WEIGHT_T.C._A_01F___U03">#REF!</definedName>
    <definedName name="WEIGHT_T.C._A_01F___U04">#REF!</definedName>
    <definedName name="WEIGHT_T.C._A_01F___U05">#REF!</definedName>
    <definedName name="WEIGHT_T.C._A_01F___U06">#REF!</definedName>
    <definedName name="WEIGHT_T.C._A_02F___04F___U01">#REF!</definedName>
    <definedName name="WEIGHT_T.C._A_02F___04F___U02">#REF!</definedName>
    <definedName name="WEIGHT_T.C._A_02F___04F___U03">#REF!</definedName>
    <definedName name="WEIGHT_T.C._A_02F___04F___U04">#REF!</definedName>
    <definedName name="WEIGHT_T.C._A_02F___04F___U06">#REF!</definedName>
    <definedName name="WEIGHT_T.C._A_03F___U01">#REF!</definedName>
    <definedName name="WEIGHT_T.C._A_03F___U02">#REF!</definedName>
    <definedName name="WEIGHT_T.C._A_03F___U03">#REF!</definedName>
    <definedName name="WEIGHT_T.C._A_03F___U04">#REF!</definedName>
    <definedName name="WEIGHT_T.C._A_03F___U05">#REF!</definedName>
    <definedName name="WEIGHT_T.C._A_03F___U06">#REF!</definedName>
    <definedName name="WEIGHT_T.C._A_05F___U01">#REF!</definedName>
    <definedName name="WEIGHT_T.C._A_05F___U02">#REF!</definedName>
    <definedName name="WEIGHT_T.C._A_05F___U03">#REF!</definedName>
    <definedName name="WEIGHT_T.C._A_05F___U04">#REF!</definedName>
    <definedName name="WEIGHT_T.C._A_05F___U05">#REF!</definedName>
    <definedName name="WEIGHT_T.C._A_05F___U06">#REF!</definedName>
    <definedName name="WEIGHT_T.C._A_06F___U01">#REF!</definedName>
    <definedName name="WEIGHT_T.C._A_06F___U02">#REF!</definedName>
    <definedName name="WEIGHT_T.C._A_06F___U03">#REF!</definedName>
    <definedName name="WEIGHT_T.C._A_06F___U04">#REF!</definedName>
    <definedName name="WEIGHT_T.C._A_06F___U06">#REF!</definedName>
    <definedName name="WEIGHT_T.C._A_07F___U01">#REF!</definedName>
    <definedName name="WEIGHT_T.C._A_07F___U02">#REF!</definedName>
    <definedName name="WEIGHT_T.C._A_07F___U03">#REF!</definedName>
    <definedName name="WEIGHT_T.C._A_07F___U04">#REF!</definedName>
    <definedName name="WEIGHT_T.C._A_07F___U05">#REF!</definedName>
    <definedName name="WEIGHT_T.C._A_07F___U06">#REF!</definedName>
    <definedName name="WEIGHT_T.C._A_08f___10F___U01">#REF!</definedName>
    <definedName name="WEIGHT_T.C._A_08f___10F___U02">#REF!</definedName>
    <definedName name="WEIGHT_T.C._A_08f___10F___U03">#REF!</definedName>
    <definedName name="WEIGHT_T.C._A_08f___10F___U04">#REF!</definedName>
    <definedName name="WEIGHT_T.C._A_08f___10F___U06">#REF!</definedName>
    <definedName name="WEIGHT_T.C._A_09F___U01">#REF!</definedName>
    <definedName name="WEIGHT_T.C._A_09F___U02">#REF!</definedName>
    <definedName name="WEIGHT_T.C._A_09F___U03">#REF!</definedName>
    <definedName name="WEIGHT_T.C._A_09F___U04">#REF!</definedName>
    <definedName name="WEIGHT_T.C._A_09F___U05">#REF!</definedName>
    <definedName name="WEIGHT_T.C._A_09F___U06">#REF!</definedName>
    <definedName name="WEIGHT_T.C._A_11F___U01">#REF!</definedName>
    <definedName name="WEIGHT_T.C._A_11F___U02">#REF!</definedName>
    <definedName name="WEIGHT_T.C._A_11F___U03">#REF!</definedName>
    <definedName name="WEIGHT_T.C._A_11F___U04">#REF!</definedName>
    <definedName name="WEIGHT_T.C._A_11F___U05">#REF!</definedName>
    <definedName name="WEIGHT_T.C._A_11F___U06">#REF!</definedName>
    <definedName name="WEIGHT_T.C._A_12F___U01">#REF!</definedName>
    <definedName name="WEIGHT_T.C._A_12F___U02">#REF!</definedName>
    <definedName name="WEIGHT_T.C._A_12F___U03">#REF!</definedName>
    <definedName name="WEIGHT_T.C._A_12F___U04">#REF!</definedName>
    <definedName name="WEIGHT_T.C._A_12F___U06">#REF!</definedName>
    <definedName name="WEIGHT_T.C._A_31F___U01">#REF!</definedName>
    <definedName name="WEIGHT_T.C._A_31F___U02">#REF!</definedName>
    <definedName name="WEIGHT_T.C._A_31F___U03">#REF!</definedName>
    <definedName name="WEIGHT_T.C._A_31F___U04">#REF!</definedName>
    <definedName name="WEIGHT_T.C._B_GF___main_entrance">#REF!</definedName>
    <definedName name="WEIGHT_T.C._B_GF___near_escape_corridor">#REF!</definedName>
    <definedName name="WEIGHT_T.C._B_GF___near_ramp">#REF!</definedName>
    <definedName name="WEIGHT_T.C._B_GF___near_tech._area">#REF!</definedName>
    <definedName name="WEIGHT_T.C._B_GF___stair_3">#REF!</definedName>
    <definedName name="WEIGHT_T.U._A_01AF">#REF!</definedName>
    <definedName name="WEIGHT_T.U._A_01AF___swimming_pool">#REF!</definedName>
    <definedName name="WEIGHT_T.U._A_07F___U03">#REF!</definedName>
    <definedName name="WEIGHT_T.U._A_07F___U04">#REF!</definedName>
    <definedName name="WEIGHT_T.U._A_31F___U02">#REF!</definedName>
    <definedName name="WEIGHT_T.U._A_31F___U05">#REF!</definedName>
    <definedName name="WEIGHT_T.U._A_32F___U01">#REF!</definedName>
    <definedName name="WEIGHT_T.U._A_32F___U02">#REF!</definedName>
    <definedName name="WEIGHT_T.U._A_32F___U03">#REF!</definedName>
    <definedName name="WEIGHT_T.U._A_32F___U04">#REF!</definedName>
    <definedName name="WEIGHT_T.U._A_33F__">#REF!</definedName>
    <definedName name="WEIGHT_T.U._A_35uRF__">#REF!</definedName>
    <definedName name="WEIGHT_T.U._B_GF___external_double_volume">#REF!</definedName>
    <definedName name="WEIGHT_T.U._B_GF___external_driveway">#REF!</definedName>
    <definedName name="WEIGHT_T.U._B_GF___external_ramp">#REF!</definedName>
    <definedName name="WEIGHT_T.U._B_GF___external_sidewalk">#REF!</definedName>
    <definedName name="WEIGHT_T.U._B_GF___external_stair">#REF!</definedName>
    <definedName name="WEIGHT_T.U._B_GF___external_stair___ramp">#REF!</definedName>
    <definedName name="WEIGHT_T.U._B_P2F__waterfall">#REF!</definedName>
    <definedName name="WEIGHT_Test_Length">#REF!</definedName>
    <definedName name="WEIGHT_TH__L02__Column_500_x_1000">#REF!</definedName>
    <definedName name="WEIGHT_TH__L02__Column_500_x_1100">#REF!</definedName>
    <definedName name="WEIGHT_TH__L02__Column_500_x_1200">#REF!</definedName>
    <definedName name="WEIGHT_TH__L02__TW1_250">#REF!</definedName>
    <definedName name="WEIGHT_TH__L03__Column_500_x_1000">#REF!</definedName>
    <definedName name="WEIGHT_TH__L03__Column_500_x_1100">#REF!</definedName>
    <definedName name="WEIGHT_TH__L03__Column_500_x_1200">#REF!</definedName>
    <definedName name="WEIGHT_TH__L03__TW1_250">#REF!</definedName>
    <definedName name="WEIGHT_TH_L02_Beams">#REF!</definedName>
    <definedName name="WEIGHT_TH_L02_Slab_200">#REF!</definedName>
    <definedName name="WEIGHT_TH_L02_Slab_250">#REF!</definedName>
    <definedName name="WEIGHT_TH_L02_Slab_300">#REF!</definedName>
    <definedName name="WEIGHT_TH_L03_Beams">#REF!</definedName>
    <definedName name="WEIGHT_TH_L03_Slab_250">#REF!</definedName>
    <definedName name="WEIGHT_TH2_V2__Shared_Unit_1_2____1000g_Polystyrene_Sheet_to_Footing">#REF!</definedName>
    <definedName name="WEIGHT_TH2_V2__Shared_Unit_1_2____200mm_thk_Suitable_Well_Graded_Compacted_Materiall_90__to_footing">#REF!</definedName>
    <definedName name="WEIGHT_TH2_V2__Shared_Unit_1_2____50mm_thk_PCC_to_Footing">#REF!</definedName>
    <definedName name="WEIGHT_TH2_V2__Shared_Unit_1_2____Excavation_to_Footing">#REF!</definedName>
    <definedName name="WEIGHT_TH2_V2__Shared_Unit_1_2____Soil_Compaction_to_Footing">#REF!</definedName>
    <definedName name="WEIGHT_TH2_V2__Shared_Unit_1_2___Concrete_to_Beams__FF">#REF!</definedName>
    <definedName name="WEIGHT_TH2_V2__Shared_Unit_1_2___Concrete_to_Beams_GF">#REF!</definedName>
    <definedName name="WEIGHT_TH2_V2__Shared_Unit_1_2___Concrete_to_Colum_FF">#REF!</definedName>
    <definedName name="WEIGHT_TH2_V2__Shared_Unit_1_2___Concrete_to_Column_below_grade">#REF!</definedName>
    <definedName name="WEIGHT_TH2_V2__Shared_Unit_1_2___Concrete_to_Column_GF">#REF!</definedName>
    <definedName name="WEIGHT_TH2_V2__Shared_Unit_1_2___Concrete_to_Column_RF">#REF!</definedName>
    <definedName name="WEIGHT_TH2_V2__Shared_Unit_1_2___Concrete_to_Footing">#REF!</definedName>
    <definedName name="WEIGHT_TH2_V2__Shared_Unit_1_2___Concrete_to_Grade_Beam">#REF!</definedName>
    <definedName name="WEIGHT_TH2_V2__Shared_Unit_1_2___Concrete_to_ST_Beams">#REF!</definedName>
    <definedName name="WEIGHT_TH2_V2__Shared_Unit_1_2___Excavation_to_ST_Beam">#REF!</definedName>
    <definedName name="WEIGHT_TH2_V2__Shared_Unit_1_2___Formworks_to_Sides_of_Beams_FF">#REF!</definedName>
    <definedName name="WEIGHT_TH2_V2__Shared_Unit_1_2___Formworks_to_Sides_of_Beams_GF">#REF!</definedName>
    <definedName name="WEIGHT_TH2_V2__Shared_Unit_1_2___Formworks_to_Sides_of_Colum___Copy">#REF!</definedName>
    <definedName name="WEIGHT_TH2_V2__Shared_Unit_1_2___Formworks_to_Sides_of_Column_GF">#REF!</definedName>
    <definedName name="WEIGHT_TH2_V2__Shared_Unit_1_2___Formworks_to_Sides_of_Column_RF">#REF!</definedName>
    <definedName name="WEIGHT_TH2_V2__Shared_Unit_1_2___Formworks_to_Sides_of_Columns">#REF!</definedName>
    <definedName name="WEIGHT_TH2_V2__Shared_Unit_1_2___Formworks_to_Sides_of_Grade_Beams">#REF!</definedName>
    <definedName name="WEIGHT_TH2_V2__Shared_Unit_1_2___Formworks_to_Soffit_of_Beams_FF">#REF!</definedName>
    <definedName name="WEIGHT_TH2_V2__Shared_Unit_1_2___Formworks_to_Soffit_of_Beams_GF">#REF!</definedName>
    <definedName name="WEIGHT_TH2_V2__Shared_Unit_1_2___Formworks_to_Soffit_of_Grade_Beams">#REF!</definedName>
    <definedName name="WEIGHT_TH2_V2__Shared_Unit_1_2___Reinforcement_to_Column">#REF!</definedName>
    <definedName name="WEIGHT_TH2_V2__Shared_Unit_1_2___Reinforcement_to_Footing">#REF!</definedName>
    <definedName name="WEIGHT_TH2_V2__Unit_1____1000g_polystyrene_Sheet_to_footing">#REF!</definedName>
    <definedName name="WEIGHT_TH2_V2__Unit_1____200_thk._Suitable_Well_Graded_Compacted_Materials_to_Footing">#REF!</definedName>
    <definedName name="WEIGHT_TH2_V2__Unit_1____50_mm_thk_PCC_to_footing">#REF!</definedName>
    <definedName name="WEIGHT_TH2_V2__Unit_1____Excavation_to_Footing">#REF!</definedName>
    <definedName name="WEIGHT_TH2_V2__Unit_1____Soil_Compaction_to_Footing">#REF!</definedName>
    <definedName name="WEIGHT_TH2_V2__Unit_1___Compacted_Soil_95__ready_to_receive_pavers">#REF!</definedName>
    <definedName name="WEIGHT_TH2_V2__Unit_1___Concrete_to_Beams_FF">#REF!</definedName>
    <definedName name="WEIGHT_TH2_V2__Unit_1___Concrete_to_Beams_GF">#REF!</definedName>
    <definedName name="WEIGHT_TH2_V2__Unit_1___Concrete_to_Column_below_grade">#REF!</definedName>
    <definedName name="WEIGHT_TH2_V2__Unit_1___Concrete_to_Column_FF">#REF!</definedName>
    <definedName name="WEIGHT_TH2_V2__Unit_1___Concrete_to_Column_GF">#REF!</definedName>
    <definedName name="WEIGHT_TH2_V2__Unit_1___Concrete_to_Column_RF">#REF!</definedName>
    <definedName name="WEIGHT_TH2_V2__Unit_1___Concrete_to_entry_slabs">#REF!</definedName>
    <definedName name="WEIGHT_TH2_V2__Unit_1___Concrete_to_Footing">#REF!</definedName>
    <definedName name="WEIGHT_TH2_V2__Unit_1___Concrete_to_Grade_Beams">#REF!</definedName>
    <definedName name="WEIGHT_TH2_V2__Unit_1___Concrete_to_Grade_Slab">#REF!</definedName>
    <definedName name="WEIGHT_TH2_V2__Unit_1___Concrete_to_Roof">#REF!</definedName>
    <definedName name="WEIGHT_TH2_V2__Unit_1___Concrete_to_Roof_Slab_GF">#REF!</definedName>
    <definedName name="WEIGHT_TH2_V2__Unit_1___Concrete_to_ST_Beams">#REF!</definedName>
    <definedName name="WEIGHT_TH2_V2__Unit_1___Concrete_to_steps">#REF!</definedName>
    <definedName name="WEIGHT_TH2_V2__Unit_1___Concrete_to_Suspended_Slab_GF">#REF!</definedName>
    <definedName name="WEIGHT_TH2_V2__Unit_1___Concrete_to_Suspended_Slabs_FF">#REF!</definedName>
    <definedName name="WEIGHT_TH2_V2__Unit_1___Concrete_to_terrace_slabs">#REF!</definedName>
    <definedName name="WEIGHT_TH2_V2__Unit_1___Excavation_to_Footing">#REF!</definedName>
    <definedName name="WEIGHT_TH2_V2__Unit_1___Excavation_to_ST_Beams">#REF!</definedName>
    <definedName name="WEIGHT_TH2_V2__Unit_1___Formworks_to_Roof">#REF!</definedName>
    <definedName name="WEIGHT_TH2_V2__Unit_1___Formworks_to_Roof_Slab_GF">#REF!</definedName>
    <definedName name="WEIGHT_TH2_V2__Unit_1___Formworks_to_Sides_Beams_FF">#REF!</definedName>
    <definedName name="WEIGHT_TH2_V2__Unit_1___Formworks_to_Sides_of_Beams_GF">#REF!</definedName>
    <definedName name="WEIGHT_TH2_V2__Unit_1___Formworks_to_Sides_of_Column">#REF!</definedName>
    <definedName name="WEIGHT_TH2_V2__Unit_1___Formworks_to_Sides_of_Column_FF___Copy">#REF!</definedName>
    <definedName name="WEIGHT_TH2_V2__Unit_1___Formworks_to_Sides_of_Column_RF">#REF!</definedName>
    <definedName name="WEIGHT_TH2_V2__Unit_1___Formworks_to_Sides_of_Columns_GF">#REF!</definedName>
    <definedName name="WEIGHT_TH2_V2__Unit_1___Formworks_to_Sides_of_Grade_Beams">#REF!</definedName>
    <definedName name="WEIGHT_TH2_V2__Unit_1___Formworks_to_Soffit_of_Beams_FF">#REF!</definedName>
    <definedName name="WEIGHT_TH2_V2__Unit_1___Formworks_to_Soffit_of_Beams_GF">#REF!</definedName>
    <definedName name="WEIGHT_TH2_V2__Unit_1___Formworks_to_Soffit_of_Grade_Beams">#REF!</definedName>
    <definedName name="WEIGHT_TH2_V2__Unit_1___Formworks_to_Suspended_Slab__FF">#REF!</definedName>
    <definedName name="WEIGHT_TH2_V2__Unit_1___Formworks_to_Suspended_Slab_GF">#REF!</definedName>
    <definedName name="WEIGHT_TH2_V2__Unit_1___Reinforcement_to_Column_below_grade">#REF!</definedName>
    <definedName name="WEIGHT_TH2_V2__Unit_1___Reinforcement_to_Footing">#REF!</definedName>
    <definedName name="WEIGHT_TH2_V2__Unit_1___Reinforcement_to_ST_Beams">#REF!</definedName>
    <definedName name="WEIGHT_TH2_V2__Unit_2____1000g_Polystyrene_to_Footing">#REF!</definedName>
    <definedName name="WEIGHT_TH2_V2__Unit_2____200_mm_thk_Suitable_Well_Graded_Compacted_Materials_to_Footing">#REF!</definedName>
    <definedName name="WEIGHT_TH2_V2__Unit_2____50_mm_thk_PCC_to_Footing">#REF!</definedName>
    <definedName name="WEIGHT_TH2_V2__Unit_2____Excavation_to_Footing">#REF!</definedName>
    <definedName name="WEIGHT_TH2_V2__Unit_2____Soil_Compaction_to_Footing">#REF!</definedName>
    <definedName name="WEIGHT_TH2_V2__Unit_2___Compacted_Soil_95__ready_t_o_receive_pavers">#REF!</definedName>
    <definedName name="WEIGHT_TH2_V2__Unit_2___Concrete_to_Beams_FF">#REF!</definedName>
    <definedName name="WEIGHT_TH2_V2__Unit_2___Concrete_to_Beams_GF">#REF!</definedName>
    <definedName name="WEIGHT_TH2_V2__Unit_2___Concrete_to_Column_below_grade">#REF!</definedName>
    <definedName name="WEIGHT_TH2_V2__Unit_2___Concrete_to_Column_FF">#REF!</definedName>
    <definedName name="WEIGHT_TH2_V2__Unit_2___Concrete_to_Column_RF">#REF!</definedName>
    <definedName name="WEIGHT_TH2_V2__Unit_2___Concrete_to_Columns_GF">#REF!</definedName>
    <definedName name="WEIGHT_TH2_V2__Unit_2___Concrete_to_entry_slabs">#REF!</definedName>
    <definedName name="WEIGHT_TH2_V2__Unit_2___Concrete_to_Footing">#REF!</definedName>
    <definedName name="WEIGHT_TH2_V2__UNit_2___Concrete_to_Grade_Beam">#REF!</definedName>
    <definedName name="WEIGHT_TH2_V2__Unit_2___Concrete_to_Grade_Slab">#REF!</definedName>
    <definedName name="WEIGHT_TH2_V2__Unit_2___Concrete_to_Roof">#REF!</definedName>
    <definedName name="WEIGHT_TH2_V2__Unit_2___Concrete_to_Roof_Slab_GF">#REF!</definedName>
    <definedName name="WEIGHT_TH2_V2__Unit_2___Concrete_to_ST_Beams">#REF!</definedName>
    <definedName name="WEIGHT_TH2_V2__Unit_2___Concrete_to_steps">#REF!</definedName>
    <definedName name="WEIGHT_TH2_V2__Unit_2___Concrete_to_Suspended_Slab__FF">#REF!</definedName>
    <definedName name="WEIGHT_TH2_V2__Unit_2___Concrete_to_Suspended_Slab_GF">#REF!</definedName>
    <definedName name="WEIGHT_TH2_V2__Unit_2___Concrete_to_terrace_slabs">#REF!</definedName>
    <definedName name="WEIGHT_TH2_V2__Unit_2___Excavation_to_Footing">#REF!</definedName>
    <definedName name="WEIGHT_TH2_V2__Unit_2___Excavation_to_ST_Beams">#REF!</definedName>
    <definedName name="WEIGHT_TH2_V2__Unit_2___Formworks_to_Roof">#REF!</definedName>
    <definedName name="WEIGHT_TH2_V2__Unit_2___Formworks_to_Roof_Slab_GF">#REF!</definedName>
    <definedName name="WEIGHT_TH2_V2__Unit_2___Formworks_to_Sides_of_Beams_FF">#REF!</definedName>
    <definedName name="WEIGHT_TH2_V2__Unit_2___Formworks_to_Sides_of_Beams_GF">#REF!</definedName>
    <definedName name="WEIGHT_TH2_V2__Unit_2___Formworks_to_Sides_of_Column">#REF!</definedName>
    <definedName name="WEIGHT_TH2_V2__Unit_2___Formworks_to_Sides_of_Column_FF___Copy">#REF!</definedName>
    <definedName name="WEIGHT_TH2_V2__Unit_2___Formworks_to_Sides_of_Column_RF">#REF!</definedName>
    <definedName name="WEIGHT_TH2_V2__Unit_2___Formworks_to_Sides_of_Columns_GF">#REF!</definedName>
    <definedName name="WEIGHT_TH2_V2__UNit_2___Formworks_to_Sides_of_Grade_Beam">#REF!</definedName>
    <definedName name="WEIGHT_TH2_V2__Unit_2___Formworks_to_Soffit_of_Beam_FF">#REF!</definedName>
    <definedName name="WEIGHT_TH2_V2__Unit_2___Formworks_to_Soffit_of_Beams_GF">#REF!</definedName>
    <definedName name="WEIGHT_TH2_V2__UNit_2___Formworks_to_Soffit_of_Grade_Beam">#REF!</definedName>
    <definedName name="WEIGHT_TH2_V2__Unit_2___Formworks_to_Suspended_Slab_FF">#REF!</definedName>
    <definedName name="WEIGHT_TH2_V2__Unit_2___Formworks_to_Suspended_Slab_GF">#REF!</definedName>
    <definedName name="WEIGHT_TH2_V2__Unit_2___Reinforcement_to_Column_below_grade">#REF!</definedName>
    <definedName name="WEIGHT_TH2_V2__Unit_2___Reinforcement_to_Footing">#REF!</definedName>
    <definedName name="WEIGHT_TH2_V2__Unit_2__Reinforcement_to_ST_Beams">#REF!</definedName>
    <definedName name="WEIGHT_TH2_V2__units_1___Blockworks_100mm_thick">#REF!</definedName>
    <definedName name="WEIGHT_TH2_V2__units_1___Blockworks_BW_1">#REF!</definedName>
    <definedName name="WEIGHT_TH2_V2__units_1___Blockworks_BW_2">#REF!</definedName>
    <definedName name="WEIGHT_TH2_V2__units_1___Blockworks_BW_3">#REF!</definedName>
    <definedName name="WEIGHT_TH2_V2__units_1___Blockworks_BW_3_External">#REF!</definedName>
    <definedName name="WEIGHT_TH2_V2__units_1___Blockworks_BW_4">#REF!</definedName>
    <definedName name="WEIGHT_TH2_V2__units_1___Ceiling_Finishes__390mm_high_BH">#REF!</definedName>
    <definedName name="WEIGHT_TH2_V2__units_1___Ceiling_Finishes__450mm_high_BH">#REF!</definedName>
    <definedName name="WEIGHT_TH2_V2__units_1___Ceiling_Finishes__460mm_high_BH">#REF!</definedName>
    <definedName name="WEIGHT_TH2_V2__units_1___Ceiling_Finishes__490mm_high_BH">#REF!</definedName>
    <definedName name="WEIGHT_TH2_V2__units_1___Ceiling_Finishes__560mm_high_BH">#REF!</definedName>
    <definedName name="WEIGHT_TH2_V2__units_1___Ceiling_Finishes_Plaster_w__Paint__Moisture_">#REF!</definedName>
    <definedName name="WEIGHT_TH2_V2__units_1___Ceiling_Finishes_Plaster_w__Paint_PF01">#REF!</definedName>
    <definedName name="WEIGHT_TH2_V2__units_1___Ceiling_Finishes_Plasterboard_w__Paint_PF01">#REF!</definedName>
    <definedName name="WEIGHT_TH2_V2__units_1___Ceiling_Finishes_Plasterboard_w__Paint_PF02">#REF!</definedName>
    <definedName name="WEIGHT_TH2_V2__units_1___Floor_Finishes_Ceramic_Tiles">#REF!</definedName>
    <definedName name="WEIGHT_TH2_V2__units_1___Floor_Finishes_FF01">#REF!</definedName>
    <definedName name="WEIGHT_TH2_V2__units_1___Floor_Finishes_FF03">#REF!</definedName>
    <definedName name="WEIGHT_TH2_V2__units_1___Floor_Finishes_Interlock">#REF!</definedName>
    <definedName name="WEIGHT_TH2_V2__units_1___Floor_Finishes_Pavers">#REF!</definedName>
    <definedName name="WEIGHT_TH2_V2__units_1___Floor_Finishes_Pavers_Kerbs">#REF!</definedName>
    <definedName name="WEIGHT_TH2_V2__units_1___Floor_Finishes_Screed_only">#REF!</definedName>
    <definedName name="WEIGHT_TH2_V2__units_1___Handrail__1100mm_high">#REF!</definedName>
    <definedName name="WEIGHT_TH2_V2__units_1___Roof_Finishes_Precast_Concrete">#REF!</definedName>
    <definedName name="WEIGHT_TH2_V2__units_1___Roof_Finishes_Waterproofing_w__Paint">#REF!</definedName>
    <definedName name="WEIGHT_TH2_V2__units_1___Skirting_External">#REF!</definedName>
    <definedName name="WEIGHT_TH2_V2__units_1___Skirting_FF01">#REF!</definedName>
    <definedName name="WEIGHT_TH2_V2__units_1___Staircase_Finishes_FF05">#REF!</definedName>
    <definedName name="WEIGHT_TH2_V2__units_1___Type_AL_01__1000_x_2100mm_high">#REF!</definedName>
    <definedName name="WEIGHT_TH2_V2__units_1___Type_AL_02__600_x_1350mm_high">#REF!</definedName>
    <definedName name="WEIGHT_TH2_V2__units_1___Type_AL_03__350_x_1350mm_high">#REF!</definedName>
    <definedName name="WEIGHT_TH2_V2__units_1___Type_AL_04__800_x_1350mm_high">#REF!</definedName>
    <definedName name="WEIGHT_TH2_V2__units_1___Type_D_01__1100_x_2400mm_high">#REF!</definedName>
    <definedName name="WEIGHT_TH2_V2__units_1___Type_D_02__900_x_2200mm_high">#REF!</definedName>
    <definedName name="WEIGHT_TH2_V2__units_1___Type_D_03__850_x_2200mm_high">#REF!</definedName>
    <definedName name="WEIGHT_TH2_V2__units_1___Type_D_03__850_x_2200mm_high_Internal">#REF!</definedName>
    <definedName name="WEIGHT_TH2_V2__units_1___Type_D_04__900_x_2200mm_high">#REF!</definedName>
    <definedName name="WEIGHT_TH2_V2__units_1___Type_GL_01__750_x_1250mm_high">#REF!</definedName>
    <definedName name="WEIGHT_TH2_V2__units_1___Type_GL_02__600_x_1250mm_high">#REF!</definedName>
    <definedName name="WEIGHT_TH2_V2__units_1___Type_GL_03__2225_x_3750mm_high__corner">#REF!</definedName>
    <definedName name="WEIGHT_TH2_V2__units_1___Type_GL_04__2200_x_2700mm_high">#REF!</definedName>
    <definedName name="WEIGHT_TH2_V2__units_1___Type_GL_05__2700_x_2550mm_high__corner">#REF!</definedName>
    <definedName name="WEIGHT_TH2_V2__units_1___Type_GL_06__1400_x_1250mm_high">#REF!</definedName>
    <definedName name="WEIGHT_TH2_V2__units_1___Type_GL_16__2400_x_2400mm_high__corner">#REF!</definedName>
    <definedName name="WEIGHT_TH2_V2__units_1___Type_GL_17__750_x_2550mm_high">#REF!</definedName>
    <definedName name="WEIGHT_TH2_V2__units_1___Type_GL_18__750_x_2100mm_high">#REF!</definedName>
    <definedName name="WEIGHT_TH2_V2__units_1___Type_GL_19__700_x_1250mm_high">#REF!</definedName>
    <definedName name="WEIGHT_TH2_V2__units_1___Type_GL_20__2850_x_2400mm_high">#REF!</definedName>
    <definedName name="WEIGHT_TH2_V2__units_1___Type_GL_21__1400_x_2400mm_high">#REF!</definedName>
    <definedName name="WEIGHT_TH2_V2__units_1___Type_GL_22__900_x_2200mm_high">#REF!</definedName>
    <definedName name="WEIGHT_TH2_V2__units_1___Type_GL_23__1900_x_2700mm_high">#REF!</definedName>
    <definedName name="WEIGHT_TH2_V2__units_1___Wall_Finishes_PF03">#REF!</definedName>
    <definedName name="WEIGHT_TH2_V2__units_1___Wall_Finishes_PF04">#REF!</definedName>
    <definedName name="WEIGHT_TH2_V2__units_1___Wall_Finishes_Plaster_w__paint">#REF!</definedName>
    <definedName name="WEIGHT_TH2_V2__units_1___Wall_Finishes_Plaster_w__paint__dark_">#REF!</definedName>
    <definedName name="WEIGHT_TH2_V2__units_1___Wall_Finishes_SS">#REF!</definedName>
    <definedName name="WEIGHT_TH2_V2__units_1___Wall_Finishes_WF01">#REF!</definedName>
    <definedName name="WEIGHT_TH2_V2__units_1___Wall_Finishes_WF02">#REF!</definedName>
    <definedName name="WEIGHT_TH2_V2__units_1___Wall_Finishes_WF03">#REF!</definedName>
    <definedName name="WEIGHT_TH2_V2__units_1___Wall_Finishes_WF04">#REF!</definedName>
    <definedName name="WEIGHT_TH2_V2__units_1___Wall_Finishes_WF05">#REF!</definedName>
    <definedName name="WEIGHT_TH2_V2__units_1___Wall_Finishes_WF06">#REF!</definedName>
    <definedName name="WEIGHT_TH2_V2__units_1___Wall_Finishes_WF07">#REF!</definedName>
    <definedName name="WEIGHT_TH2_V2__units_1___Wall_Finishes_WF08">#REF!</definedName>
    <definedName name="WEIGHT_TH2_V2__units_1___Wall_Insulation">#REF!</definedName>
    <definedName name="WEIGHT_TH2_V2__units_1___Waterproofing_to_walls">#REF!</definedName>
    <definedName name="WEIGHT_TH2_V2__units_1___Waterproofing_to_wet_areas">#REF!</definedName>
    <definedName name="WEIGHT_Trees___Around_Perimeter">#REF!</definedName>
    <definedName name="WEIGHT_Trees___Inside_Plot">#REF!</definedName>
    <definedName name="WEIGHT_TYPICAL__ADDL_SLAB">#REF!</definedName>
    <definedName name="WEIGHT_TYPICAL__HEB_100">#REF!</definedName>
    <definedName name="WEIGHT_TYPICAL__HEB_160">#REF!</definedName>
    <definedName name="WEIGHT_TYPICAL__L_150x150x15">#REF!</definedName>
    <definedName name="WEIGHT_TYPICAL__MEP_FLOOR">#REF!</definedName>
    <definedName name="WEIGHT_Unallocated_Rooms">#REF!</definedName>
    <definedName name="WEIGHT_uPVC_Sewage_Pipe_1F">#REF!</definedName>
    <definedName name="WEIGHT_uPVC_Sewage_Pipe_GF">#REF!</definedName>
    <definedName name="WEIGHT_uPVC_Waste_Pipe_1F">#REF!</definedName>
    <definedName name="WEIGHT_uPVC_Waste_Pipe_1F_collection">#REF!</definedName>
    <definedName name="WEIGHT_uPVC_Waste_Pipe_GF">#REF!</definedName>
    <definedName name="WEIGHT_uPVC_Waste_Pipe_GF_Collection">#REF!</definedName>
    <definedName name="WEIGHT_Wall_Finish">#REF!</definedName>
    <definedName name="WEIGHT_Wall_Finish_2C">#REF!</definedName>
    <definedName name="WEIGHT_Water_Feature">#REF!</definedName>
    <definedName name="WEIGHT_Water_Hammer_Arrestor">#REF!</definedName>
    <definedName name="WEIGHT_Water_jets">#REF!</definedName>
    <definedName name="weily">#REF!</definedName>
    <definedName name="weki_9701.xls" hidden="1">#REF!</definedName>
    <definedName name="wekir9701.xls" hidden="1">#REF!</definedName>
    <definedName name="Welder">#REF!</definedName>
    <definedName name="WelderHDPE">#REF!</definedName>
    <definedName name="WelderPipe">#REF!</definedName>
    <definedName name="WelderPressure">#REF!</definedName>
    <definedName name="wen" localSheetId="18" hidden="1">{#N/A,#N/A,TRUE,"Front";#N/A,#N/A,TRUE,"Simple Letter";#N/A,#N/A,TRUE,"Inside";#N/A,#N/A,TRUE,"Contents";#N/A,#N/A,TRUE,"Basis";#N/A,#N/A,TRUE,"Inclusions";#N/A,#N/A,TRUE,"Exclusions";#N/A,#N/A,TRUE,"Areas";#N/A,#N/A,TRUE,"Summary";#N/A,#N/A,TRUE,"Detail"}</definedName>
    <definedName name="wen" hidden="1">{#N/A,#N/A,TRUE,"Front";#N/A,#N/A,TRUE,"Simple Letter";#N/A,#N/A,TRUE,"Inside";#N/A,#N/A,TRUE,"Contents";#N/A,#N/A,TRUE,"Basis";#N/A,#N/A,TRUE,"Inclusions";#N/A,#N/A,TRUE,"Exclusions";#N/A,#N/A,TRUE,"Areas";#N/A,#N/A,TRUE,"Summary";#N/A,#N/A,TRUE,"Detail"}</definedName>
    <definedName name="weo" localSheetId="4" hidden="1">{"'Break down'!$A$4"}</definedName>
    <definedName name="weo" localSheetId="18" hidden="1">{"'Break down'!$A$4"}</definedName>
    <definedName name="weo" localSheetId="6" hidden="1">{"'Break down'!$A$4"}</definedName>
    <definedName name="weo" hidden="1">{"'Break down'!$A$4"}</definedName>
    <definedName name="WEPAream2">#REF!</definedName>
    <definedName name="weq" localSheetId="4"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localSheetId="6"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q_1" localSheetId="18" hidden="1">{#N/A,#N/A,FALSE,"SumD";#N/A,#N/A,FALSE,"ElecD";#N/A,#N/A,FALSE,"MechD";#N/A,#N/A,FALSE,"GeotD";#N/A,#N/A,FALSE,"PrcsD";#N/A,#N/A,FALSE,"TunnD";#N/A,#N/A,FALSE,"CivlD";#N/A,#N/A,FALSE,"NtwkD";#N/A,#N/A,FALSE,"EstgD";#N/A,#N/A,FALSE,"PEngD"}</definedName>
    <definedName name="weq_1" localSheetId="6" hidden="1">{#N/A,#N/A,FALSE,"SumD";#N/A,#N/A,FALSE,"ElecD";#N/A,#N/A,FALSE,"MechD";#N/A,#N/A,FALSE,"GeotD";#N/A,#N/A,FALSE,"PrcsD";#N/A,#N/A,FALSE,"TunnD";#N/A,#N/A,FALSE,"CivlD";#N/A,#N/A,FALSE,"NtwkD";#N/A,#N/A,FALSE,"EstgD";#N/A,#N/A,FALSE,"PEngD"}</definedName>
    <definedName name="weq_1" hidden="1">{#N/A,#N/A,FALSE,"SumD";#N/A,#N/A,FALSE,"ElecD";#N/A,#N/A,FALSE,"MechD";#N/A,#N/A,FALSE,"GeotD";#N/A,#N/A,FALSE,"PrcsD";#N/A,#N/A,FALSE,"TunnD";#N/A,#N/A,FALSE,"CivlD";#N/A,#N/A,FALSE,"NtwkD";#N/A,#N/A,FALSE,"EstgD";#N/A,#N/A,FALSE,"PEngD"}</definedName>
    <definedName name="WEQQE" hidden="1">{"summary1",#N/A,TRUE,"Comps";"summary2",#N/A,TRUE,"Comps";"summary3",#N/A,TRUE,"Comps"}</definedName>
    <definedName name="weqr" localSheetId="18" hidden="1">{#N/A,#N/A,TRUE,"Front";#N/A,#N/A,TRUE,"Simple Letter";#N/A,#N/A,TRUE,"Inside";#N/A,#N/A,TRUE,"Contents";#N/A,#N/A,TRUE,"Basis";#N/A,#N/A,TRUE,"Inclusions";#N/A,#N/A,TRUE,"Exclusions";#N/A,#N/A,TRUE,"Areas";#N/A,#N/A,TRUE,"Summary";#N/A,#N/A,TRUE,"Detail"}</definedName>
    <definedName name="weqr" hidden="1">{#N/A,#N/A,TRUE,"Front";#N/A,#N/A,TRUE,"Simple Letter";#N/A,#N/A,TRUE,"Inside";#N/A,#N/A,TRUE,"Contents";#N/A,#N/A,TRUE,"Basis";#N/A,#N/A,TRUE,"Inclusions";#N/A,#N/A,TRUE,"Exclusions";#N/A,#N/A,TRUE,"Areas";#N/A,#N/A,TRUE,"Summary";#N/A,#N/A,TRUE,"Detail"}</definedName>
    <definedName name="weqrff" localSheetId="18"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qw">#REF!</definedName>
    <definedName name="WEQW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z" localSheetId="4" hidden="1">{#N/A,#N/A,FALSE,"SumD";#N/A,#N/A,FALSE,"ElecD";#N/A,#N/A,FALSE,"MechD";#N/A,#N/A,FALSE,"GeotD";#N/A,#N/A,FALSE,"PrcsD";#N/A,#N/A,FALSE,"TunnD";#N/A,#N/A,FALSE,"CivlD";#N/A,#N/A,FALSE,"NtwkD";#N/A,#N/A,FALSE,"EstgD";#N/A,#N/A,FALSE,"PEngD"}</definedName>
    <definedName name="weqz" hidden="1">{#N/A,#N/A,FALSE,"SumD";#N/A,#N/A,FALSE,"ElecD";#N/A,#N/A,FALSE,"MechD";#N/A,#N/A,FALSE,"GeotD";#N/A,#N/A,FALSE,"PrcsD";#N/A,#N/A,FALSE,"TunnD";#N/A,#N/A,FALSE,"CivlD";#N/A,#N/A,FALSE,"NtwkD";#N/A,#N/A,FALSE,"EstgD";#N/A,#N/A,FALSE,"PEngD"}</definedName>
    <definedName name="wer" hidden="1">#REF!</definedName>
    <definedName name="WERD">#N/A</definedName>
    <definedName name="werfg" localSheetId="4" hidden="1">{#N/A,#N/A,TRUE,"Cover";#N/A,#N/A,TRUE,"Conts";#N/A,#N/A,TRUE,"VOS";#N/A,#N/A,TRUE,"Warrington";#N/A,#N/A,TRUE,"Widnes"}</definedName>
    <definedName name="werfg" localSheetId="18" hidden="1">{#N/A,#N/A,TRUE,"Cover";#N/A,#N/A,TRUE,"Conts";#N/A,#N/A,TRUE,"VOS";#N/A,#N/A,TRUE,"Warrington";#N/A,#N/A,TRUE,"Widnes"}</definedName>
    <definedName name="werfg" localSheetId="10" hidden="1">{#N/A,#N/A,TRUE,"Cover";#N/A,#N/A,TRUE,"Conts";#N/A,#N/A,TRUE,"VOS";#N/A,#N/A,TRUE,"Warrington";#N/A,#N/A,TRUE,"Widnes"}</definedName>
    <definedName name="werfg" hidden="1">{#N/A,#N/A,TRUE,"Cover";#N/A,#N/A,TRUE,"Conts";#N/A,#N/A,TRUE,"VOS";#N/A,#N/A,TRUE,"Warrington";#N/A,#N/A,TRUE,"Widnes"}</definedName>
    <definedName name="werfwef">#REF!</definedName>
    <definedName name="werqr" localSheetId="18" hidden="1">{#N/A,#N/A,TRUE,"Front";#N/A,#N/A,TRUE,"Simple Letter";#N/A,#N/A,TRUE,"Inside";#N/A,#N/A,TRUE,"Contents";#N/A,#N/A,TRUE,"Basis";#N/A,#N/A,TRUE,"Inclusions";#N/A,#N/A,TRUE,"Exclusions";#N/A,#N/A,TRUE,"Areas";#N/A,#N/A,TRUE,"Summary";#N/A,#N/A,TRUE,"Detail"}</definedName>
    <definedName name="werqr" hidden="1">{#N/A,#N/A,TRUE,"Front";#N/A,#N/A,TRUE,"Simple Letter";#N/A,#N/A,TRUE,"Inside";#N/A,#N/A,TRUE,"Contents";#N/A,#N/A,TRUE,"Basis";#N/A,#N/A,TRUE,"Inclusions";#N/A,#N/A,TRUE,"Exclusions";#N/A,#N/A,TRUE,"Areas";#N/A,#N/A,TRUE,"Summary";#N/A,#N/A,TRUE,"Detail"}</definedName>
    <definedName name="WERR">IF(ISNA(MATCH(ROW(),RowAfterpgbrk,1)),1,MATCH(ROW(),RowAfterpgbrk,1)+1)&lt;&gt;IF(ISNA(MATCH(ROW()+1,RowAfterpgbrk,1)),1,MATCH(ROW()+1,RowAfterpgbrk,1)+1)</definedName>
    <definedName name="werrrrrrrrrrrrrrrrrrrrrrrrrrrrrrrr">#REF!</definedName>
    <definedName name="wert" localSheetId="4" hidden="1">{#N/A,#N/A,TRUE,"Cover";#N/A,#N/A,TRUE,"Conts";#N/A,#N/A,TRUE,"VOS";#N/A,#N/A,TRUE,"Warrington";#N/A,#N/A,TRUE,"Widnes"}</definedName>
    <definedName name="wert" localSheetId="18" hidden="1">{#N/A,#N/A,TRUE,"Cover";#N/A,#N/A,TRUE,"Conts";#N/A,#N/A,TRUE,"VOS";#N/A,#N/A,TRUE,"Warrington";#N/A,#N/A,TRUE,"Widnes"}</definedName>
    <definedName name="wert" localSheetId="6" hidden="1">{#N/A,#N/A,TRUE,"Cover";#N/A,#N/A,TRUE,"Conts";#N/A,#N/A,TRUE,"VOS";#N/A,#N/A,TRUE,"Warrington";#N/A,#N/A,TRUE,"Widnes"}</definedName>
    <definedName name="wert" localSheetId="11" hidden="1">{#N/A,#N/A,TRUE,"Cover";#N/A,#N/A,TRUE,"Conts";#N/A,#N/A,TRUE,"VOS";#N/A,#N/A,TRUE,"Warrington";#N/A,#N/A,TRUE,"Widnes"}</definedName>
    <definedName name="wert" localSheetId="10" hidden="1">{#N/A,#N/A,TRUE,"Cover";#N/A,#N/A,TRUE,"Conts";#N/A,#N/A,TRUE,"VOS";#N/A,#N/A,TRUE,"Warrington";#N/A,#N/A,TRUE,"Widnes"}</definedName>
    <definedName name="wert" hidden="1">{#N/A,#N/A,TRUE,"Cover";#N/A,#N/A,TRUE,"Conts";#N/A,#N/A,TRUE,"VOS";#N/A,#N/A,TRUE,"Warrington";#N/A,#N/A,TRUE,"Widnes"}</definedName>
    <definedName name="wert_1" localSheetId="18" hidden="1">{#N/A,#N/A,TRUE,"Cover";#N/A,#N/A,TRUE,"Conts";#N/A,#N/A,TRUE,"VOS";#N/A,#N/A,TRUE,"Warrington";#N/A,#N/A,TRUE,"Widnes"}</definedName>
    <definedName name="wert_1" localSheetId="6" hidden="1">{#N/A,#N/A,TRUE,"Cover";#N/A,#N/A,TRUE,"Conts";#N/A,#N/A,TRUE,"VOS";#N/A,#N/A,TRUE,"Warrington";#N/A,#N/A,TRUE,"Widnes"}</definedName>
    <definedName name="wert_1" hidden="1">{#N/A,#N/A,TRUE,"Cover";#N/A,#N/A,TRUE,"Conts";#N/A,#N/A,TRUE,"VOS";#N/A,#N/A,TRUE,"Warrington";#N/A,#N/A,TRUE,"Widnes"}</definedName>
    <definedName name="wertertgertwertwertertert">#REF!</definedName>
    <definedName name="WERTEW" hidden="1">#REF!</definedName>
    <definedName name="WERTGH" localSheetId="4" hidden="1">{#N/A,#N/A,TRUE,"Cover";#N/A,#N/A,TRUE,"Conts";#N/A,#N/A,TRUE,"VOS";#N/A,#N/A,TRUE,"Warrington";#N/A,#N/A,TRUE,"Widnes"}</definedName>
    <definedName name="WERTGH" localSheetId="18" hidden="1">{#N/A,#N/A,TRUE,"Cover";#N/A,#N/A,TRUE,"Conts";#N/A,#N/A,TRUE,"VOS";#N/A,#N/A,TRUE,"Warrington";#N/A,#N/A,TRUE,"Widnes"}</definedName>
    <definedName name="WERTGH" localSheetId="10" hidden="1">{#N/A,#N/A,TRUE,"Cover";#N/A,#N/A,TRUE,"Conts";#N/A,#N/A,TRUE,"VOS";#N/A,#N/A,TRUE,"Warrington";#N/A,#N/A,TRUE,"Widnes"}</definedName>
    <definedName name="WERTGH" hidden="1">{#N/A,#N/A,TRUE,"Cover";#N/A,#N/A,TRUE,"Conts";#N/A,#N/A,TRUE,"VOS";#N/A,#N/A,TRUE,"Warrington";#N/A,#N/A,TRUE,"Widnes"}</definedName>
    <definedName name="werttt" localSheetId="4" hidden="1">{"'Break down'!$A$4"}</definedName>
    <definedName name="werttt" localSheetId="18" hidden="1">{"'Break down'!$A$4"}</definedName>
    <definedName name="werttt" localSheetId="6" hidden="1">{"'Break down'!$A$4"}</definedName>
    <definedName name="werttt" hidden="1">{"'Break down'!$A$4"}</definedName>
    <definedName name="wertwr" localSheetId="18" hidden="1">{#N/A,#N/A,TRUE,"Front";#N/A,#N/A,TRUE,"Simple Letter";#N/A,#N/A,TRUE,"Inside";#N/A,#N/A,TRUE,"Contents";#N/A,#N/A,TRUE,"Basis";#N/A,#N/A,TRUE,"Inclusions";#N/A,#N/A,TRUE,"Exclusions";#N/A,#N/A,TRUE,"Areas";#N/A,#N/A,TRUE,"Summary";#N/A,#N/A,TRUE,"Detail"}</definedName>
    <definedName name="wertwr" hidden="1">{#N/A,#N/A,TRUE,"Front";#N/A,#N/A,TRUE,"Simple Letter";#N/A,#N/A,TRUE,"Inside";#N/A,#N/A,TRUE,"Contents";#N/A,#N/A,TRUE,"Basis";#N/A,#N/A,TRUE,"Inclusions";#N/A,#N/A,TRUE,"Exclusions";#N/A,#N/A,TRUE,"Areas";#N/A,#N/A,TRUE,"Summary";#N/A,#N/A,TRUE,"Detail"}</definedName>
    <definedName name="wertyrty">"Page "&amp;IF(ISNA(MATCH(ROW(),RowAfterpgbrk,1)),1,MATCH(ROW(),RowAfterpgbrk,1)+1)&amp;" of " &amp; TotPageCount + 0*NOW()</definedName>
    <definedName name="werw">#REF!</definedName>
    <definedName name="WERWE" hidden="1">#REF!</definedName>
    <definedName name="werweasdfwd">#REF!</definedName>
    <definedName name="werwrewrwer">#N/A</definedName>
    <definedName name="weryew" localSheetId="18" hidden="1">{#N/A,#N/A,FALSE,"이정표"}</definedName>
    <definedName name="weryew" hidden="1">{#N/A,#N/A,FALSE,"이정표"}</definedName>
    <definedName name="Wes_Owen_lease">#REF!</definedName>
    <definedName name="wessax">#REF!</definedName>
    <definedName name="WEST">#REF!</definedName>
    <definedName name="wet3w4" localSheetId="18" hidden="1">{#N/A,#N/A,FALSE,"혼합골재"}</definedName>
    <definedName name="wet3w4" hidden="1">{#N/A,#N/A,FALSE,"혼합골재"}</definedName>
    <definedName name="wetht">#REF!</definedName>
    <definedName name="wetjy" localSheetId="4" hidden="1">{#N/A,#N/A,TRUE,"Cover";#N/A,#N/A,TRUE,"Conts";#N/A,#N/A,TRUE,"VOS";#N/A,#N/A,TRUE,"Warrington";#N/A,#N/A,TRUE,"Widnes"}</definedName>
    <definedName name="wetjy" localSheetId="18" hidden="1">{#N/A,#N/A,TRUE,"Cover";#N/A,#N/A,TRUE,"Conts";#N/A,#N/A,TRUE,"VOS";#N/A,#N/A,TRUE,"Warrington";#N/A,#N/A,TRUE,"Widnes"}</definedName>
    <definedName name="wetjy" localSheetId="6" hidden="1">{#N/A,#N/A,TRUE,"Cover";#N/A,#N/A,TRUE,"Conts";#N/A,#N/A,TRUE,"VOS";#N/A,#N/A,TRUE,"Warrington";#N/A,#N/A,TRUE,"Widnes"}</definedName>
    <definedName name="wetjy" localSheetId="11" hidden="1">{#N/A,#N/A,TRUE,"Cover";#N/A,#N/A,TRUE,"Conts";#N/A,#N/A,TRUE,"VOS";#N/A,#N/A,TRUE,"Warrington";#N/A,#N/A,TRUE,"Widnes"}</definedName>
    <definedName name="wetjy" localSheetId="10" hidden="1">{#N/A,#N/A,TRUE,"Cover";#N/A,#N/A,TRUE,"Conts";#N/A,#N/A,TRUE,"VOS";#N/A,#N/A,TRUE,"Warrington";#N/A,#N/A,TRUE,"Widnes"}</definedName>
    <definedName name="wetjy" hidden="1">{#N/A,#N/A,TRUE,"Cover";#N/A,#N/A,TRUE,"Conts";#N/A,#N/A,TRUE,"VOS";#N/A,#N/A,TRUE,"Warrington";#N/A,#N/A,TRUE,"Widnes"}</definedName>
    <definedName name="wetjy_1" localSheetId="18" hidden="1">{#N/A,#N/A,TRUE,"Cover";#N/A,#N/A,TRUE,"Conts";#N/A,#N/A,TRUE,"VOS";#N/A,#N/A,TRUE,"Warrington";#N/A,#N/A,TRUE,"Widnes"}</definedName>
    <definedName name="wetjy_1" localSheetId="6" hidden="1">{#N/A,#N/A,TRUE,"Cover";#N/A,#N/A,TRUE,"Conts";#N/A,#N/A,TRUE,"VOS";#N/A,#N/A,TRUE,"Warrington";#N/A,#N/A,TRUE,"Widnes"}</definedName>
    <definedName name="wetjy_1" hidden="1">{#N/A,#N/A,TRUE,"Cover";#N/A,#N/A,TRUE,"Conts";#N/A,#N/A,TRUE,"VOS";#N/A,#N/A,TRUE,"Warrington";#N/A,#N/A,TRUE,"Widnes"}</definedName>
    <definedName name="wetrewtrr">BlankMacro1</definedName>
    <definedName name="wetrtyret" localSheetId="18" hidden="1">{#N/A,#N/A,FALSE,"운반시간"}</definedName>
    <definedName name="wetrtyret" hidden="1">{#N/A,#N/A,FALSE,"운반시간"}</definedName>
    <definedName name="WetServices">#REF!</definedName>
    <definedName name="wetwe" localSheetId="4" hidden="1">{#N/A,#N/A,TRUE,"Cover";#N/A,#N/A,TRUE,"Conts";#N/A,#N/A,TRUE,"VOS";#N/A,#N/A,TRUE,"Warrington";#N/A,#N/A,TRUE,"Widnes"}</definedName>
    <definedName name="wetwe" localSheetId="18" hidden="1">{#N/A,#N/A,TRUE,"Cover";#N/A,#N/A,TRUE,"Conts";#N/A,#N/A,TRUE,"VOS";#N/A,#N/A,TRUE,"Warrington";#N/A,#N/A,TRUE,"Widnes"}</definedName>
    <definedName name="wetwe" localSheetId="10" hidden="1">{#N/A,#N/A,TRUE,"Cover";#N/A,#N/A,TRUE,"Conts";#N/A,#N/A,TRUE,"VOS";#N/A,#N/A,TRUE,"Warrington";#N/A,#N/A,TRUE,"Widnes"}</definedName>
    <definedName name="wetwe" hidden="1">{#N/A,#N/A,TRUE,"Cover";#N/A,#N/A,TRUE,"Conts";#N/A,#N/A,TRUE,"VOS";#N/A,#N/A,TRUE,"Warrington";#N/A,#N/A,TRUE,"Widnes"}</definedName>
    <definedName name="wetwety" localSheetId="18" hidden="1">{#N/A,#N/A,FALSE,"CAM-G7";#N/A,#N/A,FALSE,"SPL";#N/A,#N/A,FALSE,"butt-in G7";#N/A,#N/A,FALSE,"dia-in G7";#N/A,#N/A,FALSE,"추가-STA G7"}</definedName>
    <definedName name="wetwety" hidden="1">{#N/A,#N/A,FALSE,"CAM-G7";#N/A,#N/A,FALSE,"SPL";#N/A,#N/A,FALSE,"butt-in G7";#N/A,#N/A,FALSE,"dia-in G7";#N/A,#N/A,FALSE,"추가-STA G7"}</definedName>
    <definedName name="wetyrutu" localSheetId="4" hidden="1">{#N/A,#N/A,TRUE,"Cover";#N/A,#N/A,TRUE,"Conts";#N/A,#N/A,TRUE,"VOS";#N/A,#N/A,TRUE,"Warrington";#N/A,#N/A,TRUE,"Widnes"}</definedName>
    <definedName name="wetyrutu" localSheetId="18" hidden="1">{#N/A,#N/A,TRUE,"Cover";#N/A,#N/A,TRUE,"Conts";#N/A,#N/A,TRUE,"VOS";#N/A,#N/A,TRUE,"Warrington";#N/A,#N/A,TRUE,"Widnes"}</definedName>
    <definedName name="wetyrutu" localSheetId="6" hidden="1">{#N/A,#N/A,TRUE,"Cover";#N/A,#N/A,TRUE,"Conts";#N/A,#N/A,TRUE,"VOS";#N/A,#N/A,TRUE,"Warrington";#N/A,#N/A,TRUE,"Widnes"}</definedName>
    <definedName name="wetyrutu" localSheetId="11" hidden="1">{#N/A,#N/A,TRUE,"Cover";#N/A,#N/A,TRUE,"Conts";#N/A,#N/A,TRUE,"VOS";#N/A,#N/A,TRUE,"Warrington";#N/A,#N/A,TRUE,"Widnes"}</definedName>
    <definedName name="wetyrutu" localSheetId="10" hidden="1">{#N/A,#N/A,TRUE,"Cover";#N/A,#N/A,TRUE,"Conts";#N/A,#N/A,TRUE,"VOS";#N/A,#N/A,TRUE,"Warrington";#N/A,#N/A,TRUE,"Widnes"}</definedName>
    <definedName name="wetyrutu" hidden="1">{#N/A,#N/A,TRUE,"Cover";#N/A,#N/A,TRUE,"Conts";#N/A,#N/A,TRUE,"VOS";#N/A,#N/A,TRUE,"Warrington";#N/A,#N/A,TRUE,"Widnes"}</definedName>
    <definedName name="wetyrutu_1" localSheetId="18" hidden="1">{#N/A,#N/A,TRUE,"Cover";#N/A,#N/A,TRUE,"Conts";#N/A,#N/A,TRUE,"VOS";#N/A,#N/A,TRUE,"Warrington";#N/A,#N/A,TRUE,"Widnes"}</definedName>
    <definedName name="wetyrutu_1" localSheetId="6" hidden="1">{#N/A,#N/A,TRUE,"Cover";#N/A,#N/A,TRUE,"Conts";#N/A,#N/A,TRUE,"VOS";#N/A,#N/A,TRUE,"Warrington";#N/A,#N/A,TRUE,"Widnes"}</definedName>
    <definedName name="wetyrutu_1" hidden="1">{#N/A,#N/A,TRUE,"Cover";#N/A,#N/A,TRUE,"Conts";#N/A,#N/A,TRUE,"VOS";#N/A,#N/A,TRUE,"Warrington";#N/A,#N/A,TRUE,"Widnes"}</definedName>
    <definedName name="wew">#REF!</definedName>
    <definedName name="wewe" localSheetId="18" hidden="1">{#N/A,#N/A,TRUE,"Basic";#N/A,#N/A,TRUE,"EXT-TABLE";#N/A,#N/A,TRUE,"STEEL";#N/A,#N/A,TRUE,"INT-Table";#N/A,#N/A,TRUE,"STEEL";#N/A,#N/A,TRUE,"Door"}</definedName>
    <definedName name="wewe" localSheetId="6">#REF!</definedName>
    <definedName name="wewe" localSheetId="10">#REF!</definedName>
    <definedName name="wewe" hidden="1">{#N/A,#N/A,TRUE,"Basic";#N/A,#N/A,TRUE,"EXT-TABLE";#N/A,#N/A,TRUE,"STEEL";#N/A,#N/A,TRUE,"INT-Table";#N/A,#N/A,TRUE,"STEEL";#N/A,#N/A,TRUE,"Door"}</definedName>
    <definedName name="wewew">#REF!</definedName>
    <definedName name="wewewwewewew">#N/A</definedName>
    <definedName name="Wewlyn">#REF!</definedName>
    <definedName name="WEWQE">#N/A</definedName>
    <definedName name="wewrerewr">(#REF!=MEDIAN(#REF!,#REF!,#REF!+#REF!)*(#REF!&gt;0))*((#REF!&lt;(INT(#REF!+#REF!*#REF!)))+(#REF!=#REF!))*(#REF!&gt;0)</definedName>
    <definedName name="wewwewewew">#N/A</definedName>
    <definedName name="wewww">#N/A</definedName>
    <definedName name="wf">IF(ISNA(MATCH(ROW(),RowAfterpgbrk,1)),1,MATCH(ROW(),RowAfterpgbrk,1)+1)&lt;&gt;IF(ISNA(MATCH(ROW()+1,RowAfterpgbrk,1)),1,MATCH(ROW()+1,RowAfterpgbrk,1)+1)</definedName>
    <definedName name="WFC" hidden="1">#REF!</definedName>
    <definedName name="WG">#REF!</definedName>
    <definedName name="WGEW" localSheetId="18" hidden="1">{#N/A,#N/A,TRUE,"Cover";#N/A,#N/A,TRUE,"Conts";#N/A,#N/A,TRUE,"VOS";#N/A,#N/A,TRUE,"Warrington";#N/A,#N/A,TRUE,"Widnes"}</definedName>
    <definedName name="WGEW" hidden="1">{#N/A,#N/A,TRUE,"Cover";#N/A,#N/A,TRUE,"Conts";#N/A,#N/A,TRUE,"VOS";#N/A,#N/A,TRUE,"Warrington";#N/A,#N/A,TRUE,"Widnes"}</definedName>
    <definedName name="WGEW_1" localSheetId="18" hidden="1">{#N/A,#N/A,TRUE,"Cover";#N/A,#N/A,TRUE,"Conts";#N/A,#N/A,TRUE,"VOS";#N/A,#N/A,TRUE,"Warrington";#N/A,#N/A,TRUE,"Widnes"}</definedName>
    <definedName name="WGEW_1" hidden="1">{#N/A,#N/A,TRUE,"Cover";#N/A,#N/A,TRUE,"Conts";#N/A,#N/A,TRUE,"VOS";#N/A,#N/A,TRUE,"Warrington";#N/A,#N/A,TRUE,"Widnes"}</definedName>
    <definedName name="wghjkk4">#REF!</definedName>
    <definedName name="WGW">#REF!</definedName>
    <definedName name="wgWE" localSheetId="18" hidden="1">{#N/A,#N/A,TRUE,"Cover";#N/A,#N/A,TRUE,"Conts";#N/A,#N/A,TRUE,"VOS";#N/A,#N/A,TRUE,"Warrington";#N/A,#N/A,TRUE,"Widnes"}</definedName>
    <definedName name="wgWE" hidden="1">{#N/A,#N/A,TRUE,"Cover";#N/A,#N/A,TRUE,"Conts";#N/A,#N/A,TRUE,"VOS";#N/A,#N/A,TRUE,"Warrington";#N/A,#N/A,TRUE,"Widnes"}</definedName>
    <definedName name="wgWE_1" localSheetId="18" hidden="1">{#N/A,#N/A,TRUE,"Cover";#N/A,#N/A,TRUE,"Conts";#N/A,#N/A,TRUE,"VOS";#N/A,#N/A,TRUE,"Warrington";#N/A,#N/A,TRUE,"Widnes"}</definedName>
    <definedName name="wgWE_1" hidden="1">{#N/A,#N/A,TRUE,"Cover";#N/A,#N/A,TRUE,"Conts";#N/A,#N/A,TRUE,"VOS";#N/A,#N/A,TRUE,"Warrington";#N/A,#N/A,TRUE,"Widnes"}</definedName>
    <definedName name="What">#N/A</definedName>
    <definedName name="whatever">#REF!</definedName>
    <definedName name="which_question">#REF!</definedName>
    <definedName name="WHITEWOSHUTPR">#REF!</definedName>
    <definedName name="who_are" hidden="1">#REF!</definedName>
    <definedName name="who_are2" hidden="1">#REF!</definedName>
    <definedName name="whoo1" hidden="1">#REF!</definedName>
    <definedName name="whoo2" hidden="1">#REF!</definedName>
    <definedName name="whoo3" hidden="1">#REF!</definedName>
    <definedName name="whooo1" hidden="1">#REF!</definedName>
    <definedName name="whooo2" hidden="1">#REF!</definedName>
    <definedName name="whooo3" hidden="1">#REF!</definedName>
    <definedName name="WHTSHUTTERPR">#REF!</definedName>
    <definedName name="why" localSheetId="18" hidden="1">{"ECA Qtrs C",#N/A,TRUE,"ECA_Qtrs_C";"ECA Qtrs D",#N/A,TRUE,"ECA_Qtrs_D";"ECA Qtrs F",#N/A,TRUE,"ECA_Qtrs_F";"ECA Qtrs G",#N/A,TRUE,"ECA_Qtrs_G";"ECA SisterApt",#N/A,TRUE,"ECA_SisterApt";"ECA Nurses",#N/A,TRUE,"ECA_NursesHostel"}</definedName>
    <definedName name="why" hidden="1">{"ECA Qtrs C",#N/A,TRUE,"ECA_Qtrs_C";"ECA Qtrs D",#N/A,TRUE,"ECA_Qtrs_D";"ECA Qtrs F",#N/A,TRUE,"ECA_Qtrs_F";"ECA Qtrs G",#N/A,TRUE,"ECA_Qtrs_G";"ECA SisterApt",#N/A,TRUE,"ECA_SisterApt";"ECA Nurses",#N/A,TRUE,"ECA_NursesHostel"}</definedName>
    <definedName name="wid">#REF!</definedName>
    <definedName name="widabt">#REF!</definedName>
    <definedName name="Width">#REF!</definedName>
    <definedName name="Width_of_the_cell_Y_direction__m">#REF!</definedName>
    <definedName name="widura">#REF!</definedName>
    <definedName name="widwing">#REF!</definedName>
    <definedName name="willis">#REF!</definedName>
    <definedName name="Wimpey_laboratories">#REF!</definedName>
    <definedName name="win">#REF!,#REF!,#REF!,#REF!,#REF!,#REF!,#REF!,#REF!,#REF!,#REF!,#REF!</definedName>
    <definedName name="win.VESSEL"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_rate">#REF!</definedName>
    <definedName name="WINDOW">#REF!</definedName>
    <definedName name="windowDiscount">#REF!</definedName>
    <definedName name="windowM2">#REF!</definedName>
    <definedName name="windowopening">#N/A</definedName>
    <definedName name="windows" localSheetId="18" hidden="1">{"'Break down'!$A$4"}</definedName>
    <definedName name="Windows" localSheetId="10">#REF!</definedName>
    <definedName name="windows" hidden="1">{"'Break down'!$A$4"}</definedName>
    <definedName name="WINDOWS__AND__EXTERNAL__DOORS">#REF!</definedName>
    <definedName name="wip">#REF!</definedName>
    <definedName name="wire">#REF!</definedName>
    <definedName name="wire_mesh">#REF!</definedName>
    <definedName name="WIRE1">5</definedName>
    <definedName name="wires">#REF!</definedName>
    <definedName name="WithholdingTaxes">#REF!</definedName>
    <definedName name="WithholdingTaxes_99">#REF!</definedName>
    <definedName name="wjs" localSheetId="18" hidden="1">{"'장비'!$A$3:$M$12"}</definedName>
    <definedName name="wjs" hidden="1">{"'장비'!$A$3:$M$12"}</definedName>
    <definedName name="wjs_1" localSheetId="18" hidden="1">{"'장비'!$A$3:$M$12"}</definedName>
    <definedName name="wjs_1" hidden="1">{"'장비'!$A$3:$M$12"}</definedName>
    <definedName name="wjs_2" localSheetId="18" hidden="1">{"'장비'!$A$3:$M$12"}</definedName>
    <definedName name="wjs_2" hidden="1">{"'장비'!$A$3:$M$12"}</definedName>
    <definedName name="wl">#REF!</definedName>
    <definedName name="wl.fin">#REF!</definedName>
    <definedName name="wllmrrr">#REF!</definedName>
    <definedName name="wllppr1">#REF!</definedName>
    <definedName name="wllppr2">#REF!</definedName>
    <definedName name="wllppr3">#REF!</definedName>
    <definedName name="wllppr4">#REF!</definedName>
    <definedName name="wllppr5">#REF!</definedName>
    <definedName name="wllppr6">#REF!</definedName>
    <definedName name="wllppr7">#REF!</definedName>
    <definedName name="wllppr8">#REF!</definedName>
    <definedName name="wllppr9">#REF!</definedName>
    <definedName name="WLP">#REF!</definedName>
    <definedName name="WLQ" localSheetId="18" hidden="1">{#N/A,#N/A,FALSE,"명세표"}</definedName>
    <definedName name="WLQ" hidden="1">{#N/A,#N/A,FALSE,"명세표"}</definedName>
    <definedName name="WLQ_1" localSheetId="18" hidden="1">{#N/A,#N/A,FALSE,"명세표"}</definedName>
    <definedName name="WLQ_1" hidden="1">{#N/A,#N/A,FALSE,"명세표"}</definedName>
    <definedName name="WLQ_2" localSheetId="18" hidden="1">{#N/A,#N/A,FALSE,"명세표"}</definedName>
    <definedName name="WLQ_2" hidden="1">{#N/A,#N/A,FALSE,"명세표"}</definedName>
    <definedName name="wm.조골재1" localSheetId="18" hidden="1">{#N/A,#N/A,FALSE,"조골재"}</definedName>
    <definedName name="wm.조골재1" localSheetId="10" hidden="1">{#N/A,#N/A,FALSE,"조골재"}</definedName>
    <definedName name="wm.조골재1" hidden="1">{#N/A,#N/A,FALSE,"조골재"}</definedName>
    <definedName name="wmm">#REF!</definedName>
    <definedName name="WN">#REF!</definedName>
    <definedName name="WO">#REF!</definedName>
    <definedName name="WOL">#REF!</definedName>
    <definedName name="WOO">#REF!</definedName>
    <definedName name="WOOA">#REF!</definedName>
    <definedName name="WOOB">#REF!</definedName>
    <definedName name="WOOC">#REF!</definedName>
    <definedName name="WOOD_DOOR">#REF!</definedName>
    <definedName name="Wooden_Poles">#REF!</definedName>
    <definedName name="woodenbe">#REF!</definedName>
    <definedName name="woodenben">#REF!</definedName>
    <definedName name="woodenbench">#REF!</definedName>
    <definedName name="woodfloat">#REF!</definedName>
    <definedName name="Woods_Bagot">#REF!</definedName>
    <definedName name="woogi" hidden="1">#REF!</definedName>
    <definedName name="woogi2" hidden="1">#REF!</definedName>
    <definedName name="Wor">#REF!</definedName>
    <definedName name="wordbox">#REF!</definedName>
    <definedName name="Words">3</definedName>
    <definedName name="Wordstart">#REF!</definedName>
    <definedName name="work">#REF!</definedName>
    <definedName name="Work_done">#REF!</definedName>
    <definedName name="WorkElementLookup">#REF!</definedName>
    <definedName name="WORKER_BUS">#REF!</definedName>
    <definedName name="WORKER_HIGH_TEC">#REF!</definedName>
    <definedName name="WORKER_HOTEL">#REF!</definedName>
    <definedName name="WORKER_MEDIUM">#REF!</definedName>
    <definedName name="WORKER_OTHER_LIGHT">#REF!</definedName>
    <definedName name="WORKER_RETAIL">#REF!</definedName>
    <definedName name="Workface">#REF!</definedName>
    <definedName name="Workface02">#REF!</definedName>
    <definedName name="Working">#REF!</definedName>
    <definedName name="workings">#REF!</definedName>
    <definedName name="WorkLights">#N/A</definedName>
    <definedName name="WORKNO">#REF!</definedName>
    <definedName name="WorkPackage" localSheetId="4">#REF!</definedName>
    <definedName name="WorkPackage">#REF!</definedName>
    <definedName name="workpackages">#REF!</definedName>
    <definedName name="WORKPLACE_SERVICES">#REF!</definedName>
    <definedName name="works">#REF!</definedName>
    <definedName name="Works1">#REF!</definedName>
    <definedName name="Works2">#REF!</definedName>
    <definedName name="workshop" localSheetId="18" hidden="1">{#N/A,#N/A,FALSE,"CCTV"}</definedName>
    <definedName name="workshop" hidden="1">{#N/A,#N/A,FALSE,"CCTV"}</definedName>
    <definedName name="WORKSHOP_1" localSheetId="18" hidden="1">{#N/A,#N/A,TRUE,"Basic";#N/A,#N/A,TRUE,"EXT-TABLE";#N/A,#N/A,TRUE,"STEEL";#N/A,#N/A,TRUE,"INT-Table";#N/A,#N/A,TRUE,"STEEL";#N/A,#N/A,TRUE,"Door"}</definedName>
    <definedName name="WORKSHOP_1" hidden="1">{#N/A,#N/A,TRUE,"Basic";#N/A,#N/A,TRUE,"EXT-TABLE";#N/A,#N/A,TRUE,"STEEL";#N/A,#N/A,TRUE,"INT-Table";#N/A,#N/A,TRUE,"STEEL";#N/A,#N/A,TRUE,"Door"}</definedName>
    <definedName name="workshop_2" localSheetId="18" hidden="1">{#N/A,#N/A,FALSE,"CCTV"}</definedName>
    <definedName name="workshop_2" hidden="1">{#N/A,#N/A,FALSE,"CCTV"}</definedName>
    <definedName name="Workstages">#REF!</definedName>
    <definedName name="Worsley_Alumina_Expansion_Project___23747">#REF!</definedName>
    <definedName name="wp">#REF!</definedName>
    <definedName name="wp_1">0</definedName>
    <definedName name="WP2CAL" hidden="1">#REF!</definedName>
    <definedName name="WPG" localSheetId="6">{"'Revised (2)'!$A$1:$K$76"}</definedName>
    <definedName name="WPG">{"'Revised (2)'!$A$1:$K$76"}</definedName>
    <definedName name="WPlist">#REF!</definedName>
    <definedName name="wpp">#REF!</definedName>
    <definedName name="wproof2">#REF!</definedName>
    <definedName name="WPWPPW" localSheetId="18" hidden="1">{#N/A,#N/A,FALSE,"주간공정";#N/A,#N/A,FALSE,"주간보고";#N/A,#N/A,FALSE,"주간공정표"}</definedName>
    <definedName name="WPWPPW" localSheetId="6" hidden="1">{#N/A,#N/A,FALSE,"주간공정";#N/A,#N/A,FALSE,"주간보고";#N/A,#N/A,FALSE,"주간공정표"}</definedName>
    <definedName name="WPWPPW" hidden="1">{#N/A,#N/A,FALSE,"주간공정";#N/A,#N/A,FALSE,"주간보고";#N/A,#N/A,FALSE,"주간공정표"}</definedName>
    <definedName name="wq">#REF!</definedName>
    <definedName name="wqe" localSheetId="18" hidden="1">{#N/A,#N/A,TRUE,"Cover";#N/A,#N/A,TRUE,"Conts";#N/A,#N/A,TRUE,"VOS";#N/A,#N/A,TRUE,"Warrington";#N/A,#N/A,TRUE,"Widnes"}</definedName>
    <definedName name="wqe" hidden="1">{#N/A,#N/A,TRUE,"Cover";#N/A,#N/A,TRUE,"Conts";#N/A,#N/A,TRUE,"VOS";#N/A,#N/A,TRUE,"Warrington";#N/A,#N/A,TRUE,"Widnes"}</definedName>
    <definedName name="wqer" localSheetId="4" hidden="1">{#N/A,#N/A,TRUE,"Cover";#N/A,#N/A,TRUE,"Conts";#N/A,#N/A,TRUE,"VOS";#N/A,#N/A,TRUE,"Warrington";#N/A,#N/A,TRUE,"Widnes"}</definedName>
    <definedName name="wqer" localSheetId="18" hidden="1">{#N/A,#N/A,TRUE,"Cover";#N/A,#N/A,TRUE,"Conts";#N/A,#N/A,TRUE,"VOS";#N/A,#N/A,TRUE,"Warrington";#N/A,#N/A,TRUE,"Widnes"}</definedName>
    <definedName name="wqer" localSheetId="6" hidden="1">{#N/A,#N/A,TRUE,"Cover";#N/A,#N/A,TRUE,"Conts";#N/A,#N/A,TRUE,"VOS";#N/A,#N/A,TRUE,"Warrington";#N/A,#N/A,TRUE,"Widnes"}</definedName>
    <definedName name="wqer" localSheetId="11" hidden="1">{#N/A,#N/A,TRUE,"Cover";#N/A,#N/A,TRUE,"Conts";#N/A,#N/A,TRUE,"VOS";#N/A,#N/A,TRUE,"Warrington";#N/A,#N/A,TRUE,"Widnes"}</definedName>
    <definedName name="wqer" localSheetId="10" hidden="1">{#N/A,#N/A,TRUE,"Cover";#N/A,#N/A,TRUE,"Conts";#N/A,#N/A,TRUE,"VOS";#N/A,#N/A,TRUE,"Warrington";#N/A,#N/A,TRUE,"Widnes"}</definedName>
    <definedName name="wqer" hidden="1">{#N/A,#N/A,TRUE,"Cover";#N/A,#N/A,TRUE,"Conts";#N/A,#N/A,TRUE,"VOS";#N/A,#N/A,TRUE,"Warrington";#N/A,#N/A,TRUE,"Widnes"}</definedName>
    <definedName name="wqer_1" localSheetId="18" hidden="1">{#N/A,#N/A,TRUE,"Cover";#N/A,#N/A,TRUE,"Conts";#N/A,#N/A,TRUE,"VOS";#N/A,#N/A,TRUE,"Warrington";#N/A,#N/A,TRUE,"Widnes"}</definedName>
    <definedName name="wqer_1" localSheetId="6" hidden="1">{#N/A,#N/A,TRUE,"Cover";#N/A,#N/A,TRUE,"Conts";#N/A,#N/A,TRUE,"VOS";#N/A,#N/A,TRUE,"Warrington";#N/A,#N/A,TRUE,"Widnes"}</definedName>
    <definedName name="wqer_1" hidden="1">{#N/A,#N/A,TRUE,"Cover";#N/A,#N/A,TRUE,"Conts";#N/A,#N/A,TRUE,"VOS";#N/A,#N/A,TRUE,"Warrington";#N/A,#N/A,TRUE,"Widnes"}</definedName>
    <definedName name="wqwa" localSheetId="18" hidden="1">{#N/A,#N/A,TRUE,"LOADCOVE";#N/A,#N/A,TRUE,"PAGE001";#N/A,#N/A,TRUE,"PAGE002";#N/A,#N/A,TRUE,"PAGE003";#N/A,#N/A,TRUE,"PAGE004";#N/A,#N/A,TRUE,"PAGE005";#N/A,#N/A,TRUE,"PAGE006";#N/A,#N/A,TRUE,"PAGE007";#N/A,#N/A,TRUE,"PAGE008";#N/A,#N/A,TRUE,"PAGE009";#N/A,#N/A,TRUE,"PAGE010";#N/A,#N/A,TRUE,"PAGE011";#N/A,#N/A,TRUE,"PAGE012";#N/A,#N/A,TRUE,"PAGE013"}</definedName>
    <definedName name="wqwa" hidden="1">{#N/A,#N/A,TRUE,"LOADCOVE";#N/A,#N/A,TRUE,"PAGE001";#N/A,#N/A,TRUE,"PAGE002";#N/A,#N/A,TRUE,"PAGE003";#N/A,#N/A,TRUE,"PAGE004";#N/A,#N/A,TRUE,"PAGE005";#N/A,#N/A,TRUE,"PAGE006";#N/A,#N/A,TRUE,"PAGE007";#N/A,#N/A,TRUE,"PAGE008";#N/A,#N/A,TRUE,"PAGE009";#N/A,#N/A,TRUE,"PAGE010";#N/A,#N/A,TRUE,"PAGE011";#N/A,#N/A,TRUE,"PAGE012";#N/A,#N/A,TRUE,"PAGE013"}</definedName>
    <definedName name="wqwew" localSheetId="18" hidden="1">{"'장비'!$A$3:$M$12"}</definedName>
    <definedName name="wqwew" hidden="1">{"'장비'!$A$3:$M$12"}</definedName>
    <definedName name="WR" localSheetId="18" hidden="1">{#N/A,#N/A,FALSE,"CCTV"}</definedName>
    <definedName name="wr" localSheetId="10" hidden="1">{#N/A,#N/A,FALSE,"COVER1.XLS ";#N/A,#N/A,FALSE,"RACT1.XLS";#N/A,#N/A,FALSE,"RACT2.XLS";#N/A,#N/A,FALSE,"ECCMP";#N/A,#N/A,FALSE,"WELDER.XLS"}</definedName>
    <definedName name="WR" hidden="1">{#N/A,#N/A,FALSE,"CCTV"}</definedName>
    <definedName name="WR_1" localSheetId="18" hidden="1">{#N/A,#N/A,FALSE,"CCTV"}</definedName>
    <definedName name="WR_1" hidden="1">{#N/A,#N/A,FALSE,"CCTV"}</definedName>
    <definedName name="WR_2" localSheetId="18" hidden="1">{#N/A,#N/A,FALSE,"CCTV"}</definedName>
    <definedName name="WR_2" hidden="1">{#N/A,#N/A,FALSE,"CCTV"}</definedName>
    <definedName name="wra" localSheetId="18" hidden="1">{#N/A,#N/A,TRUE,"site_COMP"}</definedName>
    <definedName name="wra" hidden="1">{#N/A,#N/A,TRUE,"site_COMP"}</definedName>
    <definedName name="wrdrb">#REF!</definedName>
    <definedName name="wrdrb1">#REF!</definedName>
    <definedName name="wre1.5">#REF!</definedName>
    <definedName name="wre2.5">#REF!</definedName>
    <definedName name="wrewerwer" localSheetId="18" hidden="1">{#N/A,#N/A,FALSE,"CCTV"}</definedName>
    <definedName name="wrewerwer" hidden="1">{#N/A,#N/A,FALSE,"CCTV"}</definedName>
    <definedName name="wrewerwer_1" localSheetId="18" hidden="1">{#N/A,#N/A,FALSE,"CCTV"}</definedName>
    <definedName name="wrewerwer_1" hidden="1">{#N/A,#N/A,FALSE,"CCTV"}</definedName>
    <definedName name="wrewerwer_2" localSheetId="18" hidden="1">{#N/A,#N/A,FALSE,"CCTV"}</definedName>
    <definedName name="wrewerwer_2" hidden="1">{#N/A,#N/A,FALSE,"CCTV"}</definedName>
    <definedName name="wrewt">BlankMacro1</definedName>
    <definedName name="WRITE" localSheetId="18" hidden="1">{#N/A,#N/A,FALSE,"CCTV"}</definedName>
    <definedName name="WRITE" hidden="1">{#N/A,#N/A,FALSE,"CCTV"}</definedName>
    <definedName name="WRITE_1" localSheetId="18" hidden="1">{#N/A,#N/A,FALSE,"CCTV"}</definedName>
    <definedName name="WRITE_1" hidden="1">{#N/A,#N/A,FALSE,"CCTV"}</definedName>
    <definedName name="WRITE_2" localSheetId="18" hidden="1">{#N/A,#N/A,FALSE,"CCTV"}</definedName>
    <definedName name="WRITE_2" hidden="1">{#N/A,#N/A,FALSE,"CCTV"}</definedName>
    <definedName name="wrksrf">#REF!</definedName>
    <definedName name="wrksrf8">#REF!</definedName>
    <definedName name="WRM" localSheetId="18" hidden="1">{#N/A,#N/A,FALSE,"CCTV"}</definedName>
    <definedName name="WRM" hidden="1">{#N/A,#N/A,FALSE,"CCTV"}</definedName>
    <definedName name="WRN" localSheetId="18" hidden="1">{#N/A,#N/A,FALSE,"CCTV"}</definedName>
    <definedName name="wrn" localSheetId="6" hidden="1">{#N/A,#N/A,TRUE,"Front";#N/A,#N/A,TRUE,"Simple Letter";#N/A,#N/A,TRUE,"Inside";#N/A,#N/A,TRUE,"Contents";#N/A,#N/A,TRUE,"Basis";#N/A,#N/A,TRUE,"Inclusions";#N/A,#N/A,TRUE,"Exclusions";#N/A,#N/A,TRUE,"Areas";#N/A,#N/A,TRUE,"Summary";#N/A,#N/A,TRUE,"Detail"}</definedName>
    <definedName name="wrn" localSheetId="1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{#N/A,#N/A,FALSE,"CCTV"}</definedName>
    <definedName name="WRN." localSheetId="18" hidden="1">{#N/A,#N/A,FALSE,"전체집계표";#N/A,#N/A,FALSE,"안벽30000";#N/A,#N/A,FALSE,"안벽20000";#N/A,#N/A,FALSE,"내호안";#N/A,#N/A,FALSE,"외호안";#N/A,#N/A,FALSE,"준설토A";#N/A,#N/A,FALSE,"준설토B";#N/A,#N/A,FALSE,"적출장"}</definedName>
    <definedName name="WRN." hidden="1">{#N/A,#N/A,FALSE,"전체집계표";#N/A,#N/A,FALSE,"안벽30000";#N/A,#N/A,FALSE,"안벽20000";#N/A,#N/A,FALSE,"내호안";#N/A,#N/A,FALSE,"외호안";#N/A,#N/A,FALSE,"준설토A";#N/A,#N/A,FALSE,"준설토B";#N/A,#N/A,FALSE,"적출장"}</definedName>
    <definedName name="wrn.???????." hidden="1">{#N/A,#N/A,TRUE,"???";#N/A,#N/A,TRUE,"1? ????";#N/A,#N/A,TRUE,"2? ??";#N/A,#N/A,TRUE,"2??? ????";#N/A,#N/A,TRUE,"3(1)? ????";#N/A,#N/A,TRUE,"3(1) ?1 ????";#N/A,#N/A,TRUE,"3(1) ?3 ????";#N/A,#N/A,TRUE,"3(1) ?4 ????";#N/A,#N/A,TRUE,"3(1) ?6 ????";#N/A,#N/A,TRUE,"?8? ????";#N/A,#N/A,TRUE,"3(1)?7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??";#N/A,#N/A,TRUE,"60? ? ????";#N/A,#N/A,TRUE,"60? ? ????"}</definedName>
    <definedName name="wrn.????????." hidden="1">{#N/A,#N/A,TRUE,"?????";#N/A,#N/A,TRUE,"??????";#N/A,#N/A,TRUE,"??";#N/A,#N/A,TRUE,"???";#N/A,#N/A,TRUE,"1? ????";#N/A,#N/A,TRUE,"2? ??";#N/A,#N/A,TRUE,"2??? ????";#N/A,#N/A,TRUE,"3(1)? ????";#N/A,#N/A,TRUE,"3(1) ?1 ????";#N/A,#N/A,TRUE,"3(1) ?3 ????";#N/A,#N/A,TRUE,"3(1) ?4 ????";#N/A,#N/A,TRUE,"3(1) ?6 ????";#N/A,#N/A,TRUE,"?8? ????";#N/A,#N/A,TRUE,"3(1)?7 ????";#N/A,#N/A,TRUE,"3(2)? ???";#N/A,#N/A,TRUE,"3(2)? ???";#N/A,#N/A,TRUE,"3(3)?(?) ????";#N/A,#N/A,TRUE,"5? ???";#N/A,#N/A,TRUE,"5?2 ???(?)";#N/A,#N/A,TRUE,"5?2 ???(?)";#N/A,#N/A,TRUE,"6? ????";#N/A,#N/A,TRUE,"6? ??(?)";#N/A,#N/A,TRUE,"6? ??(?)";#N/A,#N/A,TRUE,"6-1? ????";#N/A,#N/A,TRUE,"6-2(4)? ????";#N/A,#N/A,TRUE,"6-2(6)? ????";#N/A,#N/A,TRUE,"6-2(7)? ????";#N/A,#N/A,TRUE,"6-2(12)? ????";#N/A,#N/A,TRUE,"6-3? ??";#N/A,#N/A,TRUE,"6-3(3)? ??";#N/A,#N/A,TRUE,"6-3(4)? ??";#N/A,#N/A,TRUE,"6-4? ??(?)";#N/A,#N/A,TRUE,"6-4? ??(?)";#N/A,#N/A,TRUE,"6-5? ??(?)";#N/A,#N/A,TRUE,"6-5? ??(?)";#N/A,#N/A,TRUE,"6-6?(??) ?????";#N/A,#N/A,TRUE,"6-7? ????(?)";#N/A,#N/A,TRUE,"6-7? ???(?)";#N/A,#N/A,TRUE,"6-10? ????";#N/A,#N/A,TRUE,"6-11? ?????";#N/A,#N/A,TRUE,"6-12? ????";#N/A,#N/A,TRUE,"6-13? ???";#N/A,#N/A,TRUE,"6-14? ?????";#N/A,#N/A,TRUE,"8? ?????";#N/A,#N/A,TRUE,"9? ???(?)";#N/A,#N/A,TRUE,"9? ???(?)";#N/A,#N/A,TRUE,"10(2)? ????";#N/A,#N/A,TRUE,"10(3)? ????";#N/A,#N/A,TRUE,"10(3)? ??";#N/A,#N/A,TRUE,"10(4)? ????";#N/A,#N/A,TRUE,"10(4)? ????";#N/A,#N/A,TRUE,"12? ????";#N/A,#N/A,TRUE,"13? ???";#N/A,#N/A,TRUE,"14(1)? ? ??";#N/A,#N/A,TRUE,"59? ????";#N/A,#N/A,TRUE,"60? ? ????";#N/A,#N/A,TRUE,"60? ? ????";#N/A,#N/A,TRUE,"?? BS";#N/A,#N/A,TRUE,"?? PL";#N/A,#N/A,TRUE,"????";#N/A,#N/A,TRUE,"??RE"}</definedName>
    <definedName name="wrn.??????????." hidden="1">{#N/A,#N/A,TRUE,"?????";#N/A,#N/A,TRUE,"??????"}</definedName>
    <definedName name="wrn.????94." hidden="1">{#N/A,#N/A,FALSE,"1? ????";#N/A,#N/A,FALSE,"2? ??";#N/A,#N/A,FALSE,"2??? ????";#N/A,#N/A,FALSE,"5? ???";#N/A,#N/A,FALSE,"6? ????";#N/A,#N/A,FALSE,"6? ??(?)";#N/A,#N/A,FALSE,"6? ??(?)";#N/A,#N/A,FALSE,"6-1? ????";#N/A,#N/A,FALSE,"6-2(7)? ????";#N/A,#N/A,FALSE,"6-3? ??";#N/A,#N/A,FALSE,"6-3(3)? ??";#N/A,#N/A,FALSE,"6-3(4)? ??";#N/A,#N/A,FALSE,"6-4? ??(?)";#N/A,#N/A,FALSE,"6-4? ??(?)";#N/A,#N/A,FALSE,"9? ???(?)";#N/A,#N/A,FALSE,"9? ???(?)";#N/A,#N/A,FALSE,"?8? ????";#N/A,#N/A,FALSE,"?????";#N/A,#N/A,FALSE,"????";#N/A,#N/A,FALSE,"????";#N/A,#N/A,FALSE,"???????";#N/A,#N/A,FALSE,"??????";#N/A,#N/A,FALSE,"????";#N/A,#N/A,FALSE,"???????"}</definedName>
    <definedName name="wrn.??94??." hidden="1">{#N/A,#N/A,TRUE,"?????";#N/A,#N/A,TRUE,"??????";#N/A,#N/A,TRUE,"??";#N/A,#N/A,TRUE,"???";#N/A,#N/A,TRUE,"1? ????";#N/A,#N/A,TRUE,"2? ??";#N/A,#N/A,TRUE,"2??? ????";#N/A,#N/A,TRUE,"3(1)? ????";#N/A,#N/A,TRUE,"3(1) ?1 ????";#N/A,#N/A,TRUE,"3(1) ?2 ????";#N/A,#N/A,TRUE,"3(1) ?3 ????";#N/A,#N/A,TRUE,"3(1)?7 ????";#N/A,#N/A,TRUE,"3(3)?(?) ????";#N/A,#N/A,TRUE,"4? ????";#N/A,#N/A,TRUE,"5? ???";#N/A,#N/A,TRUE,"5?2 ???(?)";#N/A,#N/A,TRUE,"5?2 ???(?)";#N/A,#N/A,TRUE,"6? ????";#N/A,#N/A,TRUE,"6? ??(?)";#N/A,#N/A,TRUE,"6? ??(?)";#N/A,#N/A,TRUE,"6-1? ????";#N/A,#N/A,TRUE,"6-2(7)? ????";#N/A,#N/A,TRUE,"6-3? ??";#N/A,#N/A,TRUE,"6-3(3)? ??";#N/A,#N/A,TRUE,"6-3(4)? ??";#N/A,#N/A,TRUE,"6-4? ??(?)";#N/A,#N/A,TRUE,"6-4? ??(?)";#N/A,#N/A,TRUE,"?????";#N/A,#N/A,TRUE,"6-6(3)? ??(??)";#N/A,#N/A,TRUE,"6-6?(??) ?????";#N/A,#N/A,TRUE,"6-10? ????";#N/A,#N/A,TRUE,"6-11? ?????";#N/A,#N/A,TRUE,"6-12? ????";#N/A,#N/A,TRUE,"6-13? ???";#N/A,#N/A,TRUE,"??1";#N/A,#N/A,TRUE,"??2";#N/A,#N/A,TRUE,"8? ?????";#N/A,#N/A,TRUE,"9? ???(?)";#N/A,#N/A,TRUE,"9? ???(?)";#N/A,#N/A,TRUE,"10(3)? ????";#N/A,#N/A,TRUE,"10(3)? ??";#N/A,#N/A,TRUE,"10(4)? ????";#N/A,#N/A,TRUE,"14(1)? ? ??";#N/A,#N/A,TRUE,"59? ????";#N/A,#N/A,TRUE,"?? BS";#N/A,#N/A,TRUE,"?? PL";#N/A,#N/A,TRUE,"??RE";#N/A,#N/A,TRUE,"?8? ????";#N/A,#N/A,TRUE,"?????";#N/A,#N/A,TRUE,"????";#N/A,#N/A,TRUE,"????";#N/A,#N/A,TRUE,"???????";#N/A,#N/A,TRUE,"??????";#N/A,#N/A,TRUE,"????";#N/A,#N/A,TRUE,"offshore";#N/A,#N/A,TRUE,"???????"}</definedName>
    <definedName name="WRN._1" localSheetId="18" hidden="1">{#N/A,#N/A,FALSE,"전체집계표";#N/A,#N/A,FALSE,"안벽30000";#N/A,#N/A,FALSE,"안벽20000";#N/A,#N/A,FALSE,"내호안";#N/A,#N/A,FALSE,"외호안";#N/A,#N/A,FALSE,"준설토A";#N/A,#N/A,FALSE,"준설토B";#N/A,#N/A,FALSE,"적출장"}</definedName>
    <definedName name="WRN._1" hidden="1">{#N/A,#N/A,FALSE,"전체집계표";#N/A,#N/A,FALSE,"안벽30000";#N/A,#N/A,FALSE,"안벽20000";#N/A,#N/A,FALSE,"내호안";#N/A,#N/A,FALSE,"외호안";#N/A,#N/A,FALSE,"준설토A";#N/A,#N/A,FALSE,"준설토B";#N/A,#N/A,FALSE,"적출장"}</definedName>
    <definedName name="WRN._2" localSheetId="18" hidden="1">{#N/A,#N/A,FALSE,"전체집계표";#N/A,#N/A,FALSE,"안벽30000";#N/A,#N/A,FALSE,"안벽20000";#N/A,#N/A,FALSE,"내호안";#N/A,#N/A,FALSE,"외호안";#N/A,#N/A,FALSE,"준설토A";#N/A,#N/A,FALSE,"준설토B";#N/A,#N/A,FALSE,"적출장"}</definedName>
    <definedName name="WRN._2" hidden="1">{#N/A,#N/A,FALSE,"전체집계표";#N/A,#N/A,FALSE,"안벽30000";#N/A,#N/A,FALSE,"안벽20000";#N/A,#N/A,FALSE,"내호안";#N/A,#N/A,FALSE,"외호안";#N/A,#N/A,FALSE,"준설토A";#N/A,#N/A,FALSE,"준설토B";#N/A,#N/A,FALSE,"적출장"}</definedName>
    <definedName name="wrn.1." localSheetId="18" hidden="1">{#N/A,#N/A,FALSE,"17MAY";#N/A,#N/A,FALSE,"24MAY"}</definedName>
    <definedName name="wrn.1." hidden="1">{#N/A,#N/A,FALSE,"17MAY";#N/A,#N/A,FALSE,"24MAY"}</definedName>
    <definedName name="wrn.111." localSheetId="18" hidden="1">{#N/A,#N/A,FALSE,"Sheet7"}</definedName>
    <definedName name="wrn.111." hidden="1">{#N/A,#N/A,FALSE,"Sheet7"}</definedName>
    <definedName name="wrn.1998." localSheetId="18" hidden="1">{#N/A,#N/A,FALSE,"Projects";#N/A,#N/A,FALSE,"Cashflow Summary";#N/A,#N/A,FALSE,"P&amp;L summary";#N/A,#N/A,FALSE,"BS";#N/A,#N/A,FALSE,"Cashflow Summary";#N/A,#N/A,FALSE,"Capital Summary";#N/A,#N/A,FALSE,"Cashflow";#N/A,#N/A,FALSE,"Payments";#N/A,#N/A,FALSE,"Revenue"}</definedName>
    <definedName name="wrn.1998." hidden="1">{#N/A,#N/A,FALSE,"Projects";#N/A,#N/A,FALSE,"Cashflow Summary";#N/A,#N/A,FALSE,"P&amp;L summary";#N/A,#N/A,FALSE,"BS";#N/A,#N/A,FALSE,"Cashflow Summary";#N/A,#N/A,FALSE,"Capital Summary";#N/A,#N/A,FALSE,"Cashflow";#N/A,#N/A,FALSE,"Payments";#N/A,#N/A,FALSE,"Revenue"}</definedName>
    <definedName name="wrn.2.2" localSheetId="18" hidden="1">{#N/A,#N/A,FALSE,"17MAY";#N/A,#N/A,FALSE,"24MAY"}</definedName>
    <definedName name="wrn.2.2" hidden="1">{#N/A,#N/A,FALSE,"17MAY";#N/A,#N/A,FALSE,"24MAY"}</definedName>
    <definedName name="wrn.200SC27." localSheetId="18" hidden="1">{#N/A,#N/A,TRUE,"Cover";#N/A,#N/A,TRUE,"SurfCalcs";#N/A,#N/A,TRUE,"RCBund Ht"}</definedName>
    <definedName name="wrn.200SC27." hidden="1">{#N/A,#N/A,TRUE,"Cover";#N/A,#N/A,TRUE,"SurfCalcs";#N/A,#N/A,TRUE,"RCBund Ht"}</definedName>
    <definedName name="wrn.2번." localSheetId="18" hidden="1">{#N/A,#N/A,FALSE,"2~8번"}</definedName>
    <definedName name="wrn.2번." localSheetId="10" hidden="1">{#N/A,#N/A,FALSE,"2~8번"}</definedName>
    <definedName name="wrn.2번." hidden="1">{#N/A,#N/A,FALSE,"2~8번"}</definedName>
    <definedName name="wrn.2번._1" localSheetId="18" hidden="1">{#N/A,#N/A,FALSE,"2~8번"}</definedName>
    <definedName name="wrn.2번._1" hidden="1">{#N/A,#N/A,FALSE,"2~8번"}</definedName>
    <definedName name="wrn.2번._2" localSheetId="18" hidden="1">{#N/A,#N/A,FALSE,"2~8번"}</definedName>
    <definedName name="wrn.2번._2" hidden="1">{#N/A,#N/A,FALSE,"2~8번"}</definedName>
    <definedName name="wrn.95PROV." hidden="1">{#N/A,#N/A,FALSE,"Taxblinc";#N/A,#N/A,FALSE,"Rsvsacls"}</definedName>
    <definedName name="wrn.95기술개발실적보고." localSheetId="18" hidden="1">{#N/A,#N/A,TRUE,"목차";#N/A,#N/A,TRUE,"1.";#N/A,#N/A,TRUE,"2.";#N/A,#N/A,TRUE,"3.";#N/A,#N/A,TRUE,"4-1";#N/A,#N/A,TRUE,"-2";#N/A,#N/A,TRUE,"-3";#N/A,#N/A,TRUE,"-4";#N/A,#N/A,TRUE,"5-1";#N/A,#N/A,TRUE,"5-2";#N/A,#N/A,TRUE,"6-1";#N/A,#N/A,TRUE,"6-2";#N/A,#N/A,TRUE,"7-1";#N/A,#N/A,TRUE,"7-2";#N/A,#N/A,TRUE,"8.";#N/A,#N/A,TRUE,"9."}</definedName>
    <definedName name="wrn.95기술개발실적보고." hidden="1">{#N/A,#N/A,TRUE,"목차";#N/A,#N/A,TRUE,"1.";#N/A,#N/A,TRUE,"2.";#N/A,#N/A,TRUE,"3.";#N/A,#N/A,TRUE,"4-1";#N/A,#N/A,TRUE,"-2";#N/A,#N/A,TRUE,"-3";#N/A,#N/A,TRUE,"-4";#N/A,#N/A,TRUE,"5-1";#N/A,#N/A,TRUE,"5-2";#N/A,#N/A,TRUE,"6-1";#N/A,#N/A,TRUE,"6-2";#N/A,#N/A,TRUE,"7-1";#N/A,#N/A,TRUE,"7-2";#N/A,#N/A,TRUE,"8.";#N/A,#N/A,TRUE,"9."}</definedName>
    <definedName name="wrn.96사업계획." localSheetId="18" hidden="1">{#N/A,#N/A,FALSE,"96자동차사 계획";#N/A,#N/A,FALSE,"96자동차사 계획"}</definedName>
    <definedName name="wrn.96사업계획." hidden="1">{#N/A,#N/A,FALSE,"96자동차사 계획";#N/A,#N/A,FALSE,"96자동차사 계획"}</definedName>
    <definedName name="wrn.A." localSheetId="18"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3._.Reports." localSheetId="18" hidden="1">{#N/A,#N/A,FALSE,"ActvBud";#N/A,#N/A,FALSE,"RptSalJC";#N/A,#N/A,FALSE,"RptSalTot ";#N/A,#N/A,FALSE,"RptSumExp";#N/A,#N/A,FALSE,"RptSum"}</definedName>
    <definedName name="wrn.A3._.Reports." localSheetId="6" hidden="1">{#N/A,#N/A,FALSE,"ActvBud";#N/A,#N/A,FALSE,"RptSalJC";#N/A,#N/A,FALSE,"RptSalTot ";#N/A,#N/A,FALSE,"RptSumExp";#N/A,#N/A,FALSE,"RptSum"}</definedName>
    <definedName name="wrn.A3._.Reports." hidden="1">{#N/A,#N/A,FALSE,"ActvBud";#N/A,#N/A,FALSE,"RptSalJC";#N/A,#N/A,FALSE,"RptSalTot ";#N/A,#N/A,FALSE,"RptSumExp";#N/A,#N/A,FALSE,"RptSum"}</definedName>
    <definedName name="wrn.A4._.Reports." localSheetId="18"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wrn.A4._.Reports." localSheetId="6"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wrn.A4._.Reports."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wrn.AA." localSheetId="18" hidden="1">{#N/A,#N/A,FALSE,"CAM-G7";#N/A,#N/A,FALSE,"SPL";#N/A,#N/A,FALSE,"butt-in G7";#N/A,#N/A,FALSE,"dia-in G7";#N/A,#N/A,FALSE,"추가-STA G7"}</definedName>
    <definedName name="wrn.AA." hidden="1">{#N/A,#N/A,FALSE,"CAM-G7";#N/A,#N/A,FALSE,"SPL";#N/A,#N/A,FALSE,"butt-in G7";#N/A,#N/A,FALSE,"dia-in G7";#N/A,#N/A,FALSE,"추가-STA G7"}</definedName>
    <definedName name="wrn.aaa." localSheetId="18" hidden="1">{#N/A,#N/A,FALSE,"Sheet1";#N/A,#N/A,FALSE,"Sheet1";#N/A,#N/A,FALSE,"Sheet1"}</definedName>
    <definedName name="wrn.aaa." hidden="1">{#N/A,#N/A,FALSE,"Sheet1";#N/A,#N/A,FALSE,"Sheet1";#N/A,#N/A,FALSE,"Sheet1"}</definedName>
    <definedName name="wrn.Accountant." localSheetId="4" hidden="1">{"Accounts",#N/A,FALSE,"Subcontractor";"Accounts",#N/A,FALSE,"Supplier";"Accounts",#N/A,FALSE,"Statutory Authorities"}</definedName>
    <definedName name="wrn.Accountant." localSheetId="18" hidden="1">{"Accounts",#N/A,FALSE,"Subcontractor";"Accounts",#N/A,FALSE,"Supplier";"Accounts",#N/A,FALSE,"Statutory Authorities"}</definedName>
    <definedName name="wrn.Accountant." hidden="1">{"Accounts",#N/A,FALSE,"Subcontractor";"Accounts",#N/A,FALSE,"Supplier";"Accounts",#N/A,FALSE,"Statutory Authorities"}</definedName>
    <definedName name="wrn.ACHESON94TAXRETURN." hidden="1">{#N/A,#N/A,FALSE,"?????";#N/A,#N/A,FALSE,"??????";#N/A,#N/A,FALSE,"??";#N/A,#N/A,FALSE,"???";#N/A,#N/A,FALSE,"1? ????";#N/A,#N/A,FALSE,"1-2? ?????";#N/A,#N/A,FALSE,"2? ??";#N/A,#N/A,FALSE,"3(1)? ????";#N/A,#N/A,FALSE,"??????";#N/A,#N/A,FALSE,"3(1)?7 ????";#N/A,#N/A,FALSE,"3(3)?(?) ????";#N/A,#N/A,FALSE,"5? ???";#N/A,#N/A,FALSE,"6? ????";#N/A,#N/A,FALSE,"6? ??(?)";#N/A,#N/A,FALSE,"6? ??(?)";#N/A,#N/A,FALSE,"6-1? ????";#N/A,#N/A,FALSE,"6-3? ??";#N/A,#N/A,FALSE,"6-3(4)? ??";#N/A,#N/A,FALSE,"6-4? ??(?)";#N/A,#N/A,FALSE,"6-4? ??(?)";#N/A,#N/A,FALSE,"6-6?(??) ?????";#N/A,#N/A,FALSE,"6-10? ????";#N/A,#N/A,FALSE,"6-11? ?????";#N/A,#N/A,FALSE,"6-12? ????";#N/A,#N/A,FALSE,"6-14? ?????";#N/A,#N/A,FALSE,"9? ???(?)";#N/A,#N/A,FALSE,"9? ???(?)";#N/A,#N/A,FALSE,"10(3)? ????";#N/A,#N/A,FALSE,"10(3)? ??";#N/A,#N/A,FALSE,"10(4)? ????";#N/A,#N/A,FALSE,"10(4)? ????";#N/A,#N/A,FALSE,"12? ????";#N/A,#N/A,FALSE,"14(1)? ? ??";#N/A,#N/A,FALSE,"59? ????";#N/A,#N/A,FALSE,"?? BS";#N/A,#N/A,FALSE,"?? PL";#N/A,#N/A,FALSE,"????";#N/A,#N/A,FALSE,"??RE"}</definedName>
    <definedName name="wrn.Acquisition_matrix." localSheetId="18" hidden="1">{"Acq_matrix",#N/A,FALSE,"Acquisition Matrix"}</definedName>
    <definedName name="wrn.Acquisition_matrix." hidden="1">{"Acq_matrix",#N/A,FALSE,"Acquisition Matrix"}</definedName>
    <definedName name="wrn.adj95." localSheetId="18" hidden="1">{"adj95mult",#N/A,FALSE,"COMPCO";"adj95est",#N/A,FALSE,"COMPCO"}</definedName>
    <definedName name="wrn.adj95." hidden="1">{"adj95mult",#N/A,FALSE,"COMPCO";"adj95est",#N/A,FALSE,"COMPCO"}</definedName>
    <definedName name="wrn.ADSS._.CONT._.432._._._.Organisation._.Chart." hidden="1">{#N/A,#N/A,FALSE,"Organisation Chart"}</definedName>
    <definedName name="wrn.Aging._.and._.Trend._.Analysis." localSheetId="4" hidden="1">{#N/A,#N/A,FALSE,"Aging Summary";#N/A,#N/A,FALSE,"Ratio Analysis";#N/A,#N/A,FALSE,"Test 120 Day Accts";#N/A,#N/A,FALSE,"Tickmarks"}</definedName>
    <definedName name="wrn.Aging._.and._.Trend._.Analysis." localSheetId="18"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2" localSheetId="4"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kj." hidden="1">{#N/A,#N/A,FALSE,"Statementa";#N/A,#N/A,FALSE,"P&amp;l AC";#N/A,#N/A,FALSE,"SCHDEULE (2)"}</definedName>
    <definedName name="wrn.all." localSheetId="4"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localSheetId="6"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Inputs." localSheetId="4"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localSheetId="6"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4"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localSheetId="6"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all._.lines._1" localSheetId="18" hidden="1">{#N/A,#N/A,FALSE,"Summary";#N/A,#N/A,FALSE,"3TJ";#N/A,#N/A,FALSE,"3TN";#N/A,#N/A,FALSE,"3TP";#N/A,#N/A,FALSE,"3SJ";#N/A,#N/A,FALSE,"3CJ";#N/A,#N/A,FALSE,"3CN";#N/A,#N/A,FALSE,"3CP";#N/A,#N/A,FALSE,"3A"}</definedName>
    <definedName name="wrn.all._.lines._1" localSheetId="6" hidden="1">{#N/A,#N/A,FALSE,"Summary";#N/A,#N/A,FALSE,"3TJ";#N/A,#N/A,FALSE,"3TN";#N/A,#N/A,FALSE,"3TP";#N/A,#N/A,FALSE,"3SJ";#N/A,#N/A,FALSE,"3CJ";#N/A,#N/A,FALSE,"3CN";#N/A,#N/A,FALSE,"3CP";#N/A,#N/A,FALSE,"3A"}</definedName>
    <definedName name="wrn.all._.lines._1" hidden="1">{#N/A,#N/A,FALSE,"Summary";#N/A,#N/A,FALSE,"3TJ";#N/A,#N/A,FALSE,"3TN";#N/A,#N/A,FALSE,"3TP";#N/A,#N/A,FALSE,"3SJ";#N/A,#N/A,FALSE,"3CJ";#N/A,#N/A,FALSE,"3CN";#N/A,#N/A,FALSE,"3CP";#N/A,#N/A,FALSE,"3A"}</definedName>
    <definedName name="wrn.All._.Pages." hidden="1">{#N/A,#N/A,FALSE,"Summary";#N/A,#N/A,FALSE,"Fed.State Prov";#N/A,#N/A,FALSE,"Foreign Prov";#N/A,#N/A,FALSE,"Thera Fgrn";#N/A,#N/A,FALSE,"CCD Fgrn";#N/A,#N/A,FALSE,"Biocine Fgrn";#N/A,#N/A,FALSE,"Vision Fgrn";#N/A,#N/A,FALSE,"Frgn vs Dom"}</definedName>
    <definedName name="wrn.ALL._.REPORT." localSheetId="18" hidden="1">{"ALL",#N/A,FALSE,"31-SEC";"ALL",#N/A,FALSE,"32-SEC";"ALL",#N/A,FALSE,"33-SEC";#N/A,#N/A,FALSE,"34-SEC";#N/A,#N/A,FALSE,"35-SEC"}</definedName>
    <definedName name="wrn.ALL._.REPORT." hidden="1">{"ALL",#N/A,FALSE,"31-SEC";"ALL",#N/A,FALSE,"32-SEC";"ALL",#N/A,FALSE,"33-SEC";#N/A,#N/A,FALSE,"34-SEC";#N/A,#N/A,FALSE,"35-SEC"}</definedName>
    <definedName name="wrn.ALL._.REPORTS._.EXCEPT._.PSF._.TABLES." hidden="1">{"ASSUMPTIONS",#N/A,FALSE,"Assumptions";"NPV",#N/A,FALSE,"npv";"CASH-ANNUAL",#N/A,FALSE,"Cash Financial";"CASH-PSF",#N/A,FALSE,"Cash Financial";"GAAP-ANNUAL",#N/A,FALSE,"Gaap Financial ";"GAAP-PSF",#N/A,FALSE,"Gaap Financial "}</definedName>
    <definedName name="wrn.all._1" localSheetId="18" hidden="1">{#N/A,#N/A,FALSE,"Pricing";#N/A,#N/A,FALSE,"Summary";#N/A,#N/A,FALSE,"CompProd";#N/A,#N/A,FALSE,"CompJobhrs";#N/A,#N/A,FALSE,"Escalation";#N/A,#N/A,FALSE,"Contingency";#N/A,#N/A,FALSE,"GM";#N/A,#N/A,FALSE,"CompWage";#N/A,#N/A,FALSE,"costSum"}</definedName>
    <definedName name="wrn.all._1" localSheetId="6" hidden="1">{#N/A,#N/A,FALSE,"Pricing";#N/A,#N/A,FALSE,"Summary";#N/A,#N/A,FALSE,"CompProd";#N/A,#N/A,FALSE,"CompJobhrs";#N/A,#N/A,FALSE,"Escalation";#N/A,#N/A,FALSE,"Contingency";#N/A,#N/A,FALSE,"GM";#N/A,#N/A,FALSE,"CompWage";#N/A,#N/A,FALSE,"costSum"}</definedName>
    <definedName name="wrn.all._1" hidden="1">{#N/A,#N/A,FALSE,"Pricing";#N/A,#N/A,FALSE,"Summary";#N/A,#N/A,FALSE,"CompProd";#N/A,#N/A,FALSE,"CompJobhrs";#N/A,#N/A,FALSE,"Escalation";#N/A,#N/A,FALSE,"Contingency";#N/A,#N/A,FALSE,"GM";#N/A,#N/A,FALSE,"CompWage";#N/A,#N/A,FALSE,"costSum"}</definedName>
    <definedName name="wrn.all.1" localSheetId="18"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MP._.Report." localSheetId="18" hidden="1">{#N/A,#N/A,FALSE,"Others AMP";#N/A,#N/A,FALSE,"S4 AMP";#N/A,#N/A,FALSE,"S5 Amp Tunnels"}</definedName>
    <definedName name="wrn.AMP._.Report." localSheetId="6" hidden="1">{#N/A,#N/A,FALSE,"Others AMP";#N/A,#N/A,FALSE,"S4 AMP";#N/A,#N/A,FALSE,"S5 Amp Tunnels"}</definedName>
    <definedName name="wrn.AMP._.Report." hidden="1">{#N/A,#N/A,FALSE,"Others AMP";#N/A,#N/A,FALSE,"S4 AMP";#N/A,#N/A,FALSE,"S5 Amp Tunnels"}</definedName>
    <definedName name="wrn.AMTNOL." hidden="1">{#N/A,#N/A,TRUE,"91AMTNOL";#N/A,#N/A,TRUE,"92AMTNOL";#N/A,#N/A,TRUE,"93AMTNOL"}</definedName>
    <definedName name="wrn.AnnualRentRoll." localSheetId="18" hidden="1">{"AnnualRentRoll",#N/A,FALSE,"RentRoll"}</definedName>
    <definedName name="wrn.AnnualRentRoll." hidden="1">{"AnnualRentRoll",#N/A,FALSE,"RentRoll"}</definedName>
    <definedName name="wrn.Application." localSheetId="18" hidden="1">{#N/A,#N/A,FALSE,"GS";#N/A,#N/A,FALSE,"Cost Code Summary";#N/A,#N/A,FALSE,"VO";#N/A,#N/A,FALSE,"CUM FLUCT";#N/A,#N/A,FALSE,"Fluct";#N/A,#N/A,FALSE,"Bill 3";#N/A,#N/A,FALSE,"Bill 4";#N/A,#N/A,FALSE,"bill 5";#N/A,#N/A,FALSE,"Bill 7";#N/A,#N/A,FALSE,"Bill 8";#N/A,#N/A,FALSE,"Bill 10";#N/A,#N/A,FALSE,"Bill 12"}</definedName>
    <definedName name="wrn.Application." hidden="1">{#N/A,#N/A,FALSE,"GS";#N/A,#N/A,FALSE,"Cost Code Summary";#N/A,#N/A,FALSE,"VO";#N/A,#N/A,FALSE,"CUM FLUCT";#N/A,#N/A,FALSE,"Fluct";#N/A,#N/A,FALSE,"Bill 3";#N/A,#N/A,FALSE,"Bill 4";#N/A,#N/A,FALSE,"bill 5";#N/A,#N/A,FALSE,"Bill 7";#N/A,#N/A,FALSE,"Bill 8";#N/A,#N/A,FALSE,"Bill 10";#N/A,#N/A,FALSE,"Bill 12"}</definedName>
    <definedName name="wrn.AQUIROR._.DCF." localSheetId="18" hidden="1">{"AQUIRORDCF",#N/A,FALSE,"Merger consequences";"Acquirorassns",#N/A,FALSE,"Merger consequences"}</definedName>
    <definedName name="wrn.AQUIROR._.DCF." hidden="1">{"AQUIRORDCF",#N/A,FALSE,"Merger consequences";"Acquirorassns",#N/A,FALSE,"Merger consequences"}</definedName>
    <definedName name="wrn.Assumption._.Book." localSheetId="18" hidden="1">{#N/A,#N/A,FALSE,"Model Assumptions"}</definedName>
    <definedName name="wrn.Assumption._.Book." hidden="1">{#N/A,#N/A,FALSE,"Model Assumptions"}</definedName>
    <definedName name="wrn.audit._.adjustments." hidden="1">{#N/A,#N/A,TRUE,"Summary";#N/A,#N/A,TRUE,"Amort.";#N/A,#N/A,TRUE,"93TAX";#N/A,#N/A,TRUE,"93NOLCB";#N/A,#N/A,TRUE,"92TAX";#N/A,#N/A,TRUE,"92NOLCB";#N/A,#N/A,TRUE,"91TAX";#N/A,#N/A,TRUE,"91NOLCB";#N/A,#N/A,TRUE,"92AMTNOL";#N/A,#N/A,TRUE,"921120X"}</definedName>
    <definedName name="wrn.Audit._.Measured._.Works." localSheetId="4" hidden="1">{#N/A,#N/A,FALSE,"Measured Works"}</definedName>
    <definedName name="wrn.Audit._.Measured._.Works." localSheetId="18" hidden="1">{#N/A,#N/A,FALSE,"Measured Works"}</definedName>
    <definedName name="wrn.Audit._.Measured._.Works." localSheetId="10" hidden="1">{#N/A,#N/A,FALSE,"Measured Works"}</definedName>
    <definedName name="wrn.Audit._.Measured._.Works." hidden="1">{#N/A,#N/A,FALSE,"Measured Works"}</definedName>
    <definedName name="wrn.autoproj." hidden="1">{#N/A,#N/A,FALSE,"Project Properties";#N/A,#N/A,FALSE,"Eng %";#N/A,#N/A,FALSE,"ENGFORM";#N/A,#N/A,FALSE,"staffing";#N/A,#N/A,FALSE,"spending"}</definedName>
    <definedName name="WRN.AUTOPROJ1" hidden="1">{#N/A,#N/A,FALSE,"Project Properties";#N/A,#N/A,FALSE,"Eng %";#N/A,#N/A,FALSE,"ENGFORM";#N/A,#N/A,FALSE,"staffing";#N/A,#N/A,FALSE,"spending"}</definedName>
    <definedName name="wrn.BA._.REPORT." localSheetId="18" hidden="1">{#N/A,#N/A,FALSE,"GNI Hub";#N/A,#N/A,FALSE,"GNI Pop";#N/A,#N/A,FALSE,"Cesium";#N/A,#N/A,FALSE,"LPR";#N/A,#N/A,FALSE,"LPR-LOU";#N/A,#N/A,FALSE,"GPS1100";#N/A,#N/A,FALSE,"523, Dual 2E";#N/A,#N/A,FALSE,"523,2E,3E";#N/A,#N/A,FALSE,"523, Dual 3E";#N/A,#N/A,FALSE,"520";#N/A,#N/A,FALSE,"520,3E";#N/A,#N/A,FALSE,"523,Dual 2E,Smart";#N/A,#N/A,FALSE,"523,ST2,ST3,Smart";#N/A,#N/A,FALSE," 523,Dual3E,Smart";#N/A,#N/A,FALSE,"523,Dual2E,SmartSSM";#N/A,#N/A,FALSE,"523,2E,3E,SmartSSM";#N/A,#N/A,FALSE,"523,Dual3E,SmartSSM";#N/A,#N/A,FALSE,"GNI Price Summary"}</definedName>
    <definedName name="wrn.BA._.REPORT." hidden="1">{#N/A,#N/A,FALSE,"GNI Hub";#N/A,#N/A,FALSE,"GNI Pop";#N/A,#N/A,FALSE,"Cesium";#N/A,#N/A,FALSE,"LPR";#N/A,#N/A,FALSE,"LPR-LOU";#N/A,#N/A,FALSE,"GPS1100";#N/A,#N/A,FALSE,"523, Dual 2E";#N/A,#N/A,FALSE,"523,2E,3E";#N/A,#N/A,FALSE,"523, Dual 3E";#N/A,#N/A,FALSE,"520";#N/A,#N/A,FALSE,"520,3E";#N/A,#N/A,FALSE,"523,Dual 2E,Smart";#N/A,#N/A,FALSE,"523,ST2,ST3,Smart";#N/A,#N/A,FALSE," 523,Dual3E,Smart";#N/A,#N/A,FALSE,"523,Dual2E,SmartSSM";#N/A,#N/A,FALSE,"523,2E,3E,SmartSSM";#N/A,#N/A,FALSE,"523,Dual3E,SmartSSM";#N/A,#N/A,FALSE,"GNI Price Summary"}</definedName>
    <definedName name="wrn.backup." localSheetId="18"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ckup1" hidden="1">{#N/A,#N/A,FALSE,"SUBS";#N/A,#N/A,FALSE,"SUPERS";#N/A,#N/A,FALSE,"FINISHES";#N/A,#N/A,FALSE,"FITTINGS";#N/A,#N/A,FALSE,"SERVICES";#N/A,#N/A,FALSE,"SITEWORKS"}</definedName>
    <definedName name="wrn.Bakun._.Tender._.Evaluation." localSheetId="18"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kun._.Tender._.Evaluation." hidden="1">{#N/A,#N/A,TRUE,"1 Comp";#N/A,#N/A,TRUE,"2 Comp";#N/A,#N/A,TRUE,"3 Comp";#N/A,#N/A,TRUE,"6 Q";#N/A,#N/A,TRUE,"6 Cost";#N/A,#N/A,TRUE,"6 Comp";#N/A,#N/A,TRUE,"7 Q";#N/A,#N/A,TRUE,"7 Cost";#N/A,#N/A,TRUE,"7 Comp";#N/A,#N/A,TRUE,"8 Q";#N/A,#N/A,TRUE,"8 Cost";#N/A,#N/A,TRUE,"8 Comp";#N/A,#N/A,TRUE,"9 Q";#N/A,#N/A,TRUE,"9 Cost";#N/A,#N/A,TRUE,"9 Comp";#N/A,#N/A,TRUE,"10 Comp";#N/A,#N/A,TRUE,"11 Q";#N/A,#N/A,TRUE,"11 Cost";#N/A,#N/A,TRUE,"11 Comp";#N/A,#N/A,TRUE,"12 Q";#N/A,#N/A,TRUE,"12 Cost";#N/A,#N/A,TRUE,"12 Comp";#N/A,#N/A,TRUE,"13 Q";#N/A,#N/A,TRUE,"13 Cost";#N/A,#N/A,TRUE,"13 Comp";#N/A,#N/A,TRUE,"14 Q";#N/A,#N/A,TRUE,"14 Cost";#N/A,#N/A,TRUE,"14 Comp";#N/A,#N/A,TRUE,"15 Comp";#N/A,#N/A,TRUE,"16 Comp";#N/A,#N/A,TRUE,"T Comp"}</definedName>
    <definedName name="wrn.Balance._.Sheet._.Set." hidden="1">{"Balance Sheet",#N/A,FALSE,"bsheet";"Assets Schedule",#N/A,FALSE,"bsheet";"Notes",#N/A,FALSE,"bsheet";"Abstract",#N/A,FALSE,"bsheet";"Cash Flow",#N/A,FALSE,"bsheet";"groupings",#N/A,FALSE,"bsheet";"Stocks",#N/A,FALSE,"bsheet";"Trial",#N/A,FALSE,"bsheet"}</definedName>
    <definedName name="wrn.bank._.model." localSheetId="18" hidden="1">{"banks",#N/A,FALSE,"BASIC"}</definedName>
    <definedName name="wrn.bank._.model." hidden="1">{"banks",#N/A,FALSE,"BASIC"}</definedName>
    <definedName name="wrn.Barbara._.Modular._.Indirects." localSheetId="4" hidden="1">{#N/A,#N/A,FALSE,"COVER";#N/A,#N/A,FALSE,"RECAP";#N/A,#N/A,FALSE,"SANTA BARBARA NONMANUAL";#N/A,#N/A,FALSE,"CEQUIP";#N/A,#N/A,FALSE,"WRATE";#N/A,#N/A,FALSE,"INDIRECT";#N/A,#N/A,FALSE,"TRAIN";#N/A,#N/A,FALSE,"MANLOADED SCHEDULE"}</definedName>
    <definedName name="wrn.Barbara._.Modular._.Indirects." localSheetId="18" hidden="1">{#N/A,#N/A,FALSE,"COVER";#N/A,#N/A,FALSE,"RECAP";#N/A,#N/A,FALSE,"SANTA BARBARA NONMANUAL";#N/A,#N/A,FALSE,"CEQUIP";#N/A,#N/A,FALSE,"WRATE";#N/A,#N/A,FALSE,"INDIRECT";#N/A,#N/A,FALSE,"TRAIN";#N/A,#N/A,FALSE,"MANLOADED SCHEDULE"}</definedName>
    <definedName name="wrn.Barbara._.Modular._.Indirects." localSheetId="6" hidden="1">{#N/A,#N/A,FALSE,"COVER";#N/A,#N/A,FALSE,"RECAP";#N/A,#N/A,FALSE,"SANTA BARBARA NONMANUAL";#N/A,#N/A,FALSE,"CEQUIP";#N/A,#N/A,FALSE,"WRATE";#N/A,#N/A,FALSE,"INDIRECT";#N/A,#N/A,FALSE,"TRAIN";#N/A,#N/A,FALSE,"MANLOADED SCHEDULE"}</definedName>
    <definedName name="wrn.Barbara._.Modular._.Indirects." localSheetId="10"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rbara._.Modular._.Indirects._1" localSheetId="18" hidden="1">{#N/A,#N/A,FALSE,"COVER";#N/A,#N/A,FALSE,"RECAP";#N/A,#N/A,FALSE,"SANTA BARBARA NONMANUAL";#N/A,#N/A,FALSE,"CEQUIP";#N/A,#N/A,FALSE,"WRATE";#N/A,#N/A,FALSE,"INDIRECT";#N/A,#N/A,FALSE,"TRAIN";#N/A,#N/A,FALSE,"MANLOADED SCHEDULE"}</definedName>
    <definedName name="wrn.Barbara._.Modular._.Indirects._1" localSheetId="6" hidden="1">{#N/A,#N/A,FALSE,"COVER";#N/A,#N/A,FALSE,"RECAP";#N/A,#N/A,FALSE,"SANTA BARBARA NONMANUAL";#N/A,#N/A,FALSE,"CEQUIP";#N/A,#N/A,FALSE,"WRATE";#N/A,#N/A,FALSE,"INDIRECT";#N/A,#N/A,FALSE,"TRAIN";#N/A,#N/A,FALSE,"MANLOADED SCHEDULE"}</definedName>
    <definedName name="wrn.Barbara._.Modular._.Indirects._1" hidden="1">{#N/A,#N/A,FALSE,"COVER";#N/A,#N/A,FALSE,"RECAP";#N/A,#N/A,FALSE,"SANTA BARBARA NONMANUAL";#N/A,#N/A,FALSE,"CEQUIP";#N/A,#N/A,FALSE,"WRATE";#N/A,#N/A,FALSE,"INDIRECT";#N/A,#N/A,FALSE,"TRAIN";#N/A,#N/A,FALSE,"MANLOADED SCHEDULE"}</definedName>
    <definedName name="wrn.BaseYearDemand." localSheetId="4" hidden="1">{"Base Year Demand",#N/A,FALSE,"Demand-Base Year"}</definedName>
    <definedName name="wrn.BaseYearDemand." localSheetId="18" hidden="1">{"Base Year Demand",#N/A,FALSE,"Demand-Base Year"}</definedName>
    <definedName name="wrn.BaseYearDemand." localSheetId="6" hidden="1">{"Base Year Demand",#N/A,FALSE,"Demand-Base Year"}</definedName>
    <definedName name="wrn.BaseYearDemand." localSheetId="10" hidden="1">{"Base Year Demand",#N/A,FALSE,"Demand-Base Year"}</definedName>
    <definedName name="wrn.BaseYearDemand." hidden="1">{"Base Year Demand",#N/A,FALSE,"Demand-Base Year"}</definedName>
    <definedName name="wrn.BCN._.REVISED." hidden="1">{#N/A,#N/A,FALSE,"Income Statement - Phase II";#N/A,#N/A,FALSE,"Balance Sheet Phase II";#N/A,#N/A,FALSE,"Transaction Costs";#N/A,#N/A,FALSE,"Debt &amp; Equity Detail";#N/A,#N/A,FALSE,"G&amp;A Reduction - 25%";#N/A,#N/A,FALSE,"G&amp;A Reduction - 50%";#N/A,#N/A,FALSE,"G&amp;A Reduction - 75%";#N/A,#N/A,FALSE,"GandA Reduction Detail"}</definedName>
    <definedName name="wrn.BCNPROJ." hidden="1">{#N/A,#N/A,FALSE,"Income Statement";#N/A,#N/A,FALSE,"Balance Sheet";#N/A,#N/A,FALSE,"Sheet5";#N/A,#N/A,FALSE,"Debt &amp; Equity Detail"}</definedName>
    <definedName name="wrn.bh." localSheetId="18" hidden="1">{#N/A,#N/A,FALSE,"TELEFON"}</definedName>
    <definedName name="wrn.bh." hidden="1">{#N/A,#N/A,FALSE,"TELEFON"}</definedName>
    <definedName name="wrn.bh1." localSheetId="18" hidden="1">{#N/A,#N/A,FALSE,"TELEFON"}</definedName>
    <definedName name="wrn.bh1." hidden="1">{#N/A,#N/A,FALSE,"TELEFON"}</definedName>
    <definedName name="wrn.BIDSUM." localSheetId="18" hidden="1">{#N/A,#N/A,TRUE,"SUMMARY";#N/A,#N/A,TRUE,"ISBL";#N/A,#N/A,TRUE,"OSBL";#N/A,#N/A,TRUE,"OFFSITE";#N/A,#N/A,TRUE,"STEAM"}</definedName>
    <definedName name="wrn.BIDSUM." hidden="1">{#N/A,#N/A,TRUE,"SUMMARY";#N/A,#N/A,TRUE,"ISBL";#N/A,#N/A,TRUE,"OSBL";#N/A,#N/A,TRUE,"OFFSITE";#N/A,#N/A,TRUE,"STEAM"}</definedName>
    <definedName name="wrn.BILLS." localSheetId="18" hidden="1">{"Bill 3.2",#N/A,FALSE,"BILLS"}</definedName>
    <definedName name="wrn.BILLS." hidden="1">{"Bill 3.2",#N/A,FALSE,"BILLS"}</definedName>
    <definedName name="wrn.Birdie." localSheetId="4" hidden="1">{#N/A,#N/A,FALSE,"Trans Summary";#N/A,#N/A,FALSE,"Proforma Five Yr";#N/A,#N/A,FALSE,"Occ and Rate"}</definedName>
    <definedName name="wrn.Birdie." localSheetId="18" hidden="1">{#N/A,#N/A,FALSE,"Trans Summary";#N/A,#N/A,FALSE,"Proforma Five Yr";#N/A,#N/A,FALSE,"Occ and Rate"}</definedName>
    <definedName name="wrn.Birdie." localSheetId="10" hidden="1">{#N/A,#N/A,FALSE,"Trans Summary";#N/A,#N/A,FALSE,"Proforma Five Yr";#N/A,#N/A,FALSE,"Occ and Rate"}</definedName>
    <definedName name="wrn.Birdie." hidden="1">{#N/A,#N/A,FALSE,"Trans Summary";#N/A,#N/A,FALSE,"Proforma Five Yr";#N/A,#N/A,FALSE,"Occ and Rate"}</definedName>
    <definedName name="wrn.BL94TAXRETURN." hidden="1">{#N/A,#N/A,FALSE,"?????";#N/A,#N/A,FALSE,"??????";#N/A,#N/A,FALSE,"10(2)? ????";#N/A,#N/A,FALSE,"??";#N/A,#N/A,FALSE,"???";#N/A,#N/A,FALSE,"1? ????";#N/A,#N/A,FALSE,"2? ??";#N/A,#N/A,FALSE,"2??? ????";#N/A,#N/A,FALSE,"3(1)? ????";#N/A,#N/A,FALSE,"3(1) ?1 ????";#N/A,#N/A,FALSE,"??????";#N/A,#N/A,FALSE,"3(1)?7 ????";#N/A,#N/A,FALSE,"3(3)?(?) ????";#N/A,#N/A,FALSE,"5? ???";#N/A,#N/A,FALSE,"6? ????";#N/A,#N/A,FALSE,"6? ??(?)";#N/A,#N/A,FALSE,"6? ??(?)";#N/A,#N/A,FALSE,"??????";#N/A,#N/A,FALSE,"6-1? ????";#N/A,#N/A,FALSE,"6-2(2)? ????";#N/A,#N/A,FALSE,"6-2(4)? ????";#N/A,#N/A,FALSE,"6-2(12)? ????";#N/A,#N/A,FALSE,"6-3? ??";#N/A,#N/A,FALSE,"6-3(3)? ??";#N/A,#N/A,FALSE,"6-3(4)? ??";#N/A,#N/A,FALSE,"6-4? ??(?)";#N/A,#N/A,FALSE,"6-4? ??(?)";#N/A,#N/A,FALSE,"6-5? ??(?)";#N/A,#N/A,FALSE,"6-5? ??(?)";#N/A,#N/A,FALSE,"6-6?(??) ?????";#N/A,#N/A,FALSE,"????";#N/A,#N/A,FALSE,"6-10? ????";#N/A,#N/A,FALSE,"6-11? ?????";#N/A,#N/A,FALSE,"6-12? ????";#N/A,#N/A,FALSE,"6-13? ???";#N/A,#N/A,FALSE,"6-14? ?????";#N/A,#N/A,FALSE,"8? ?????";#N/A,#N/A,FALSE,"9? ???(?)";#N/A,#N/A,FALSE,"9? ???(?)";#N/A,#N/A,FALSE,"10(3)? ????";#N/A,#N/A,FALSE,"10(3)? ??";#N/A,#N/A,FALSE,"10(4)? ????";#N/A,#N/A,FALSE,"10(4)? ????";#N/A,#N/A,FALSE,"12? ????";#N/A,#N/A,FALSE,"14(1)? ? ??";#N/A,#N/A,FALSE,"59? ????";#N/A,#N/A,FALSE,"?? BS";#N/A,#N/A,FALSE,"?? PL";#N/A,#N/A,FALSE,"????";#N/A,#N/A,FALSE,"??RE";#N/A,#N/A,FALSE,"60? ? ????";#N/A,#N/A,FALSE,"60? ? ????";#N/A,#N/A,FALSE,"??";#N/A,#N/A,FALSE,"???";#N/A,#N/A,FALSE,"1? ????";#N/A,#N/A,FALSE,"1? ????";#N/A,#N/A,FALSE,"1? ????";#N/A,#N/A,FALSE,"1-2? ?????";#N/A,#N/A,FALSE,"2? ??";#N/A,#N/A,FALSE,"2??? ????";#N/A,#N/A,FALSE,"3(1)? ????";#N/A,#N/A,FALSE,"3(1) ?1 ????";#N/A,#N/A,FALSE,"3(1) ?2 ????";#N/A,#N/A,FALSE,"3(1) ?3 ????";#N/A,#N/A,FALSE,"3(1) ?4 ????";#N/A,#N/A,FALSE,"3? ??????";#N/A,#N/A,FALSE,"3(1)?7 ????";#N/A,#N/A,FALSE,"3(3)?(?) ????";#N/A,#N/A,FALSE,"5? ???";#N/A,#N/A,FALSE,"6? ????";#N/A,#N/A,FALSE,"6? ??(?)";#N/A,#N/A,FALSE,"6-1? ????";#N/A,#N/A,FALSE,"6-1? ????";#N/A,#N/A,FALSE,"6-3? ??";#N/A,#N/A,FALSE,"6-3(3)? ??";#N/A,#N/A,FALSE,"6-3(4)? ??";#N/A,#N/A,FALSE,"6-4? ??(?)";#N/A,#N/A,FALSE,"6-4? ??(?)";#N/A,#N/A,FALSE,"6-5? ??(?)";#N/A,#N/A,FALSE,"6-5? ??(?)";#N/A,#N/A,FALSE,"6-6?(??) ?????";#N/A,#N/A,FALSE,"6-10? ????";#N/A,#N/A,FALSE,"6-11? ?????";#N/A,#N/A,FALSE,"6-12? ????";#N/A,#N/A,FALSE,"9? ???(?)";#N/A,#N/A,FALSE,"9? ???(?)";#N/A,#N/A,FALSE,"10(2)? ????";#N/A,#N/A,FALSE,"10(3)? ??";#N/A,#N/A,FALSE,"10(3)? ????";#N/A,#N/A,FALSE,"10(4)? ????";#N/A,#N/A,FALSE,"14(1)? ? ??";#N/A,#N/A,FALSE,"59? ????";#N/A,#N/A,FALSE,"60? ? ????";#N/A,#N/A,FALSE,"60? ? ????";#N/A,#N/A,FALSE,"?? BS";#N/A,#N/A,FALSE,"?? PL";#N/A,#N/A,FALSE,"????";#N/A,#N/A,FALSE,"??RE";#N/A,#N/A,FALSE,"??RE"}</definedName>
    <definedName name="wrn.Blue._.Book._.Sections." hidden="1">{#N/A,#N/A,TRUE,"Summary";#N/A,#N/A,TRUE,"Program Scheme";#N/A,#N/A,TRUE,"Assumptions";#N/A,#N/A,TRUE,"Development Budget &amp; Timing";#N/A,#N/A,TRUE,"Cash Flow";#N/A,#N/A,TRUE,"Cash Flow to Debt &amp; Equity"}</definedName>
    <definedName name="wrn.BM." localSheetId="18" hidden="1">{#N/A,#N/A,FALSE,"CCTV"}</definedName>
    <definedName name="wrn.BM." hidden="1">{#N/A,#N/A,FALSE,"CCTV"}</definedName>
    <definedName name="wrn.BM._1" localSheetId="18" hidden="1">{#N/A,#N/A,TRUE,"Basic";#N/A,#N/A,TRUE,"EXT-TABLE";#N/A,#N/A,TRUE,"STEEL";#N/A,#N/A,TRUE,"INT-Table";#N/A,#N/A,TRUE,"STEEL";#N/A,#N/A,TRUE,"Door"}</definedName>
    <definedName name="wrn.BM._1" hidden="1">{#N/A,#N/A,TRUE,"Basic";#N/A,#N/A,TRUE,"EXT-TABLE";#N/A,#N/A,TRUE,"STEEL";#N/A,#N/A,TRUE,"INT-Table";#N/A,#N/A,TRUE,"STEEL";#N/A,#N/A,TRUE,"Door"}</definedName>
    <definedName name="wrn.BM._2" localSheetId="18" hidden="1">{#N/A,#N/A,FALSE,"CCTV"}</definedName>
    <definedName name="wrn.BM._2" hidden="1">{#N/A,#N/A,FALSE,"CCTV"}</definedName>
    <definedName name="wrn.Both._.Outputs." localSheetId="4" hidden="1">{"LTV Output",#N/A,FALSE,"Output";"DCR Output",#N/A,FALSE,"Output"}</definedName>
    <definedName name="wrn.Both._.Outputs." localSheetId="18" hidden="1">{"LTV Output",#N/A,FALSE,"Output";"DCR Output",#N/A,FALSE,"Output"}</definedName>
    <definedName name="wrn.Both._.Outputs." localSheetId="6" hidden="1">{"LTV Output",#N/A,FALSE,"Output";"DCR Output",#N/A,FALSE,"Output"}</definedName>
    <definedName name="wrn.Both._.Outputs." localSheetId="10" hidden="1">{"LTV Output",#N/A,FALSE,"Output";"DCR Output",#N/A,FALSE,"Output"}</definedName>
    <definedName name="wrn.Both._.Outputs." hidden="1">{"LTV Output",#N/A,FALSE,"Output";"DCR Output",#N/A,FALSE,"Output"}</definedName>
    <definedName name="wrn.Breakdown_Install." localSheetId="18" hidden="1">{#N/A,#N/A,FALSE,"WNTS"}</definedName>
    <definedName name="wrn.Breakdown_Install." hidden="1">{#N/A,#N/A,FALSE,"WNTS"}</definedName>
    <definedName name="wrn.Budget." hidden="1">{"Spread Dollars",#N/A,FALSE,"Budget";"Spread Ratios",#N/A,FALSE,"Budget";"Target Comparison",#N/A,FALSE,"Summary"}</definedName>
    <definedName name="wrn.buildstruct." localSheetId="4"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buildstruct." localSheetId="18"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buildstruct." localSheetId="6"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buildstruct." hidden="1">{#N/A,#N/A,FALSE,"611m";#N/A,#N/A,FALSE,"601M";#N/A,#N/A,FALSE,"610M";#N/A,#N/A,FALSE,"612M";#N/A,#N/A,FALSE,"613M";#N/A,#N/A,FALSE,"620M";#N/A,#N/A,FALSE,"621M";#N/A,#N/A,FALSE,"622M";#N/A,#N/A,FALSE,"630M";#N/A,#N/A,FALSE,"640M";#N/A,#N/A,FALSE,"641M";#N/A,#N/A,FALSE,"650M";#N/A,#N/A,FALSE,"660M";#N/A,#N/A,FALSE,"661M";#N/A,#N/A,FALSE,"670M";#N/A,#N/A,FALSE,"680M";#N/A,#N/A,FALSE,"688M";#N/A,#N/A,FALSE,"689M";#N/A,#N/A,FALSE,"690M";#N/A,#N/A,FALSE,"698M";#N/A,#N/A,FALSE,"698O"}</definedName>
    <definedName name="wrn.C_01." localSheetId="18" hidden="1">{#N/A,#N/A,FALSE,"C_01 CASE 1";#N/A,#N/A,FALSE,"C_01 CASE 2"}</definedName>
    <definedName name="wrn.C_01." hidden="1">{#N/A,#N/A,FALSE,"C_01 CASE 1";#N/A,#N/A,FALSE,"C_01 CASE 2"}</definedName>
    <definedName name="wrn.cab." localSheetId="18" hidden="1">{#N/A,#N/A,TRUE,"site_COMP"}</definedName>
    <definedName name="wrn.cab." hidden="1">{#N/A,#N/A,TRUE,"site_COMP"}</definedName>
    <definedName name="wrn.Calulation._.Sheets." localSheetId="18" hidden="1">{#N/A,#N/A,FALSE,"cover";#N/A,#N/A,FALSE,"page_1";#N/A,#N/A,FALSE,"page_2";#N/A,#N/A,FALSE,"page_3";#N/A,#N/A,FALSE,"page_4"}</definedName>
    <definedName name="wrn.Calulation._.Sheets." hidden="1">{#N/A,#N/A,FALSE,"cover";#N/A,#N/A,FALSE,"page_1";#N/A,#N/A,FALSE,"page_2";#N/A,#N/A,FALSE,"page_3";#N/A,#N/A,FALSE,"page_4"}</definedName>
    <definedName name="wrn.CapersPlotter." localSheetId="18" hidden="1">{#N/A,#N/A,FALSE,"DI 2 YEAR MASTER SCHEDULE"}</definedName>
    <definedName name="wrn.CapersPlotter." hidden="1">{#N/A,#N/A,FALSE,"DI 2 YEAR MASTER SCHEDULE"}</definedName>
    <definedName name="wrn.Cash._.Flow._.Analysis." hidden="1">{"CF",#N/A,FALSE,"Cash Flow";"RET",#N/A,FALSE,"Returns";"NPV",#N/A,FALSE,"Values";"ASMPT",#N/A,FALSE,"Assumptions"}</definedName>
    <definedName name="wrn.CBA."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1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1" localSheetId="1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2" localSheetId="1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_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1"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2"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andana." localSheetId="4" hidden="1">{#N/A,#N/A,FALSE,"VCR"}</definedName>
    <definedName name="wrn.Chandana." localSheetId="16" hidden="1">{#N/A,#N/A,FALSE,"VCR"}</definedName>
    <definedName name="wrn.Chandana." localSheetId="18" hidden="1">{#N/A,#N/A,FALSE,"VCR"}</definedName>
    <definedName name="wrn.Chandana." localSheetId="6" hidden="1">{#N/A,#N/A,FALSE,"VCR"}</definedName>
    <definedName name="wrn.Chandana." localSheetId="10" hidden="1">{#N/A,#N/A,FALSE,"VCR"}</definedName>
    <definedName name="wrn.Chandana." hidden="1">{#N/A,#N/A,FALSE,"VCR"}</definedName>
    <definedName name="wrn.Chandana._1" localSheetId="18" hidden="1">{#N/A,#N/A,FALSE,"VCR"}</definedName>
    <definedName name="wrn.Chandana._1" localSheetId="6" hidden="1">{#N/A,#N/A,FALSE,"VCR"}</definedName>
    <definedName name="wrn.Chandana._1" hidden="1">{#N/A,#N/A,FALSE,"VCR"}</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eck." localSheetId="18"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eck." hidden="1">{#N/A,#N/A,FALSE,"Summary";#N/A,#N/A,FALSE,"Project Summary";#N/A,#N/A,FALSE,"Development Cost Summary";#N/A,#N/A,FALSE,"Development Cost Allocation";#N/A,#N/A,FALSE,"Pad Fees";#N/A,#N/A,FALSE,"Costs";#N/A,#N/A,FALSE,"Parking Budget";#N/A,#N/A,FALSE,"Retail Development Budget";#N/A,#N/A,FALSE,"Office Development Budget";#N/A,#N/A,FALSE,"Hotel Development Budget"}</definedName>
    <definedName name="wrn.chi._.tiÆt." localSheetId="18" hidden="1">{#N/A,#N/A,FALSE,"Chi tiÆt"}</definedName>
    <definedName name="wrn.chi._.tiÆt." localSheetId="10">{#N/A,#N/A,FALSE,"Chi tiÆt"}</definedName>
    <definedName name="wrn.chi._.tiÆt." hidden="1">{#N/A,#N/A,FALSE,"Chi tiÆt"}</definedName>
    <definedName name="wrn.CHIEF._.REVIEW." localSheetId="4" hidden="1">{#N/A,#N/A,FALSE,"Q&amp;AE";#N/A,#N/A,FALSE,"Params";#N/A,#N/A,FALSE,"ReconE";#N/A,#N/A,FALSE,"CostCompE";#N/A,#N/A,FALSE,"SummaryE";#N/A,#N/A,FALSE,"Detail";#N/A,#N/A,FALSE,"PayItem"}</definedName>
    <definedName name="wrn.CHIEF._.REVIEW." localSheetId="18" hidden="1">{#N/A,#N/A,FALSE,"Q&amp;AE";#N/A,#N/A,FALSE,"Params";#N/A,#N/A,FALSE,"ReconE";#N/A,#N/A,FALSE,"CostCompE";#N/A,#N/A,FALSE,"SummaryE";#N/A,#N/A,FALSE,"Detail";#N/A,#N/A,FALSE,"PayItem"}</definedName>
    <definedName name="wrn.CHIEF._.REVIEW." localSheetId="6" hidden="1">{#N/A,#N/A,FALSE,"Q&amp;AE";#N/A,#N/A,FALSE,"Params";#N/A,#N/A,FALSE,"ReconE";#N/A,#N/A,FALSE,"CostCompE";#N/A,#N/A,FALSE,"SummaryE";#N/A,#N/A,FALSE,"Detail";#N/A,#N/A,FALSE,"PayItem"}</definedName>
    <definedName name="wrn.CHIEF._.REVIEW." localSheetId="10"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HIEF._.REVIEW._1" localSheetId="18" hidden="1">{#N/A,#N/A,FALSE,"Q&amp;AE";#N/A,#N/A,FALSE,"Params";#N/A,#N/A,FALSE,"ReconE";#N/A,#N/A,FALSE,"CostCompE";#N/A,#N/A,FALSE,"SummaryE";#N/A,#N/A,FALSE,"Detail";#N/A,#N/A,FALSE,"PayItem"}</definedName>
    <definedName name="wrn.CHIEF._.REVIEW._1" localSheetId="6" hidden="1">{#N/A,#N/A,FALSE,"Q&amp;AE";#N/A,#N/A,FALSE,"Params";#N/A,#N/A,FALSE,"ReconE";#N/A,#N/A,FALSE,"CostCompE";#N/A,#N/A,FALSE,"SummaryE";#N/A,#N/A,FALSE,"Detail";#N/A,#N/A,FALSE,"PayItem"}</definedName>
    <definedName name="wrn.CHIEF._.REVIEW._1" hidden="1">{#N/A,#N/A,FALSE,"Q&amp;AE";#N/A,#N/A,FALSE,"Params";#N/A,#N/A,FALSE,"ReconE";#N/A,#N/A,FALSE,"CostCompE";#N/A,#N/A,FALSE,"SummaryE";#N/A,#N/A,FALSE,"Detail";#N/A,#N/A,FALSE,"PayItem"}</definedName>
    <definedName name="wrn.Chiron._.IRS._.Audit." hidden="1">{#N/A,#N/A,FALSE,"Summary";#N/A,#N/A,FALSE,"1991";#N/A,#N/A,FALSE,"91 AMT";#N/A,#N/A,FALSE,"1992";#N/A,#N/A,FALSE,"92 AMT";#N/A,#N/A,FALSE,"1993";#N/A,#N/A,FALSE,"93 AMT"}</definedName>
    <definedName name="wrn.CIC94TAX." hidden="1">{#N/A,#N/A,FALSE,"?????";#N/A,#N/A,FALSE,"??????";#N/A,#N/A,FALSE,"??";#N/A,#N/A,FALSE,"???";#N/A,#N/A,FALSE,"1? ????";#N/A,#N/A,FALSE,"2? ??";#N/A,#N/A,FALSE,"3(3)?(?) ????";#N/A,#N/A,FALSE,"6? ????";#N/A,#N/A,FALSE,"6? ??(?)";#N/A,#N/A,FALSE,"6? ??(?)";#N/A,#N/A,FALSE,"6? ??(?)";#N/A,#N/A,FALSE,"6-1? ????";#N/A,#N/A,FALSE,"6-3? ??";#N/A,#N/A,FALSE,"6-4? ??(?)";#N/A,#N/A,FALSE,"6-4? ??(?)";#N/A,#N/A,FALSE,"????";#N/A,#N/A,FALSE,"6-6(3)? ??(??)";#N/A,#N/A,FALSE,"???????";#N/A,#N/A,FALSE,"6-6?(??) ?????";#N/A,#N/A,FALSE,"6-10? ????";#N/A,#N/A,FALSE,"6-11? ?????";#N/A,#N/A,FALSE,"6-12? ????";#N/A,#N/A,FALSE,"9? ???(?)";#N/A,#N/A,FALSE,"9? ???(?)";#N/A,#N/A,FALSE,"10(4)? ????";#N/A,#N/A,FALSE,"59? ????"}</definedName>
    <definedName name="wrn.CIRCUITS." localSheetId="4" hidden="1">{"DBANK",#N/A,FALSE,"PriceE";"CKTS",#N/A,FALSE,"PriceE"}</definedName>
    <definedName name="wrn.CIRCUITS." localSheetId="18" hidden="1">{"DBANK",#N/A,FALSE,"PriceE";"CKTS",#N/A,FALSE,"PriceE"}</definedName>
    <definedName name="wrn.CIRCUITS." localSheetId="6" hidden="1">{"DBANK",#N/A,FALSE,"PriceE";"CKTS",#N/A,FALSE,"PriceE"}</definedName>
    <definedName name="wrn.CIRCUITS." localSheetId="10" hidden="1">{"DBANK",#N/A,FALSE,"PriceE";"CKTS",#N/A,FALSE,"PriceE"}</definedName>
    <definedName name="wrn.CIRCUITS." hidden="1">{"DBANK",#N/A,FALSE,"PriceE";"CKTS",#N/A,FALSE,"PriceE"}</definedName>
    <definedName name="wrn.CIRCUITS._1" localSheetId="18" hidden="1">{"DBANK",#N/A,FALSE,"PriceE";"CKTS",#N/A,FALSE,"PriceE"}</definedName>
    <definedName name="wrn.CIRCUITS._1" localSheetId="6" hidden="1">{"DBANK",#N/A,FALSE,"PriceE";"CKTS",#N/A,FALSE,"PriceE"}</definedName>
    <definedName name="wrn.CIRCUITS._1" hidden="1">{"DBANK",#N/A,FALSE,"PriceE";"CKTS",#N/A,FALSE,"PriceE"}</definedName>
    <definedName name="wrn.Classic._.Bits." localSheetId="18" hidden="1">{#N/A,#N/A,FALSE,"523, Dual 2E";#N/A,#N/A,FALSE,"523,2E,3E";#N/A,#N/A,FALSE,"523, Dual 3E";#N/A,#N/A,FALSE,"520";#N/A,#N/A,FALSE,"520,3E"}</definedName>
    <definedName name="wrn.Classic._.Bits." hidden="1">{#N/A,#N/A,FALSE,"523, Dual 2E";#N/A,#N/A,FALSE,"523,2E,3E";#N/A,#N/A,FALSE,"523, Dual 3E";#N/A,#N/A,FALSE,"520";#N/A,#N/A,FALSE,"520,3E"}</definedName>
    <definedName name="wrn.Coface." hidden="1">{#N/A,#N/A,FALSE,"Cover";#N/A,#N/A,FALSE,"Assumptions";#N/A,#N/A,FALSE,"Ratios";#N/A,#N/A,FALSE,"P&amp;L";#N/A,#N/A,FALSE,"CF";#N/A,#N/A,FALSE,"BS";#N/A,#N/A,FALSE,"Revenues";#N/A,#N/A,FALSE,"Costs";#N/A,#N/A,FALSE,"Capex";#N/A,#N/A,FALSE,"Debt"}</definedName>
    <definedName name="wrn.COMBINED." hidden="1">{#N/A,#N/A,FALSE,"INPUTS";#N/A,#N/A,FALSE,"PROFORMA BSHEET";#N/A,#N/A,FALSE,"COMBINED";#N/A,#N/A,FALSE,"HIGH YIELD";#N/A,#N/A,FALSE,"COMB_GRAPHS"}</definedName>
    <definedName name="wrn.compco." localSheetId="18" hidden="1">{"page1",#N/A,FALSE,"BHCOMPC5";"page2",#N/A,FALSE,"BHCOMPC5";"page3",#N/A,FALSE,"BHCOMPC5";"page4",#N/A,FALSE,"BHCOMPC5"}</definedName>
    <definedName name="wrn.compco." hidden="1">{"page1",#N/A,FALSE,"BHCOMPC5";"page2",#N/A,FALSE,"BHCOMPC5";"page3",#N/A,FALSE,"BHCOMPC5";"page4",#N/A,FALSE,"BHCOMPC5"}</definedName>
    <definedName name="wrn.Complete." localSheetId="4"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 localSheetId="18"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_.Cost._.Sheet."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4" hidden="1">{#N/A,#N/A,TRUE,"Cover Memo";"Complete Sys. Estimate",#N/A,TRUE,"Change Summary";"Complete Sys. Estimate",#N/A,TRUE,"Estimate Summary";"Complete Sys. Estimate",#N/A,TRUE,"Dept. Summary";"Complete Sys. Estimate",#N/A,TRUE,"DOW Detail"}</definedName>
    <definedName name="wrn.Complete._.Sys.._.Estimate." localSheetId="18"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Computation._.3CD._.Details." hidden="1">{"Computation Tax",#N/A,FALSE,"43B";"Dep I.Tax",#N/A,FALSE,"43B";"I Tax Losses",#N/A,FALSE,"43B";"Annex-III 3CD",#N/A,FALSE,"43B";"Cash Payments",#N/A,FALSE,"43B";"43B",#N/A,FALSE,"43B"}</definedName>
    <definedName name="wrn.concordia." localSheetId="4" hidden="1">{#N/A,#N/A,FALSE,"GW280NEW.XLS"}</definedName>
    <definedName name="wrn.concordia." hidden="1">{#N/A,#N/A,FALSE,"GW280NEW.XLS"}</definedName>
    <definedName name="wrn.cong." localSheetId="18" hidden="1">{#N/A,#N/A,FALSE,"Sheet1"}</definedName>
    <definedName name="wrn.cong." hidden="1">{#N/A,#N/A,FALSE,"Sheet1"}</definedName>
    <definedName name="wrn.Consolidated._.Only." hidden="1">{#N/A,#N/A,TRUE,"summary";#N/A,#N/A,TRUE,"model"}</definedName>
    <definedName name="wrn.consumable." localSheetId="18"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ntract._.Sum." localSheetId="4" hidden="1">{"Contract Sums",#N/A,FALSE,"Subcontractor";"Contract Sums",#N/A,FALSE,"Supplier";"Contract Sums",#N/A,FALSE,"Statutory Authorities"}</definedName>
    <definedName name="wrn.Contract._.Sum." localSheetId="18" hidden="1">{"Contract Sums",#N/A,FALSE,"Subcontractor";"Contract Sums",#N/A,FALSE,"Supplier";"Contract Sums",#N/A,FALSE,"Statutory Authorities"}</definedName>
    <definedName name="wrn.Contract._.Sum." hidden="1">{"Contract Sums",#N/A,FALSE,"Subcontractor";"Contract Sums",#N/A,FALSE,"Supplier";"Contract Sums",#N/A,FALSE,"Statutory Authorities"}</definedName>
    <definedName name="wrn.contribution." hidden="1">{#N/A,#N/A,FALSE,"Contribution Analysis"}</definedName>
    <definedName name="wrn.contribution.1" hidden="1">{#N/A,#N/A,FALSE,"Contribution Analysis"}</definedName>
    <definedName name="wrn.COSA94TAXRETURN." hidden="1">{#N/A,#N/A,FALSE,"?????";#N/A,#N/A,FALSE,"??????";#N/A,#N/A,FALSE,"??";#N/A,#N/A,FALSE,"???";#N/A,#N/A,FALSE,"1? ????";#N/A,#N/A,FALSE,"1-2? ?????";#N/A,#N/A,FALSE,"2? ??";#N/A,#N/A,FALSE,"2??? ????";#N/A,#N/A,FALSE,"3(1)?7 ????";#N/A,#N/A,FALSE,"3(3)?(?) ????";#N/A,#N/A,FALSE,"5? ???";#N/A,#N/A,FALSE,"5?2 ???(?)";#N/A,#N/A,FALSE,"6? ????";#N/A,#N/A,FALSE,"6? ??(?)";#N/A,#N/A,FALSE,"6? ??(?)";#N/A,#N/A,FALSE,"6-1? ????";#N/A,#N/A,FALSE,"6-3? ??";#N/A,#N/A,FALSE,"6-3(3)? ??";#N/A,#N/A,FALSE,"6-3(4)? ??";#N/A,#N/A,FALSE,"6-4? ??(?)";#N/A,#N/A,FALSE,"6-4? ??(?)";#N/A,#N/A,FALSE,"6-5? ??(?)";#N/A,#N/A,FALSE,"6-5? ??(?)";#N/A,#N/A,FALSE,"????";#N/A,#N/A,FALSE,"6-6(3)? ??(??)";#N/A,#N/A,FALSE,"6-6?(??) ?????";#N/A,#N/A,FALSE,"6-7? ????(?)";#N/A,#N/A,FALSE,"6-7? ???(?)";#N/A,#N/A,FALSE,"6-10? ????";#N/A,#N/A,FALSE,"6-11? ?????";#N/A,#N/A,FALSE,"6-12? ????";#N/A,#N/A,FALSE,"6-13? ???";#N/A,#N/A,FALSE,"6-14? ?????";#N/A,#N/A,FALSE,"8? ?????";#N/A,#N/A,FALSE,"9? ???(?)";#N/A,#N/A,FALSE,"9? ???(?)";#N/A,#N/A,FALSE,"10(2)? ????";#N/A,#N/A,FALSE,"10(3)? ????";#N/A,#N/A,FALSE,"10(3)? ??";#N/A,#N/A,FALSE,"10(4)? ????";#N/A,#N/A,FALSE,"14(1)? ? ??";#N/A,#N/A,FALSE,"59? ????";#N/A,#N/A,FALSE,"?? BS";#N/A,#N/A,FALSE,"?? PL";#N/A,#N/A,FALSE,"??RE"}</definedName>
    <definedName name="wrn.Cost._.Plan._.Report." localSheetId="4" hidden="1">{"Summary",#N/A,TRUE,"Summary";"Cost Plan",#N/A,TRUE,"Cost Plan"}</definedName>
    <definedName name="wrn.Cost._.Plan._.Report." hidden="1">{"Summary",#N/A,TRUE,"Summary";"Cost Plan",#N/A,TRUE,"Cost Plan"}</definedName>
    <definedName name="wrn.Cost._.Report." hidden="1">{#N/A,#N/A,TRUE,"COVER";#N/A,#N/A,TRUE,"DETAILS";#N/A,#N/A,TRUE,"SUMMARY";#N/A,#N/A,TRUE,"EXP MON";#N/A,#N/A,TRUE,"APPENDIX A";#N/A,#N/A,TRUE,"APPENDIX B";#N/A,#N/A,TRUE,"APPENDIX C";#N/A,#N/A,TRUE,"APPENDIX D";#N/A,#N/A,TRUE,"APPENDIX E";#N/A,#N/A,TRUE,"APPENDIX F";#N/A,#N/A,TRUE,"APPENDIX G"}</definedName>
    <definedName name="wrn.Cost._.Summary." localSheetId="18" hidden="1">{"Cost Summary",#N/A,FALSE,"B";"Cost Detail 1",#N/A,FALSE,"C";"Cost Detail 2",#N/A,FALSE,"C"}</definedName>
    <definedName name="wrn.Cost._.Summary." localSheetId="6" hidden="1">{"Cost Summary",#N/A,FALSE,"B";"Cost Detail 1",#N/A,FALSE,"C";"Cost Detail 2",#N/A,FALSE,"C"}</definedName>
    <definedName name="wrn.Cost._.Summary." localSheetId="11" hidden="1">{"Cost Summary",#N/A,FALSE,"B";"Cost Detail 1",#N/A,FALSE,"C";"Cost Detail 2",#N/A,FALSE,"C"}</definedName>
    <definedName name="wrn.Cost._.Summary." localSheetId="10" hidden="1">{"Cost Summary",#N/A,FALSE,"B";"Cost Detail 1",#N/A,FALSE,"C";"Cost Detail 2",#N/A,FALSE,"C"}</definedName>
    <definedName name="wrn.Cost._.Summary." hidden="1">{"Cost Summary",#N/A,FALSE,"B";"Cost Detail 1",#N/A,FALSE,"C";"Cost Detail 2",#N/A,FALSE,"C"}</definedName>
    <definedName name="wrn.COST_SHEETS." localSheetId="4" hidden="1">{#N/A,#N/A,FALSE,"WBS 1.06";#N/A,#N/A,FALSE,"WBS 1.14";#N/A,#N/A,FALSE,"WBS 1.17";#N/A,#N/A,FALSE,"WBS 1.18"}</definedName>
    <definedName name="wrn.COST_SHEETS." localSheetId="18" hidden="1">{#N/A,#N/A,FALSE,"WBS 1.06";#N/A,#N/A,FALSE,"WBS 1.14";#N/A,#N/A,FALSE,"WBS 1.17";#N/A,#N/A,FALSE,"WBS 1.18"}</definedName>
    <definedName name="wrn.COST_SHEETS." localSheetId="6" hidden="1">{#N/A,#N/A,FALSE,"WBS 1.06";#N/A,#N/A,FALSE,"WBS 1.14";#N/A,#N/A,FALSE,"WBS 1.17";#N/A,#N/A,FALSE,"WBS 1.18"}</definedName>
    <definedName name="wrn.COST_SHEETS." localSheetId="10" hidden="1">{#N/A,#N/A,FALSE,"WBS 1.06";#N/A,#N/A,FALSE,"WBS 1.14";#N/A,#N/A,FALSE,"WBS 1.17";#N/A,#N/A,FALSE,"WBS 1.18"}</definedName>
    <definedName name="wrn.COST_SHEETS." hidden="1">{#N/A,#N/A,FALSE,"WBS 1.06";#N/A,#N/A,FALSE,"WBS 1.14";#N/A,#N/A,FALSE,"WBS 1.17";#N/A,#N/A,FALSE,"WBS 1.18"}</definedName>
    <definedName name="wrn.COST_SHEETS._1" localSheetId="18" hidden="1">{#N/A,#N/A,FALSE,"WBS 1.06";#N/A,#N/A,FALSE,"WBS 1.14";#N/A,#N/A,FALSE,"WBS 1.17";#N/A,#N/A,FALSE,"WBS 1.18"}</definedName>
    <definedName name="wrn.COST_SHEETS._1" localSheetId="6" hidden="1">{#N/A,#N/A,FALSE,"WBS 1.06";#N/A,#N/A,FALSE,"WBS 1.14";#N/A,#N/A,FALSE,"WBS 1.17";#N/A,#N/A,FALSE,"WBS 1.18"}</definedName>
    <definedName name="wrn.COST_SHEETS._1" hidden="1">{#N/A,#N/A,FALSE,"WBS 1.06";#N/A,#N/A,FALSE,"WBS 1.14";#N/A,#N/A,FALSE,"WBS 1.17";#N/A,#N/A,FALSE,"WBS 1.18"}</definedName>
    <definedName name="wrn.COSTOS." localSheetId="18" hidden="1">{#N/A,#N/A,FALSE,"REG";#N/A,#N/A,FALSE,"REM";#N/A,#N/A,FALSE,"REQ";#N/A,#N/A,FALSE,"EQP";#N/A,#N/A,FALSE,"RMAT";#N/A,#N/A,FALSE,"TU";#N/A,#N/A,FALSE,"IN";#N/A,#N/A,FALSE,"EL";#N/A,#N/A,FALSE,"CI";#N/A,#N/A,FALSE,"CON";#N/A,#N/A,FALSE,"EDI";#N/A,#N/A,FALSE,"ING"}</definedName>
    <definedName name="wrn.COSTOS." hidden="1">{#N/A,#N/A,FALSE,"REG";#N/A,#N/A,FALSE,"REM";#N/A,#N/A,FALSE,"REQ";#N/A,#N/A,FALSE,"EQP";#N/A,#N/A,FALSE,"RMAT";#N/A,#N/A,FALSE,"TU";#N/A,#N/A,FALSE,"IN";#N/A,#N/A,FALSE,"EL";#N/A,#N/A,FALSE,"CI";#N/A,#N/A,FALSE,"CON";#N/A,#N/A,FALSE,"EDI";#N/A,#N/A,FALSE,"ING"}</definedName>
    <definedName name="wrn.costprint." localSheetId="18" hidden="1">{"cost",#N/A,FALSE,"B";"Sum",#N/A,FALSE,"C";"Sal1",#N/A,FALSE,"D";"Sal2",#N/A,FALSE,"D";"Mob",#N/A,FALSE,"E";"Eqpcst1",#N/A,FALSE,"F";"Eqpcst2",#N/A,FALSE,"F";"Eqpcst3",#N/A,FALSE,"F";"Est1",#N/A,FALSE,"G";"Est2",#N/A,FALSE,"G";"Fin",#N/A,FALSE,"H";"EqpCal",#N/A,FALSE,"I";"ManCal1",#N/A,FALSE,"J";"ManCal2",#N/A,FALSE,"J";"Consm",#N/A,FALSE,"L";"B O",#N/A,FALSE,"M";"S C",#N/A,FALSE,"N"}</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localSheetId="11" hidden="1">{"cost",#N/A,FALSE,"B";"Sum",#N/A,FALSE,"C";"Sal1",#N/A,FALSE,"D";"Sal2",#N/A,FALSE,"D";"Mob",#N/A,FALSE,"E";"Eqpcst1",#N/A,FALSE,"F";"Eqpcst2",#N/A,FALSE,"F";"Eqpcst3",#N/A,FALSE,"F";"Est1",#N/A,FALSE,"G";"Est2",#N/A,FALSE,"G";"Fin",#N/A,FALSE,"H";"EqpCal",#N/A,FALSE,"I";"ManCal1",#N/A,FALSE,"J";"ManCal2",#N/A,FALSE,"J";"Consm",#N/A,FALSE,"L";"B O",#N/A,FALSE,"M";"S C",#N/A,FALSE,"N"}</definedName>
    <definedName name="wrn.costprint." localSheetId="1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18"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sc." hidden="1">{"orixcsc",#N/A,FALSE,"ORIX CSC";"orixcsc2",#N/A,FALSE,"ORIX CSC"}</definedName>
    <definedName name="wrn.csc.1" hidden="1">{"orixcsc",#N/A,FALSE,"ORIX CSC";"orixcsc2",#N/A,FALSE,"ORIX CSC"}</definedName>
    <definedName name="wrn.csc.3" hidden="1">{#N/A,#N/A,FALSE,"ORIX CSC"}</definedName>
    <definedName name="wrn.csc2." hidden="1">{#N/A,#N/A,FALSE,"ORIX CSC"}</definedName>
    <definedName name="wrn.cssa." hidden="1">{#N/A,#N/A,FALSE,"WATCHDSC";#N/A,#N/A,FALSE,"2LOSSMOD";#N/A,#N/A,FALSE,"2LOSS";#N/A,#N/A,FALSE,"DSC";#N/A,#N/A,FALSE,"OPERAT";#N/A,#N/A,FALSE,"ADJUST";#N/A,#N/A,FALSE,"LEASE EXPIRE"}</definedName>
    <definedName name="wrn.cubage." hidden="1">{#N/A,#N/A,FALSE,"cost per st.";#N/A,#N/A,FALSE,"SUMMARY";#N/A,#N/A,FALSE,"CUBEARTH";#N/A,#N/A,FALSE,"CUBEROCK"}</definedName>
    <definedName name="wrn.Cumulative._.Material._.Cost." localSheetId="4" hidden="1">{#N/A,#N/A,FALSE,"MARCH"}</definedName>
    <definedName name="wrn.Cumulative._.Material._.Cost." localSheetId="18" hidden="1">{#N/A,#N/A,FALSE,"MARCH"}</definedName>
    <definedName name="wrn.Cumulative._.Material._.Cost." localSheetId="6" hidden="1">{#N/A,#N/A,FALSE,"MARCH"}</definedName>
    <definedName name="wrn.Cumulative._.Material._.Cost." localSheetId="10" hidden="1">{#N/A,#N/A,FALSE,"MARCH"}</definedName>
    <definedName name="wrn.Cumulative._.Material._.Cost." hidden="1">{#N/A,#N/A,FALSE,"MARCH"}</definedName>
    <definedName name="wrn.Cumulative._.Material._.Cost._1" localSheetId="18" hidden="1">{#N/A,#N/A,FALSE,"MARCH"}</definedName>
    <definedName name="wrn.Cumulative._.Material._.Cost._1" localSheetId="6" hidden="1">{#N/A,#N/A,FALSE,"MARCH"}</definedName>
    <definedName name="wrn.Cumulative._.Material._.Cost._1" hidden="1">{#N/A,#N/A,FALSE,"MARCH"}</definedName>
    <definedName name="wrn.D_Price._.List." hidden="1">{"D_Price list",#N/A,FALSE,"Sheet1"}</definedName>
    <definedName name="wrn.DATA._.SHEETS." localSheetId="18" hidden="1">{"page1",#N/A,FALSE,"DATA SHEET";"page2",#N/A,FALSE,"DATA SHEET";"page3",#N/A,FALSE,"DATA SHEET"}</definedName>
    <definedName name="wrn.DATA._.SHEETS." hidden="1">{"page1",#N/A,FALSE,"DATA SHEET";"page2",#N/A,FALSE,"DATA SHEET";"page3",#N/A,FALSE,"DATA SHEET"}</definedName>
    <definedName name="wrn.DCF." localSheetId="18" hidden="1">{"DCF1",#N/A,FALSE,"SIERRA DCF";"MATRIX1",#N/A,FALSE,"SIERRA DCF"}</definedName>
    <definedName name="wrn.DCF." hidden="1">{"DCF1",#N/A,FALSE,"SIERRA DCF";"MATRIX1",#N/A,FALSE,"SIERRA DCF"}</definedName>
    <definedName name="wrn.DCF_Terminal_Value_qchm." localSheetId="18" hidden="1">{"qchm_dcf",#N/A,FALSE,"QCHMDCF2";"qchm_terminal",#N/A,FALSE,"QCHMDCF2"}</definedName>
    <definedName name="wrn.DCF_Terminal_Value_qchm." hidden="1">{"qchm_dcf",#N/A,FALSE,"QCHMDCF2";"qchm_terminal",#N/A,FALSE,"QCHMDCF2"}</definedName>
    <definedName name="wrn.DCR._.Output." localSheetId="4" hidden="1">{"DCR Output",#N/A,FALSE,"Output"}</definedName>
    <definedName name="wrn.DCR._.Output." localSheetId="18" hidden="1">{"DCR Output",#N/A,FALSE,"Output"}</definedName>
    <definedName name="wrn.DCR._.Output." localSheetId="6" hidden="1">{"DCR Output",#N/A,FALSE,"Output"}</definedName>
    <definedName name="wrn.DCR._.Output." localSheetId="10" hidden="1">{"DCR Output",#N/A,FALSE,"Output"}</definedName>
    <definedName name="wrn.DCR._.Output." hidden="1">{"DCR Output",#N/A,FALSE,"Output"}</definedName>
    <definedName name="wrn.demand." localSheetId="4" hidden="1">{#N/A,#N/A,FALSE,"III-1 Sum.Dem";#N/A,#N/A,FALSE,"III-2 RER.Dem.Pop";#N/A,#N/A,FALSE,"III-3 RER.Cap.Pop";#N/A,#N/A,FALSE,"III-4 RER.Dem.TCSS";#N/A,#N/A,FALSE,"III-5 RER.Cap.TCSS";#N/A,#N/A,FALSE,"III-6 Pow.Center.Dem";#N/A,#N/A,FALSE,"III-7 Off.Demand";#N/A,#N/A,FALSE,"III-8 Htl.Dem"}</definedName>
    <definedName name="wrn.demand." hidden="1">{#N/A,#N/A,FALSE,"III-1 Sum.Dem";#N/A,#N/A,FALSE,"III-2 RER.Dem.Pop";#N/A,#N/A,FALSE,"III-3 RER.Cap.Pop";#N/A,#N/A,FALSE,"III-4 RER.Dem.TCSS";#N/A,#N/A,FALSE,"III-5 RER.Cap.TCSS";#N/A,#N/A,FALSE,"III-6 Pow.Center.Dem";#N/A,#N/A,FALSE,"III-7 Off.Demand";#N/A,#N/A,FALSE,"III-8 Htl.Dem"}</definedName>
    <definedName name="wrn.Demand._.Calcs." localSheetId="4" hidden="1">{#N/A,#N/A,FALSE,"Demand Calcs"}</definedName>
    <definedName name="wrn.Demand._.Calcs." localSheetId="18" hidden="1">{#N/A,#N/A,FALSE,"Demand Calcs"}</definedName>
    <definedName name="wrn.Demand._.Calcs." localSheetId="6" hidden="1">{#N/A,#N/A,FALSE,"Demand Calcs"}</definedName>
    <definedName name="wrn.Demand._.Calcs." localSheetId="10" hidden="1">{#N/A,#N/A,FALSE,"Demand Calcs"}</definedName>
    <definedName name="wrn.Demand._.Calcs." hidden="1">{#N/A,#N/A,FALSE,"Demand Calcs"}</definedName>
    <definedName name="wrn.Demand._.Inputs." localSheetId="4" hidden="1">{#N/A,#N/A,FALSE,"Demand Inputs"}</definedName>
    <definedName name="wrn.Demand._.Inputs." localSheetId="18" hidden="1">{#N/A,#N/A,FALSE,"Demand Inputs"}</definedName>
    <definedName name="wrn.Demand._.Inputs." localSheetId="6" hidden="1">{#N/A,#N/A,FALSE,"Demand Inputs"}</definedName>
    <definedName name="wrn.Demand._.Inputs." localSheetId="10" hidden="1">{#N/A,#N/A,FALSE,"Demand Inputs"}</definedName>
    <definedName name="wrn.Demand._.Inputs." hidden="1">{#N/A,#N/A,FALSE,"Demand Inputs"}</definedName>
    <definedName name="wrn.demographics." localSheetId="4" hidden="1">{#N/A,#N/A,FALSE,"pop.hh";#N/A,#N/A,FALSE,"age.dist";#N/A,#N/A,FALSE,"hh.income";#N/A,#N/A,FALSE,"hh.chars"}</definedName>
    <definedName name="wrn.demographics." hidden="1">{#N/A,#N/A,FALSE,"pop.hh";#N/A,#N/A,FALSE,"age.dist";#N/A,#N/A,FALSE,"hh.income";#N/A,#N/A,FALSE,"hh.chars"}</definedName>
    <definedName name="wrn.Demos." localSheetId="4" hidden="1">{#N/A,#N/A,FALSE,"II-2 POP.HH";#N/A,#N/A,FALSE,"II-3 AGE.DIST";#N/A,#N/A,FALSE,"II-4 HH.DIST";#N/A,#N/A,FALSE,"II-5 EMP.INDUS"}</definedName>
    <definedName name="wrn.Demos." hidden="1">{#N/A,#N/A,FALSE,"II-2 POP.HH";#N/A,#N/A,FALSE,"II-3 AGE.DIST";#N/A,#N/A,FALSE,"II-4 HH.DIST";#N/A,#N/A,FALSE,"II-5 EMP.INDUS"}</definedName>
    <definedName name="wrn.dep." localSheetId="18" hidden="1">{"dep. full detail",#N/A,FALSE,"annex";"3cd annex",#N/A,FALSE,"annex";"co. dep.",#N/A,FALSE,"annex"}</definedName>
    <definedName name="wrn.dep." localSheetId="6" hidden="1">{"dep. full detail",#N/A,FALSE,"annex";"3cd annex",#N/A,FALSE,"annex";"co. dep.",#N/A,FALSE,"annex"}</definedName>
    <definedName name="wrn.dep." hidden="1">{"dep. full detail",#N/A,FALSE,"annex";"3cd annex",#N/A,FALSE,"annex";"co. dep.",#N/A,FALSE,"annex"}</definedName>
    <definedName name="wrn.Depreciation." hidden="1">{"DE_asfiled",#N/A,TRUE,"Amort.";"IRS_addl",#N/A,TRUE,"Amort."}</definedName>
    <definedName name="wrn.Detail." hidden="1">{"Detail",#N/A,FALSE,"Assump";"Detail",#N/A,FALSE,"Muni";"Detail",#N/A,FALSE,"Proj";"Detail",#N/A,FALSE,"Calc";"Present",#N/A,FALSE,"Cover"}</definedName>
    <definedName name="wrn.Differences._.only." localSheetId="18" hidden="1">{#N/A,#N/A,FALSE,"Other OT Diffs ";#N/A,#N/A,FALSE,"AMP OT DIFFS";#N/A,#N/A,FALSE,"Spend Diffs"}</definedName>
    <definedName name="wrn.Differences._.only." localSheetId="6" hidden="1">{#N/A,#N/A,FALSE,"Other OT Diffs ";#N/A,#N/A,FALSE,"AMP OT DIFFS";#N/A,#N/A,FALSE,"Spend Diffs"}</definedName>
    <definedName name="wrn.Differences._.only." hidden="1">{#N/A,#N/A,FALSE,"Other OT Diffs ";#N/A,#N/A,FALSE,"AMP OT DIFFS";#N/A,#N/A,FALSE,"Spend Diffs"}</definedName>
    <definedName name="wrn.DIRLABR." localSheetId="18" hidden="1">{#N/A,#N/A,TRUE,"CS&amp;SS(AG)";#N/A,#N/A,TRUE,"CS(UG)";#N/A,#N/A,TRUE,"CSCL(UG)";#N/A,#N/A,TRUE,"KYNAR";#N/A,#N/A,TRUE,"ALLOY904";#N/A,#N/A,TRUE,"TITANIUM";#N/A,#N/A,TRUE,"STMTRACE"}</definedName>
    <definedName name="wrn.DIRLABR." hidden="1">{#N/A,#N/A,TRUE,"CS&amp;SS(AG)";#N/A,#N/A,TRUE,"CS(UG)";#N/A,#N/A,TRUE,"CSCL(UG)";#N/A,#N/A,TRUE,"KYNAR";#N/A,#N/A,TRUE,"ALLOY904";#N/A,#N/A,TRUE,"TITANIUM";#N/A,#N/A,TRUE,"STMTRACE"}</definedName>
    <definedName name="wrn.DOMESTIC._.15.1." localSheetId="18" hidden="1">{#N/A,#N/A,FALSE,"Cover Page";#N/A,#N/A,FALSE,"Version 5";#N/A,#N/A,FALSE,"DCD-LPR,GPS1100";#N/A,#N/A,FALSE,"TOD Upgrades";#N/A,#N/A,FALSE,"DCD-500";#N/A,#N/A,FALSE,"DCD-400";#N/A,#N/A,FALSE,"LPR Cables";#N/A,#N/A,FALSE,"Training";#N/A,#N/A,FALSE,"OEM"}</definedName>
    <definedName name="wrn.DOMESTIC._.15.1." hidden="1">{#N/A,#N/A,FALSE,"Cover Page";#N/A,#N/A,FALSE,"Version 5";#N/A,#N/A,FALSE,"DCD-LPR,GPS1100";#N/A,#N/A,FALSE,"TOD Upgrades";#N/A,#N/A,FALSE,"DCD-500";#N/A,#N/A,FALSE,"DCD-400";#N/A,#N/A,FALSE,"LPR Cables";#N/A,#N/A,FALSE,"Training";#N/A,#N/A,FALSE,"OEM"}</definedName>
    <definedName name="wrn.DRB._.CLAIMS._.FOR._.BILL._.A3._.SIZE." localSheetId="18"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localSheetId="6"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18"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localSheetId="6"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conomic._.Value._.Added._.Analysis." localSheetId="18" hidden="1">{"EVA",#N/A,FALSE,"EVA";"WACC",#N/A,FALSE,"WACC"}</definedName>
    <definedName name="wrn.Economic._.Value._.Added._.Analysis." hidden="1">{"EVA",#N/A,FALSE,"EVA";"WACC",#N/A,FALSE,"WACC"}</definedName>
    <definedName name="wrn.ED." localSheetId="18" hidden="1">{#N/A,#N/A,TRUE,"Equipment installation bm"}</definedName>
    <definedName name="wrn.ED." hidden="1">{#N/A,#N/A,TRUE,"Equipment installation bm"}</definedName>
    <definedName name="wrn.ed1." localSheetId="18" hidden="1">{#N/A,#N/A,FALSE,"1-19";#N/A,#N/A,FALSE,"2-19";#N/A,#N/A,FALSE,"2-19A";#N/A,#N/A,FALSE,"2-19B";#N/A,#N/A,FALSE,"2-19C";#N/A,#N/A,FALSE,"2-19D";#N/A,#N/A,FALSE,"2-19E";#N/A,#N/A,FALSE,"2-19F";#N/A,#N/A,FALSE,"2-19G"}</definedName>
    <definedName name="wrn.ed1." hidden="1">{#N/A,#N/A,FALSE,"1-19";#N/A,#N/A,FALSE,"2-19";#N/A,#N/A,FALSE,"2-19A";#N/A,#N/A,FALSE,"2-19B";#N/A,#N/A,FALSE,"2-19C";#N/A,#N/A,FALSE,"2-19D";#N/A,#N/A,FALSE,"2-19E";#N/A,#N/A,FALSE,"2-19F";#N/A,#N/A,FALSE,"2-19G"}</definedName>
    <definedName name="wrn.EDS." hidden="1">{"cover",#N/A,FALSE,"Cover Sheet";"cash",#N/A,FALSE,"Cash Recon";"rent",#N/A,FALSE,"Rent Page";"ADVERT",#N/A,FALSE,"Promo Costs";"LOCAL1",#N/A,FALSE,"Local Costs"}</definedName>
    <definedName name="wrn.Edutainment._.Priority._.List." localSheetId="18" hidden="1">{#N/A,#N/A,FALSE,"DI 2 YEAR MASTER SCHEDULE"}</definedName>
    <definedName name="wrn.Edutainment._.Priority._.List." hidden="1">{#N/A,#N/A,FALSE,"DI 2 YEAR MASTER SCHEDULE"}</definedName>
    <definedName name="wrn.elect." localSheetId="18"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NTIRE." localSheetId="18" hidden="1">{#N/A,#N/A,FALSE,"Cover";#N/A,#N/A,FALSE,"Mech (Eng)";#N/A,#N/A,FALSE,"Mech2 (Eng)";#N/A,#N/A,FALSE,"Mech3 (Eng)";#N/A,#N/A,FALSE,"Mech4 (Eng)"}</definedName>
    <definedName name="wrn.ENTIRE." hidden="1">{#N/A,#N/A,FALSE,"Cover";#N/A,#N/A,FALSE,"Mech (Eng)";#N/A,#N/A,FALSE,"Mech2 (Eng)";#N/A,#N/A,FALSE,"Mech3 (Eng)";#N/A,#N/A,FALSE,"Mech4 (Eng)"}</definedName>
    <definedName name="wrn.Entire._.File." localSheetId="18" hidden="1">{#N/A,#N/A,FALSE,"Base Cash Flow";"End of 1995",#N/A,FALSE,"Sale Year Analysis";"End of 1996",#N/A,FALSE,"Sale Year Analysis";"End of 1997",#N/A,FALSE,"Sale Year Analysis"}</definedName>
    <definedName name="wrn.Entire._.File." hidden="1">{#N/A,#N/A,FALSE,"Base Cash Flow";"End of 1995",#N/A,FALSE,"Sale Year Analysis";"End of 1996",#N/A,FALSE,"Sale Year Analysis";"End of 1997",#N/A,FALSE,"Sale Year Analysis"}</definedName>
    <definedName name="wrn.Entire._.Model." hidden="1">{#N/A,#N/A,TRUE,"summary";#N/A,#N/A,TRUE,"model";#N/A,#N/A,TRUE,"Consolidated P&amp;L Summary";#N/A,#N/A,TRUE,"Schwinn";#N/A,#N/A,TRUE,"G.T.";#N/A,#N/A,TRUE,"Hebb"}</definedName>
    <definedName name="wrn.Entire._.Package." hidden="1">{#N/A,#N/A,FALSE,"Smry1";#N/A,#N/A,FALSE,"Smry2";#N/A,#N/A,FALSE,"Finance Cash Flow";#N/A,#N/A,FALSE,"ProForma_Input";#N/A,#N/A,FALSE,"prop_input";#N/A,#N/A,FALSE,"regional_input";#N/A,#N/A,FALSE,"LT Cost of Capital_Input";#N/A,#N/A,FALSE,"Debt_Input";#N/A,#N/A,FALSE,"Yr 6 Rent";#N/A,#N/A,FALSE,"Accr_Dil Cmpd"}</definedName>
    <definedName name="wrn.Equipment._.List." localSheetId="18" hidden="1">{#N/A,#N/A,TRUE,"COVERSHEET";#N/A,#N/A,TRUE,"LEGEND";#N/A,#N/A,TRUE,"LIST"}</definedName>
    <definedName name="wrn.Equipment._.List." hidden="1">{#N/A,#N/A,TRUE,"COVERSHEET";#N/A,#N/A,TRUE,"LEGEND";#N/A,#N/A,TRUE,"LIST"}</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_Cover." hidden="1">{#N/A,#N/A,FALSE,"inc stmt ";#N/A,#N/A,FALSE,"sumry ytd";#N/A,#N/A,FALSE,"sumry mon";#N/A,#N/A,FALSE,"accruals";#N/A,#N/A,FALSE,"prodsvc";#N/A,#N/A,FALSE,"CVA";#N/A,#N/A,FALSE,"balsheet";#N/A,#N/A,FALSE,"Cflow short";#N/A,#N/A,FALSE,"Cflow long"}</definedName>
    <definedName name="wrn.Excavation." localSheetId="4" hidden="1">{"excavation",#N/A,FALSE,"DETAIL.XLS"}</definedName>
    <definedName name="wrn.Excavation." hidden="1">{"excavation",#N/A,FALSE,"DETAIL.XLS"}</definedName>
    <definedName name="wrn.ExitAndSalesAssumptions." localSheetId="18" hidden="1">{#N/A,#N/A,FALSE,"ExitStratigy"}</definedName>
    <definedName name="wrn.ExitAndSalesAssumptions." hidden="1">{#N/A,#N/A,FALSE,"ExitStratigy"}</definedName>
    <definedName name="wrn.Exterior._.Wall." localSheetId="4" hidden="1">{#N/A,#N/A,FALSE,"Paramters";"print range",#N/A,FALSE,"GSF.XLS";"exterior wall",#N/A,FALSE,"DETAIL.XLS"}</definedName>
    <definedName name="wrn.Exterior._.Wall." hidden="1">{#N/A,#N/A,FALSE,"Paramters";"print range",#N/A,FALSE,"GSF.XLS";"exterior wall",#N/A,FALSE,"DETAIL.XLS"}</definedName>
    <definedName name="wrn.Facility._.Estimate." localSheetId="4" hidden="1">{#N/A,#N/A,TRUE,"Cover Memo";"Facility Estimate",#N/A,TRUE,"Change Summary";"Facility Estimate",#N/A,TRUE,"Estimate Summary";"Facility Estimate",#N/A,TRUE,"Dept. Summary";"Facility Estimate",#N/A,TRUE,"DOW Detail"}</definedName>
    <definedName name="wrn.Facility._.Estimate." localSheetId="18" hidden="1">{#N/A,#N/A,TRUE,"Cover Memo";"Facility Estimate",#N/A,TRUE,"Change Summary";"Facility Estimate",#N/A,TRUE,"Estimate Summary";"Facility Estimate",#N/A,TRUE,"Dept. Summary";"Facility Estimate",#N/A,TRUE,"DOW Detail"}</definedName>
    <definedName name="wrn.Facility._.Estimate." hidden="1">{#N/A,#N/A,TRUE,"Cover Memo";"Facility Estimate",#N/A,TRUE,"Change Summary";"Facility Estimate",#N/A,TRUE,"Estimate Summary";"Facility Estimate",#N/A,TRUE,"Dept. Summary";"Facility Estimate",#N/A,TRUE,"DOW Detail"}</definedName>
    <definedName name="wrn.Fair._.Share._.Calcs." localSheetId="4" hidden="1">{#N/A,#N/A,FALSE,"Fair Share"}</definedName>
    <definedName name="wrn.Fair._.Share._.Calcs." localSheetId="18" hidden="1">{#N/A,#N/A,FALSE,"Fair Share"}</definedName>
    <definedName name="wrn.Fair._.Share._.Calcs." localSheetId="6" hidden="1">{#N/A,#N/A,FALSE,"Fair Share"}</definedName>
    <definedName name="wrn.Fair._.Share._.Calcs." localSheetId="10" hidden="1">{#N/A,#N/A,FALSE,"Fair Share"}</definedName>
    <definedName name="wrn.Fair._.Share._.Calcs." hidden="1">{#N/A,#N/A,FALSE,"Fair Share"}</definedName>
    <definedName name="wrn.Figaro._.Valuation._.Summary." localSheetId="18" hidden="1">{#N/A,#N/A,TRUE,"Cover";#N/A,#N/A,TRUE,"Graphs BD";#N/A,#N/A,TRUE,"Matrix-BD";#N/A,#N/A,TRUE,"Matrix-BD (2)";#N/A,#N/A,TRUE,"Margin Matrix BD";#N/A,#N/A,TRUE,"P&amp;L BD";#N/A,#N/A,TRUE,"Financials BD"}</definedName>
    <definedName name="wrn.Figaro._.Valuation._.Summary." hidden="1">{#N/A,#N/A,TRUE,"Cover";#N/A,#N/A,TRUE,"Graphs BD";#N/A,#N/A,TRUE,"Matrix-BD";#N/A,#N/A,TRUE,"Matrix-BD (2)";#N/A,#N/A,TRUE,"Margin Matrix BD";#N/A,#N/A,TRUE,"P&amp;L BD";#N/A,#N/A,TRUE,"Financials BD"}</definedName>
    <definedName name="wrn.FINAL._.ACCOUNT." localSheetId="4"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Account." localSheetId="18" hidden="1">{#N/A,#N/A,FALSE,"Header P";#N/A,#N/A,FALSE,"Summary";#N/A,#N/A,FALSE,"CONTRACT WORKS";#N/A,#N/A,FALSE,"Variations";#N/A,#N/A,FALSE,"Dwk"}</definedName>
    <definedName name="wrn.Final._.Account." localSheetId="10" hidden="1">{#N/A,#N/A,FALSE,"Header P";#N/A,#N/A,FALSE,"Summary";#N/A,#N/A,FALSE,"CONTRACT WORKS";#N/A,#N/A,FALSE,"Variations";#N/A,#N/A,FALSE,"Dwk"}</definedName>
    <definedName name="wrn.Final._.Account." hidden="1">{#N/A,#N/A,FALSE,"Header P";#N/A,#N/A,FALSE,"Summary";#N/A,#N/A,FALSE,"CONTRACT WORKS";#N/A,#N/A,FALSE,"Variations";#N/A,#N/A,FALSE,"Dwk"}</definedName>
    <definedName name="wrn.FINAL._.ACCOUNT._.ANALYSES." localSheetId="18" hidden="1">{#N/A,#N/A,FALSE,"Variations"}</definedName>
    <definedName name="wrn.FINAL._.ACCOUNT._.ANALYSES." localSheetId="10" hidden="1">{#N/A,#N/A,FALSE,"Variations"}</definedName>
    <definedName name="wrn.FINAL._.ACCOUNT._.ANALYSES." hidden="1">{#N/A,#N/A,FALSE,"Variations"}</definedName>
    <definedName name="wrn.FINAL._.ESTIMATE." localSheetId="4" hidden="1">{#N/A,#N/A,FALSE,"ProjInfo";#N/A,#N/A,FALSE,"Params";#N/A,#N/A,FALSE,"Q&amp;AE";#N/A,#N/A,FALSE,"CostCompE";#N/A,#N/A,FALSE,"SummaryE";#N/A,#N/A,FALSE,"PayItem";#N/A,#N/A,FALSE,"Detail";#N/A,#N/A,FALSE,"ReconE"}</definedName>
    <definedName name="wrn.FINAL._.ESTIMATE." localSheetId="18" hidden="1">{#N/A,#N/A,FALSE,"ProjInfo";#N/A,#N/A,FALSE,"Params";#N/A,#N/A,FALSE,"Q&amp;AE";#N/A,#N/A,FALSE,"CostCompE";#N/A,#N/A,FALSE,"SummaryE";#N/A,#N/A,FALSE,"PayItem";#N/A,#N/A,FALSE,"Detail";#N/A,#N/A,FALSE,"ReconE"}</definedName>
    <definedName name="wrn.FINAL._.ESTIMATE." localSheetId="6" hidden="1">{#N/A,#N/A,FALSE,"ProjInfo";#N/A,#N/A,FALSE,"Params";#N/A,#N/A,FALSE,"Q&amp;AE";#N/A,#N/A,FALSE,"CostCompE";#N/A,#N/A,FALSE,"SummaryE";#N/A,#N/A,FALSE,"PayItem";#N/A,#N/A,FALSE,"Detail";#N/A,#N/A,FALSE,"ReconE"}</definedName>
    <definedName name="wrn.FINAL._.ESTIMATE." localSheetId="10"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L._.ESTIMATE._1" localSheetId="18" hidden="1">{#N/A,#N/A,FALSE,"ProjInfo";#N/A,#N/A,FALSE,"Params";#N/A,#N/A,FALSE,"Q&amp;AE";#N/A,#N/A,FALSE,"CostCompE";#N/A,#N/A,FALSE,"SummaryE";#N/A,#N/A,FALSE,"PayItem";#N/A,#N/A,FALSE,"Detail";#N/A,#N/A,FALSE,"ReconE"}</definedName>
    <definedName name="wrn.FINAL._.ESTIMATE._1" localSheetId="6" hidden="1">{#N/A,#N/A,FALSE,"ProjInfo";#N/A,#N/A,FALSE,"Params";#N/A,#N/A,FALSE,"Q&amp;AE";#N/A,#N/A,FALSE,"CostCompE";#N/A,#N/A,FALSE,"SummaryE";#N/A,#N/A,FALSE,"PayItem";#N/A,#N/A,FALSE,"Detail";#N/A,#N/A,FALSE,"ReconE"}</definedName>
    <definedName name="wrn.FINAL._.ESTIMATE._1" hidden="1">{#N/A,#N/A,FALSE,"ProjInfo";#N/A,#N/A,FALSE,"Params";#N/A,#N/A,FALSE,"Q&amp;AE";#N/A,#N/A,FALSE,"CostCompE";#N/A,#N/A,FALSE,"SummaryE";#N/A,#N/A,FALSE,"PayItem";#N/A,#N/A,FALSE,"Detail";#N/A,#N/A,FALSE,"ReconE"}</definedName>
    <definedName name="wrn.Final._.Output." localSheetId="4" hidden="1">{#N/A,#N/A,FALSE,"Final Output"}</definedName>
    <definedName name="wrn.Final._.Output." localSheetId="18" hidden="1">{#N/A,#N/A,FALSE,"Final Output"}</definedName>
    <definedName name="wrn.Final._.Output." localSheetId="6" hidden="1">{#N/A,#N/A,FALSE,"Final Output"}</definedName>
    <definedName name="wrn.Final._.Output." localSheetId="10" hidden="1">{#N/A,#N/A,FALSE,"Final Output"}</definedName>
    <definedName name="wrn.Final._.Output." hidden="1">{#N/A,#N/A,FALSE,"Final Output"}</definedName>
    <definedName name="wrn.Final._.Valuation." localSheetId="4" hidden="1">{"Valuation",#N/A,FALSE,"VALUATION";"Practical Completion",#N/A,FALSE,"RETENTION STATEMENT";"Progress Chart",#N/A,FALSE,"PROGRESS GRAPH"}</definedName>
    <definedName name="wrn.Final._.Valuation." localSheetId="18" hidden="1">{"Valuation",#N/A,FALSE,"VALUATION";"Practical Completion",#N/A,FALSE,"RETENTION STATEMENT";"Progress Chart",#N/A,FALSE,"PROGRESS GRAPH"}</definedName>
    <definedName name="wrn.Final._.Valuation." hidden="1">{"Valuation",#N/A,FALSE,"VALUATION";"Practical Completion",#N/A,FALSE,"RETENTION STATEMENT";"Progress Chart",#N/A,FALSE,"PROGRESS GRAPH"}</definedName>
    <definedName name="wrn.FINANCIAL._.REPORT." localSheetId="4"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 localSheetId="18"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inancial._.Reports." hidden="1">{#N/A,#N/A,FALSE,"Overview";#N/A,#N/A,FALSE,"santafe";#N/A,#N/A,FALSE,"noble";#N/A,#N/A,FALSE,"Combined Results";#N/A,#N/A,FALSE,"Earnings"}</definedName>
    <definedName name="wrn.FinStats." localSheetId="18" hidden="1">{#N/A,#N/A,FALSE,"BS-lead";#N/A,#N/A,FALSE,"BS- cladding";#N/A,#N/A,FALSE,"BS-GRC";#N/A,#N/A,FALSE,"P&amp;L-Lead";#N/A,#N/A,FALSE,"P&amp;L-Cladding";#N/A,#N/A,FALSE,"P&amp;L-GRC"}</definedName>
    <definedName name="wrn.FinStats." hidden="1">{#N/A,#N/A,FALSE,"BS-lead";#N/A,#N/A,FALSE,"BS- cladding";#N/A,#N/A,FALSE,"BS-GRC";#N/A,#N/A,FALSE,"P&amp;L-Lead";#N/A,#N/A,FALSE,"P&amp;L-Cladding";#N/A,#N/A,FALSE,"P&amp;L-GRC"}</definedName>
    <definedName name="wrn.First._.half." localSheetId="18" hidden="1">{#N/A,#N/A,TRUE,"Inflation";#N/A,#N/A,TRUE,"HCA Summary";#N/A,#N/A,TRUE,"Operating ratio graphs";#N/A,#N/A,TRUE,"HCA";#N/A,#N/A,TRUE,"Revenue";#N/A,#N/A,TRUE,"Opex";#N/A,#N/A,TRUE,"Fixed assets";#N/A,#N/A,TRUE,"Reserves"}</definedName>
    <definedName name="wrn.First._.half." localSheetId="6" hidden="1">{#N/A,#N/A,TRUE,"Inflation";#N/A,#N/A,TRUE,"HCA Summary";#N/A,#N/A,TRUE,"Operating ratio graphs";#N/A,#N/A,TRUE,"HCA";#N/A,#N/A,TRUE,"Revenue";#N/A,#N/A,TRUE,"Opex";#N/A,#N/A,TRUE,"Fixed assets";#N/A,#N/A,TRUE,"Reserves"}</definedName>
    <definedName name="wrn.First._.half." hidden="1">{#N/A,#N/A,TRUE,"Inflation";#N/A,#N/A,TRUE,"HCA Summary";#N/A,#N/A,TRUE,"Operating ratio graphs";#N/A,#N/A,TRUE,"HCA";#N/A,#N/A,TRUE,"Revenue";#N/A,#N/A,TRUE,"Opex";#N/A,#N/A,TRUE,"Fixed assets";#N/A,#N/A,TRUE,"Reserves"}</definedName>
    <definedName name="wrn.FIXED._.ASSETS." localSheetId="18" hidden="1">{#N/A,#N/A,TRUE,"FA 1 &amp; 2";#N/A,#N/A,TRUE,"FA 3 &amp; 4";#N/A,#N/A,TRUE,"FA 5 &amp; 6";#N/A,#N/A,TRUE,"FA 7 &amp; 8";#N/A,#N/A,TRUE,"FA 9 &amp; 10";#N/A,#N/A,TRUE,"FA 11";#N/A,#N/A,TRUE,"FA 12";#N/A,#N/A,TRUE,"FA 13";#N/A,#N/A,TRUE,"FA 14 &amp; 15"}</definedName>
    <definedName name="wrn.FIXED._.ASSETS." localSheetId="6" hidden="1">{#N/A,#N/A,TRUE,"FA 1 &amp; 2";#N/A,#N/A,TRUE,"FA 3 &amp; 4";#N/A,#N/A,TRUE,"FA 5 &amp; 6";#N/A,#N/A,TRUE,"FA 7 &amp; 8";#N/A,#N/A,TRUE,"FA 9 &amp; 10";#N/A,#N/A,TRUE,"FA 11";#N/A,#N/A,TRUE,"FA 12";#N/A,#N/A,TRUE,"FA 13";#N/A,#N/A,TRUE,"FA 14 &amp; 15"}</definedName>
    <definedName name="wrn.FIXED._.ASSETS." hidden="1">{#N/A,#N/A,TRUE,"FA 1 &amp; 2";#N/A,#N/A,TRUE,"FA 3 &amp; 4";#N/A,#N/A,TRUE,"FA 5 &amp; 6";#N/A,#N/A,TRUE,"FA 7 &amp; 8";#N/A,#N/A,TRUE,"FA 9 &amp; 10";#N/A,#N/A,TRUE,"FA 11";#N/A,#N/A,TRUE,"FA 12";#N/A,#N/A,TRUE,"FA 13";#N/A,#N/A,TRUE,"FA 14 &amp; 15"}</definedName>
    <definedName name="wrn.FIZIB." localSheetId="18"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LASH." localSheetId="18" hidden="1">{#N/A,#N/A,FALSE,"FLASH"}</definedName>
    <definedName name="wrn.FLASH." hidden="1">{#N/A,#N/A,FALSE,"FLASH"}</definedName>
    <definedName name="wrn.Fleet." hidden="1">{"FleetDetailsNE",#N/A,FALSE,"NEForecast"}</definedName>
    <definedName name="wrn.FORM." localSheetId="18"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uel._.oil._.option." localSheetId="4" hidden="1">{"FUEL OIL",#N/A,FALSE,"Option"}</definedName>
    <definedName name="wrn.Fuel._.oil._.option." localSheetId="18" hidden="1">{"FUEL OIL",#N/A,FALSE,"Option"}</definedName>
    <definedName name="wrn.Fuel._.oil._.option." localSheetId="6" hidden="1">{"FUEL OIL",#N/A,FALSE,"Option"}</definedName>
    <definedName name="wrn.Fuel._.oil._.option." localSheetId="10" hidden="1">{"FUEL OIL",#N/A,FALSE,"Option"}</definedName>
    <definedName name="wrn.Fuel._.oil._.option." hidden="1">{"FUEL OIL",#N/A,FALSE,"Option"}</definedName>
    <definedName name="wrn.Fuel._.oil._.option._1" localSheetId="18" hidden="1">{"FUEL OIL",#N/A,FALSE,"Option"}</definedName>
    <definedName name="wrn.Fuel._.oil._.option._1" localSheetId="6" hidden="1">{"FUEL OIL",#N/A,FALSE,"Option"}</definedName>
    <definedName name="wrn.Fuel._.oil._.option._1" hidden="1">{"FUEL OIL",#N/A,FALSE,"Option"}</definedName>
    <definedName name="wrn.Ful._.Set." hidden="1">{"Bsheet",#N/A,FALSE,"Details";"P&amp;L",#N/A,FALSE,"Details";"Schedule",#N/A,FALSE,"Details";"Details",#N/A,FALSE,"Details"}</definedName>
    <definedName name="WRN.FULL" localSheetId="18"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 localSheetId="18" hidden="1">{"b",#N/A,FALSE,"B";"C 1",#N/A,FALSE,"C";"C 2",#N/A,FALSE,"C";"D 1",#N/A,FALSE,"D";"d 2",#N/A,FALSE,"D";"D 3",#N/A,FALSE,"D";"E",#N/A,FALSE,"E";"F 1",#N/A,FALSE,"F";"F 2",#N/A,FALSE,"F";"F 3",#N/A,FALSE,"F";"G 1",#N/A,FALSE,"G";"G 2",#N/A,FALSE,"G";"I 1",#N/A,FALSE,"I";"J 1",#N/A,FALSE,"J";"J 2",#N/A,FALSE,"J";"L",#N/A,FALSE,"L";"M 1",#N/A,FALSE,"M";"N",#N/A,FALSE,"N"}</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localSheetId="11" hidden="1">{"b",#N/A,FALSE,"B";"C 1",#N/A,FALSE,"C";"C 2",#N/A,FALSE,"C";"D 1",#N/A,FALSE,"D";"d 2",#N/A,FALSE,"D";"D 3",#N/A,FALSE,"D";"E",#N/A,FALSE,"E";"F 1",#N/A,FALSE,"F";"F 2",#N/A,FALSE,"F";"F 3",#N/A,FALSE,"F";"G 1",#N/A,FALSE,"G";"G 2",#N/A,FALSE,"G";"I 1",#N/A,FALSE,"I";"J 1",#N/A,FALSE,"J";"J 2",#N/A,FALSE,"J";"L",#N/A,FALSE,"L";"M 1",#N/A,FALSE,"M";"N",#N/A,FALSE,"N"}</definedName>
    <definedName name="wrn.full." localSheetId="1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Financials." localSheetId="18" hidden="1">{#N/A,#N/A,TRUE,"Financials";#N/A,#N/A,TRUE,"Operating Statistics";#N/A,#N/A,TRUE,"Capex &amp; Depreciation";#N/A,#N/A,TRUE,"Debt"}</definedName>
    <definedName name="wrn.Full._.Financials." localSheetId="6"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4"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_1" localSheetId="18" hidden="1">{#N/A,#N/A,TRUE,"Front";#N/A,#N/A,TRUE,"Simple Letter";#N/A,#N/A,TRUE,"Inside";#N/A,#N/A,TRUE,"Contents";#N/A,#N/A,TRUE,"Basis";#N/A,#N/A,TRUE,"Inclusions";#N/A,#N/A,TRUE,"Exclusions";#N/A,#N/A,TRUE,"Areas";#N/A,#N/A,TRUE,"Summary";#N/A,#N/A,TRUE,"Detail"}</definedName>
    <definedName name="wrn.Full._.Report._1" localSheetId="6" hidden="1">{#N/A,#N/A,TRUE,"Front";#N/A,#N/A,TRUE,"Simple Letter";#N/A,#N/A,TRUE,"Inside";#N/A,#N/A,TRUE,"Contents";#N/A,#N/A,TRUE,"Basis";#N/A,#N/A,TRUE,"Inclusions";#N/A,#N/A,TRUE,"Exclusions";#N/A,#N/A,TRUE,"Areas";#N/A,#N/A,TRUE,"Summary";#N/A,#N/A,TRUE,"Detail"}</definedName>
    <definedName name="wrn.Full._.Report._1" hidden="1">{#N/A,#N/A,TRUE,"Front";#N/A,#N/A,TRUE,"Simple Letter";#N/A,#N/A,TRUE,"Inside";#N/A,#N/A,TRUE,"Contents";#N/A,#N/A,TRUE,"Basis";#N/A,#N/A,TRUE,"Inclusions";#N/A,#N/A,TRUE,"Exclusions";#N/A,#N/A,TRUE,"Areas";#N/A,#N/A,TRUE,"Summary";#N/A,#N/A,TRUE,"Detail"}</definedName>
    <definedName name="wrn.full._.reports" localSheetId="18"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_.Set." hidden="1">{"Bsheet",#N/A,FALSE,"Details";"P&amp;l",#N/A,FALSE,"Details";"Schedule",#N/A,FALSE,"Details";"Details",#N/A,FALSE,"Details";"Annexue II",#N/A,FALSE,"Details";"Branch Bs",#N/A,FALSE,"Details";"Branch PL",#N/A,FALSE,"Details"}</definedName>
    <definedName name="wrn.full.fin.1" localSheetId="18" hidden="1">{#N/A,#N/A,TRUE,"Financials";#N/A,#N/A,TRUE,"Operating Statistics";#N/A,#N/A,TRUE,"Capex &amp; Depreciation";#N/A,#N/A,TRUE,"Debt"}</definedName>
    <definedName name="wrn.full.fin.1" hidden="1">{#N/A,#N/A,TRUE,"Financials";#N/A,#N/A,TRUE,"Operating Statistics";#N/A,#N/A,TRUE,"Capex &amp; Depreciation";#N/A,#N/A,TRUE,"Debt"}</definedName>
    <definedName name="wrn.fulld" localSheetId="18"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18"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G.C.P.L.." localSheetId="18" hidden="1">{#N/A,#N/A,FALSE,"gc (2)"}</definedName>
    <definedName name="wrn.G.C.P.L.." localSheetId="6" hidden="1">{#N/A,#N/A,FALSE,"gc (2)"}</definedName>
    <definedName name="wrn.G.C.P.L.." hidden="1">{#N/A,#N/A,FALSE,"gc (2)"}</definedName>
    <definedName name="wrn.G.E.G._.7.0." localSheetId="18" hidden="1">{#N/A,#N/A,FALSE,"VARIATIONS";#N/A,#N/A,FALSE,"BUDGET";#N/A,#N/A,FALSE,"CIVIL QNTY VAR";#N/A,#N/A,FALSE,"SUMMARY";#N/A,#N/A,FALSE,"MATERIAL VAR"}</definedName>
    <definedName name="wrn.G.E.G._.7.0." hidden="1">{#N/A,#N/A,FALSE,"VARIATIONS";#N/A,#N/A,FALSE,"BUDGET";#N/A,#N/A,FALSE,"CIVIL QNTY VAR";#N/A,#N/A,FALSE,"SUMMARY";#N/A,#N/A,FALSE,"MATERIAL VAR"}</definedName>
    <definedName name="wrn.GRAPHS." hidden="1">{#N/A,#N/A,FALSE,"ACQ_GRAPHS";#N/A,#N/A,FALSE,"T_1 GRAPHS";#N/A,#N/A,FALSE,"T_2 GRAPHS";#N/A,#N/A,FALSE,"COMB_GRAPHS"}</definedName>
    <definedName name="wrn.gw280." localSheetId="4" hidden="1">{#N/A,#N/A,FALSE,"GW280NEW.XLS"}</definedName>
    <definedName name="wrn.gw280." hidden="1">{#N/A,#N/A,FALSE,"GW280NEW.XLS"}</definedName>
    <definedName name="wrn.hardcost." hidden="1">{"hardcost",#N/A,FALSE,"Surf"}</definedName>
    <definedName name="wrn.Harley._.House." localSheetId="4" hidden="1">{"HarleyHouse",#N/A,FALSE,"Elem Cost( New Bld) "}</definedName>
    <definedName name="wrn.Harley._.House." localSheetId="18" hidden="1">{"HarleyHouse",#N/A,FALSE,"Elem Cost( New Bld) "}</definedName>
    <definedName name="wrn.Harley._.House." hidden="1">{"HarleyHouse",#N/A,FALSE,"Elem Cost( New Bld) "}</definedName>
    <definedName name="wrn.HEW." localSheetId="18" hidden="1">{#N/A,#N/A,FALSE,"Cover";#N/A,#N/A,FALSE,"Sensit";#N/A,#N/A,FALSE,"HEW";#N/A,#N/A,FALSE,"Bilanz";#N/A,#N/A,FALSE,"Aufbringung";#N/A,#N/A,FALSE,"Absatz";#N/A,#N/A,FALSE,"Durchleitung";#N/A,#N/A,FALSE,"Konzession";#N/A,#N/A,FALSE,"Personal";#N/A,#N/A,FALSE,"WC ";#N/A,#N/A,FALSE,"Capex Deprec ";#N/A,#N/A,FALSE,"Steuern";#N/A,#N/A,FALSE," Rente";#N/A,#N/A,FALSE," EBITDA"}</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localSheetId="18" hidden="1">{#N/A,#N/A,FALSE,"Cover";#N/A,#N/A,FALSE,"Gas";#N/A,#N/A,FALSE,"Umsatz";#N/A,#N/A,FALSE,"Kosten";#N/A,#N/A,FALSE,"Capex Deprec";#N/A,#N/A,FALSE,"WC";#N/A,#N/A,FALSE,"Rückstellungen";#N/A,#N/A,FALSE,"Rente";#N/A,#N/A,FALSE,"EBITDA"}</definedName>
    <definedName name="wrn.HGW." hidden="1">{#N/A,#N/A,FALSE,"Cover";#N/A,#N/A,FALSE,"Gas";#N/A,#N/A,FALSE,"Umsatz";#N/A,#N/A,FALSE,"Kosten";#N/A,#N/A,FALSE,"Capex Deprec";#N/A,#N/A,FALSE,"WC";#N/A,#N/A,FALSE,"Rückstellungen";#N/A,#N/A,FALSE,"Rente";#N/A,#N/A,FALSE,"EBITDA"}</definedName>
    <definedName name="wrn.HILTON._.GARDEN._.INN." hidden="1">{#N/A,#N/A,FALSE,"SUMMARY SHEET";#N/A,#N/A,FALSE,"CAT1-16 SUMM";#N/A,#N/A,FALSE,"LABOR";#N/A,#N/A,FALSE,"TELEPHONES";#N/A,#N/A,FALSE,"EQUIPMENT";#N/A,#N/A,FALSE,"SUPPLIES";#N/A,#N/A,FALSE,"FF &amp; E";#N/A,#N/A,FALSE,"DESIGN COSTS";#N/A,#N/A,FALSE,"PROGRAM"}</definedName>
    <definedName name="wrn.IFF94TAX." hidden="1">{#N/A,#N/A,FALSE,"?????";#N/A,#N/A,FALSE,"??????";#N/A,#N/A,FALSE,"??";#N/A,#N/A,FALSE,"???";#N/A,#N/A,FALSE,"1? ????";#N/A,#N/A,FALSE,"2? ??";#N/A,#N/A,FALSE,"3(3)?(?) ????";#N/A,#N/A,FALSE,"6? ????";#N/A,#N/A,FALSE,"6? ??(?)";#N/A,#N/A,FALSE,"6? ??(?)";#N/A,#N/A,FALSE,"6-1? ????";#N/A,#N/A,FALSE,"6-3? ??";#N/A,#N/A,FALSE,"6-4? ??(?)";#N/A,#N/A,FALSE,"6-4? ??(?)";#N/A,#N/A,FALSE,"6-5 ? ??";#N/A,#N/A,FALSE,"6-5? ??";#N/A,#N/A,FALSE,"????";#N/A,#N/A,FALSE,"???????";#N/A,#N/A,FALSE,"6-6?(??) ?????";#N/A,#N/A,FALSE,"6-11? ?????";#N/A,#N/A,FALSE,"6-12? ????";#N/A,#N/A,FALSE,"9? ???(?)";#N/A,#N/A,FALSE,"9? ???(?)";#N/A,#N/A,FALSE,"10(3)? ????";#N/A,#N/A,FALSE,"10(4)? ????";#N/A,#N/A,FALSE,"12? ????";#N/A,#N/A,FALSE,"14(1) ????(?)";#N/A,#N/A,FALSE,"59? ????";#N/A,#N/A,FALSE,"????";#N/A,#N/A,FALSE,"?? BS";#N/A,#N/A,FALSE,"??RE";#N/A,#N/A,FALSE,"?? PL"}</definedName>
    <definedName name="wrn.INDIRCOS." localSheetId="18" hidden="1">{#N/A,#N/A,TRUE,"FIELDOFF";#N/A,#N/A,TRUE,"SCAFF";#N/A,#N/A,TRUE,"CONSTEQP";#N/A,#N/A,TRUE,"FUELUBE";#N/A,#N/A,TRUE,"CONSUME";#N/A,#N/A,TRUE,"FIELDEXP";#N/A,#N/A,TRUE,"MANPLAN";#N/A,#N/A,TRUE,"EQPLAN"}</definedName>
    <definedName name="wrn.INDIRCOS." hidden="1">{#N/A,#N/A,TRUE,"FIELDOFF";#N/A,#N/A,TRUE,"SCAFF";#N/A,#N/A,TRUE,"CONSTEQP";#N/A,#N/A,TRUE,"FUELUBE";#N/A,#N/A,TRUE,"CONSUME";#N/A,#N/A,TRUE,"FIELDEXP";#N/A,#N/A,TRUE,"MANPLAN";#N/A,#N/A,TRUE,"EQPLAN"}</definedName>
    <definedName name="wrn.Inputs." localSheetId="4" hidden="1">{#N/A,#N/A,FALSE,"Input"}</definedName>
    <definedName name="wrn.Inputs." localSheetId="18" hidden="1">{#N/A,#N/A,FALSE,"Input"}</definedName>
    <definedName name="wrn.Inputs." localSheetId="6" hidden="1">{#N/A,#N/A,FALSE,"Input"}</definedName>
    <definedName name="wrn.Inputs." localSheetId="10" hidden="1">{#N/A,#N/A,FALSE,"Input"}</definedName>
    <definedName name="wrn.Inputs." hidden="1">{#N/A,#N/A,FALSE,"Input"}</definedName>
    <definedName name="wrn.Installation." localSheetId="18" hidden="1">{#N/A,#N/A,FALSE,"WNTS"}</definedName>
    <definedName name="wrn.Installation." hidden="1">{#N/A,#N/A,FALSE,"WNTS"}</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erim._.Valuation." localSheetId="4" hidden="1">{"Valuation",#N/A,FALSE,"VALUATION";"Standard",#N/A,FALSE,"RETENTION STATEMENT";"Progress Chart",#N/A,FALSE,"PROGRESS GRAPH"}</definedName>
    <definedName name="wrn.Interim._.Valuation." localSheetId="18" hidden="1">{"Valuation",#N/A,FALSE,"VALUATION";"Standard",#N/A,FALSE,"RETENTION STATEMENT";"Progress Chart",#N/A,FALSE,"PROGRESS GRAPH"}</definedName>
    <definedName name="wrn.Interim._.Valuation." hidden="1">{"Valuation",#N/A,FALSE,"VALUATION";"Standard",#N/A,FALSE,"RETENTION STATEMENT";"Progress Chart",#N/A,FALSE,"PROGRESS GRAPH"}</definedName>
    <definedName name="wrn.Interior._.finishes." localSheetId="4" hidden="1">{"interior finishes",#N/A,FALSE,"DETAIL.XLS"}</definedName>
    <definedName name="wrn.Interior._.finishes." hidden="1">{"interior finishes",#N/A,FALSE,"DETAIL.XLS"}</definedName>
    <definedName name="wrn.item1." localSheetId="18" hidden="1">{#N/A,#N/A,FALSE,"Wadhal";#N/A,#N/A,FALSE,"Manglad U-S";#N/A,#N/A,FALSE,"Manglad D-S";#N/A,#N/A,FALSE,"Ratanpur U-S";#N/A,#N/A,FALSE,"Ratanpur D-S";#N/A,#N/A,FALSE,"VI Face"}</definedName>
    <definedName name="wrn.item1." localSheetId="6"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Izt." localSheetId="18" hidden="1">{"year1",#N/A,FALSE,"IZT";"year2",#N/A,FALSE,"IZT"}</definedName>
    <definedName name="wrn.Izt." localSheetId="6" hidden="1">{"year1",#N/A,FALSE,"IZT";"year2",#N/A,FALSE,"IZT"}</definedName>
    <definedName name="wrn.Izt." hidden="1">{"year1",#N/A,FALSE,"IZT";"year2",#N/A,FALSE,"IZT"}</definedName>
    <definedName name="wrn.Japan_Capers_Ed._.Pub." localSheetId="18" hidden="1">{"Japan_Capers_Ed_Pub",#N/A,FALSE,"DI 2 YEAR MASTER SCHEDULE"}</definedName>
    <definedName name="wrn.Japan_Capers_Ed._.Pub." hidden="1">{"Japan_Capers_Ed_Pub",#N/A,FALSE,"DI 2 YEAR MASTER SCHEDULE"}</definedName>
    <definedName name="wrn.jck94TAXRETURN." hidden="1">{#N/A,#N/A,FALSE,"??";#N/A,#N/A,FALSE,"???";#N/A,#N/A,FALSE,"1? ????";#N/A,#N/A,FALSE,"3(3)?(?) ????";#N/A,#N/A,FALSE,"6? ????";#N/A,#N/A,FALSE,"6? ??(?)";#N/A,#N/A,FALSE,"6? ??(?)";#N/A,#N/A,FALSE,"6-12? ????";#N/A,#N/A,FALSE,"6-14? ?????";#N/A,#N/A,FALSE,"9? ???(?)";#N/A,#N/A,FALSE,"9? ???(?)";#N/A,#N/A,FALSE,"10(3)? ????";#N/A,#N/A,FALSE,"10(3)? ??";#N/A,#N/A,FALSE,"10(4)? ????";#N/A,#N/A,FALSE,"12? ????";#N/A,#N/A,FALSE,"14(1)? ? ??";#N/A,#N/A,FALSE,"59? ????";#N/A,#N/A,FALSE,"?? BS";#N/A,#N/A,FALSE,"?? PL";#N/A,#N/A,FALSE,"????";#N/A,#N/A,FALSE,"??RE";#N/A,#N/A,FALSE,"6-5? ??(?)";#N/A,#N/A,FALSE,"6-5? ??(?)"}</definedName>
    <definedName name="wrn.jung." localSheetId="18" hidden="1">{#N/A,#N/A,FALSE,"자재비 (2)";#N/A,#N/A,FALSE,"공사비 (2)";#N/A,#N/A,FALSE,"설계외주비";#N/A,#N/A,FALSE,"노무비";#N/A,#N/A,FALSE,"기계장치비";#N/A,#N/A,FALSE,"경비"}</definedName>
    <definedName name="wrn.jung." hidden="1">{#N/A,#N/A,FALSE,"자재비 (2)";#N/A,#N/A,FALSE,"공사비 (2)";#N/A,#N/A,FALSE,"설계외주비";#N/A,#N/A,FALSE,"노무비";#N/A,#N/A,FALSE,"기계장치비";#N/A,#N/A,FALSE,"경비"}</definedName>
    <definedName name="wrn.KKW." localSheetId="18" hidden="1">{#N/A,#N/A,FALSE,"Cover";#N/A,#N/A,FALSE,"KKW Sum";#N/A,#N/A,FALSE,"KKW Basisdaten";#N/A,#N/A,FALSE,"DEPRKKW";#N/A,#N/A,FALSE,"Krü";#N/A,#N/A,FALSE,"Bru";#N/A,#N/A,FALSE,"Bro";#N/A,#N/A,FALSE,"Sta"}</definedName>
    <definedName name="wrn.KKW." hidden="1">{#N/A,#N/A,FALSE,"Cover";#N/A,#N/A,FALSE,"KKW Sum";#N/A,#N/A,FALSE,"KKW Basisdaten";#N/A,#N/A,FALSE,"DEPRKKW";#N/A,#N/A,FALSE,"Krü";#N/A,#N/A,FALSE,"Bru";#N/A,#N/A,FALSE,"Bro";#N/A,#N/A,FALSE,"Sta"}</definedName>
    <definedName name="wrn.LaborWorkSheets." hidden="1">{#N/A,#N/A,FALSE,"050_150";#N/A,#N/A,FALSE,"050_151";#N/A,#N/A,FALSE,"050_152";#N/A,#N/A,FALSE,"050_153";#N/A,#N/A,FALSE,"050_154";#N/A,#N/A,FALSE,"050_155";#N/A,#N/A,FALSE,"050_156";#N/A,#N/A,FALSE,"050_157";#N/A,#N/A,FALSE,"050_158";#N/A,#N/A,FALSE,"050_159";#N/A,#N/A,FALSE,"050_255"}</definedName>
    <definedName name="wrn.Landlords." localSheetId="4"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Landlords." localSheetId="18"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Landlords." localSheetId="6"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Landlords." hidden="1">{#N/A,#N/A,FALSE,"701M";#N/A,#N/A,FALSE,"710M";#N/A,#N/A,FALSE,"720M";#N/A,#N/A,FALSE,"730M";#N/A,#N/A,FALSE,"731M";#N/A,#N/A,FALSE,"732M";#N/A,#N/A,FALSE,"733M";#N/A,#N/A,FALSE,"740M";#N/A,#N/A,FALSE,"741M";#N/A,#N/A,FALSE,"742M";#N/A,#N/A,FALSE,"750M";#N/A,#N/A,FALSE,"760M";#N/A,#N/A,FALSE,"770M";#N/A,#N/A,FALSE,"771M";#N/A,#N/A,FALSE,"772M";#N/A,#N/A,FALSE,"780M";#N/A,#N/A,FALSE,"788M";#N/A,#N/A,FALSE,"789M";#N/A,#N/A,FALSE,"790M";#N/A,#N/A,FALSE,"798M";#N/A,#N/A,FALSE,"798O"}</definedName>
    <definedName name="wrn.Latent._.Demand._.Inputs." localSheetId="4" hidden="1">{#N/A,#N/A,FALSE,"Latent"}</definedName>
    <definedName name="wrn.Latent._.Demand._.Inputs." localSheetId="18" hidden="1">{#N/A,#N/A,FALSE,"Latent"}</definedName>
    <definedName name="wrn.Latent._.Demand._.Inputs." localSheetId="6" hidden="1">{#N/A,#N/A,FALSE,"Latent"}</definedName>
    <definedName name="wrn.Latent._.Demand._.Inputs." localSheetId="10" hidden="1">{#N/A,#N/A,FALSE,"Latent"}</definedName>
    <definedName name="wrn.Latent._.Demand._.Inputs." hidden="1">{#N/A,#N/A,FALSE,"Latent"}</definedName>
    <definedName name="wrn.LeadsAPL." localSheetId="18" hidden="1">{#N/A,#N/A,FALSE,"G-Lead";#N/A,#N/A,FALSE,"LT loans";#N/A,#N/A,FALSE,"Reserves";#N/A,#N/A,FALSE,"J-lead";#N/A,#N/A,FALSE,"L-DT-lead";#N/A,#N/A,FALSE,"L-DF-lead";#N/A,#N/A,FALSE,"M associate";#N/A,#N/A,FALSE,"M subsidiary";#N/A,#N/A,FALSE,"P-Lead";#N/A,#N/A,FALSE,"N-Lead";#N/A,#N/A,FALSE,"O-Lead";#N/A,#N/A,FALSE,"G-Lead"}</definedName>
    <definedName name="wrn.LeadsAPL." hidden="1">{#N/A,#N/A,FALSE,"G-Lead";#N/A,#N/A,FALSE,"LT loans";#N/A,#N/A,FALSE,"Reserves";#N/A,#N/A,FALSE,"J-lead";#N/A,#N/A,FALSE,"L-DT-lead";#N/A,#N/A,FALSE,"L-DF-lead";#N/A,#N/A,FALSE,"M associate";#N/A,#N/A,FALSE,"M subsidiary";#N/A,#N/A,FALSE,"P-Lead";#N/A,#N/A,FALSE,"N-Lead";#N/A,#N/A,FALSE,"O-Lead";#N/A,#N/A,FALSE,"G-Lead"}</definedName>
    <definedName name="wrn.LeadsCladding." localSheetId="18" hidden="1">{#N/A,#N/A,FALSE,"J-cladding";#N/A,#N/A,FALSE,"L-DT-Cladding";#N/A,#N/A,FALSE,"L-DF-Cladding";#N/A,#N/A,FALSE,"P-Cladding";#N/A,#N/A,FALSE,"N-Cladding";#N/A,#N/A,FALSE,"O-Cladding";#N/A,#N/A,FALSE,"G-Cladding"}</definedName>
    <definedName name="wrn.LeadsCladding." hidden="1">{#N/A,#N/A,FALSE,"J-cladding";#N/A,#N/A,FALSE,"L-DT-Cladding";#N/A,#N/A,FALSE,"L-DF-Cladding";#N/A,#N/A,FALSE,"P-Cladding";#N/A,#N/A,FALSE,"N-Cladding";#N/A,#N/A,FALSE,"O-Cladding";#N/A,#N/A,FALSE,"G-Cladding"}</definedName>
    <definedName name="wrn.LeadsGRC." localSheetId="18" hidden="1">{#N/A,#N/A,FALSE,"J-GRC";#N/A,#N/A,FALSE,"L-DT-GRC";#N/A,#N/A,FALSE,"L-DF-GRC";#N/A,#N/A,FALSE,"P-GRC";#N/A,#N/A,FALSE,"N-GRC";#N/A,#N/A,FALSE,"O-GRC";#N/A,#N/A,FALSE,"G-GRC"}</definedName>
    <definedName name="wrn.LeadsGRC." hidden="1">{#N/A,#N/A,FALSE,"J-GRC";#N/A,#N/A,FALSE,"L-DT-GRC";#N/A,#N/A,FALSE,"L-DF-GRC";#N/A,#N/A,FALSE,"P-GRC";#N/A,#N/A,FALSE,"N-GRC";#N/A,#N/A,FALSE,"O-GRC";#N/A,#N/A,FALSE,"G-GRC"}</definedName>
    <definedName name="wrn.Leasing._.Variance." hidden="1">{#N/A,#N/A,FALSE,"Leasing 6A"}</definedName>
    <definedName name="wrn.Legal." localSheetId="18" hidden="1">{"Legal - Summary",#N/A,TRUE,"Casino Summary";"Legal - Tables 2002",#N/A,TRUE,"Tables 2002";"Legal - Cas Mkt Summ",#N/A,TRUE,"Casino Mkt Summary";"Legal - Hard Count",#N/A,TRUE,"Hard Ct.";"Legal - Slots",#N/A,TRUE,"Slots";"Legal - Slot Mkt",#N/A,TRUE,"Slot Marketing";"Legal - Soft Count",#N/A,TRUE,"Soft Ct.";"Legal - Race &amp; Sports",#N/A,TRUE,"R &amp; S";"Legal - Cas Admin Summ",#N/A,TRUE,"Cas Adm Summ";"Legal - Credit",#N/A,TRUE,"Credit";"Legal - Cage",#N/A,TRUE,"Cage";"Legal - Coll",#N/A,TRUE,"Collections";"Legal - Cas Admin",#N/A,TRUE,"Cas Adm";"Legal - Surv",#N/A,TRUE,"Surveill"}</definedName>
    <definedName name="wrn.Legal." hidden="1">{"Legal - Summary",#N/A,TRUE,"Casino Summary";"Legal - Tables 2002",#N/A,TRUE,"Tables 2002";"Legal - Cas Mkt Summ",#N/A,TRUE,"Casino Mkt Summary";"Legal - Hard Count",#N/A,TRUE,"Hard Ct.";"Legal - Slots",#N/A,TRUE,"Slots";"Legal - Slot Mkt",#N/A,TRUE,"Slot Marketing";"Legal - Soft Count",#N/A,TRUE,"Soft Ct.";"Legal - Race &amp; Sports",#N/A,TRUE,"R &amp; S";"Legal - Cas Admin Summ",#N/A,TRUE,"Cas Adm Summ";"Legal - Credit",#N/A,TRUE,"Credit";"Legal - Cage",#N/A,TRUE,"Cage";"Legal - Coll",#N/A,TRUE,"Collections";"Legal - Cas Admin",#N/A,TRUE,"Cas Adm";"Legal - Surv",#N/A,TRUE,"Surveill"}</definedName>
    <definedName name="wrn.Letter." localSheetId="18" hidden="1">{"Letter - Cas Sum",#N/A,TRUE,"Casino Summary";"Letter - Table 2002",#N/A,TRUE,"Tables 2002";"Letter - Cas Mkt",#N/A,TRUE,"Casino Mkt Summary";"Letter - Slots",#N/A,TRUE,"Slots";"Letter - Slot Mkt",#N/A,TRUE,"Slot Marketing";"Letter - Soft Count",#N/A,TRUE,"Soft Ct.";"Letter - Hard Count",#N/A,TRUE,"Hard Ct.";"Legal - R&amp;S",#N/A,TRUE,"R &amp; S";"Letter - Cas Admin",#N/A,TRUE,"Cas Adm Summ";"Letter - Credit",#N/A,TRUE,"Credit";"Letter - Cage",#N/A,TRUE,"Cage";"Letter - Coll",#N/A,TRUE,"Collections";"Letter - Cas Admin",#N/A,TRUE,"Cas Adm";"Letter - Surv",#N/A,TRUE,"Surveill"}</definedName>
    <definedName name="wrn.Letter." hidden="1">{"Letter - Cas Sum",#N/A,TRUE,"Casino Summary";"Letter - Table 2002",#N/A,TRUE,"Tables 2002";"Letter - Cas Mkt",#N/A,TRUE,"Casino Mkt Summary";"Letter - Slots",#N/A,TRUE,"Slots";"Letter - Slot Mkt",#N/A,TRUE,"Slot Marketing";"Letter - Soft Count",#N/A,TRUE,"Soft Ct.";"Letter - Hard Count",#N/A,TRUE,"Hard Ct.";"Legal - R&amp;S",#N/A,TRUE,"R &amp; S";"Letter - Cas Admin",#N/A,TRUE,"Cas Adm Summ";"Letter - Credit",#N/A,TRUE,"Credit";"Letter - Cage",#N/A,TRUE,"Cage";"Letter - Coll",#N/A,TRUE,"Collections";"Letter - Cas Admin",#N/A,TRUE,"Cas Adm";"Letter - Surv",#N/A,TRUE,"Surveill"}</definedName>
    <definedName name="wrn.LISTE_CONSO." localSheetId="18" hidden="1">{#N/A,#N/A,FALSE,"PageGarde";#N/A,#N/A,FALSE,"Notes";#N/A,#N/A,FALSE,"LCE"}</definedName>
    <definedName name="wrn.LISTE_CONSO." hidden="1">{#N/A,#N/A,FALSE,"PageGarde";#N/A,#N/A,FALSE,"Notes";#N/A,#N/A,FALSE,"LCE"}</definedName>
    <definedName name="wrn.LoanInformation." localSheetId="18" hidden="1">{#N/A,#N/A,FALSE,"LoanAssumptions"}</definedName>
    <definedName name="wrn.LoanInformation." hidden="1">{#N/A,#N/A,FALSE,"LoanAssumptions"}</definedName>
    <definedName name="wrn.LOCAL._.CURRENCY." localSheetId="4" hidden="1">{#N/A,#N/A,FALSE,"OAS";#N/A,#N/A,FALSE,"OBG";#N/A,#N/A,FALSE,"OCZ";#N/A,#N/A,FALSE,"OFR";#N/A,#N/A,FALSE,"OGR";#N/A,#N/A,FALSE,"OGY";#N/A,#N/A,FALSE,"OHY ";#N/A,#N/A,FALSE,"OLX";#N/A,#N/A,FALSE,"ONL";#N/A,#N/A,FALSE,"OPO";#N/A,#N/A,FALSE,"OPL";#N/A,#N/A,FALSE,"OSK";#N/A,#N/A,FALSE,"OSP";#N/A,#N/A,FALSE,"OSZ";#N/A,#N/A,FALSE,"OTU";#N/A,#N/A,FALSE,"OUK"}</definedName>
    <definedName name="wrn.LOCAL._.CURRENCY." hidden="1">{#N/A,#N/A,FALSE,"OAS";#N/A,#N/A,FALSE,"OBG";#N/A,#N/A,FALSE,"OCZ";#N/A,#N/A,FALSE,"OFR";#N/A,#N/A,FALSE,"OGR";#N/A,#N/A,FALSE,"OGY";#N/A,#N/A,FALSE,"OHY ";#N/A,#N/A,FALSE,"OLX";#N/A,#N/A,FALSE,"ONL";#N/A,#N/A,FALSE,"OPO";#N/A,#N/A,FALSE,"OPL";#N/A,#N/A,FALSE,"OSK";#N/A,#N/A,FALSE,"OSP";#N/A,#N/A,FALSE,"OSZ";#N/A,#N/A,FALSE,"OTU";#N/A,#N/A,FALSE,"OUK"}</definedName>
    <definedName name="wrn.LOCAL._.CURRENCY1" localSheetId="4" hidden="1">{#N/A,#N/A,FALSE,"OAS";#N/A,#N/A,FALSE,"OBG";#N/A,#N/A,FALSE,"OCZ";#N/A,#N/A,FALSE,"OFR";#N/A,#N/A,FALSE,"OGR";#N/A,#N/A,FALSE,"OGY";#N/A,#N/A,FALSE,"OHY ";#N/A,#N/A,FALSE,"OLX";#N/A,#N/A,FALSE,"ONL";#N/A,#N/A,FALSE,"OPO";#N/A,#N/A,FALSE,"OPL";#N/A,#N/A,FALSE,"OSK";#N/A,#N/A,FALSE,"OSP";#N/A,#N/A,FALSE,"OSZ";#N/A,#N/A,FALSE,"OTU";#N/A,#N/A,FALSE,"OUK"}</definedName>
    <definedName name="wrn.LOCAL._.CURRENCY1" hidden="1">{#N/A,#N/A,FALSE,"OAS";#N/A,#N/A,FALSE,"OBG";#N/A,#N/A,FALSE,"OCZ";#N/A,#N/A,FALSE,"OFR";#N/A,#N/A,FALSE,"OGR";#N/A,#N/A,FALSE,"OGY";#N/A,#N/A,FALSE,"OHY ";#N/A,#N/A,FALSE,"OLX";#N/A,#N/A,FALSE,"ONL";#N/A,#N/A,FALSE,"OPO";#N/A,#N/A,FALSE,"OPL";#N/A,#N/A,FALSE,"OSK";#N/A,#N/A,FALSE,"OSP";#N/A,#N/A,FALSE,"OSZ";#N/A,#N/A,FALSE,"OTU";#N/A,#N/A,FALSE,"OUK"}</definedName>
    <definedName name="wrn.LTCG." localSheetId="18" hidden="1">{"office ltcg",#N/A,FALSE,"gain01";"IT LTCG",#N/A,FALSE,"gain01"}</definedName>
    <definedName name="wrn.LTCG." localSheetId="6" hidden="1">{"office ltcg",#N/A,FALSE,"gain01";"IT LTCG",#N/A,FALSE,"gain01"}</definedName>
    <definedName name="wrn.LTCG." hidden="1">{"office ltcg",#N/A,FALSE,"gain01";"IT LTCG",#N/A,FALSE,"gain01"}</definedName>
    <definedName name="wrn.LTV._.Output." localSheetId="4" hidden="1">{"LTV Output",#N/A,FALSE,"Output"}</definedName>
    <definedName name="wrn.LTV._.Output." localSheetId="18" hidden="1">{"LTV Output",#N/A,FALSE,"Output"}</definedName>
    <definedName name="wrn.LTV._.Output." localSheetId="6" hidden="1">{"LTV Output",#N/A,FALSE,"Output"}</definedName>
    <definedName name="wrn.LTV._.Output." localSheetId="10" hidden="1">{"LTV Output",#N/A,FALSE,"Output"}</definedName>
    <definedName name="wrn.LTV._.Output." hidden="1">{"LTV Output",#N/A,FALSE,"Output"}</definedName>
    <definedName name="wrn.MAINTENANCE." localSheetId="4" hidden="1">{#N/A,#N/A,FALSE,"MAINTENANCE"}</definedName>
    <definedName name="wrn.MAINTENANCE." hidden="1">{#N/A,#N/A,FALSE,"MAINTENANCE"}</definedName>
    <definedName name="wrn.Manpower._.Details." localSheetId="1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npower._.Forecast." localSheetId="18" hidden="1">{"SUMMARY FORECAST",#N/A,FALSE,"Summary";"SUMMARY FORECAST",#N/A,FALSE,"Manpower";"OVERHEAD FORECAST REPORT",#N/A,FALSE,"Manpower"}</definedName>
    <definedName name="wrn.Manpower._.Forecast." hidden="1">{"SUMMARY FORECAST",#N/A,FALSE,"Summary";"SUMMARY FORECAST",#N/A,FALSE,"Manpower";"OVERHEAD FORECAST REPORT",#N/A,FALSE,"Manpower"}</definedName>
    <definedName name="wrn.Manpower._.Report." localSheetId="18"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wrn.Manpower._.Report." hidden="1">{#N/A,#N/A,TRUE,"COVER";#N/A,#N/A,TRUE,"Report";"SUMMARY COST REPORT",#N/A,TRUE,"Summary";"SUMMARY EARNED VALUE",#N/A,TRUE,"Summary";"SUMMARY HISTOGRAM",#N/A,TRUE,"Report";"SUMMARY S-CURVE",#N/A,TRUE,"Report";"MANPOWER COST REPORT",#N/A,TRUE,"Manpower";"MANPOWER EARNED VALUE",#N/A,TRUE,"Manpower";"Manpower Histogram",#N/A,TRUE,"Report";"MANPOWER SCURVE",#N/A,TRUE,"Report";"OVERHEAD COST REPORT",#N/A,TRUE,"Overhead";"OVERHEAD EARNED VALUE",#N/A,TRUE,"Overhead";"OVERHEAD HISTOGRAM",#N/A,TRUE,"Report";"OVERHEAD SCURVE",#N/A,TRUE,"Report"}</definedName>
    <definedName name="wrn.MERGER._.PLANS." hidden="1">{"Assumptions1",#N/A,FALSE,"Assumptions";"MergerPlans1","20yearamort",FALSE,"MergerPlans";"MergerPlans1","40yearamort",FALSE,"MergerPlans";"MergerPlans2",#N/A,FALSE,"MergerPlans";"inputs",#N/A,FALSE,"MergerPlans"}</definedName>
    <definedName name="wrn.Mission._.Bay._.Sheets." localSheetId="4" hidden="1">{#N/A,#N/A,FALSE,"General";#N/A,#N/A,FALSE,"Rooms";#N/A,#N/A,FALSE,"Undistributed";#N/A,#N/A,FALSE,"F&amp;B";#N/A,#N/A,FALSE,"NEW MODEL";#N/A,#N/A,FALSE,"P&amp;L I"}</definedName>
    <definedName name="wrn.Mission._.Bay._.Sheets." localSheetId="18" hidden="1">{#N/A,#N/A,FALSE,"General";#N/A,#N/A,FALSE,"Rooms";#N/A,#N/A,FALSE,"Undistributed";#N/A,#N/A,FALSE,"F&amp;B";#N/A,#N/A,FALSE,"NEW MODEL";#N/A,#N/A,FALSE,"P&amp;L I"}</definedName>
    <definedName name="wrn.Mission._.Bay._.Sheets." localSheetId="10" hidden="1">{#N/A,#N/A,FALSE,"General";#N/A,#N/A,FALSE,"Rooms";#N/A,#N/A,FALSE,"Undistributed";#N/A,#N/A,FALSE,"F&amp;B";#N/A,#N/A,FALSE,"NEW MODEL";#N/A,#N/A,FALSE,"P&amp;L I"}</definedName>
    <definedName name="wrn.Mission._.Bay._.Sheets." hidden="1">{#N/A,#N/A,FALSE,"General";#N/A,#N/A,FALSE,"Rooms";#N/A,#N/A,FALSE,"Undistributed";#N/A,#N/A,FALSE,"F&amp;B";#N/A,#N/A,FALSE,"NEW MODEL";#N/A,#N/A,FALSE,"P&amp;L I"}</definedName>
    <definedName name="wrn.model." localSheetId="18" hidden="1">{"basic",#N/A,FALSE,"BASIC"}</definedName>
    <definedName name="wrn.model." hidden="1">{"basic",#N/A,FALSE,"BASIC"}</definedName>
    <definedName name="wrn.monthly._.financial." hidden="1">{#N/A,#N/A,FALSE,"SUMMARY 4a";#N/A,#N/A,FALSE,"GBA 4b";#N/A,#N/A,FALSE,"TENANT 4c";#N/A,#N/A,FALSE,"BUDGET DETAIL";#N/A,#N/A,FALSE,"PRO FORMA"}</definedName>
    <definedName name="wrn.MONTHLY._.PERFORMANCE." localSheetId="18" hidden="1">{"cover2",#N/A,FALSE,"Cover";"outlook",#N/A,FALSE,"Outlook";"ep_p&amp;l",#N/A,FALSE," EP P&amp;L";"gross_profit",#N/A,FALSE,"Gross Profit";"overheads",#N/A,FALSE,"Overheads";"ep_bal_sheet",#N/A,FALSE,"EP Bal Sheet";"cap_chg",#N/A,FALSE,"Cap chg";"cash",#N/A,FALSE,"Cash";"work_cap",#N/A,FALSE,"Work Cap";"debtors",#N/A,FALSE,"Debtors";"add_info",#N/A,FALSE,"Add Info";"p&amp;l_trad",#N/A,FALSE,"P&amp;L trad";"bs_trad",#N/A,FALSE,"BS trad";"interco",#N/A,FALSE,"Interco"}</definedName>
    <definedName name="wrn.MONTHLY._.PERFORMANCE." hidden="1">{"cover2",#N/A,FALSE,"Cover";"outlook",#N/A,FALSE,"Outlook";"ep_p&amp;l",#N/A,FALSE," EP P&amp;L";"gross_profit",#N/A,FALSE,"Gross Profit";"overheads",#N/A,FALSE,"Overheads";"ep_bal_sheet",#N/A,FALSE,"EP Bal Sheet";"cap_chg",#N/A,FALSE,"Cap chg";"cash",#N/A,FALSE,"Cash";"work_cap",#N/A,FALSE,"Work Cap";"debtors",#N/A,FALSE,"Debtors";"add_info",#N/A,FALSE,"Add Info";"p&amp;l_trad",#N/A,FALSE,"P&amp;L trad";"bs_trad",#N/A,FALSE,"BS trad";"interco",#N/A,FALSE,"Interco"}</definedName>
    <definedName name="wrn.MONTHLY._.REPORT." localSheetId="18" hidden="1">{#N/A,#N/A,FALSE,"O.P.";#N/A,#N/A,FALSE,"REVENUE";#N/A,#N/A,FALSE,"PAYROLL";#N/A,#N/A,FALSE,"HOUSE";#N/A,#N/A,FALSE,"OTHER";#N/A,#N/A,FALSE,"DEPRECIATION";#N/A,#N/A,FALSE,"PROF.Monthly";#N/A,#N/A,FALSE,"PROF.latest Forecast"}</definedName>
    <definedName name="wrn.MONTHLY._.REPORT." hidden="1">{#N/A,#N/A,FALSE,"O.P.";#N/A,#N/A,FALSE,"REVENUE";#N/A,#N/A,FALSE,"PAYROLL";#N/A,#N/A,FALSE,"HOUSE";#N/A,#N/A,FALSE,"OTHER";#N/A,#N/A,FALSE,"DEPRECIATION";#N/A,#N/A,FALSE,"PROF.Monthly";#N/A,#N/A,FALSE,"PROF.latest Forecast"}</definedName>
    <definedName name="wrn.MonthlyRentRoll." localSheetId="18" hidden="1">{"MonthlyRentRoll",#N/A,FALSE,"RentRoll"}</definedName>
    <definedName name="wrn.MonthlyRentRoll." hidden="1">{"MonthlyRentRoll",#N/A,FALSE,"RentRoll"}</definedName>
    <definedName name="wrn.mr." localSheetId="18" hidden="1">{#N/A,#N/A,TRUE,"Pune Sum";#N/A,#N/A,TRUE,"MATERIALS"}</definedName>
    <definedName name="wrn.mr." hidden="1">{#N/A,#N/A,TRUE,"Pune Sum";#N/A,#N/A,TRUE,"MATERIALS"}</definedName>
    <definedName name="wrn.N.O.L.." hidden="1">{#N/A,#N/A,FALSE,"91NOLCB";#N/A,#N/A,FALSE,"92NOLCB";#N/A,#N/A,FALSE,"93NOLCB"}</definedName>
    <definedName name="wrn.NEW." localSheetId="18"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wrn.NEW."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wrn.NEW."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wrn.NON._.MANPOWER._.REPORT." localSheetId="18" hidden="1">{#N/A,#N/A,TRUE,"COVER";#N/A,#N/A,TRUE,"Report";"NON MPWR COST REPORT",#N/A,TRUE,"Non Manpower";"NON MPWR EARNED VALUE",#N/A,TRUE,"Non Manpower";"NON MANPOWER HISTOGRAM",#N/A,TRUE,"Non Manpower";"NON MANPOWER SCURVE",#N/A,TRUE,"Non Manpower"}</definedName>
    <definedName name="wrn.NON._.MANPOWER._.REPORT." hidden="1">{#N/A,#N/A,TRUE,"COVER";#N/A,#N/A,TRUE,"Report";"NON MPWR COST REPORT",#N/A,TRUE,"Non Manpower";"NON MPWR EARNED VALUE",#N/A,TRUE,"Non Manpower";"NON MANPOWER HISTOGRAM",#N/A,TRUE,"Non Manpower";"NON MANPOWER SCURVE",#N/A,TRUE,"Non Manpower"}</definedName>
    <definedName name="Wrn.nov29"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SC._.Summary." localSheetId="18" hidden="1">{#N/A,#N/A,FALSE,"11-NSC"}</definedName>
    <definedName name="wrn.NSC._.Summary." hidden="1">{#N/A,#N/A,FALSE,"11-NSC"}</definedName>
    <definedName name="wrn.Occupancy._.Calcs." localSheetId="4" hidden="1">{#N/A,#N/A,FALSE,"Occ. Calcs"}</definedName>
    <definedName name="wrn.Occupancy._.Calcs." localSheetId="18" hidden="1">{#N/A,#N/A,FALSE,"Occ. Calcs"}</definedName>
    <definedName name="wrn.Occupancy._.Calcs." localSheetId="6" hidden="1">{#N/A,#N/A,FALSE,"Occ. Calcs"}</definedName>
    <definedName name="wrn.Occupancy._.Calcs." localSheetId="10" hidden="1">{#N/A,#N/A,FALSE,"Occ. Calcs"}</definedName>
    <definedName name="wrn.Occupancy._.Calcs." hidden="1">{#N/A,#N/A,FALSE,"Occ. Calcs"}</definedName>
    <definedName name="wrn.OCS._.REPORT." localSheetId="18" hidden="1">{#N/A,#N/A,FALSE,"Cover";#N/A,#N/A,FALSE,"Index";#N/A,#N/A,FALSE,"Spec";#N/A,#N/A,FALSE,"Breakdown";#N/A,#N/A,FALSE,"Cost Plan"}</definedName>
    <definedName name="wrn.OCS._.REPORT." localSheetId="6" hidden="1">{#N/A,#N/A,FALSE,"Cover";#N/A,#N/A,FALSE,"Index";#N/A,#N/A,FALSE,"Spec";#N/A,#N/A,FALSE,"Breakdown";#N/A,#N/A,FALSE,"Cost Plan"}</definedName>
    <definedName name="wrn.OCS._.REPORT." localSheetId="11" hidden="1">{#N/A,#N/A,FALSE,"Cover";#N/A,#N/A,FALSE,"Index";#N/A,#N/A,FALSE,"Spec";#N/A,#N/A,FALSE,"Breakdown";#N/A,#N/A,FALSE,"Cost Plan"}</definedName>
    <definedName name="wrn.OCS._.REPORT." localSheetId="10" hidden="1">{#N/A,#N/A,FALSE,"Cover";#N/A,#N/A,FALSE,"Index";#N/A,#N/A,FALSE,"Spec";#N/A,#N/A,FALSE,"Breakdown";#N/A,#N/A,FALSE,"Cost Plan"}</definedName>
    <definedName name="wrn.OCS._.REPORT." hidden="1">{#N/A,#N/A,FALSE,"Cover";#N/A,#N/A,FALSE,"Index";#N/A,#N/A,FALSE,"Spec";#N/A,#N/A,FALSE,"Breakdown";#N/A,#N/A,FALSE,"Cost Plan"}</definedName>
    <definedName name="wrn.OCS._.REPORT._1" localSheetId="18" hidden="1">{#N/A,#N/A,FALSE,"Cover";#N/A,#N/A,FALSE,"Index";#N/A,#N/A,FALSE,"Spec";#N/A,#N/A,FALSE,"Breakdown";#N/A,#N/A,FALSE,"Cost Plan"}</definedName>
    <definedName name="wrn.OCS._.REPORT._1" localSheetId="6" hidden="1">{#N/A,#N/A,FALSE,"Cover";#N/A,#N/A,FALSE,"Index";#N/A,#N/A,FALSE,"Spec";#N/A,#N/A,FALSE,"Breakdown";#N/A,#N/A,FALSE,"Cost Plan"}</definedName>
    <definedName name="wrn.OCS._.REPORT._1" hidden="1">{#N/A,#N/A,FALSE,"Cover";#N/A,#N/A,FALSE,"Index";#N/A,#N/A,FALSE,"Spec";#N/A,#N/A,FALSE,"Breakdown";#N/A,#N/A,FALSE,"Cost Plan"}</definedName>
    <definedName name="wrn.office." localSheetId="18"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ffice." hidden="1">{#N/A,#N/A,FALSE,"Pad Fees";#N/A,#N/A,FALSE,"Parking Budget";#N/A,#N/A,FALSE,"Parking Cash Flow";#N/A,#N/A,FALSE,"Parking Assumptions Summary";#N/A,#N/A,FALSE,"Assumptions-M";#N/A,#N/A,FALSE,"Assumptions-T";#N/A,#N/A,FALSE,"Assumptions-W";#N/A,#N/A,FALSE,"Assumptions-R";#N/A,#N/A,FALSE,"Assumptions-F";#N/A,#N/A,FALSE,"Assumptions-Sa";#N/A,#N/A,FALSE,"Assumptions-Su";#N/A,#N/A,FALSE,"Bond Debt Service";#N/A,#N/A,FALSE,"Bond Shortfall"}</definedName>
    <definedName name="wrn.Oman._.Trading._.One._.year._.Budget." localSheetId="18" hidden="1">{#N/A,#N/A,TRUE,"Production &amp; Sales";#N/A,#N/A,TRUE,"Variable cost details";#N/A,#N/A,TRUE,"Variable cost sammary";#N/A,#N/A,TRUE,"Depreciation";#N/A,#N/A,TRUE,"Fixed cost details";#N/A,#N/A,TRUE,"Fixed cost sammary";#N/A,#N/A,TRUE,"Budget Sammary"}</definedName>
    <definedName name="wrn.Oman._.Trading._.One._.year._.Budget." hidden="1">{#N/A,#N/A,TRUE,"Production &amp; Sales";#N/A,#N/A,TRUE,"Variable cost details";#N/A,#N/A,TRUE,"Variable cost sammary";#N/A,#N/A,TRUE,"Depreciation";#N/A,#N/A,TRUE,"Fixed cost details";#N/A,#N/A,TRUE,"Fixed cost sammary";#N/A,#N/A,TRUE,"Budget Sammary"}</definedName>
    <definedName name="wrn.ON_COSTS." localSheetId="18" hidden="1">{#N/A,#N/A,FALSE,"Summary";#N/A,#N/A,FALSE,"Plant";#N/A,#N/A,FALSE,"Staff";#N/A,#N/A,FALSE,"Prelim";#N/A,#N/A,FALSE,"Others"}</definedName>
    <definedName name="wrn.ON_COSTS." localSheetId="6" hidden="1">{#N/A,#N/A,FALSE,"Summary";#N/A,#N/A,FALSE,"Plant";#N/A,#N/A,FALSE,"Staff";#N/A,#N/A,FALSE,"Prelim";#N/A,#N/A,FALSE,"Others"}</definedName>
    <definedName name="wrn.ON_COSTS." hidden="1">{#N/A,#N/A,FALSE,"Summary";#N/A,#N/A,FALSE,"Plant";#N/A,#N/A,FALSE,"Staff";#N/A,#N/A,FALSE,"Prelim";#N/A,#N/A,FALSE,"Others"}</definedName>
    <definedName name="wrn.ON_COSTS._1" localSheetId="18" hidden="1">{#N/A,#N/A,FALSE,"Summary";#N/A,#N/A,FALSE,"Plant";#N/A,#N/A,FALSE,"Staff";#N/A,#N/A,FALSE,"Prelim";#N/A,#N/A,FALSE,"Others"}</definedName>
    <definedName name="wrn.ON_COSTS._1" localSheetId="6" hidden="1">{#N/A,#N/A,FALSE,"Summary";#N/A,#N/A,FALSE,"Plant";#N/A,#N/A,FALSE,"Staff";#N/A,#N/A,FALSE,"Prelim";#N/A,#N/A,FALSE,"Others"}</definedName>
    <definedName name="wrn.ON_COSTS._1" hidden="1">{#N/A,#N/A,FALSE,"Summary";#N/A,#N/A,FALSE,"Plant";#N/A,#N/A,FALSE,"Staff";#N/A,#N/A,FALSE,"Prelim";#N/A,#N/A,FALSE,"Others"}</definedName>
    <definedName name="wrn.One._.Pager._.plus._.Technicals." localSheetId="18" hidden="1">{#N/A,#N/A,FALSE,"One Pager";#N/A,#N/A,FALSE,"Technical"}</definedName>
    <definedName name="wrn.One._.Pager._.plus._.Technicals." localSheetId="6" hidden="1">{#N/A,#N/A,FALSE,"One Pager";#N/A,#N/A,FALSE,"Technical"}</definedName>
    <definedName name="wrn.One._.Pager._.plus._.Technicals." hidden="1">{#N/A,#N/A,FALSE,"One Pager";#N/A,#N/A,FALSE,"Technical"}</definedName>
    <definedName name="wrn.OperatingAssumtions." localSheetId="18" hidden="1">{#N/A,#N/A,FALSE,"OperatingAssumptions"}</definedName>
    <definedName name="wrn.OperatingAssumtions." hidden="1">{#N/A,#N/A,FALSE,"OperatingAssumptions"}</definedName>
    <definedName name="wrn.Ops._.Charlie._.Packet." localSheetId="4" hidden="1">{#N/A,#N/A,FALSE,"Proforma Five Yr";#N/A,#N/A,FALSE,"Occ and Rate";#N/A,#N/A,FALSE,"PF Input";#N/A,#N/A,FALSE,"Ops Summary";#N/A,#N/A,FALSE,"Hotcomps"}</definedName>
    <definedName name="wrn.Ops._.Charlie._.Packet." localSheetId="18" hidden="1">{#N/A,#N/A,FALSE,"Proforma Five Yr";#N/A,#N/A,FALSE,"Occ and Rate";#N/A,#N/A,FALSE,"PF Input";#N/A,#N/A,FALSE,"Ops Summary";#N/A,#N/A,FALSE,"Hotcomps"}</definedName>
    <definedName name="wrn.Ops._.Charlie._.Packet." localSheetId="10" hidden="1">{#N/A,#N/A,FALSE,"Proforma Five Yr";#N/A,#N/A,FALSE,"Occ and Rate";#N/A,#N/A,FALSE,"PF Input";#N/A,#N/A,FALSE,"Ops Summary";#N/A,#N/A,FALSE,"Hotcomps"}</definedName>
    <definedName name="wrn.Ops._.Charlie._.Packet." hidden="1">{#N/A,#N/A,FALSE,"Proforma Five Yr";#N/A,#N/A,FALSE,"Occ and Rate";#N/A,#N/A,FALSE,"PF Input";#N/A,#N/A,FALSE,"Ops Summary";#N/A,#N/A,FALSE,"Hotcomps"}</definedName>
    <definedName name="wrn.ORGANISATION." localSheetId="4" hidden="1">{#N/A,#N/A,FALSE,"ORGANISATION"}</definedName>
    <definedName name="wrn.ORGANISATION." hidden="1">{#N/A,#N/A,FALSE,"ORGANISATION"}</definedName>
    <definedName name="wrn.Others." localSheetId="18" hidden="1">{#N/A,#N/A,FALSE,"O-RDD";#N/A,#N/A,FALSE,"O-ODrs"}</definedName>
    <definedName name="wrn.Others." hidden="1">{#N/A,#N/A,FALSE,"O-RDD";#N/A,#N/A,FALSE,"O-ODrs"}</definedName>
    <definedName name="wrn.OUTPUT." localSheetId="18" hidden="1">{"DCF","UPSIDE CASE",FALSE,"Sheet1";"DCF","BASE CASE",FALSE,"Sheet1";"DCF","DOWNSIDE CASE",FALSE,"Sheet1"}</definedName>
    <definedName name="wrn.OUTPUT." hidden="1">{"DCF","UPSIDE CASE",FALSE,"Sheet1";"DCF","BASE CASE",FALSE,"Sheet1";"DCF","DOWNSIDE CASE",FALSE,"Sheet1"}</definedName>
    <definedName name="wrn.Overview._.Reports." hidden="1">{#N/A,#N/A,FALSE,"DCF Values";#N/A,#N/A,FALSE,"Overview";#N/A,#N/A,FALSE,"Earnings";#N/A,#N/A,FALSE,"StockMarketValues";#N/A,#N/A,FALSE,"Asset Values";#N/A,#N/A,FALSE,"Accretion EPS";#N/A,#N/A,FALSE,"Accretion CFPS";#N/A,#N/A,FALSE,"santafe";#N/A,#N/A,FALSE,"noble";#N/A,#N/A,FALSE,"Combined Results"}</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ckage." localSheetId="4" hidden="1">{#N/A,#N/A,FALSE,"Rationale";#N/A,#N/A,FALSE,"SUPPLY &amp; DEMAND";#N/A,#N/A,FALSE,"5 YR PROFORMA";#N/A,#N/A,FALSE,"INVESTMENT RETURNS SUMMARY";#N/A,#N/A,FALSE,"Executive Summary"}</definedName>
    <definedName name="wrn.Package." localSheetId="18" hidden="1">{#N/A,#N/A,FALSE,"Rationale";#N/A,#N/A,FALSE,"SUPPLY &amp; DEMAND";#N/A,#N/A,FALSE,"5 YR PROFORMA";#N/A,#N/A,FALSE,"INVESTMENT RETURNS SUMMARY";#N/A,#N/A,FALSE,"Executive Summary"}</definedName>
    <definedName name="wrn.Package." localSheetId="10" hidden="1">{#N/A,#N/A,FALSE,"Rationale";#N/A,#N/A,FALSE,"SUPPLY &amp; DEMAND";#N/A,#N/A,FALSE,"5 YR PROFORMA";#N/A,#N/A,FALSE,"INVESTMENT RETURNS SUMMARY";#N/A,#N/A,FALSE,"Executive Summary"}</definedName>
    <definedName name="wrn.Package." hidden="1">{#N/A,#N/A,FALSE,"Rationale";#N/A,#N/A,FALSE,"SUPPLY &amp; DEMAND";#N/A,#N/A,FALSE,"5 YR PROFORMA";#N/A,#N/A,FALSE,"INVESTMENT RETURNS SUMMARY";#N/A,#N/A,FALSE,"Executive Summary"}</definedName>
    <definedName name="wrn.Pad._.Fdn." localSheetId="18" hidden="1">{#N/A,#N/A,FALSE,"Pad fdn"}</definedName>
    <definedName name="wrn.Pad._.Fdn." hidden="1">{#N/A,#N/A,FALSE,"Pad fdn"}</definedName>
    <definedName name="wrn.PAIM._.TAX._.PRO." hidden="1">{#N/A,#N/A,FALSE,"??";#N/A,#N/A,FALSE,"???";#N/A,#N/A,FALSE,"1? ????";#N/A,#N/A,FALSE,"2? ??";#N/A,#N/A,FALSE,"3(3)?(?) ????";#N/A,#N/A,FALSE,"6? ????";#N/A,#N/A,FALSE,"6? ??(?)";#N/A,#N/A,FALSE,"6? ??(?)";#N/A,#N/A,FALSE,"6-1? ????";#N/A,#N/A,FALSE,"6-3? ??";#N/A,#N/A,FALSE,"6-3(3)? ??";#N/A,#N/A,FALSE,"6-3(4)? ??";#N/A,#N/A,FALSE,"6-4? ??(?)";#N/A,#N/A,FALSE,"6-4? ??(?)";#N/A,#N/A,FALSE,"6-5? ??(?)";#N/A,#N/A,FALSE,"6-5? ??(?)";#N/A,#N/A,FALSE,"6-6?(??) ?????";#N/A,#N/A,FALSE,"6-11? ?????";#N/A,#N/A,FALSE,"6-12? ????";#N/A,#N/A,FALSE,"9? ???(?)";#N/A,#N/A,FALSE,"9? ???(?)";#N/A,#N/A,FALSE,"10(3)? ????";#N/A,#N/A,FALSE,"10(3)? ??";#N/A,#N/A,FALSE,"10(4)? ????";#N/A,#N/A,FALSE,"?? BS";#N/A,#N/A,FALSE,"?? PL";#N/A,#N/A,FALSE,"??RE"}</definedName>
    <definedName name="wrn.Payment." localSheetId="18" hidden="1">{#N/A,#N/A,FALSE,"certificate";#N/A,#N/A,FALSE,"contract works";#N/A,#N/A,FALSE,"variation";#N/A,#N/A,FALSE,"IP-Summary";#N/A,#N/A,FALSE,"status"}</definedName>
    <definedName name="wrn.Payment." hidden="1">{#N/A,#N/A,FALSE,"certificate";#N/A,#N/A,FALSE,"contract works";#N/A,#N/A,FALSE,"variation";#N/A,#N/A,FALSE,"IP-Summary";#N/A,#N/A,FALSE,"status"}</definedName>
    <definedName name="wrn.PAYROLL._.GULF." localSheetId="18" hidden="1">{#N/A,#N/A,FALSE,"ECPAY";#N/A,#N/A,FALSE,"DXBPAY";#N/A,#N/A,FALSE,"KWTPAY";#N/A,#N/A,FALSE,"ECBonus";#N/A,#N/A,FALSE,"BonusDXB"}</definedName>
    <definedName name="wrn.PAYROLL._.GULF." hidden="1">{#N/A,#N/A,FALSE,"ECPAY";#N/A,#N/A,FALSE,"DXBPAY";#N/A,#N/A,FALSE,"KWTPAY";#N/A,#N/A,FALSE,"ECBonus";#N/A,#N/A,FALSE,"BonusDXB"}</definedName>
    <definedName name="wrn.Penetration." localSheetId="4" hidden="1">{#N/A,#N/A,FALSE,"Mkt Pen"}</definedName>
    <definedName name="wrn.Penetration." localSheetId="18" hidden="1">{#N/A,#N/A,FALSE,"Mkt Pen"}</definedName>
    <definedName name="wrn.Penetration." localSheetId="6" hidden="1">{#N/A,#N/A,FALSE,"Mkt Pen"}</definedName>
    <definedName name="wrn.Penetration." localSheetId="10" hidden="1">{#N/A,#N/A,FALSE,"Mkt Pen"}</definedName>
    <definedName name="wrn.Penetration." hidden="1">{#N/A,#N/A,FALSE,"Mkt Pen"}</definedName>
    <definedName name="wrn.Percentages." hidden="1">{"percentages",#N/A,FALSE,"% Calculations"}</definedName>
    <definedName name="wrn.Period._.End." localSheetId="18" hidden="1">{#N/A,#N/A,FALSE,"Spo Ole";#N/A,#N/A,FALSE,"Spool";#N/A,#N/A,FALSE,"AMP OT Diffs";#N/A,#N/A,FALSE,"Other OT Diffs ";#N/A,#N/A,FALSE,"Spend Diffs"}</definedName>
    <definedName name="wrn.Period._.End." localSheetId="6" hidden="1">{#N/A,#N/A,FALSE,"Spo Ole";#N/A,#N/A,FALSE,"Spool";#N/A,#N/A,FALSE,"AMP OT Diffs";#N/A,#N/A,FALSE,"Other OT Diffs ";#N/A,#N/A,FALSE,"Spend Diffs"}</definedName>
    <definedName name="wrn.Period._.End." hidden="1">{#N/A,#N/A,FALSE,"Spo Ole";#N/A,#N/A,FALSE,"Spool";#N/A,#N/A,FALSE,"AMP OT Diffs";#N/A,#N/A,FALSE,"Other OT Diffs ";#N/A,#N/A,FALSE,"Spend Diffs"}</definedName>
    <definedName name="wrn.piping." localSheetId="18"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AchatDR0." localSheetId="18" hidden="1">{#N/A,#N/A,TRUE,"ENTETE";#N/A,#N/A,TRUE,"COMPOSANTS"}</definedName>
    <definedName name="wrn.PlanAchatDR0." hidden="1">{#N/A,#N/A,TRUE,"ENTETE";#N/A,#N/A,TRUE,"COMPOSANTS"}</definedName>
    <definedName name="wrn.pr3sty." localSheetId="4" hidden="1">{#N/A,#N/A,FALSE,"intag";#N/A,#N/A,FALSE,"budg";#N/A,#N/A,FALSE,"samtl"}</definedName>
    <definedName name="wrn.pr3sty." localSheetId="18" hidden="1">{#N/A,#N/A,FALSE,"intag";#N/A,#N/A,FALSE,"budg";#N/A,#N/A,FALSE,"samtl"}</definedName>
    <definedName name="wrn.pr3sty." localSheetId="10" hidden="1">{#N/A,#N/A,FALSE,"intag";#N/A,#N/A,FALSE,"budg";#N/A,#N/A,FALSE,"samtl"}</definedName>
    <definedName name="wrn.pr3sty." hidden="1">{#N/A,#N/A,FALSE,"intag";#N/A,#N/A,FALSE,"budg";#N/A,#N/A,FALSE,"samtl"}</definedName>
    <definedName name="wrn.pr3sty.neu" localSheetId="4" hidden="1">{#N/A,#N/A,FALSE,"intag";#N/A,#N/A,FALSE,"budg";#N/A,#N/A,FALSE,"samtl"}</definedName>
    <definedName name="wrn.pr3sty.neu" localSheetId="18" hidden="1">{#N/A,#N/A,FALSE,"intag";#N/A,#N/A,FALSE,"budg";#N/A,#N/A,FALSE,"samtl"}</definedName>
    <definedName name="wrn.pr3sty.neu" localSheetId="10" hidden="1">{#N/A,#N/A,FALSE,"intag";#N/A,#N/A,FALSE,"budg";#N/A,#N/A,FALSE,"samtl"}</definedName>
    <definedName name="wrn.pr3sty.neu" hidden="1">{#N/A,#N/A,FALSE,"intag";#N/A,#N/A,FALSE,"budg";#N/A,#N/A,FALSE,"samtl"}</definedName>
    <definedName name="wrn.PrelimSummary." localSheetId="18" hidden="1">{"Prelim_Summary",#N/A,FALSE,"Summary"}</definedName>
    <definedName name="wrn.PrelimSummary." hidden="1">{"Prelim_Summary",#N/A,FALSE,"Summary"}</definedName>
    <definedName name="wrn.Present." hidden="1">{"Present",#N/A,FALSE,"Assump";"Present",#N/A,FALSE,"Calc";"Present",#N/A,FALSE,"Cover"}</definedName>
    <definedName name="wrn.Presentation." localSheetId="18" hidden="1">{#N/A,#N/A,TRUE,"Summary";"AnnualRentRoll",#N/A,TRUE,"RentRoll";#N/A,#N/A,TRUE,"ExitStratigy";#N/A,#N/A,TRUE,"OperatingAssumptions"}</definedName>
    <definedName name="wrn.Presentation." hidden="1">{#N/A,#N/A,TRUE,"Summary";"AnnualRentRoll",#N/A,TRUE,"RentRoll";#N/A,#N/A,TRUE,"ExitStratigy";#N/A,#N/A,TRUE,"OperatingAssumptions"}</definedName>
    <definedName name="wrn.Presentation._.copies." localSheetId="18" hidden="1">{"outturn",#N/A,TRUE,"HCA";#N/A,#N/A,TRUE,"HCA Summary";#N/A,#N/A,TRUE,"Operating ratio graphs";"Profit and loss",#N/A,TRUE,"HCA"}</definedName>
    <definedName name="wrn.Presentation._.copies." localSheetId="6" hidden="1">{"outturn",#N/A,TRUE,"HCA";#N/A,#N/A,TRUE,"HCA Summary";#N/A,#N/A,TRUE,"Operating ratio graphs";"Profit and loss",#N/A,TRUE,"HCA"}</definedName>
    <definedName name="wrn.Presentation._.copies." hidden="1">{"outturn",#N/A,TRUE,"HCA";#N/A,#N/A,TRUE,"HCA Summary";#N/A,#N/A,TRUE,"Operating ratio graphs";"Profit and loss",#N/A,TRUE,"HCA"}</definedName>
    <definedName name="wrn.Primary._.Competition." localSheetId="4" hidden="1">{#N/A,#N/A,FALSE,"Primary"}</definedName>
    <definedName name="wrn.Primary._.Competition." localSheetId="18" hidden="1">{#N/A,#N/A,FALSE,"Primary"}</definedName>
    <definedName name="wrn.Primary._.Competition." localSheetId="6" hidden="1">{#N/A,#N/A,FALSE,"Primary"}</definedName>
    <definedName name="wrn.Primary._.Competition." localSheetId="10" hidden="1">{#N/A,#N/A,FALSE,"Primary"}</definedName>
    <definedName name="wrn.Primary._.Competition." hidden="1">{#N/A,#N/A,FALSE,"Primary"}</definedName>
    <definedName name="wrn.Print._.All._.9._.Models." hidden="1">{#N/A,"1",FALSE,"Model";#N/A,"2",FALSE,"Model";#N/A,"3",FALSE,"Model";#N/A,"4",FALSE,"Model";#N/A,"5",FALSE,"Model";#N/A,"6",FALSE,"Model";#N/A,"7",FALSE,"Model";#N/A,"8",FALSE,"Model";#N/A,"9",FALSE,"Model"}</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Full._.Price._.List." localSheetId="18" hidden="1">{#N/A,#N/A,FALSE,"KEY";#N/A,#N/A,FALSE,"Sync Products - Int'l";#N/A,#N/A,FALSE,"Sync Products - Domestic";#N/A,#N/A,FALSE,"Proteus Intl";#N/A,#N/A,FALSE,"Proteus Domestic";#N/A,#N/A,FALSE,"TimeScan NW Mgmt";#N/A,#N/A,FALSE,"NW Mgmt Install,Setup";#N/A,#N/A,FALSE,"Training";#N/A,#N/A,FALSE,"Secure7, IDST"}</definedName>
    <definedName name="wrn.Print._.Full._.Price._.List." hidden="1">{#N/A,#N/A,FALSE,"KEY";#N/A,#N/A,FALSE,"Sync Products - Int'l";#N/A,#N/A,FALSE,"Sync Products - Domestic";#N/A,#N/A,FALSE,"Proteus Intl";#N/A,#N/A,FALSE,"Proteus Domestic";#N/A,#N/A,FALSE,"TimeScan NW Mgmt";#N/A,#N/A,FALSE,"NW Mgmt Install,Setup";#N/A,#N/A,FALSE,"Training";#N/A,#N/A,FALSE,"Secure7, IDST"}</definedName>
    <definedName name="wrn.print._.graphs." hidden="1">{"cap_structure",#N/A,FALSE,"Graph-Mkt Cap";"price",#N/A,FALSE,"Graph-Price";"ebit",#N/A,FALSE,"Graph-EBITDA";"ebitda",#N/A,FALSE,"Graph-EBITDA"}</definedName>
    <definedName name="wrn.Print._.Model." localSheetId="18"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put." hidden="1">{#N/A,#N/A,FALSE,"OUTPUT SHEET "}</definedName>
    <definedName name="wrn.print._.raw._.data._.entry." hidden="1">{"inputs raw data",#N/A,TRUE,"INPUT"}</definedName>
    <definedName name="wrn.PRINT._.REPORT." localSheetId="16" hidden="1">{#N/A,#N/A,FALSE,"summary";#N/A,#N/A,FALSE,"preliminy";#N/A,#N/A,FALSE,"bill 3";#N/A,#N/A,FALSE,"bill 4"}</definedName>
    <definedName name="wrn.PRINT._.REPORT." localSheetId="18" hidden="1">{#N/A,#N/A,FALSE,"summary";#N/A,#N/A,FALSE,"preliminy";#N/A,#N/A,FALSE,"bill 3";#N/A,#N/A,FALSE,"bill 4"}</definedName>
    <definedName name="wrn.PRINT._.REPORT." localSheetId="6" hidden="1">{#N/A,#N/A,FALSE,"summary";#N/A,#N/A,FALSE,"preliminy";#N/A,#N/A,FALSE,"bill 3";#N/A,#N/A,FALSE,"bill 4"}</definedName>
    <definedName name="wrn.PRINT._.REPORT." localSheetId="10" hidden="1">{#N/A,#N/A,FALSE,"summary";#N/A,#N/A,FALSE,"preliminy";#N/A,#N/A,FALSE,"bill 3";#N/A,#N/A,FALSE,"bill 4"}</definedName>
    <definedName name="wrn.PRINT._.REPORT." hidden="1">{#N/A,#N/A,FALSE,"summary";#N/A,#N/A,FALSE,"preliminy";#N/A,#N/A,FALSE,"bill 3";#N/A,#N/A,FALSE,"bill 4"}</definedName>
    <definedName name="wrn.PRINT._.REPORT._1" localSheetId="18" hidden="1">{#N/A,#N/A,FALSE,"summary";#N/A,#N/A,FALSE,"preliminy";#N/A,#N/A,FALSE,"bill 3";#N/A,#N/A,FALSE,"bill 4"}</definedName>
    <definedName name="wrn.PRINT._.REPORT._1" localSheetId="6" hidden="1">{#N/A,#N/A,FALSE,"summary";#N/A,#N/A,FALSE,"preliminy";#N/A,#N/A,FALSE,"bill 3";#N/A,#N/A,FALSE,"bill 4"}</definedName>
    <definedName name="wrn.PRINT._.REPORT._1" hidden="1">{#N/A,#N/A,FALSE,"summary";#N/A,#N/A,FALSE,"preliminy";#N/A,#N/A,FALSE,"bill 3";#N/A,#N/A,FALSE,"bill 4"}</definedName>
    <definedName name="wrn.print._.standalone." hidden="1">{"standalone1",#N/A,FALSE,"DCFBase";"standalone2",#N/A,FALSE,"DCFBase"}</definedName>
    <definedName name="wrn.print._.summary._.sheets." hidden="1">{"summary1",#N/A,TRUE,"Comps";"summary2",#N/A,TRUE,"Comps";"summary3",#N/A,TRUE,"Comps"}</definedName>
    <definedName name="wrn.Print._.whole._.Report." localSheetId="18"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All." localSheetId="18"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allD." localSheetId="4"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localSheetId="6"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D._1" localSheetId="18" hidden="1">{#N/A,#N/A,FALSE,"SumD";#N/A,#N/A,FALSE,"ElecD";#N/A,#N/A,FALSE,"MechD";#N/A,#N/A,FALSE,"GeotD";#N/A,#N/A,FALSE,"PrcsD";#N/A,#N/A,FALSE,"TunnD";#N/A,#N/A,FALSE,"CivlD";#N/A,#N/A,FALSE,"NtwkD";#N/A,#N/A,FALSE,"EstgD";#N/A,#N/A,FALSE,"PEngD"}</definedName>
    <definedName name="wrn.PrintallD._1" localSheetId="6" hidden="1">{#N/A,#N/A,FALSE,"SumD";#N/A,#N/A,FALSE,"ElecD";#N/A,#N/A,FALSE,"MechD";#N/A,#N/A,FALSE,"GeotD";#N/A,#N/A,FALSE,"PrcsD";#N/A,#N/A,FALSE,"TunnD";#N/A,#N/A,FALSE,"CivlD";#N/A,#N/A,FALSE,"NtwkD";#N/A,#N/A,FALSE,"EstgD";#N/A,#N/A,FALSE,"PEngD"}</definedName>
    <definedName name="wrn.PrintallD._1" hidden="1">{#N/A,#N/A,FALSE,"SumD";#N/A,#N/A,FALSE,"ElecD";#N/A,#N/A,FALSE,"MechD";#N/A,#N/A,FALSE,"GeotD";#N/A,#N/A,FALSE,"PrcsD";#N/A,#N/A,FALSE,"TunnD";#N/A,#N/A,FALSE,"CivlD";#N/A,#N/A,FALSE,"NtwkD";#N/A,#N/A,FALSE,"EstgD";#N/A,#N/A,FALSE,"PEngD"}</definedName>
    <definedName name="wrn.PrintallG." localSheetId="4"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localSheetId="6"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allG._1" localSheetId="18" hidden="1">{#N/A,#N/A,FALSE,"SumG";#N/A,#N/A,FALSE,"ElecG";#N/A,#N/A,FALSE,"MechG";#N/A,#N/A,FALSE,"GeotG";#N/A,#N/A,FALSE,"PrcsG";#N/A,#N/A,FALSE,"TunnG";#N/A,#N/A,FALSE,"CivlG";#N/A,#N/A,FALSE,"NtwkG";#N/A,#N/A,FALSE,"EstgG";#N/A,#N/A,FALSE,"PEngG"}</definedName>
    <definedName name="wrn.PrintallG._1" localSheetId="6" hidden="1">{#N/A,#N/A,FALSE,"SumG";#N/A,#N/A,FALSE,"ElecG";#N/A,#N/A,FALSE,"MechG";#N/A,#N/A,FALSE,"GeotG";#N/A,#N/A,FALSE,"PrcsG";#N/A,#N/A,FALSE,"TunnG";#N/A,#N/A,FALSE,"CivlG";#N/A,#N/A,FALSE,"NtwkG";#N/A,#N/A,FALSE,"EstgG";#N/A,#N/A,FALSE,"PEngG"}</definedName>
    <definedName name="wrn.PrintallG._1" hidden="1">{#N/A,#N/A,FALSE,"SumG";#N/A,#N/A,FALSE,"ElecG";#N/A,#N/A,FALSE,"MechG";#N/A,#N/A,FALSE,"GeotG";#N/A,#N/A,FALSE,"PrcsG";#N/A,#N/A,FALSE,"TunnG";#N/A,#N/A,FALSE,"CivlG";#N/A,#N/A,FALSE,"NtwkG";#N/A,#N/A,FALSE,"EstgG";#N/A,#N/A,FALSE,"PEngG"}</definedName>
    <definedName name="wrn.printallz" localSheetId="4" hidden="1">{#N/A,#N/A,FALSE,"SumD";#N/A,#N/A,FALSE,"ElecD";#N/A,#N/A,FALSE,"MechD";#N/A,#N/A,FALSE,"GeotD";#N/A,#N/A,FALSE,"PrcsD";#N/A,#N/A,FALSE,"TunnD";#N/A,#N/A,FALSE,"CivlD";#N/A,#N/A,FALSE,"NtwkD";#N/A,#N/A,FALSE,"EstgD";#N/A,#N/A,FALSE,"PEngD"}</definedName>
    <definedName name="wrn.printallz" hidden="1">{#N/A,#N/A,FALSE,"SumD";#N/A,#N/A,FALSE,"ElecD";#N/A,#N/A,FALSE,"MechD";#N/A,#N/A,FALSE,"GeotD";#N/A,#N/A,FALSE,"PrcsD";#N/A,#N/A,FALSE,"TunnD";#N/A,#N/A,FALSE,"CivlD";#N/A,#N/A,FALSE,"NtwkD";#N/A,#N/A,FALSE,"EstgD";#N/A,#N/A,FALSE,"PEngD"}</definedName>
    <definedName name="wrn.PrintCurr." localSheetId="18" hidden="1">{#N/A,#N/A,FALSE,"Sheet1";#N/A,#N/A,FALSE,"Sheet2";#N/A,#N/A,FALSE,"Sheet3"}</definedName>
    <definedName name="wrn.PrintCurr." hidden="1">{#N/A,#N/A,FALSE,"Sheet1";#N/A,#N/A,FALSE,"Sheet2";#N/A,#N/A,FALSE,"Sheet3"}</definedName>
    <definedName name="wrn.Printing." localSheetId="1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localSheetId="18" hidden="1">{#N/A,#N/A,FALSE,"Sheet4";#N/A,#N/A,FALSE,"Sheet5";#N/A,#N/A,FALSE,"Sheet6"}</definedName>
    <definedName name="wrn.PrintPrev1." hidden="1">{#N/A,#N/A,FALSE,"Sheet4";#N/A,#N/A,FALSE,"Sheet5";#N/A,#N/A,FALSE,"Sheet6"}</definedName>
    <definedName name="wrn.PrintPrev2." localSheetId="18" hidden="1">{#N/A,#N/A,FALSE,"Sheet7";#N/A,#N/A,FALSE,"Sheet8";#N/A,#N/A,FALSE,"Sheet9"}</definedName>
    <definedName name="wrn.PrintPrev2." hidden="1">{#N/A,#N/A,FALSE,"Sheet7";#N/A,#N/A,FALSE,"Sheet8";#N/A,#N/A,FALSE,"Sheet9"}</definedName>
    <definedName name="wrn.Priority._.list." localSheetId="18" hidden="1">{#N/A,#N/A,FALSE,"DI 2 YEAR MASTER SCHEDULE"}</definedName>
    <definedName name="wrn.Priority._.list." hidden="1">{#N/A,#N/A,FALSE,"DI 2 YEAR MASTER SCHEDULE"}</definedName>
    <definedName name="wrn.prix." localSheetId="18" hidden="1">{#N/A,#N/A,TRUE,"Page de garde";#N/A,#N/A,TRUE,"Estimation ingénierie";#N/A,#N/A,TRUE,"Synthése des heures";#N/A,#N/A,TRUE,"Etudes préliminaires";#N/A,#N/A,TRUE,"Avant projet";#N/A,#N/A,TRUE,"Projet";#N/A,#N/A,TRUE,"Approvisionnement";#N/A,#N/A,TRUE,"Construction";#N/A,#N/A,TRUE,"Essais  mise en route"}</definedName>
    <definedName name="wrn.prix." hidden="1">{#N/A,#N/A,TRUE,"Page de garde";#N/A,#N/A,TRUE,"Estimation ingénierie";#N/A,#N/A,TRUE,"Synthése des heures";#N/A,#N/A,TRUE,"Etudes préliminaires";#N/A,#N/A,TRUE,"Avant projet";#N/A,#N/A,TRUE,"Projet";#N/A,#N/A,TRUE,"Approvisionnement";#N/A,#N/A,TRUE,"Construction";#N/A,#N/A,TRUE,"Essais  mise en route"}</definedName>
    <definedName name="wrn.Prjcted._.Mnthly._.Qtys." localSheetId="18" hidden="1">{#N/A,#N/A,FALSE,"PRJCTED MNTHLY QTY's"}</definedName>
    <definedName name="wrn.Prjcted._.Mnthly._.Qtys." hidden="1">{#N/A,#N/A,FALSE,"PRJCTED MNTHLY QTY's"}</definedName>
    <definedName name="wrn.Prjcted._.Qtrly._.Dollars." localSheetId="18" hidden="1">{#N/A,#N/A,FALSE,"PRJCTED QTRLY $'s"}</definedName>
    <definedName name="wrn.Prjcted._.Qtrly._.Dollars." hidden="1">{#N/A,#N/A,FALSE,"PRJCTED QTRLY $'s"}</definedName>
    <definedName name="wrn.Prjcted._.Qtrly._.Qtys." localSheetId="18" hidden="1">{#N/A,#N/A,FALSE,"PRJCTED QTRLY QTY's"}</definedName>
    <definedName name="wrn.Prjcted._.Qtrly._.Qtys." hidden="1">{#N/A,#N/A,FALSE,"PRJCTED QTRLY QTY's"}</definedName>
    <definedName name="wrn.prntallgz" localSheetId="4" hidden="1">{#N/A,#N/A,FALSE,"SumG";#N/A,#N/A,FALSE,"ElecG";#N/A,#N/A,FALSE,"MechG";#N/A,#N/A,FALSE,"GeotG";#N/A,#N/A,FALSE,"PrcsG";#N/A,#N/A,FALSE,"TunnG";#N/A,#N/A,FALSE,"CivlG";#N/A,#N/A,FALSE,"NtwkG";#N/A,#N/A,FALSE,"EstgG";#N/A,#N/A,FALSE,"PEngG"}</definedName>
    <definedName name="wrn.prntallgz" hidden="1">{#N/A,#N/A,FALSE,"SumG";#N/A,#N/A,FALSE,"ElecG";#N/A,#N/A,FALSE,"MechG";#N/A,#N/A,FALSE,"GeotG";#N/A,#N/A,FALSE,"PrcsG";#N/A,#N/A,FALSE,"TunnG";#N/A,#N/A,FALSE,"CivlG";#N/A,#N/A,FALSE,"NtwkG";#N/A,#N/A,FALSE,"EstgG";#N/A,#N/A,FALSE,"PEngG"}</definedName>
    <definedName name="wrn.Procurement." localSheetId="18" hidden="1">{#N/A,#N/A,FALSE,"WNTS"}</definedName>
    <definedName name="wrn.Procurement." hidden="1">{#N/A,#N/A,FALSE,"WNTS"}</definedName>
    <definedName name="wrn.Profit._.and._.loss._.account._.detail." localSheetId="18" hidden="1">{#N/A,#N/A,FALSE,"HCA";#N/A,#N/A,FALSE,"Revenue";#N/A,#N/A,FALSE,"Opex";#N/A,#N/A,FALSE,"AMP"}</definedName>
    <definedName name="wrn.Profit._.and._.loss._.account._.detail." localSheetId="6" hidden="1">{#N/A,#N/A,FALSE,"HCA";#N/A,#N/A,FALSE,"Revenue";#N/A,#N/A,FALSE,"Opex";#N/A,#N/A,FALSE,"AMP"}</definedName>
    <definedName name="wrn.Profit._.and._.loss._.account._.detail." hidden="1">{#N/A,#N/A,FALSE,"HCA";#N/A,#N/A,FALSE,"Revenue";#N/A,#N/A,FALSE,"Opex";#N/A,#N/A,FALSE,"AMP"}</definedName>
    <definedName name="wrn.PROFITABILITY." localSheetId="18" hidden="1">{#N/A,#N/A,TRUE,"PROFNETW";#N/A,#N/A,TRUE,"PROFDXB+KWT";#N/A,#N/A,TRUE,"PROFE.C.";#N/A,#N/A,TRUE,"PROFTARGETS";#N/A,#N/A,TRUE,"PROFAMA";#N/A,#N/A,TRUE,"PROFBEIRUT";#N/A,#N/A,TRUE,"PROFNETW (2)"}</definedName>
    <definedName name="wrn.Profitability." localSheetId="6" hidden="1">{#N/A,"Good",TRUE,"Sheet1";#N/A,"Normal",TRUE,"Sheet1";#N/A,"Bad",TRUE,"Sheet1"}</definedName>
    <definedName name="wrn.PROFITABILITY." hidden="1">{#N/A,#N/A,TRUE,"PROFNETW";#N/A,#N/A,TRUE,"PROFDXB+KWT";#N/A,#N/A,TRUE,"PROFE.C.";#N/A,#N/A,TRUE,"PROFTARGETS";#N/A,#N/A,TRUE,"PROFAMA";#N/A,#N/A,TRUE,"PROFBEIRUT";#N/A,#N/A,TRUE,"PROFNETW (2)"}</definedName>
    <definedName name="wrn.PROFITABILTY." localSheetId="18" hidden="1">{#N/A,#N/A,FALSE,"BEIRUT";#N/A,#N/A,FALSE,"CAIRO";#N/A,#N/A,FALSE,"JEDDAH";#N/A,#N/A,FALSE,"RADIUS";#N/A,#N/A,FALSE,"H&amp;CLBEC";#N/A,#N/A,FALSE,"LBME NETWORK"}</definedName>
    <definedName name="wrn.PROFITABILTY." hidden="1">{#N/A,#N/A,FALSE,"BEIRUT";#N/A,#N/A,FALSE,"CAIRO";#N/A,#N/A,FALSE,"JEDDAH";#N/A,#N/A,FALSE,"RADIUS";#N/A,#N/A,FALSE,"H&amp;CLBEC";#N/A,#N/A,FALSE,"LBME NETWORK"}</definedName>
    <definedName name="wrn.Progress._.Account." localSheetId="18" hidden="1">{#N/A,#N/A,FALSE,"Variations"}</definedName>
    <definedName name="wrn.Progress._.Account." localSheetId="10" hidden="1">{#N/A,#N/A,FALSE,"Variations"}</definedName>
    <definedName name="wrn.Progress._.Account." hidden="1">{#N/A,#N/A,FALSE,"Variations"}</definedName>
    <definedName name="wrn.PropertyInformation." localSheetId="18" hidden="1">{#N/A,#N/A,FALSE,"PropertyInfo"}</definedName>
    <definedName name="wrn.PropertyInformation." hidden="1">{#N/A,#N/A,FALSE,"PropertyInfo"}</definedName>
    <definedName name="wrn.PRS." localSheetId="18" hidden="1">{#N/A,#N/A,FALSE,"DCD-Cs";#N/A,#N/A,FALSE,"LPR";#N/A,#N/A,FALSE,"LPR-LOU";#N/A,#N/A,FALSE,"GPS1100";#N/A,#N/A,FALSE,"Secure7"}</definedName>
    <definedName name="wrn.PRS." hidden="1">{#N/A,#N/A,FALSE,"DCD-Cs";#N/A,#N/A,FALSE,"LPR";#N/A,#N/A,FALSE,"LPR-LOU";#N/A,#N/A,FALSE,"GPS1100";#N/A,#N/A,FALSE,"Secure7"}</definedName>
    <definedName name="wrn.QTR._.1._.LOOK." localSheetId="18" hidden="1">{"WSQ1",#N/A,FALSE,"WRK P&amp;L -Qtr";"Q1ECG",#N/A,FALSE,"ECG P&amp;L -Qtr";"SRVQ1",#N/A,FALSE,"Server P&amp;L -Qtr";"Q1OPT",#N/A,FALSE,"Server Options P&amp;L -Qtr";"SOPSQ1",#N/A,FALSE,"SOPs P&amp;L -Qtr"}</definedName>
    <definedName name="wrn.QTR._.1._.LOOK." hidden="1">{"WSQ1",#N/A,FALSE,"WRK P&amp;L -Qtr";"Q1ECG",#N/A,FALSE,"ECG P&amp;L -Qtr";"SRVQ1",#N/A,FALSE,"Server P&amp;L -Qtr";"Q1OPT",#N/A,FALSE,"Server Options P&amp;L -Qtr";"SOPSQ1",#N/A,FALSE,"SOPs P&amp;L -Qtr"}</definedName>
    <definedName name="wrn.QUARTERLY._.VIEW." localSheetId="18" hidden="1">{"QUARTERLY VIEW",#N/A,FALSE,"YEAR TOTAL"}</definedName>
    <definedName name="wrn.QUARTERLY._.VIEW." hidden="1">{"QUARTERLY VIEW",#N/A,FALSE,"YEAR TOTAL"}</definedName>
    <definedName name="wrn.ratio." localSheetId="18" hidden="1">{#N/A,#N/A,FALSE,"JACKETS (1100 t) (1)"}</definedName>
    <definedName name="wrn.RATIO." localSheetId="6" hidden="1">{"PAGE1",#N/A,FALSE,"Sheet1";"PAGE2",#N/A,FALSE,"Sheet1"}</definedName>
    <definedName name="wrn.ratio." hidden="1">{#N/A,#N/A,FALSE,"JACKETS (1100 t) (1)"}</definedName>
    <definedName name="wrn.RC._.Tank._.Fdn." localSheetId="18" hidden="1">{#N/A,#N/A,TRUE,"Cover";#N/A,#N/A,TRUE,"Calculations"}</definedName>
    <definedName name="wrn.RC._.Tank._.Fdn." hidden="1">{#N/A,#N/A,TRUE,"Cover";#N/A,#N/A,TRUE,"Calculations"}</definedName>
    <definedName name="wrn.RCC." localSheetId="18"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ap." localSheetId="18" hidden="1">{#N/A,#N/A,FALSE,"RECAP";#N/A,#N/A,FALSE,"CW_B";#N/A,#N/A,FALSE,"CW_M";#N/A,#N/A,FALSE,"CW_E";#N/A,#N/A,FALSE,"CW_F";#N/A,#N/A,FALSE,"FC_B";#N/A,#N/A,FALSE,"FC_M";#N/A,#N/A,FALSE,"FC_E";#N/A,#N/A,FALSE,"FC_F";#N/A,#N/A,FALSE,"CS"}</definedName>
    <definedName name="wrn.recap." hidden="1">{#N/A,#N/A,FALSE,"RECAP";#N/A,#N/A,FALSE,"CW_B";#N/A,#N/A,FALSE,"CW_M";#N/A,#N/A,FALSE,"CW_E";#N/A,#N/A,FALSE,"CW_F";#N/A,#N/A,FALSE,"FC_B";#N/A,#N/A,FALSE,"FC_M";#N/A,#N/A,FALSE,"FC_E";#N/A,#N/A,FALSE,"FC_F";#N/A,#N/A,FALSE,"CS"}</definedName>
    <definedName name="wrn.Redundant._.Equipment._.Option." localSheetId="4" hidden="1">{"pumps",#N/A,FALSE,"Option"}</definedName>
    <definedName name="wrn.Redundant._.Equipment._.Option." localSheetId="18" hidden="1">{"pumps",#N/A,FALSE,"Option"}</definedName>
    <definedName name="wrn.Redundant._.Equipment._.Option." localSheetId="6" hidden="1">{"pumps",#N/A,FALSE,"Option"}</definedName>
    <definedName name="wrn.Redundant._.Equipment._.Option." localSheetId="10" hidden="1">{"pumps",#N/A,FALSE,"Option"}</definedName>
    <definedName name="wrn.Redundant._.Equipment._.Option." hidden="1">{"pumps",#N/A,FALSE,"Option"}</definedName>
    <definedName name="wrn.Redundant._.Equipment._.Option._1" localSheetId="18" hidden="1">{"pumps",#N/A,FALSE,"Option"}</definedName>
    <definedName name="wrn.Redundant._.Equipment._.Option._1" localSheetId="6" hidden="1">{"pumps",#N/A,FALSE,"Option"}</definedName>
    <definedName name="wrn.Redundant._.Equipment._.Option._1" hidden="1">{"pumps",#N/A,FALSE,"Option"}</definedName>
    <definedName name="wrn.Relevant._.Sections." hidden="1">{#N/A,#N/A,FALSE,"Summary";#N/A,#N/A,FALSE,"Program Scheme";#N/A,#N/A,FALSE,"Assumptions";#N/A,#N/A,FALSE,"Development Budget";#N/A,#N/A,FALSE,"Timing";#N/A,#N/A,FALSE,"Development Costs &amp; Revenues";#N/A,#N/A,FALSE,"Cash Flow to Debt &amp; Equity";#N/A,#N/A,FALSE,"Cash Flow to Athena LP"}</definedName>
    <definedName name="wrn.REP501." localSheetId="1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 localSheetId="18"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localSheetId="10"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 hidden="1">{#N/A,#N/A,FALSE,"contents 5.02";#N/A,#N/A,FALSE,"introduction";#N/A,#N/A,FALSE,"summary of costs";#N/A,#N/A,FALSE,"exclusions 5.02";"FEET",#N/A,FALSE,"total areas";"FEET",#N/A,FALSE,"liffe areas";"FEET",#N/A,FALSE,"tenant areas";"FEET",#N/A,FALSE,"carpark areas";"TOTAL",#N/A,FALSE,"s&amp;c summary";"TOTAL",#N/A,FALSE,"cost plan";"LIFFE",#N/A,FALSE,"s&amp;c summary";"LIFFE",#N/A,FALSE,"cost plan";"TENANT",#N/A,FALSE,"s&amp;c summary";"TENANT AREAS",#N/A,FALSE,"cost plan";"CARPARK",#N/A,FALSE,"s&amp;c summary";"CAR PARK",#N/A,FALSE,"cost plan";#N/A,#N/A,FALSE,"enhancements";#N/A,#N/A,FALSE,"fit out summary";#N/A,#N/A,FALSE,"fit out phase1";#N/A,#N/A,FALSE,"fit out phase2";#N/A,#N/A,FALSE,"in fill summary";#N/A,#N/A,FALSE,"in fill costs";#N/A,#N/A,FALSE,"disc"}</definedName>
    <definedName name="wrn.REP502.1" localSheetId="18"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1" localSheetId="10"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2.1" hidden="1">{#N/A,#N/A,FALSE,"contents 5.01";#N/A,#N/A,FALSE,"introduction";#N/A,#N/A,FALSE,"cw summary";#N/A,#N/A,FALSE,"exclusions 5.02";"FEET",#N/A,FALSE,"total areas";"TOTAL",#N/A,FALSE,"s&amp;c summary";"LIFFE",#N/A,FALSE,"s&amp;c summary";"TENANT",#N/A,FALSE,"s&amp;c summary";"CARPARK",#N/A,FALSE,"s&amp;c summary";#N/A,#N/A,FALSE,"enhancements";#N/A,#N/A,FALSE,"fit out summary";#N/A,#N/A,FALSE,"in fill summary";#N/A,#N/A,FALSE,"disc"}</definedName>
    <definedName name="wrn.REP503." localSheetId="18"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localSheetId="10"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503." hidden="1">{#N/A,#N/A,FALSE,"contents 5.03";#N/A,#N/A,FALSE,"introduction";#N/A,#N/A,FALSE,"summary of costs";#N/A,#N/A,FALSE,"exclusions 5.03";"FEET",#N/A,FALSE,"total areas";"FEET",#N/A,FALSE,"liffe areas";"FEET",#N/A,FALSE,"tenant areas";"FEET",#N/A,FALSE,"carpark areas";"TOTALINF",#N/A,FALSE,"s&amp;c summary";"TOTAL",#N/A,FALSE,"cost plan";"LIFFEINF",#N/A,FALSE,"s&amp;c summary";"LIFFE",#N/A,FALSE,"cost plan";"TENINF",#N/A,FALSE,"s&amp;c summary";"TENANT AREAS",#N/A,FALSE,"cost plan";"CARPINF",#N/A,FALSE,"s&amp;c summary";"CAR PARK",#N/A,FALSE,"cost plan";#N/A,#N/A,FALSE,"enhancements";#N/A,#N/A,FALSE,"fit out summary";#N/A,#N/A,FALSE,"fit out phase1";#N/A,#N/A,FALSE,"fit out phase2";#N/A,#N/A,FALSE,"in fill summary";#N/A,#N/A,FALSE,"in fill costs";#N/A,#N/A,FALSE,"disc"}</definedName>
    <definedName name="wrn.REPORT." localSheetId="18" hidden="1">{#N/A,#N/A,FALSE,"PER FLOOR FORM2";#N/A,#N/A,FALSE,"FORM2";#N/A,#N/A,FALSE,"PER FLOOR FORM1";#N/A,#N/A,FALSE,"FORM1"}</definedName>
    <definedName name="wrn.REPORT." hidden="1">{#N/A,#N/A,FALSE,"PER FLOOR FORM2";#N/A,#N/A,FALSE,"FORM2";#N/A,#N/A,FALSE,"PER FLOOR FORM1";#N/A,#N/A,FALSE,"FORM1"}</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eports." localSheetId="4" hidden="1">{#N/A,#N/A,FALSE,"Project Summary";#N/A,#N/A,FALSE,"Parameter Summary";#N/A,#N/A,FALSE,"Budget Control Report";#N/A,#N/A,FALSE,"DETAIL.XLS"}</definedName>
    <definedName name="wrn.Reports." localSheetId="18" hidden="1">{#N/A,#N/A,TRUE,"Title";#N/A,#N/A,TRUE,"Index";#N/A,#N/A,TRUE,"Assumptions";#N/A,#N/A,TRUE,"Summary";#N/A,#N/A,TRUE,"CashFlow";#N/A,#N/A,TRUE,"Marina";#N/A,#N/A,TRUE,"Revenue";#N/A,#N/A,TRUE,"Costs";#N/A,#N/A,TRUE,"Areas"}</definedName>
    <definedName name="wrn.Reports." hidden="1">{#N/A,#N/A,TRUE,"Title";#N/A,#N/A,TRUE,"Index";#N/A,#N/A,TRUE,"Assumptions";#N/A,#N/A,TRUE,"Summary";#N/A,#N/A,TRUE,"CashFlow";#N/A,#N/A,TRUE,"Marina";#N/A,#N/A,TRUE,"Revenue";#N/A,#N/A,TRUE,"Costs";#N/A,#N/A,TRUE,"Areas"}</definedName>
    <definedName name="wrn.Residential." localSheetId="18" hidden="1">{"ECA Qtrs C",#N/A,TRUE,"ECA_Qtrs_C";"ECA Qtrs D",#N/A,TRUE,"ECA_Qtrs_D";"ECA Qtrs F",#N/A,TRUE,"ECA_Qtrs_F";"ECA Qtrs G",#N/A,TRUE,"ECA_Qtrs_G";"ECA SisterApt",#N/A,TRUE,"ECA_SisterApt";"ECA Nurses",#N/A,TRUE,"ECA_NursesHostel"}</definedName>
    <definedName name="wrn.Residential." hidden="1">{"ECA Qtrs C",#N/A,TRUE,"ECA_Qtrs_C";"ECA Qtrs D",#N/A,TRUE,"ECA_Qtrs_D";"ECA Qtrs F",#N/A,TRUE,"ECA_Qtrs_F";"ECA Qtrs G",#N/A,TRUE,"ECA_Qtrs_G";"ECA SisterApt",#N/A,TRUE,"ECA_SisterApt";"ECA Nurses",#N/A,TRUE,"ECA_NursesHostel"}</definedName>
    <definedName name="wrn.Retention._.Statement." localSheetId="4" hidden="1">{"Retention",#N/A,FALSE,"Subcontractor";"Retention",#N/A,FALSE,"Supplier";"Retention",#N/A,FALSE,"Statutory Authorities"}</definedName>
    <definedName name="wrn.Retention._.Statement." localSheetId="18" hidden="1">{"Retention",#N/A,FALSE,"Subcontractor";"Retention",#N/A,FALSE,"Supplier";"Retention",#N/A,FALSE,"Statutory Authorities"}</definedName>
    <definedName name="wrn.Retention._.Statement." hidden="1">{"Retention",#N/A,FALSE,"Subcontractor";"Retention",#N/A,FALSE,"Supplier";"Retention",#N/A,FALSE,"Statutory Authorities"}</definedName>
    <definedName name="wrn.Ride._.Estimate." localSheetId="4" hidden="1">{#N/A,#N/A,TRUE,"Cover Memo";"Ride Estimate",#N/A,TRUE,"Change Summary";"Ride Estimate",#N/A,TRUE,"Estimate Summary";"Ride Estimate",#N/A,TRUE,"Dept. Summary";"Ride Estimate",#N/A,TRUE,"DOW Detail"}</definedName>
    <definedName name="wrn.Ride._.Estimate." localSheetId="18" hidden="1">{#N/A,#N/A,TRUE,"Cover Memo";"Ride Estimate",#N/A,TRUE,"Change Summary";"Ride Estimate",#N/A,TRUE,"Estimate Summary";"Ride Estimate",#N/A,TRUE,"Dept. Summary";"Ride Estimate",#N/A,TRUE,"DOW Detail"}</definedName>
    <definedName name="wrn.Ride._.Estimate." hidden="1">{#N/A,#N/A,TRUE,"Cover Memo";"Ride Estimate",#N/A,TRUE,"Change Summary";"Ride Estimate",#N/A,TRUE,"Estimate Summary";"Ride Estimate",#N/A,TRUE,"Dept. Summary";"Ride Estimate",#N/A,TRUE,"DOW Detail"}</definedName>
    <definedName name="wrn.RPLINS." localSheetId="18"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_PRICE._.LIST." hidden="1">{"S_Price List",#N/A,FALSE,"Sheet1"}</definedName>
    <definedName name="wrn.SAA94TAX." hidden="1">{#N/A,#N/A,TRUE,"??";#N/A,#N/A,TRUE,"???";#N/A,#N/A,TRUE,"1? ????";#N/A,#N/A,TRUE,"2? ??";#N/A,#N/A,TRUE,"3(1) ?3 ????";#N/A,#N/A,TRUE,"??????";#N/A,#N/A,TRUE,"?8? ????";#N/A,#N/A,TRUE,"3(1)?7 ????";#N/A,#N/A,TRUE,"3(3)?(?) ????";#N/A,#N/A,TRUE,"6? ????";#N/A,#N/A,TRUE,"6? ??(?)";#N/A,#N/A,TRUE,"6? ??(?)";#N/A,#N/A,TRUE,"6-1? ????";#N/A,#N/A,TRUE,"6-2(4)? ????";#N/A,#N/A,TRUE,"6-2(12)? ????";#N/A,#N/A,TRUE,"6-3? ??";#N/A,#N/A,TRUE,"6-3(3)? ??";#N/A,#N/A,TRUE,"6-3(4)? ??";#N/A,#N/A,TRUE,"6-4? ??(?)";#N/A,#N/A,TRUE,"6-4? ??(?)";#N/A,#N/A,TRUE,"6-5? ??(?)";#N/A,#N/A,TRUE,"6-5? ??(?)";#N/A,#N/A,TRUE,"6-6?(??) ?????";#N/A,#N/A,TRUE,"6-10? ????";#N/A,#N/A,TRUE,"6-11? ?????";#N/A,#N/A,TRUE,"6-12? ????";#N/A,#N/A,TRUE,"6-13? ???";#N/A,#N/A,TRUE,"6-14? ?????";#N/A,#N/A,TRUE,"8? ?????";#N/A,#N/A,TRUE,"9? ???(?)";#N/A,#N/A,TRUE,"9? ???(?)";#N/A,#N/A,TRUE,"10(3)? ????";#N/A,#N/A,TRUE,"10(3)? ??";#N/A,#N/A,TRUE,"10(4)? ????";#N/A,#N/A,TRUE,"14(1)? ? ??";#N/A,#N/A,TRUE,"?? BS";#N/A,#N/A,TRUE,"?? PL";#N/A,#N/A,TRUE,"????";#N/A,#N/A,TRUE,"??RE"}</definedName>
    <definedName name="wrn.saasimple." hidden="1">{#N/A,#N/A,FALSE,"1? ????";#N/A,#N/A,FALSE,"2? ??";#N/A,#N/A,FALSE,"3(1)?7 ????";#N/A,#N/A,FALSE,"6? ????";#N/A,#N/A,FALSE,"6? ??(?)";#N/A,#N/A,FALSE,"6? ??(?)";#N/A,#N/A,FALSE,"6-1? ????";#N/A,#N/A,FALSE,"6-3(4)? ??";#N/A,#N/A,FALSE,"6-3? ??";#N/A,#N/A,FALSE,"6-3(3)? ??";#N/A,#N/A,FALSE,"6-3(4)? ??";#N/A,#N/A,FALSE,"6-4? ??(?)";#N/A,#N/A,FALSE,"6-4? ??(?)";#N/A,#N/A,FALSE,"6-5? ??(?)";#N/A,#N/A,FALSE,"6-5? ??(?)";#N/A,#N/A,FALSE,"6-11? ?????";#N/A,#N/A,FALSE,"6-13? ???";#N/A,#N/A,FALSE,"8? ?????";#N/A,#N/A,FALSE,"9? ???(?)";#N/A,#N/A,FALSE,"9? ???(?)";#N/A,#N/A,FALSE,"10(3)? ????";#N/A,#N/A,FALSE,"10(3)? ??";#N/A,#N/A,FALSE,"?? PL";#N/A,#N/A,FALSE,"10(4)? ????";#N/A,#N/A,FALSE,"14(1)? ? ??"}</definedName>
    <definedName name="wrn.SB_PRES." hidden="1">{#N/A,#N/A,TRUE,"Sheet16"}</definedName>
    <definedName name="wrn.Scenario._.A." localSheetId="18" hidden="1">{#N/A,#N/A,FALSE,"Scenario A";#N/A,#N/A,FALSE,"Budget";#N/A,#N/A,FALSE,"Land";#N/A,#N/A,FALSE,"Proceeds";#N/A,#N/A,FALSE,"Assumptions"}</definedName>
    <definedName name="wrn.Scenario._.A." hidden="1">{#N/A,#N/A,FALSE,"Scenario A";#N/A,#N/A,FALSE,"Budget";#N/A,#N/A,FALSE,"Land";#N/A,#N/A,FALSE,"Proceeds";#N/A,#N/A,FALSE,"Assumptions"}</definedName>
    <definedName name="wrn.Scenario._.B." localSheetId="18" hidden="1">{#N/A,#N/A,FALSE,"Scenario B";#N/A,#N/A,FALSE,"Budget";#N/A,#N/A,FALSE,"Land";#N/A,#N/A,FALSE,"Proceeds";#N/A,#N/A,FALSE,"Assumptions";#N/A,#N/A,FALSE,"Ground Rent"}</definedName>
    <definedName name="wrn.Scenario._.B." hidden="1">{#N/A,#N/A,FALSE,"Scenario B";#N/A,#N/A,FALSE,"Budget";#N/A,#N/A,FALSE,"Land";#N/A,#N/A,FALSE,"Proceeds";#N/A,#N/A,FALSE,"Assumptions";#N/A,#N/A,FALSE,"Ground Rent"}</definedName>
    <definedName name="wrn.Scenario._.C." localSheetId="18" hidden="1">{#N/A,#N/A,FALSE,"Scenario C";#N/A,#N/A,FALSE,"Budget";#N/A,#N/A,FALSE,"Land";#N/A,#N/A,FALSE,"Proceeds";#N/A,#N/A,FALSE,"Assumptions";#N/A,#N/A,FALSE,"Emaar";#N/A,#N/A,FALSE,"Emaar Rent"}</definedName>
    <definedName name="wrn.Scenario._.C." hidden="1">{#N/A,#N/A,FALSE,"Scenario C";#N/A,#N/A,FALSE,"Budget";#N/A,#N/A,FALSE,"Land";#N/A,#N/A,FALSE,"Proceeds";#N/A,#N/A,FALSE,"Assumptions";#N/A,#N/A,FALSE,"Emaar";#N/A,#N/A,FALSE,"Emaar Rent"}</definedName>
    <definedName name="wrn.scenario5" localSheetId="18" hidden="1">{#N/A,#N/A,FALSE,"Scenario A";#N/A,#N/A,FALSE,"Budget";#N/A,#N/A,FALSE,"Land";#N/A,#N/A,FALSE,"Proceeds";#N/A,#N/A,FALSE,"Assumptions"}</definedName>
    <definedName name="wrn.scenario5" hidden="1">{#N/A,#N/A,FALSE,"Scenario A";#N/A,#N/A,FALSE,"Budget";#N/A,#N/A,FALSE,"Land";#N/A,#N/A,FALSE,"Proceeds";#N/A,#N/A,FALSE,"Assumptions"}</definedName>
    <definedName name="wrn.Scenaroo._.C." localSheetId="18" hidden="1">{#N/A,#N/A,FALSE,"Scenario B";#N/A,#N/A,FALSE,"Budget";#N/A,#N/A,FALSE,"Land";#N/A,#N/A,FALSE,"Proceeds";#N/A,#N/A,FALSE,"Assumptions";#N/A,#N/A,FALSE,"Ground Rent"}</definedName>
    <definedName name="wrn.Scenaroo._.C." hidden="1">{#N/A,#N/A,FALSE,"Scenario B";#N/A,#N/A,FALSE,"Budget";#N/A,#N/A,FALSE,"Land";#N/A,#N/A,FALSE,"Proceeds";#N/A,#N/A,FALSE,"Assumptions";#N/A,#N/A,FALSE,"Ground Rent"}</definedName>
    <definedName name="wrn.SCHEDULE." localSheetId="4" hidden="1">{"SCHEDULE",#N/A,FALSE,"Fin_sched"}</definedName>
    <definedName name="wrn.SCHEDULE." hidden="1">{"SCHEDULE",#N/A,FALSE,"Fin_sched"}</definedName>
    <definedName name="wrn.seafirst." localSheetId="18"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afirst." hidden="1">{#N/A,#N/A,FALSE,"Project Summary";#N/A,#N/A,FALSE,"Master Developer Cash Flow";#N/A,#N/A,FALSE,"Parking Budget";#N/A,#N/A,FALSE,"Parking Cash Flow2";#N/A,#N/A,FALSE,"Parking Assumptions";#N/A,#N/A,FALSE,"Bond Structure - Lease";#N/A,#N/A,FALSE,"Retail Development Budget";#N/A,#N/A,FALSE,"Retail Cash Flow";#N/A,#N/A,FALSE,"Retail Assumptions Summary";#N/A,#N/A,FALSE,"Retail Income Assumptions";#N/A,#N/A,FALSE,"Retail % Rent";#N/A,#N/A,FALSE,"Retail Debt Service";#N/A,#N/A,FALSE,"Office Development Budget";#N/A,#N/A,FALSE,"Office Cash Flow";#N/A,#N/A,FALSE,"Office Assumptions";#N/A,#N/A,FALSE,"Office Debt Service";#N/A,#N/A,FALSE,"Hotel Development Budget";#N/A,#N/A,FALSE,"Hotel Cash Flow";#N/A,#N/A,FALSE,"Hotel Assumptions";#N/A,#N/A,FALSE,"Hotel Debt Service"}</definedName>
    <definedName name="wrn.Second._.half." localSheetId="18" hidden="1">{#N/A,#N/A,TRUE,"Provisions and pensions";#N/A,#N/A,TRUE,"AMP";#N/A,#N/A,TRUE,"Debt";#N/A,#N/A,TRUE,"WC";#N/A,#N/A,TRUE,"Cash";#N/A,#N/A,TRUE,"Divis";#N/A,#N/A,TRUE,"Tax";#N/A,#N/A,TRUE,"Losses and ACT";#N/A,#N/A,TRUE,"Profit uplifts";#N/A,#N/A,TRUE,"Enhancement data"}</definedName>
    <definedName name="wrn.Second._.half." localSheetId="6" hidden="1">{#N/A,#N/A,TRUE,"Provisions and pensions";#N/A,#N/A,TRUE,"AMP";#N/A,#N/A,TRUE,"Debt";#N/A,#N/A,TRUE,"WC";#N/A,#N/A,TRUE,"Cash";#N/A,#N/A,TRUE,"Divis";#N/A,#N/A,TRUE,"Tax";#N/A,#N/A,TRUE,"Losses and ACT";#N/A,#N/A,TRUE,"Profit uplifts";#N/A,#N/A,TRUE,"Enhancement data"}</definedName>
    <definedName name="wrn.Second._.half." hidden="1">{#N/A,#N/A,TRUE,"Provisions and pensions";#N/A,#N/A,TRUE,"AMP";#N/A,#N/A,TRUE,"Debt";#N/A,#N/A,TRUE,"WC";#N/A,#N/A,TRUE,"Cash";#N/A,#N/A,TRUE,"Divis";#N/A,#N/A,TRUE,"Tax";#N/A,#N/A,TRUE,"Losses and ACT";#N/A,#N/A,TRUE,"Profit uplifts";#N/A,#N/A,TRUE,"Enhancement data"}</definedName>
    <definedName name="wrn.Secondary._.Competition." localSheetId="4" hidden="1">{#N/A,#N/A,FALSE,"Secondary"}</definedName>
    <definedName name="wrn.Secondary._.Competition." localSheetId="18" hidden="1">{#N/A,#N/A,FALSE,"Secondary"}</definedName>
    <definedName name="wrn.Secondary._.Competition." localSheetId="6" hidden="1">{#N/A,#N/A,FALSE,"Secondary"}</definedName>
    <definedName name="wrn.Secondary._.Competition." localSheetId="10" hidden="1">{#N/A,#N/A,FALSE,"Secondary"}</definedName>
    <definedName name="wrn.Secondary._.Competition." hidden="1">{#N/A,#N/A,FALSE,"Secondary"}</definedName>
    <definedName name="wrn.Selected._.Sheets." localSheetId="4"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elected._.Sheets." localSheetId="18"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elected._.Sheets." localSheetId="10"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elected._.Sheets." hidden="1">{#N/A,#N/A,FALSE,"Input";#N/A,#N/A,FALSE,"Comps";#N/A,#N/A,FALSE,"Check";#N/A,#N/A,FALSE,"Sheet1";#N/A,#N/A,FALSE,"Flowthrough &amp; Analysis Final";#N/A,#N/A,FALSE,"FY Operating";#N/A,#N/A,FALSE,"Flowthrough &amp; Analysis FY";#N/A,#N/A,FALSE,"Flowthrough &amp; Analysis Hpref1";#N/A,#N/A,FALSE,"Flowthrough &amp; Analysis Total";#N/A,#N/A,FALSE,"Flowthrough &amp; Analysis 2";#N/A,#N/A,FALSE,"Debt"}</definedName>
    <definedName name="wrn.Sensitivity." localSheetId="18" hidden="1">{#N/A,#N/A,FALSE,"Sensitivity"}</definedName>
    <definedName name="wrn.Sensitivity." localSheetId="6" hidden="1">{#N/A,#N/A,FALSE,"Sensitivity"}</definedName>
    <definedName name="wrn.Sensitivity." hidden="1">{#N/A,#N/A,FALSE,"Sensitivity"}</definedName>
    <definedName name="wrn.Show._.Estimate." localSheetId="4" hidden="1">{#N/A,#N/A,TRUE,"Cover Memo";"Show Estimate",#N/A,TRUE,"Change Summary";"Show Estimate",#N/A,TRUE,"Estimate Summary";"Show Estimate",#N/A,TRUE,"Dept. Summary";"Show Estimate",#N/A,TRUE,"DOW Detail"}</definedName>
    <definedName name="wrn.Show._.Estimate." localSheetId="18" hidden="1">{#N/A,#N/A,TRUE,"Cover Memo";"Show Estimate",#N/A,TRUE,"Change Summary";"Show Estimate",#N/A,TRUE,"Estimate Summary";"Show Estimate",#N/A,TRUE,"Dept. Summary";"Show Estimate",#N/A,TRUE,"DOW Detail"}</definedName>
    <definedName name="wrn.Show._.Estimate." hidden="1">{#N/A,#N/A,TRUE,"Cover Memo";"Show Estimate",#N/A,TRUE,"Change Summary";"Show Estimate",#N/A,TRUE,"Estimate Summary";"Show Estimate",#N/A,TRUE,"Dept. Summary";"Show Estimate",#N/A,TRUE,"DOW Detail"}</definedName>
    <definedName name="wrn.Site._.expenses." localSheetId="18" hidden="1">{#N/A,#N/A,FALSE,"Expenses";#N/A,#N/A,FALSE,"Expenses"}</definedName>
    <definedName name="wrn.Site._.expenses." hidden="1">{#N/A,#N/A,FALSE,"Expenses";#N/A,#N/A,FALSE,"Expenses"}</definedName>
    <definedName name="wrn.SITE._.NUMBERS._.1995." localSheetId="4" hidden="1">{#N/A,#N/A,FALSE,"SITE NUMBERS 1995"}</definedName>
    <definedName name="wrn.SITE._.NUMBERS._.1995." hidden="1">{#N/A,#N/A,FALSE,"SITE NUMBERS 1995"}</definedName>
    <definedName name="wrn.SITE._.NUMBERS._.1996." localSheetId="4" hidden="1">{#N/A,#N/A,FALSE,"SITE NUMBERS 1996"}</definedName>
    <definedName name="wrn.SITE._.NUMBERS._.1996." hidden="1">{#N/A,#N/A,FALSE,"SITE NUMBERS 1996"}</definedName>
    <definedName name="wrn.SKSCS1." hidden="1">{#N/A,#N/A,FALSE,"Antony Financials";#N/A,#N/A,FALSE,"Cowboy Financials";#N/A,#N/A,FALSE,"Combined";#N/A,#N/A,FALSE,"Valuematrix";#N/A,#N/A,FALSE,"DCFAntony";#N/A,#N/A,FALSE,"DCFCowboy";#N/A,#N/A,FALSE,"DCFCombined"}</definedName>
    <definedName name="wrn.Smart._.Bits." localSheetId="18" hidden="1">{#N/A,#N/A,FALSE,"523,Dual 2E,Smart";#N/A,#N/A,FALSE,"523,ST2,ST3,Smart";#N/A,#N/A,FALSE," 523,Dual3E,Smart"}</definedName>
    <definedName name="wrn.Smart._.Bits." hidden="1">{#N/A,#N/A,FALSE,"523,Dual 2E,Smart";#N/A,#N/A,FALSE,"523,ST2,ST3,Smart";#N/A,#N/A,FALSE," 523,Dual3E,Smart"}</definedName>
    <definedName name="wrn.Smart._.Bits._.SSM." localSheetId="18" hidden="1">{#N/A,#N/A,FALSE,"523,Dual2E,SmartSSM";#N/A,#N/A,FALSE,"523,2E,3E,SmartSSM";#N/A,#N/A,FALSE,"523,Dual3E,SmartSSM"}</definedName>
    <definedName name="wrn.Smart._.Bits._.SSM." hidden="1">{#N/A,#N/A,FALSE,"523,Dual2E,SmartSSM";#N/A,#N/A,FALSE,"523,2E,3E,SmartSSM";#N/A,#N/A,FALSE,"523,Dual3E,SmartSSM"}</definedName>
    <definedName name="wrn.Spend._.by._.driver." localSheetId="18" hidden="1">{"ECML Programme",#N/A,TRUE,"Summary";"Leeds 1st Programme",#N/A,TRUE,"Summary";"Sunderland Direct",#N/A,TRUE,"Summary";"Customer driven",#N/A,TRUE,"Summary";"Safety",#N/A,TRUE,"Summary";"Legal requirement",#N/A,TRUE,"Summary";"Performance",#N/A,TRUE,"Summary";"Renewal of failed asset",#N/A,TRUE,"Summary";"Signalling renewals",#N/A,TRUE,"Summary";"Track renewals",#N/A,TRUE,"Summary";"SRP",#N/A,TRUE,"Summary";"Structures renewals",#N/A,TRUE,"Summary";"Scheme completion",#N/A,TRUE,"Summary"}</definedName>
    <definedName name="wrn.Spend._.by._.driver." localSheetId="6" hidden="1">{"ECML Programme",#N/A,TRUE,"Summary";"Leeds 1st Programme",#N/A,TRUE,"Summary";"Sunderland Direct",#N/A,TRUE,"Summary";"Customer driven",#N/A,TRUE,"Summary";"Safety",#N/A,TRUE,"Summary";"Legal requirement",#N/A,TRUE,"Summary";"Performance",#N/A,TRUE,"Summary";"Renewal of failed asset",#N/A,TRUE,"Summary";"Signalling renewals",#N/A,TRUE,"Summary";"Track renewals",#N/A,TRUE,"Summary";"SRP",#N/A,TRUE,"Summary";"Structures renewals",#N/A,TRUE,"Summary";"Scheme completion",#N/A,TRUE,"Summary"}</definedName>
    <definedName name="wrn.Spend._.by._.driver." hidden="1">{"ECML Programme",#N/A,TRUE,"Summary";"Leeds 1st Programme",#N/A,TRUE,"Summary";"Sunderland Direct",#N/A,TRUE,"Summary";"Customer driven",#N/A,TRUE,"Summary";"Safety",#N/A,TRUE,"Summary";"Legal requirement",#N/A,TRUE,"Summary";"Performance",#N/A,TRUE,"Summary";"Renewal of failed asset",#N/A,TRUE,"Summary";"Signalling renewals",#N/A,TRUE,"Summary";"Track renewals",#N/A,TRUE,"Summary";"SRP",#N/A,TRUE,"Summary";"Structures renewals",#N/A,TRUE,"Summary";"Scheme completion",#N/A,TRUE,"Summary"}</definedName>
    <definedName name="wrn.Spend._.by._.Funding._.Catagory." localSheetId="18" hidden="1">{"AMP Property",#N/A,FALSE,"Summary";"AMP Track",#N/A,FALSE,"Summary";"Backlog 1 and 2",#N/A,FALSE,"Summary";"Backlog 3",#N/A,FALSE,"Summary";"AMP Structures",#N/A,FALSE,"Summary";"Stready State",#N/A,FALSE,"Summary";"Improvement",#N/A,FALSE,"Summary";"Enhancement",#N/A,FALSE,"Summary"}</definedName>
    <definedName name="wrn.Spend._.by._.Funding._.Catagory." localSheetId="6" hidden="1">{"AMP Property",#N/A,FALSE,"Summary";"AMP Track",#N/A,FALSE,"Summary";"Backlog 1 and 2",#N/A,FALSE,"Summary";"Backlog 3",#N/A,FALSE,"Summary";"AMP Structures",#N/A,FALSE,"Summary";"Stready State",#N/A,FALSE,"Summary";"Improvement",#N/A,FALSE,"Summary";"Enhancement",#N/A,FALSE,"Summary"}</definedName>
    <definedName name="wrn.Spend._.by._.Funding._.Catagory." hidden="1">{"AMP Property",#N/A,FALSE,"Summary";"AMP Track",#N/A,FALSE,"Summary";"Backlog 1 and 2",#N/A,FALSE,"Summary";"Backlog 3",#N/A,FALSE,"Summary";"AMP Structures",#N/A,FALSE,"Summary";"Stready State",#N/A,FALSE,"Summary";"Improvement",#N/A,FALSE,"Summary";"Enhancement",#N/A,FALSE,"Summary"}</definedName>
    <definedName name="wrn.Spool._.And._.Spool._.Only." localSheetId="18" hidden="1">{#N/A,#N/A,FALSE,"Spo Ole";#N/A,#N/A,FALSE,"Spool"}</definedName>
    <definedName name="wrn.Spool._.And._.Spool._.Only." localSheetId="6" hidden="1">{#N/A,#N/A,FALSE,"Spo Ole";#N/A,#N/A,FALSE,"Spool"}</definedName>
    <definedName name="wrn.Spool._.And._.Spool._.Only." hidden="1">{#N/A,#N/A,FALSE,"Spo Ole";#N/A,#N/A,FALSE,"Spool"}</definedName>
    <definedName name="wrn.SRU._.CONDENSER." localSheetId="18" hidden="1">{#N/A,#N/A,FALSE,"HXSheet1";#N/A,#N/A,FALSE,"Sheet2";#N/A,#N/A,FALSE,"Sheet3";#N/A,#N/A,FALSE,"Sheet4"}</definedName>
    <definedName name="wrn.SRU._.CONDENSER." hidden="1">{#N/A,#N/A,FALSE,"HXSheet1";#N/A,#N/A,FALSE,"Sheet2";#N/A,#N/A,FALSE,"Sheet3";#N/A,#N/A,FALSE,"Sheet4"}</definedName>
    <definedName name="wrn.STAFFS." localSheetId="18" hidden="1">{#N/A,#N/A,FALSE,"TABLE"}</definedName>
    <definedName name="wrn.STAFFS." hidden="1">{#N/A,#N/A,FALSE,"TABLE"}</definedName>
    <definedName name="wrn.Stat._.Auths." localSheetId="4" hidden="1">{"Retention",#N/A,FALSE,"Statutory Authorities";"Contract Sums",#N/A,FALSE,"Statutory Authorities";"Accounts",#N/A,FALSE,"Statutory Authorities"}</definedName>
    <definedName name="wrn.Stat._.Auths." localSheetId="18" hidden="1">{"Retention",#N/A,FALSE,"Statutory Authorities";"Contract Sums",#N/A,FALSE,"Statutory Authorities";"Accounts",#N/A,FALSE,"Statutory Authorities"}</definedName>
    <definedName name="wrn.Stat._.Auths." hidden="1">{"Retention",#N/A,FALSE,"Statutory Authorities";"Contract Sums",#N/A,FALSE,"Statutory Authorities";"Accounts",#N/A,FALSE,"Statutory Authorities"}</definedName>
    <definedName name="wrn.STG._.BLDG._.ENCLOSURE." localSheetId="4" hidden="1">{"turbine",#N/A,FALSE,"Option"}</definedName>
    <definedName name="wrn.STG._.BLDG._.ENCLOSURE." localSheetId="18" hidden="1">{"turbine",#N/A,FALSE,"Option"}</definedName>
    <definedName name="wrn.STG._.BLDG._.ENCLOSURE." localSheetId="6" hidden="1">{"turbine",#N/A,FALSE,"Option"}</definedName>
    <definedName name="wrn.STG._.BLDG._.ENCLOSURE." localSheetId="10" hidden="1">{"turbine",#N/A,FALSE,"Option"}</definedName>
    <definedName name="wrn.STG._.BLDG._.ENCLOSURE." hidden="1">{"turbine",#N/A,FALSE,"Option"}</definedName>
    <definedName name="wrn.STG._.BLDG._.ENCLOSURE._1" localSheetId="18" hidden="1">{"turbine",#N/A,FALSE,"Option"}</definedName>
    <definedName name="wrn.STG._.BLDG._.ENCLOSURE._1" localSheetId="6" hidden="1">{"turbine",#N/A,FALSE,"Option"}</definedName>
    <definedName name="wrn.STG._.BLDG._.ENCLOSURE._1" hidden="1">{"turbine",#N/A,FALSE,"Option"}</definedName>
    <definedName name="wrn.struckgi." localSheetId="4" hidden="1">{#N/A,#N/A,TRUE,"arnitower";#N/A,#N/A,TRUE,"arnigarage "}</definedName>
    <definedName name="wrn.struckgi." localSheetId="18" hidden="1">{#N/A,#N/A,TRUE,"arnitower";#N/A,#N/A,TRUE,"arnigarage "}</definedName>
    <definedName name="wrn.struckgi." localSheetId="6" hidden="1">{#N/A,#N/A,TRUE,"arnitower";#N/A,#N/A,TRUE,"arnigarage "}</definedName>
    <definedName name="wrn.struckgi." localSheetId="10" hidden="1">{#N/A,#N/A,TRUE,"arnitower";#N/A,#N/A,TRUE,"arnigarage "}</definedName>
    <definedName name="wrn.struckgi." hidden="1">{#N/A,#N/A,TRUE,"arnitower";#N/A,#N/A,TRUE,"arnigarage "}</definedName>
    <definedName name="wrn.struckgi._1" localSheetId="18" hidden="1">{#N/A,#N/A,TRUE,"arnitower";#N/A,#N/A,TRUE,"arnigarage "}</definedName>
    <definedName name="wrn.struckgi._1" localSheetId="6" hidden="1">{#N/A,#N/A,TRUE,"arnitower";#N/A,#N/A,TRUE,"arnigarage "}</definedName>
    <definedName name="wrn.struckgi._1" hidden="1">{#N/A,#N/A,TRUE,"arnitower";#N/A,#N/A,TRUE,"arnigarage "}</definedName>
    <definedName name="wrn.Structural._.Frame." localSheetId="4" hidden="1">{"structural",#N/A,FALSE,"DETAIL.XLS"}</definedName>
    <definedName name="wrn.Structural._.Frame." hidden="1">{"structural",#N/A,FALSE,"DETAIL.XLS"}</definedName>
    <definedName name="wrn.SUATINING." localSheetId="4" hidden="1">{#N/A,#N/A,FALSE,"SUSTAINING"}</definedName>
    <definedName name="wrn.SUATINING." hidden="1">{#N/A,#N/A,FALSE,"SUSTAINING"}</definedName>
    <definedName name="wrn.Subbies." localSheetId="4" hidden="1">{"Retention",#N/A,FALSE,"Subcontractor";"Contract Sums",#N/A,FALSE,"Subcontractor";"Accounts",#N/A,FALSE,"Subcontractor"}</definedName>
    <definedName name="wrn.Subbies." localSheetId="18" hidden="1">{"Retention",#N/A,FALSE,"Subcontractor";"Contract Sums",#N/A,FALSE,"Subcontractor";"Accounts",#N/A,FALSE,"Subcontractor"}</definedName>
    <definedName name="wrn.Subbies." hidden="1">{"Retention",#N/A,FALSE,"Subcontractor";"Contract Sums",#N/A,FALSE,"Subcontractor";"Accounts",#N/A,FALSE,"Subcontractor"}</definedName>
    <definedName name="wrn.summ1" localSheetId="18" hidden="1">{#N/A,#N/A,FALSE,"COVER1.XLS ";#N/A,#N/A,FALSE,"RACT1.XLS";#N/A,#N/A,FALSE,"RACT2.XLS";#N/A,#N/A,FALSE,"ECCMP";#N/A,#N/A,FALSE,"WELDER.XLS"}</definedName>
    <definedName name="wrn.summ1" hidden="1">{#N/A,#N/A,FALSE,"COVER1.XLS ";#N/A,#N/A,FALSE,"RACT1.XLS";#N/A,#N/A,FALSE,"RACT2.XLS";#N/A,#N/A,FALSE,"ECCMP";#N/A,#N/A,FALSE,"WELDER.XLS"}</definedName>
    <definedName name="wrn.summary." localSheetId="4" hidden="1">{#N/A,#N/A,FALSE,"Summary information";#N/A,#N/A,FALSE,"BLANK"}</definedName>
    <definedName name="wrn.Summary." localSheetId="18" hidden="1">{#N/A,#N/A,FALSE,"Summary"}</definedName>
    <definedName name="wrn.summary." localSheetId="6" hidden="1">{#N/A,#N/A,FALSE,"Summary information";#N/A,#N/A,FALSE,"BLANK"}</definedName>
    <definedName name="wrn.Summary." hidden="1">{#N/A,#N/A,FALSE,"Summary"}</definedName>
    <definedName name="wrn.Summary._.Schedule." hidden="1">{#N/A,#N/A,FALSE,"Smry1";#N/A,#N/A,FALSE,"Smry2";#N/A,#N/A,FALSE,"Finance Cash Flow"}</definedName>
    <definedName name="wrn.Summary._.West._.Anglia." localSheetId="4" hidden="1">{#N/A,#N/A,FALSE,"Front Sheet";#N/A,#N/A,FALSE,"Management Staff";#N/A,#N/A,FALSE,"Summary";#N/A,#N/A,FALSE,"Permanent Way Staff";#N/A,#N/A,FALSE,"Clerical, General Staff";#N/A,#N/A,FALSE,"Transport";#N/A,#N/A,FALSE,"Communications";#N/A,#N/A,FALSE,"Electricity and Gas";#N/A,#N/A,FALSE,"Water";#N/A,#N/A,FALSE,"Sub-Contractors";#N/A,#N/A,FALSE,"Training";#N/A,#N/A,FALSE,"Insurance, Bond";#N/A,#N/A,FALSE,"IT ";#N/A,#N/A,FALSE,"Office Accommodation";#N/A,#N/A,FALSE,"Asset Depreciation";#N/A,#N/A,FALSE,"Offie Supplies";#N/A,#N/A,FALSE,"Clothing, Cleaning";#N/A,#N/A,FALSE,"Sundrys";#N/A,#N/A,FALSE,"Plant"}</definedName>
    <definedName name="wrn.Summary._.West._.Anglia." hidden="1">{#N/A,#N/A,FALSE,"Front Sheet";#N/A,#N/A,FALSE,"Management Staff";#N/A,#N/A,FALSE,"Summary";#N/A,#N/A,FALSE,"Permanent Way Staff";#N/A,#N/A,FALSE,"Clerical, General Staff";#N/A,#N/A,FALSE,"Transport";#N/A,#N/A,FALSE,"Communications";#N/A,#N/A,FALSE,"Electricity and Gas";#N/A,#N/A,FALSE,"Water";#N/A,#N/A,FALSE,"Sub-Contractors";#N/A,#N/A,FALSE,"Training";#N/A,#N/A,FALSE,"Insurance, Bond";#N/A,#N/A,FALSE,"IT ";#N/A,#N/A,FALSE,"Office Accommodation";#N/A,#N/A,FALSE,"Asset Depreciation";#N/A,#N/A,FALSE,"Offie Supplies";#N/A,#N/A,FALSE,"Clothing, Cleaning";#N/A,#N/A,FALSE,"Sundrys";#N/A,#N/A,FALSE,"Plant"}</definedName>
    <definedName name="wrn.SummaryPgs." hidden="1">{#N/A,#N/A,FALSE,"CreditStat";#N/A,#N/A,FALSE,"SPbrkup";#N/A,#N/A,FALSE,"MerSPsyn";#N/A,#N/A,FALSE,"MerSPwKCsyn";#N/A,#N/A,FALSE,"MerSPwKCsyn (2)";#N/A,#N/A,FALSE,"CreditStat (2)"}</definedName>
    <definedName name="wrn.Suppliers." localSheetId="4" hidden="1">{"Retention",#N/A,FALSE,"Supplier";"Contract Sums",#N/A,FALSE,"Supplier";"Accounts",#N/A,FALSE,"Supplier"}</definedName>
    <definedName name="wrn.Suppliers." localSheetId="18" hidden="1">{"Retention",#N/A,FALSE,"Supplier";"Contract Sums",#N/A,FALSE,"Supplier";"Accounts",#N/A,FALSE,"Supplier"}</definedName>
    <definedName name="wrn.Suppliers." hidden="1">{"Retention",#N/A,FALSE,"Supplier";"Contract Sums",#N/A,FALSE,"Supplier";"Accounts",#N/A,FALSE,"Supplier"}</definedName>
    <definedName name="wrn.Supply._.Additions." localSheetId="4" hidden="1">{#N/A,#N/A,FALSE,"Supply Addn"}</definedName>
    <definedName name="wrn.Supply._.Additions." localSheetId="18" hidden="1">{#N/A,#N/A,FALSE,"Supply Addn"}</definedName>
    <definedName name="wrn.Supply._.Additions." localSheetId="6" hidden="1">{#N/A,#N/A,FALSE,"Supply Addn"}</definedName>
    <definedName name="wrn.Supply._.Additions." localSheetId="10" hidden="1">{#N/A,#N/A,FALSE,"Supply Addn"}</definedName>
    <definedName name="wrn.Supply._.Additions." hidden="1">{#N/A,#N/A,FALSE,"Supply Addn"}</definedName>
    <definedName name="wrn.T_Pole." localSheetId="18" hidden="1">{"T_Pole",#N/A,FALSE,"T-Pole"}</definedName>
    <definedName name="wrn.T_Pole." hidden="1">{"T_Pole",#N/A,FALSE,"T-Pole"}</definedName>
    <definedName name="wrn.Target._.Comparison." hidden="1">{"Target Comparison",#N/A,FALSE,"Summary"}</definedName>
    <definedName name="wrn.TARGET._.DCF." localSheetId="18"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x._.copies." localSheetId="18" hidden="1">{#N/A,#N/A,TRUE,"HCA";#N/A,#N/A,TRUE,"Tax";#N/A,#N/A,TRUE,"Losses and ACT";#N/A,#N/A,TRUE,"Divis";#N/A,#N/A,TRUE,"Reserves";#N/A,#N/A,TRUE,"Enhancement data"}</definedName>
    <definedName name="wrn.Tax._.copies." localSheetId="6" hidden="1">{#N/A,#N/A,TRUE,"HCA";#N/A,#N/A,TRUE,"Tax";#N/A,#N/A,TRUE,"Losses and ACT";#N/A,#N/A,TRUE,"Divis";#N/A,#N/A,TRUE,"Reserves";#N/A,#N/A,TRUE,"Enhancement data"}</definedName>
    <definedName name="wrn.Tax._.copies." hidden="1">{#N/A,#N/A,TRUE,"HCA";#N/A,#N/A,TRUE,"Tax";#N/A,#N/A,TRUE,"Losses and ACT";#N/A,#N/A,TRUE,"Divis";#N/A,#N/A,TRUE,"Reserves";#N/A,#N/A,TRUE,"Enhancement data"}</definedName>
    <definedName name="wrn.Tenants." localSheetId="4"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rn.Tenants." localSheetId="18"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rn.Tenants." localSheetId="6"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rn.Tenants." hidden="1">{#N/A,#N/A,FALSE,"898M";#N/A,#N/A,FALSE,"898O";#N/A,#N/A,FALSE,"889M";#N/A,#N/A,FALSE,"888M";#N/A,#N/A,FALSE,"882M";#N/A,#N/A,FALSE,"881M";#N/A,#N/A,FALSE,"880M";#N/A,#N/A,FALSE,"873M";#N/A,#N/A,FALSE,"872M";#N/A,#N/A,FALSE,"871M";#N/A,#N/A,FALSE,"870M";#N/A,#N/A,FALSE,"861M";#N/A,#N/A,FALSE,"860M";#N/A,#N/A,FALSE,"850M";#N/A,#N/A,FALSE,"843M";#N/A,#N/A,FALSE,"842M";#N/A,#N/A,FALSE,"841M";#N/A,#N/A,FALSE,"840M";#N/A,#N/A,FALSE,"831M";#N/A,#N/A,FALSE,"830M";#N/A,#N/A,FALSE,"821M";#N/A,#N/A,FALSE,"820M";#N/A,#N/A,FALSE,"814M";#N/A,#N/A,FALSE,"813M";#N/A,#N/A,FALSE,"812M";#N/A,#N/A,FALSE,"811M";#N/A,#N/A,FALSE,"810M";#N/A,#N/A,FALSE,"803M";#N/A,#N/A,FALSE,"802M";#N/A,#N/A,FALSE,"801M"}</definedName>
    <definedName name="wrn.test." localSheetId="18" hidden="1">{#N/A,#N/A,TRUE,"Matrix-BD"}</definedName>
    <definedName name="wrn.TEST." localSheetId="10" hidden="1">{#N/A,#N/A,FALSE,"估價單  (3)"}</definedName>
    <definedName name="wrn.test." hidden="1">{#N/A,#N/A,TRUE,"Matrix-BD"}</definedName>
    <definedName name="wrn.Test._.Report." localSheetId="18" hidden="1">{#N/A,#N/A,FALSE,"DATA D.I.";#N/A,#N/A,FALSE,"DATA C.I."}</definedName>
    <definedName name="wrn.Test._.Report." hidden="1">{#N/A,#N/A,FALSE,"DATA D.I.";#N/A,#N/A,FALSE,"DATA C.I."}</definedName>
    <definedName name="wrn.test.2" localSheetId="18" hidden="1">{#N/A,#N/A,FALSE,"Calculator"}</definedName>
    <definedName name="wrn.test.2" hidden="1">{#N/A,#N/A,FALSE,"Calculator"}</definedName>
    <definedName name="wrn.test1." localSheetId="18" hidden="1">{#N/A,#N/A,FALSE,"명세표"}</definedName>
    <definedName name="wrn.test1." localSheetId="10" hidden="1">{#N/A,#N/A,FALSE,"Calculator"}</definedName>
    <definedName name="wrn.test1." hidden="1">{#N/A,#N/A,FALSE,"명세표"}</definedName>
    <definedName name="wrn.test1._1" localSheetId="18" hidden="1">{#N/A,#N/A,FALSE,"명세표"}</definedName>
    <definedName name="wrn.test1._1" hidden="1">{#N/A,#N/A,FALSE,"명세표"}</definedName>
    <definedName name="wrn.test1._2" localSheetId="18" hidden="1">{#N/A,#N/A,FALSE,"명세표"}</definedName>
    <definedName name="wrn.test1._2" hidden="1">{#N/A,#N/A,FALSE,"명세표"}</definedName>
    <definedName name="wrn.test2" localSheetId="18" hidden="1">{#N/A,#N/A,FALSE,"Calculator"}</definedName>
    <definedName name="wrn.test2" hidden="1">{#N/A,#N/A,FALSE,"Calculator"}</definedName>
    <definedName name="wrn.test3" localSheetId="18" hidden="1">{#N/A,#N/A,FALSE,"Calculator"}</definedName>
    <definedName name="wrn.test3" hidden="1">{#N/A,#N/A,FALSE,"Calculator"}</definedName>
    <definedName name="wrn.TOCHTERMAN." localSheetId="18"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CHTERMAN." hidden="1">{#N/A,#N/A,FALSE,"Project Summary";#N/A,#N/A,FALSE,"Parking Budget";#N/A,#N/A,FALSE,"Parking Cash Flow";#N/A,#N/A,FALSE,"Parking Assumptions";#N/A,#N/A,FALSE,"Bond Debt Service";#N/A,#N/A,FALSE,"Pad Fees";#N/A,#N/A,FALSE,"Bond Shortfall";#N/A,#N/A,FALSE,"Retail Development Budget";#N/A,#N/A,FALSE,"Retail Cash Flow";#N/A,#N/A,FALSE,"Retail Assumptions Summary";#N/A,#N/A,FALSE,"Office Development Budget";#N/A,#N/A,FALSE,"Office Cash Flow";#N/A,#N/A,FALSE,"Office Assumptions";#N/A,#N/A,FALSE,"Hotel Development Budget";#N/A,#N/A,FALSE,"Hotel Cash Flow";#N/A,#N/A,FALSE,"Land Lease NPV"}</definedName>
    <definedName name="wrn.TOTAL._.MAN._.H.O.." localSheetId="18" hidden="1">{"MAN H.O.",#N/A,FALSE,"tabella"}</definedName>
    <definedName name="wrn.TOTAL._.MAN._.H.O.." hidden="1">{"MAN H.O.",#N/A,FALSE,"tabella"}</definedName>
    <definedName name="wrn.Total._.Print." localSheetId="18"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ut._.Sauf._.BG." localSheetId="18"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6"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ial." localSheetId="18" hidden="1">{#N/A,#N/A,FALSE,"mpph1";#N/A,#N/A,FALSE,"mpmseb";#N/A,#N/A,FALSE,"mpph2"}</definedName>
    <definedName name="wrn.trial." hidden="1">{#N/A,#N/A,FALSE,"mpph1";#N/A,#N/A,FALSE,"mpmseb";#N/A,#N/A,FALSE,"mpph2"}</definedName>
    <definedName name="wrn.Tweety." hidden="1">{#N/A,#N/A,FALSE,"A&amp;E";#N/A,#N/A,FALSE,"HighTop";#N/A,#N/A,FALSE,"JG";#N/A,#N/A,FALSE,"RI";#N/A,#N/A,FALSE,"woHT";#N/A,#N/A,FALSE,"woHT&amp;JG"}</definedName>
    <definedName name="wrn.UNIONGAS94TAXRETURN." hidden="1">{#N/A,#N/A,FALSE,"?????";#N/A,#N/A,FALSE,"??????";#N/A,#N/A,FALSE,"??";#N/A,#N/A,FALSE,"???";#N/A,#N/A,FALSE,"1? ????";#N/A,#N/A,FALSE,"1-2? ?????";#N/A,#N/A,FALSE,"2? ??";#N/A,#N/A,FALSE,"2??? ????";#N/A,#N/A,FALSE,"3(1)? ????";#N/A,#N/A,FALSE,"3(1) ?3 ????";#N/A,#N/A,FALSE,"3? ??????";#N/A,#N/A,FALSE,"?8? ????";#N/A,#N/A,FALSE,"3(1)?7 ????";#N/A,#N/A,FALSE,"3(3)?(?) ????";#N/A,#N/A,FALSE,"5? ???";#N/A,#N/A,FALSE,"5?2 ???(?)";#N/A,#N/A,FALSE,"6? ????";#N/A,#N/A,FALSE,"6? ??(?)";#N/A,#N/A,FALSE,"6? ??(?)";#N/A,#N/A,FALSE,"6-1? ????";#N/A,#N/A,FALSE,"6-3? ??";#N/A,#N/A,FALSE,"6-3(4)? ??";#N/A,#N/A,FALSE,"6-4? ??(?)";#N/A,#N/A,FALSE,"6-4? ??(?)";#N/A,#N/A,FALSE,"6-5? ??(?)";#N/A,#N/A,FALSE,"6-6?(??) ?????";#N/A,#N/A,FALSE,"6-7? ????(?)";#N/A,#N/A,FALSE,"6-7? ???(?)";#N/A,#N/A,FALSE,"6-10? ????";#N/A,#N/A,FALSE,"6-11? ?????";#N/A,#N/A,FALSE,"6-12? ????";#N/A,#N/A,FALSE,"6-13? ???";#N/A,#N/A,FALSE,"6-14? ?????";#N/A,#N/A,FALSE,"8? ?????";#N/A,#N/A,FALSE,"9? ???(?)";#N/A,#N/A,FALSE,"9? ???(?)";#N/A,#N/A,FALSE,"10(3)? ????";#N/A,#N/A,FALSE,"10(3)? ??";#N/A,#N/A,FALSE,"10(4)? ????";#N/A,#N/A,FALSE,"14(1)? ? ??";#N/A,#N/A,FALSE,"59? ????";#N/A,#N/A,FALSE,"60? ? ????";#N/A,#N/A,FALSE,"60? ? ????";#N/A,#N/A,FALSE,"?? BS";#N/A,#N/A,FALSE,"?? PL";#N/A,#N/A,FALSE,"????";#N/A,#N/A,FALSE,"??RE"}</definedName>
    <definedName name="wrn.valn." localSheetId="18" hidden="1">{#N/A,#N/A,TRUE,"valbd";#N/A,#N/A,TRUE,"Summy"}</definedName>
    <definedName name="wrn.valn." localSheetId="10" hidden="1">{#N/A,#N/A,TRUE,"valbd";#N/A,#N/A,TRUE,"Summy"}</definedName>
    <definedName name="wrn.valn." hidden="1">{#N/A,#N/A,TRUE,"valbd";#N/A,#N/A,TRUE,"Summy"}</definedName>
    <definedName name="wrn.Valuation." localSheetId="4" hidden="1">{"Valuation",#N/A,FALSE,"VALUATION"}</definedName>
    <definedName name="wrn.Valuation." localSheetId="18" hidden="1">{"Valuation",#N/A,FALSE,"VALUATION"}</definedName>
    <definedName name="wrn.Valuation." hidden="1">{"Valuation",#N/A,FALSE,"VALUATION"}</definedName>
    <definedName name="wrn.VALUATION._.REPORT." localSheetId="4"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 localSheetId="18"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Valuation._.Summaries." localSheetId="18"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ntana." hidden="1">{#N/A,#N/A,FALSE,"Cash Flow";#N/A,#N/A,FALSE,"scenario 1"}</definedName>
    <definedName name="wrn.Versorgungs._.GmbH._.Data." localSheetId="18"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VESSEL및N2._.구입사양서."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Wacc." localSheetId="18" hidden="1">{"Area1",#N/A,FALSE,"OREWACC";"Area2",#N/A,FALSE,"OREWACC"}</definedName>
    <definedName name="wrn.Wacc." hidden="1">{"Area1",#N/A,FALSE,"OREWACC";"Area2",#N/A,FALSE,"OREWACC"}</definedName>
    <definedName name="wrn.Warrington._.Widnes._.QS._.Costs." localSheetId="4"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localSheetId="6"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hidden="1">{#N/A,#N/A,TRUE,"Cover";#N/A,#N/A,TRUE,"Conts";#N/A,#N/A,TRUE,"VOS";#N/A,#N/A,TRUE,"Warrington";#N/A,#N/A,TRUE,"Widnes"}</definedName>
    <definedName name="wrn.Warrington._.Widnes._.QS._.Costs._1" localSheetId="18" hidden="1">{#N/A,#N/A,TRUE,"Cover";#N/A,#N/A,TRUE,"Conts";#N/A,#N/A,TRUE,"VOS";#N/A,#N/A,TRUE,"Warrington";#N/A,#N/A,TRUE,"Widnes"}</definedName>
    <definedName name="wrn.Warrington._.Widnes._.QS._.Costs._1" localSheetId="6" hidden="1">{#N/A,#N/A,TRUE,"Cover";#N/A,#N/A,TRUE,"Conts";#N/A,#N/A,TRUE,"VOS";#N/A,#N/A,TRUE,"Warrington";#N/A,#N/A,TRUE,"Widnes"}</definedName>
    <definedName name="wrn.Warrington._.Widnes._.QS._.Costs._1" hidden="1">{#N/A,#N/A,TRUE,"Cover";#N/A,#N/A,TRUE,"Conts";#N/A,#N/A,TRUE,"VOS";#N/A,#N/A,TRUE,"Warrington";#N/A,#N/A,TRUE,"Widnes"}</definedName>
    <definedName name="wrn.Warrington._.Widnes._.QS._.Costs._2">NA()</definedName>
    <definedName name="wrn.Warrington._.Widnes._.QS._.Costs._3">NA()</definedName>
    <definedName name="wrn.Warrington._.Widnes._.QS._.Costs._4">NA()</definedName>
    <definedName name="wrn.WETHER." localSheetId="18" hidden="1">{#N/A,#N/A,FALSE,"1-1";#N/A,#N/A,FALSE,"2-1";#N/A,#N/A,FALSE,"3-1";#N/A,#N/A,FALSE,"4-1";#N/A,#N/A,FALSE,"5-1";#N/A,#N/A,FALSE,"6-1"}</definedName>
    <definedName name="wrn.WETHER." hidden="1">{#N/A,#N/A,FALSE,"1-1";#N/A,#N/A,FALSE,"2-1";#N/A,#N/A,FALSE,"3-1";#N/A,#N/A,FALSE,"4-1";#N/A,#N/A,FALSE,"5-1";#N/A,#N/A,FALSE,"6-1"}</definedName>
    <definedName name="wrn.WHOUSE._.CT." localSheetId="4" hidden="1">{"WESTINGHOUSE",#N/A,FALSE,"Option"}</definedName>
    <definedName name="wrn.WHOUSE._.CT." localSheetId="18" hidden="1">{"WESTINGHOUSE",#N/A,FALSE,"Option"}</definedName>
    <definedName name="wrn.WHOUSE._.CT." localSheetId="6" hidden="1">{"WESTINGHOUSE",#N/A,FALSE,"Option"}</definedName>
    <definedName name="wrn.WHOUSE._.CT." localSheetId="10" hidden="1">{"WESTINGHOUSE",#N/A,FALSE,"Option"}</definedName>
    <definedName name="wrn.WHOUSE._.CT." hidden="1">{"WESTINGHOUSE",#N/A,FALSE,"Option"}</definedName>
    <definedName name="wrn.WHOUSE._.CT._1" localSheetId="18" hidden="1">{"WESTINGHOUSE",#N/A,FALSE,"Option"}</definedName>
    <definedName name="wrn.WHOUSE._.CT._1" localSheetId="6" hidden="1">{"WESTINGHOUSE",#N/A,FALSE,"Option"}</definedName>
    <definedName name="wrn.WHOUSE._.CT._1" hidden="1">{"WESTINGHOUSE",#N/A,FALSE,"Option"}</definedName>
    <definedName name="wrn.WorkBook._.Print." localSheetId="18"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localSheetId="1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TCModel." localSheetId="18" hidden="1">{#N/A,#N/A,TRUE,"A";#N/A,#N/A,TRUE,"IS";#N/A,#N/A,TRUE,"CF";#N/A,#N/A,TRUE,"BS";#N/A,#N/A,TRUE,"REV";#N/A,#N/A,TRUE,"OPS";#N/A,#N/A,TRUE,"ADM";#N/A,#N/A,TRUE,"AST";#N/A,#N/A,TRUE,"DEP"}</definedName>
    <definedName name="wrn.WTCModel." localSheetId="6" hidden="1">{#N/A,#N/A,TRUE,"A";#N/A,#N/A,TRUE,"IS";#N/A,#N/A,TRUE,"CF";#N/A,#N/A,TRUE,"BS";#N/A,#N/A,TRUE,"REV";#N/A,#N/A,TRUE,"OPS";#N/A,#N/A,TRUE,"ADM";#N/A,#N/A,TRUE,"AST";#N/A,#N/A,TRUE,"DEP"}</definedName>
    <definedName name="wrn.WTCModel." localSheetId="11" hidden="1">{#N/A,#N/A,TRUE,"A";#N/A,#N/A,TRUE,"IS";#N/A,#N/A,TRUE,"CF";#N/A,#N/A,TRUE,"BS";#N/A,#N/A,TRUE,"REV";#N/A,#N/A,TRUE,"OPS";#N/A,#N/A,TRUE,"ADM";#N/A,#N/A,TRUE,"AST";#N/A,#N/A,TRUE,"DEP"}</definedName>
    <definedName name="wrn.WTCModel." hidden="1">{#N/A,#N/A,TRUE,"A";#N/A,#N/A,TRUE,"IS";#N/A,#N/A,TRUE,"CF";#N/A,#N/A,TRUE,"BS";#N/A,#N/A,TRUE,"REV";#N/A,#N/A,TRUE,"OPS";#N/A,#N/A,TRUE,"ADM";#N/A,#N/A,TRUE,"AST";#N/A,#N/A,TRUE,"DEP"}</definedName>
    <definedName name="wrn.x." localSheetId="18" hidden="1">{#N/A,#N/A,FALSE,"fax답변"}</definedName>
    <definedName name="wrn.x." hidden="1">{#N/A,#N/A,FALSE,"fax답변"}</definedName>
    <definedName name="wrn.Xmission._.Workbook." localSheetId="18" hidden="1">{#N/A,#N/A,FALSE,"X'mission 1.1 Cover Page";#N/A,#N/A,FALSE,"Secure 7 1.1";#N/A,#N/A,FALSE,"IDST 1.1"}</definedName>
    <definedName name="wrn.Xmission._.Workbook." hidden="1">{#N/A,#N/A,FALSE,"X'mission 1.1 Cover Page";#N/A,#N/A,FALSE,"Secure 7 1.1";#N/A,#N/A,FALSE,"IDST 1.1"}</definedName>
    <definedName name="wrn.YEAR._.VIEW." localSheetId="18" hidden="1">{#N/A,#N/A,FALSE,"Sheet2"}</definedName>
    <definedName name="wrn.YEAR._.VIEW." hidden="1">{#N/A,#N/A,FALSE,"Sheet2"}</definedName>
    <definedName name="wrn.간단한세무조정계산서." hidden="1">{#N/A,#N/A,TRUE,"일반적사항";#N/A,#N/A,TRUE,"주요재무자료"}</definedName>
    <definedName name="wrn.건물기초." localSheetId="18"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18" hidden="1">{#N/A,#N/A,FALSE,"사업총괄";#N/A,#N/A,FALSE,"장비사업";#N/A,#N/A,FALSE,"철구사업";#N/A,#N/A,FALSE,"준설사업"}</definedName>
    <definedName name="wrn.건설기계사업소._.상반기보고." hidden="1">{#N/A,#N/A,FALSE,"사업총괄";#N/A,#N/A,FALSE,"장비사업";#N/A,#N/A,FALSE,"철구사업";#N/A,#N/A,FALSE,"준설사업"}</definedName>
    <definedName name="wrn.골재소요량." localSheetId="18" hidden="1">{#N/A,#N/A,FALSE,"골재소요량";#N/A,#N/A,FALSE,"골재소요량"}</definedName>
    <definedName name="wrn.골재소요량." localSheetId="10" hidden="1">{#N/A,#N/A,FALSE,"골재소요량";#N/A,#N/A,FALSE,"골재소요량"}</definedName>
    <definedName name="wrn.골재소요량." hidden="1">{#N/A,#N/A,FALSE,"골재소요량";#N/A,#N/A,FALSE,"골재소요량"}</definedName>
    <definedName name="wrn.골재소요량._1" localSheetId="18" hidden="1">{#N/A,#N/A,FALSE,"골재소요량";#N/A,#N/A,FALSE,"골재소요량"}</definedName>
    <definedName name="wrn.골재소요량._1" hidden="1">{#N/A,#N/A,FALSE,"골재소요량";#N/A,#N/A,FALSE,"골재소요량"}</definedName>
    <definedName name="wrn.골재소요량._2" localSheetId="18" hidden="1">{#N/A,#N/A,FALSE,"골재소요량";#N/A,#N/A,FALSE,"골재소요량"}</definedName>
    <definedName name="wrn.골재소요량._2" hidden="1">{#N/A,#N/A,FALSE,"골재소요량";#N/A,#N/A,FALSE,"골재소요량"}</definedName>
    <definedName name="wrn.교대." localSheetId="18"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_1" localSheetId="18" hidden="1">{#N/A,#N/A,FALSE,"type1";#N/A,#N/A,FALSE,"지지력";#N/A,#N/A,FALSE,"PILE계산";#N/A,#N/A,FALSE,"PILE ";#N/A,#N/A,FALSE,"철근량";#N/A,#N/A,FALSE,"균열검토";#N/A,#N/A,FALSE,"날개벽";#N/A,#N/A,FALSE,"주철근조립도";#N/A,#N/A,FALSE,"교좌"}</definedName>
    <definedName name="wrn.교대._1" hidden="1">{#N/A,#N/A,FALSE,"type1";#N/A,#N/A,FALSE,"지지력";#N/A,#N/A,FALSE,"PILE계산";#N/A,#N/A,FALSE,"PILE ";#N/A,#N/A,FALSE,"철근량";#N/A,#N/A,FALSE,"균열검토";#N/A,#N/A,FALSE,"날개벽";#N/A,#N/A,FALSE,"주철근조립도";#N/A,#N/A,FALSE,"교좌"}</definedName>
    <definedName name="wrn.교대._2" localSheetId="18" hidden="1">{#N/A,#N/A,FALSE,"type1";#N/A,#N/A,FALSE,"지지력";#N/A,#N/A,FALSE,"PILE계산";#N/A,#N/A,FALSE,"PILE ";#N/A,#N/A,FALSE,"철근량";#N/A,#N/A,FALSE,"균열검토";#N/A,#N/A,FALSE,"날개벽";#N/A,#N/A,FALSE,"주철근조립도";#N/A,#N/A,FALSE,"교좌"}</definedName>
    <definedName name="wrn.교대._2" hidden="1">{#N/A,#N/A,FALSE,"type1";#N/A,#N/A,FALSE,"지지력";#N/A,#N/A,FALSE,"PILE계산";#N/A,#N/A,FALSE,"PILE ";#N/A,#N/A,FALSE,"철근량";#N/A,#N/A,FALSE,"균열검토";#N/A,#N/A,FALSE,"날개벽";#N/A,#N/A,FALSE,"주철근조립도";#N/A,#N/A,FALSE,"교좌"}</definedName>
    <definedName name="wrn.교육청." localSheetId="18" hidden="1">{#N/A,#N/A,FALSE,"전력간선"}</definedName>
    <definedName name="wrn.교육청." localSheetId="10" hidden="1">{#N/A,#N/A,FALSE,"전력간선"}</definedName>
    <definedName name="wrn.교육청." hidden="1">{#N/A,#N/A,FALSE,"전력간선"}</definedName>
    <definedName name="wrn.교육청.1" localSheetId="18" hidden="1">{#N/A,#N/A,FALSE,"전력간선"}</definedName>
    <definedName name="wrn.교육청.1" hidden="1">{#N/A,#N/A,FALSE,"전력간선"}</definedName>
    <definedName name="wrn.구조2." localSheetId="18" hidden="1">{#N/A,#N/A,FALSE,"구조2"}</definedName>
    <definedName name="wrn.구조2." localSheetId="10" hidden="1">{#N/A,#N/A,FALSE,"구조2"}</definedName>
    <definedName name="wrn.구조2." hidden="1">{#N/A,#N/A,FALSE,"구조2"}</definedName>
    <definedName name="wrn.구조2._1" localSheetId="18" hidden="1">{#N/A,#N/A,FALSE,"구조2"}</definedName>
    <definedName name="wrn.구조2._1" hidden="1">{#N/A,#N/A,FALSE,"구조2"}</definedName>
    <definedName name="wrn.구조2._2" localSheetId="18" hidden="1">{#N/A,#N/A,FALSE,"구조2"}</definedName>
    <definedName name="wrn.구조2._2" hidden="1">{#N/A,#N/A,FALSE,"구조2"}</definedName>
    <definedName name="wrn.단가표지." localSheetId="18" hidden="1">{#N/A,#N/A,FALSE,"단가표지"}</definedName>
    <definedName name="wrn.단가표지." localSheetId="10" hidden="1">{#N/A,#N/A,FALSE,"단가표지"}</definedName>
    <definedName name="wrn.단가표지." hidden="1">{#N/A,#N/A,FALSE,"단가표지"}</definedName>
    <definedName name="wrn.단가표지._1" localSheetId="18" hidden="1">{#N/A,#N/A,FALSE,"단가표지"}</definedName>
    <definedName name="wrn.단가표지._1" hidden="1">{#N/A,#N/A,FALSE,"단가표지"}</definedName>
    <definedName name="wrn.단가표지._2" localSheetId="18" hidden="1">{#N/A,#N/A,FALSE,"단가표지"}</definedName>
    <definedName name="wrn.단가표지._2" hidden="1">{#N/A,#N/A,FALSE,"단가표지"}</definedName>
    <definedName name="wrn.ㅂㅂㅂ." localSheetId="18" hidden="1">{#N/A,#N/A,TRUE,"보수내용"}</definedName>
    <definedName name="wrn.ㅂㅂㅂ." hidden="1">{#N/A,#N/A,TRUE,"보수내용"}</definedName>
    <definedName name="wrn.배수1." localSheetId="18" hidden="1">{#N/A,#N/A,FALSE,"배수1"}</definedName>
    <definedName name="wrn.배수1." localSheetId="10" hidden="1">{#N/A,#N/A,FALSE,"배수1"}</definedName>
    <definedName name="wrn.배수1." hidden="1">{#N/A,#N/A,FALSE,"배수1"}</definedName>
    <definedName name="wrn.배수1._1" localSheetId="18" hidden="1">{#N/A,#N/A,FALSE,"배수1"}</definedName>
    <definedName name="wrn.배수1._1" hidden="1">{#N/A,#N/A,FALSE,"배수1"}</definedName>
    <definedName name="wrn.배수1._2" localSheetId="18" hidden="1">{#N/A,#N/A,FALSE,"배수1"}</definedName>
    <definedName name="wrn.배수1._2" hidden="1">{#N/A,#N/A,FALSE,"배수1"}</definedName>
    <definedName name="wrn.배수2." localSheetId="18" hidden="1">{#N/A,#N/A,FALSE,"배수2"}</definedName>
    <definedName name="wrn.배수2." localSheetId="10" hidden="1">{#N/A,#N/A,FALSE,"배수2"}</definedName>
    <definedName name="wrn.배수2." hidden="1">{#N/A,#N/A,FALSE,"배수2"}</definedName>
    <definedName name="wrn.배수2._1" localSheetId="18" hidden="1">{#N/A,#N/A,FALSE,"배수2"}</definedName>
    <definedName name="wrn.배수2._1" hidden="1">{#N/A,#N/A,FALSE,"배수2"}</definedName>
    <definedName name="wrn.배수2._2" localSheetId="18" hidden="1">{#N/A,#N/A,FALSE,"배수2"}</definedName>
    <definedName name="wrn.배수2._2" hidden="1">{#N/A,#N/A,FALSE,"배수2"}</definedName>
    <definedName name="wrn.변경예산." localSheetId="18" hidden="1">{#VALUE!,#N/A,FALSE,0;#N/A,#N/A,FALSE,0;#N/A,#N/A,FALSE,0;#N/A,#N/A,FALSE,0}</definedName>
    <definedName name="wrn.변경예산." hidden="1">{#VALUE!,#N/A,FALSE,0;#N/A,#N/A,FALSE,0;#N/A,#N/A,FALSE,0;#N/A,#N/A,FALSE,0}</definedName>
    <definedName name="wrn.부대1." localSheetId="18" hidden="1">{#N/A,#N/A,FALSE,"부대1"}</definedName>
    <definedName name="wrn.부대1." localSheetId="10" hidden="1">{#N/A,#N/A,FALSE,"부대1"}</definedName>
    <definedName name="wrn.부대1." hidden="1">{#N/A,#N/A,FALSE,"부대1"}</definedName>
    <definedName name="wrn.부대1._1" localSheetId="18" hidden="1">{#N/A,#N/A,FALSE,"부대1"}</definedName>
    <definedName name="wrn.부대1._1" hidden="1">{#N/A,#N/A,FALSE,"부대1"}</definedName>
    <definedName name="wrn.부대1._2" localSheetId="18" hidden="1">{#N/A,#N/A,FALSE,"부대1"}</definedName>
    <definedName name="wrn.부대1._2" hidden="1">{#N/A,#N/A,FALSE,"부대1"}</definedName>
    <definedName name="wrn.부대2." localSheetId="18" hidden="1">{#N/A,#N/A,FALSE,"부대2"}</definedName>
    <definedName name="wrn.부대2." localSheetId="10" hidden="1">{#N/A,#N/A,FALSE,"부대2"}</definedName>
    <definedName name="wrn.부대2." hidden="1">{#N/A,#N/A,FALSE,"부대2"}</definedName>
    <definedName name="wrn.부대2._1" localSheetId="18" hidden="1">{#N/A,#N/A,FALSE,"부대2"}</definedName>
    <definedName name="wrn.부대2._1" hidden="1">{#N/A,#N/A,FALSE,"부대2"}</definedName>
    <definedName name="wrn.부대2._2" localSheetId="18" hidden="1">{#N/A,#N/A,FALSE,"부대2"}</definedName>
    <definedName name="wrn.부대2._2" hidden="1">{#N/A,#N/A,FALSE,"부대2"}</definedName>
    <definedName name="wrn.부문손익." localSheetId="18" hidden="1">{#N/A,#N/A,FALSE,"매출이익"}</definedName>
    <definedName name="wrn.부문손익." hidden="1">{#N/A,#N/A,FALSE,"매출이익"}</definedName>
    <definedName name="wrn.부산주경기장."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서회의." localSheetId="18" hidden="1">{"LKD",#N/A,FALSE,"표지"}</definedName>
    <definedName name="wrn.부서회의." hidden="1">{"LKD",#N/A,FALSE,"표지"}</definedName>
    <definedName name="wrn.부하계획." localSheetId="18"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부하계획._1" localSheetId="18" hidden="1">{#N/A,#N/A,TRUE,"LOADCOVE";#N/A,#N/A,TRUE,"PAGE001";#N/A,#N/A,TRUE,"PAGE002";#N/A,#N/A,TRUE,"PAGE003";#N/A,#N/A,TRUE,"PAGE004";#N/A,#N/A,TRUE,"PAGE005";#N/A,#N/A,TRUE,"PAGE006";#N/A,#N/A,TRUE,"PAGE007";#N/A,#N/A,TRUE,"PAGE008";#N/A,#N/A,TRUE,"PAGE009";#N/A,#N/A,TRUE,"PAGE010";#N/A,#N/A,TRUE,"PAGE011";#N/A,#N/A,TRUE,"PAGE012";#N/A,#N/A,TRUE,"PAGE013"}</definedName>
    <definedName name="wrn.부하계획._1" hidden="1">{#N/A,#N/A,TRUE,"LOADCOVE";#N/A,#N/A,TRUE,"PAGE001";#N/A,#N/A,TRUE,"PAGE002";#N/A,#N/A,TRUE,"PAGE003";#N/A,#N/A,TRUE,"PAGE004";#N/A,#N/A,TRUE,"PAGE005";#N/A,#N/A,TRUE,"PAGE006";#N/A,#N/A,TRUE,"PAGE007";#N/A,#N/A,TRUE,"PAGE008";#N/A,#N/A,TRUE,"PAGE009";#N/A,#N/A,TRUE,"PAGE010";#N/A,#N/A,TRUE,"PAGE011";#N/A,#N/A,TRUE,"PAGE012";#N/A,#N/A,TRUE,"PAGE013"}</definedName>
    <definedName name="wrn.부하계획._2" localSheetId="18" hidden="1">{#N/A,#N/A,TRUE,"LOADCOVE";#N/A,#N/A,TRUE,"PAGE001";#N/A,#N/A,TRUE,"PAGE002";#N/A,#N/A,TRUE,"PAGE003";#N/A,#N/A,TRUE,"PAGE004";#N/A,#N/A,TRUE,"PAGE005";#N/A,#N/A,TRUE,"PAGE006";#N/A,#N/A,TRUE,"PAGE007";#N/A,#N/A,TRUE,"PAGE008";#N/A,#N/A,TRUE,"PAGE009";#N/A,#N/A,TRUE,"PAGE010";#N/A,#N/A,TRUE,"PAGE011";#N/A,#N/A,TRUE,"PAGE012";#N/A,#N/A,TRUE,"PAGE013"}</definedName>
    <definedName name="wrn.부하계획._2" hidden="1">{#N/A,#N/A,TRUE,"LOADCOVE";#N/A,#N/A,TRUE,"PAGE001";#N/A,#N/A,TRUE,"PAGE002";#N/A,#N/A,TRUE,"PAGE003";#N/A,#N/A,TRUE,"PAGE004";#N/A,#N/A,TRUE,"PAGE005";#N/A,#N/A,TRUE,"PAGE006";#N/A,#N/A,TRUE,"PAGE007";#N/A,#N/A,TRUE,"PAGE008";#N/A,#N/A,TRUE,"PAGE009";#N/A,#N/A,TRUE,"PAGE010";#N/A,#N/A,TRUE,"PAGE011";#N/A,#N/A,TRUE,"PAGE012";#N/A,#N/A,TRUE,"PAGE013"}</definedName>
    <definedName name="wrn.사업현황."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18" hidden="1">{#N/A,#N/A,FALSE,"속도"}</definedName>
    <definedName name="wrn.속도." localSheetId="10" hidden="1">{#N/A,#N/A,FALSE,"속도"}</definedName>
    <definedName name="wrn.속도." hidden="1">{#N/A,#N/A,FALSE,"속도"}</definedName>
    <definedName name="wrn.속도._1" localSheetId="18" hidden="1">{#N/A,#N/A,FALSE,"속도"}</definedName>
    <definedName name="wrn.속도._1" hidden="1">{#N/A,#N/A,FALSE,"속도"}</definedName>
    <definedName name="wrn.속도._2" localSheetId="18" hidden="1">{#N/A,#N/A,FALSE,"속도"}</definedName>
    <definedName name="wrn.속도._2" hidden="1">{#N/A,#N/A,FALSE,"속도"}</definedName>
    <definedName name="wrn.손익보고." localSheetId="1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1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localSheetId="1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2"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18" hidden="1">{#N/A,#N/A,FALSE,"결의서";#N/A,#N/A,FALSE,"내역서";#N/A,#N/A,FALSE,"도급예상";#N/A,#N/A,FALSE,"시방서"}</definedName>
    <definedName name="wrn.시행결의." hidden="1">{#N/A,#N/A,FALSE,"결의서";#N/A,#N/A,FALSE,"내역서";#N/A,#N/A,FALSE,"도급예상";#N/A,#N/A,FALSE,"시방서"}</definedName>
    <definedName name="wrn.신용찬." localSheetId="18" hidden="1">{#N/A,#N/A,TRUE,"토적및재료집계";#N/A,#N/A,TRUE,"토적및재료집계";#N/A,#N/A,TRUE,"단위량"}</definedName>
    <definedName name="wrn.신용찬." hidden="1">{#N/A,#N/A,TRUE,"토적및재료집계";#N/A,#N/A,TRUE,"토적및재료집계";#N/A,#N/A,TRUE,"단위량"}</definedName>
    <definedName name="wrn.실행품의." localSheetId="18" hidden="1">{#N/A,#N/A,FALSE,"갑지";#N/A,#N/A,FALSE,"개요";#N/A,#N/A,FALSE,"비목별";#N/A,#N/A,FALSE,"건물별";#N/A,#N/A,FALSE,"기구표";#N/A,#N/A,FALSE,"직원투입"}</definedName>
    <definedName name="wrn.실행품의." hidden="1">{#N/A,#N/A,FALSE,"갑지";#N/A,#N/A,FALSE,"개요";#N/A,#N/A,FALSE,"비목별";#N/A,#N/A,FALSE,"건물별";#N/A,#N/A,FALSE,"기구표";#N/A,#N/A,FALSE,"직원투입"}</definedName>
    <definedName name="wrn.업체별._.견적공사명." localSheetId="18" hidden="1">{"SJ - 기본 보기",#N/A,FALSE,"공사별 외주견적"}</definedName>
    <definedName name="wrn.업체별._.견적공사명." hidden="1">{"SJ - 기본 보기",#N/A,FALSE,"공사별 외주견적"}</definedName>
    <definedName name="wrn.연동제." localSheetId="18" hidden="1">{#N/A,#N/A,TRUE,"총괄"}</definedName>
    <definedName name="wrn.연동제." hidden="1">{#N/A,#N/A,TRUE,"총괄"}</definedName>
    <definedName name="wrn.예상손익." localSheetId="18" hidden="1">{#N/A,#N/A,FALSE,"예상손익";#N/A,#N/A,FALSE,"관리분석";#N/A,#N/A,FALSE,"장비분석";#N/A,#N/A,FALSE,"준설분석";#N/A,#N/A,FALSE,"철구분석"}</definedName>
    <definedName name="wrn.예상손익." hidden="1">{#N/A,#N/A,FALSE,"예상손익";#N/A,#N/A,FALSE,"관리분석";#N/A,#N/A,FALSE,"장비분석";#N/A,#N/A,FALSE,"준설분석";#N/A,#N/A,FALSE,"철구분석"}</definedName>
    <definedName name="wrn.외주기성." localSheetId="18" hidden="1">{#N/A,#N/A,FALSE,"신청통보";#N/A,#N/A,FALSE,"기성확인서";#N/A,#N/A,FALSE,"기성내역서"}</definedName>
    <definedName name="wrn.외주기성." hidden="1">{#N/A,#N/A,FALSE,"신청통보";#N/A,#N/A,FALSE,"기성확인서";#N/A,#N/A,FALSE,"기성내역서"}</definedName>
    <definedName name="wrn.운반시간." localSheetId="18" hidden="1">{#N/A,#N/A,FALSE,"운반시간"}</definedName>
    <definedName name="wrn.운반시간." localSheetId="10" hidden="1">{#N/A,#N/A,FALSE,"운반시간"}</definedName>
    <definedName name="wrn.운반시간." hidden="1">{#N/A,#N/A,FALSE,"운반시간"}</definedName>
    <definedName name="wrn.운반시간._1" localSheetId="18" hidden="1">{#N/A,#N/A,FALSE,"운반시간"}</definedName>
    <definedName name="wrn.운반시간._1" hidden="1">{#N/A,#N/A,FALSE,"운반시간"}</definedName>
    <definedName name="wrn.운반시간._2" localSheetId="18" hidden="1">{#N/A,#N/A,FALSE,"운반시간"}</definedName>
    <definedName name="wrn.운반시간._2" hidden="1">{#N/A,#N/A,FALSE,"운반시간"}</definedName>
    <definedName name="wrn.이인주." localSheetId="18" hidden="1">{#N/A,#N/A,FALSE,"물량산출"}</definedName>
    <definedName name="wrn.이인주." hidden="1">{#N/A,#N/A,FALSE,"물량산출"}</definedName>
    <definedName name="wrn.이정표." localSheetId="18" hidden="1">{#N/A,#N/A,FALSE,"이정표"}</definedName>
    <definedName name="wrn.이정표." localSheetId="10" hidden="1">{#N/A,#N/A,FALSE,"이정표"}</definedName>
    <definedName name="wrn.이정표." hidden="1">{#N/A,#N/A,FALSE,"이정표"}</definedName>
    <definedName name="wrn.이정표._1" localSheetId="18" hidden="1">{#N/A,#N/A,FALSE,"이정표"}</definedName>
    <definedName name="wrn.이정표._1" hidden="1">{#N/A,#N/A,FALSE,"이정표"}</definedName>
    <definedName name="wrn.이정표._2" localSheetId="18" hidden="1">{#N/A,#N/A,FALSE,"이정표"}</definedName>
    <definedName name="wrn.이정표._2" hidden="1">{#N/A,#N/A,FALSE,"이정표"}</definedName>
    <definedName name="wrn.입적표." localSheetId="18" hidden="1">{#N/A,#N/A,FALSE,"전체집계표";#N/A,#N/A,FALSE,"안벽30000";#N/A,#N/A,FALSE,"안벽20000";#N/A,#N/A,FALSE,"내호안";#N/A,#N/A,FALSE,"외호안";#N/A,#N/A,FALSE,"준설토A";#N/A,#N/A,FALSE,"준설토B";#N/A,#N/A,FALSE,"적출장"}</definedName>
    <definedName name="wrn.입적표." hidden="1">{#N/A,#N/A,FALSE,"전체집계표";#N/A,#N/A,FALSE,"안벽30000";#N/A,#N/A,FALSE,"안벽20000";#N/A,#N/A,FALSE,"내호안";#N/A,#N/A,FALSE,"외호안";#N/A,#N/A,FALSE,"준설토A";#N/A,#N/A,FALSE,"준설토B";#N/A,#N/A,FALSE,"적출장"}</definedName>
    <definedName name="wrn.입적표._1" localSheetId="18" hidden="1">{#N/A,#N/A,FALSE,"전체집계표";#N/A,#N/A,FALSE,"안벽30000";#N/A,#N/A,FALSE,"안벽20000";#N/A,#N/A,FALSE,"내호안";#N/A,#N/A,FALSE,"외호안";#N/A,#N/A,FALSE,"준설토A";#N/A,#N/A,FALSE,"준설토B";#N/A,#N/A,FALSE,"적출장"}</definedName>
    <definedName name="wrn.입적표._1" hidden="1">{#N/A,#N/A,FALSE,"전체집계표";#N/A,#N/A,FALSE,"안벽30000";#N/A,#N/A,FALSE,"안벽20000";#N/A,#N/A,FALSE,"내호안";#N/A,#N/A,FALSE,"외호안";#N/A,#N/A,FALSE,"준설토A";#N/A,#N/A,FALSE,"준설토B";#N/A,#N/A,FALSE,"적출장"}</definedName>
    <definedName name="wrn.입적표._2" localSheetId="18" hidden="1">{#N/A,#N/A,FALSE,"전체집계표";#N/A,#N/A,FALSE,"안벽30000";#N/A,#N/A,FALSE,"안벽20000";#N/A,#N/A,FALSE,"내호안";#N/A,#N/A,FALSE,"외호안";#N/A,#N/A,FALSE,"준설토A";#N/A,#N/A,FALSE,"준설토B";#N/A,#N/A,FALSE,"적출장"}</definedName>
    <definedName name="wrn.입적표._2" hidden="1">{#N/A,#N/A,FALSE,"전체집계표";#N/A,#N/A,FALSE,"안벽30000";#N/A,#N/A,FALSE,"안벽20000";#N/A,#N/A,FALSE,"내호안";#N/A,#N/A,FALSE,"외호안";#N/A,#N/A,FALSE,"준설토A";#N/A,#N/A,FALSE,"준설토B";#N/A,#N/A,FALSE,"적출장"}</definedName>
    <definedName name="wrn.조골재." localSheetId="18" hidden="1">{#N/A,#N/A,FALSE,"조골재"}</definedName>
    <definedName name="wrn.조골재." localSheetId="10" hidden="1">{#N/A,#N/A,FALSE,"조골재"}</definedName>
    <definedName name="wrn.조골재." hidden="1">{#N/A,#N/A,FALSE,"조골재"}</definedName>
    <definedName name="wrn.조골재._1" localSheetId="18" hidden="1">{#N/A,#N/A,FALSE,"조골재"}</definedName>
    <definedName name="wrn.조골재._1" hidden="1">{#N/A,#N/A,FALSE,"조골재"}</definedName>
    <definedName name="wrn.조골재._2" localSheetId="18" hidden="1">{#N/A,#N/A,FALSE,"조골재"}</definedName>
    <definedName name="wrn.조골재._2"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보고." localSheetId="18" hidden="1">{#N/A,#N/A,FALSE,"주간공정";#N/A,#N/A,FALSE,"주간보고";#N/A,#N/A,FALSE,"주간공정표"}</definedName>
    <definedName name="wrn.주간보고." localSheetId="6" hidden="1">{#N/A,#N/A,FALSE,"주간공정";#N/A,#N/A,FALSE,"주간보고";#N/A,#N/A,FALSE,"주간공정표"}</definedName>
    <definedName name="wrn.주간보고." hidden="1">{#N/A,#N/A,FALSE,"주간공정";#N/A,#N/A,FALSE,"주간보고";#N/A,#N/A,FALSE,"주간공정표"}</definedName>
    <definedName name="wrn.철골집계표._.5칸." localSheetId="18" hidden="1">{#N/A,#N/A,FALSE,"Sheet1"}</definedName>
    <definedName name="wrn.철골집계표._.5칸." hidden="1">{#N/A,#N/A,FALSE,"Sheet1"}</definedName>
    <definedName name="wrn.토공1." localSheetId="18" hidden="1">{#N/A,#N/A,FALSE,"구조1"}</definedName>
    <definedName name="wrn.토공1." localSheetId="10" hidden="1">{#N/A,#N/A,FALSE,"구조1"}</definedName>
    <definedName name="wrn.토공1." hidden="1">{#N/A,#N/A,FALSE,"구조1"}</definedName>
    <definedName name="wrn.토공1._1" localSheetId="18" hidden="1">{#N/A,#N/A,FALSE,"구조1"}</definedName>
    <definedName name="wrn.토공1._1" hidden="1">{#N/A,#N/A,FALSE,"구조1"}</definedName>
    <definedName name="wrn.토공1._2" localSheetId="18" hidden="1">{#N/A,#N/A,FALSE,"구조1"}</definedName>
    <definedName name="wrn.토공1._2" hidden="1">{#N/A,#N/A,FALSE,"구조1"}</definedName>
    <definedName name="wrn.토공2." localSheetId="18" hidden="1">{#N/A,#N/A,FALSE,"토공2"}</definedName>
    <definedName name="wrn.토공2." localSheetId="10" hidden="1">{#N/A,#N/A,FALSE,"토공2"}</definedName>
    <definedName name="wrn.토공2." hidden="1">{#N/A,#N/A,FALSE,"토공2"}</definedName>
    <definedName name="wrn.토공2._1" localSheetId="18" hidden="1">{#N/A,#N/A,FALSE,"토공2"}</definedName>
    <definedName name="wrn.토공2._1" hidden="1">{#N/A,#N/A,FALSE,"토공2"}</definedName>
    <definedName name="wrn.토공2._2" localSheetId="18" hidden="1">{#N/A,#N/A,FALSE,"토공2"}</definedName>
    <definedName name="wrn.토공2._2" hidden="1">{#N/A,#N/A,FALSE,"토공2"}</definedName>
    <definedName name="wrn.통신지." localSheetId="18" hidden="1">{#N/A,#N/A,FALSE,"기안지";#N/A,#N/A,FALSE,"통신지"}</definedName>
    <definedName name="wrn.통신지." hidden="1">{#N/A,#N/A,FALSE,"기안지";#N/A,#N/A,FALSE,"통신지"}</definedName>
    <definedName name="wrn.포장1." localSheetId="18" hidden="1">{#N/A,#N/A,FALSE,"포장1";#N/A,#N/A,FALSE,"포장1"}</definedName>
    <definedName name="wrn.포장1." localSheetId="10" hidden="1">{#N/A,#N/A,FALSE,"포장1";#N/A,#N/A,FALSE,"포장1"}</definedName>
    <definedName name="wrn.포장1." hidden="1">{#N/A,#N/A,FALSE,"포장1";#N/A,#N/A,FALSE,"포장1"}</definedName>
    <definedName name="wrn.포장1._1" localSheetId="18" hidden="1">{#N/A,#N/A,FALSE,"포장1";#N/A,#N/A,FALSE,"포장1"}</definedName>
    <definedName name="wrn.포장1._1" hidden="1">{#N/A,#N/A,FALSE,"포장1";#N/A,#N/A,FALSE,"포장1"}</definedName>
    <definedName name="wrn.포장1._2" localSheetId="18" hidden="1">{#N/A,#N/A,FALSE,"포장1";#N/A,#N/A,FALSE,"포장1"}</definedName>
    <definedName name="wrn.포장1._2" hidden="1">{#N/A,#N/A,FALSE,"포장1";#N/A,#N/A,FALSE,"포장1"}</definedName>
    <definedName name="wrn.포장2." localSheetId="18" hidden="1">{#N/A,#N/A,FALSE,"포장2"}</definedName>
    <definedName name="wrn.포장2." localSheetId="10" hidden="1">{#N/A,#N/A,FALSE,"포장2"}</definedName>
    <definedName name="wrn.포장2." hidden="1">{#N/A,#N/A,FALSE,"포장2"}</definedName>
    <definedName name="wrn.포장2._1" localSheetId="18" hidden="1">{#N/A,#N/A,FALSE,"포장2"}</definedName>
    <definedName name="wrn.포장2._1" hidden="1">{#N/A,#N/A,FALSE,"포장2"}</definedName>
    <definedName name="wrn.포장2._2" localSheetId="18" hidden="1">{#N/A,#N/A,FALSE,"포장2"}</definedName>
    <definedName name="wrn.포장2._2" hidden="1">{#N/A,#N/A,FALSE,"포장2"}</definedName>
    <definedName name="wrn.표지목차." localSheetId="18" hidden="1">{#N/A,#N/A,FALSE,"표지목차"}</definedName>
    <definedName name="wrn.표지목차." localSheetId="10" hidden="1">{#N/A,#N/A,FALSE,"표지목차"}</definedName>
    <definedName name="wrn.표지목차." hidden="1">{#N/A,#N/A,FALSE,"표지목차"}</definedName>
    <definedName name="wrn.표지목차._1" localSheetId="18" hidden="1">{#N/A,#N/A,FALSE,"표지목차"}</definedName>
    <definedName name="wrn.표지목차._1" hidden="1">{#N/A,#N/A,FALSE,"표지목차"}</definedName>
    <definedName name="wrn.표지목차._2" localSheetId="18" hidden="1">{#N/A,#N/A,FALSE,"표지목차"}</definedName>
    <definedName name="wrn.표지목차._2" hidden="1">{#N/A,#N/A,FALSE,"표지목차"}</definedName>
    <definedName name="wrn.현장._.NCR._.분석." localSheetId="18"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18" hidden="1">{#N/A,#N/A,FALSE,"혼합골재"}</definedName>
    <definedName name="wrn.혼합골재." localSheetId="10" hidden="1">{#N/A,#N/A,FALSE,"혼합골재"}</definedName>
    <definedName name="wrn.혼합골재." hidden="1">{#N/A,#N/A,FALSE,"혼합골재"}</definedName>
    <definedName name="wrn.혼합골재._1" localSheetId="18" hidden="1">{#N/A,#N/A,FALSE,"혼합골재"}</definedName>
    <definedName name="wrn.혼합골재._1" hidden="1">{#N/A,#N/A,FALSE,"혼합골재"}</definedName>
    <definedName name="wrn.혼합골재._2" localSheetId="18" hidden="1">{#N/A,#N/A,FALSE,"혼합골재"}</definedName>
    <definedName name="wrn.혼합골재._2" hidden="1">{#N/A,#N/A,FALSE,"혼합골재"}</definedName>
    <definedName name="wrn.회선임차현황." localSheetId="18" hidden="1">{#N/A,#N/A,FALSE,"회선임차현황"}</definedName>
    <definedName name="wrn.회선임차현황." hidden="1">{#N/A,#N/A,FALSE,"회선임차현황"}</definedName>
    <definedName name="wrn_1" localSheetId="18" hidden="1">{#N/A,#N/A,FALSE,"전체집계표";#N/A,#N/A,FALSE,"안벽30000";#N/A,#N/A,FALSE,"안벽20000";#N/A,#N/A,FALSE,"내호안";#N/A,#N/A,FALSE,"외호안";#N/A,#N/A,FALSE,"준설토A";#N/A,#N/A,FALSE,"준설토B";#N/A,#N/A,FALSE,"적출장"}</definedName>
    <definedName name="wrn_1" hidden="1">{#N/A,#N/A,FALSE,"전체집계표";#N/A,#N/A,FALSE,"안벽30000";#N/A,#N/A,FALSE,"안벽20000";#N/A,#N/A,FALSE,"내호안";#N/A,#N/A,FALSE,"외호안";#N/A,#N/A,FALSE,"준설토A";#N/A,#N/A,FALSE,"준설토B";#N/A,#N/A,FALSE,"적출장"}</definedName>
    <definedName name="wrn_2" localSheetId="18" hidden="1">{#N/A,#N/A,FALSE,"전체집계표";#N/A,#N/A,FALSE,"안벽30000";#N/A,#N/A,FALSE,"안벽20000";#N/A,#N/A,FALSE,"내호안";#N/A,#N/A,FALSE,"외호안";#N/A,#N/A,FALSE,"준설토A";#N/A,#N/A,FALSE,"준설토B";#N/A,#N/A,FALSE,"적출장"}</definedName>
    <definedName name="wrn_2" hidden="1">{#N/A,#N/A,FALSE,"전체집계표";#N/A,#N/A,FALSE,"안벽30000";#N/A,#N/A,FALSE,"안벽20000";#N/A,#N/A,FALSE,"내호안";#N/A,#N/A,FALSE,"외호안";#N/A,#N/A,FALSE,"준설토A";#N/A,#N/A,FALSE,"준설토B";#N/A,#N/A,FALSE,"적출장"}</definedName>
    <definedName name="WRN0" localSheetId="18" hidden="1">{#N/A,#N/A,FALSE,"COVER1.XLS ";#N/A,#N/A,FALSE,"RACT1.XLS";#N/A,#N/A,FALSE,"RACT2.XLS";#N/A,#N/A,FALSE,"ECCMP";#N/A,#N/A,FALSE,"WELDER.XLS"}</definedName>
    <definedName name="WRN0" hidden="1">{#N/A,#N/A,FALSE,"COVER1.XLS ";#N/A,#N/A,FALSE,"RACT1.XLS";#N/A,#N/A,FALSE,"RACT2.XLS";#N/A,#N/A,FALSE,"ECCMP";#N/A,#N/A,FALSE,"WELDER.XLS"}</definedName>
    <definedName name="wrn2.check.">#N/A</definedName>
    <definedName name="wrnfulla" localSheetId="18" hidden="1">{#N/A,#N/A,TRUE,"Front";#N/A,#N/A,TRUE,"Simple Letter";#N/A,#N/A,TRUE,"Inside";#N/A,#N/A,TRUE,"Contents";#N/A,#N/A,TRUE,"Basis";#N/A,#N/A,TRUE,"Inclusions";#N/A,#N/A,TRUE,"Exclusions";#N/A,#N/A,TRUE,"Areas";#N/A,#N/A,TRUE,"Summary";#N/A,#N/A,TRUE,"Detail"}</definedName>
    <definedName name="wrnfulla" localSheetId="6" hidden="1">{#N/A,#N/A,TRUE,"Front";#N/A,#N/A,TRUE,"Simple Letter";#N/A,#N/A,TRUE,"Inside";#N/A,#N/A,TRUE,"Contents";#N/A,#N/A,TRUE,"Basis";#N/A,#N/A,TRUE,"Inclusions";#N/A,#N/A,TRUE,"Exclusions";#N/A,#N/A,TRUE,"Areas";#N/A,#N/A,TRUE,"Summary";#N/A,#N/A,TRUE,"Detail"}</definedName>
    <definedName name="wrnfulla" localSheetId="10"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1" localSheetId="18" hidden="1">{#N/A,#N/A,TRUE,"Front";#N/A,#N/A,TRUE,"Simple Letter";#N/A,#N/A,TRUE,"Inside";#N/A,#N/A,TRUE,"Contents";#N/A,#N/A,TRUE,"Basis";#N/A,#N/A,TRUE,"Inclusions";#N/A,#N/A,TRUE,"Exclusions";#N/A,#N/A,TRUE,"Areas";#N/A,#N/A,TRUE,"Summary";#N/A,#N/A,TRUE,"Detail"}</definedName>
    <definedName name="WRNFULLA1" localSheetId="10"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rwerwrew" localSheetId="4" hidden="1">{#N/A,#N/A,TRUE,"Cover";#N/A,#N/A,TRUE,"Conts";#N/A,#N/A,TRUE,"VOS";#N/A,#N/A,TRUE,"Warrington";#N/A,#N/A,TRUE,"Widnes"}</definedName>
    <definedName name="wrrwerwrew" localSheetId="18" hidden="1">{#N/A,#N/A,TRUE,"Cover";#N/A,#N/A,TRUE,"Conts";#N/A,#N/A,TRUE,"VOS";#N/A,#N/A,TRUE,"Warrington";#N/A,#N/A,TRUE,"Widnes"}</definedName>
    <definedName name="wrrwerwrew" localSheetId="6" hidden="1">{#N/A,#N/A,TRUE,"Cover";#N/A,#N/A,TRUE,"Conts";#N/A,#N/A,TRUE,"VOS";#N/A,#N/A,TRUE,"Warrington";#N/A,#N/A,TRUE,"Widnes"}</definedName>
    <definedName name="wrrwerwrew" localSheetId="11" hidden="1">{#N/A,#N/A,TRUE,"Cover";#N/A,#N/A,TRUE,"Conts";#N/A,#N/A,TRUE,"VOS";#N/A,#N/A,TRUE,"Warrington";#N/A,#N/A,TRUE,"Widnes"}</definedName>
    <definedName name="wrrwerwrew" localSheetId="10" hidden="1">{#N/A,#N/A,TRUE,"Cover";#N/A,#N/A,TRUE,"Conts";#N/A,#N/A,TRUE,"VOS";#N/A,#N/A,TRUE,"Warrington";#N/A,#N/A,TRUE,"Widnes"}</definedName>
    <definedName name="wrrwerwrew" hidden="1">{#N/A,#N/A,TRUE,"Cover";#N/A,#N/A,TRUE,"Conts";#N/A,#N/A,TRUE,"VOS";#N/A,#N/A,TRUE,"Warrington";#N/A,#N/A,TRUE,"Widnes"}</definedName>
    <definedName name="wrrwerwrew_1" localSheetId="18" hidden="1">{#N/A,#N/A,TRUE,"Cover";#N/A,#N/A,TRUE,"Conts";#N/A,#N/A,TRUE,"VOS";#N/A,#N/A,TRUE,"Warrington";#N/A,#N/A,TRUE,"Widnes"}</definedName>
    <definedName name="wrrwerwrew_1" localSheetId="6" hidden="1">{#N/A,#N/A,TRUE,"Cover";#N/A,#N/A,TRUE,"Conts";#N/A,#N/A,TRUE,"VOS";#N/A,#N/A,TRUE,"Warrington";#N/A,#N/A,TRUE,"Widnes"}</definedName>
    <definedName name="wrrwerwrew_1" hidden="1">{#N/A,#N/A,TRUE,"Cover";#N/A,#N/A,TRUE,"Conts";#N/A,#N/A,TRUE,"VOS";#N/A,#N/A,TRUE,"Warrington";#N/A,#N/A,TRUE,"Widnes"}</definedName>
    <definedName name="WRS" localSheetId="18" hidden="1">{"'장비'!$A$3:$M$12"}</definedName>
    <definedName name="wrs" localSheetId="10" hidden="1">{#N/A,#N/A,FALSE,"Scenario C";#N/A,#N/A,FALSE,"Budget";#N/A,#N/A,FALSE,"Land";#N/A,#N/A,FALSE,"Proceeds";#N/A,#N/A,FALSE,"Assumptions";#N/A,#N/A,FALSE,"Emaar";#N/A,#N/A,FALSE,"Emaar Rent"}</definedName>
    <definedName name="WRS" hidden="1">{"'장비'!$A$3:$M$12"}</definedName>
    <definedName name="WRS_1" localSheetId="18" hidden="1">{"'장비'!$A$3:$M$12"}</definedName>
    <definedName name="WRS_1" hidden="1">{"'장비'!$A$3:$M$12"}</definedName>
    <definedName name="WRS_2" localSheetId="18" hidden="1">{"'장비'!$A$3:$M$12"}</definedName>
    <definedName name="WRS_2" hidden="1">{"'장비'!$A$3:$M$12"}</definedName>
    <definedName name="wrsak" localSheetId="18" hidden="1">{#N/A,#N/A,FALSE,"Scenario C";#N/A,#N/A,FALSE,"Budget";#N/A,#N/A,FALSE,"Land";#N/A,#N/A,FALSE,"Proceeds";#N/A,#N/A,FALSE,"Assumptions";#N/A,#N/A,FALSE,"Emaar";#N/A,#N/A,FALSE,"Emaar Rent"}</definedName>
    <definedName name="wrsak" hidden="1">{#N/A,#N/A,FALSE,"Scenario C";#N/A,#N/A,FALSE,"Budget";#N/A,#N/A,FALSE,"Land";#N/A,#N/A,FALSE,"Proceeds";#N/A,#N/A,FALSE,"Assumptions";#N/A,#N/A,FALSE,"Emaar";#N/A,#N/A,FALSE,"Emaar Rent"}</definedName>
    <definedName name="wrt" localSheetId="18"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rttrr">#REF!</definedName>
    <definedName name="wrw" localSheetId="4" hidden="1">{"'Break down'!$A$4"}</definedName>
    <definedName name="wrw" localSheetId="18" hidden="1">{"'Break down'!$A$4"}</definedName>
    <definedName name="wrw" localSheetId="6" hidden="1">{"'Break down'!$A$4"}</definedName>
    <definedName name="wrw" hidden="1">{"'Break down'!$A$4"}</definedName>
    <definedName name="wryuwyrututwys" localSheetId="4" hidden="1">{#N/A,#N/A,TRUE,"Cover";#N/A,#N/A,TRUE,"Conts";#N/A,#N/A,TRUE,"VOS";#N/A,#N/A,TRUE,"Warrington";#N/A,#N/A,TRUE,"Widnes"}</definedName>
    <definedName name="wryuwyrututwys" localSheetId="18" hidden="1">{#N/A,#N/A,TRUE,"Cover";#N/A,#N/A,TRUE,"Conts";#N/A,#N/A,TRUE,"VOS";#N/A,#N/A,TRUE,"Warrington";#N/A,#N/A,TRUE,"Widnes"}</definedName>
    <definedName name="wryuwyrututwys" localSheetId="6" hidden="1">{#N/A,#N/A,TRUE,"Cover";#N/A,#N/A,TRUE,"Conts";#N/A,#N/A,TRUE,"VOS";#N/A,#N/A,TRUE,"Warrington";#N/A,#N/A,TRUE,"Widnes"}</definedName>
    <definedName name="wryuwyrututwys" localSheetId="11" hidden="1">{#N/A,#N/A,TRUE,"Cover";#N/A,#N/A,TRUE,"Conts";#N/A,#N/A,TRUE,"VOS";#N/A,#N/A,TRUE,"Warrington";#N/A,#N/A,TRUE,"Widnes"}</definedName>
    <definedName name="wryuwyrututwys" localSheetId="10" hidden="1">{#N/A,#N/A,TRUE,"Cover";#N/A,#N/A,TRUE,"Conts";#N/A,#N/A,TRUE,"VOS";#N/A,#N/A,TRUE,"Warrington";#N/A,#N/A,TRUE,"Widnes"}</definedName>
    <definedName name="wryuwyrututwys" hidden="1">{#N/A,#N/A,TRUE,"Cover";#N/A,#N/A,TRUE,"Conts";#N/A,#N/A,TRUE,"VOS";#N/A,#N/A,TRUE,"Warrington";#N/A,#N/A,TRUE,"Widnes"}</definedName>
    <definedName name="wryuwyrututwys_1" localSheetId="18" hidden="1">{#N/A,#N/A,TRUE,"Cover";#N/A,#N/A,TRUE,"Conts";#N/A,#N/A,TRUE,"VOS";#N/A,#N/A,TRUE,"Warrington";#N/A,#N/A,TRUE,"Widnes"}</definedName>
    <definedName name="wryuwyrututwys_1" localSheetId="6" hidden="1">{#N/A,#N/A,TRUE,"Cover";#N/A,#N/A,TRUE,"Conts";#N/A,#N/A,TRUE,"VOS";#N/A,#N/A,TRUE,"Warrington";#N/A,#N/A,TRUE,"Widnes"}</definedName>
    <definedName name="wryuwyrututwys_1" hidden="1">{#N/A,#N/A,TRUE,"Cover";#N/A,#N/A,TRUE,"Conts";#N/A,#N/A,TRUE,"VOS";#N/A,#N/A,TRUE,"Warrington";#N/A,#N/A,TRUE,"Widnes"}</definedName>
    <definedName name="ws">#REF!+#REF!+#REF!</definedName>
    <definedName name="wsgz" localSheetId="18" hidden="1">{#N/A,#N/A,FALSE,"COVER1.XLS ";#N/A,#N/A,FALSE,"RACT1.XLS";#N/A,#N/A,FALSE,"RACT2.XLS";#N/A,#N/A,FALSE,"ECCMP";#N/A,#N/A,FALSE,"WELDER.XLS"}</definedName>
    <definedName name="wsgz" hidden="1">{#N/A,#N/A,FALSE,"COVER1.XLS ";#N/A,#N/A,FALSE,"RACT1.XLS";#N/A,#N/A,FALSE,"RACT2.XLS";#N/A,#N/A,FALSE,"ECCMP";#N/A,#N/A,FALSE,"WELDER.XLS"}</definedName>
    <definedName name="wspace">#REF!</definedName>
    <definedName name="wsq" hidden="1">#REF!</definedName>
    <definedName name="WT" localSheetId="4" hidden="1">{#N/A,#N/A,TRUE,"Cover";#N/A,#N/A,TRUE,"Conts";#N/A,#N/A,TRUE,"VOS";#N/A,#N/A,TRUE,"Warrington";#N/A,#N/A,TRUE,"Widnes"}</definedName>
    <definedName name="WT" localSheetId="18" hidden="1">{#N/A,#N/A,TRUE,"Cover";#N/A,#N/A,TRUE,"Conts";#N/A,#N/A,TRUE,"VOS";#N/A,#N/A,TRUE,"Warrington";#N/A,#N/A,TRUE,"Widnes"}</definedName>
    <definedName name="WT" localSheetId="6" hidden="1">{#N/A,#N/A,TRUE,"Cover";#N/A,#N/A,TRUE,"Conts";#N/A,#N/A,TRUE,"VOS";#N/A,#N/A,TRUE,"Warrington";#N/A,#N/A,TRUE,"Widnes"}</definedName>
    <definedName name="WT" localSheetId="11" hidden="1">{#N/A,#N/A,TRUE,"Cover";#N/A,#N/A,TRUE,"Conts";#N/A,#N/A,TRUE,"VOS";#N/A,#N/A,TRUE,"Warrington";#N/A,#N/A,TRUE,"Widnes"}</definedName>
    <definedName name="WT" localSheetId="10" hidden="1">{#N/A,#N/A,TRUE,"Cover";#N/A,#N/A,TRUE,"Conts";#N/A,#N/A,TRUE,"VOS";#N/A,#N/A,TRUE,"Warrington";#N/A,#N/A,TRUE,"Widnes"}</definedName>
    <definedName name="WT" hidden="1">{#N/A,#N/A,TRUE,"Cover";#N/A,#N/A,TRUE,"Conts";#N/A,#N/A,TRUE,"VOS";#N/A,#N/A,TRUE,"Warrington";#N/A,#N/A,TRUE,"Widnes"}</definedName>
    <definedName name="WT_1" localSheetId="18" hidden="1">{#N/A,#N/A,TRUE,"Cover";#N/A,#N/A,TRUE,"Conts";#N/A,#N/A,TRUE,"VOS";#N/A,#N/A,TRUE,"Warrington";#N/A,#N/A,TRUE,"Widnes"}</definedName>
    <definedName name="WT_1" localSheetId="6" hidden="1">{#N/A,#N/A,TRUE,"Cover";#N/A,#N/A,TRUE,"Conts";#N/A,#N/A,TRUE,"VOS";#N/A,#N/A,TRUE,"Warrington";#N/A,#N/A,TRUE,"Widnes"}</definedName>
    <definedName name="WT_1" hidden="1">{#N/A,#N/A,TRUE,"Cover";#N/A,#N/A,TRUE,"Conts";#N/A,#N/A,TRUE,"VOS";#N/A,#N/A,TRUE,"Warrington";#N/A,#N/A,TRUE,"Widnes"}</definedName>
    <definedName name="wtbvw" localSheetId="18" hidden="1">{#N/A,#N/A,FALSE,"표지목차"}</definedName>
    <definedName name="wtbvw" hidden="1">{#N/A,#N/A,FALSE,"표지목차"}</definedName>
    <definedName name="wtc">#REF!</definedName>
    <definedName name="wtd">#REF!</definedName>
    <definedName name="wtewtwet" localSheetId="18" hidden="1">{#N/A,#N/A,FALSE,"이정표"}</definedName>
    <definedName name="wtewtwet" hidden="1">{#N/A,#N/A,FALSE,"이정표"}</definedName>
    <definedName name="wtey" localSheetId="4" hidden="1">{#N/A,#N/A,TRUE,"Cover";#N/A,#N/A,TRUE,"Conts";#N/A,#N/A,TRUE,"VOS";#N/A,#N/A,TRUE,"Warrington";#N/A,#N/A,TRUE,"Widnes"}</definedName>
    <definedName name="wtey" localSheetId="18" hidden="1">{#N/A,#N/A,TRUE,"Cover";#N/A,#N/A,TRUE,"Conts";#N/A,#N/A,TRUE,"VOS";#N/A,#N/A,TRUE,"Warrington";#N/A,#N/A,TRUE,"Widnes"}</definedName>
    <definedName name="wtey" localSheetId="6" hidden="1">{#N/A,#N/A,TRUE,"Cover";#N/A,#N/A,TRUE,"Conts";#N/A,#N/A,TRUE,"VOS";#N/A,#N/A,TRUE,"Warrington";#N/A,#N/A,TRUE,"Widnes"}</definedName>
    <definedName name="wtey" localSheetId="11" hidden="1">{#N/A,#N/A,TRUE,"Cover";#N/A,#N/A,TRUE,"Conts";#N/A,#N/A,TRUE,"VOS";#N/A,#N/A,TRUE,"Warrington";#N/A,#N/A,TRUE,"Widnes"}</definedName>
    <definedName name="wtey" localSheetId="10" hidden="1">{#N/A,#N/A,TRUE,"Cover";#N/A,#N/A,TRUE,"Conts";#N/A,#N/A,TRUE,"VOS";#N/A,#N/A,TRUE,"Warrington";#N/A,#N/A,TRUE,"Widnes"}</definedName>
    <definedName name="wtey" hidden="1">{#N/A,#N/A,TRUE,"Cover";#N/A,#N/A,TRUE,"Conts";#N/A,#N/A,TRUE,"VOS";#N/A,#N/A,TRUE,"Warrington";#N/A,#N/A,TRUE,"Widnes"}</definedName>
    <definedName name="wtey_1" localSheetId="18" hidden="1">{#N/A,#N/A,TRUE,"Cover";#N/A,#N/A,TRUE,"Conts";#N/A,#N/A,TRUE,"VOS";#N/A,#N/A,TRUE,"Warrington";#N/A,#N/A,TRUE,"Widnes"}</definedName>
    <definedName name="wtey_1" localSheetId="6" hidden="1">{#N/A,#N/A,TRUE,"Cover";#N/A,#N/A,TRUE,"Conts";#N/A,#N/A,TRUE,"VOS";#N/A,#N/A,TRUE,"Warrington";#N/A,#N/A,TRUE,"Widnes"}</definedName>
    <definedName name="wtey_1" hidden="1">{#N/A,#N/A,TRUE,"Cover";#N/A,#N/A,TRUE,"Conts";#N/A,#N/A,TRUE,"VOS";#N/A,#N/A,TRUE,"Warrington";#N/A,#N/A,TRUE,"Widnes"}</definedName>
    <definedName name="wthj47r">#REF!</definedName>
    <definedName name="Wtotal">#REF!</definedName>
    <definedName name="WTRGREGFERGJTHREJTJERGJRJGHJERHGJRJGERJGJJERGERJEFVBFNDVJFHG">#REF!</definedName>
    <definedName name="wtrtwt" localSheetId="18" hidden="1">{#N/A,#N/A,FALSE,"조골재"}</definedName>
    <definedName name="wtrtwt" hidden="1">{#N/A,#N/A,FALSE,"조골재"}</definedName>
    <definedName name="wtrwt" localSheetId="4" hidden="1">{#N/A,#N/A,TRUE,"Cover";#N/A,#N/A,TRUE,"Conts";#N/A,#N/A,TRUE,"VOS";#N/A,#N/A,TRUE,"Warrington";#N/A,#N/A,TRUE,"Widnes"}</definedName>
    <definedName name="wtrwt" localSheetId="18" hidden="1">{#N/A,#N/A,TRUE,"Cover";#N/A,#N/A,TRUE,"Conts";#N/A,#N/A,TRUE,"VOS";#N/A,#N/A,TRUE,"Warrington";#N/A,#N/A,TRUE,"Widnes"}</definedName>
    <definedName name="wtrwt" localSheetId="6" hidden="1">{#N/A,#N/A,TRUE,"Cover";#N/A,#N/A,TRUE,"Conts";#N/A,#N/A,TRUE,"VOS";#N/A,#N/A,TRUE,"Warrington";#N/A,#N/A,TRUE,"Widnes"}</definedName>
    <definedName name="wtrwt" localSheetId="11" hidden="1">{#N/A,#N/A,TRUE,"Cover";#N/A,#N/A,TRUE,"Conts";#N/A,#N/A,TRUE,"VOS";#N/A,#N/A,TRUE,"Warrington";#N/A,#N/A,TRUE,"Widnes"}</definedName>
    <definedName name="wtrwt" localSheetId="10" hidden="1">{#N/A,#N/A,TRUE,"Cover";#N/A,#N/A,TRUE,"Conts";#N/A,#N/A,TRUE,"VOS";#N/A,#N/A,TRUE,"Warrington";#N/A,#N/A,TRUE,"Widnes"}</definedName>
    <definedName name="wtrwt" hidden="1">{#N/A,#N/A,TRUE,"Cover";#N/A,#N/A,TRUE,"Conts";#N/A,#N/A,TRUE,"VOS";#N/A,#N/A,TRUE,"Warrington";#N/A,#N/A,TRUE,"Widnes"}</definedName>
    <definedName name="wtrwt_1" localSheetId="18" hidden="1">{#N/A,#N/A,TRUE,"Cover";#N/A,#N/A,TRUE,"Conts";#N/A,#N/A,TRUE,"VOS";#N/A,#N/A,TRUE,"Warrington";#N/A,#N/A,TRUE,"Widnes"}</definedName>
    <definedName name="wtrwt_1" localSheetId="6" hidden="1">{#N/A,#N/A,TRUE,"Cover";#N/A,#N/A,TRUE,"Conts";#N/A,#N/A,TRUE,"VOS";#N/A,#N/A,TRUE,"Warrington";#N/A,#N/A,TRUE,"Widnes"}</definedName>
    <definedName name="wtrwt_1" hidden="1">{#N/A,#N/A,TRUE,"Cover";#N/A,#N/A,TRUE,"Conts";#N/A,#N/A,TRUE,"VOS";#N/A,#N/A,TRUE,"Warrington";#N/A,#N/A,TRUE,"Widnes"}</definedName>
    <definedName name="wtrywryt" localSheetId="4" hidden="1">{#N/A,#N/A,TRUE,"Cover";#N/A,#N/A,TRUE,"Conts";#N/A,#N/A,TRUE,"VOS";#N/A,#N/A,TRUE,"Warrington";#N/A,#N/A,TRUE,"Widnes"}</definedName>
    <definedName name="wtrywryt" localSheetId="18" hidden="1">{#N/A,#N/A,TRUE,"Cover";#N/A,#N/A,TRUE,"Conts";#N/A,#N/A,TRUE,"VOS";#N/A,#N/A,TRUE,"Warrington";#N/A,#N/A,TRUE,"Widnes"}</definedName>
    <definedName name="wtrywryt" localSheetId="6" hidden="1">{#N/A,#N/A,TRUE,"Cover";#N/A,#N/A,TRUE,"Conts";#N/A,#N/A,TRUE,"VOS";#N/A,#N/A,TRUE,"Warrington";#N/A,#N/A,TRUE,"Widnes"}</definedName>
    <definedName name="wtrywryt" localSheetId="11" hidden="1">{#N/A,#N/A,TRUE,"Cover";#N/A,#N/A,TRUE,"Conts";#N/A,#N/A,TRUE,"VOS";#N/A,#N/A,TRUE,"Warrington";#N/A,#N/A,TRUE,"Widnes"}</definedName>
    <definedName name="wtrywryt" localSheetId="10" hidden="1">{#N/A,#N/A,TRUE,"Cover";#N/A,#N/A,TRUE,"Conts";#N/A,#N/A,TRUE,"VOS";#N/A,#N/A,TRUE,"Warrington";#N/A,#N/A,TRUE,"Widnes"}</definedName>
    <definedName name="wtrywryt" hidden="1">{#N/A,#N/A,TRUE,"Cover";#N/A,#N/A,TRUE,"Conts";#N/A,#N/A,TRUE,"VOS";#N/A,#N/A,TRUE,"Warrington";#N/A,#N/A,TRUE,"Widnes"}</definedName>
    <definedName name="wtrywryt_1" localSheetId="18" hidden="1">{#N/A,#N/A,TRUE,"Cover";#N/A,#N/A,TRUE,"Conts";#N/A,#N/A,TRUE,"VOS";#N/A,#N/A,TRUE,"Warrington";#N/A,#N/A,TRUE,"Widnes"}</definedName>
    <definedName name="wtrywryt_1" localSheetId="6" hidden="1">{#N/A,#N/A,TRUE,"Cover";#N/A,#N/A,TRUE,"Conts";#N/A,#N/A,TRUE,"VOS";#N/A,#N/A,TRUE,"Warrington";#N/A,#N/A,TRUE,"Widnes"}</definedName>
    <definedName name="wtrywryt_1" hidden="1">{#N/A,#N/A,TRUE,"Cover";#N/A,#N/A,TRUE,"Conts";#N/A,#N/A,TRUE,"VOS";#N/A,#N/A,TRUE,"Warrington";#N/A,#N/A,TRUE,"Widnes"}</definedName>
    <definedName name="wtwe" localSheetId="18" hidden="1">{#N/A,#N/A,FALSE,"구조1"}</definedName>
    <definedName name="wtwe" hidden="1">{#N/A,#N/A,FALSE,"구조1"}</definedName>
    <definedName name="wtwet" localSheetId="18" hidden="1">{#N/A,#N/A,FALSE,"물량산출"}</definedName>
    <definedName name="wtwet" hidden="1">{#N/A,#N/A,FALSE,"물량산출"}</definedName>
    <definedName name="wtwetert" localSheetId="18" hidden="1">{#N/A,#N/A,FALSE,"CAM-G7";#N/A,#N/A,FALSE,"SPL";#N/A,#N/A,FALSE,"butt-in G7";#N/A,#N/A,FALSE,"dia-in G7";#N/A,#N/A,FALSE,"추가-STA G7"}</definedName>
    <definedName name="wtwetert" hidden="1">{#N/A,#N/A,FALSE,"CAM-G7";#N/A,#N/A,FALSE,"SPL";#N/A,#N/A,FALSE,"butt-in G7";#N/A,#N/A,FALSE,"dia-in G7";#N/A,#N/A,FALSE,"추가-STA G7"}</definedName>
    <definedName name="wtwt" localSheetId="4" hidden="1">{#N/A,#N/A,TRUE,"Cover";#N/A,#N/A,TRUE,"Conts";#N/A,#N/A,TRUE,"VOS";#N/A,#N/A,TRUE,"Warrington";#N/A,#N/A,TRUE,"Widnes"}</definedName>
    <definedName name="wtwt" localSheetId="18" hidden="1">{#N/A,#N/A,TRUE,"Cover";#N/A,#N/A,TRUE,"Conts";#N/A,#N/A,TRUE,"VOS";#N/A,#N/A,TRUE,"Warrington";#N/A,#N/A,TRUE,"Widnes"}</definedName>
    <definedName name="wtwt" localSheetId="6" hidden="1">{#N/A,#N/A,TRUE,"Cover";#N/A,#N/A,TRUE,"Conts";#N/A,#N/A,TRUE,"VOS";#N/A,#N/A,TRUE,"Warrington";#N/A,#N/A,TRUE,"Widnes"}</definedName>
    <definedName name="wtwt" localSheetId="11" hidden="1">{#N/A,#N/A,TRUE,"Cover";#N/A,#N/A,TRUE,"Conts";#N/A,#N/A,TRUE,"VOS";#N/A,#N/A,TRUE,"Warrington";#N/A,#N/A,TRUE,"Widnes"}</definedName>
    <definedName name="wtwt" localSheetId="10" hidden="1">{#N/A,#N/A,TRUE,"Cover";#N/A,#N/A,TRUE,"Conts";#N/A,#N/A,TRUE,"VOS";#N/A,#N/A,TRUE,"Warrington";#N/A,#N/A,TRUE,"Widnes"}</definedName>
    <definedName name="wtwt" hidden="1">{#N/A,#N/A,TRUE,"Cover";#N/A,#N/A,TRUE,"Conts";#N/A,#N/A,TRUE,"VOS";#N/A,#N/A,TRUE,"Warrington";#N/A,#N/A,TRUE,"Widnes"}</definedName>
    <definedName name="wtwt_1" localSheetId="18" hidden="1">{#N/A,#N/A,TRUE,"Cover";#N/A,#N/A,TRUE,"Conts";#N/A,#N/A,TRUE,"VOS";#N/A,#N/A,TRUE,"Warrington";#N/A,#N/A,TRUE,"Widnes"}</definedName>
    <definedName name="wtwt_1" localSheetId="6" hidden="1">{#N/A,#N/A,TRUE,"Cover";#N/A,#N/A,TRUE,"Conts";#N/A,#N/A,TRUE,"VOS";#N/A,#N/A,TRUE,"Warrington";#N/A,#N/A,TRUE,"Widnes"}</definedName>
    <definedName name="wtwt_1" hidden="1">{#N/A,#N/A,TRUE,"Cover";#N/A,#N/A,TRUE,"Conts";#N/A,#N/A,TRUE,"VOS";#N/A,#N/A,TRUE,"Warrington";#N/A,#N/A,TRUE,"Widnes"}</definedName>
    <definedName name="wtwy" localSheetId="4" hidden="1">{#N/A,#N/A,TRUE,"Cover";#N/A,#N/A,TRUE,"Conts";#N/A,#N/A,TRUE,"VOS";#N/A,#N/A,TRUE,"Warrington";#N/A,#N/A,TRUE,"Widnes"}</definedName>
    <definedName name="wtwy" localSheetId="18" hidden="1">{#N/A,#N/A,TRUE,"Cover";#N/A,#N/A,TRUE,"Conts";#N/A,#N/A,TRUE,"VOS";#N/A,#N/A,TRUE,"Warrington";#N/A,#N/A,TRUE,"Widnes"}</definedName>
    <definedName name="wtwy" localSheetId="6" hidden="1">{#N/A,#N/A,TRUE,"Cover";#N/A,#N/A,TRUE,"Conts";#N/A,#N/A,TRUE,"VOS";#N/A,#N/A,TRUE,"Warrington";#N/A,#N/A,TRUE,"Widnes"}</definedName>
    <definedName name="wtwy" localSheetId="11" hidden="1">{#N/A,#N/A,TRUE,"Cover";#N/A,#N/A,TRUE,"Conts";#N/A,#N/A,TRUE,"VOS";#N/A,#N/A,TRUE,"Warrington";#N/A,#N/A,TRUE,"Widnes"}</definedName>
    <definedName name="wtwy" localSheetId="10" hidden="1">{#N/A,#N/A,TRUE,"Cover";#N/A,#N/A,TRUE,"Conts";#N/A,#N/A,TRUE,"VOS";#N/A,#N/A,TRUE,"Warrington";#N/A,#N/A,TRUE,"Widnes"}</definedName>
    <definedName name="wtwy" hidden="1">{#N/A,#N/A,TRUE,"Cover";#N/A,#N/A,TRUE,"Conts";#N/A,#N/A,TRUE,"VOS";#N/A,#N/A,TRUE,"Warrington";#N/A,#N/A,TRUE,"Widnes"}</definedName>
    <definedName name="wtwy_1" localSheetId="18" hidden="1">{#N/A,#N/A,TRUE,"Cover";#N/A,#N/A,TRUE,"Conts";#N/A,#N/A,TRUE,"VOS";#N/A,#N/A,TRUE,"Warrington";#N/A,#N/A,TRUE,"Widnes"}</definedName>
    <definedName name="wtwy_1" localSheetId="6" hidden="1">{#N/A,#N/A,TRUE,"Cover";#N/A,#N/A,TRUE,"Conts";#N/A,#N/A,TRUE,"VOS";#N/A,#N/A,TRUE,"Warrington";#N/A,#N/A,TRUE,"Widnes"}</definedName>
    <definedName name="wtwy_1" hidden="1">{#N/A,#N/A,TRUE,"Cover";#N/A,#N/A,TRUE,"Conts";#N/A,#N/A,TRUE,"VOS";#N/A,#N/A,TRUE,"Warrington";#N/A,#N/A,TRUE,"Widnes"}</definedName>
    <definedName name="wvu.CapersView." localSheetId="18"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DETT.._.COSTI." localSheetId="18"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localSheetId="18"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18"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RIEPIL.." localSheetId="1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18" hidden="1">{#N/A,#N/A,FALSE,"CCTV"}</definedName>
    <definedName name="ww" localSheetId="6">#REF!</definedName>
    <definedName name="ww" localSheetId="10">#REF!</definedName>
    <definedName name="ww" hidden="1">{#N/A,#N/A,FALSE,"CCTV"}</definedName>
    <definedName name="ww_1" localSheetId="18" hidden="1">{#N/A,#N/A,FALSE,"CCTV"}</definedName>
    <definedName name="ww_1" hidden="1">{#N/A,#N/A,FALSE,"CCTV"}</definedName>
    <definedName name="ww_2" localSheetId="18" hidden="1">{#N/A,#N/A,FALSE,"CCTV"}</definedName>
    <definedName name="ww_2" hidden="1">{#N/A,#N/A,FALSE,"CCTV"}</definedName>
    <definedName name="wwe">#REF!</definedName>
    <definedName name="wwewe">#N/A</definedName>
    <definedName name="wwewew">#N/A</definedName>
    <definedName name="WWEWR">#N/A</definedName>
    <definedName name="wwqs">#REF!</definedName>
    <definedName name="wwr" localSheetId="4" hidden="1">{"'Break down'!$A$4"}</definedName>
    <definedName name="wwr" localSheetId="18" hidden="1">{"'Break down'!$A$4"}</definedName>
    <definedName name="wwr" localSheetId="6" hidden="1">{"'Break down'!$A$4"}</definedName>
    <definedName name="wwr" localSheetId="10">{"'Break down'!$A$4"}</definedName>
    <definedName name="wwr" hidden="1">{"'Break down'!$A$4"}</definedName>
    <definedName name="wwr_1" localSheetId="6" hidden="1">{"'Break down'!$A$4"}</definedName>
    <definedName name="wwr_1">{"'Break down'!$A$4"}</definedName>
    <definedName name="www" localSheetId="4" hidden="1">{#N/A,#N/A,TRUE,"Cover";#N/A,#N/A,TRUE,"Conts";#N/A,#N/A,TRUE,"VOS";#N/A,#N/A,TRUE,"Warrington";#N/A,#N/A,TRUE,"Widnes"}</definedName>
    <definedName name="www" localSheetId="18" hidden="1">{#N/A,#N/A,TRUE,"Cover";#N/A,#N/A,TRUE,"Conts";#N/A,#N/A,TRUE,"VOS";#N/A,#N/A,TRUE,"Warrington";#N/A,#N/A,TRUE,"Widnes"}</definedName>
    <definedName name="www" localSheetId="6">#REF!</definedName>
    <definedName name="www" localSheetId="10">#REF!</definedName>
    <definedName name="www" hidden="1">{#N/A,#N/A,TRUE,"Cover";#N/A,#N/A,TRUE,"Conts";#N/A,#N/A,TRUE,"VOS";#N/A,#N/A,TRUE,"Warrington";#N/A,#N/A,TRUE,"Widnes"}</definedName>
    <definedName name="WWW_1" localSheetId="18" hidden="1">{#N/A,#N/A,FALSE,"CCTV"}</definedName>
    <definedName name="WWW_1" hidden="1">{#N/A,#N/A,FALSE,"CCTV"}</definedName>
    <definedName name="WWW_2" localSheetId="18" hidden="1">{#N/A,#N/A,FALSE,"CCTV"}</definedName>
    <definedName name="WWW_2" hidden="1">{#N/A,#N/A,FALSE,"CCTV"}</definedName>
    <definedName name="wwww" localSheetId="4" hidden="1">{#N/A,#N/A,TRUE,"Cover";#N/A,#N/A,TRUE,"Conts";#N/A,#N/A,TRUE,"VOS";#N/A,#N/A,TRUE,"Warrington";#N/A,#N/A,TRUE,"Widnes"}</definedName>
    <definedName name="wwww" localSheetId="18" hidden="1">{"'Sheet1'!$L$16"}</definedName>
    <definedName name="wwww" localSheetId="6">#REF!</definedName>
    <definedName name="wwww" localSheetId="10">#REF!</definedName>
    <definedName name="wwww" hidden="1">{"'Sheet1'!$L$16"}</definedName>
    <definedName name="wwww_1" localSheetId="18" hidden="1">{"'Sheet1'!$L$16"}</definedName>
    <definedName name="wwww_1" hidden="1">{"'Sheet1'!$L$16"}</definedName>
    <definedName name="wwww_2" localSheetId="18" hidden="1">{"'Sheet1'!$L$16"}</definedName>
    <definedName name="wwww_2" hidden="1">{"'Sheet1'!$L$16"}</definedName>
    <definedName name="wwwww" localSheetId="4" hidden="1">{#N/A,#N/A,TRUE,"Cover";#N/A,#N/A,TRUE,"Conts";#N/A,#N/A,TRUE,"VOS";#N/A,#N/A,TRUE,"Warrington";#N/A,#N/A,TRUE,"Widnes"}</definedName>
    <definedName name="wwwww" localSheetId="18" hidden="1">{#N/A,#N/A,TRUE,"Cover";#N/A,#N/A,TRUE,"Conts";#N/A,#N/A,TRUE,"VOS";#N/A,#N/A,TRUE,"Warrington";#N/A,#N/A,TRUE,"Widnes"}</definedName>
    <definedName name="wwwww" localSheetId="6" hidden="1">#REF!</definedName>
    <definedName name="wwwww" localSheetId="10">#REF!</definedName>
    <definedName name="wwwww" hidden="1">{#N/A,#N/A,TRUE,"Cover";#N/A,#N/A,TRUE,"Conts";#N/A,#N/A,TRUE,"VOS";#N/A,#N/A,TRUE,"Warrington";#N/A,#N/A,TRUE,"Widnes"}</definedName>
    <definedName name="WWWWWW" localSheetId="4" hidden="1">{#N/A,#N/A,FALSE,"SITE NUMBERS 1996"}</definedName>
    <definedName name="wwwwww">#REF!</definedName>
    <definedName name="wwwwwwgg">#REF!</definedName>
    <definedName name="wwwwwwww">#REF!</definedName>
    <definedName name="wwwwwwwwwww">#REF!</definedName>
    <definedName name="wwwwwwwwwwwww">#REF!</definedName>
    <definedName name="wwwwwwwwwwwwwwww">#REF!</definedName>
    <definedName name="wwwwwwwwwwwwwwwwwwg" hidden="1">#REF!</definedName>
    <definedName name="wwwwwwwwwwwwwwwwwwwww" hidden="1">#REF!</definedName>
    <definedName name="wy7u7y" localSheetId="4" hidden="1">{#N/A,#N/A,TRUE,"Cover";#N/A,#N/A,TRUE,"Conts";#N/A,#N/A,TRUE,"VOS";#N/A,#N/A,TRUE,"Warrington";#N/A,#N/A,TRUE,"Widnes"}</definedName>
    <definedName name="wy7u7y" localSheetId="18" hidden="1">{#N/A,#N/A,TRUE,"Cover";#N/A,#N/A,TRUE,"Conts";#N/A,#N/A,TRUE,"VOS";#N/A,#N/A,TRUE,"Warrington";#N/A,#N/A,TRUE,"Widnes"}</definedName>
    <definedName name="wy7u7y" localSheetId="6" hidden="1">{#N/A,#N/A,TRUE,"Cover";#N/A,#N/A,TRUE,"Conts";#N/A,#N/A,TRUE,"VOS";#N/A,#N/A,TRUE,"Warrington";#N/A,#N/A,TRUE,"Widnes"}</definedName>
    <definedName name="wy7u7y" localSheetId="11" hidden="1">{#N/A,#N/A,TRUE,"Cover";#N/A,#N/A,TRUE,"Conts";#N/A,#N/A,TRUE,"VOS";#N/A,#N/A,TRUE,"Warrington";#N/A,#N/A,TRUE,"Widnes"}</definedName>
    <definedName name="wy7u7y" localSheetId="10" hidden="1">{#N/A,#N/A,TRUE,"Cover";#N/A,#N/A,TRUE,"Conts";#N/A,#N/A,TRUE,"VOS";#N/A,#N/A,TRUE,"Warrington";#N/A,#N/A,TRUE,"Widnes"}</definedName>
    <definedName name="wy7u7y" hidden="1">{#N/A,#N/A,TRUE,"Cover";#N/A,#N/A,TRUE,"Conts";#N/A,#N/A,TRUE,"VOS";#N/A,#N/A,TRUE,"Warrington";#N/A,#N/A,TRUE,"Widnes"}</definedName>
    <definedName name="wy7u7y_1" localSheetId="18" hidden="1">{#N/A,#N/A,TRUE,"Cover";#N/A,#N/A,TRUE,"Conts";#N/A,#N/A,TRUE,"VOS";#N/A,#N/A,TRUE,"Warrington";#N/A,#N/A,TRUE,"Widnes"}</definedName>
    <definedName name="wy7u7y_1" localSheetId="6" hidden="1">{#N/A,#N/A,TRUE,"Cover";#N/A,#N/A,TRUE,"Conts";#N/A,#N/A,TRUE,"VOS";#N/A,#N/A,TRUE,"Warrington";#N/A,#N/A,TRUE,"Widnes"}</definedName>
    <definedName name="wy7u7y_1" hidden="1">{#N/A,#N/A,TRUE,"Cover";#N/A,#N/A,TRUE,"Conts";#N/A,#N/A,TRUE,"VOS";#N/A,#N/A,TRUE,"Warrington";#N/A,#N/A,TRUE,"Widnes"}</definedName>
    <definedName name="WYEU">#REF!</definedName>
    <definedName name="wyh" hidden="1">{#N/A,#N/A,FALSE,"Summary";#N/A,#N/A,FALSE,"Fed.State Prov";#N/A,#N/A,FALSE,"Foreign Prov";#N/A,#N/A,FALSE,"Thera Fgrn";#N/A,#N/A,FALSE,"CCD Fgrn";#N/A,#N/A,FALSE,"Biocine Fgrn";#N/A,#N/A,FALSE,"Vision Fgrn";#N/A,#N/A,FALSE,"Frgn vs Dom"}</definedName>
    <definedName name="WZ" localSheetId="18" hidden="1">{#N/A,#N/A,FALSE,"CCTV"}</definedName>
    <definedName name="WZ" hidden="1">{#N/A,#N/A,FALSE,"CCTV"}</definedName>
    <definedName name="WZ_1" localSheetId="18" hidden="1">{#N/A,#N/A,FALSE,"CCTV"}</definedName>
    <definedName name="WZ_1" hidden="1">{#N/A,#N/A,FALSE,"CCTV"}</definedName>
    <definedName name="WZ_2" localSheetId="18" hidden="1">{#N/A,#N/A,FALSE,"CCTV"}</definedName>
    <definedName name="WZ_2" hidden="1">{#N/A,#N/A,FALSE,"CCTV"}</definedName>
    <definedName name="x" localSheetId="6" hidden="1">{"year1",#N/A,FALSE,"IZT";"year2",#N/A,FALSE,"IZT"}</definedName>
    <definedName name="X" localSheetId="1">#REF!</definedName>
    <definedName name="X">#REF!</definedName>
    <definedName name="X_1" localSheetId="18" hidden="1">{#N/A,#N/A,FALSE,"SumD";#N/A,#N/A,FALSE,"ElecD";#N/A,#N/A,FALSE,"MechD";#N/A,#N/A,FALSE,"GeotD";#N/A,#N/A,FALSE,"PrcsD";#N/A,#N/A,FALSE,"TunnD";#N/A,#N/A,FALSE,"CivlD";#N/A,#N/A,FALSE,"NtwkD";#N/A,#N/A,FALSE,"EstgD";#N/A,#N/A,FALSE,"PEngD"}</definedName>
    <definedName name="X_1" hidden="1">{#N/A,#N/A,FALSE,"SumD";#N/A,#N/A,FALSE,"ElecD";#N/A,#N/A,FALSE,"MechD";#N/A,#N/A,FALSE,"GeotD";#N/A,#N/A,FALSE,"PrcsD";#N/A,#N/A,FALSE,"TunnD";#N/A,#N/A,FALSE,"CivlD";#N/A,#N/A,FALSE,"NtwkD";#N/A,#N/A,FALSE,"EstgD";#N/A,#N/A,FALSE,"PEngD"}</definedName>
    <definedName name="X_22">#REF!</definedName>
    <definedName name="X_AXIS" localSheetId="1">#REF!</definedName>
    <definedName name="X_AXIS">#REF!</definedName>
    <definedName name="X980210_payment_printing_List">#NAME?</definedName>
    <definedName name="xc" localSheetId="4" hidden="1">{#N/A,#N/A,FALSE,"SumD";#N/A,#N/A,FALSE,"ElecD";#N/A,#N/A,FALSE,"MechD";#N/A,#N/A,FALSE,"GeotD";#N/A,#N/A,FALSE,"PrcsD";#N/A,#N/A,FALSE,"TunnD";#N/A,#N/A,FALSE,"CivlD";#N/A,#N/A,FALSE,"NtwkD";#N/A,#N/A,FALSE,"EstgD";#N/A,#N/A,FALSE,"PEngD"}</definedName>
    <definedName name="XC" localSheetId="18" hidden="1">{#N/A,#N/A,FALSE,"CCTV"}</definedName>
    <definedName name="xc" localSheetId="6" hidden="1">{#N/A,#N/A,FALSE,"SumD";#N/A,#N/A,FALSE,"ElecD";#N/A,#N/A,FALSE,"MechD";#N/A,#N/A,FALSE,"GeotD";#N/A,#N/A,FALSE,"PrcsD";#N/A,#N/A,FALSE,"TunnD";#N/A,#N/A,FALSE,"CivlD";#N/A,#N/A,FALSE,"NtwkD";#N/A,#N/A,FALSE,"EstgD";#N/A,#N/A,FALSE,"PEngD"}</definedName>
    <definedName name="xc" localSheetId="10" hidden="1">{#N/A,#N/A,FALSE,"SumD";#N/A,#N/A,FALSE,"ElecD";#N/A,#N/A,FALSE,"MechD";#N/A,#N/A,FALSE,"GeotD";#N/A,#N/A,FALSE,"PrcsD";#N/A,#N/A,FALSE,"TunnD";#N/A,#N/A,FALSE,"CivlD";#N/A,#N/A,FALSE,"NtwkD";#N/A,#N/A,FALSE,"EstgD";#N/A,#N/A,FALSE,"PEngD"}</definedName>
    <definedName name="XC" hidden="1">{#N/A,#N/A,FALSE,"CCTV"}</definedName>
    <definedName name="XC_1" localSheetId="18" hidden="1">{#N/A,#N/A,FALSE,"CCTV"}</definedName>
    <definedName name="xc_1" localSheetId="6" hidden="1">{#N/A,#N/A,FALSE,"SumD";#N/A,#N/A,FALSE,"ElecD";#N/A,#N/A,FALSE,"MechD";#N/A,#N/A,FALSE,"GeotD";#N/A,#N/A,FALSE,"PrcsD";#N/A,#N/A,FALSE,"TunnD";#N/A,#N/A,FALSE,"CivlD";#N/A,#N/A,FALSE,"NtwkD";#N/A,#N/A,FALSE,"EstgD";#N/A,#N/A,FALSE,"PEngD"}</definedName>
    <definedName name="xc_1" localSheetId="10" hidden="1">{#N/A,#N/A,FALSE,"SumD";#N/A,#N/A,FALSE,"ElecD";#N/A,#N/A,FALSE,"MechD";#N/A,#N/A,FALSE,"GeotD";#N/A,#N/A,FALSE,"PrcsD";#N/A,#N/A,FALSE,"TunnD";#N/A,#N/A,FALSE,"CivlD";#N/A,#N/A,FALSE,"NtwkD";#N/A,#N/A,FALSE,"EstgD";#N/A,#N/A,FALSE,"PEngD"}</definedName>
    <definedName name="XC_1" hidden="1">{#N/A,#N/A,FALSE,"CCTV"}</definedName>
    <definedName name="XC_2" localSheetId="18" hidden="1">{#N/A,#N/A,FALSE,"CCTV"}</definedName>
    <definedName name="XC_2" hidden="1">{#N/A,#N/A,FALSE,"CCTV"}</definedName>
    <definedName name="xcd" localSheetId="18" hidden="1">{"'Break down'!$A$4"}</definedName>
    <definedName name="xcd" hidden="1">{"'Break down'!$A$4"}</definedName>
    <definedName name="XCDE34" localSheetId="18" hidden="1">{"'Break down'!$A$4"}</definedName>
    <definedName name="XCDE34" hidden="1">{"'Break down'!$A$4"}</definedName>
    <definedName name="xcder" localSheetId="18" hidden="1">{"'Break down'!$A$4"}</definedName>
    <definedName name="xcder" hidden="1">{"'Break down'!$A$4"}</definedName>
    <definedName name="xcdfdfd">#N/A</definedName>
    <definedName name="xcfrxx">#REF!</definedName>
    <definedName name="XCV">#N/A</definedName>
    <definedName name="XCVBGGHN"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BGGHN"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VDXDSDA">#N/A</definedName>
    <definedName name="xcvf">IF(ISNA(MATCH(ROW(),RowAfterpgbrk,1)),1,MATCH(ROW(),RowAfterpgbrk,1)+1)&lt;&gt;IF(ISNA(MATCH(ROW()+1,RowAfterpgbrk,1)),1,MATCH(ROW()+1,RowAfterpgbrk,1)+1)</definedName>
    <definedName name="XCXCSDS">#N/A</definedName>
    <definedName name="XCXCXC">#N/A</definedName>
    <definedName name="xcz" localSheetId="4" hidden="1">{#N/A,#N/A,FALSE,"SumD";#N/A,#N/A,FALSE,"ElecD";#N/A,#N/A,FALSE,"MechD";#N/A,#N/A,FALSE,"GeotD";#N/A,#N/A,FALSE,"PrcsD";#N/A,#N/A,FALSE,"TunnD";#N/A,#N/A,FALSE,"CivlD";#N/A,#N/A,FALSE,"NtwkD";#N/A,#N/A,FALSE,"EstgD";#N/A,#N/A,FALSE,"PEngD"}</definedName>
    <definedName name="xcz" hidden="1">{#N/A,#N/A,FALSE,"SumD";#N/A,#N/A,FALSE,"ElecD";#N/A,#N/A,FALSE,"MechD";#N/A,#N/A,FALSE,"GeotD";#N/A,#N/A,FALSE,"PrcsD";#N/A,#N/A,FALSE,"TunnD";#N/A,#N/A,FALSE,"CivlD";#N/A,#N/A,FALSE,"NtwkD";#N/A,#N/A,FALSE,"EstgD";#N/A,#N/A,FALSE,"PEngD"}</definedName>
    <definedName name="XCZCZ"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sss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sss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FASF" localSheetId="18" hidden="1">{#N/A,#N/A,TRUE,"Cover";#N/A,#N/A,TRUE,"Conts";#N/A,#N/A,TRUE,"VOS";#N/A,#N/A,TRUE,"Warrington";#N/A,#N/A,TRUE,"Widnes"}</definedName>
    <definedName name="XDFASF" localSheetId="10" hidden="1">{#N/A,#N/A,TRUE,"Cover";#N/A,#N/A,TRUE,"Conts";#N/A,#N/A,TRUE,"VOS";#N/A,#N/A,TRUE,"Warrington";#N/A,#N/A,TRUE,"Widnes"}</definedName>
    <definedName name="XDFASF" hidden="1">{#N/A,#N/A,TRUE,"Cover";#N/A,#N/A,TRUE,"Conts";#N/A,#N/A,TRUE,"VOS";#N/A,#N/A,TRUE,"Warrington";#N/A,#N/A,TRUE,"Widnes"}</definedName>
    <definedName name="xdfghdfxhg">#REF!</definedName>
    <definedName name="xdfvxdfgvdshd" localSheetId="6">Scheduled_Payment+Extra_Payment</definedName>
    <definedName name="xdfvxdfgvdshd">Scheduled_Payment+Extra_Payment</definedName>
    <definedName name="xdxd" localSheetId="18" hidden="1">{#N/A,#N/A,FALSE,"Tower &amp; Car Park"}</definedName>
    <definedName name="xdxd" hidden="1">{#N/A,#N/A,FALSE,"Tower &amp; Car Park"}</definedName>
    <definedName name="xf">#REF!</definedName>
    <definedName name="xfac">#REF!</definedName>
    <definedName name="xfd">#REF!</definedName>
    <definedName name="xfdxcgcv">#REF!</definedName>
    <definedName name="xff">BlankMacro1</definedName>
    <definedName name="xgcvjbnkm">#REF!</definedName>
    <definedName name="xghf" localSheetId="18" hidden="1">{#N/A,#N/A,TRUE,"LOADCOVE";#N/A,#N/A,TRUE,"PAGE001";#N/A,#N/A,TRUE,"PAGE002";#N/A,#N/A,TRUE,"PAGE003";#N/A,#N/A,TRUE,"PAGE004";#N/A,#N/A,TRUE,"PAGE005";#N/A,#N/A,TRUE,"PAGE006";#N/A,#N/A,TRUE,"PAGE007";#N/A,#N/A,TRUE,"PAGE008";#N/A,#N/A,TRUE,"PAGE009";#N/A,#N/A,TRUE,"PAGE010";#N/A,#N/A,TRUE,"PAGE011";#N/A,#N/A,TRUE,"PAGE012";#N/A,#N/A,TRUE,"PAGE013"}</definedName>
    <definedName name="xghf" hidden="1">{#N/A,#N/A,TRUE,"LOADCOVE";#N/A,#N/A,TRUE,"PAGE001";#N/A,#N/A,TRUE,"PAGE002";#N/A,#N/A,TRUE,"PAGE003";#N/A,#N/A,TRUE,"PAGE004";#N/A,#N/A,TRUE,"PAGE005";#N/A,#N/A,TRUE,"PAGE006";#N/A,#N/A,TRUE,"PAGE007";#N/A,#N/A,TRUE,"PAGE008";#N/A,#N/A,TRUE,"PAGE009";#N/A,#N/A,TRUE,"PAGE010";#N/A,#N/A,TRUE,"PAGE011";#N/A,#N/A,TRUE,"PAGE012";#N/A,#N/A,TRUE,"PAGE013"}</definedName>
    <definedName name="xh" localSheetId="18" hidden="1">{"'장비'!$A$3:$M$12"}</definedName>
    <definedName name="xh" hidden="1">{"'장비'!$A$3:$M$12"}</definedName>
    <definedName name="xhg" localSheetId="18" hidden="1">{#N/A,#N/A,TRUE,"LOADCOVE";#N/A,#N/A,TRUE,"PAGE001";#N/A,#N/A,TRUE,"PAGE002";#N/A,#N/A,TRUE,"PAGE003";#N/A,#N/A,TRUE,"PAGE004";#N/A,#N/A,TRUE,"PAGE005";#N/A,#N/A,TRUE,"PAGE006";#N/A,#N/A,TRUE,"PAGE007";#N/A,#N/A,TRUE,"PAGE008";#N/A,#N/A,TRUE,"PAGE009";#N/A,#N/A,TRUE,"PAGE010";#N/A,#N/A,TRUE,"PAGE011";#N/A,#N/A,TRUE,"PAGE012";#N/A,#N/A,TRUE,"PAGE013"}</definedName>
    <definedName name="xhg" hidden="1">{#N/A,#N/A,TRUE,"LOADCOVE";#N/A,#N/A,TRUE,"PAGE001";#N/A,#N/A,TRUE,"PAGE002";#N/A,#N/A,TRUE,"PAGE003";#N/A,#N/A,TRUE,"PAGE004";#N/A,#N/A,TRUE,"PAGE005";#N/A,#N/A,TRUE,"PAGE006";#N/A,#N/A,TRUE,"PAGE007";#N/A,#N/A,TRUE,"PAGE008";#N/A,#N/A,TRUE,"PAGE009";#N/A,#N/A,TRUE,"PAGE010";#N/A,#N/A,TRUE,"PAGE011";#N/A,#N/A,TRUE,"PAGE012";#N/A,#N/A,TRUE,"PAGE013"}</definedName>
    <definedName name="xhrhd" localSheetId="18" hidden="1">{#N/A,#N/A,FALSE,"토공2"}</definedName>
    <definedName name="xhrhd" hidden="1">{#N/A,#N/A,FALSE,"토공2"}</definedName>
    <definedName name="xina">#REF!</definedName>
    <definedName name="Xl">#REF!</definedName>
    <definedName name="Xl___0">#REF!</definedName>
    <definedName name="Xl___13">#REF!</definedName>
    <definedName name="XLK" localSheetId="4" hidden="1">{"'Break down'!$A$4"}</definedName>
    <definedName name="XLK" localSheetId="18" hidden="1">{"'Break down'!$A$4"}</definedName>
    <definedName name="XLK" localSheetId="6" hidden="1">{"'Break down'!$A$4"}</definedName>
    <definedName name="XLK" hidden="1">{"'Break down'!$A$4"}</definedName>
    <definedName name="xlKeyDateRange">#REF!</definedName>
    <definedName name="xlpe10">#REF!</definedName>
    <definedName name="xlpe120">#REF!</definedName>
    <definedName name="xlpe150">#REF!</definedName>
    <definedName name="xlpe16">#REF!</definedName>
    <definedName name="xlpe185">#REF!</definedName>
    <definedName name="xlpe25">#REF!</definedName>
    <definedName name="xlpe35">#REF!</definedName>
    <definedName name="xlpe4">#REF!</definedName>
    <definedName name="xlpe50">#REF!</definedName>
    <definedName name="xlpe6">#REF!</definedName>
    <definedName name="xlpe70">#REF!</definedName>
    <definedName name="xlpe95">#REF!</definedName>
    <definedName name="xlpear10">#REF!</definedName>
    <definedName name="xlpear120">#REF!</definedName>
    <definedName name="xlpear150">#REF!</definedName>
    <definedName name="xlpear16">#REF!</definedName>
    <definedName name="xlpear185">#REF!</definedName>
    <definedName name="xlpear240">#REF!</definedName>
    <definedName name="xlpear25">#REF!</definedName>
    <definedName name="xlpear300">#REF!</definedName>
    <definedName name="xlpear35">#REF!</definedName>
    <definedName name="xlpear4">#REF!</definedName>
    <definedName name="xlpear50">#REF!</definedName>
    <definedName name="xlpear6">#REF!</definedName>
    <definedName name="xlpear70">#REF!</definedName>
    <definedName name="xlpear95">#REF!</definedName>
    <definedName name="xlpewre10">#REF!</definedName>
    <definedName name="xlpewre16">#REF!</definedName>
    <definedName name="xlpewre25">#REF!</definedName>
    <definedName name="xlpewre35">#REF!</definedName>
    <definedName name="xlpewre4">#REF!</definedName>
    <definedName name="xlpewre50">#REF!</definedName>
    <definedName name="xlpewre6">#REF!</definedName>
    <definedName name="xlpewre70">#REF!</definedName>
    <definedName name="xlpewre95">#REF!</definedName>
    <definedName name="xls" localSheetId="18" hidden="1">{#N/A,#N/A,TRUE,"Front";#N/A,#N/A,TRUE,"Simple Letter";#N/A,#N/A,TRUE,"Inside";#N/A,#N/A,TRUE,"Contents";#N/A,#N/A,TRUE,"Basis";#N/A,#N/A,TRUE,"Inclusions";#N/A,#N/A,TRUE,"Exclusions";#N/A,#N/A,TRUE,"Areas";#N/A,#N/A,TRUE,"Summary";#N/A,#N/A,TRUE,"Detail"}</definedName>
    <definedName name="xls" localSheetId="6" hidden="1">{#N/A,#N/A,TRUE,"Front";#N/A,#N/A,TRUE,"Simple Letter";#N/A,#N/A,TRUE,"Inside";#N/A,#N/A,TRUE,"Contents";#N/A,#N/A,TRUE,"Basis";#N/A,#N/A,TRUE,"Inclusions";#N/A,#N/A,TRUE,"Exclusions";#N/A,#N/A,TRUE,"Areas";#N/A,#N/A,TRUE,"Summary";#N/A,#N/A,TRUE,"Detail"}</definedName>
    <definedName name="xls" hidden="1">{#N/A,#N/A,TRUE,"Front";#N/A,#N/A,TRUE,"Simple Letter";#N/A,#N/A,TRUE,"Inside";#N/A,#N/A,TRUE,"Contents";#N/A,#N/A,TRUE,"Basis";#N/A,#N/A,TRUE,"Inclusions";#N/A,#N/A,TRUE,"Exclusions";#N/A,#N/A,TRUE,"Areas";#N/A,#N/A,TRUE,"Summary";#N/A,#N/A,TRUE,"Detail"}</definedName>
    <definedName name="xls." localSheetId="4" hidden="1">{"'Break down'!$A$4"}</definedName>
    <definedName name="xls." localSheetId="18" hidden="1">{"'Break down'!$A$4"}</definedName>
    <definedName name="xls." localSheetId="6" hidden="1">{"'Break down'!$A$4"}</definedName>
    <definedName name="xls." localSheetId="10">{"'Break down'!$A$4"}</definedName>
    <definedName name="xls." hidden="1">{"'Break down'!$A$4"}</definedName>
    <definedName name="xls._1" localSheetId="6" hidden="1">{"'Break down'!$A$4"}</definedName>
    <definedName name="xls._1">{"'Break down'!$A$4"}</definedName>
    <definedName name="xls1" localSheetId="4" hidden="1">{"'Break down'!$A$4"}</definedName>
    <definedName name="xls1" localSheetId="18" hidden="1">{"'Break down'!$A$4"}</definedName>
    <definedName name="xls1" localSheetId="6" hidden="1">{"'Break down'!$A$4"}</definedName>
    <definedName name="xls1" hidden="1">{"'Break down'!$A$4"}</definedName>
    <definedName name="xls2" localSheetId="4" hidden="1">{"'Break down'!$A$4"}</definedName>
    <definedName name="xls2" localSheetId="18" hidden="1">{"'Break down'!$A$4"}</definedName>
    <definedName name="xls2" localSheetId="6" hidden="1">{"'Break down'!$A$4"}</definedName>
    <definedName name="xls2" hidden="1">{"'Break down'!$A$4"}</definedName>
    <definedName name="XLSS" localSheetId="4" hidden="1">{"'Break down'!$A$4"}</definedName>
    <definedName name="XLSS" localSheetId="18" hidden="1">{"'Break down'!$A$4"}</definedName>
    <definedName name="XLSS" localSheetId="6" hidden="1">{"'Break down'!$A$4"}</definedName>
    <definedName name="XLSS" localSheetId="10">{"'Break down'!$A$4"}</definedName>
    <definedName name="XLSS" hidden="1">{"'Break down'!$A$4"}</definedName>
    <definedName name="XLSS_1" localSheetId="6" hidden="1">{"'Break down'!$A$4"}</definedName>
    <definedName name="XLSS_1">{"'Break down'!$A$4"}</definedName>
    <definedName name="xlst" localSheetId="4" hidden="1">{"'Break down'!$A$4"}</definedName>
    <definedName name="xlst" localSheetId="18" hidden="1">{"'Break down'!$A$4"}</definedName>
    <definedName name="xlst" localSheetId="6" hidden="1">{"'Break down'!$A$4"}</definedName>
    <definedName name="xlst" localSheetId="10">{"'Break down'!$A$4"}</definedName>
    <definedName name="xlst" hidden="1">{"'Break down'!$A$4"}</definedName>
    <definedName name="xlst_1" localSheetId="6" hidden="1">{"'Break down'!$A$4"}</definedName>
    <definedName name="xlst_1">{"'Break down'!$A$4"}</definedName>
    <definedName name="xmrrlwhrjs" localSheetId="18" hidden="1">{#N/A,#N/A,FALSE,"현장 NCR 분석";#N/A,#N/A,FALSE,"현장품질감사";#N/A,#N/A,FALSE,"현장품질감사"}</definedName>
    <definedName name="xmrrlwhrjs" hidden="1">{#N/A,#N/A,FALSE,"현장 NCR 분석";#N/A,#N/A,FALSE,"현장품질감사";#N/A,#N/A,FALSE,"현장품질감사"}</definedName>
    <definedName name="XMTRS">#REF!</definedName>
    <definedName name="xng" localSheetId="18" hidden="1">{#N/A,#N/A,TRUE,"LOADCOVE";#N/A,#N/A,TRUE,"PAGE001";#N/A,#N/A,TRUE,"PAGE002";#N/A,#N/A,TRUE,"PAGE003";#N/A,#N/A,TRUE,"PAGE004";#N/A,#N/A,TRUE,"PAGE005";#N/A,#N/A,TRUE,"PAGE006";#N/A,#N/A,TRUE,"PAGE007";#N/A,#N/A,TRUE,"PAGE008";#N/A,#N/A,TRUE,"PAGE009";#N/A,#N/A,TRUE,"PAGE010";#N/A,#N/A,TRUE,"PAGE011";#N/A,#N/A,TRUE,"PAGE012";#N/A,#N/A,TRUE,"PAGE013"}</definedName>
    <definedName name="xng" hidden="1">{#N/A,#N/A,TRUE,"LOADCOVE";#N/A,#N/A,TRUE,"PAGE001";#N/A,#N/A,TRUE,"PAGE002";#N/A,#N/A,TRUE,"PAGE003";#N/A,#N/A,TRUE,"PAGE004";#N/A,#N/A,TRUE,"PAGE005";#N/A,#N/A,TRUE,"PAGE006";#N/A,#N/A,TRUE,"PAGE007";#N/A,#N/A,TRUE,"PAGE008";#N/A,#N/A,TRUE,"PAGE009";#N/A,#N/A,TRUE,"PAGE010";#N/A,#N/A,TRUE,"PAGE011";#N/A,#N/A,TRUE,"PAGE012";#N/A,#N/A,TRUE,"PAGE013"}</definedName>
    <definedName name="xr">#REF!</definedName>
    <definedName name="xrate">#REF!</definedName>
    <definedName name="XREF_COLUMN_1" hidden="1">#REF!</definedName>
    <definedName name="XREF_COLUMN_15" hidden="1">#REF!</definedName>
    <definedName name="XREF_COLUMN_7" hidden="1">#REF!</definedName>
    <definedName name="XRefActiveRow" hidden="1">#REF!</definedName>
    <definedName name="XRefColumnsCount" hidden="1">12</definedName>
    <definedName name="XRefCopy1" hidden="1">#REF!</definedName>
    <definedName name="XRefCopy1Row" hidden="1">#REF!</definedName>
    <definedName name="XRefCopy2" hidden="1">#REF!</definedName>
    <definedName name="XRefCopy3" hidden="1">#REF!</definedName>
    <definedName name="XRefCopy7Row" hidden="1">#REF!</definedName>
    <definedName name="XRefCopyRangeCount" hidden="1">7</definedName>
    <definedName name="XRefPaste1" hidden="1">#REF!</definedName>
    <definedName name="XRefPaste110Row" hidden="1">#REF!</definedName>
    <definedName name="XRefPaste111Row" hidden="1">#REF!</definedName>
    <definedName name="XRefPaste112Row" hidden="1">#REF!</definedName>
    <definedName name="XRefPaste113Row" hidden="1">#REF!</definedName>
    <definedName name="XRefPaste120Row" hidden="1">#REF!</definedName>
    <definedName name="XRefPaste121Row" hidden="1">#REF!</definedName>
    <definedName name="XRefPaste1Row" hidden="1">#REF!</definedName>
    <definedName name="XRefPasteRangeCount" hidden="1">142</definedName>
    <definedName name="xRSA">#REF!</definedName>
    <definedName name="xs">#REF!</definedName>
    <definedName name="xscxs" hidden="1">#REF!</definedName>
    <definedName name="XSD" hidden="1">{#N/A,#N/A,FALSE,"Pro-forma claim";#N/A,#N/A,FALSE,"Summary sheet";#N/A,#N/A,FALSE,"SITE INSTRUCTIONS";#N/A,#N/A,FALSE,"DAY WORKS CIVILS";#N/A,#N/A,FALSE,"DAY WORKS STEEL"}</definedName>
    <definedName name="xservices">#REF!</definedName>
    <definedName name="xsxx" localSheetId="18" hidden="1">{#N/A,#N/A,TRUE,"LOADCOVE";#N/A,#N/A,TRUE,"PAGE001";#N/A,#N/A,TRUE,"PAGE002";#N/A,#N/A,TRUE,"PAGE003";#N/A,#N/A,TRUE,"PAGE004";#N/A,#N/A,TRUE,"PAGE005";#N/A,#N/A,TRUE,"PAGE006";#N/A,#N/A,TRUE,"PAGE007";#N/A,#N/A,TRUE,"PAGE008";#N/A,#N/A,TRUE,"PAGE009";#N/A,#N/A,TRUE,"PAGE010";#N/A,#N/A,TRUE,"PAGE011";#N/A,#N/A,TRUE,"PAGE012";#N/A,#N/A,TRUE,"PAGE013"}</definedName>
    <definedName name="xsxx" hidden="1">{#N/A,#N/A,TRUE,"LOADCOVE";#N/A,#N/A,TRUE,"PAGE001";#N/A,#N/A,TRUE,"PAGE002";#N/A,#N/A,TRUE,"PAGE003";#N/A,#N/A,TRUE,"PAGE004";#N/A,#N/A,TRUE,"PAGE005";#N/A,#N/A,TRUE,"PAGE006";#N/A,#N/A,TRUE,"PAGE007";#N/A,#N/A,TRUE,"PAGE008";#N/A,#N/A,TRUE,"PAGE009";#N/A,#N/A,TRUE,"PAGE010";#N/A,#N/A,TRUE,"PAGE011";#N/A,#N/A,TRUE,"PAGE012";#N/A,#N/A,TRUE,"PAGE013"}</definedName>
    <definedName name="xtllwalls">#REF!</definedName>
    <definedName name="XX" localSheetId="6" hidden="1">{"'Break down'!$A$4"}</definedName>
    <definedName name="XX">{"'Break down'!$A$4"}</definedName>
    <definedName name="XX_1" localSheetId="6" hidden="1">{"'Break down'!$A$4"}</definedName>
    <definedName name="XX_1">{"'Break down'!$A$4"}</definedName>
    <definedName name="xxa" localSheetId="18" hidden="1">{#N/A,#N/A,TRUE,"LOADCOVE";#N/A,#N/A,TRUE,"PAGE001";#N/A,#N/A,TRUE,"PAGE002";#N/A,#N/A,TRUE,"PAGE003";#N/A,#N/A,TRUE,"PAGE004";#N/A,#N/A,TRUE,"PAGE005";#N/A,#N/A,TRUE,"PAGE006";#N/A,#N/A,TRUE,"PAGE007";#N/A,#N/A,TRUE,"PAGE008";#N/A,#N/A,TRUE,"PAGE009";#N/A,#N/A,TRUE,"PAGE010";#N/A,#N/A,TRUE,"PAGE011";#N/A,#N/A,TRUE,"PAGE012";#N/A,#N/A,TRUE,"PAGE013"}</definedName>
    <definedName name="xxa" hidden="1">{#N/A,#N/A,TRUE,"LOADCOVE";#N/A,#N/A,TRUE,"PAGE001";#N/A,#N/A,TRUE,"PAGE002";#N/A,#N/A,TRUE,"PAGE003";#N/A,#N/A,TRUE,"PAGE004";#N/A,#N/A,TRUE,"PAGE005";#N/A,#N/A,TRUE,"PAGE006";#N/A,#N/A,TRUE,"PAGE007";#N/A,#N/A,TRUE,"PAGE008";#N/A,#N/A,TRUE,"PAGE009";#N/A,#N/A,TRUE,"PAGE010";#N/A,#N/A,TRUE,"PAGE011";#N/A,#N/A,TRUE,"PAGE012";#N/A,#N/A,TRUE,"PAGE013"}</definedName>
    <definedName name="xxa_1" localSheetId="18" hidden="1">{#N/A,#N/A,TRUE,"LOADCOVE";#N/A,#N/A,TRUE,"PAGE001";#N/A,#N/A,TRUE,"PAGE002";#N/A,#N/A,TRUE,"PAGE003";#N/A,#N/A,TRUE,"PAGE004";#N/A,#N/A,TRUE,"PAGE005";#N/A,#N/A,TRUE,"PAGE006";#N/A,#N/A,TRUE,"PAGE007";#N/A,#N/A,TRUE,"PAGE008";#N/A,#N/A,TRUE,"PAGE009";#N/A,#N/A,TRUE,"PAGE010";#N/A,#N/A,TRUE,"PAGE011";#N/A,#N/A,TRUE,"PAGE012";#N/A,#N/A,TRUE,"PAGE013"}</definedName>
    <definedName name="xxa_1" hidden="1">{#N/A,#N/A,TRUE,"LOADCOVE";#N/A,#N/A,TRUE,"PAGE001";#N/A,#N/A,TRUE,"PAGE002";#N/A,#N/A,TRUE,"PAGE003";#N/A,#N/A,TRUE,"PAGE004";#N/A,#N/A,TRUE,"PAGE005";#N/A,#N/A,TRUE,"PAGE006";#N/A,#N/A,TRUE,"PAGE007";#N/A,#N/A,TRUE,"PAGE008";#N/A,#N/A,TRUE,"PAGE009";#N/A,#N/A,TRUE,"PAGE010";#N/A,#N/A,TRUE,"PAGE011";#N/A,#N/A,TRUE,"PAGE012";#N/A,#N/A,TRUE,"PAGE013"}</definedName>
    <definedName name="xxa_2" localSheetId="18" hidden="1">{#N/A,#N/A,TRUE,"LOADCOVE";#N/A,#N/A,TRUE,"PAGE001";#N/A,#N/A,TRUE,"PAGE002";#N/A,#N/A,TRUE,"PAGE003";#N/A,#N/A,TRUE,"PAGE004";#N/A,#N/A,TRUE,"PAGE005";#N/A,#N/A,TRUE,"PAGE006";#N/A,#N/A,TRUE,"PAGE007";#N/A,#N/A,TRUE,"PAGE008";#N/A,#N/A,TRUE,"PAGE009";#N/A,#N/A,TRUE,"PAGE010";#N/A,#N/A,TRUE,"PAGE011";#N/A,#N/A,TRUE,"PAGE012";#N/A,#N/A,TRUE,"PAGE013"}</definedName>
    <definedName name="xxa_2" hidden="1">{#N/A,#N/A,TRUE,"LOADCOVE";#N/A,#N/A,TRUE,"PAGE001";#N/A,#N/A,TRUE,"PAGE002";#N/A,#N/A,TRUE,"PAGE003";#N/A,#N/A,TRUE,"PAGE004";#N/A,#N/A,TRUE,"PAGE005";#N/A,#N/A,TRUE,"PAGE006";#N/A,#N/A,TRUE,"PAGE007";#N/A,#N/A,TRUE,"PAGE008";#N/A,#N/A,TRUE,"PAGE009";#N/A,#N/A,TRUE,"PAGE010";#N/A,#N/A,TRUE,"PAGE011";#N/A,#N/A,TRUE,"PAGE012";#N/A,#N/A,TRUE,"PAGE013"}</definedName>
    <definedName name="xxc" hidden="1">{#N/A,#N/A,FALSE,"Project Properties";#N/A,#N/A,FALSE,"Eng %";#N/A,#N/A,FALSE,"ENGFORM";#N/A,#N/A,FALSE,"staffing";#N/A,#N/A,FALSE,"spending"}</definedName>
    <definedName name="xxd" hidden="1">{#N/A,#N/A,FALSE,"Project Properties";#N/A,#N/A,FALSE,"Eng %";#N/A,#N/A,FALSE,"ENGFORM";#N/A,#N/A,FALSE,"staffing";#N/A,#N/A,FALSE,"spending"}</definedName>
    <definedName name="xxe" hidden="1">{#N/A,#N/A,FALSE,"Project Properties";#N/A,#N/A,FALSE,"Eng %";#N/A,#N/A,FALSE,"ENGFORM";#N/A,#N/A,FALSE,"staffing";#N/A,#N/A,FALSE,"spending"}</definedName>
    <definedName name="xxrx">#REF!</definedName>
    <definedName name="XXX" localSheetId="4" hidden="1">{#N/A,#N/A,FALSE,"Aging Summary";#N/A,#N/A,FALSE,"Ratio Analysis";#N/A,#N/A,FALSE,"Test 120 Day Accts";#N/A,#N/A,FALSE,"Tickmarks"}</definedName>
    <definedName name="XXX" hidden="1">#REF!</definedName>
    <definedName name="xxx12">#N/A</definedName>
    <definedName name="XXXX" localSheetId="6" hidden="1">#REF!</definedName>
    <definedName name="xxxx" localSheetId="10" hidden="1">{#N/A,#N/A,FALSE,"Header P";#N/A,#N/A,FALSE,"Summary";#N/A,#N/A,FALSE,"CONTRACT WORKS";#N/A,#N/A,FALSE,"Variations";#N/A,#N/A,FALSE,"Dwk"}</definedName>
    <definedName name="XXXX" hidden="1">#REF!</definedName>
    <definedName name="xxxxx" localSheetId="6" hidden="1">{"year1",#N/A,FALSE,"IZT";"year2",#N/A,FALSE,"IZT"}</definedName>
    <definedName name="XXXXX">#REF!</definedName>
    <definedName name="XXXXXX" localSheetId="4" hidden="1">{#N/A,#N/A,FALSE,"OAS";#N/A,#N/A,FALSE,"OBG";#N/A,#N/A,FALSE,"OCZ";#N/A,#N/A,FALSE,"OFR";#N/A,#N/A,FALSE,"OGR";#N/A,#N/A,FALSE,"OGY";#N/A,#N/A,FALSE,"OHY ";#N/A,#N/A,FALSE,"OLX";#N/A,#N/A,FALSE,"ONL";#N/A,#N/A,FALSE,"OPO";#N/A,#N/A,FALSE,"OPL";#N/A,#N/A,FALSE,"OSK";#N/A,#N/A,FALSE,"OSP";#N/A,#N/A,FALSE,"OSZ";#N/A,#N/A,FALSE,"OTU";#N/A,#N/A,FALSE,"OUK"}</definedName>
    <definedName name="xxxxxx" localSheetId="6" hidden="1">{#N/A,#N/A,FALSE,"East Anglia";#N/A,#N/A,FALSE,"Great Western";#N/A,#N/A,FALSE,"LNE";#N/A,#N/A,FALSE,"Midlands";#N/A,#N/A,FALSE,"Scotland";#N/A,#N/A,FALSE,"North West";#N/A,#N/A,FALSE,"Southern";#N/A,#N/A,FALSE,"Central";#N/A,#N/A,FALSE,"MS";#N/A,#N/A,FALSE,"WCML";#N/A,#N/A,FALSE,"TL2000";#N/A,#N/A,FALSE,"Corporate";#N/A,#N/A,FALSE,"CTRL";#N/A,#N/A,FALSE,"Intra-group Summary";"year1",#N/A,FALSE,"IZT";"year2",#N/A,FALSE,"IZT"}</definedName>
    <definedName name="XXXXXX" hidden="1">#REF!</definedName>
    <definedName name="xxxxxxx" localSheetId="4" hidden="1">{#N/A,#N/A,FALSE,"SumD";#N/A,#N/A,FALSE,"ElecD";#N/A,#N/A,FALSE,"MechD";#N/A,#N/A,FALSE,"GeotD";#N/A,#N/A,FALSE,"PrcsD";#N/A,#N/A,FALSE,"TunnD";#N/A,#N/A,FALSE,"CivlD";#N/A,#N/A,FALSE,"NtwkD";#N/A,#N/A,FALSE,"EstgD";#N/A,#N/A,FALSE,"PEngD"}</definedName>
    <definedName name="xxxxxxx" localSheetId="18" hidden="1">{#N/A,#N/A,FALSE,"MARCH"}</definedName>
    <definedName name="xxxxxxx" localSheetId="6" hidden="1">{#N/A,#N/A,TRUE,"FA 1 &amp; 2";#N/A,#N/A,TRUE,"FA 3 &amp; 4";#N/A,#N/A,TRUE,"FA 5 &amp; 6";#N/A,#N/A,TRUE,"FA 7 &amp; 8";#N/A,#N/A,TRUE,"FA 9 &amp; 10";#N/A,#N/A,TRUE,"FA 11";#N/A,#N/A,TRUE,"FA 12";#N/A,#N/A,TRUE,"FA 13";#N/A,#N/A,TRUE,"FA 14 &amp; 15"}</definedName>
    <definedName name="XXXXXXX" localSheetId="10">#REF!</definedName>
    <definedName name="xxxxxxx" hidden="1">{#N/A,#N/A,FALSE,"MARCH"}</definedName>
    <definedName name="xxxxxxx_1" localSheetId="18" hidden="1">{#N/A,#N/A,FALSE,"MARCH"}</definedName>
    <definedName name="xxxxxxx_1" localSheetId="6" hidden="1">{#N/A,#N/A,FALSE,"MARCH"}</definedName>
    <definedName name="xxxxxxx_1" hidden="1">{#N/A,#N/A,FALSE,"MARCH"}</definedName>
    <definedName name="xxxxxxxx" localSheetId="4" hidden="1">{#N/A,#N/A,FALSE,"SumG";#N/A,#N/A,FALSE,"ElecG";#N/A,#N/A,FALSE,"MechG";#N/A,#N/A,FALSE,"GeotG";#N/A,#N/A,FALSE,"PrcsG";#N/A,#N/A,FALSE,"TunnG";#N/A,#N/A,FALSE,"CivlG";#N/A,#N/A,FALSE,"NtwkG";#N/A,#N/A,FALSE,"EstgG";#N/A,#N/A,FALSE,"PEngG"}</definedName>
    <definedName name="XXXXXXXX">#REF!</definedName>
    <definedName name="XXXXXXXXX">#REF!</definedName>
    <definedName name="XXXXXXXXXX">#REF!</definedName>
    <definedName name="XXXXXXXXXXX">#REF!</definedName>
    <definedName name="xxxxxxxxxxxx" localSheetId="4" hidden="1">{#N/A,#N/A,FALSE,"SumD";#N/A,#N/A,FALSE,"ElecD";#N/A,#N/A,FALSE,"MechD";#N/A,#N/A,FALSE,"GeotD";#N/A,#N/A,FALSE,"PrcsD";#N/A,#N/A,FALSE,"TunnD";#N/A,#N/A,FALSE,"CivlD";#N/A,#N/A,FALSE,"NtwkD";#N/A,#N/A,FALSE,"EstgD";#N/A,#N/A,FALSE,"PEngD"}</definedName>
    <definedName name="xxxxxxxxxxxx" hidden="1">{#N/A,#N/A,FALSE,"SumD";#N/A,#N/A,FALSE,"ElecD";#N/A,#N/A,FALSE,"MechD";#N/A,#N/A,FALSE,"GeotD";#N/A,#N/A,FALSE,"PrcsD";#N/A,#N/A,FALSE,"TunnD";#N/A,#N/A,FALSE,"CivlD";#N/A,#N/A,FALSE,"NtwkD";#N/A,#N/A,FALSE,"EstgD";#N/A,#N/A,FALSE,"PEngD"}</definedName>
    <definedName name="xxxxxxxxxxxxx">#REF!</definedName>
    <definedName name="xxxxxxxxxxxxxx"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xxxxxxxxxxxxxxx" localSheetId="4" hidden="1">{#N/A,#N/A,FALSE,"SumG";#N/A,#N/A,FALSE,"ElecG";#N/A,#N/A,FALSE,"MechG";#N/A,#N/A,FALSE,"GeotG";#N/A,#N/A,FALSE,"PrcsG";#N/A,#N/A,FALSE,"TunnG";#N/A,#N/A,FALSE,"CivlG";#N/A,#N/A,FALSE,"NtwkG";#N/A,#N/A,FALSE,"EstgG";#N/A,#N/A,FALSE,"PEngG"}</definedName>
    <definedName name="xxxxxxxxxxxxxxx" hidden="1">{#N/A,#N/A,FALSE,"SumG";#N/A,#N/A,FALSE,"ElecG";#N/A,#N/A,FALSE,"MechG";#N/A,#N/A,FALSE,"GeotG";#N/A,#N/A,FALSE,"PrcsG";#N/A,#N/A,FALSE,"TunnG";#N/A,#N/A,FALSE,"CivlG";#N/A,#N/A,FALSE,"NtwkG";#N/A,#N/A,FALSE,"EstgG";#N/A,#N/A,FALSE,"PEngG"}</definedName>
    <definedName name="xxxxxxxxxxxxxxxxxxxxx" localSheetId="4" hidden="1">{#N/A,#N/A,FALSE,"SumG";#N/A,#N/A,FALSE,"ElecG";#N/A,#N/A,FALSE,"MechG";#N/A,#N/A,FALSE,"GeotG";#N/A,#N/A,FALSE,"PrcsG";#N/A,#N/A,FALSE,"TunnG";#N/A,#N/A,FALSE,"CivlG";#N/A,#N/A,FALSE,"NtwkG";#N/A,#N/A,FALSE,"EstgG";#N/A,#N/A,FALSE,"PEngG"}</definedName>
    <definedName name="xxxxxxxxxxxxxxxxxxxxx" hidden="1">{#N/A,#N/A,FALSE,"SumG";#N/A,#N/A,FALSE,"ElecG";#N/A,#N/A,FALSE,"MechG";#N/A,#N/A,FALSE,"GeotG";#N/A,#N/A,FALSE,"PrcsG";#N/A,#N/A,FALSE,"TunnG";#N/A,#N/A,FALSE,"CivlG";#N/A,#N/A,FALSE,"NtwkG";#N/A,#N/A,FALSE,"EstgG";#N/A,#N/A,FALSE,"PEngG"}</definedName>
    <definedName name="xxxxxxxxxxxxxxxxxxxxxxxxxxxxxxxx" hidden="1">#REF!</definedName>
    <definedName name="xxz" localSheetId="4" hidden="1">{#N/A,#N/A,FALSE,"SumD";#N/A,#N/A,FALSE,"ElecD";#N/A,#N/A,FALSE,"MechD";#N/A,#N/A,FALSE,"GeotD";#N/A,#N/A,FALSE,"PrcsD";#N/A,#N/A,FALSE,"TunnD";#N/A,#N/A,FALSE,"CivlD";#N/A,#N/A,FALSE,"NtwkD";#N/A,#N/A,FALSE,"EstgD";#N/A,#N/A,FALSE,"PEngD"}</definedName>
    <definedName name="xxz" hidden="1">{#N/A,#N/A,FALSE,"SumD";#N/A,#N/A,FALSE,"ElecD";#N/A,#N/A,FALSE,"MechD";#N/A,#N/A,FALSE,"GeotD";#N/A,#N/A,FALSE,"PrcsD";#N/A,#N/A,FALSE,"TunnD";#N/A,#N/A,FALSE,"CivlD";#N/A,#N/A,FALSE,"NtwkD";#N/A,#N/A,FALSE,"EstgD";#N/A,#N/A,FALSE,"PEngD"}</definedName>
    <definedName name="xyz" localSheetId="4" hidden="1">{"'Break down'!$A$4"}</definedName>
    <definedName name="xyz" localSheetId="18" hidden="1">{"'Break down'!$A$4"}</definedName>
    <definedName name="xyz" localSheetId="6" hidden="1">#REF!</definedName>
    <definedName name="xyz" localSheetId="10" hidden="1">#REF!</definedName>
    <definedName name="xyz" hidden="1">{"'Break down'!$A$4"}</definedName>
    <definedName name="XYZA" hidden="1">#REF!</definedName>
    <definedName name="xz">#REF!</definedName>
    <definedName name="xzcvc" localSheetId="18" hidden="1">{#N/A,#N/A,FALSE,"Scenario B";#N/A,#N/A,FALSE,"Budget";#N/A,#N/A,FALSE,"Land";#N/A,#N/A,FALSE,"Proceeds";#N/A,#N/A,FALSE,"Assumptions";#N/A,#N/A,FALSE,"Ground Rent"}</definedName>
    <definedName name="xzcvc" hidden="1">{#N/A,#N/A,FALSE,"Scenario B";#N/A,#N/A,FALSE,"Budget";#N/A,#N/A,FALSE,"Land";#N/A,#N/A,FALSE,"Proceeds";#N/A,#N/A,FALSE,"Assumptions";#N/A,#N/A,FALSE,"Ground Rent"}</definedName>
    <definedName name="XZXZDSA">#N/A</definedName>
    <definedName name="xZxzx" hidden="1">#REF!</definedName>
    <definedName name="xzxzxX">#N/A</definedName>
    <definedName name="XZY" localSheetId="18" hidden="1">{#N/A,#N/A,FALSE,"VARIATIONS";#N/A,#N/A,FALSE,"BUDGET";#N/A,#N/A,FALSE,"CIVIL QNTY VAR";#N/A,#N/A,FALSE,"SUMMARY";#N/A,#N/A,FALSE,"MATERIAL VAR"}</definedName>
    <definedName name="XZY" hidden="1">{#N/A,#N/A,FALSE,"VARIATIONS";#N/A,#N/A,FALSE,"BUDGET";#N/A,#N/A,FALSE,"CIVIL QNTY VAR";#N/A,#N/A,FALSE,"SUMMARY";#N/A,#N/A,FALSE,"MATERIAL VAR"}</definedName>
    <definedName name="Y" localSheetId="4" hidden="1">{#N/A,#N/A,FALSE,"ORGANISATION"}</definedName>
    <definedName name="Y">#REF!</definedName>
    <definedName name="y.">#N/A</definedName>
    <definedName name="Y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1" localSheetId="10">0</definedName>
    <definedName name="Y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22">#REF!</definedName>
    <definedName name="Y_N">#REF!</definedName>
    <definedName name="y_strainer">#REF!</definedName>
    <definedName name="y10net">#REF!</definedName>
    <definedName name="y10r">#REF!</definedName>
    <definedName name="y1net">#REF!</definedName>
    <definedName name="y1r">#REF!</definedName>
    <definedName name="Y1R_1">#REF!</definedName>
    <definedName name="Y1R2">#REF!</definedName>
    <definedName name="Y1R3">#REF!</definedName>
    <definedName name="Y1R4">#REF!</definedName>
    <definedName name="Y1R5">#REF!</definedName>
    <definedName name="y2r">#REF!</definedName>
    <definedName name="Y2R_1">#REF!</definedName>
    <definedName name="Y2R2">#REF!</definedName>
    <definedName name="Y2R3">#REF!</definedName>
    <definedName name="Y2R4">#REF!</definedName>
    <definedName name="Y2R5">#REF!</definedName>
    <definedName name="y3net">#REF!</definedName>
    <definedName name="y3r">#REF!</definedName>
    <definedName name="Y3R_1">#REF!</definedName>
    <definedName name="Y3R2">#REF!</definedName>
    <definedName name="Y3R3">#REF!</definedName>
    <definedName name="Y3R4">#REF!</definedName>
    <definedName name="Y3R5">#REF!</definedName>
    <definedName name="Y4R">#REF!</definedName>
    <definedName name="Y4R_1">#REF!</definedName>
    <definedName name="Y4R2">#REF!</definedName>
    <definedName name="Y4R3">#REF!</definedName>
    <definedName name="Y4R4">#REF!</definedName>
    <definedName name="Y4R5">#REF!</definedName>
    <definedName name="y5net">#REF!</definedName>
    <definedName name="y5r">#REF!</definedName>
    <definedName name="Y5R_1">#REF!</definedName>
    <definedName name="Y5R2">#REF!</definedName>
    <definedName name="Y5R3">#REF!</definedName>
    <definedName name="Y5R4">#REF!</definedName>
    <definedName name="Y5R5">#REF!</definedName>
    <definedName name="y7net">#REF!</definedName>
    <definedName name="ya">#REF!</definedName>
    <definedName name="YALL" localSheetId="1">#REF!</definedName>
    <definedName name="YALL">#REF!</definedName>
    <definedName name="Yancey_Bros">#REF!</definedName>
    <definedName name="yandudes">#REF!</definedName>
    <definedName name="YARD_INS" localSheetId="4">IF(#REF!="INS",VLOOKUP(#REF!,InsY,HLOOKUP(#REF!,YARD,2)+1,FALSE),0)</definedName>
    <definedName name="YARD_INS" localSheetId="6">#N/A</definedName>
    <definedName name="YARD_INS">IF(#REF!="INS",VLOOKUP(#REF!,InsY,HLOOKUP(#REF!,YARD,2)+1,FALSE),0)</definedName>
    <definedName name="YARD_LAB" localSheetId="4">(VLOOKUP(#REF!,YARDLAB,HLOOKUP(#REF!,YARD,2),FALSE)+(VLOOKUP(#REF!,YARDLAB,HLOOKUP(#REF!,YARD,2)+1,FALSE)-VLOOKUP(#REF!,YARDLAB,HLOOKUP(#REF!,YARD,2),FALSE))*(#REF!-HLOOKUP(#REF!,YARD,1))/(HLOOKUP(#REF!+2,YARD,1)-HLOOKUP(#REF!,YARD,1)))</definedName>
    <definedName name="YARD_LAB" localSheetId="6">#N/A</definedName>
    <definedName name="YARD_LAB">(VLOOKUP(#REF!,YARDLAB,HLOOKUP(#REF!,YARD,2),FALSE)+(VLOOKUP(#REF!,YARDLAB,HLOOKUP(#REF!,YARD,2)+1,FALSE)-VLOOKUP(#REF!,YARDLAB,HLOOKUP(#REF!,YARD,2),FALSE))*(#REF!-HLOOKUP(#REF!,YARD,1))/(HLOOKUP(#REF!+2,YARD,1)-HLOOKUP(#REF!,YARD,1)))</definedName>
    <definedName name="YARD_MAT" localSheetId="4">VLOOKUP(#REF!,YARDMAT,HLOOKUP(#REF!,YARD,2)+1,FALSE)+(VLOOKUP(#REF!,YARDMAT,HLOOKUP(#REF!,YARD,2)+1+1,FALSE)-VLOOKUP(#REF!,YARDMAT,HLOOKUP(#REF!,YARD,2)+1,FALSE))*(#REF!-HLOOKUP(#REF!,YARD,1))/(HLOOKUP(#REF!+2,YARD,1)-HLOOKUP(#REF!,YARD,1))</definedName>
    <definedName name="YARD_MAT" localSheetId="6">#N/A</definedName>
    <definedName name="YARD_MAT">VLOOKUP(#REF!,YARDMAT,HLOOKUP(#REF!,YARD,2)+1,FALSE)+(VLOOKUP(#REF!,YARDMAT,HLOOKUP(#REF!,YARD,2)+1+1,FALSE)-VLOOKUP(#REF!,YARDMAT,HLOOKUP(#REF!,YARD,2)+1,FALSE))*(#REF!-HLOOKUP(#REF!,YARD,1))/(HLOOKUP(#REF!+2,YARD,1)-HLOOKUP(#REF!,YARD,1))</definedName>
    <definedName name="yas">#REF!</definedName>
    <definedName name="Yates_disturb">#REF!</definedName>
    <definedName name="YB">#REF!</definedName>
    <definedName name="YC">#REF!</definedName>
    <definedName name="YD">#REF!</definedName>
    <definedName name="yd10a">#REF!</definedName>
    <definedName name="yd10b">#REF!</definedName>
    <definedName name="yd10c">#REF!</definedName>
    <definedName name="yd10d">#REF!</definedName>
    <definedName name="yd10e">#REF!</definedName>
    <definedName name="yd1a">#REF!</definedName>
    <definedName name="yd1b">#REF!</definedName>
    <definedName name="yd1c">#REF!</definedName>
    <definedName name="yd1d">#REF!</definedName>
    <definedName name="yd1e">#REF!</definedName>
    <definedName name="yd2a">#REF!</definedName>
    <definedName name="yd2b">#REF!</definedName>
    <definedName name="yd2c">#REF!</definedName>
    <definedName name="yd2d">#REF!</definedName>
    <definedName name="yd2e">#REF!</definedName>
    <definedName name="yd3a">#REF!</definedName>
    <definedName name="yd3b">#REF!</definedName>
    <definedName name="yd3c">#REF!</definedName>
    <definedName name="yd3d">#REF!</definedName>
    <definedName name="yd3e">#REF!</definedName>
    <definedName name="yd5a">#REF!</definedName>
    <definedName name="yd5b">#REF!</definedName>
    <definedName name="yd5c">#REF!</definedName>
    <definedName name="yd5d">#REF!</definedName>
    <definedName name="yd5e">#REF!</definedName>
    <definedName name="YD5YD7">#N/A</definedName>
    <definedName name="ydtyt">BlankMacro1</definedName>
    <definedName name="ydyydt">#N/A</definedName>
    <definedName name="YE">#REF!</definedName>
    <definedName name="year">#REF!</definedName>
    <definedName name="year_rng1">#REF!</definedName>
    <definedName name="year_rng2">#REF!</definedName>
    <definedName name="Year1_Fees">#REF!</definedName>
    <definedName name="Year2">#REF!</definedName>
    <definedName name="year2005">#REF!</definedName>
    <definedName name="year2006">#REF!</definedName>
    <definedName name="YearEnd">#REF!</definedName>
    <definedName name="Yearly_Incrmtl_Factor_staff_Cst">#REF!</definedName>
    <definedName name="YearNo">#REF!</definedName>
    <definedName name="YearRange">#REF!</definedName>
    <definedName name="years">#REF!</definedName>
    <definedName name="Years2">#REF!</definedName>
    <definedName name="years3">#REF!</definedName>
    <definedName name="YearSplit">#REF!</definedName>
    <definedName name="YearStart">#REF!</definedName>
    <definedName name="YearStart2">#REF!</definedName>
    <definedName name="YearsToStabilize">#REF!</definedName>
    <definedName name="YearsToStabilizeFX">#REF!</definedName>
    <definedName name="YEN">#REF!</definedName>
    <definedName name="YEN1">#REF!</definedName>
    <definedName name="yes" localSheetId="18" hidden="1">{#N/A,#N/A,TRUE,"Front";#N/A,#N/A,TRUE,"Simple Letter";#N/A,#N/A,TRUE,"Inside";#N/A,#N/A,TRUE,"Contents";#N/A,#N/A,TRUE,"Basis";#N/A,#N/A,TRUE,"Inclusions";#N/A,#N/A,TRUE,"Exclusions";#N/A,#N/A,TRUE,"Areas";#N/A,#N/A,TRUE,"Summary";#N/A,#N/A,TRUE,"Detail"}</definedName>
    <definedName name="yes" localSheetId="6"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es_1" localSheetId="18" hidden="1">{#N/A,#N/A,TRUE,"Front";#N/A,#N/A,TRUE,"Simple Letter";#N/A,#N/A,TRUE,"Inside";#N/A,#N/A,TRUE,"Contents";#N/A,#N/A,TRUE,"Basis";#N/A,#N/A,TRUE,"Inclusions";#N/A,#N/A,TRUE,"Exclusions";#N/A,#N/A,TRUE,"Areas";#N/A,#N/A,TRUE,"Summary";#N/A,#N/A,TRUE,"Detail"}</definedName>
    <definedName name="yes_1" localSheetId="6" hidden="1">{#N/A,#N/A,TRUE,"Front";#N/A,#N/A,TRUE,"Simple Letter";#N/A,#N/A,TRUE,"Inside";#N/A,#N/A,TRUE,"Contents";#N/A,#N/A,TRUE,"Basis";#N/A,#N/A,TRUE,"Inclusions";#N/A,#N/A,TRUE,"Exclusions";#N/A,#N/A,TRUE,"Areas";#N/A,#N/A,TRUE,"Summary";#N/A,#N/A,TRUE,"Detail"}</definedName>
    <definedName name="yes_1" hidden="1">{#N/A,#N/A,TRUE,"Front";#N/A,#N/A,TRUE,"Simple Letter";#N/A,#N/A,TRUE,"Inside";#N/A,#N/A,TRUE,"Contents";#N/A,#N/A,TRUE,"Basis";#N/A,#N/A,TRUE,"Inclusions";#N/A,#N/A,TRUE,"Exclusions";#N/A,#N/A,TRUE,"Areas";#N/A,#N/A,TRUE,"Summary";#N/A,#N/A,TRUE,"Detail"}</definedName>
    <definedName name="YesNo" localSheetId="4">#REF!</definedName>
    <definedName name="yesno">#REF!</definedName>
    <definedName name="YF">#REF!</definedName>
    <definedName name="yfdyjfdukuk" localSheetId="6">Scheduled_Payment+Extra_Payment</definedName>
    <definedName name="yfdyjfdukuk">Scheduled_Payment+Extra_Payment</definedName>
    <definedName name="yfeng" localSheetId="18" hidden="1">{#N/A,#N/A,TRUE,"SUMMARY";#N/A,#N/A,TRUE,"ISBL";#N/A,#N/A,TRUE,"OSBL";#N/A,#N/A,TRUE,"OFFSITE";#N/A,#N/A,TRUE,"STEAM"}</definedName>
    <definedName name="yfeng" hidden="1">{#N/A,#N/A,TRUE,"SUMMARY";#N/A,#N/A,TRUE,"ISBL";#N/A,#N/A,TRUE,"OSBL";#N/A,#N/A,TRUE,"OFFSITE";#N/A,#N/A,TRUE,"STEAM"}</definedName>
    <definedName name="yfkf">BlankMacro1</definedName>
    <definedName name="yfu" localSheetId="18" hidden="1">{#N/A,#N/A,TRUE,"LOADCOVE";#N/A,#N/A,TRUE,"PAGE001";#N/A,#N/A,TRUE,"PAGE002";#N/A,#N/A,TRUE,"PAGE003";#N/A,#N/A,TRUE,"PAGE004";#N/A,#N/A,TRUE,"PAGE005";#N/A,#N/A,TRUE,"PAGE006";#N/A,#N/A,TRUE,"PAGE007";#N/A,#N/A,TRUE,"PAGE008";#N/A,#N/A,TRUE,"PAGE009";#N/A,#N/A,TRUE,"PAGE010";#N/A,#N/A,TRUE,"PAGE011";#N/A,#N/A,TRUE,"PAGE012";#N/A,#N/A,TRUE,"PAGE013"}</definedName>
    <definedName name="yfu" localSheetId="10">#REF!</definedName>
    <definedName name="yfu" hidden="1">{#N/A,#N/A,TRUE,"LOADCOVE";#N/A,#N/A,TRUE,"PAGE001";#N/A,#N/A,TRUE,"PAGE002";#N/A,#N/A,TRUE,"PAGE003";#N/A,#N/A,TRUE,"PAGE004";#N/A,#N/A,TRUE,"PAGE005";#N/A,#N/A,TRUE,"PAGE006";#N/A,#N/A,TRUE,"PAGE007";#N/A,#N/A,TRUE,"PAGE008";#N/A,#N/A,TRUE,"PAGE009";#N/A,#N/A,TRUE,"PAGE010";#N/A,#N/A,TRUE,"PAGE011";#N/A,#N/A,TRUE,"PAGE012";#N/A,#N/A,TRUE,"PAGE013"}</definedName>
    <definedName name="yg" localSheetId="18" hidden="1">{"'장비'!$A$3:$M$12"}</definedName>
    <definedName name="YG" localSheetId="10">#REF!</definedName>
    <definedName name="yg" hidden="1">{"'장비'!$A$3:$M$12"}</definedName>
    <definedName name="yg542hg" hidden="1">#REF!</definedName>
    <definedName name="YGHJ">#N/A</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h" localSheetId="18" hidden="1">{#N/A,#N/A,TRUE,"LOADCOVE";#N/A,#N/A,TRUE,"PAGE001";#N/A,#N/A,TRUE,"PAGE002";#N/A,#N/A,TRUE,"PAGE003";#N/A,#N/A,TRUE,"PAGE004";#N/A,#N/A,TRUE,"PAGE005";#N/A,#N/A,TRUE,"PAGE006";#N/A,#N/A,TRUE,"PAGE007";#N/A,#N/A,TRUE,"PAGE008";#N/A,#N/A,TRUE,"PAGE009";#N/A,#N/A,TRUE,"PAGE010";#N/A,#N/A,TRUE,"PAGE011";#N/A,#N/A,TRUE,"PAGE012";#N/A,#N/A,TRUE,"PAGE013"}</definedName>
    <definedName name="YH" localSheetId="10">#REF!</definedName>
    <definedName name="yh" hidden="1">{#N/A,#N/A,TRUE,"LOADCOVE";#N/A,#N/A,TRUE,"PAGE001";#N/A,#N/A,TRUE,"PAGE002";#N/A,#N/A,TRUE,"PAGE003";#N/A,#N/A,TRUE,"PAGE004";#N/A,#N/A,TRUE,"PAGE005";#N/A,#N/A,TRUE,"PAGE006";#N/A,#N/A,TRUE,"PAGE007";#N/A,#N/A,TRUE,"PAGE008";#N/A,#N/A,TRUE,"PAGE009";#N/A,#N/A,TRUE,"PAGE010";#N/A,#N/A,TRUE,"PAGE011";#N/A,#N/A,TRUE,"PAGE012";#N/A,#N/A,TRUE,"PAGE013"}</definedName>
    <definedName name="yhbtrgevfcdw">#REF!</definedName>
    <definedName name="yhrsh" localSheetId="4" hidden="1">{#N/A,#N/A,TRUE,"Cover";#N/A,#N/A,TRUE,"Conts";#N/A,#N/A,TRUE,"VOS";#N/A,#N/A,TRUE,"Warrington";#N/A,#N/A,TRUE,"Widnes"}</definedName>
    <definedName name="yhrsh" localSheetId="18" hidden="1">{#N/A,#N/A,TRUE,"Cover";#N/A,#N/A,TRUE,"Conts";#N/A,#N/A,TRUE,"VOS";#N/A,#N/A,TRUE,"Warrington";#N/A,#N/A,TRUE,"Widnes"}</definedName>
    <definedName name="yhrsh" localSheetId="6" hidden="1">{#N/A,#N/A,TRUE,"Cover";#N/A,#N/A,TRUE,"Conts";#N/A,#N/A,TRUE,"VOS";#N/A,#N/A,TRUE,"Warrington";#N/A,#N/A,TRUE,"Widnes"}</definedName>
    <definedName name="yhrsh" localSheetId="11" hidden="1">{#N/A,#N/A,TRUE,"Cover";#N/A,#N/A,TRUE,"Conts";#N/A,#N/A,TRUE,"VOS";#N/A,#N/A,TRUE,"Warrington";#N/A,#N/A,TRUE,"Widnes"}</definedName>
    <definedName name="yhrsh" localSheetId="10" hidden="1">{#N/A,#N/A,TRUE,"Cover";#N/A,#N/A,TRUE,"Conts";#N/A,#N/A,TRUE,"VOS";#N/A,#N/A,TRUE,"Warrington";#N/A,#N/A,TRUE,"Widnes"}</definedName>
    <definedName name="yhrsh" hidden="1">{#N/A,#N/A,TRUE,"Cover";#N/A,#N/A,TRUE,"Conts";#N/A,#N/A,TRUE,"VOS";#N/A,#N/A,TRUE,"Warrington";#N/A,#N/A,TRUE,"Widnes"}</definedName>
    <definedName name="yhrsh_1" localSheetId="18" hidden="1">{#N/A,#N/A,TRUE,"Cover";#N/A,#N/A,TRUE,"Conts";#N/A,#N/A,TRUE,"VOS";#N/A,#N/A,TRUE,"Warrington";#N/A,#N/A,TRUE,"Widnes"}</definedName>
    <definedName name="yhrsh_1" localSheetId="6" hidden="1">{#N/A,#N/A,TRUE,"Cover";#N/A,#N/A,TRUE,"Conts";#N/A,#N/A,TRUE,"VOS";#N/A,#N/A,TRUE,"Warrington";#N/A,#N/A,TRUE,"Widnes"}</definedName>
    <definedName name="yhrsh_1" hidden="1">{#N/A,#N/A,TRUE,"Cover";#N/A,#N/A,TRUE,"Conts";#N/A,#N/A,TRUE,"VOS";#N/A,#N/A,TRUE,"Warrington";#N/A,#N/A,TRUE,"Widnes"}</definedName>
    <definedName name="yhu">#REF!</definedName>
    <definedName name="yhvju" localSheetId="18" hidden="1">{"'Break down'!$A$4"}</definedName>
    <definedName name="yhvju" hidden="1">{"'Break down'!$A$4"}</definedName>
    <definedName name="yi" localSheetId="18" hidden="1">{"'Sheet1'!$L$16"}</definedName>
    <definedName name="yi" hidden="1">{"'Sheet1'!$L$16"}</definedName>
    <definedName name="yi_1" localSheetId="18" hidden="1">{"'Sheet1'!$L$16"}</definedName>
    <definedName name="yi_1" hidden="1">{"'Sheet1'!$L$16"}</definedName>
    <definedName name="yi_2" localSheetId="18" hidden="1">{"'Sheet1'!$L$16"}</definedName>
    <definedName name="yi_2" hidden="1">{"'Sheet1'!$L$16"}</definedName>
    <definedName name="Yield">#REF!</definedName>
    <definedName name="Yield_for_T_o">#REF!</definedName>
    <definedName name="Yield_to_aboveERV">#REF!</definedName>
    <definedName name="yieldprofile">#REF!</definedName>
    <definedName name="YieldSensitivity">#REF!</definedName>
    <definedName name="ying" localSheetId="18" hidden="1">{#N/A,#N/A,TRUE,"FIELDOFF";#N/A,#N/A,TRUE,"SCAFF";#N/A,#N/A,TRUE,"CONSTEQP";#N/A,#N/A,TRUE,"FUELUBE";#N/A,#N/A,TRUE,"CONSUME";#N/A,#N/A,TRUE,"FIELDEXP";#N/A,#N/A,TRUE,"MANPLAN";#N/A,#N/A,TRUE,"EQPLAN"}</definedName>
    <definedName name="ying" hidden="1">{#N/A,#N/A,TRUE,"FIELDOFF";#N/A,#N/A,TRUE,"SCAFF";#N/A,#N/A,TRUE,"CONSTEQP";#N/A,#N/A,TRUE,"FUELUBE";#N/A,#N/A,TRUE,"CONSUME";#N/A,#N/A,TRUE,"FIELDEXP";#N/A,#N/A,TRUE,"MANPLAN";#N/A,#N/A,TRUE,"EQPLAN"}</definedName>
    <definedName name="YJ"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jg">#REF!</definedName>
    <definedName name="yjguj" localSheetId="18"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yjguj" localSheetId="6"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yjguj" hidden="1">{#N/A,#N/A,FALSE,"Title";#N/A,#N/A,FALSE,"Index";#N/A,#N/A,FALSE,"Comm";#N/A,#N/A,FALSE,"A1";#N/A,#N/A,FALSE,"A2";#N/A,#N/A,FALSE,"A3";#N/A,#N/A,FALSE,"A4";#N/A,#N/A,FALSE,"A5";#N/A,#N/A,FALSE,"A6";#N/A,#N/A,FALSE,"A7";#N/A,#N/A,FALSE,"A8";#N/A,#N/A,FALSE,"A9";#N/A,#N/A,FALSE,"B1";#N/A,#N/A,FALSE,"B2";#N/A,#N/A,FALSE,"C1";#N/A,#N/A,FALSE,"C2";#N/A,#N/A,FALSE,"C3";#N/A,#N/A,FALSE,"C4";#N/A,#N/A,FALSE,"C5";#N/A,#N/A,FALSE,"D1";#N/A,#N/A,FALSE,"D2";#N/A,#N/A,FALSE,"D3";#N/A,#N/A,FALSE,"E1";#N/A,#N/A,FALSE,"E2";#N/A,#N/A,FALSE,"H1";#N/A,#N/A,FALSE,"H2";#N/A,#N/A,FALSE,"Summ";#N/A,#N/A,FALSE,"H3";#N/A,#N/A,FALSE,"H4";#N/A,#N/A,FALSE,"A10"}</definedName>
    <definedName name="YJHMH">#N/A</definedName>
    <definedName name="yjhyj">#REF!</definedName>
    <definedName name="YK">#REF!</definedName>
    <definedName name="ykhljkdggzsf" localSheetId="4" hidden="1">{#N/A,#N/A,TRUE,"Cover";#N/A,#N/A,TRUE,"Conts";#N/A,#N/A,TRUE,"VOS";#N/A,#N/A,TRUE,"Warrington";#N/A,#N/A,TRUE,"Widnes"}</definedName>
    <definedName name="ykhljkdggzsf" localSheetId="18" hidden="1">{#N/A,#N/A,TRUE,"Cover";#N/A,#N/A,TRUE,"Conts";#N/A,#N/A,TRUE,"VOS";#N/A,#N/A,TRUE,"Warrington";#N/A,#N/A,TRUE,"Widnes"}</definedName>
    <definedName name="ykhljkdggzsf" localSheetId="6" hidden="1">{#N/A,#N/A,TRUE,"Cover";#N/A,#N/A,TRUE,"Conts";#N/A,#N/A,TRUE,"VOS";#N/A,#N/A,TRUE,"Warrington";#N/A,#N/A,TRUE,"Widnes"}</definedName>
    <definedName name="ykhljkdggzsf" localSheetId="11" hidden="1">{#N/A,#N/A,TRUE,"Cover";#N/A,#N/A,TRUE,"Conts";#N/A,#N/A,TRUE,"VOS";#N/A,#N/A,TRUE,"Warrington";#N/A,#N/A,TRUE,"Widnes"}</definedName>
    <definedName name="ykhljkdggzsf" localSheetId="10" hidden="1">{#N/A,#N/A,TRUE,"Cover";#N/A,#N/A,TRUE,"Conts";#N/A,#N/A,TRUE,"VOS";#N/A,#N/A,TRUE,"Warrington";#N/A,#N/A,TRUE,"Widnes"}</definedName>
    <definedName name="ykhljkdggzsf" hidden="1">{#N/A,#N/A,TRUE,"Cover";#N/A,#N/A,TRUE,"Conts";#N/A,#N/A,TRUE,"VOS";#N/A,#N/A,TRUE,"Warrington";#N/A,#N/A,TRUE,"Widnes"}</definedName>
    <definedName name="ykhljkdggzsf_1" localSheetId="18" hidden="1">{#N/A,#N/A,TRUE,"Cover";#N/A,#N/A,TRUE,"Conts";#N/A,#N/A,TRUE,"VOS";#N/A,#N/A,TRUE,"Warrington";#N/A,#N/A,TRUE,"Widnes"}</definedName>
    <definedName name="ykhljkdggzsf_1" localSheetId="6" hidden="1">{#N/A,#N/A,TRUE,"Cover";#N/A,#N/A,TRUE,"Conts";#N/A,#N/A,TRUE,"VOS";#N/A,#N/A,TRUE,"Warrington";#N/A,#N/A,TRUE,"Widnes"}</definedName>
    <definedName name="ykhljkdggzsf_1" hidden="1">{#N/A,#N/A,TRUE,"Cover";#N/A,#N/A,TRUE,"Conts";#N/A,#N/A,TRUE,"VOS";#N/A,#N/A,TRUE,"Warrington";#N/A,#N/A,TRUE,"Widnes"}</definedName>
    <definedName name="ykkllylulf" localSheetId="4" hidden="1">{#N/A,#N/A,TRUE,"Cover";#N/A,#N/A,TRUE,"Conts";#N/A,#N/A,TRUE,"VOS";#N/A,#N/A,TRUE,"Warrington";#N/A,#N/A,TRUE,"Widnes"}</definedName>
    <definedName name="ykkllylulf" localSheetId="18" hidden="1">{#N/A,#N/A,TRUE,"Cover";#N/A,#N/A,TRUE,"Conts";#N/A,#N/A,TRUE,"VOS";#N/A,#N/A,TRUE,"Warrington";#N/A,#N/A,TRUE,"Widnes"}</definedName>
    <definedName name="ykkllylulf" localSheetId="6" hidden="1">{#N/A,#N/A,TRUE,"Cover";#N/A,#N/A,TRUE,"Conts";#N/A,#N/A,TRUE,"VOS";#N/A,#N/A,TRUE,"Warrington";#N/A,#N/A,TRUE,"Widnes"}</definedName>
    <definedName name="ykkllylulf" localSheetId="11" hidden="1">{#N/A,#N/A,TRUE,"Cover";#N/A,#N/A,TRUE,"Conts";#N/A,#N/A,TRUE,"VOS";#N/A,#N/A,TRUE,"Warrington";#N/A,#N/A,TRUE,"Widnes"}</definedName>
    <definedName name="ykkllylulf" localSheetId="10" hidden="1">{#N/A,#N/A,TRUE,"Cover";#N/A,#N/A,TRUE,"Conts";#N/A,#N/A,TRUE,"VOS";#N/A,#N/A,TRUE,"Warrington";#N/A,#N/A,TRUE,"Widnes"}</definedName>
    <definedName name="ykkllylulf" hidden="1">{#N/A,#N/A,TRUE,"Cover";#N/A,#N/A,TRUE,"Conts";#N/A,#N/A,TRUE,"VOS";#N/A,#N/A,TRUE,"Warrington";#N/A,#N/A,TRUE,"Widnes"}</definedName>
    <definedName name="ykkllylulf_1" localSheetId="18" hidden="1">{#N/A,#N/A,TRUE,"Cover";#N/A,#N/A,TRUE,"Conts";#N/A,#N/A,TRUE,"VOS";#N/A,#N/A,TRUE,"Warrington";#N/A,#N/A,TRUE,"Widnes"}</definedName>
    <definedName name="ykkllylulf_1" localSheetId="6" hidden="1">{#N/A,#N/A,TRUE,"Cover";#N/A,#N/A,TRUE,"Conts";#N/A,#N/A,TRUE,"VOS";#N/A,#N/A,TRUE,"Warrington";#N/A,#N/A,TRUE,"Widnes"}</definedName>
    <definedName name="ykkllylulf_1" hidden="1">{#N/A,#N/A,TRUE,"Cover";#N/A,#N/A,TRUE,"Conts";#N/A,#N/A,TRUE,"VOS";#N/A,#N/A,TRUE,"Warrington";#N/A,#N/A,TRUE,"Widnes"}</definedName>
    <definedName name="YN">#REF!</definedName>
    <definedName name="YN_Selection">#REF!</definedName>
    <definedName name="ynkim" localSheetId="18" hidden="1">{#N/A,#N/A,TRUE,"Basic";#N/A,#N/A,TRUE,"EXT-TABLE";#N/A,#N/A,TRUE,"STEEL";#N/A,#N/A,TRUE,"INT-Table";#N/A,#N/A,TRUE,"STEEL";#N/A,#N/A,TRUE,"Door"}</definedName>
    <definedName name="ynkim" hidden="1">{#N/A,#N/A,TRUE,"Basic";#N/A,#N/A,TRUE,"EXT-TABLE";#N/A,#N/A,TRUE,"STEEL";#N/A,#N/A,TRUE,"INT-Table";#N/A,#N/A,TRUE,"STEEL";#N/A,#N/A,TRUE,"Door"}</definedName>
    <definedName name="ynkim_1" localSheetId="18" hidden="1">{#N/A,#N/A,TRUE,"Basic";#N/A,#N/A,TRUE,"EXT-TABLE";#N/A,#N/A,TRUE,"STEEL";#N/A,#N/A,TRUE,"INT-Table";#N/A,#N/A,TRUE,"STEEL";#N/A,#N/A,TRUE,"Door"}</definedName>
    <definedName name="ynkim_1" hidden="1">{#N/A,#N/A,TRUE,"Basic";#N/A,#N/A,TRUE,"EXT-TABLE";#N/A,#N/A,TRUE,"STEEL";#N/A,#N/A,TRUE,"INT-Table";#N/A,#N/A,TRUE,"STEEL";#N/A,#N/A,TRUE,"Door"}</definedName>
    <definedName name="ynkim_2" localSheetId="18" hidden="1">{#N/A,#N/A,TRUE,"Basic";#N/A,#N/A,TRUE,"EXT-TABLE";#N/A,#N/A,TRUE,"STEEL";#N/A,#N/A,TRUE,"INT-Table";#N/A,#N/A,TRUE,"STEEL";#N/A,#N/A,TRUE,"Door"}</definedName>
    <definedName name="ynkim_2" hidden="1">{#N/A,#N/A,TRUE,"Basic";#N/A,#N/A,TRUE,"EXT-TABLE";#N/A,#N/A,TRUE,"STEEL";#N/A,#N/A,TRUE,"INT-Table";#N/A,#N/A,TRUE,"STEEL";#N/A,#N/A,TRUE,"Door"}</definedName>
    <definedName name="YOB">#REF!</definedName>
    <definedName name="YOC">#REF!</definedName>
    <definedName name="Yoeld_to_aboveERV">#REF!</definedName>
    <definedName name="Yoginder">#REF!</definedName>
    <definedName name="YOGITA">#REF!</definedName>
    <definedName name="yp">BlankMacro1</definedName>
    <definedName name="YR">#REF!</definedName>
    <definedName name="YR1_Prob">#REF!</definedName>
    <definedName name="Yr2_Prob">#REF!</definedName>
    <definedName name="Yr3_Prob">#REF!</definedName>
    <definedName name="Yr4_Prob">#REF!</definedName>
    <definedName name="Yr5_Prob">#REF!</definedName>
    <definedName name="yrdtytyt" localSheetId="18" hidden="1">{#N/A,#N/A,FALSE,"CCTV"}</definedName>
    <definedName name="yrdtytyt" hidden="1">{#N/A,#N/A,FALSE,"CCTV"}</definedName>
    <definedName name="yrdtytyt_1" localSheetId="18" hidden="1">{#N/A,#N/A,FALSE,"CCTV"}</definedName>
    <definedName name="yrdtytyt_1" hidden="1">{#N/A,#N/A,FALSE,"CCTV"}</definedName>
    <definedName name="yrdtytyt_2" localSheetId="18" hidden="1">{#N/A,#N/A,FALSE,"CCTV"}</definedName>
    <definedName name="yrdtytyt_2" hidden="1">{#N/A,#N/A,FALSE,"CCTV"}</definedName>
    <definedName name="yrend_mnth">#REF!</definedName>
    <definedName name="yrend_yr">#REF!</definedName>
    <definedName name="yretyery"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etyer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rou">BlankMacro1</definedName>
    <definedName name="yrryry">#N/A</definedName>
    <definedName name="yrs">#REF!</definedName>
    <definedName name="yrtee">#N/A</definedName>
    <definedName name="yrteyyew" localSheetId="18" hidden="1">{#N/A,#N/A,FALSE,"골재소요량";#N/A,#N/A,FALSE,"골재소요량"}</definedName>
    <definedName name="yrteyyew" hidden="1">{#N/A,#N/A,FALSE,"골재소요량";#N/A,#N/A,FALSE,"골재소요량"}</definedName>
    <definedName name="yrty">#N/A</definedName>
    <definedName name="yrtyerye" localSheetId="18" hidden="1">{#N/A,#N/A,FALSE,"전력간선"}</definedName>
    <definedName name="yrtyerye" hidden="1">{#N/A,#N/A,FALSE,"전력간선"}</definedName>
    <definedName name="yrtyet" localSheetId="4" hidden="1">{#N/A,#N/A,TRUE,"Cover";#N/A,#N/A,TRUE,"Conts";#N/A,#N/A,TRUE,"VOS";#N/A,#N/A,TRUE,"Warrington";#N/A,#N/A,TRUE,"Widnes"}</definedName>
    <definedName name="yrtyet" localSheetId="18" hidden="1">{#N/A,#N/A,TRUE,"Cover";#N/A,#N/A,TRUE,"Conts";#N/A,#N/A,TRUE,"VOS";#N/A,#N/A,TRUE,"Warrington";#N/A,#N/A,TRUE,"Widnes"}</definedName>
    <definedName name="yrtyet" localSheetId="6" hidden="1">{#N/A,#N/A,TRUE,"Cover";#N/A,#N/A,TRUE,"Conts";#N/A,#N/A,TRUE,"VOS";#N/A,#N/A,TRUE,"Warrington";#N/A,#N/A,TRUE,"Widnes"}</definedName>
    <definedName name="yrtyet" localSheetId="11" hidden="1">{#N/A,#N/A,TRUE,"Cover";#N/A,#N/A,TRUE,"Conts";#N/A,#N/A,TRUE,"VOS";#N/A,#N/A,TRUE,"Warrington";#N/A,#N/A,TRUE,"Widnes"}</definedName>
    <definedName name="yrtyet" localSheetId="10" hidden="1">{#N/A,#N/A,TRUE,"Cover";#N/A,#N/A,TRUE,"Conts";#N/A,#N/A,TRUE,"VOS";#N/A,#N/A,TRUE,"Warrington";#N/A,#N/A,TRUE,"Widnes"}</definedName>
    <definedName name="yrtyet" hidden="1">{#N/A,#N/A,TRUE,"Cover";#N/A,#N/A,TRUE,"Conts";#N/A,#N/A,TRUE,"VOS";#N/A,#N/A,TRUE,"Warrington";#N/A,#N/A,TRUE,"Widnes"}</definedName>
    <definedName name="yrtyet_1" localSheetId="18" hidden="1">{#N/A,#N/A,TRUE,"Cover";#N/A,#N/A,TRUE,"Conts";#N/A,#N/A,TRUE,"VOS";#N/A,#N/A,TRUE,"Warrington";#N/A,#N/A,TRUE,"Widnes"}</definedName>
    <definedName name="yrtyet_1" localSheetId="6" hidden="1">{#N/A,#N/A,TRUE,"Cover";#N/A,#N/A,TRUE,"Conts";#N/A,#N/A,TRUE,"VOS";#N/A,#N/A,TRUE,"Warrington";#N/A,#N/A,TRUE,"Widnes"}</definedName>
    <definedName name="yrtyet_1" hidden="1">{#N/A,#N/A,TRUE,"Cover";#N/A,#N/A,TRUE,"Conts";#N/A,#N/A,TRUE,"VOS";#N/A,#N/A,TRUE,"Warrington";#N/A,#N/A,TRUE,"Widnes"}</definedName>
    <definedName name="yry" localSheetId="4" hidden="1">{#N/A,#N/A,TRUE,"Cover";#N/A,#N/A,TRUE,"Conts";#N/A,#N/A,TRUE,"VOS";#N/A,#N/A,TRUE,"Warrington";#N/A,#N/A,TRUE,"Widnes"}</definedName>
    <definedName name="yry" localSheetId="18" hidden="1">{#N/A,#N/A,TRUE,"Cover";#N/A,#N/A,TRUE,"Conts";#N/A,#N/A,TRUE,"VOS";#N/A,#N/A,TRUE,"Warrington";#N/A,#N/A,TRUE,"Widnes"}</definedName>
    <definedName name="yry" localSheetId="6" hidden="1">{#N/A,#N/A,TRUE,"Cover";#N/A,#N/A,TRUE,"Conts";#N/A,#N/A,TRUE,"VOS";#N/A,#N/A,TRUE,"Warrington";#N/A,#N/A,TRUE,"Widnes"}</definedName>
    <definedName name="yry" localSheetId="11" hidden="1">{#N/A,#N/A,TRUE,"Cover";#N/A,#N/A,TRUE,"Conts";#N/A,#N/A,TRUE,"VOS";#N/A,#N/A,TRUE,"Warrington";#N/A,#N/A,TRUE,"Widnes"}</definedName>
    <definedName name="yry" localSheetId="10" hidden="1">{#N/A,#N/A,TRUE,"Cover";#N/A,#N/A,TRUE,"Conts";#N/A,#N/A,TRUE,"VOS";#N/A,#N/A,TRUE,"Warrington";#N/A,#N/A,TRUE,"Widnes"}</definedName>
    <definedName name="yry" hidden="1">{#N/A,#N/A,TRUE,"Cover";#N/A,#N/A,TRUE,"Conts";#N/A,#N/A,TRUE,"VOS";#N/A,#N/A,TRUE,"Warrington";#N/A,#N/A,TRUE,"Widnes"}</definedName>
    <definedName name="yry_1" localSheetId="18" hidden="1">{#N/A,#N/A,TRUE,"Cover";#N/A,#N/A,TRUE,"Conts";#N/A,#N/A,TRUE,"VOS";#N/A,#N/A,TRUE,"Warrington";#N/A,#N/A,TRUE,"Widnes"}</definedName>
    <definedName name="yry_1" localSheetId="6" hidden="1">{#N/A,#N/A,TRUE,"Cover";#N/A,#N/A,TRUE,"Conts";#N/A,#N/A,TRUE,"VOS";#N/A,#N/A,TRUE,"Warrington";#N/A,#N/A,TRUE,"Widnes"}</definedName>
    <definedName name="yry_1" hidden="1">{#N/A,#N/A,TRUE,"Cover";#N/A,#N/A,TRUE,"Conts";#N/A,#N/A,TRUE,"VOS";#N/A,#N/A,TRUE,"Warrington";#N/A,#N/A,TRUE,"Widnes"}</definedName>
    <definedName name="yryy" localSheetId="18" hidden="1">{#N/A,#N/A,TRUE,"Front";#N/A,#N/A,TRUE,"Simple Letter";#N/A,#N/A,TRUE,"Inside";#N/A,#N/A,TRUE,"Contents";#N/A,#N/A,TRUE,"Basis";#N/A,#N/A,TRUE,"Inclusions";#N/A,#N/A,TRUE,"Exclusions";#N/A,#N/A,TRUE,"Areas";#N/A,#N/A,TRUE,"Summary";#N/A,#N/A,TRUE,"Detail"}</definedName>
    <definedName name="yryy" hidden="1">{#N/A,#N/A,TRUE,"Front";#N/A,#N/A,TRUE,"Simple Letter";#N/A,#N/A,TRUE,"Inside";#N/A,#N/A,TRUE,"Contents";#N/A,#N/A,TRUE,"Basis";#N/A,#N/A,TRUE,"Inclusions";#N/A,#N/A,TRUE,"Exclusions";#N/A,#N/A,TRUE,"Areas";#N/A,#N/A,TRUE,"Summary";#N/A,#N/A,TRUE,"Detail"}</definedName>
    <definedName name="YSJSJSW"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SJSJS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t" localSheetId="4" hidden="1">{#N/A,#N/A,TRUE,"Cover";#N/A,#N/A,TRUE,"Conts";#N/A,#N/A,TRUE,"VOS";#N/A,#N/A,TRUE,"Warrington";#N/A,#N/A,TRUE,"Widnes"}</definedName>
    <definedName name="yt" localSheetId="18" hidden="1">{#N/A,#N/A,TRUE,"Cover";#N/A,#N/A,TRUE,"Conts";#N/A,#N/A,TRUE,"VOS";#N/A,#N/A,TRUE,"Warrington";#N/A,#N/A,TRUE,"Widnes"}</definedName>
    <definedName name="yt" localSheetId="6" hidden="1">{#N/A,#N/A,TRUE,"Cover";#N/A,#N/A,TRUE,"Conts";#N/A,#N/A,TRUE,"VOS";#N/A,#N/A,TRUE,"Warrington";#N/A,#N/A,TRUE,"Widnes"}</definedName>
    <definedName name="yt" localSheetId="11" hidden="1">{#N/A,#N/A,TRUE,"Cover";#N/A,#N/A,TRUE,"Conts";#N/A,#N/A,TRUE,"VOS";#N/A,#N/A,TRUE,"Warrington";#N/A,#N/A,TRUE,"Widnes"}</definedName>
    <definedName name="yt" localSheetId="10" hidden="1">{#N/A,#N/A,TRUE,"Cover";#N/A,#N/A,TRUE,"Conts";#N/A,#N/A,TRUE,"VOS";#N/A,#N/A,TRUE,"Warrington";#N/A,#N/A,TRUE,"Widnes"}</definedName>
    <definedName name="yt" hidden="1">{#N/A,#N/A,TRUE,"Cover";#N/A,#N/A,TRUE,"Conts";#N/A,#N/A,TRUE,"VOS";#N/A,#N/A,TRUE,"Warrington";#N/A,#N/A,TRUE,"Widnes"}</definedName>
    <definedName name="yt_1" localSheetId="18" hidden="1">{#N/A,#N/A,TRUE,"Cover";#N/A,#N/A,TRUE,"Conts";#N/A,#N/A,TRUE,"VOS";#N/A,#N/A,TRUE,"Warrington";#N/A,#N/A,TRUE,"Widnes"}</definedName>
    <definedName name="yt_1" localSheetId="6" hidden="1">{#N/A,#N/A,TRUE,"Cover";#N/A,#N/A,TRUE,"Conts";#N/A,#N/A,TRUE,"VOS";#N/A,#N/A,TRUE,"Warrington";#N/A,#N/A,TRUE,"Widnes"}</definedName>
    <definedName name="yt_1" hidden="1">{#N/A,#N/A,TRUE,"Cover";#N/A,#N/A,TRUE,"Conts";#N/A,#N/A,TRUE,"VOS";#N/A,#N/A,TRUE,"Warrington";#N/A,#N/A,TRUE,"Widnes"}</definedName>
    <definedName name="yt5jeitryu">#REF!</definedName>
    <definedName name="ytds">#REF!</definedName>
    <definedName name="yteeeee" localSheetId="18" hidden="1">{#N/A,#N/A,TRUE,"Cover";#N/A,#N/A,TRUE,"Conts";#N/A,#N/A,TRUE,"VOS";#N/A,#N/A,TRUE,"Warrington";#N/A,#N/A,TRUE,"Widnes"}</definedName>
    <definedName name="yteeeee" hidden="1">{#N/A,#N/A,TRUE,"Cover";#N/A,#N/A,TRUE,"Conts";#N/A,#N/A,TRUE,"VOS";#N/A,#N/A,TRUE,"Warrington";#N/A,#N/A,TRUE,"Widnes"}</definedName>
    <definedName name="ytegifygw">BlankMacro1</definedName>
    <definedName name="ytety" localSheetId="18" hidden="1">{"'Sheet1'!$L$16"}</definedName>
    <definedName name="ytety" hidden="1">{"'Sheet1'!$L$16"}</definedName>
    <definedName name="yteu">BlankMacro1</definedName>
    <definedName name="ytjtyjre" localSheetId="4" hidden="1">{#N/A,#N/A,TRUE,"Cover";#N/A,#N/A,TRUE,"Conts";#N/A,#N/A,TRUE,"VOS";#N/A,#N/A,TRUE,"Warrington";#N/A,#N/A,TRUE,"Widnes"}</definedName>
    <definedName name="ytjtyjre" localSheetId="18" hidden="1">{#N/A,#N/A,TRUE,"Cover";#N/A,#N/A,TRUE,"Conts";#N/A,#N/A,TRUE,"VOS";#N/A,#N/A,TRUE,"Warrington";#N/A,#N/A,TRUE,"Widnes"}</definedName>
    <definedName name="ytjtyjre" localSheetId="6" hidden="1">{#N/A,#N/A,TRUE,"Cover";#N/A,#N/A,TRUE,"Conts";#N/A,#N/A,TRUE,"VOS";#N/A,#N/A,TRUE,"Warrington";#N/A,#N/A,TRUE,"Widnes"}</definedName>
    <definedName name="ytjtyjre" localSheetId="11" hidden="1">{#N/A,#N/A,TRUE,"Cover";#N/A,#N/A,TRUE,"Conts";#N/A,#N/A,TRUE,"VOS";#N/A,#N/A,TRUE,"Warrington";#N/A,#N/A,TRUE,"Widnes"}</definedName>
    <definedName name="ytjtyjre" localSheetId="10" hidden="1">{#N/A,#N/A,TRUE,"Cover";#N/A,#N/A,TRUE,"Conts";#N/A,#N/A,TRUE,"VOS";#N/A,#N/A,TRUE,"Warrington";#N/A,#N/A,TRUE,"Widnes"}</definedName>
    <definedName name="ytjtyjre" hidden="1">{#N/A,#N/A,TRUE,"Cover";#N/A,#N/A,TRUE,"Conts";#N/A,#N/A,TRUE,"VOS";#N/A,#N/A,TRUE,"Warrington";#N/A,#N/A,TRUE,"Widnes"}</definedName>
    <definedName name="ytjtyjre_1" localSheetId="18" hidden="1">{#N/A,#N/A,TRUE,"Cover";#N/A,#N/A,TRUE,"Conts";#N/A,#N/A,TRUE,"VOS";#N/A,#N/A,TRUE,"Warrington";#N/A,#N/A,TRUE,"Widnes"}</definedName>
    <definedName name="ytjtyjre_1" localSheetId="6" hidden="1">{#N/A,#N/A,TRUE,"Cover";#N/A,#N/A,TRUE,"Conts";#N/A,#N/A,TRUE,"VOS";#N/A,#N/A,TRUE,"Warrington";#N/A,#N/A,TRUE,"Widnes"}</definedName>
    <definedName name="ytjtyjre_1" hidden="1">{#N/A,#N/A,TRUE,"Cover";#N/A,#N/A,TRUE,"Conts";#N/A,#N/A,TRUE,"VOS";#N/A,#N/A,TRUE,"Warrington";#N/A,#N/A,TRUE,"Widnes"}</definedName>
    <definedName name="YTNYN" localSheetId="18" hidden="1">{#N/A,#N/A,TRUE,"LOADCOVE";#N/A,#N/A,TRUE,"PAGE001";#N/A,#N/A,TRUE,"PAGE002";#N/A,#N/A,TRUE,"PAGE003";#N/A,#N/A,TRUE,"PAGE004";#N/A,#N/A,TRUE,"PAGE005";#N/A,#N/A,TRUE,"PAGE006";#N/A,#N/A,TRUE,"PAGE007";#N/A,#N/A,TRUE,"PAGE008";#N/A,#N/A,TRUE,"PAGE009";#N/A,#N/A,TRUE,"PAGE010";#N/A,#N/A,TRUE,"PAGE011";#N/A,#N/A,TRUE,"PAGE012";#N/A,#N/A,TRUE,"PAGE013"}</definedName>
    <definedName name="YTNYN" hidden="1">{#N/A,#N/A,TRUE,"LOADCOVE";#N/A,#N/A,TRUE,"PAGE001";#N/A,#N/A,TRUE,"PAGE002";#N/A,#N/A,TRUE,"PAGE003";#N/A,#N/A,TRUE,"PAGE004";#N/A,#N/A,TRUE,"PAGE005";#N/A,#N/A,TRUE,"PAGE006";#N/A,#N/A,TRUE,"PAGE007";#N/A,#N/A,TRUE,"PAGE008";#N/A,#N/A,TRUE,"PAGE009";#N/A,#N/A,TRUE,"PAGE010";#N/A,#N/A,TRUE,"PAGE011";#N/A,#N/A,TRUE,"PAGE012";#N/A,#N/A,TRUE,"PAGE013"}</definedName>
    <definedName name="ytr" localSheetId="4" hidden="1">{"'Break down'!$A$4"}</definedName>
    <definedName name="ytr" localSheetId="18" hidden="1">{"'Break down'!$A$4"}</definedName>
    <definedName name="ytr" localSheetId="6" hidden="1">{"'Break down'!$A$4"}</definedName>
    <definedName name="ytr" localSheetId="10">{"'Break down'!$A$4"}</definedName>
    <definedName name="ytr" hidden="1">{"'Break down'!$A$4"}</definedName>
    <definedName name="ytr_1" localSheetId="6" hidden="1">{"'Break down'!$A$4"}</definedName>
    <definedName name="ytr_1">{"'Break down'!$A$4"}</definedName>
    <definedName name="YTRE">#N/A</definedName>
    <definedName name="ytrrtr">#N/A</definedName>
    <definedName name="ytrtr">#N/A</definedName>
    <definedName name="ytt">BlankMacro1</definedName>
    <definedName name="ytuloioio" localSheetId="4" hidden="1">{#N/A,#N/A,TRUE,"Cover";#N/A,#N/A,TRUE,"Conts";#N/A,#N/A,TRUE,"VOS";#N/A,#N/A,TRUE,"Warrington";#N/A,#N/A,TRUE,"Widnes"}</definedName>
    <definedName name="ytuloioio" localSheetId="18" hidden="1">{#N/A,#N/A,TRUE,"Cover";#N/A,#N/A,TRUE,"Conts";#N/A,#N/A,TRUE,"VOS";#N/A,#N/A,TRUE,"Warrington";#N/A,#N/A,TRUE,"Widnes"}</definedName>
    <definedName name="ytuloioio" localSheetId="6" hidden="1">{#N/A,#N/A,TRUE,"Cover";#N/A,#N/A,TRUE,"Conts";#N/A,#N/A,TRUE,"VOS";#N/A,#N/A,TRUE,"Warrington";#N/A,#N/A,TRUE,"Widnes"}</definedName>
    <definedName name="ytuloioio" localSheetId="11" hidden="1">{#N/A,#N/A,TRUE,"Cover";#N/A,#N/A,TRUE,"Conts";#N/A,#N/A,TRUE,"VOS";#N/A,#N/A,TRUE,"Warrington";#N/A,#N/A,TRUE,"Widnes"}</definedName>
    <definedName name="ytuloioio" localSheetId="10" hidden="1">{#N/A,#N/A,TRUE,"Cover";#N/A,#N/A,TRUE,"Conts";#N/A,#N/A,TRUE,"VOS";#N/A,#N/A,TRUE,"Warrington";#N/A,#N/A,TRUE,"Widnes"}</definedName>
    <definedName name="ytuloioio" hidden="1">{#N/A,#N/A,TRUE,"Cover";#N/A,#N/A,TRUE,"Conts";#N/A,#N/A,TRUE,"VOS";#N/A,#N/A,TRUE,"Warrington";#N/A,#N/A,TRUE,"Widnes"}</definedName>
    <definedName name="ytuloioio_1" localSheetId="18" hidden="1">{#N/A,#N/A,TRUE,"Cover";#N/A,#N/A,TRUE,"Conts";#N/A,#N/A,TRUE,"VOS";#N/A,#N/A,TRUE,"Warrington";#N/A,#N/A,TRUE,"Widnes"}</definedName>
    <definedName name="ytuloioio_1" localSheetId="6" hidden="1">{#N/A,#N/A,TRUE,"Cover";#N/A,#N/A,TRUE,"Conts";#N/A,#N/A,TRUE,"VOS";#N/A,#N/A,TRUE,"Warrington";#N/A,#N/A,TRUE,"Widnes"}</definedName>
    <definedName name="ytuloioio_1" hidden="1">{#N/A,#N/A,TRUE,"Cover";#N/A,#N/A,TRUE,"Conts";#N/A,#N/A,TRUE,"VOS";#N/A,#N/A,TRUE,"Warrington";#N/A,#N/A,TRUE,"Widnes"}</definedName>
    <definedName name="ytwetwt"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wetwt"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y">#REF!</definedName>
    <definedName name="ytygd">#N/A</definedName>
    <definedName name="YTYT">#N/A</definedName>
    <definedName name="YTYTY" localSheetId="18" hidden="1">{#N/A,#N/A,TRUE,"Cover";#N/A,#N/A,TRUE,"Conts";#N/A,#N/A,TRUE,"VOS";#N/A,#N/A,TRUE,"Warrington";#N/A,#N/A,TRUE,"Widnes"}</definedName>
    <definedName name="YTYTY" localSheetId="10" hidden="1">{#N/A,#N/A,TRUE,"Cover";#N/A,#N/A,TRUE,"Conts";#N/A,#N/A,TRUE,"VOS";#N/A,#N/A,TRUE,"Warrington";#N/A,#N/A,TRUE,"Widnes"}</definedName>
    <definedName name="YTYTY" hidden="1">{#N/A,#N/A,TRUE,"Cover";#N/A,#N/A,TRUE,"Conts";#N/A,#N/A,TRUE,"VOS";#N/A,#N/A,TRUE,"Warrington";#N/A,#N/A,TRUE,"Widnes"}</definedName>
    <definedName name="ytytyt">#N/A</definedName>
    <definedName name="ytytytyt">#N/A</definedName>
    <definedName name="ytytytytyty">#N/A</definedName>
    <definedName name="YTYY">#N/A</definedName>
    <definedName name="YU"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localSheetId="10" hidden="1">{"'Break down'!$A$4"}</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goslavia">#REF!</definedName>
    <definedName name="yuhi">"Page "&amp;IF(ISNA(MATCH(ROW(),RowAfterpgbrk,1)),1,MATCH(ROW(),RowAfterpgbrk,1)+1)&amp;" of " &amp; TotPageCount + 0*NOW()</definedName>
    <definedName name="yui" localSheetId="4" hidden="1">{"'Break down'!$A$4"}</definedName>
    <definedName name="YUI" localSheetId="18" hidden="1">{"'장비'!$A$3:$M$12"}</definedName>
    <definedName name="yui" localSheetId="6" hidden="1">{"'Break down'!$A$4"}</definedName>
    <definedName name="yui" localSheetId="10" hidden="1">{"'Break down'!$A$4"}</definedName>
    <definedName name="YUI" hidden="1">{"'장비'!$A$3:$M$12"}</definedName>
    <definedName name="yuj" localSheetId="18" hidden="1">{#N/A,#N/A,TRUE,"Cover";#N/A,#N/A,TRUE,"Conts";#N/A,#N/A,TRUE,"VOS";#N/A,#N/A,TRUE,"Warrington";#N/A,#N/A,TRUE,"Widnes"}</definedName>
    <definedName name="yuj" hidden="1">{#N/A,#N/A,TRUE,"Cover";#N/A,#N/A,TRUE,"Conts";#N/A,#N/A,TRUE,"VOS";#N/A,#N/A,TRUE,"Warrington";#N/A,#N/A,TRUE,"Widnes"}</definedName>
    <definedName name="yuk">IF(ISNA(MATCH(ROW(),RowAfterpgbrk,1)),1,MATCH(ROW(),RowAfterpgbrk,1)+1)&lt;&gt;IF(ISNA(MATCH(ROW()-1,RowAfterpgbrk,1)),1,MATCH(ROW()-1,RowAfterpgbrk,1)+1)</definedName>
    <definedName name="yukigoph">#REF!</definedName>
    <definedName name="yup" localSheetId="4" hidden="1">{"'Break down'!$A$4"}</definedName>
    <definedName name="yup" localSheetId="18" hidden="1">{"'Break down'!$A$4"}</definedName>
    <definedName name="yup" localSheetId="6" hidden="1">{"'Break down'!$A$4"}</definedName>
    <definedName name="yup" hidden="1">{"'Break down'!$A$4"}</definedName>
    <definedName name="yut" localSheetId="18" hidden="1">{#N/A,#N/A,FALSE,"Header P";#N/A,#N/A,FALSE,"Summary";#N/A,#N/A,FALSE,"CONTRACT WORKS";#N/A,#N/A,FALSE,"Variations";#N/A,#N/A,FALSE,"Dwk"}</definedName>
    <definedName name="yut" hidden="1">{#N/A,#N/A,FALSE,"Header P";#N/A,#N/A,FALSE,"Summary";#N/A,#N/A,FALSE,"CONTRACT WORKS";#N/A,#N/A,FALSE,"Variations";#N/A,#N/A,FALSE,"Dwk"}</definedName>
    <definedName name="yuti" localSheetId="18" hidden="1">{#N/A,#N/A,FALSE,"估價單  (3)"}</definedName>
    <definedName name="yuti" hidden="1">{#N/A,#N/A,FALSE,"估價單  (3)"}</definedName>
    <definedName name="yuti7i78o" localSheetId="4" hidden="1">{#N/A,#N/A,TRUE,"Cover";#N/A,#N/A,TRUE,"Conts";#N/A,#N/A,TRUE,"VOS";#N/A,#N/A,TRUE,"Warrington";#N/A,#N/A,TRUE,"Widnes"}</definedName>
    <definedName name="yuti7i78o" localSheetId="18" hidden="1">{#N/A,#N/A,TRUE,"Cover";#N/A,#N/A,TRUE,"Conts";#N/A,#N/A,TRUE,"VOS";#N/A,#N/A,TRUE,"Warrington";#N/A,#N/A,TRUE,"Widnes"}</definedName>
    <definedName name="yuti7i78o" localSheetId="6" hidden="1">{#N/A,#N/A,TRUE,"Cover";#N/A,#N/A,TRUE,"Conts";#N/A,#N/A,TRUE,"VOS";#N/A,#N/A,TRUE,"Warrington";#N/A,#N/A,TRUE,"Widnes"}</definedName>
    <definedName name="yuti7i78o" localSheetId="11" hidden="1">{#N/A,#N/A,TRUE,"Cover";#N/A,#N/A,TRUE,"Conts";#N/A,#N/A,TRUE,"VOS";#N/A,#N/A,TRUE,"Warrington";#N/A,#N/A,TRUE,"Widnes"}</definedName>
    <definedName name="yuti7i78o" localSheetId="10" hidden="1">{#N/A,#N/A,TRUE,"Cover";#N/A,#N/A,TRUE,"Conts";#N/A,#N/A,TRUE,"VOS";#N/A,#N/A,TRUE,"Warrington";#N/A,#N/A,TRUE,"Widnes"}</definedName>
    <definedName name="yuti7i78o" hidden="1">{#N/A,#N/A,TRUE,"Cover";#N/A,#N/A,TRUE,"Conts";#N/A,#N/A,TRUE,"VOS";#N/A,#N/A,TRUE,"Warrington";#N/A,#N/A,TRUE,"Widnes"}</definedName>
    <definedName name="yuti7i78o_1" localSheetId="18" hidden="1">{#N/A,#N/A,TRUE,"Cover";#N/A,#N/A,TRUE,"Conts";#N/A,#N/A,TRUE,"VOS";#N/A,#N/A,TRUE,"Warrington";#N/A,#N/A,TRUE,"Widnes"}</definedName>
    <definedName name="yuti7i78o_1" localSheetId="6" hidden="1">{#N/A,#N/A,TRUE,"Cover";#N/A,#N/A,TRUE,"Conts";#N/A,#N/A,TRUE,"VOS";#N/A,#N/A,TRUE,"Warrington";#N/A,#N/A,TRUE,"Widnes"}</definedName>
    <definedName name="yuti7i78o_1" hidden="1">{#N/A,#N/A,TRUE,"Cover";#N/A,#N/A,TRUE,"Conts";#N/A,#N/A,TRUE,"VOS";#N/A,#N/A,TRUE,"Warrington";#N/A,#N/A,TRUE,"Widnes"}</definedName>
    <definedName name="yutr">BlankMacro1</definedName>
    <definedName name="yuu" hidden="1">#REF!</definedName>
    <definedName name="yuyty">#REF!</definedName>
    <definedName name="yuyu" localSheetId="18" hidden="1">{"'장비'!$A$3:$M$12"}</definedName>
    <definedName name="yuyu" localSheetId="6">#N/A</definedName>
    <definedName name="yuyu" localSheetId="10">#N/A</definedName>
    <definedName name="yuyu" hidden="1">{"'장비'!$A$3:$M$12"}</definedName>
    <definedName name="yuyu_1" localSheetId="18" hidden="1">{"'장비'!$A$3:$M$12"}</definedName>
    <definedName name="yuyu_1" hidden="1">{"'장비'!$A$3:$M$12"}</definedName>
    <definedName name="yuyu_2" localSheetId="18" hidden="1">{"'장비'!$A$3:$M$12"}</definedName>
    <definedName name="yuyu_2" hidden="1">{"'장비'!$A$3:$M$12"}</definedName>
    <definedName name="yuyuyu" localSheetId="18" hidden="1">{"'장비'!$A$3:$M$12"}</definedName>
    <definedName name="yuyuyu" localSheetId="10">#REF!</definedName>
    <definedName name="yuyuyu" hidden="1">{"'장비'!$A$3:$M$12"}</definedName>
    <definedName name="yuyuyu_1" localSheetId="18" hidden="1">{"'장비'!$A$3:$M$12"}</definedName>
    <definedName name="yuyuyu_1" hidden="1">{"'장비'!$A$3:$M$12"}</definedName>
    <definedName name="yuyuyu_2" localSheetId="18" hidden="1">{"'장비'!$A$3:$M$12"}</definedName>
    <definedName name="yuyuyu_2" hidden="1">{"'장비'!$A$3:$M$12"}</definedName>
    <definedName name="yuyyy" localSheetId="18" hidden="1">{#N/A,#N/A,FALSE,"Header P";#N/A,#N/A,FALSE,"Summary";#N/A,#N/A,FALSE,"CONTRACT WORKS";#N/A,#N/A,FALSE,"Variations";#N/A,#N/A,FALSE,"Dwk"}</definedName>
    <definedName name="yuyyy" hidden="1">{#N/A,#N/A,FALSE,"Header P";#N/A,#N/A,FALSE,"Summary";#N/A,#N/A,FALSE,"CONTRACT WORKS";#N/A,#N/A,FALSE,"Variations";#N/A,#N/A,FALSE,"Dwk"}</definedName>
    <definedName name="yy" localSheetId="18" hidden="1">{"LKD",#N/A,FALSE,"표지"}</definedName>
    <definedName name="yy" localSheetId="6" hidden="1">{#N/A,#N/A,FALSE,"VCR"}</definedName>
    <definedName name="yy" localSheetId="10" hidden="1">{#N/A,#N/A,FALSE,"VCR"}</definedName>
    <definedName name="yy" hidden="1">{"LKD",#N/A,FALSE,"표지"}</definedName>
    <definedName name="yy_1" localSheetId="18" hidden="1">{"'장비'!$A$3:$M$12"}</definedName>
    <definedName name="yy_1" hidden="1">{"'장비'!$A$3:$M$12"}</definedName>
    <definedName name="yy_2" localSheetId="18" hidden="1">{"'장비'!$A$3:$M$12"}</definedName>
    <definedName name="yy_2" hidden="1">{"'장비'!$A$3:$M$12"}</definedName>
    <definedName name="YYRRR">#N/A</definedName>
    <definedName name="yytsgrter">#N/A</definedName>
    <definedName name="yyttt">#REF!</definedName>
    <definedName name="YYTYT">#N/A</definedName>
    <definedName name="yyy" localSheetId="4" hidden="1">{#N/A,#N/A,TRUE,"Cover";#N/A,#N/A,TRUE,"Conts";#N/A,#N/A,TRUE,"VOS";#N/A,#N/A,TRUE,"Warrington";#N/A,#N/A,TRUE,"Widnes"}</definedName>
    <definedName name="yyy" localSheetId="18" hidden="1">{#N/A,#N/A,TRUE,"Cover";#N/A,#N/A,TRUE,"Conts";#N/A,#N/A,TRUE,"VOS";#N/A,#N/A,TRUE,"Warrington";#N/A,#N/A,TRUE,"Widnes"}</definedName>
    <definedName name="yyy" localSheetId="6" hidden="1">{#N/A,#N/A,TRUE,"Cover";#N/A,#N/A,TRUE,"Conts";#N/A,#N/A,TRUE,"VOS";#N/A,#N/A,TRUE,"Warrington";#N/A,#N/A,TRUE,"Widnes"}</definedName>
    <definedName name="yyy" localSheetId="11" hidden="1">{#N/A,#N/A,TRUE,"Cover";#N/A,#N/A,TRUE,"Conts";#N/A,#N/A,TRUE,"VOS";#N/A,#N/A,TRUE,"Warrington";#N/A,#N/A,TRUE,"Widnes"}</definedName>
    <definedName name="yyy" localSheetId="10" hidden="1">{#N/A,#N/A,TRUE,"Cover";#N/A,#N/A,TRUE,"Conts";#N/A,#N/A,TRUE,"VOS";#N/A,#N/A,TRUE,"Warrington";#N/A,#N/A,TRUE,"Widnes"}</definedName>
    <definedName name="yyy" hidden="1">{#N/A,#N/A,TRUE,"Cover";#N/A,#N/A,TRUE,"Conts";#N/A,#N/A,TRUE,"VOS";#N/A,#N/A,TRUE,"Warrington";#N/A,#N/A,TRUE,"Widnes"}</definedName>
    <definedName name="yyyy" localSheetId="18" hidden="1">{#N/A,#N/A,TRUE,"Front";#N/A,#N/A,TRUE,"Simple Letter";#N/A,#N/A,TRUE,"Inside";#N/A,#N/A,TRUE,"Contents";#N/A,#N/A,TRUE,"Basis";#N/A,#N/A,TRUE,"Inclusions";#N/A,#N/A,TRUE,"Exclusions";#N/A,#N/A,TRUE,"Areas";#N/A,#N/A,TRUE,"Summary";#N/A,#N/A,TRUE,"Detail"}</definedName>
    <definedName name="yyyy" localSheetId="10"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 hidden="1">#REF!</definedName>
    <definedName name="yyyyy_1" localSheetId="18" hidden="1">{"'장비'!$A$3:$M$12"}</definedName>
    <definedName name="yyyyy_1" hidden="1">{"'장비'!$A$3:$M$12"}</definedName>
    <definedName name="yyyyy_2" localSheetId="18" hidden="1">{"'장비'!$A$3:$M$12"}</definedName>
    <definedName name="yyyyy_2" hidden="1">{"'장비'!$A$3:$M$12"}</definedName>
    <definedName name="yyyyyy" localSheetId="4" hidden="1">{#N/A,#N/A,FALSE,"SumG";#N/A,#N/A,FALSE,"ElecG";#N/A,#N/A,FALSE,"MechG";#N/A,#N/A,FALSE,"GeotG";#N/A,#N/A,FALSE,"PrcsG";#N/A,#N/A,FALSE,"TunnG";#N/A,#N/A,FALSE,"CivlG";#N/A,#N/A,FALSE,"NtwkG";#N/A,#N/A,FALSE,"EstgG";#N/A,#N/A,FALSE,"PEngG"}</definedName>
    <definedName name="yyyyyy" localSheetId="18" hidden="1">{#N/A,#N/A,TRUE,"Front";#N/A,#N/A,TRUE,"Simple Letter";#N/A,#N/A,TRUE,"Inside";#N/A,#N/A,TRUE,"Contents";#N/A,#N/A,TRUE,"Basis";#N/A,#N/A,TRUE,"Inclusions";#N/A,#N/A,TRUE,"Exclusions";#N/A,#N/A,TRUE,"Areas";#N/A,#N/A,TRUE,"Summary";#N/A,#N/A,TRUE,"Detail"}</definedName>
    <definedName name="yyyyyy" localSheetId="10"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yyyyyyy" localSheetId="18" hidden="1">{#N/A,#N/A,TRUE,"LOADCOVE";#N/A,#N/A,TRUE,"PAGE001";#N/A,#N/A,TRUE,"PAGE002";#N/A,#N/A,TRUE,"PAGE003";#N/A,#N/A,TRUE,"PAGE004";#N/A,#N/A,TRUE,"PAGE005";#N/A,#N/A,TRUE,"PAGE006";#N/A,#N/A,TRUE,"PAGE007";#N/A,#N/A,TRUE,"PAGE008";#N/A,#N/A,TRUE,"PAGE009";#N/A,#N/A,TRUE,"PAGE010";#N/A,#N/A,TRUE,"PAGE011";#N/A,#N/A,TRUE,"PAGE012";#N/A,#N/A,TRUE,"PAGE013"}</definedName>
    <definedName name="yyyyyyy" hidden="1">{#N/A,#N/A,TRUE,"LOADCOVE";#N/A,#N/A,TRUE,"PAGE001";#N/A,#N/A,TRUE,"PAGE002";#N/A,#N/A,TRUE,"PAGE003";#N/A,#N/A,TRUE,"PAGE004";#N/A,#N/A,TRUE,"PAGE005";#N/A,#N/A,TRUE,"PAGE006";#N/A,#N/A,TRUE,"PAGE007";#N/A,#N/A,TRUE,"PAGE008";#N/A,#N/A,TRUE,"PAGE009";#N/A,#N/A,TRUE,"PAGE010";#N/A,#N/A,TRUE,"PAGE011";#N/A,#N/A,TRUE,"PAGE012";#N/A,#N/A,TRUE,"PAGE013"}</definedName>
    <definedName name="yyyyyyyyyy" localSheetId="4" hidden="1">{#N/A,#N/A,FALSE,"SumG";#N/A,#N/A,FALSE,"ElecG";#N/A,#N/A,FALSE,"MechG";#N/A,#N/A,FALSE,"GeotG";#N/A,#N/A,FALSE,"PrcsG";#N/A,#N/A,FALSE,"TunnG";#N/A,#N/A,FALSE,"CivlG";#N/A,#N/A,FALSE,"NtwkG";#N/A,#N/A,FALSE,"EstgG";#N/A,#N/A,FALSE,"PEngG"}</definedName>
    <definedName name="yyyyyyyyyy">#REF!</definedName>
    <definedName name="yyyyyyyyyyy">#REF!</definedName>
    <definedName name="yyyyyyyyyyyyyyyy">#REF!</definedName>
    <definedName name="yyyyyyyyyyyyyyyyy" localSheetId="4" hidden="1">{#N/A,#N/A,FALSE,"SumG";#N/A,#N/A,FALSE,"ElecG";#N/A,#N/A,FALSE,"MechG";#N/A,#N/A,FALSE,"GeotG";#N/A,#N/A,FALSE,"PrcsG";#N/A,#N/A,FALSE,"TunnG";#N/A,#N/A,FALSE,"CivlG";#N/A,#N/A,FALSE,"NtwkG";#N/A,#N/A,FALSE,"EstgG";#N/A,#N/A,FALSE,"PEngG"}</definedName>
    <definedName name="yyyyyyyyyyyyyyyyy" hidden="1">{#N/A,#N/A,FALSE,"SumG";#N/A,#N/A,FALSE,"ElecG";#N/A,#N/A,FALSE,"MechG";#N/A,#N/A,FALSE,"GeotG";#N/A,#N/A,FALSE,"PrcsG";#N/A,#N/A,FALSE,"TunnG";#N/A,#N/A,FALSE,"CivlG";#N/A,#N/A,FALSE,"NtwkG";#N/A,#N/A,FALSE,"EstgG";#N/A,#N/A,FALSE,"PEngG"}</definedName>
    <definedName name="yyyyyyyyyyyyyyyyyyyyyy" localSheetId="4" hidden="1">{#N/A,#N/A,FALSE,"SumD";#N/A,#N/A,FALSE,"ElecD";#N/A,#N/A,FALSE,"MechD";#N/A,#N/A,FALSE,"GeotD";#N/A,#N/A,FALSE,"PrcsD";#N/A,#N/A,FALSE,"TunnD";#N/A,#N/A,FALSE,"CivlD";#N/A,#N/A,FALSE,"NtwkD";#N/A,#N/A,FALSE,"EstgD";#N/A,#N/A,FALSE,"PEngD"}</definedName>
    <definedName name="yyyyyyyyyyyyyyyyyyyyyy" hidden="1">{#N/A,#N/A,FALSE,"SumD";#N/A,#N/A,FALSE,"ElecD";#N/A,#N/A,FALSE,"MechD";#N/A,#N/A,FALSE,"GeotD";#N/A,#N/A,FALSE,"PrcsD";#N/A,#N/A,FALSE,"TunnD";#N/A,#N/A,FALSE,"CivlD";#N/A,#N/A,FALSE,"NtwkD";#N/A,#N/A,FALSE,"EstgD";#N/A,#N/A,FALSE,"PEngD"}</definedName>
    <definedName name="yyyyyyyyyyyyyyyyyyyyyyyy" localSheetId="4" hidden="1">{#N/A,#N/A,FALSE,"SumG";#N/A,#N/A,FALSE,"ElecG";#N/A,#N/A,FALSE,"MechG";#N/A,#N/A,FALSE,"GeotG";#N/A,#N/A,FALSE,"PrcsG";#N/A,#N/A,FALSE,"TunnG";#N/A,#N/A,FALSE,"CivlG";#N/A,#N/A,FALSE,"NtwkG";#N/A,#N/A,FALSE,"EstgG";#N/A,#N/A,FALSE,"PEngG"}</definedName>
    <definedName name="yyyyyyyyyyyyyyyyyyyyyyyy" hidden="1">{#N/A,#N/A,FALSE,"SumG";#N/A,#N/A,FALSE,"ElecG";#N/A,#N/A,FALSE,"MechG";#N/A,#N/A,FALSE,"GeotG";#N/A,#N/A,FALSE,"PrcsG";#N/A,#N/A,FALSE,"TunnG";#N/A,#N/A,FALSE,"CivlG";#N/A,#N/A,FALSE,"NtwkG";#N/A,#N/A,FALSE,"EstgG";#N/A,#N/A,FALSE,"PEngG"}</definedName>
    <definedName name="yyzz">#REF!</definedName>
    <definedName name="yzs" localSheetId="18" hidden="1">{#N/A,#N/A,FALSE,"VARIATIONS";#N/A,#N/A,FALSE,"BUDGET";#N/A,#N/A,FALSE,"CIVIL QNTY VAR";#N/A,#N/A,FALSE,"SUMMARY";#N/A,#N/A,FALSE,"MATERIAL VAR"}</definedName>
    <definedName name="yzs" hidden="1">{#N/A,#N/A,FALSE,"VARIATIONS";#N/A,#N/A,FALSE,"BUDGET";#N/A,#N/A,FALSE,"CIVIL QNTY VAR";#N/A,#N/A,FALSE,"SUMMARY";#N/A,#N/A,FALSE,"MATERIAL VAR"}</definedName>
    <definedName name="z" localSheetId="4" hidden="1">{#N/A,#N/A,FALSE,"MAINTENANCE"}</definedName>
    <definedName name="Z" localSheetId="18" hidden="1">{"'장비'!$A$3:$M$12"}</definedName>
    <definedName name="Z" localSheetId="6">#REF!</definedName>
    <definedName name="Z" localSheetId="10">#REF!</definedName>
    <definedName name="Z" hidden="1">{"'장비'!$A$3:$M$12"}</definedName>
    <definedName name="Z_0C509CAE_4B28_497F_9463_E056D87AE422_.wvu.Rows" hidden="1">#REF!</definedName>
    <definedName name="Z_0E5612F1_1C5C_4147_BE42_908BDE0B1405_.wvu.FilterData" hidden="1">#REF!</definedName>
    <definedName name="Z_0E5612F1_1C5C_4147_BE42_908BDE0B1405_.wvu.PrintTitles" hidden="1">#REF!</definedName>
    <definedName name="Z_1">0</definedName>
    <definedName name="Z_12E00B07_49E0_4B9D_AF6F_BADFDF082C4E_.wvu.FilterData">#REF!</definedName>
    <definedName name="Z_12E00B07_49E0_4B9D_AF6F_BADFDF082C4E_.wvu.PrintTitles">#REF!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1D81604D_12A8_11D3_8FC5_444553540000_.wvu.Cols" hidden="1">#REF!</definedName>
    <definedName name="Z_1D81604D_12A8_11D3_8FC5_444553540000_.wvu.FilterData" hidden="1">#REF!</definedName>
    <definedName name="Z_1D81604D_12A8_11D3_8FC5_444553540000_.wvu.PrintArea" hidden="1">#REF!</definedName>
    <definedName name="Z_1D81604D_12A8_11D3_8FC5_444553540000_.wvu.Rows" hidden="1">#REF!</definedName>
    <definedName name="Z_22">#REF!</definedName>
    <definedName name="Z_32DE5C65_0ED6_11D3_A535_008048FCDF23_.wvu.Cols" hidden="1">#REF!,#REF!,#REF!,#REF!,#REF!,#REF!</definedName>
    <definedName name="Z_33DA700D_6FD8_4937_80B6_394F2CBF9FE4_.wvu.FilterData">#REF!</definedName>
    <definedName name="Z_33DA700D_6FD8_4937_80B6_394F2CBF9FE4_.wvu.PrintTitles">#REF!</definedName>
    <definedName name="Z_35612544_ED60_4689_B95E_6EC35447D896_.wvu.FilterData">#REF!</definedName>
    <definedName name="Z_35612544_ED60_4689_B95E_6EC35447D896_.wvu.PrintTitles">#REF!</definedName>
    <definedName name="Z_47329C3B_8871_11D7_A7B1_0080AD73CC9D_.wvu.FilterData" hidden="1">#REF!</definedName>
    <definedName name="Z_47329C3B_8871_11D7_A7B1_0080AD73CC9D_.wvu.PrintArea" hidden="1">#REF!</definedName>
    <definedName name="Z_5A4CDE39_BC84_48C0_8208_6970E7A71896_.wvu.Cols" hidden="1">#REF!,#REF!,#REF!</definedName>
    <definedName name="Z_64FBE21F_D610_4122_B662_C1CA556F0E6B_.wvu.Rows" hidden="1">#REF!,#REF!</definedName>
    <definedName name="Z_821080B5_A53F_46D5_A7A8_C550E9A6DB8E_.wvu.Rows" hidden="1">#REF!</definedName>
    <definedName name="Z_893D3CDD_E6EC_4FBE_9F4B_7C063AADDAA3_.wvu.FilterData" hidden="1">#REF!</definedName>
    <definedName name="Z_893D3CDD_E6EC_4FBE_9F4B_7C063AADDAA3_.wvu.PrintTitles" hidden="1">#REF!</definedName>
    <definedName name="Z_893D3CDD_E6EC_4FBE_9F4B_7C063AADDAA3_.wvu.Rows" hidden="1">#REF!</definedName>
    <definedName name="Z_89FC4C3A_6586_42BA_B0E6_F0959042E6A0_.wvu.Rows" hidden="1">#REF!</definedName>
    <definedName name="Z_8FCC9949_BB10_48DD_835F_9D6E68B3AE12_.wvu.PrintTitles" hidden="1">#REF!</definedName>
    <definedName name="Z_8FCC9949_BB10_48DD_835F_9D6E68B3AE12_.wvu.Rows" hidden="1">#REF!,#REF!</definedName>
    <definedName name="Z_911FCEE4_2CBF_4A90_9E55_ED72CBEECF9A_.wvu.FilterData" hidden="1">#REF!</definedName>
    <definedName name="Z_9BCECD50_837A_11D7_A28B_00C02663D079_.wvu.Rows" hidden="1">#REF!</definedName>
    <definedName name="Z_A0818C95_8CE7_452F_A1FC_D931F06FF641_.wvu.PrintArea" hidden="1">#REF!</definedName>
    <definedName name="Z_A0818C95_8CE7_452F_A1FC_D931F06FF641_.wvu.Rows" hidden="1">#REF!,#REF!</definedName>
    <definedName name="Z_B3255642_8A6B_11D5_916F_005004920FCB_.wvu.PrintTitles" hidden="1">#REF!</definedName>
    <definedName name="Z_B69AE2F6_CB28_11D2_A535_008048FCDF23_.wvu.Cols" hidden="1">#REF!,#REF!,#REF!,#REF!,#REF!,#REF!</definedName>
    <definedName name="Z_B69AE2F6_CB28_11D2_A535_008048FCDF23_.wvu.Rows" hidden="1">#REF!,#REF!</definedName>
    <definedName name="Z_C021B1C7_1530_4257_9AB9_7BCB87E5EDB9_.wvu.PrintTitles" hidden="1">#REF!</definedName>
    <definedName name="Z_C4987C22_A4BC_4088_8093_02A2E532FBED_.wvu.FilterData" hidden="1">#REF!</definedName>
    <definedName name="Z_C4987C22_A4BC_4088_8093_02A2E532FBED_.wvu.PrintTitles" hidden="1">#REF!</definedName>
    <definedName name="Z_E0ACF7AE_80F8_401D_8BF6_C6039677A602_.wvu.Cols" hidden="1">#REF!,#REF!</definedName>
    <definedName name="Z_E0ACF7AE_80F8_401D_8BF6_C6039677A602_.wvu.FilterData" hidden="1">#REF!</definedName>
    <definedName name="Z_E0ACF7AE_80F8_401D_8BF6_C6039677A602_.wvu.PrintArea" hidden="1">#REF!</definedName>
    <definedName name="Z_E0ACF7AE_80F8_401D_8BF6_C6039677A602_.wvu.PrintTitles" hidden="1">#REF!</definedName>
    <definedName name="Z_E0ACF7AE_80F8_401D_8BF6_C6039677A602_.wvu.Rows" hidden="1">#REF!,#REF!,#REF!</definedName>
    <definedName name="Z_E61184E6_4A82_48AD_BD46_AD03682B9E61_.wvu.Rows" hidden="1">#REF!</definedName>
    <definedName name="Z_F8A287BF_980C_4986_B08C_54EAB9AA17CB_.wvu.FilterData" hidden="1">#REF!</definedName>
    <definedName name="Z_F8A287BF_980C_4986_B08C_54EAB9AA17CB_.wvu.PrintTitles" hidden="1">#REF!</definedName>
    <definedName name="za" localSheetId="18" hidden="1">{"'Break down'!$A$4"}</definedName>
    <definedName name="za" hidden="1">{"'Break down'!$A$4"}</definedName>
    <definedName name="zaa1">#REF!</definedName>
    <definedName name="zaed" localSheetId="4" hidden="1">{#N/A,#N/A,TRUE,"Cover";#N/A,#N/A,TRUE,"Conts";#N/A,#N/A,TRUE,"VOS";#N/A,#N/A,TRUE,"Warrington";#N/A,#N/A,TRUE,"Widnes"}</definedName>
    <definedName name="zaed" localSheetId="18" hidden="1">{#N/A,#N/A,TRUE,"Cover";#N/A,#N/A,TRUE,"Conts";#N/A,#N/A,TRUE,"VOS";#N/A,#N/A,TRUE,"Warrington";#N/A,#N/A,TRUE,"Widnes"}</definedName>
    <definedName name="zaed" localSheetId="6" hidden="1">{#N/A,#N/A,TRUE,"Cover";#N/A,#N/A,TRUE,"Conts";#N/A,#N/A,TRUE,"VOS";#N/A,#N/A,TRUE,"Warrington";#N/A,#N/A,TRUE,"Widnes"}</definedName>
    <definedName name="zaed" localSheetId="11" hidden="1">{#N/A,#N/A,TRUE,"Cover";#N/A,#N/A,TRUE,"Conts";#N/A,#N/A,TRUE,"VOS";#N/A,#N/A,TRUE,"Warrington";#N/A,#N/A,TRUE,"Widnes"}</definedName>
    <definedName name="zaed" localSheetId="10" hidden="1">{#N/A,#N/A,TRUE,"Cover";#N/A,#N/A,TRUE,"Conts";#N/A,#N/A,TRUE,"VOS";#N/A,#N/A,TRUE,"Warrington";#N/A,#N/A,TRUE,"Widnes"}</definedName>
    <definedName name="zaed" hidden="1">{#N/A,#N/A,TRUE,"Cover";#N/A,#N/A,TRUE,"Conts";#N/A,#N/A,TRUE,"VOS";#N/A,#N/A,TRUE,"Warrington";#N/A,#N/A,TRUE,"Widnes"}</definedName>
    <definedName name="zaed_1" localSheetId="18" hidden="1">{#N/A,#N/A,TRUE,"Cover";#N/A,#N/A,TRUE,"Conts";#N/A,#N/A,TRUE,"VOS";#N/A,#N/A,TRUE,"Warrington";#N/A,#N/A,TRUE,"Widnes"}</definedName>
    <definedName name="zaed_1" localSheetId="6" hidden="1">{#N/A,#N/A,TRUE,"Cover";#N/A,#N/A,TRUE,"Conts";#N/A,#N/A,TRUE,"VOS";#N/A,#N/A,TRUE,"Warrington";#N/A,#N/A,TRUE,"Widnes"}</definedName>
    <definedName name="zaed_1" hidden="1">{#N/A,#N/A,TRUE,"Cover";#N/A,#N/A,TRUE,"Conts";#N/A,#N/A,TRUE,"VOS";#N/A,#N/A,TRUE,"Warrington";#N/A,#N/A,TRUE,"Widnes"}</definedName>
    <definedName name="ZAHJ567" localSheetId="18" hidden="1">{"'Break down'!$A$4"}</definedName>
    <definedName name="ZAHJ567" hidden="1">{"'Break down'!$A$4"}</definedName>
    <definedName name="ZAR">#REF!</definedName>
    <definedName name="zas" hidden="1">#REF!</definedName>
    <definedName name="zasdx" localSheetId="18" hidden="1">{#N/A,#N/A,TRUE,"Cover";#N/A,#N/A,TRUE,"Conts";#N/A,#N/A,TRUE,"VOS";#N/A,#N/A,TRUE,"Warrington";#N/A,#N/A,TRUE,"Widnes"}</definedName>
    <definedName name="zasdx" hidden="1">{#N/A,#N/A,TRUE,"Cover";#N/A,#N/A,TRUE,"Conts";#N/A,#N/A,TRUE,"VOS";#N/A,#N/A,TRUE,"Warrington";#N/A,#N/A,TRUE,"Widnes"}</definedName>
    <definedName name="zazzzzzzzzzzzzzzzzzzzzzzzzzzzzzzzz" hidden="1">#REF!</definedName>
    <definedName name="ZBDZBDFB" localSheetId="4" hidden="1">{#N/A,#N/A,TRUE,"Cover";#N/A,#N/A,TRUE,"Conts";#N/A,#N/A,TRUE,"VOS";#N/A,#N/A,TRUE,"Warrington";#N/A,#N/A,TRUE,"Widnes"}</definedName>
    <definedName name="ZBDZBDFB" localSheetId="18" hidden="1">{#N/A,#N/A,TRUE,"Cover";#N/A,#N/A,TRUE,"Conts";#N/A,#N/A,TRUE,"VOS";#N/A,#N/A,TRUE,"Warrington";#N/A,#N/A,TRUE,"Widnes"}</definedName>
    <definedName name="ZBDZBDFB" localSheetId="6" hidden="1">{#N/A,#N/A,TRUE,"Cover";#N/A,#N/A,TRUE,"Conts";#N/A,#N/A,TRUE,"VOS";#N/A,#N/A,TRUE,"Warrington";#N/A,#N/A,TRUE,"Widnes"}</definedName>
    <definedName name="ZBDZBDFB" localSheetId="11" hidden="1">{#N/A,#N/A,TRUE,"Cover";#N/A,#N/A,TRUE,"Conts";#N/A,#N/A,TRUE,"VOS";#N/A,#N/A,TRUE,"Warrington";#N/A,#N/A,TRUE,"Widnes"}</definedName>
    <definedName name="ZBDZBDFB" localSheetId="10" hidden="1">{#N/A,#N/A,TRUE,"Cover";#N/A,#N/A,TRUE,"Conts";#N/A,#N/A,TRUE,"VOS";#N/A,#N/A,TRUE,"Warrington";#N/A,#N/A,TRUE,"Widnes"}</definedName>
    <definedName name="ZBDZBDFB" hidden="1">{#N/A,#N/A,TRUE,"Cover";#N/A,#N/A,TRUE,"Conts";#N/A,#N/A,TRUE,"VOS";#N/A,#N/A,TRUE,"Warrington";#N/A,#N/A,TRUE,"Widnes"}</definedName>
    <definedName name="ZBDZBDFB_1" localSheetId="18" hidden="1">{#N/A,#N/A,TRUE,"Cover";#N/A,#N/A,TRUE,"Conts";#N/A,#N/A,TRUE,"VOS";#N/A,#N/A,TRUE,"Warrington";#N/A,#N/A,TRUE,"Widnes"}</definedName>
    <definedName name="ZBDZBDFB_1" localSheetId="6" hidden="1">{#N/A,#N/A,TRUE,"Cover";#N/A,#N/A,TRUE,"Conts";#N/A,#N/A,TRUE,"VOS";#N/A,#N/A,TRUE,"Warrington";#N/A,#N/A,TRUE,"Widnes"}</definedName>
    <definedName name="ZBDZBDFB_1" hidden="1">{#N/A,#N/A,TRUE,"Cover";#N/A,#N/A,TRUE,"Conts";#N/A,#N/A,TRUE,"VOS";#N/A,#N/A,TRUE,"Warrington";#N/A,#N/A,TRUE,"Widnes"}</definedName>
    <definedName name="zc" hidden="1">#REF!</definedName>
    <definedName name="ze">#REF!</definedName>
    <definedName name="zee" localSheetId="18"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zee"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ZENANA" localSheetId="18" hidden="1">{#N/A,#N/A,TRUE,"Front";#N/A,#N/A,TRUE,"Simple Letter";#N/A,#N/A,TRUE,"Inside";#N/A,#N/A,TRUE,"Contents";#N/A,#N/A,TRUE,"Basis";#N/A,#N/A,TRUE,"Inclusions";#N/A,#N/A,TRUE,"Exclusions";#N/A,#N/A,TRUE,"Areas";#N/A,#N/A,TRUE,"Summary";#N/A,#N/A,TRUE,"Detail"}</definedName>
    <definedName name="ZENANA" localSheetId="6" hidden="1">{#N/A,#N/A,TRUE,"Front";#N/A,#N/A,TRUE,"Simple Letter";#N/A,#N/A,TRUE,"Inside";#N/A,#N/A,TRUE,"Contents";#N/A,#N/A,TRUE,"Basis";#N/A,#N/A,TRUE,"Inclusions";#N/A,#N/A,TRUE,"Exclusions";#N/A,#N/A,TRUE,"Areas";#N/A,#N/A,TRUE,"Summary";#N/A,#N/A,TRUE,"Detail"}</definedName>
    <definedName name="ZENANA" hidden="1">{#N/A,#N/A,TRUE,"Front";#N/A,#N/A,TRUE,"Simple Letter";#N/A,#N/A,TRUE,"Inside";#N/A,#N/A,TRUE,"Contents";#N/A,#N/A,TRUE,"Basis";#N/A,#N/A,TRUE,"Inclusions";#N/A,#N/A,TRUE,"Exclusions";#N/A,#N/A,TRUE,"Areas";#N/A,#N/A,TRUE,"Summary";#N/A,#N/A,TRUE,"Detail"}</definedName>
    <definedName name="zfdgsh">#REF!</definedName>
    <definedName name="zhdrt" localSheetId="4" hidden="1">{"'Break down'!$A$4"}</definedName>
    <definedName name="zhdrt" localSheetId="18" hidden="1">{"'Break down'!$A$4"}</definedName>
    <definedName name="zhdrt" localSheetId="6" hidden="1">{"'Break down'!$A$4"}</definedName>
    <definedName name="zhdrt" hidden="1">{"'Break down'!$A$4"}</definedName>
    <definedName name="zhguz" localSheetId="18" hidden="1">{"DCF","UPSIDE CASE",FALSE,"Sheet1";"DCF","BASE CASE",FALSE,"Sheet1";"DCF","DOWNSIDE CASE",FALSE,"Sheet1"}</definedName>
    <definedName name="zhguz" hidden="1">{"DCF","UPSIDE CASE",FALSE,"Sheet1";"DCF","BASE CASE",FALSE,"Sheet1";"DCF","DOWNSIDE CASE",FALSE,"Sheet1"}</definedName>
    <definedName name="zio" localSheetId="18" hidden="1">{#N/A,#N/A,TRUE,"Cover";#N/A,#N/A,TRUE,"Conts";#N/A,#N/A,TRUE,"VOS";#N/A,#N/A,TRUE,"Warrington";#N/A,#N/A,TRUE,"Widnes"}</definedName>
    <definedName name="zio" localSheetId="10" hidden="1">{#N/A,#N/A,TRUE,"Cover";#N/A,#N/A,TRUE,"Conts";#N/A,#N/A,TRUE,"VOS";#N/A,#N/A,TRUE,"Warrington";#N/A,#N/A,TRUE,"Widnes"}</definedName>
    <definedName name="zio" hidden="1">{#N/A,#N/A,TRUE,"Cover";#N/A,#N/A,TRUE,"Conts";#N/A,#N/A,TRUE,"VOS";#N/A,#N/A,TRUE,"Warrington";#N/A,#N/A,TRUE,"Widnes"}</definedName>
    <definedName name="Zip">#REF!</definedName>
    <definedName name="Zip1" localSheetId="18" hidden="1">{#N/A,#N/A,TRUE,"Front";#N/A,#N/A,TRUE,"Simple Letter";#N/A,#N/A,TRUE,"Inside";#N/A,#N/A,TRUE,"Contents";#N/A,#N/A,TRUE,"Basis";#N/A,#N/A,TRUE,"Inclusions";#N/A,#N/A,TRUE,"Exclusions";#N/A,#N/A,TRUE,"Areas";#N/A,#N/A,TRUE,"Summary";#N/A,#N/A,TRUE,"Detail"}</definedName>
    <definedName name="Zip1" localSheetId="6"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l">#REF!</definedName>
    <definedName name="zl___0">#REF!</definedName>
    <definedName name="zl___13">#REF!</definedName>
    <definedName name="zlpu">#REF!</definedName>
    <definedName name="zlpu___0">#REF!</definedName>
    <definedName name="zlpu___13">#REF!</definedName>
    <definedName name="zndgtt" localSheetId="4" hidden="1">{"'Break down'!$A$4"}</definedName>
    <definedName name="zndgtt" localSheetId="18" hidden="1">{"'Break down'!$A$4"}</definedName>
    <definedName name="zndgtt" localSheetId="6" hidden="1">{"'Break down'!$A$4"}</definedName>
    <definedName name="zndgtt" hidden="1">{"'Break down'!$A$4"}</definedName>
    <definedName name="znm" localSheetId="18" hidden="1">{#N/A,#N/A,TRUE,"Cover";#N/A,#N/A,TRUE,"Conts";#N/A,#N/A,TRUE,"VOS";#N/A,#N/A,TRUE,"Warrington";#N/A,#N/A,TRUE,"Widnes"}</definedName>
    <definedName name="znm" localSheetId="10" hidden="1">{#N/A,#N/A,TRUE,"Cover";#N/A,#N/A,TRUE,"Conts";#N/A,#N/A,TRUE,"VOS";#N/A,#N/A,TRUE,"Warrington";#N/A,#N/A,TRUE,"Widnes"}</definedName>
    <definedName name="znm" hidden="1">{#N/A,#N/A,TRUE,"Cover";#N/A,#N/A,TRUE,"Conts";#N/A,#N/A,TRUE,"VOS";#N/A,#N/A,TRUE,"Warrington";#N/A,#N/A,TRUE,"Widnes"}</definedName>
    <definedName name="Zölle">#N/A</definedName>
    <definedName name="ZONE">#REF!</definedName>
    <definedName name="Zone_Desc">#REF!</definedName>
    <definedName name="Zone_eff_dis">#REF!</definedName>
    <definedName name="Zone_impres_MI">#REF!</definedName>
    <definedName name="zone_saisie">#REF!,#REF!,#REF!,#REF!</definedName>
    <definedName name="ZoneA_Cat">#REF!</definedName>
    <definedName name="Zones">#REF!</definedName>
    <definedName name="zpr">#REF!</definedName>
    <definedName name="zs">#REF!</definedName>
    <definedName name="zs___0">#REF!</definedName>
    <definedName name="zs___13">#REF!</definedName>
    <definedName name="zsd" localSheetId="18" hidden="1">{#N/A,#N/A,FALSE,"Header P";#N/A,#N/A,FALSE,"Summary";#N/A,#N/A,FALSE,"CONTRACT WORKS";#N/A,#N/A,FALSE,"Variations";#N/A,#N/A,FALSE,"Dwk"}</definedName>
    <definedName name="zsd" hidden="1">{#N/A,#N/A,FALSE,"Header P";#N/A,#N/A,FALSE,"Summary";#N/A,#N/A,FALSE,"CONTRACT WORKS";#N/A,#N/A,FALSE,"Variations";#N/A,#N/A,FALSE,"Dwk"}</definedName>
    <definedName name="zse" localSheetId="4"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localSheetId="6"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se_1" localSheetId="18" hidden="1">{#N/A,#N/A,FALSE,"SumG";#N/A,#N/A,FALSE,"ElecG";#N/A,#N/A,FALSE,"MechG";#N/A,#N/A,FALSE,"GeotG";#N/A,#N/A,FALSE,"PrcsG";#N/A,#N/A,FALSE,"TunnG";#N/A,#N/A,FALSE,"CivlG";#N/A,#N/A,FALSE,"NtwkG";#N/A,#N/A,FALSE,"EstgG";#N/A,#N/A,FALSE,"PEngG"}</definedName>
    <definedName name="zse_1" localSheetId="6" hidden="1">{#N/A,#N/A,FALSE,"SumG";#N/A,#N/A,FALSE,"ElecG";#N/A,#N/A,FALSE,"MechG";#N/A,#N/A,FALSE,"GeotG";#N/A,#N/A,FALSE,"PrcsG";#N/A,#N/A,FALSE,"TunnG";#N/A,#N/A,FALSE,"CivlG";#N/A,#N/A,FALSE,"NtwkG";#N/A,#N/A,FALSE,"EstgG";#N/A,#N/A,FALSE,"PEngG"}</definedName>
    <definedName name="zse_1" hidden="1">{#N/A,#N/A,FALSE,"SumG";#N/A,#N/A,FALSE,"ElecG";#N/A,#N/A,FALSE,"MechG";#N/A,#N/A,FALSE,"GeotG";#N/A,#N/A,FALSE,"PrcsG";#N/A,#N/A,FALSE,"TunnG";#N/A,#N/A,FALSE,"CivlG";#N/A,#N/A,FALSE,"NtwkG";#N/A,#N/A,FALSE,"EstgG";#N/A,#N/A,FALSE,"PEngG"}</definedName>
    <definedName name="zsez" localSheetId="4" hidden="1">{#N/A,#N/A,FALSE,"SumG";#N/A,#N/A,FALSE,"ElecG";#N/A,#N/A,FALSE,"MechG";#N/A,#N/A,FALSE,"GeotG";#N/A,#N/A,FALSE,"PrcsG";#N/A,#N/A,FALSE,"TunnG";#N/A,#N/A,FALSE,"CivlG";#N/A,#N/A,FALSE,"NtwkG";#N/A,#N/A,FALSE,"EstgG";#N/A,#N/A,FALSE,"PEngG"}</definedName>
    <definedName name="zsez" hidden="1">{#N/A,#N/A,FALSE,"SumG";#N/A,#N/A,FALSE,"ElecG";#N/A,#N/A,FALSE,"MechG";#N/A,#N/A,FALSE,"GeotG";#N/A,#N/A,FALSE,"PrcsG";#N/A,#N/A,FALSE,"TunnG";#N/A,#N/A,FALSE,"CivlG";#N/A,#N/A,FALSE,"NtwkG";#N/A,#N/A,FALSE,"EstgG";#N/A,#N/A,FALSE,"PEngG"}</definedName>
    <definedName name="zsfs" localSheetId="18" hidden="1">{#N/A,#N/A,FALSE,"VARIATIONS";#N/A,#N/A,FALSE,"BUDGET";#N/A,#N/A,FALSE,"CIVIL QNTY VAR";#N/A,#N/A,FALSE,"SUMMARY";#N/A,#N/A,FALSE,"MATERIAL VAR"}</definedName>
    <definedName name="zsfs" hidden="1">{#N/A,#N/A,FALSE,"VARIATIONS";#N/A,#N/A,FALSE,"BUDGET";#N/A,#N/A,FALSE,"CIVIL QNTY VAR";#N/A,#N/A,FALSE,"SUMMARY";#N/A,#N/A,FALSE,"MATERIAL VAR"}</definedName>
    <definedName name="zspu">#REF!</definedName>
    <definedName name="zspu___0">#REF!</definedName>
    <definedName name="zspu___13">#REF!</definedName>
    <definedName name="ZSS">#REF!</definedName>
    <definedName name="ZSS___0">#REF!</definedName>
    <definedName name="ZSS___13">#REF!</definedName>
    <definedName name="zsxc" localSheetId="18" hidden="1">{#N/A,#N/A,TRUE,"Cover";#N/A,#N/A,TRUE,"Conts";#N/A,#N/A,TRUE,"VOS";#N/A,#N/A,TRUE,"Warrington";#N/A,#N/A,TRUE,"Widnes"}</definedName>
    <definedName name="zsxc" localSheetId="10" hidden="1">{#N/A,#N/A,TRUE,"Cover";#N/A,#N/A,TRUE,"Conts";#N/A,#N/A,TRUE,"VOS";#N/A,#N/A,TRUE,"Warrington";#N/A,#N/A,TRUE,"Widnes"}</definedName>
    <definedName name="zsxc" hidden="1">{#N/A,#N/A,TRUE,"Cover";#N/A,#N/A,TRUE,"Conts";#N/A,#N/A,TRUE,"VOS";#N/A,#N/A,TRUE,"Warrington";#N/A,#N/A,TRUE,"Widnes"}</definedName>
    <definedName name="ztpu">#REF!</definedName>
    <definedName name="ztpu___0">#REF!</definedName>
    <definedName name="ztpu___13">#REF!</definedName>
    <definedName name="Zusatz">#REF!</definedName>
    <definedName name="zv">IF(ISNA(MATCH(ROW(),RowAfterpgbrk,1)),1,MATCH(ROW(),RowAfterpgbrk,1)+1)</definedName>
    <definedName name="zwe" localSheetId="18" hidden="1">{#N/A,#N/A,TRUE,"Cover";#N/A,#N/A,TRUE,"Conts";#N/A,#N/A,TRUE,"VOS";#N/A,#N/A,TRUE,"Warrington";#N/A,#N/A,TRUE,"Widnes"}</definedName>
    <definedName name="zwe" localSheetId="10" hidden="1">{#N/A,#N/A,TRUE,"Cover";#N/A,#N/A,TRUE,"Conts";#N/A,#N/A,TRUE,"VOS";#N/A,#N/A,TRUE,"Warrington";#N/A,#N/A,TRUE,"Widnes"}</definedName>
    <definedName name="zwe" hidden="1">{#N/A,#N/A,TRUE,"Cover";#N/A,#N/A,TRUE,"Conts";#N/A,#N/A,TRUE,"VOS";#N/A,#N/A,TRUE,"Warrington";#N/A,#N/A,TRUE,"Widnes"}</definedName>
    <definedName name="zwzw">#REF!</definedName>
    <definedName name="zx">#REF!</definedName>
    <definedName name="ZXAS" localSheetId="1">#REF!</definedName>
    <definedName name="ZXAS">#REF!</definedName>
    <definedName name="ZXC" localSheetId="18" hidden="1">{#N/A,#N/A,FALSE,"CCTV"}</definedName>
    <definedName name="zxc" localSheetId="10">IF(ISNA(MATCH(ROW(),RowAfterpgbrk,1)),1,MATCH(ROW(),RowAfterpgbrk,1)+1)&lt;&gt;IF(ISNA(MATCH(ROW()-1,RowAfterpgbrk,1)),1,MATCH(ROW()-1,RowAfterpgbrk,1)+1)</definedName>
    <definedName name="ZXC" hidden="1">{#N/A,#N/A,FALSE,"CCTV"}</definedName>
    <definedName name="ZXCCC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XCCC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xcge">BlankMacro1</definedName>
    <definedName name="ZXCV" localSheetId="18" hidden="1">{#N/A,#N/A,FALSE,"CCTV"}</definedName>
    <definedName name="zxcv" localSheetId="10">BlankMacro1</definedName>
    <definedName name="ZXCV" hidden="1">{#N/A,#N/A,FALSE,"CCTV"}</definedName>
    <definedName name="zxdf">#REF!</definedName>
    <definedName name="zxdvzdv" localSheetId="4" hidden="1">{#N/A,#N/A,TRUE,"Cover";#N/A,#N/A,TRUE,"Conts";#N/A,#N/A,TRUE,"VOS";#N/A,#N/A,TRUE,"Warrington";#N/A,#N/A,TRUE,"Widnes"}</definedName>
    <definedName name="zxdvzdv" localSheetId="18" hidden="1">{#N/A,#N/A,TRUE,"Cover";#N/A,#N/A,TRUE,"Conts";#N/A,#N/A,TRUE,"VOS";#N/A,#N/A,TRUE,"Warrington";#N/A,#N/A,TRUE,"Widnes"}</definedName>
    <definedName name="zxdvzdv" localSheetId="6" hidden="1">{#N/A,#N/A,TRUE,"Cover";#N/A,#N/A,TRUE,"Conts";#N/A,#N/A,TRUE,"VOS";#N/A,#N/A,TRUE,"Warrington";#N/A,#N/A,TRUE,"Widnes"}</definedName>
    <definedName name="zxdvzdv" localSheetId="11" hidden="1">{#N/A,#N/A,TRUE,"Cover";#N/A,#N/A,TRUE,"Conts";#N/A,#N/A,TRUE,"VOS";#N/A,#N/A,TRUE,"Warrington";#N/A,#N/A,TRUE,"Widnes"}</definedName>
    <definedName name="zxdvzdv" localSheetId="10" hidden="1">{#N/A,#N/A,TRUE,"Cover";#N/A,#N/A,TRUE,"Conts";#N/A,#N/A,TRUE,"VOS";#N/A,#N/A,TRUE,"Warrington";#N/A,#N/A,TRUE,"Widnes"}</definedName>
    <definedName name="zxdvzdv" hidden="1">{#N/A,#N/A,TRUE,"Cover";#N/A,#N/A,TRUE,"Conts";#N/A,#N/A,TRUE,"VOS";#N/A,#N/A,TRUE,"Warrington";#N/A,#N/A,TRUE,"Widnes"}</definedName>
    <definedName name="zxdvzdv_1" localSheetId="18" hidden="1">{#N/A,#N/A,TRUE,"Cover";#N/A,#N/A,TRUE,"Conts";#N/A,#N/A,TRUE,"VOS";#N/A,#N/A,TRUE,"Warrington";#N/A,#N/A,TRUE,"Widnes"}</definedName>
    <definedName name="zxdvzdv_1" localSheetId="6" hidden="1">{#N/A,#N/A,TRUE,"Cover";#N/A,#N/A,TRUE,"Conts";#N/A,#N/A,TRUE,"VOS";#N/A,#N/A,TRUE,"Warrington";#N/A,#N/A,TRUE,"Widnes"}</definedName>
    <definedName name="zxdvzdv_1" hidden="1">{#N/A,#N/A,TRUE,"Cover";#N/A,#N/A,TRUE,"Conts";#N/A,#N/A,TRUE,"VOS";#N/A,#N/A,TRUE,"Warrington";#N/A,#N/A,TRUE,"Widnes"}</definedName>
    <definedName name="ZXF" localSheetId="4" hidden="1">{#N/A,#N/A,FALSE,"III-1 Sum.Dem";#N/A,#N/A,FALSE,"III-2 RER.Dem.Pop";#N/A,#N/A,FALSE,"III-3 RER.Cap.Pop";#N/A,#N/A,FALSE,"III-4 RER.Dem.TCSS";#N/A,#N/A,FALSE,"III-5 RER.Cap.TCSS";#N/A,#N/A,FALSE,"III-6 Pow.Center.Dem";#N/A,#N/A,FALSE,"III-7 Off.Demand";#N/A,#N/A,FALSE,"III-8 Htl.Dem"}</definedName>
    <definedName name="ZXF" hidden="1">{#N/A,#N/A,FALSE,"III-1 Sum.Dem";#N/A,#N/A,FALSE,"III-2 RER.Dem.Pop";#N/A,#N/A,FALSE,"III-3 RER.Cap.Pop";#N/A,#N/A,FALSE,"III-4 RER.Dem.TCSS";#N/A,#N/A,FALSE,"III-5 RER.Cap.TCSS";#N/A,#N/A,FALSE,"III-6 Pow.Center.Dem";#N/A,#N/A,FALSE,"III-7 Off.Demand";#N/A,#N/A,FALSE,"III-8 Htl.Dem"}</definedName>
    <definedName name="zxfvc" localSheetId="18" hidden="1">{"'Sheet1'!$L$16"}</definedName>
    <definedName name="zxfvc" hidden="1">{"'Sheet1'!$L$16"}</definedName>
    <definedName name="zxgsdfg" localSheetId="18" hidden="1">{"'Bill No. 7'!$A$1:$G$32"}</definedName>
    <definedName name="zxgsdfg" localSheetId="6" hidden="1">{"'Bill No. 7'!$A$1:$G$32"}</definedName>
    <definedName name="zxgsdfg" hidden="1">{"'Bill No. 7'!$A$1:$G$32"}</definedName>
    <definedName name="zxv" localSheetId="18" hidden="1">{#N/A,#N/A,TRUE,"Cover";#N/A,#N/A,TRUE,"Conts";#N/A,#N/A,TRUE,"VOS";#N/A,#N/A,TRUE,"Warrington";#N/A,#N/A,TRUE,"Widnes"}</definedName>
    <definedName name="zxv" localSheetId="10" hidden="1">{#N/A,#N/A,TRUE,"Cover";#N/A,#N/A,TRUE,"Conts";#N/A,#N/A,TRUE,"VOS";#N/A,#N/A,TRUE,"Warrington";#N/A,#N/A,TRUE,"Widnes"}</definedName>
    <definedName name="zxv" hidden="1">{#N/A,#N/A,TRUE,"Cover";#N/A,#N/A,TRUE,"Conts";#N/A,#N/A,TRUE,"VOS";#N/A,#N/A,TRUE,"Warrington";#N/A,#N/A,TRUE,"Widnes"}</definedName>
    <definedName name="zxxxxxc"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xxxxx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y">#REF!</definedName>
    <definedName name="ZY___0">#REF!</definedName>
    <definedName name="ZY___13">#REF!</definedName>
    <definedName name="ZYX">#REF!</definedName>
    <definedName name="ZYZ" hidden="1">#REF!</definedName>
    <definedName name="zz" localSheetId="4" hidden="1">{#N/A,#N/A,FALSE,"SumD";#N/A,#N/A,FALSE,"ElecD";#N/A,#N/A,FALSE,"MechD";#N/A,#N/A,FALSE,"GeotD";#N/A,#N/A,FALSE,"PrcsD";#N/A,#N/A,FALSE,"TunnD";#N/A,#N/A,FALSE,"CivlD";#N/A,#N/A,FALSE,"NtwkD";#N/A,#N/A,FALSE,"EstgD";#N/A,#N/A,FALSE,"PEngD"}</definedName>
    <definedName name="zz" localSheetId="18" hidden="1">{"LKD",#N/A,FALSE,"표지"}</definedName>
    <definedName name="zz" localSheetId="6" hidden="1">{#N/A,#N/A,FALSE,"SumD";#N/A,#N/A,FALSE,"ElecD";#N/A,#N/A,FALSE,"MechD";#N/A,#N/A,FALSE,"GeotD";#N/A,#N/A,FALSE,"PrcsD";#N/A,#N/A,FALSE,"TunnD";#N/A,#N/A,FALSE,"CivlD";#N/A,#N/A,FALSE,"NtwkD";#N/A,#N/A,FALSE,"EstgD";#N/A,#N/A,FALSE,"PEngD"}</definedName>
    <definedName name="zz" localSheetId="10" hidden="1">{#N/A,#N/A,FALSE,"SumD";#N/A,#N/A,FALSE,"ElecD";#N/A,#N/A,FALSE,"MechD";#N/A,#N/A,FALSE,"GeotD";#N/A,#N/A,FALSE,"PrcsD";#N/A,#N/A,FALSE,"TunnD";#N/A,#N/A,FALSE,"CivlD";#N/A,#N/A,FALSE,"NtwkD";#N/A,#N/A,FALSE,"EstgD";#N/A,#N/A,FALSE,"PEngD"}</definedName>
    <definedName name="zz" hidden="1">{"LKD",#N/A,FALSE,"표지"}</definedName>
    <definedName name="zz_1" localSheetId="18" hidden="1">{#N/A,#N/A,FALSE,"SumD";#N/A,#N/A,FALSE,"ElecD";#N/A,#N/A,FALSE,"MechD";#N/A,#N/A,FALSE,"GeotD";#N/A,#N/A,FALSE,"PrcsD";#N/A,#N/A,FALSE,"TunnD";#N/A,#N/A,FALSE,"CivlD";#N/A,#N/A,FALSE,"NtwkD";#N/A,#N/A,FALSE,"EstgD";#N/A,#N/A,FALSE,"PEngD"}</definedName>
    <definedName name="zz_1" hidden="1">{#N/A,#N/A,FALSE,"SumD";#N/A,#N/A,FALSE,"ElecD";#N/A,#N/A,FALSE,"MechD";#N/A,#N/A,FALSE,"GeotD";#N/A,#N/A,FALSE,"PrcsD";#N/A,#N/A,FALSE,"TunnD";#N/A,#N/A,FALSE,"CivlD";#N/A,#N/A,FALSE,"NtwkD";#N/A,#N/A,FALSE,"EstgD";#N/A,#N/A,FALSE,"PEngD"}</definedName>
    <definedName name="zzCFRange_Start">OFFSET(CFRange_Start,0,0,,ModelLife)</definedName>
    <definedName name="ZZChart_Date">OFFSET(#REF!,0,0,1,Projectend+1)</definedName>
    <definedName name="ZZChart1_EQ">OFFSET(#REF!,0,0,1,Projectend+1)</definedName>
    <definedName name="ZZChart1_L1">OFFSET(#REF!,0,0,1,Projectend+1)</definedName>
    <definedName name="ZZChart1_L2">OFFSET(#REF!,0,0,1,Projectend+1)</definedName>
    <definedName name="ZZChart1_L3">OFFSET(#REF!,0,0,1,Projectend+1)</definedName>
    <definedName name="ZZChart1_LS">OFFSET(#REF!,0,0,1,Projectend+1)</definedName>
    <definedName name="ZZChart2_Curr">OFFSET(#REF!,0,0,1,Projectend+1)</definedName>
    <definedName name="ZZChart2_Orig">OFFSET(#REF!,0,0,1,Projectend+1)</definedName>
    <definedName name="ZZChart2_Prev">OFFSET(#REF!,0,0,1,Projectend+1)</definedName>
    <definedName name="ZZChart2_Proj">OFFSET(#REF!,0,0,1,Projectend+1)</definedName>
    <definedName name="ZZChart3_Curr">OFFSET(#REF!,0,0,1,Projectend+1)</definedName>
    <definedName name="ZZChart3_Orig">OFFSET(#REF!,0,0,1,Projectend+1)</definedName>
    <definedName name="zzChart4_Curr">OFFSET(#REF!,0,0,1,Projectend+1)</definedName>
    <definedName name="zzChart4_Orig">OFFSET(#REF!,0,0,1,Projectend+1)</definedName>
    <definedName name="zzChart4_Prev">OFFSET(#REF!,0,0,1,Projectend+1)</definedName>
    <definedName name="zzChart4_Proj">OFFSET(#REF!,0,0,1,Projectend+1)</definedName>
    <definedName name="zzx">#REF!</definedName>
    <definedName name="ZZXCZXCZ">#N/A</definedName>
    <definedName name="zzxxa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xxa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 localSheetId="4" hidden="1">{#N/A,#N/A,FALSE,"SumD";#N/A,#N/A,FALSE,"ElecD";#N/A,#N/A,FALSE,"MechD";#N/A,#N/A,FALSE,"GeotD";#N/A,#N/A,FALSE,"PrcsD";#N/A,#N/A,FALSE,"TunnD";#N/A,#N/A,FALSE,"CivlD";#N/A,#N/A,FALSE,"NtwkD";#N/A,#N/A,FALSE,"EstgD";#N/A,#N/A,FALSE,"PEngD"}</definedName>
    <definedName name="zzz" localSheetId="18" hidden="1">{#N/A,#N/A,TRUE,"Basic";#N/A,#N/A,TRUE,"EXT-TABLE";#N/A,#N/A,TRUE,"STEEL";#N/A,#N/A,TRUE,"INT-Table";#N/A,#N/A,TRUE,"STEEL";#N/A,#N/A,TRUE,"Door"}</definedName>
    <definedName name="zzz" localSheetId="6" hidden="1">{#N/A,#N/A,TRUE,"Cover";#N/A,#N/A,TRUE,"Conts";#N/A,#N/A,TRUE,"VOS";#N/A,#N/A,TRUE,"Warrington";#N/A,#N/A,TRUE,"Widnes"}</definedName>
    <definedName name="zzz" localSheetId="11" hidden="1">{#N/A,#N/A,TRUE,"Cover";#N/A,#N/A,TRUE,"Conts";#N/A,#N/A,TRUE,"VOS";#N/A,#N/A,TRUE,"Warrington";#N/A,#N/A,TRUE,"Widnes"}</definedName>
    <definedName name="ZZZ" localSheetId="10">#REF!</definedName>
    <definedName name="zzz" hidden="1">{#N/A,#N/A,TRUE,"Basic";#N/A,#N/A,TRUE,"EXT-TABLE";#N/A,#N/A,TRUE,"STEEL";#N/A,#N/A,TRUE,"INT-Table";#N/A,#N/A,TRUE,"STEEL";#N/A,#N/A,TRUE,"Door"}</definedName>
    <definedName name="zzz_1" localSheetId="18" hidden="1">{#N/A,#N/A,TRUE,"Basic";#N/A,#N/A,TRUE,"EXT-TABLE";#N/A,#N/A,TRUE,"STEEL";#N/A,#N/A,TRUE,"INT-Table";#N/A,#N/A,TRUE,"STEEL";#N/A,#N/A,TRUE,"Door"}</definedName>
    <definedName name="zzz_1" hidden="1">{#N/A,#N/A,TRUE,"Basic";#N/A,#N/A,TRUE,"EXT-TABLE";#N/A,#N/A,TRUE,"STEEL";#N/A,#N/A,TRUE,"INT-Table";#N/A,#N/A,TRUE,"STEEL";#N/A,#N/A,TRUE,"Door"}</definedName>
    <definedName name="zzz_2" localSheetId="18" hidden="1">{#N/A,#N/A,TRUE,"Basic";#N/A,#N/A,TRUE,"EXT-TABLE";#N/A,#N/A,TRUE,"STEEL";#N/A,#N/A,TRUE,"INT-Table";#N/A,#N/A,TRUE,"STEEL";#N/A,#N/A,TRUE,"Door"}</definedName>
    <definedName name="zzz_2" hidden="1">{#N/A,#N/A,TRUE,"Basic";#N/A,#N/A,TRUE,"EXT-TABLE";#N/A,#N/A,TRUE,"STEEL";#N/A,#N/A,TRUE,"INT-Table";#N/A,#N/A,TRUE,"STEEL";#N/A,#N/A,TRUE,"Door"}</definedName>
    <definedName name="zzz1" hidden="1">#REF!</definedName>
    <definedName name="zzzz" localSheetId="4" hidden="1">{#N/A,#N/A,FALSE,"OAS";#N/A,#N/A,FALSE,"OBG";#N/A,#N/A,FALSE,"OCZ";#N/A,#N/A,FALSE,"OFR";#N/A,#N/A,FALSE,"OGR";#N/A,#N/A,FALSE,"OGY";#N/A,#N/A,FALSE,"OHY ";#N/A,#N/A,FALSE,"OLX";#N/A,#N/A,FALSE,"ONL";#N/A,#N/A,FALSE,"OPO";#N/A,#N/A,FALSE,"OPL";#N/A,#N/A,FALSE,"OSK";#N/A,#N/A,FALSE,"OSP";#N/A,#N/A,FALSE,"OSZ";#N/A,#N/A,FALSE,"OTU";#N/A,#N/A,FALSE,"OUK"}</definedName>
    <definedName name="ZZZZ">#REF!</definedName>
    <definedName name="zzzzqqw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zq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zzzz" localSheetId="4" hidden="1">{#N/A,#N/A,FALSE,"OAS";#N/A,#N/A,FALSE,"OBG";#N/A,#N/A,FALSE,"OCZ";#N/A,#N/A,FALSE,"OFR";#N/A,#N/A,FALSE,"OGR";#N/A,#N/A,FALSE,"OGY";#N/A,#N/A,FALSE,"OHY ";#N/A,#N/A,FALSE,"OLX";#N/A,#N/A,FALSE,"ONL";#N/A,#N/A,FALSE,"OPO";#N/A,#N/A,FALSE,"OPL";#N/A,#N/A,FALSE,"OSK";#N/A,#N/A,FALSE,"OSP";#N/A,#N/A,FALSE,"OSZ";#N/A,#N/A,FALSE,"OTU";#N/A,#N/A,FALSE,"OUK"}</definedName>
    <definedName name="zzzzz">#REF!</definedName>
    <definedName name="zzzzzz" localSheetId="4" hidden="1">{#N/A,#N/A,FALSE,"MAINTENANCE"}</definedName>
    <definedName name="zzzzzz" localSheetId="18" hidden="1">{#N/A,#N/A,FALSE,"SumD";#N/A,#N/A,FALSE,"ElecD";#N/A,#N/A,FALSE,"MechD";#N/A,#N/A,FALSE,"GeotD";#N/A,#N/A,FALSE,"PrcsD";#N/A,#N/A,FALSE,"TunnD";#N/A,#N/A,FALSE,"CivlD";#N/A,#N/A,FALSE,"NtwkD";#N/A,#N/A,FALSE,"EstgD";#N/A,#N/A,FALSE,"PEngD"}</definedName>
    <definedName name="ZZZZZZ" localSheetId="6">#REF!</definedName>
    <definedName name="ZZZZZZ" localSheetId="10">#REF!</definedName>
    <definedName name="zzzzzz" hidden="1">{#N/A,#N/A,FALSE,"SumD";#N/A,#N/A,FALSE,"ElecD";#N/A,#N/A,FALSE,"MechD";#N/A,#N/A,FALSE,"GeotD";#N/A,#N/A,FALSE,"PrcsD";#N/A,#N/A,FALSE,"TunnD";#N/A,#N/A,FALSE,"CivlD";#N/A,#N/A,FALSE,"NtwkD";#N/A,#N/A,FALSE,"EstgD";#N/A,#N/A,FALSE,"PEngD"}</definedName>
    <definedName name="zzzzzzz" localSheetId="4" hidden="1">{#N/A,#N/A,FALSE,"ORGANISATION"}</definedName>
    <definedName name="ZZZZZZZ">#REF!</definedName>
    <definedName name="zzzzzzzz" localSheetId="4" hidden="1">{#N/A,#N/A,FALSE,"SITE NUMBERS 1995"}</definedName>
    <definedName name="ZZZZZZZZ">#REF!</definedName>
    <definedName name="zzzzzzzzz" localSheetId="4" hidden="1">{#N/A,#N/A,FALSE,"SITE NUMBERS 1996"}</definedName>
    <definedName name="ZZZZZZZZZ">#REF!</definedName>
    <definedName name="zzzzzzzzzz" localSheetId="4" hidden="1">{#N/A,#N/A,FALSE,"SUSTAINING"}</definedName>
    <definedName name="ZZZZZZZZZZ">#REF!</definedName>
    <definedName name="zzzzzzzzzzz" localSheetId="4" hidden="1">{#N/A,#N/A,FALSE,"ORGANISATION"}</definedName>
    <definedName name="zzzzzzzzzzz" hidden="1">{#N/A,#N/A,FALSE,"ORGANISATION"}</definedName>
    <definedName name="ZZZZZZZZZZZZZZ" hidden="1">#REF!</definedName>
    <definedName name="zzzzzzzzzzzzzzzz" localSheetId="18" hidden="1">{#N/A,#N/A,FALSE,"단가표지"}</definedName>
    <definedName name="zzzzzzzzzzzzzzzz" hidden="1">{#N/A,#N/A,FALSE,"단가표지"}</definedName>
    <definedName name="zzzzzzzzzzzzzzzzzzzz">#REF!</definedName>
    <definedName name="λ650">#REF!,#REF!,#REF!,#REF!,#REF!</definedName>
    <definedName name="もりた">#REF!</definedName>
    <definedName name="ا4">#REF!</definedName>
    <definedName name="اسمنت_SRC">#REF!</definedName>
    <definedName name="اسمنت_ابيض">#REF!</definedName>
    <definedName name="اسمنت_اسود">#REF!</definedName>
    <definedName name="اسمنت_حراري">#REF!</definedName>
    <definedName name="الارتفاع.h">#REF!</definedName>
    <definedName name="الباب_الثامن__الأبواب_والشبابيك">#REF!</definedName>
    <definedName name="الباب_الثانى">#REF!</definedName>
    <definedName name="الباب_الحادى_عشر">#REF!</definedName>
    <definedName name="الباب_العاشر">#REF!</definedName>
    <definedName name="العدد_N">#REF!</definedName>
    <definedName name="القرار">#REF!</definedName>
    <definedName name="بمب">#REF!</definedName>
    <definedName name="تكلفة">#REF!</definedName>
    <definedName name="حدادة">#REF!</definedName>
    <definedName name="حديد">#REF!</definedName>
    <definedName name="خرسانة__عادية_SRC">#REF!</definedName>
    <definedName name="خرسانة__مسلحة">#REF!</definedName>
    <definedName name="خرسانة__مسلحة_SRC">#REF!</definedName>
    <definedName name="خرسانة_عادية">#REF!</definedName>
    <definedName name="خرسانة_مسلحة_OPC">#REF!</definedName>
    <definedName name="خرسانة_مسلحة_SRC">#REF!</definedName>
    <definedName name="رمل_ابيض">#REF!</definedName>
    <definedName name="رمل_اسود">#REF!</definedName>
    <definedName name="سعر">#REF!</definedName>
    <definedName name="ش1502">#REF!</definedName>
    <definedName name="صب_خرسانة">#REF!</definedName>
    <definedName name="صفحة_14">#REF!</definedName>
    <definedName name="صفحة_15">#REF!</definedName>
    <definedName name="صفحة_16">#REF!</definedName>
    <definedName name="صفحة_17">#REF!</definedName>
    <definedName name="صفحة_20">#REF!</definedName>
    <definedName name="صفحة_21">#REF!</definedName>
    <definedName name="صفحة_22">#REF!</definedName>
    <definedName name="صفحة_23">#REF!</definedName>
    <definedName name="عمالة__حراري">#REF!</definedName>
    <definedName name="عمالة__نعلات_رخام">#REF!</definedName>
    <definedName name="عمالة__نعلات_سيراميك">#REF!</definedName>
    <definedName name="عمالة_ادراج_رخام">#REF!</definedName>
    <definedName name="عمالة_ادراج_موزاييك">#REF!</definedName>
    <definedName name="عمالة_الجزيرة">#REF!</definedName>
    <definedName name="عمالة_الجزيرة__عرض_20_سم">#REF!</definedName>
    <definedName name="عمالة_الجزيرة_25_سم">#REF!</definedName>
    <definedName name="عمالة_الجزيرة_5_سم">#REF!</definedName>
    <definedName name="عمالة_انترلوك">#REF!</definedName>
    <definedName name="عمالة_براطيش">#REF!</definedName>
    <definedName name="عمالة_بلاستر_اسقف">#REF!</definedName>
    <definedName name="عمالة_بلاستر_خارجي">#REF!</definedName>
    <definedName name="عمالة_بلاسترجدران">#REF!</definedName>
    <definedName name="عمالة_رخام_ارضيات">#REF!</definedName>
    <definedName name="عمالة_رخام_جدران">#REF!</definedName>
    <definedName name="عمالة_سيراميك_ارضيات">#REF!</definedName>
    <definedName name="عمالة_سيراميك_جدران">#REF!</definedName>
    <definedName name="عمالة_كيربستون">#REF!</definedName>
    <definedName name="عمالة_مصمت_8">#REF!</definedName>
    <definedName name="عمالة_مفرغ_4">#REF!</definedName>
    <definedName name="عمالة_مفرغ_6">#REF!</definedName>
    <definedName name="عمالة_مفرغ_8">#REF!</definedName>
    <definedName name="عمالة_موزاييك_ارضيات">#REF!</definedName>
    <definedName name="عمالة_هوردي">#REF!</definedName>
    <definedName name="غفقف" localSheetId="18" hidden="1">{#N/A,#N/A,TRUE,"Cover";#N/A,#N/A,TRUE,"Conts";#N/A,#N/A,TRUE,"VOS";#N/A,#N/A,TRUE,"Warrington";#N/A,#N/A,TRUE,"Widnes"}</definedName>
    <definedName name="غفقف" localSheetId="10" hidden="1">{#N/A,#N/A,TRUE,"Cover";#N/A,#N/A,TRUE,"Conts";#N/A,#N/A,TRUE,"VOS";#N/A,#N/A,TRUE,"Warrington";#N/A,#N/A,TRUE,"Widnes"}</definedName>
    <definedName name="غفقف" hidden="1">{#N/A,#N/A,TRUE,"Cover";#N/A,#N/A,TRUE,"Conts";#N/A,#N/A,TRUE,"VOS";#N/A,#N/A,TRUE,"Warrington";#N/A,#N/A,TRUE,"Widnes"}</definedName>
    <definedName name="ففقف" localSheetId="18" hidden="1">{#N/A,#N/A,TRUE,"Cover";#N/A,#N/A,TRUE,"Conts";#N/A,#N/A,TRUE,"VOS";#N/A,#N/A,TRUE,"Warrington";#N/A,#N/A,TRUE,"Widnes"}</definedName>
    <definedName name="ففقف" localSheetId="10" hidden="1">{#N/A,#N/A,TRUE,"Cover";#N/A,#N/A,TRUE,"Conts";#N/A,#N/A,TRUE,"VOS";#N/A,#N/A,TRUE,"Warrington";#N/A,#N/A,TRUE,"Widnes"}</definedName>
    <definedName name="ففقف" hidden="1">{#N/A,#N/A,TRUE,"Cover";#N/A,#N/A,TRUE,"Conts";#N/A,#N/A,TRUE,"VOS";#N/A,#N/A,TRUE,"Warrington";#N/A,#N/A,TRUE,"Widnes"}</definedName>
    <definedName name="مواد__نعلات_رخام">#REF!</definedName>
    <definedName name="مواد__نعلات_سيراميك">#REF!</definedName>
    <definedName name="مواد_ادراج_رخام">#REF!</definedName>
    <definedName name="مواد_ادراج_موزاييك">#REF!</definedName>
    <definedName name="مواد_الجزيرة">#REF!</definedName>
    <definedName name="مواد_الجزيرة__عرض_20_سم">#REF!</definedName>
    <definedName name="مواد_الجزيرة_25_سم">#REF!</definedName>
    <definedName name="مواد_الجزيرة_5_سم">#REF!</definedName>
    <definedName name="مواد_انترلوك">#REF!</definedName>
    <definedName name="مواد_براطيش">#REF!</definedName>
    <definedName name="مواد_بلاستر_اسقف">#REF!</definedName>
    <definedName name="مواد_بلاستر_خارجي">#REF!</definedName>
    <definedName name="مواد_بلاسترجدران">#REF!</definedName>
    <definedName name="مواد_حراري">#REF!</definedName>
    <definedName name="مواد_رخام_ارضيات">#REF!</definedName>
    <definedName name="مواد_رخام_جدران">#REF!</definedName>
    <definedName name="مواد_سيراميك_ارضيات">#REF!</definedName>
    <definedName name="مواد_سيراميك_جدران">#REF!</definedName>
    <definedName name="مواد_كيربستون">#REF!</definedName>
    <definedName name="مواد_مصمت_8">#REF!</definedName>
    <definedName name="مواد_مفرغ_4">#REF!</definedName>
    <definedName name="مواد_مفرغ_6">#REF!</definedName>
    <definedName name="مواد_مفرغ_8">#REF!</definedName>
    <definedName name="مواد_موزاييك_ارضيات">#REF!</definedName>
    <definedName name="مواد_هوردي">#REF!</definedName>
    <definedName name="نجارة_برابيت">#REF!</definedName>
    <definedName name="نجارة_ديكورات">#REF!</definedName>
    <definedName name="نجارة_عادية">#REF!</definedName>
    <definedName name="هدر_خشب">#REF!</definedName>
    <definedName name="ㄱ" localSheetId="18" hidden="1">{#N/A,#N/A,FALSE,"기안지";#N/A,#N/A,FALSE,"통신지"}</definedName>
    <definedName name="ㄱ" hidden="1">{#N/A,#N/A,FALSE,"기안지";#N/A,#N/A,FALSE,"통신지"}</definedName>
    <definedName name="ㄱㄱ" localSheetId="18" hidden="1">{#N/A,#N/A,FALSE,"명세표"}</definedName>
    <definedName name="ㄱㄱ" hidden="1">{#N/A,#N/A,FALSE,"명세표"}</definedName>
    <definedName name="ㄱㄱ_1" localSheetId="18" hidden="1">{#N/A,#N/A,FALSE,"명세표"}</definedName>
    <definedName name="ㄱㄱ_1" hidden="1">{#N/A,#N/A,FALSE,"명세표"}</definedName>
    <definedName name="ㄱㄱ_2" localSheetId="18" hidden="1">{#N/A,#N/A,FALSE,"명세표"}</definedName>
    <definedName name="ㄱㄱ_2" hidden="1">{#N/A,#N/A,FALSE,"명세표"}</definedName>
    <definedName name="ㄱㄷㄱㄷㄱㄱㅎㄺㄷ" localSheetId="18" hidden="1">{"'장비'!$A$3:$M$12"}</definedName>
    <definedName name="ㄱㄷㄱㄷㄱㄱㅎㄺㄷ" hidden="1">{"'장비'!$A$3:$M$12"}</definedName>
    <definedName name="ㄱㄷㄱㄷㄱㄱㅎㄺㄷ_1" localSheetId="18" hidden="1">{"'장비'!$A$3:$M$12"}</definedName>
    <definedName name="ㄱㄷㄱㄷㄱㄱㅎㄺㄷ_1" hidden="1">{"'장비'!$A$3:$M$12"}</definedName>
    <definedName name="ㄱㄷㄱㄷㄱㄱㅎㄺㄷ_2" localSheetId="18" hidden="1">{"'장비'!$A$3:$M$12"}</definedName>
    <definedName name="ㄱㄷㄱㄷㄱㄱㅎㄺㄷ_2" hidden="1">{"'장비'!$A$3:$M$12"}</definedName>
    <definedName name="ㄱㄷㄷㄱ" localSheetId="18" hidden="1">{#N/A,#N/A,FALSE,"구조2"}</definedName>
    <definedName name="ㄱㄷㄷㄱ" hidden="1">{#N/A,#N/A,FALSE,"구조2"}</definedName>
    <definedName name="ㄱㄹㅇㄷ" hidden="1">#REF!</definedName>
    <definedName name="ㄱㅁㄴ" localSheetId="18" hidden="1">{#N/A,#N/A,FALSE,"토공2"}</definedName>
    <definedName name="ㄱㅁㄴ" hidden="1">{#N/A,#N/A,FALSE,"토공2"}</definedName>
    <definedName name="ㄱ미" localSheetId="18" hidden="1">{#N/A,#N/A,TRUE,"Basic";#N/A,#N/A,TRUE,"EXT-TABLE";#N/A,#N/A,TRUE,"STEEL";#N/A,#N/A,TRUE,"INT-Table";#N/A,#N/A,TRUE,"STEEL";#N/A,#N/A,TRUE,"Door"}</definedName>
    <definedName name="ㄱ미" hidden="1">{#N/A,#N/A,TRUE,"Basic";#N/A,#N/A,TRUE,"EXT-TABLE";#N/A,#N/A,TRUE,"STEEL";#N/A,#N/A,TRUE,"INT-Table";#N/A,#N/A,TRUE,"STEEL";#N/A,#N/A,TRUE,"Door"}</definedName>
    <definedName name="ㄱ미_1" localSheetId="18" hidden="1">{#N/A,#N/A,TRUE,"Basic";#N/A,#N/A,TRUE,"EXT-TABLE";#N/A,#N/A,TRUE,"STEEL";#N/A,#N/A,TRUE,"INT-Table";#N/A,#N/A,TRUE,"STEEL";#N/A,#N/A,TRUE,"Door"}</definedName>
    <definedName name="ㄱ미_1" hidden="1">{#N/A,#N/A,TRUE,"Basic";#N/A,#N/A,TRUE,"EXT-TABLE";#N/A,#N/A,TRUE,"STEEL";#N/A,#N/A,TRUE,"INT-Table";#N/A,#N/A,TRUE,"STEEL";#N/A,#N/A,TRUE,"Door"}</definedName>
    <definedName name="ㄱ미_2" localSheetId="18" hidden="1">{#N/A,#N/A,TRUE,"Basic";#N/A,#N/A,TRUE,"EXT-TABLE";#N/A,#N/A,TRUE,"STEEL";#N/A,#N/A,TRUE,"INT-Table";#N/A,#N/A,TRUE,"STEEL";#N/A,#N/A,TRUE,"Door"}</definedName>
    <definedName name="ㄱ미_2" hidden="1">{#N/A,#N/A,TRUE,"Basic";#N/A,#N/A,TRUE,"EXT-TABLE";#N/A,#N/A,TRUE,"STEEL";#N/A,#N/A,TRUE,"INT-Table";#N/A,#N/A,TRUE,"STEEL";#N/A,#N/A,TRUE,"Door"}</definedName>
    <definedName name="ㄱㅂ" localSheetId="18" hidden="1">{#N/A,#N/A,TRUE,"LOADCOVE";#N/A,#N/A,TRUE,"PAGE001";#N/A,#N/A,TRUE,"PAGE002";#N/A,#N/A,TRUE,"PAGE003";#N/A,#N/A,TRUE,"PAGE004";#N/A,#N/A,TRUE,"PAGE005";#N/A,#N/A,TRUE,"PAGE006";#N/A,#N/A,TRUE,"PAGE007";#N/A,#N/A,TRUE,"PAGE008";#N/A,#N/A,TRUE,"PAGE009";#N/A,#N/A,TRUE,"PAGE010";#N/A,#N/A,TRUE,"PAGE011";#N/A,#N/A,TRUE,"PAGE012";#N/A,#N/A,TRUE,"PAGE013"}</definedName>
    <definedName name="ㄱㅂ" hidden="1">{#N/A,#N/A,TRUE,"LOADCOVE";#N/A,#N/A,TRUE,"PAGE001";#N/A,#N/A,TRUE,"PAGE002";#N/A,#N/A,TRUE,"PAGE003";#N/A,#N/A,TRUE,"PAGE004";#N/A,#N/A,TRUE,"PAGE005";#N/A,#N/A,TRUE,"PAGE006";#N/A,#N/A,TRUE,"PAGE007";#N/A,#N/A,TRUE,"PAGE008";#N/A,#N/A,TRUE,"PAGE009";#N/A,#N/A,TRUE,"PAGE010";#N/A,#N/A,TRUE,"PAGE011";#N/A,#N/A,TRUE,"PAGE012";#N/A,#N/A,TRUE,"PAGE013"}</definedName>
    <definedName name="ㄱㅈㅎ" hidden="1">#REF!</definedName>
    <definedName name="ㄱㅎ" localSheetId="18" hidden="1">{#N/A,#N/A,TRUE,"LOADCOVE";#N/A,#N/A,TRUE,"PAGE001";#N/A,#N/A,TRUE,"PAGE002";#N/A,#N/A,TRUE,"PAGE003";#N/A,#N/A,TRUE,"PAGE004";#N/A,#N/A,TRUE,"PAGE005";#N/A,#N/A,TRUE,"PAGE006";#N/A,#N/A,TRUE,"PAGE007";#N/A,#N/A,TRUE,"PAGE008";#N/A,#N/A,TRUE,"PAGE009";#N/A,#N/A,TRUE,"PAGE010";#N/A,#N/A,TRUE,"PAGE011";#N/A,#N/A,TRUE,"PAGE012";#N/A,#N/A,TRUE,"PAGE013"}</definedName>
    <definedName name="ㄱㅎ" hidden="1">{#N/A,#N/A,TRUE,"LOADCOVE";#N/A,#N/A,TRUE,"PAGE001";#N/A,#N/A,TRUE,"PAGE002";#N/A,#N/A,TRUE,"PAGE003";#N/A,#N/A,TRUE,"PAGE004";#N/A,#N/A,TRUE,"PAGE005";#N/A,#N/A,TRUE,"PAGE006";#N/A,#N/A,TRUE,"PAGE007";#N/A,#N/A,TRUE,"PAGE008";#N/A,#N/A,TRUE,"PAGE009";#N/A,#N/A,TRUE,"PAGE010";#N/A,#N/A,TRUE,"PAGE011";#N/A,#N/A,TRUE,"PAGE012";#N/A,#N/A,TRUE,"PAGE013"}</definedName>
    <definedName name="ㄱㅎㄹ" localSheetId="18" hidden="1">{#N/A,#N/A,TRUE,"LOADCOVE";#N/A,#N/A,TRUE,"PAGE001";#N/A,#N/A,TRUE,"PAGE002";#N/A,#N/A,TRUE,"PAGE003";#N/A,#N/A,TRUE,"PAGE004";#N/A,#N/A,TRUE,"PAGE005";#N/A,#N/A,TRUE,"PAGE006";#N/A,#N/A,TRUE,"PAGE007";#N/A,#N/A,TRUE,"PAGE008";#N/A,#N/A,TRUE,"PAGE009";#N/A,#N/A,TRUE,"PAGE010";#N/A,#N/A,TRUE,"PAGE011";#N/A,#N/A,TRUE,"PAGE012";#N/A,#N/A,TRUE,"PAGE013"}</definedName>
    <definedName name="ㄱㅎㄹ" hidden="1">{#N/A,#N/A,TRUE,"LOADCOVE";#N/A,#N/A,TRUE,"PAGE001";#N/A,#N/A,TRUE,"PAGE002";#N/A,#N/A,TRUE,"PAGE003";#N/A,#N/A,TRUE,"PAGE004";#N/A,#N/A,TRUE,"PAGE005";#N/A,#N/A,TRUE,"PAGE006";#N/A,#N/A,TRUE,"PAGE007";#N/A,#N/A,TRUE,"PAGE008";#N/A,#N/A,TRUE,"PAGE009";#N/A,#N/A,TRUE,"PAGE010";#N/A,#N/A,TRUE,"PAGE011";#N/A,#N/A,TRUE,"PAGE012";#N/A,#N/A,TRUE,"PAGE013"}</definedName>
    <definedName name="가" localSheetId="18" hidden="1">{#N/A,#N/A,TRUE,"LOADCOVE";#N/A,#N/A,TRUE,"PAGE001";#N/A,#N/A,TRUE,"PAGE002";#N/A,#N/A,TRUE,"PAGE003";#N/A,#N/A,TRUE,"PAGE004";#N/A,#N/A,TRUE,"PAGE005";#N/A,#N/A,TRUE,"PAGE006";#N/A,#N/A,TRUE,"PAGE007";#N/A,#N/A,TRUE,"PAGE008";#N/A,#N/A,TRUE,"PAGE009";#N/A,#N/A,TRUE,"PAGE010";#N/A,#N/A,TRUE,"PAGE011";#N/A,#N/A,TRUE,"PAGE012";#N/A,#N/A,TRUE,"PAGE013"}</definedName>
    <definedName name="가" hidden="1">{#N/A,#N/A,TRUE,"LOADCOVE";#N/A,#N/A,TRUE,"PAGE001";#N/A,#N/A,TRUE,"PAGE002";#N/A,#N/A,TRUE,"PAGE003";#N/A,#N/A,TRUE,"PAGE004";#N/A,#N/A,TRUE,"PAGE005";#N/A,#N/A,TRUE,"PAGE006";#N/A,#N/A,TRUE,"PAGE007";#N/A,#N/A,TRUE,"PAGE008";#N/A,#N/A,TRUE,"PAGE009";#N/A,#N/A,TRUE,"PAGE010";#N/A,#N/A,TRUE,"PAGE011";#N/A,#N/A,TRUE,"PAGE012";#N/A,#N/A,TRUE,"PAGE013"}</definedName>
    <definedName name="가나다" hidden="1">#REF!</definedName>
    <definedName name="가노">#REF!</definedName>
    <definedName name="가설계획" localSheetId="18" hidden="1">{#N/A,#N/A,FALSE,"갑지";#N/A,#N/A,FALSE,"개요";#N/A,#N/A,FALSE,"비목별";#N/A,#N/A,FALSE,"건물별";#N/A,#N/A,FALSE,"기구표";#N/A,#N/A,FALSE,"직원투입"}</definedName>
    <definedName name="가설계획" hidden="1">{#N/A,#N/A,FALSE,"갑지";#N/A,#N/A,FALSE,"개요";#N/A,#N/A,FALSE,"비목별";#N/A,#N/A,FALSE,"건물별";#N/A,#N/A,FALSE,"기구표";#N/A,#N/A,FALSE,"직원투입"}</definedName>
    <definedName name="간노">#REF!</definedName>
    <definedName name="간접경비" hidden="1">#REF!</definedName>
    <definedName name="간접비" localSheetId="18" hidden="1">{#N/A,#N/A,FALSE,"현장 NCR 분석";#N/A,#N/A,FALSE,"현장품질감사";#N/A,#N/A,FALSE,"현장품질감사"}</definedName>
    <definedName name="간접비" localSheetId="10" hidden="1">{#N/A,#N/A,FALSE,"갑지";#N/A,#N/A,FALSE,"개요";#N/A,#N/A,FALSE,"비목별";#N/A,#N/A,FALSE,"건물별";#N/A,#N/A,FALSE,"기구표";#N/A,#N/A,FALSE,"직원투입"}</definedName>
    <definedName name="간접비" hidden="1">{#N/A,#N/A,FALSE,"현장 NCR 분석";#N/A,#N/A,FALSE,"현장품질감사";#N/A,#N/A,FALSE,"현장품질감사"}</definedName>
    <definedName name="간접비.ncr" localSheetId="18" hidden="1">{#N/A,#N/A,FALSE,"현장 NCR 분석";#N/A,#N/A,FALSE,"현장품질감사";#N/A,#N/A,FALSE,"현장품질감사"}</definedName>
    <definedName name="간접비.ncr" hidden="1">{#N/A,#N/A,FALSE,"현장 NCR 분석";#N/A,#N/A,FALSE,"현장품질감사";#N/A,#N/A,FALSE,"현장품질감사"}</definedName>
    <definedName name="간접비1" localSheetId="18"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감" localSheetId="18" hidden="1">{#N/A,#N/A,TRUE,"Basic";#N/A,#N/A,TRUE,"EXT-TABLE";#N/A,#N/A,TRUE,"STEEL";#N/A,#N/A,TRUE,"INT-Table";#N/A,#N/A,TRUE,"STEEL";#N/A,#N/A,TRUE,"Door"}</definedName>
    <definedName name="감" hidden="1">{#N/A,#N/A,TRUE,"Basic";#N/A,#N/A,TRUE,"EXT-TABLE";#N/A,#N/A,TRUE,"STEEL";#N/A,#N/A,TRUE,"INT-Table";#N/A,#N/A,TRUE,"STEEL";#N/A,#N/A,TRUE,"Door"}</definedName>
    <definedName name="감_1" localSheetId="18" hidden="1">{#N/A,#N/A,TRUE,"Basic";#N/A,#N/A,TRUE,"EXT-TABLE";#N/A,#N/A,TRUE,"STEEL";#N/A,#N/A,TRUE,"INT-Table";#N/A,#N/A,TRUE,"STEEL";#N/A,#N/A,TRUE,"Door"}</definedName>
    <definedName name="감_1" hidden="1">{#N/A,#N/A,TRUE,"Basic";#N/A,#N/A,TRUE,"EXT-TABLE";#N/A,#N/A,TRUE,"STEEL";#N/A,#N/A,TRUE,"INT-Table";#N/A,#N/A,TRUE,"STEEL";#N/A,#N/A,TRUE,"Door"}</definedName>
    <definedName name="감리단" localSheetId="18" hidden="1">{#N/A,#N/A,FALSE,"현장 NCR 분석";#N/A,#N/A,FALSE,"현장품질감사";#N/A,#N/A,FALSE,"현장품질감사"}</definedName>
    <definedName name="감리단" hidden="1">{#N/A,#N/A,FALSE,"현장 NCR 분석";#N/A,#N/A,FALSE,"현장품질감사";#N/A,#N/A,FALSE,"현장품질감사"}</definedName>
    <definedName name="강경욱" localSheetId="18" hidden="1">{#N/A,#N/A,FALSE,"골재소요량";#N/A,#N/A,FALSE,"골재소요량"}</definedName>
    <definedName name="강경욱" hidden="1">{#N/A,#N/A,FALSE,"골재소요량";#N/A,#N/A,FALSE,"골재소요량"}</definedName>
    <definedName name="강병일" localSheetId="18" hidden="1">{"LKD",#N/A,FALSE,"표지"}</definedName>
    <definedName name="강병일" hidden="1">{"LKD",#N/A,FALSE,"표지"}</definedName>
    <definedName name="강은성" localSheetId="18" hidden="1">{#N/A,#N/A,TRUE,"Basic";#N/A,#N/A,TRUE,"EXT-TABLE";#N/A,#N/A,TRUE,"STEEL";#N/A,#N/A,TRUE,"INT-Table";#N/A,#N/A,TRUE,"STEEL";#N/A,#N/A,TRUE,"Door"}</definedName>
    <definedName name="강은성" hidden="1">{#N/A,#N/A,TRUE,"Basic";#N/A,#N/A,TRUE,"EXT-TABLE";#N/A,#N/A,TRUE,"STEEL";#N/A,#N/A,TRUE,"INT-Table";#N/A,#N/A,TRUE,"STEEL";#N/A,#N/A,TRUE,"Door"}</definedName>
    <definedName name="강재" localSheetId="18" hidden="1">{#N/A,#N/A,FALSE,"혼합골재"}</definedName>
    <definedName name="강재" hidden="1">{#N/A,#N/A,FALSE,"혼합골재"}</definedName>
    <definedName name="강재_1" localSheetId="18" hidden="1">{#N/A,#N/A,FALSE,"혼합골재"}</definedName>
    <definedName name="강재_1" hidden="1">{#N/A,#N/A,FALSE,"혼합골재"}</definedName>
    <definedName name="강재_2" localSheetId="18" hidden="1">{#N/A,#N/A,FALSE,"혼합골재"}</definedName>
    <definedName name="강재_2" hidden="1">{#N/A,#N/A,FALSE,"혼합골재"}</definedName>
    <definedName name="개산분_토목" localSheetId="18" hidden="1">{#N/A,#N/A,FALSE,"혼합골재"}</definedName>
    <definedName name="개산분_토목" hidden="1">{#N/A,#N/A,FALSE,"혼합골재"}</definedName>
    <definedName name="개선" localSheetId="18" hidden="1">{#N/A,#N/A,TRUE,"LOADCOVE";#N/A,#N/A,TRUE,"PAGE001";#N/A,#N/A,TRUE,"PAGE002";#N/A,#N/A,TRUE,"PAGE003";#N/A,#N/A,TRUE,"PAGE004";#N/A,#N/A,TRUE,"PAGE005";#N/A,#N/A,TRUE,"PAGE006";#N/A,#N/A,TRUE,"PAGE007";#N/A,#N/A,TRUE,"PAGE008";#N/A,#N/A,TRUE,"PAGE009";#N/A,#N/A,TRUE,"PAGE010";#N/A,#N/A,TRUE,"PAGE011";#N/A,#N/A,TRUE,"PAGE012";#N/A,#N/A,TRUE,"PAGE013"}</definedName>
    <definedName name="개선" hidden="1">{#N/A,#N/A,TRUE,"LOADCOVE";#N/A,#N/A,TRUE,"PAGE001";#N/A,#N/A,TRUE,"PAGE002";#N/A,#N/A,TRUE,"PAGE003";#N/A,#N/A,TRUE,"PAGE004";#N/A,#N/A,TRUE,"PAGE005";#N/A,#N/A,TRUE,"PAGE006";#N/A,#N/A,TRUE,"PAGE007";#N/A,#N/A,TRUE,"PAGE008";#N/A,#N/A,TRUE,"PAGE009";#N/A,#N/A,TRUE,"PAGE010";#N/A,#N/A,TRUE,"PAGE011";#N/A,#N/A,TRUE,"PAGE012";#N/A,#N/A,TRUE,"PAGE013"}</definedName>
    <definedName name="개요">#REF!</definedName>
    <definedName name="갸" localSheetId="18" hidden="1">{#N/A,#N/A,FALSE,"포장1";#N/A,#N/A,FALSE,"포장1"}</definedName>
    <definedName name="갸" hidden="1">{#N/A,#N/A,FALSE,"포장1";#N/A,#N/A,FALSE,"포장1"}</definedName>
    <definedName name="거" localSheetId="18" hidden="1">{#N/A,#N/A,FALSE,"포장2"}</definedName>
    <definedName name="거" hidden="1">{#N/A,#N/A,FALSE,"포장2"}</definedName>
    <definedName name="건기" localSheetId="18" hidden="1">{#N/A,#N/A,FALSE,"사업총괄";#N/A,#N/A,FALSE,"장비사업";#N/A,#N/A,FALSE,"철구사업";#N/A,#N/A,FALSE,"준설사업"}</definedName>
    <definedName name="건기" hidden="1">{#N/A,#N/A,FALSE,"사업총괄";#N/A,#N/A,FALSE,"장비사업";#N/A,#N/A,FALSE,"철구사업";#N/A,#N/A,FALSE,"준설사업"}</definedName>
    <definedName name="건기2" localSheetId="18" hidden="1">{#N/A,#N/A,FALSE,"사업총괄";#N/A,#N/A,FALSE,"장비사업";#N/A,#N/A,FALSE,"철구사업";#N/A,#N/A,FALSE,"준설사업"}</definedName>
    <definedName name="건기2" hidden="1">{#N/A,#N/A,FALSE,"사업총괄";#N/A,#N/A,FALSE,"장비사업";#N/A,#N/A,FALSE,"철구사업";#N/A,#N/A,FALSE,"준설사업"}</definedName>
    <definedName name="건설기계새로움" localSheetId="18" hidden="1">{#VALUE!,#N/A,FALSE,0;#N/A,#N/A,FALSE,0;#N/A,#N/A,FALSE,0;#N/A,#N/A,FALSE,0}</definedName>
    <definedName name="건설기계새로움" hidden="1">{#VALUE!,#N/A,FALSE,0;#N/A,#N/A,FALSE,0;#N/A,#N/A,FALSE,0;#N/A,#N/A,FALSE,0}</definedName>
    <definedName name="건축">#REF!</definedName>
    <definedName name="것" localSheetId="18" hidden="1">{#N/A,#N/A,FALSE,"골재소요량";#N/A,#N/A,FALSE,"골재소요량"}</definedName>
    <definedName name="것" hidden="1">{#N/A,#N/A,FALSE,"골재소요량";#N/A,#N/A,FALSE,"골재소요량"}</definedName>
    <definedName name="것_1" localSheetId="18" hidden="1">{#N/A,#N/A,FALSE,"골재소요량";#N/A,#N/A,FALSE,"골재소요량"}</definedName>
    <definedName name="것_1" hidden="1">{#N/A,#N/A,FALSE,"골재소요량";#N/A,#N/A,FALSE,"골재소요량"}</definedName>
    <definedName name="것_2" localSheetId="18" hidden="1">{#N/A,#N/A,FALSE,"골재소요량";#N/A,#N/A,FALSE,"골재소요량"}</definedName>
    <definedName name="것_2" hidden="1">{#N/A,#N/A,FALSE,"골재소요량";#N/A,#N/A,FALSE,"골재소요량"}</definedName>
    <definedName name="겉표지" localSheetId="18" hidden="1">{#N/A,#N/A,TRUE,"Basic";#N/A,#N/A,TRUE,"EXT-TABLE";#N/A,#N/A,TRUE,"STEEL";#N/A,#N/A,TRUE,"INT-Table";#N/A,#N/A,TRUE,"STEEL";#N/A,#N/A,TRUE,"Door"}</definedName>
    <definedName name="겉표지" hidden="1">{#N/A,#N/A,TRUE,"Basic";#N/A,#N/A,TRUE,"EXT-TABLE";#N/A,#N/A,TRUE,"STEEL";#N/A,#N/A,TRUE,"INT-Table";#N/A,#N/A,TRUE,"STEEL";#N/A,#N/A,TRUE,"Door"}</definedName>
    <definedName name="겉표지_1" localSheetId="18" hidden="1">{#N/A,#N/A,TRUE,"Basic";#N/A,#N/A,TRUE,"EXT-TABLE";#N/A,#N/A,TRUE,"STEEL";#N/A,#N/A,TRUE,"INT-Table";#N/A,#N/A,TRUE,"STEEL";#N/A,#N/A,TRUE,"Door"}</definedName>
    <definedName name="겉표지_1" hidden="1">{#N/A,#N/A,TRUE,"Basic";#N/A,#N/A,TRUE,"EXT-TABLE";#N/A,#N/A,TRUE,"STEEL";#N/A,#N/A,TRUE,"INT-Table";#N/A,#N/A,TRUE,"STEEL";#N/A,#N/A,TRUE,"Door"}</definedName>
    <definedName name="겉표지_2" localSheetId="18" hidden="1">{#N/A,#N/A,TRUE,"Basic";#N/A,#N/A,TRUE,"EXT-TABLE";#N/A,#N/A,TRUE,"STEEL";#N/A,#N/A,TRUE,"INT-Table";#N/A,#N/A,TRUE,"STEEL";#N/A,#N/A,TRUE,"Door"}</definedName>
    <definedName name="겉표지_2" hidden="1">{#N/A,#N/A,TRUE,"Basic";#N/A,#N/A,TRUE,"EXT-TABLE";#N/A,#N/A,TRUE,"STEEL";#N/A,#N/A,TRUE,"INT-Table";#N/A,#N/A,TRUE,"STEEL";#N/A,#N/A,TRUE,"Door"}</definedName>
    <definedName name="게" localSheetId="18" hidden="1">{#N/A,#N/A,FALSE,"혼합골재"}</definedName>
    <definedName name="게" hidden="1">{#N/A,#N/A,FALSE,"혼합골재"}</definedName>
    <definedName name="겡오" localSheetId="18" hidden="1">{#N/A,#N/A,FALSE,"CCTV"}</definedName>
    <definedName name="겡오" hidden="1">{#N/A,#N/A,FALSE,"CCTV"}</definedName>
    <definedName name="겡오_1" localSheetId="18" hidden="1">{#N/A,#N/A,FALSE,"CCTV"}</definedName>
    <definedName name="겡오_1" hidden="1">{#N/A,#N/A,FALSE,"CCTV"}</definedName>
    <definedName name="겡오_2" localSheetId="18" hidden="1">{#N/A,#N/A,FALSE,"CCTV"}</definedName>
    <definedName name="겡오_2" hidden="1">{#N/A,#N/A,FALSE,"CCTV"}</definedName>
    <definedName name="견저조건" localSheetId="18" hidden="1">{#N/A,#N/A,FALSE,"CCTV"}</definedName>
    <definedName name="견저조건" hidden="1">{#N/A,#N/A,FALSE,"CCTV"}</definedName>
    <definedName name="견적" localSheetId="18" hidden="1">{#N/A,#N/A,FALSE,"CCTV"}</definedName>
    <definedName name="견적" hidden="1">{#N/A,#N/A,FALSE,"CCTV"}</definedName>
    <definedName name="견적_1" localSheetId="18" hidden="1">{#N/A,#N/A,FALSE,"CCTV"}</definedName>
    <definedName name="견적_1" hidden="1">{#N/A,#N/A,FALSE,"CCTV"}</definedName>
    <definedName name="견적_2" localSheetId="18" hidden="1">{#N/A,#N/A,FALSE,"CCTV"}</definedName>
    <definedName name="견적_2" hidden="1">{#N/A,#N/A,FALSE,"CCTV"}</definedName>
    <definedName name="견적2" localSheetId="18" hidden="1">{#N/A,#N/A,FALSE,"CCTV"}</definedName>
    <definedName name="견적2"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2_1" localSheetId="18" hidden="1">{#N/A,#N/A,FALSE,"CCTV"}</definedName>
    <definedName name="견적2_1" hidden="1">{#N/A,#N/A,FALSE,"CCTV"}</definedName>
    <definedName name="견적2_2" localSheetId="18" hidden="1">{#N/A,#N/A,FALSE,"CCTV"}</definedName>
    <definedName name="견적2_2" hidden="1">{#N/A,#N/A,FALSE,"CCTV"}</definedName>
    <definedName name="견적3"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18" hidden="1">{#N/A,#N/A,FALSE,"CCTV"}</definedName>
    <definedName name="견적SHEET" hidden="1">{#N/A,#N/A,FALSE,"CCTV"}</definedName>
    <definedName name="견적SHEET_1" localSheetId="18" hidden="1">{#N/A,#N/A,FALSE,"CCTV"}</definedName>
    <definedName name="견적SHEET_1" hidden="1">{#N/A,#N/A,FALSE,"CCTV"}</definedName>
    <definedName name="견적SHEET_2" localSheetId="18" hidden="1">{#N/A,#N/A,FALSE,"CCTV"}</definedName>
    <definedName name="견적SHEET_2" hidden="1">{#N/A,#N/A,FALSE,"CCTV"}</definedName>
    <definedName name="견적가"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내역" localSheetId="18" hidden="1">{"'OVEN시방 '!$A$1:$C$11"}</definedName>
    <definedName name="견적내역" hidden="1">{"'OVEN시방 '!$A$1:$C$11"}</definedName>
    <definedName name="견적서" localSheetId="18" hidden="1">{#N/A,#N/A,FALSE,"구조2"}</definedName>
    <definedName name="견적서" hidden="1">{#N/A,#N/A,FALSE,"구조2"}</definedName>
    <definedName name="견적예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 localSheetId="10">#REF!</definedName>
    <definedName name="견적조건" hidden="1">#N/A</definedName>
    <definedName name="견적조건8" localSheetId="18" hidden="1">{#N/A,#N/A,FALSE,"CCTV"}</definedName>
    <definedName name="견적조건8" hidden="1">{#N/A,#N/A,FALSE,"CCTV"}</definedName>
    <definedName name="견적조건8_1" localSheetId="18" hidden="1">{#N/A,#N/A,FALSE,"CCTV"}</definedName>
    <definedName name="견적조건8_1" hidden="1">{#N/A,#N/A,FALSE,"CCTV"}</definedName>
    <definedName name="견적조건8_2" localSheetId="18" hidden="1">{#N/A,#N/A,FALSE,"CCTV"}</definedName>
    <definedName name="견적조건8_2" hidden="1">{#N/A,#N/A,FALSE,"CCTV"}</definedName>
    <definedName name="견적품의서" localSheetId="18" hidden="1">{"'장비'!$A$3:$M$12"}</definedName>
    <definedName name="견적품의서" hidden="1">{"'장비'!$A$3:$M$12"}</definedName>
    <definedName name="견적품의서_1" localSheetId="18" hidden="1">{"'장비'!$A$3:$M$12"}</definedName>
    <definedName name="견적품의서_1" hidden="1">{"'장비'!$A$3:$M$12"}</definedName>
    <definedName name="견적품의서_2" localSheetId="18" hidden="1">{"'장비'!$A$3:$M$12"}</definedName>
    <definedName name="견적품의서_2" hidden="1">{"'장비'!$A$3:$M$12"}</definedName>
    <definedName name="견적품의서1" localSheetId="18" hidden="1">{"'장비'!$A$3:$M$12"}</definedName>
    <definedName name="견적품의서1" hidden="1">{"'장비'!$A$3:$M$12"}</definedName>
    <definedName name="경비1" hidden="1">#REF!</definedName>
    <definedName name="경비2차분" localSheetId="18" hidden="1">{"'장비'!$A$3:$M$12"}</definedName>
    <definedName name="경비2차분" hidden="1">{"'장비'!$A$3:$M$12"}</definedName>
    <definedName name="경비2차분_1" localSheetId="18" hidden="1">{"'장비'!$A$3:$M$12"}</definedName>
    <definedName name="경비2차분_1" hidden="1">{"'장비'!$A$3:$M$12"}</definedName>
    <definedName name="경비2차분_2" localSheetId="18" hidden="1">{"'장비'!$A$3:$M$12"}</definedName>
    <definedName name="경비2차분_2" hidden="1">{"'장비'!$A$3:$M$12"}</definedName>
    <definedName name="경쟁사_네트워크" localSheetId="18" hidden="1">{#N/A,#N/A,FALSE,"회선임차현황"}</definedName>
    <definedName name="경쟁사_네트워크" hidden="1">{#N/A,#N/A,FALSE,"회선임차현황"}</definedName>
    <definedName name="계" hidden="1">#REF!</definedName>
    <definedName name="계수">#REF!</definedName>
    <definedName name="계수1">#REF!</definedName>
    <definedName name="계약고햔황2" hidden="1">#REF!</definedName>
    <definedName name="계약고현황2" hidden="1">#REF!</definedName>
    <definedName name="계장공사" localSheetId="18" hidden="1">{#N/A,#N/A,FALSE,"CCTV"}</definedName>
    <definedName name="계장공사" hidden="1">{#N/A,#N/A,FALSE,"CCTV"}</definedName>
    <definedName name="계장공사_1" localSheetId="18" hidden="1">{#N/A,#N/A,FALSE,"CCTV"}</definedName>
    <definedName name="계장공사_1" hidden="1">{#N/A,#N/A,FALSE,"CCTV"}</definedName>
    <definedName name="계장공사_2" localSheetId="18" hidden="1">{#N/A,#N/A,FALSE,"CCTV"}</definedName>
    <definedName name="계장공사_2" hidden="1">{#N/A,#N/A,FALSE,"CCTV"}</definedName>
    <definedName name="계전2" hidden="1">#REF!</definedName>
    <definedName name="계측기기"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 localSheetId="18" hidden="1">{#N/A,#N/A,FALSE,"TABLE"}</definedName>
    <definedName name="계획" hidden="1">{#N/A,#N/A,FALSE,"TABLE"}</definedName>
    <definedName name="계획.실적A" localSheetId="18" hidden="1">{#N/A,#N/A,TRUE,"LOADCOVE";#N/A,#N/A,TRUE,"PAGE001";#N/A,#N/A,TRUE,"PAGE002";#N/A,#N/A,TRUE,"PAGE003";#N/A,#N/A,TRUE,"PAGE004";#N/A,#N/A,TRUE,"PAGE005";#N/A,#N/A,TRUE,"PAGE006";#N/A,#N/A,TRUE,"PAGE007";#N/A,#N/A,TRUE,"PAGE008";#N/A,#N/A,TRUE,"PAGE009";#N/A,#N/A,TRUE,"PAGE010";#N/A,#N/A,TRUE,"PAGE011";#N/A,#N/A,TRUE,"PAGE012";#N/A,#N/A,TRUE,"PAGE013"}</definedName>
    <definedName name="계획.실적A" hidden="1">{#N/A,#N/A,TRUE,"LOADCOVE";#N/A,#N/A,TRUE,"PAGE001";#N/A,#N/A,TRUE,"PAGE002";#N/A,#N/A,TRUE,"PAGE003";#N/A,#N/A,TRUE,"PAGE004";#N/A,#N/A,TRUE,"PAGE005";#N/A,#N/A,TRUE,"PAGE006";#N/A,#N/A,TRUE,"PAGE007";#N/A,#N/A,TRUE,"PAGE008";#N/A,#N/A,TRUE,"PAGE009";#N/A,#N/A,TRUE,"PAGE010";#N/A,#N/A,TRUE,"PAGE011";#N/A,#N/A,TRUE,"PAGE012";#N/A,#N/A,TRUE,"PAGE013"}</definedName>
    <definedName name="계획.실적A_1" localSheetId="18" hidden="1">{#N/A,#N/A,TRUE,"LOADCOVE";#N/A,#N/A,TRUE,"PAGE001";#N/A,#N/A,TRUE,"PAGE002";#N/A,#N/A,TRUE,"PAGE003";#N/A,#N/A,TRUE,"PAGE004";#N/A,#N/A,TRUE,"PAGE005";#N/A,#N/A,TRUE,"PAGE006";#N/A,#N/A,TRUE,"PAGE007";#N/A,#N/A,TRUE,"PAGE008";#N/A,#N/A,TRUE,"PAGE009";#N/A,#N/A,TRUE,"PAGE010";#N/A,#N/A,TRUE,"PAGE011";#N/A,#N/A,TRUE,"PAGE012";#N/A,#N/A,TRUE,"PAGE013"}</definedName>
    <definedName name="계획.실적A_1" hidden="1">{#N/A,#N/A,TRUE,"LOADCOVE";#N/A,#N/A,TRUE,"PAGE001";#N/A,#N/A,TRUE,"PAGE002";#N/A,#N/A,TRUE,"PAGE003";#N/A,#N/A,TRUE,"PAGE004";#N/A,#N/A,TRUE,"PAGE005";#N/A,#N/A,TRUE,"PAGE006";#N/A,#N/A,TRUE,"PAGE007";#N/A,#N/A,TRUE,"PAGE008";#N/A,#N/A,TRUE,"PAGE009";#N/A,#N/A,TRUE,"PAGE010";#N/A,#N/A,TRUE,"PAGE011";#N/A,#N/A,TRUE,"PAGE012";#N/A,#N/A,TRUE,"PAGE013"}</definedName>
    <definedName name="계획.실적A_2" localSheetId="18" hidden="1">{#N/A,#N/A,TRUE,"LOADCOVE";#N/A,#N/A,TRUE,"PAGE001";#N/A,#N/A,TRUE,"PAGE002";#N/A,#N/A,TRUE,"PAGE003";#N/A,#N/A,TRUE,"PAGE004";#N/A,#N/A,TRUE,"PAGE005";#N/A,#N/A,TRUE,"PAGE006";#N/A,#N/A,TRUE,"PAGE007";#N/A,#N/A,TRUE,"PAGE008";#N/A,#N/A,TRUE,"PAGE009";#N/A,#N/A,TRUE,"PAGE010";#N/A,#N/A,TRUE,"PAGE011";#N/A,#N/A,TRUE,"PAGE012";#N/A,#N/A,TRUE,"PAGE013"}</definedName>
    <definedName name="계획.실적A_2" hidden="1">{#N/A,#N/A,TRUE,"LOADCOVE";#N/A,#N/A,TRUE,"PAGE001";#N/A,#N/A,TRUE,"PAGE002";#N/A,#N/A,TRUE,"PAGE003";#N/A,#N/A,TRUE,"PAGE004";#N/A,#N/A,TRUE,"PAGE005";#N/A,#N/A,TRUE,"PAGE006";#N/A,#N/A,TRUE,"PAGE007";#N/A,#N/A,TRUE,"PAGE008";#N/A,#N/A,TRUE,"PAGE009";#N/A,#N/A,TRUE,"PAGE010";#N/A,#N/A,TRUE,"PAGE011";#N/A,#N/A,TRUE,"PAGE012";#N/A,#N/A,TRUE,"PAGE013"}</definedName>
    <definedName name="계획4" localSheetId="18" hidden="1">{#N/A,#N/A,TRUE,"LOADCOVE";#N/A,#N/A,TRUE,"PAGE001";#N/A,#N/A,TRUE,"PAGE002";#N/A,#N/A,TRUE,"PAGE003";#N/A,#N/A,TRUE,"PAGE004";#N/A,#N/A,TRUE,"PAGE005";#N/A,#N/A,TRUE,"PAGE006";#N/A,#N/A,TRUE,"PAGE007";#N/A,#N/A,TRUE,"PAGE008";#N/A,#N/A,TRUE,"PAGE009";#N/A,#N/A,TRUE,"PAGE010";#N/A,#N/A,TRUE,"PAGE011";#N/A,#N/A,TRUE,"PAGE012";#N/A,#N/A,TRUE,"PAGE013"}</definedName>
    <definedName name="계획4" hidden="1">{#N/A,#N/A,TRUE,"LOADCOVE";#N/A,#N/A,TRUE,"PAGE001";#N/A,#N/A,TRUE,"PAGE002";#N/A,#N/A,TRUE,"PAGE003";#N/A,#N/A,TRUE,"PAGE004";#N/A,#N/A,TRUE,"PAGE005";#N/A,#N/A,TRUE,"PAGE006";#N/A,#N/A,TRUE,"PAGE007";#N/A,#N/A,TRUE,"PAGE008";#N/A,#N/A,TRUE,"PAGE009";#N/A,#N/A,TRUE,"PAGE010";#N/A,#N/A,TRUE,"PAGE011";#N/A,#N/A,TRUE,"PAGE012";#N/A,#N/A,TRUE,"PAGE013"}</definedName>
    <definedName name="계획대실적2" localSheetId="18" hidden="1">{#N/A,#N/A,TRUE,"LOADCOVE";#N/A,#N/A,TRUE,"PAGE001";#N/A,#N/A,TRUE,"PAGE002";#N/A,#N/A,TRUE,"PAGE003";#N/A,#N/A,TRUE,"PAGE004";#N/A,#N/A,TRUE,"PAGE005";#N/A,#N/A,TRUE,"PAGE006";#N/A,#N/A,TRUE,"PAGE007";#N/A,#N/A,TRUE,"PAGE008";#N/A,#N/A,TRUE,"PAGE009";#N/A,#N/A,TRUE,"PAGE010";#N/A,#N/A,TRUE,"PAGE011";#N/A,#N/A,TRUE,"PAGE012";#N/A,#N/A,TRUE,"PAGE013"}</definedName>
    <definedName name="계획대실적2" hidden="1">{#N/A,#N/A,TRUE,"LOADCOVE";#N/A,#N/A,TRUE,"PAGE001";#N/A,#N/A,TRUE,"PAGE002";#N/A,#N/A,TRUE,"PAGE003";#N/A,#N/A,TRUE,"PAGE004";#N/A,#N/A,TRUE,"PAGE005";#N/A,#N/A,TRUE,"PAGE006";#N/A,#N/A,TRUE,"PAGE007";#N/A,#N/A,TRUE,"PAGE008";#N/A,#N/A,TRUE,"PAGE009";#N/A,#N/A,TRUE,"PAGE010";#N/A,#N/A,TRUE,"PAGE011";#N/A,#N/A,TRUE,"PAGE012";#N/A,#N/A,TRUE,"PAGE013"}</definedName>
    <definedName name="계획대실적3" localSheetId="18" hidden="1">{#N/A,#N/A,TRUE,"LOADCOVE";#N/A,#N/A,TRUE,"PAGE001";#N/A,#N/A,TRUE,"PAGE002";#N/A,#N/A,TRUE,"PAGE003";#N/A,#N/A,TRUE,"PAGE004";#N/A,#N/A,TRUE,"PAGE005";#N/A,#N/A,TRUE,"PAGE006";#N/A,#N/A,TRUE,"PAGE007";#N/A,#N/A,TRUE,"PAGE008";#N/A,#N/A,TRUE,"PAGE009";#N/A,#N/A,TRUE,"PAGE010";#N/A,#N/A,TRUE,"PAGE011";#N/A,#N/A,TRUE,"PAGE012";#N/A,#N/A,TRUE,"PAGE013"}</definedName>
    <definedName name="계획대실적3" hidden="1">{#N/A,#N/A,TRUE,"LOADCOVE";#N/A,#N/A,TRUE,"PAGE001";#N/A,#N/A,TRUE,"PAGE002";#N/A,#N/A,TRUE,"PAGE003";#N/A,#N/A,TRUE,"PAGE004";#N/A,#N/A,TRUE,"PAGE005";#N/A,#N/A,TRUE,"PAGE006";#N/A,#N/A,TRUE,"PAGE007";#N/A,#N/A,TRUE,"PAGE008";#N/A,#N/A,TRUE,"PAGE009";#N/A,#N/A,TRUE,"PAGE010";#N/A,#N/A,TRUE,"PAGE011";#N/A,#N/A,TRUE,"PAGE012";#N/A,#N/A,TRUE,"PAGE013"}</definedName>
    <definedName name="계획대실적5" localSheetId="18" hidden="1">{#N/A,#N/A,TRUE,"LOADCOVE";#N/A,#N/A,TRUE,"PAGE001";#N/A,#N/A,TRUE,"PAGE002";#N/A,#N/A,TRUE,"PAGE003";#N/A,#N/A,TRUE,"PAGE004";#N/A,#N/A,TRUE,"PAGE005";#N/A,#N/A,TRUE,"PAGE006";#N/A,#N/A,TRUE,"PAGE007";#N/A,#N/A,TRUE,"PAGE008";#N/A,#N/A,TRUE,"PAGE009";#N/A,#N/A,TRUE,"PAGE010";#N/A,#N/A,TRUE,"PAGE011";#N/A,#N/A,TRUE,"PAGE012";#N/A,#N/A,TRUE,"PAGE013"}</definedName>
    <definedName name="계획대실적5" hidden="1">{#N/A,#N/A,TRUE,"LOADCOVE";#N/A,#N/A,TRUE,"PAGE001";#N/A,#N/A,TRUE,"PAGE002";#N/A,#N/A,TRUE,"PAGE003";#N/A,#N/A,TRUE,"PAGE004";#N/A,#N/A,TRUE,"PAGE005";#N/A,#N/A,TRUE,"PAGE006";#N/A,#N/A,TRUE,"PAGE007";#N/A,#N/A,TRUE,"PAGE008";#N/A,#N/A,TRUE,"PAGE009";#N/A,#N/A,TRUE,"PAGE010";#N/A,#N/A,TRUE,"PAGE011";#N/A,#N/A,TRUE,"PAGE012";#N/A,#N/A,TRUE,"PAGE013"}</definedName>
    <definedName name="계획대실적6" localSheetId="18" hidden="1">{#N/A,#N/A,TRUE,"LOADCOVE";#N/A,#N/A,TRUE,"PAGE001";#N/A,#N/A,TRUE,"PAGE002";#N/A,#N/A,TRUE,"PAGE003";#N/A,#N/A,TRUE,"PAGE004";#N/A,#N/A,TRUE,"PAGE005";#N/A,#N/A,TRUE,"PAGE006";#N/A,#N/A,TRUE,"PAGE007";#N/A,#N/A,TRUE,"PAGE008";#N/A,#N/A,TRUE,"PAGE009";#N/A,#N/A,TRUE,"PAGE010";#N/A,#N/A,TRUE,"PAGE011";#N/A,#N/A,TRUE,"PAGE012";#N/A,#N/A,TRUE,"PAGE013"}</definedName>
    <definedName name="계획대실적6" hidden="1">{#N/A,#N/A,TRUE,"LOADCOVE";#N/A,#N/A,TRUE,"PAGE001";#N/A,#N/A,TRUE,"PAGE002";#N/A,#N/A,TRUE,"PAGE003";#N/A,#N/A,TRUE,"PAGE004";#N/A,#N/A,TRUE,"PAGE005";#N/A,#N/A,TRUE,"PAGE006";#N/A,#N/A,TRUE,"PAGE007";#N/A,#N/A,TRUE,"PAGE008";#N/A,#N/A,TRUE,"PAGE009";#N/A,#N/A,TRUE,"PAGE010";#N/A,#N/A,TRUE,"PAGE011";#N/A,#N/A,TRUE,"PAGE012";#N/A,#N/A,TRUE,"PAGE013"}</definedName>
    <definedName name="계획총괄" localSheetId="18" hidden="1">{#N/A,#N/A,FALSE,"96자동차사 계획";#N/A,#N/A,FALSE,"96자동차사 계획"}</definedName>
    <definedName name="계획총괄" hidden="1">{#N/A,#N/A,FALSE,"96자동차사 계획";#N/A,#N/A,FALSE,"96자동차사 계획"}</definedName>
    <definedName name="고민수" localSheetId="18" hidden="1">{"LKD",#N/A,FALSE,"표지"}</definedName>
    <definedName name="고민수" hidden="1">{"LKD",#N/A,FALSE,"표지"}</definedName>
    <definedName name="골재" localSheetId="18" hidden="1">{#N/A,#N/A,FALSE,"골재소요량";#N/A,#N/A,FALSE,"골재소요량"}</definedName>
    <definedName name="골재" localSheetId="10" hidden="1">{#N/A,#N/A,FALSE,"골재소요량";#N/A,#N/A,FALSE,"골재소요량"}</definedName>
    <definedName name="골재" hidden="1">{#N/A,#N/A,FALSE,"골재소요량";#N/A,#N/A,FALSE,"골재소요량"}</definedName>
    <definedName name="골조" localSheetId="18" hidden="1">{#N/A,#N/A,FALSE,"물량산출"}</definedName>
    <definedName name="골조" hidden="1">{#N/A,#N/A,FALSE,"물량산출"}</definedName>
    <definedName name="공공도서"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구2" hidden="1">#REF!</definedName>
    <definedName name="공기구3" localSheetId="18" hidden="1">{#N/A,#N/A,TRUE,"LOADCOVE";#N/A,#N/A,TRUE,"PAGE001";#N/A,#N/A,TRUE,"PAGE002";#N/A,#N/A,TRUE,"PAGE003";#N/A,#N/A,TRUE,"PAGE004";#N/A,#N/A,TRUE,"PAGE005";#N/A,#N/A,TRUE,"PAGE006";#N/A,#N/A,TRUE,"PAGE007";#N/A,#N/A,TRUE,"PAGE008";#N/A,#N/A,TRUE,"PAGE009";#N/A,#N/A,TRUE,"PAGE010";#N/A,#N/A,TRUE,"PAGE011";#N/A,#N/A,TRUE,"PAGE012";#N/A,#N/A,TRUE,"PAGE013"}</definedName>
    <definedName name="공기구3" hidden="1">{#N/A,#N/A,TRUE,"LOADCOVE";#N/A,#N/A,TRUE,"PAGE001";#N/A,#N/A,TRUE,"PAGE002";#N/A,#N/A,TRUE,"PAGE003";#N/A,#N/A,TRUE,"PAGE004";#N/A,#N/A,TRUE,"PAGE005";#N/A,#N/A,TRUE,"PAGE006";#N/A,#N/A,TRUE,"PAGE007";#N/A,#N/A,TRUE,"PAGE008";#N/A,#N/A,TRUE,"PAGE009";#N/A,#N/A,TRUE,"PAGE010";#N/A,#N/A,TRUE,"PAGE011";#N/A,#N/A,TRUE,"PAGE012";#N/A,#N/A,TRUE,"PAGE013"}</definedName>
    <definedName name="공기구3_1" localSheetId="18" hidden="1">{#N/A,#N/A,TRUE,"LOADCOVE";#N/A,#N/A,TRUE,"PAGE001";#N/A,#N/A,TRUE,"PAGE002";#N/A,#N/A,TRUE,"PAGE003";#N/A,#N/A,TRUE,"PAGE004";#N/A,#N/A,TRUE,"PAGE005";#N/A,#N/A,TRUE,"PAGE006";#N/A,#N/A,TRUE,"PAGE007";#N/A,#N/A,TRUE,"PAGE008";#N/A,#N/A,TRUE,"PAGE009";#N/A,#N/A,TRUE,"PAGE010";#N/A,#N/A,TRUE,"PAGE011";#N/A,#N/A,TRUE,"PAGE012";#N/A,#N/A,TRUE,"PAGE013"}</definedName>
    <definedName name="공기구3_1" hidden="1">{#N/A,#N/A,TRUE,"LOADCOVE";#N/A,#N/A,TRUE,"PAGE001";#N/A,#N/A,TRUE,"PAGE002";#N/A,#N/A,TRUE,"PAGE003";#N/A,#N/A,TRUE,"PAGE004";#N/A,#N/A,TRUE,"PAGE005";#N/A,#N/A,TRUE,"PAGE006";#N/A,#N/A,TRUE,"PAGE007";#N/A,#N/A,TRUE,"PAGE008";#N/A,#N/A,TRUE,"PAGE009";#N/A,#N/A,TRUE,"PAGE010";#N/A,#N/A,TRUE,"PAGE011";#N/A,#N/A,TRUE,"PAGE012";#N/A,#N/A,TRUE,"PAGE013"}</definedName>
    <definedName name="공기구3_2" localSheetId="18" hidden="1">{#N/A,#N/A,TRUE,"LOADCOVE";#N/A,#N/A,TRUE,"PAGE001";#N/A,#N/A,TRUE,"PAGE002";#N/A,#N/A,TRUE,"PAGE003";#N/A,#N/A,TRUE,"PAGE004";#N/A,#N/A,TRUE,"PAGE005";#N/A,#N/A,TRUE,"PAGE006";#N/A,#N/A,TRUE,"PAGE007";#N/A,#N/A,TRUE,"PAGE008";#N/A,#N/A,TRUE,"PAGE009";#N/A,#N/A,TRUE,"PAGE010";#N/A,#N/A,TRUE,"PAGE011";#N/A,#N/A,TRUE,"PAGE012";#N/A,#N/A,TRUE,"PAGE013"}</definedName>
    <definedName name="공기구3_2" hidden="1">{#N/A,#N/A,TRUE,"LOADCOVE";#N/A,#N/A,TRUE,"PAGE001";#N/A,#N/A,TRUE,"PAGE002";#N/A,#N/A,TRUE,"PAGE003";#N/A,#N/A,TRUE,"PAGE004";#N/A,#N/A,TRUE,"PAGE005";#N/A,#N/A,TRUE,"PAGE006";#N/A,#N/A,TRUE,"PAGE007";#N/A,#N/A,TRUE,"PAGE008";#N/A,#N/A,TRUE,"PAGE009";#N/A,#N/A,TRUE,"PAGE010";#N/A,#N/A,TRUE,"PAGE011";#N/A,#N/A,TRUE,"PAGE012";#N/A,#N/A,TRUE,"PAGE013"}</definedName>
    <definedName name="공무"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공무"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공사개요" localSheetId="18" hidden="1">{#N/A,#N/A,TRUE,"LOADCOVE";#N/A,#N/A,TRUE,"PAGE001";#N/A,#N/A,TRUE,"PAGE002";#N/A,#N/A,TRUE,"PAGE003";#N/A,#N/A,TRUE,"PAGE004";#N/A,#N/A,TRUE,"PAGE005";#N/A,#N/A,TRUE,"PAGE006";#N/A,#N/A,TRUE,"PAGE007";#N/A,#N/A,TRUE,"PAGE008";#N/A,#N/A,TRUE,"PAGE009";#N/A,#N/A,TRUE,"PAGE010";#N/A,#N/A,TRUE,"PAGE011";#N/A,#N/A,TRUE,"PAGE012";#N/A,#N/A,TRUE,"PAGE013"}</definedName>
    <definedName name="공사개요" hidden="1">{#N/A,#N/A,TRUE,"LOADCOVE";#N/A,#N/A,TRUE,"PAGE001";#N/A,#N/A,TRUE,"PAGE002";#N/A,#N/A,TRUE,"PAGE003";#N/A,#N/A,TRUE,"PAGE004";#N/A,#N/A,TRUE,"PAGE005";#N/A,#N/A,TRUE,"PAGE006";#N/A,#N/A,TRUE,"PAGE007";#N/A,#N/A,TRUE,"PAGE008";#N/A,#N/A,TRUE,"PAGE009";#N/A,#N/A,TRUE,"PAGE010";#N/A,#N/A,TRUE,"PAGE011";#N/A,#N/A,TRUE,"PAGE012";#N/A,#N/A,TRUE,"PAGE013"}</definedName>
    <definedName name="공사명">#REF!</definedName>
    <definedName name="공장동" hidden="1">#REF!</definedName>
    <definedName name="공정" localSheetId="18" hidden="1">{#N/A,#N/A,FALSE,"물량산출"}</definedName>
    <definedName name="공정" hidden="1">{#N/A,#N/A,FALSE,"물량산출"}</definedName>
    <definedName name="공정수량">#REF!</definedName>
    <definedName name="공정집계">#REF!</definedName>
    <definedName name="공정표" localSheetId="18" hidden="1">{#N/A,#N/A,FALSE,"현장 NCR 분석";#N/A,#N/A,FALSE,"현장품질감사";#N/A,#N/A,FALSE,"현장품질감사"}</definedName>
    <definedName name="공정표" hidden="1">{#N/A,#N/A,FALSE,"현장 NCR 분석";#N/A,#N/A,FALSE,"현장품질감사";#N/A,#N/A,FALSE,"현장품질감사"}</definedName>
    <definedName name="공종">#REF!</definedName>
    <definedName name="관급자재">#REF!</definedName>
    <definedName name="관리비" hidden="1">#REF!</definedName>
    <definedName name="관리비2" localSheetId="18" hidden="1">{#N/A,#N/A,FALSE,"갑지";#N/A,#N/A,FALSE,"개요";#N/A,#N/A,FALSE,"비목별";#N/A,#N/A,FALSE,"건물별";#N/A,#N/A,FALSE,"기구표";#N/A,#N/A,FALSE,"직원투입"}</definedName>
    <definedName name="관리비2" hidden="1">{#N/A,#N/A,FALSE,"갑지";#N/A,#N/A,FALSE,"개요";#N/A,#N/A,FALSE,"비목별";#N/A,#N/A,FALSE,"건물별";#N/A,#N/A,FALSE,"기구표";#N/A,#N/A,FALSE,"직원투입"}</definedName>
    <definedName name="광" localSheetId="18" hidden="1">{#N/A,#N/A,FALSE,"물량산출"}</definedName>
    <definedName name="광" hidden="1">{#N/A,#N/A,FALSE,"물량산출"}</definedName>
    <definedName name="광덕기업" localSheetId="18" hidden="1">{#N/A,#N/A,FALSE,"물량산출"}</definedName>
    <definedName name="광덕기업" hidden="1">{#N/A,#N/A,FALSE,"물량산출"}</definedName>
    <definedName name="광양1소결합리화"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굑"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대펄근집계" localSheetId="18" hidden="1">{#N/A,#N/A,FALSE,"배수1"}</definedName>
    <definedName name="교대펄근집계" hidden="1">{#N/A,#N/A,FALSE,"배수1"}</definedName>
    <definedName name="교대펄근집계_1" localSheetId="18" hidden="1">{#N/A,#N/A,FALSE,"배수1"}</definedName>
    <definedName name="교대펄근집계_1" hidden="1">{#N/A,#N/A,FALSE,"배수1"}</definedName>
    <definedName name="교대펄근집계_2" localSheetId="18" hidden="1">{#N/A,#N/A,FALSE,"배수1"}</definedName>
    <definedName name="교대펄근집계_2" hidden="1">{#N/A,#N/A,FALSE,"배수1"}</definedName>
    <definedName name="교육" localSheetId="18" hidden="1">{#N/A,#N/A,FALSE,"전력간선"}</definedName>
    <definedName name="교육" localSheetId="10" hidden="1">{#N/A,#N/A,FALSE,"전력간선"}</definedName>
    <definedName name="교육" hidden="1">{#N/A,#N/A,FALSE,"전력간선"}</definedName>
    <definedName name="교통" hidden="1">#REF!</definedName>
    <definedName name="구3조" localSheetId="18" hidden="1">{#N/A,#N/A,TRUE,"LOADCOVE";#N/A,#N/A,TRUE,"PAGE001";#N/A,#N/A,TRUE,"PAGE002";#N/A,#N/A,TRUE,"PAGE003";#N/A,#N/A,TRUE,"PAGE004";#N/A,#N/A,TRUE,"PAGE005";#N/A,#N/A,TRUE,"PAGE006";#N/A,#N/A,TRUE,"PAGE007";#N/A,#N/A,TRUE,"PAGE008";#N/A,#N/A,TRUE,"PAGE009";#N/A,#N/A,TRUE,"PAGE010";#N/A,#N/A,TRUE,"PAGE011";#N/A,#N/A,TRUE,"PAGE012";#N/A,#N/A,TRUE,"PAGE013"}</definedName>
    <definedName name="구3조" hidden="1">{#N/A,#N/A,TRUE,"LOADCOVE";#N/A,#N/A,TRUE,"PAGE001";#N/A,#N/A,TRUE,"PAGE002";#N/A,#N/A,TRUE,"PAGE003";#N/A,#N/A,TRUE,"PAGE004";#N/A,#N/A,TRUE,"PAGE005";#N/A,#N/A,TRUE,"PAGE006";#N/A,#N/A,TRUE,"PAGE007";#N/A,#N/A,TRUE,"PAGE008";#N/A,#N/A,TRUE,"PAGE009";#N/A,#N/A,TRUE,"PAGE010";#N/A,#N/A,TRUE,"PAGE011";#N/A,#N/A,TRUE,"PAGE012";#N/A,#N/A,TRUE,"PAGE013"}</definedName>
    <definedName name="구3조_1" localSheetId="18" hidden="1">{#N/A,#N/A,TRUE,"LOADCOVE";#N/A,#N/A,TRUE,"PAGE001";#N/A,#N/A,TRUE,"PAGE002";#N/A,#N/A,TRUE,"PAGE003";#N/A,#N/A,TRUE,"PAGE004";#N/A,#N/A,TRUE,"PAGE005";#N/A,#N/A,TRUE,"PAGE006";#N/A,#N/A,TRUE,"PAGE007";#N/A,#N/A,TRUE,"PAGE008";#N/A,#N/A,TRUE,"PAGE009";#N/A,#N/A,TRUE,"PAGE010";#N/A,#N/A,TRUE,"PAGE011";#N/A,#N/A,TRUE,"PAGE012";#N/A,#N/A,TRUE,"PAGE013"}</definedName>
    <definedName name="구3조_1" hidden="1">{#N/A,#N/A,TRUE,"LOADCOVE";#N/A,#N/A,TRUE,"PAGE001";#N/A,#N/A,TRUE,"PAGE002";#N/A,#N/A,TRUE,"PAGE003";#N/A,#N/A,TRUE,"PAGE004";#N/A,#N/A,TRUE,"PAGE005";#N/A,#N/A,TRUE,"PAGE006";#N/A,#N/A,TRUE,"PAGE007";#N/A,#N/A,TRUE,"PAGE008";#N/A,#N/A,TRUE,"PAGE009";#N/A,#N/A,TRUE,"PAGE010";#N/A,#N/A,TRUE,"PAGE011";#N/A,#N/A,TRUE,"PAGE012";#N/A,#N/A,TRUE,"PAGE013"}</definedName>
    <definedName name="구3조_2" localSheetId="18" hidden="1">{#N/A,#N/A,TRUE,"LOADCOVE";#N/A,#N/A,TRUE,"PAGE001";#N/A,#N/A,TRUE,"PAGE002";#N/A,#N/A,TRUE,"PAGE003";#N/A,#N/A,TRUE,"PAGE004";#N/A,#N/A,TRUE,"PAGE005";#N/A,#N/A,TRUE,"PAGE006";#N/A,#N/A,TRUE,"PAGE007";#N/A,#N/A,TRUE,"PAGE008";#N/A,#N/A,TRUE,"PAGE009";#N/A,#N/A,TRUE,"PAGE010";#N/A,#N/A,TRUE,"PAGE011";#N/A,#N/A,TRUE,"PAGE012";#N/A,#N/A,TRUE,"PAGE013"}</definedName>
    <definedName name="구3조_2" hidden="1">{#N/A,#N/A,TRUE,"LOADCOVE";#N/A,#N/A,TRUE,"PAGE001";#N/A,#N/A,TRUE,"PAGE002";#N/A,#N/A,TRUE,"PAGE003";#N/A,#N/A,TRUE,"PAGE004";#N/A,#N/A,TRUE,"PAGE005";#N/A,#N/A,TRUE,"PAGE006";#N/A,#N/A,TRUE,"PAGE007";#N/A,#N/A,TRUE,"PAGE008";#N/A,#N/A,TRUE,"PAGE009";#N/A,#N/A,TRUE,"PAGE010";#N/A,#N/A,TRUE,"PAGE011";#N/A,#N/A,TRUE,"PAGE012";#N/A,#N/A,TRUE,"PAGE013"}</definedName>
    <definedName name="구분">#REF!</definedName>
    <definedName name="구조" localSheetId="18" hidden="1">{#N/A,#N/A,TRUE,"LOADCOVE";#N/A,#N/A,TRUE,"PAGE001";#N/A,#N/A,TRUE,"PAGE002";#N/A,#N/A,TRUE,"PAGE003";#N/A,#N/A,TRUE,"PAGE004";#N/A,#N/A,TRUE,"PAGE005";#N/A,#N/A,TRUE,"PAGE006";#N/A,#N/A,TRUE,"PAGE007";#N/A,#N/A,TRUE,"PAGE008";#N/A,#N/A,TRUE,"PAGE009";#N/A,#N/A,TRUE,"PAGE010";#N/A,#N/A,TRUE,"PAGE011";#N/A,#N/A,TRUE,"PAGE012";#N/A,#N/A,TRUE,"PAGE013"}</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_1" localSheetId="18" hidden="1">{#N/A,#N/A,TRUE,"LOADCOVE";#N/A,#N/A,TRUE,"PAGE001";#N/A,#N/A,TRUE,"PAGE002";#N/A,#N/A,TRUE,"PAGE003";#N/A,#N/A,TRUE,"PAGE004";#N/A,#N/A,TRUE,"PAGE005";#N/A,#N/A,TRUE,"PAGE006";#N/A,#N/A,TRUE,"PAGE007";#N/A,#N/A,TRUE,"PAGE008";#N/A,#N/A,TRUE,"PAGE009";#N/A,#N/A,TRUE,"PAGE010";#N/A,#N/A,TRUE,"PAGE011";#N/A,#N/A,TRUE,"PAGE012";#N/A,#N/A,TRUE,"PAGE013"}</definedName>
    <definedName name="구조_1" hidden="1">{#N/A,#N/A,TRUE,"LOADCOVE";#N/A,#N/A,TRUE,"PAGE001";#N/A,#N/A,TRUE,"PAGE002";#N/A,#N/A,TRUE,"PAGE003";#N/A,#N/A,TRUE,"PAGE004";#N/A,#N/A,TRUE,"PAGE005";#N/A,#N/A,TRUE,"PAGE006";#N/A,#N/A,TRUE,"PAGE007";#N/A,#N/A,TRUE,"PAGE008";#N/A,#N/A,TRUE,"PAGE009";#N/A,#N/A,TRUE,"PAGE010";#N/A,#N/A,TRUE,"PAGE011";#N/A,#N/A,TRUE,"PAGE012";#N/A,#N/A,TRUE,"PAGE013"}</definedName>
    <definedName name="구조_2" localSheetId="18" hidden="1">{#N/A,#N/A,TRUE,"LOADCOVE";#N/A,#N/A,TRUE,"PAGE001";#N/A,#N/A,TRUE,"PAGE002";#N/A,#N/A,TRUE,"PAGE003";#N/A,#N/A,TRUE,"PAGE004";#N/A,#N/A,TRUE,"PAGE005";#N/A,#N/A,TRUE,"PAGE006";#N/A,#N/A,TRUE,"PAGE007";#N/A,#N/A,TRUE,"PAGE008";#N/A,#N/A,TRUE,"PAGE009";#N/A,#N/A,TRUE,"PAGE010";#N/A,#N/A,TRUE,"PAGE011";#N/A,#N/A,TRUE,"PAGE012";#N/A,#N/A,TRUE,"PAGE013"}</definedName>
    <definedName name="구조_2" hidden="1">{#N/A,#N/A,TRUE,"LOADCOVE";#N/A,#N/A,TRUE,"PAGE001";#N/A,#N/A,TRUE,"PAGE002";#N/A,#N/A,TRUE,"PAGE003";#N/A,#N/A,TRUE,"PAGE004";#N/A,#N/A,TRUE,"PAGE005";#N/A,#N/A,TRUE,"PAGE006";#N/A,#N/A,TRUE,"PAGE007";#N/A,#N/A,TRUE,"PAGE008";#N/A,#N/A,TRUE,"PAGE009";#N/A,#N/A,TRUE,"PAGE010";#N/A,#N/A,TRUE,"PAGE011";#N/A,#N/A,TRUE,"PAGE012";#N/A,#N/A,TRUE,"PAGE013"}</definedName>
    <definedName name="구조1" localSheetId="18" hidden="1">{#N/A,#N/A,FALSE,"부대1"}</definedName>
    <definedName name="구조1" hidden="1">{#N/A,#N/A,FALSE,"부대1"}</definedName>
    <definedName name="구조3" localSheetId="18" hidden="1">{#N/A,#N/A,TRUE,"LOADCOVE";#N/A,#N/A,TRUE,"PAGE001";#N/A,#N/A,TRUE,"PAGE002";#N/A,#N/A,TRUE,"PAGE003";#N/A,#N/A,TRUE,"PAGE004";#N/A,#N/A,TRUE,"PAGE005";#N/A,#N/A,TRUE,"PAGE006";#N/A,#N/A,TRUE,"PAGE007";#N/A,#N/A,TRUE,"PAGE008";#N/A,#N/A,TRUE,"PAGE009";#N/A,#N/A,TRUE,"PAGE010";#N/A,#N/A,TRUE,"PAGE011";#N/A,#N/A,TRUE,"PAGE012";#N/A,#N/A,TRUE,"PAGE013"}</definedName>
    <definedName name="구조3" hidden="1">{#N/A,#N/A,TRUE,"LOADCOVE";#N/A,#N/A,TRUE,"PAGE001";#N/A,#N/A,TRUE,"PAGE002";#N/A,#N/A,TRUE,"PAGE003";#N/A,#N/A,TRUE,"PAGE004";#N/A,#N/A,TRUE,"PAGE005";#N/A,#N/A,TRUE,"PAGE006";#N/A,#N/A,TRUE,"PAGE007";#N/A,#N/A,TRUE,"PAGE008";#N/A,#N/A,TRUE,"PAGE009";#N/A,#N/A,TRUE,"PAGE010";#N/A,#N/A,TRUE,"PAGE011";#N/A,#N/A,TRUE,"PAGE012";#N/A,#N/A,TRUE,"PAGE013"}</definedName>
    <definedName name="구조3_1" localSheetId="18" hidden="1">{#N/A,#N/A,TRUE,"LOADCOVE";#N/A,#N/A,TRUE,"PAGE001";#N/A,#N/A,TRUE,"PAGE002";#N/A,#N/A,TRUE,"PAGE003";#N/A,#N/A,TRUE,"PAGE004";#N/A,#N/A,TRUE,"PAGE005";#N/A,#N/A,TRUE,"PAGE006";#N/A,#N/A,TRUE,"PAGE007";#N/A,#N/A,TRUE,"PAGE008";#N/A,#N/A,TRUE,"PAGE009";#N/A,#N/A,TRUE,"PAGE010";#N/A,#N/A,TRUE,"PAGE011";#N/A,#N/A,TRUE,"PAGE012";#N/A,#N/A,TRUE,"PAGE013"}</definedName>
    <definedName name="구조3_1" hidden="1">{#N/A,#N/A,TRUE,"LOADCOVE";#N/A,#N/A,TRUE,"PAGE001";#N/A,#N/A,TRUE,"PAGE002";#N/A,#N/A,TRUE,"PAGE003";#N/A,#N/A,TRUE,"PAGE004";#N/A,#N/A,TRUE,"PAGE005";#N/A,#N/A,TRUE,"PAGE006";#N/A,#N/A,TRUE,"PAGE007";#N/A,#N/A,TRUE,"PAGE008";#N/A,#N/A,TRUE,"PAGE009";#N/A,#N/A,TRUE,"PAGE010";#N/A,#N/A,TRUE,"PAGE011";#N/A,#N/A,TRUE,"PAGE012";#N/A,#N/A,TRUE,"PAGE013"}</definedName>
    <definedName name="구조3_2" localSheetId="18" hidden="1">{#N/A,#N/A,TRUE,"LOADCOVE";#N/A,#N/A,TRUE,"PAGE001";#N/A,#N/A,TRUE,"PAGE002";#N/A,#N/A,TRUE,"PAGE003";#N/A,#N/A,TRUE,"PAGE004";#N/A,#N/A,TRUE,"PAGE005";#N/A,#N/A,TRUE,"PAGE006";#N/A,#N/A,TRUE,"PAGE007";#N/A,#N/A,TRUE,"PAGE008";#N/A,#N/A,TRUE,"PAGE009";#N/A,#N/A,TRUE,"PAGE010";#N/A,#N/A,TRUE,"PAGE011";#N/A,#N/A,TRUE,"PAGE012";#N/A,#N/A,TRUE,"PAGE013"}</definedName>
    <definedName name="구조3_2" hidden="1">{#N/A,#N/A,TRUE,"LOADCOVE";#N/A,#N/A,TRUE,"PAGE001";#N/A,#N/A,TRUE,"PAGE002";#N/A,#N/A,TRUE,"PAGE003";#N/A,#N/A,TRUE,"PAGE004";#N/A,#N/A,TRUE,"PAGE005";#N/A,#N/A,TRUE,"PAGE006";#N/A,#N/A,TRUE,"PAGE007";#N/A,#N/A,TRUE,"PAGE008";#N/A,#N/A,TRUE,"PAGE009";#N/A,#N/A,TRUE,"PAGE010";#N/A,#N/A,TRUE,"PAGE011";#N/A,#N/A,TRUE,"PAGE012";#N/A,#N/A,TRUE,"PAGE013"}</definedName>
    <definedName name="구조LOAD" localSheetId="18"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구조LOAD_1" localSheetId="18" hidden="1">{#N/A,#N/A,TRUE,"LOADCOVE";#N/A,#N/A,TRUE,"PAGE001";#N/A,#N/A,TRUE,"PAGE002";#N/A,#N/A,TRUE,"PAGE003";#N/A,#N/A,TRUE,"PAGE004";#N/A,#N/A,TRUE,"PAGE005";#N/A,#N/A,TRUE,"PAGE006";#N/A,#N/A,TRUE,"PAGE007";#N/A,#N/A,TRUE,"PAGE008";#N/A,#N/A,TRUE,"PAGE009";#N/A,#N/A,TRUE,"PAGE010";#N/A,#N/A,TRUE,"PAGE011";#N/A,#N/A,TRUE,"PAGE012";#N/A,#N/A,TRUE,"PAGE013"}</definedName>
    <definedName name="구조LOAD_1" hidden="1">{#N/A,#N/A,TRUE,"LOADCOVE";#N/A,#N/A,TRUE,"PAGE001";#N/A,#N/A,TRUE,"PAGE002";#N/A,#N/A,TRUE,"PAGE003";#N/A,#N/A,TRUE,"PAGE004";#N/A,#N/A,TRUE,"PAGE005";#N/A,#N/A,TRUE,"PAGE006";#N/A,#N/A,TRUE,"PAGE007";#N/A,#N/A,TRUE,"PAGE008";#N/A,#N/A,TRUE,"PAGE009";#N/A,#N/A,TRUE,"PAGE010";#N/A,#N/A,TRUE,"PAGE011";#N/A,#N/A,TRUE,"PAGE012";#N/A,#N/A,TRUE,"PAGE013"}</definedName>
    <definedName name="구조LOAD_2" localSheetId="18" hidden="1">{#N/A,#N/A,TRUE,"LOADCOVE";#N/A,#N/A,TRUE,"PAGE001";#N/A,#N/A,TRUE,"PAGE002";#N/A,#N/A,TRUE,"PAGE003";#N/A,#N/A,TRUE,"PAGE004";#N/A,#N/A,TRUE,"PAGE005";#N/A,#N/A,TRUE,"PAGE006";#N/A,#N/A,TRUE,"PAGE007";#N/A,#N/A,TRUE,"PAGE008";#N/A,#N/A,TRUE,"PAGE009";#N/A,#N/A,TRUE,"PAGE010";#N/A,#N/A,TRUE,"PAGE011";#N/A,#N/A,TRUE,"PAGE012";#N/A,#N/A,TRUE,"PAGE013"}</definedName>
    <definedName name="구조LOAD_2" hidden="1">{#N/A,#N/A,TRUE,"LOADCOVE";#N/A,#N/A,TRUE,"PAGE001";#N/A,#N/A,TRUE,"PAGE002";#N/A,#N/A,TRUE,"PAGE003";#N/A,#N/A,TRUE,"PAGE004";#N/A,#N/A,TRUE,"PAGE005";#N/A,#N/A,TRUE,"PAGE006";#N/A,#N/A,TRUE,"PAGE007";#N/A,#N/A,TRUE,"PAGE008";#N/A,#N/A,TRUE,"PAGE009";#N/A,#N/A,TRUE,"PAGE010";#N/A,#N/A,TRUE,"PAGE011";#N/A,#N/A,TRUE,"PAGE012";#N/A,#N/A,TRUE,"PAGE013"}</definedName>
    <definedName name="구조물" localSheetId="18" hidden="1">{#N/A,#N/A,FALSE,"속도"}</definedName>
    <definedName name="구조물" hidden="1">{#N/A,#N/A,FALSE,"속도"}</definedName>
    <definedName name="구조물공" localSheetId="18" hidden="1">{#N/A,#N/A,FALSE,"이정표"}</definedName>
    <definedName name="구조물공" hidden="1">{#N/A,#N/A,FALSE,"이정표"}</definedName>
    <definedName name="구조물공사" localSheetId="18" hidden="1">{#N/A,#N/A,TRUE,"토적및재료집계";#N/A,#N/A,TRUE,"토적및재료집계";#N/A,#N/A,TRUE,"단위량"}</definedName>
    <definedName name="구조물공사" hidden="1">{#N/A,#N/A,TRUE,"토적및재료집계";#N/A,#N/A,TRUE,"토적및재료집계";#N/A,#N/A,TRUE,"단위량"}</definedName>
    <definedName name="국내" hidden="1">#REF!</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금강" localSheetId="18" hidden="1">{#N/A,#N/A,FALSE,"물량산출"}</definedName>
    <definedName name="금강" hidden="1">{#N/A,#N/A,FALSE,"물량산출"}</definedName>
    <definedName name="금강고려" localSheetId="18" hidden="1">{#N/A,#N/A,FALSE,"물량산출"}</definedName>
    <definedName name="금강고려" hidden="1">{#N/A,#N/A,FALSE,"물량산출"}</definedName>
    <definedName name="금액대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액비교" localSheetId="18" hidden="1">{#N/A,#N/A,TRUE,"Basic";#N/A,#N/A,TRUE,"EXT-TABLE";#N/A,#N/A,TRUE,"STEEL";#N/A,#N/A,TRUE,"INT-Table";#N/A,#N/A,TRUE,"STEEL";#N/A,#N/A,TRUE,"Door"}</definedName>
    <definedName name="금액비교" hidden="1">{#N/A,#N/A,TRUE,"Basic";#N/A,#N/A,TRUE,"EXT-TABLE";#N/A,#N/A,TRUE,"STEEL";#N/A,#N/A,TRUE,"INT-Table";#N/A,#N/A,TRUE,"STEEL";#N/A,#N/A,TRUE,"Door"}</definedName>
    <definedName name="금오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_1" localSheetId="18" hidden="1">{#N/A,#N/A,TRUE,"LOADCOVE";#N/A,#N/A,TRUE,"PAGE001";#N/A,#N/A,TRUE,"PAGE002";#N/A,#N/A,TRUE,"PAGE003";#N/A,#N/A,TRUE,"PAGE004";#N/A,#N/A,TRUE,"PAGE005";#N/A,#N/A,TRUE,"PAGE006";#N/A,#N/A,TRUE,"PAGE007";#N/A,#N/A,TRUE,"PAGE008";#N/A,#N/A,TRUE,"PAGE009";#N/A,#N/A,TRUE,"PAGE010";#N/A,#N/A,TRUE,"PAGE011";#N/A,#N/A,TRUE,"PAGE012";#N/A,#N/A,TRUE,"PAGE013"}</definedName>
    <definedName name="기_1" hidden="1">{#N/A,#N/A,TRUE,"LOADCOVE";#N/A,#N/A,TRUE,"PAGE001";#N/A,#N/A,TRUE,"PAGE002";#N/A,#N/A,TRUE,"PAGE003";#N/A,#N/A,TRUE,"PAGE004";#N/A,#N/A,TRUE,"PAGE005";#N/A,#N/A,TRUE,"PAGE006";#N/A,#N/A,TRUE,"PAGE007";#N/A,#N/A,TRUE,"PAGE008";#N/A,#N/A,TRUE,"PAGE009";#N/A,#N/A,TRUE,"PAGE010";#N/A,#N/A,TRUE,"PAGE011";#N/A,#N/A,TRUE,"PAGE012";#N/A,#N/A,TRUE,"PAGE013"}</definedName>
    <definedName name="기_2" localSheetId="18" hidden="1">{#N/A,#N/A,TRUE,"LOADCOVE";#N/A,#N/A,TRUE,"PAGE001";#N/A,#N/A,TRUE,"PAGE002";#N/A,#N/A,TRUE,"PAGE003";#N/A,#N/A,TRUE,"PAGE004";#N/A,#N/A,TRUE,"PAGE005";#N/A,#N/A,TRUE,"PAGE006";#N/A,#N/A,TRUE,"PAGE007";#N/A,#N/A,TRUE,"PAGE008";#N/A,#N/A,TRUE,"PAGE009";#N/A,#N/A,TRUE,"PAGE010";#N/A,#N/A,TRUE,"PAGE011";#N/A,#N/A,TRUE,"PAGE012";#N/A,#N/A,TRUE,"PAGE013"}</definedName>
    <definedName name="기_2" hidden="1">{#N/A,#N/A,TRUE,"LOADCOVE";#N/A,#N/A,TRUE,"PAGE001";#N/A,#N/A,TRUE,"PAGE002";#N/A,#N/A,TRUE,"PAGE003";#N/A,#N/A,TRUE,"PAGE004";#N/A,#N/A,TRUE,"PAGE005";#N/A,#N/A,TRUE,"PAGE006";#N/A,#N/A,TRUE,"PAGE007";#N/A,#N/A,TRUE,"PAGE008";#N/A,#N/A,TRUE,"PAGE009";#N/A,#N/A,TRUE,"PAGE010";#N/A,#N/A,TRUE,"PAGE011";#N/A,#N/A,TRUE,"PAGE012";#N/A,#N/A,TRUE,"PAGE013"}</definedName>
    <definedName name="기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6">#REF!</definedName>
    <definedName name="기계" localSheetId="10">#REF!</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능합리화" localSheetId="18" hidden="1">{#N/A,#N/A,FALSE,"96자동차사 계획";#N/A,#N/A,FALSE,"96자동차사 계획"}</definedName>
    <definedName name="기능합리화" hidden="1">{#N/A,#N/A,FALSE,"96자동차사 계획";#N/A,#N/A,FALSE,"96자동차사 계획"}</definedName>
    <definedName name="기본선표" localSheetId="18" hidden="1">{#N/A,#N/A,TRUE,"LOADCOVE";#N/A,#N/A,TRUE,"PAGE001";#N/A,#N/A,TRUE,"PAGE002";#N/A,#N/A,TRUE,"PAGE003";#N/A,#N/A,TRUE,"PAGE004";#N/A,#N/A,TRUE,"PAGE005";#N/A,#N/A,TRUE,"PAGE006";#N/A,#N/A,TRUE,"PAGE007";#N/A,#N/A,TRUE,"PAGE008";#N/A,#N/A,TRUE,"PAGE009";#N/A,#N/A,TRUE,"PAGE010";#N/A,#N/A,TRUE,"PAGE011";#N/A,#N/A,TRUE,"PAGE012";#N/A,#N/A,TRUE,"PAGE013"}</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본선표_1" localSheetId="18" hidden="1">{#N/A,#N/A,TRUE,"LOADCOVE";#N/A,#N/A,TRUE,"PAGE001";#N/A,#N/A,TRUE,"PAGE002";#N/A,#N/A,TRUE,"PAGE003";#N/A,#N/A,TRUE,"PAGE004";#N/A,#N/A,TRUE,"PAGE005";#N/A,#N/A,TRUE,"PAGE006";#N/A,#N/A,TRUE,"PAGE007";#N/A,#N/A,TRUE,"PAGE008";#N/A,#N/A,TRUE,"PAGE009";#N/A,#N/A,TRUE,"PAGE010";#N/A,#N/A,TRUE,"PAGE011";#N/A,#N/A,TRUE,"PAGE012";#N/A,#N/A,TRUE,"PAGE013"}</definedName>
    <definedName name="기본선표_1" hidden="1">{#N/A,#N/A,TRUE,"LOADCOVE";#N/A,#N/A,TRUE,"PAGE001";#N/A,#N/A,TRUE,"PAGE002";#N/A,#N/A,TRUE,"PAGE003";#N/A,#N/A,TRUE,"PAGE004";#N/A,#N/A,TRUE,"PAGE005";#N/A,#N/A,TRUE,"PAGE006";#N/A,#N/A,TRUE,"PAGE007";#N/A,#N/A,TRUE,"PAGE008";#N/A,#N/A,TRUE,"PAGE009";#N/A,#N/A,TRUE,"PAGE010";#N/A,#N/A,TRUE,"PAGE011";#N/A,#N/A,TRUE,"PAGE012";#N/A,#N/A,TRUE,"PAGE013"}</definedName>
    <definedName name="기본선표_2" localSheetId="18" hidden="1">{#N/A,#N/A,TRUE,"LOADCOVE";#N/A,#N/A,TRUE,"PAGE001";#N/A,#N/A,TRUE,"PAGE002";#N/A,#N/A,TRUE,"PAGE003";#N/A,#N/A,TRUE,"PAGE004";#N/A,#N/A,TRUE,"PAGE005";#N/A,#N/A,TRUE,"PAGE006";#N/A,#N/A,TRUE,"PAGE007";#N/A,#N/A,TRUE,"PAGE008";#N/A,#N/A,TRUE,"PAGE009";#N/A,#N/A,TRUE,"PAGE010";#N/A,#N/A,TRUE,"PAGE011";#N/A,#N/A,TRUE,"PAGE012";#N/A,#N/A,TRUE,"PAGE013"}</definedName>
    <definedName name="기본선표_2" hidden="1">{#N/A,#N/A,TRUE,"LOADCOVE";#N/A,#N/A,TRUE,"PAGE001";#N/A,#N/A,TRUE,"PAGE002";#N/A,#N/A,TRUE,"PAGE003";#N/A,#N/A,TRUE,"PAGE004";#N/A,#N/A,TRUE,"PAGE005";#N/A,#N/A,TRUE,"PAGE006";#N/A,#N/A,TRUE,"PAGE007";#N/A,#N/A,TRUE,"PAGE008";#N/A,#N/A,TRUE,"PAGE009";#N/A,#N/A,TRUE,"PAGE010";#N/A,#N/A,TRUE,"PAGE011";#N/A,#N/A,TRUE,"PAGE012";#N/A,#N/A,TRUE,"PAGE013"}</definedName>
    <definedName name="기성3" localSheetId="18" hidden="1">{#N/A,#N/A,FALSE,"CCTV"}</definedName>
    <definedName name="기성3" hidden="1">{#N/A,#N/A,FALSE,"CCTV"}</definedName>
    <definedName name="기안" localSheetId="18" hidden="1">{#N/A,#N/A,FALSE,"CCTV"}</definedName>
    <definedName name="기안" hidden="1">{#N/A,#N/A,FALSE,"CCTV"}</definedName>
    <definedName name="기안지" localSheetId="18" hidden="1">{#N/A,#N/A,FALSE,"CCTV"}</definedName>
    <definedName name="기안지" hidden="1">{#N/A,#N/A,FALSE,"CCTV"}</definedName>
    <definedName name="기자재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존도로상태" localSheetId="18" hidden="1">{#N/A,#N/A,FALSE,"혼합골재"}</definedName>
    <definedName name="기존도로상태" localSheetId="10" hidden="1">{#N/A,#N/A,FALSE,"혼합골재"}</definedName>
    <definedName name="기존도로상태" hidden="1">{#N/A,#N/A,FALSE,"혼합골재"}</definedName>
    <definedName name="기초" localSheetId="18" hidden="1">{#N/A,#N/A,FALSE,"현장 NCR 분석";#N/A,#N/A,FALSE,"현장품질감사";#N/A,#N/A,FALSE,"현장품질감사"}</definedName>
    <definedName name="기초" hidden="1">{#N/A,#N/A,FALSE,"현장 NCR 분석";#N/A,#N/A,FALSE,"현장품질감사";#N/A,#N/A,FALSE,"현장품질감사"}</definedName>
    <definedName name="기초.ㄷㄷ" localSheetId="18" hidden="1">{#N/A,#N/A,FALSE,"현장 NCR 분석";#N/A,#N/A,FALSE,"현장품질감사";#N/A,#N/A,FALSE,"현장품질감사"}</definedName>
    <definedName name="기초.ㄷㄷ" hidden="1">{#N/A,#N/A,FALSE,"현장 NCR 분석";#N/A,#N/A,FALSE,"현장품질감사";#N/A,#N/A,FALSE,"현장품질감사"}</definedName>
    <definedName name="기초처리.xls" localSheetId="18" hidden="1">{#N/A,#N/A,FALSE,"현장 NCR 분석";#N/A,#N/A,FALSE,"현장품질감사";#N/A,#N/A,FALSE,"현장품질감사"}</definedName>
    <definedName name="기초처리.xls" hidden="1">{#N/A,#N/A,FALSE,"현장 NCR 분석";#N/A,#N/A,FALSE,"현장품질감사";#N/A,#N/A,FALSE,"현장품질감사"}</definedName>
    <definedName name="기초처리2" localSheetId="18" hidden="1">{#N/A,#N/A,FALSE,"현장 NCR 분석";#N/A,#N/A,FALSE,"현장품질감사";#N/A,#N/A,FALSE,"현장품질감사"}</definedName>
    <definedName name="기초처리2" hidden="1">{#N/A,#N/A,FALSE,"현장 NCR 분석";#N/A,#N/A,FALSE,"현장품질감사";#N/A,#N/A,FALSE,"현장품질감사"}</definedName>
    <definedName name="기타">#REF!</definedName>
    <definedName name="김" localSheetId="18" hidden="1">{#N/A,#N/A,TRUE,"Basic";#N/A,#N/A,TRUE,"EXT-TABLE";#N/A,#N/A,TRUE,"STEEL";#N/A,#N/A,TRUE,"INT-Table";#N/A,#N/A,TRUE,"STEEL";#N/A,#N/A,TRUE,"Door"}</definedName>
    <definedName name="김" hidden="1">{#N/A,#N/A,TRUE,"Basic";#N/A,#N/A,TRUE,"EXT-TABLE";#N/A,#N/A,TRUE,"STEEL";#N/A,#N/A,TRUE,"INT-Table";#N/A,#N/A,TRUE,"STEEL";#N/A,#N/A,TRUE,"Door"}</definedName>
    <definedName name="김_1" localSheetId="18" hidden="1">{#N/A,#N/A,TRUE,"Basic";#N/A,#N/A,TRUE,"EXT-TABLE";#N/A,#N/A,TRUE,"STEEL";#N/A,#N/A,TRUE,"INT-Table";#N/A,#N/A,TRUE,"STEEL";#N/A,#N/A,TRUE,"Door"}</definedName>
    <definedName name="김_1" hidden="1">{#N/A,#N/A,TRUE,"Basic";#N/A,#N/A,TRUE,"EXT-TABLE";#N/A,#N/A,TRUE,"STEEL";#N/A,#N/A,TRUE,"INT-Table";#N/A,#N/A,TRUE,"STEEL";#N/A,#N/A,TRUE,"Door"}</definedName>
    <definedName name="김_2" localSheetId="18" hidden="1">{#N/A,#N/A,FALSE,"명세표"}</definedName>
    <definedName name="김_2" hidden="1">{#N/A,#N/A,FALSE,"명세표"}</definedName>
    <definedName name="김1" localSheetId="18" hidden="1">{#N/A,#N/A,TRUE,"Basic";#N/A,#N/A,TRUE,"EXT-TABLE";#N/A,#N/A,TRUE,"STEEL";#N/A,#N/A,TRUE,"INT-Table";#N/A,#N/A,TRUE,"STEEL";#N/A,#N/A,TRUE,"Door"}</definedName>
    <definedName name="김1" hidden="1">{#N/A,#N/A,TRUE,"Basic";#N/A,#N/A,TRUE,"EXT-TABLE";#N/A,#N/A,TRUE,"STEEL";#N/A,#N/A,TRUE,"INT-Table";#N/A,#N/A,TRUE,"STEEL";#N/A,#N/A,TRUE,"Door"}</definedName>
    <definedName name="김1_1" localSheetId="18" hidden="1">{#N/A,#N/A,TRUE,"Basic";#N/A,#N/A,TRUE,"EXT-TABLE";#N/A,#N/A,TRUE,"STEEL";#N/A,#N/A,TRUE,"INT-Table";#N/A,#N/A,TRUE,"STEEL";#N/A,#N/A,TRUE,"Door"}</definedName>
    <definedName name="김1_1" hidden="1">{#N/A,#N/A,TRUE,"Basic";#N/A,#N/A,TRUE,"EXT-TABLE";#N/A,#N/A,TRUE,"STEEL";#N/A,#N/A,TRUE,"INT-Table";#N/A,#N/A,TRUE,"STEEL";#N/A,#N/A,TRUE,"Door"}</definedName>
    <definedName name="김1_2" localSheetId="18" hidden="1">{#N/A,#N/A,TRUE,"Basic";#N/A,#N/A,TRUE,"EXT-TABLE";#N/A,#N/A,TRUE,"STEEL";#N/A,#N/A,TRUE,"INT-Table";#N/A,#N/A,TRUE,"STEEL";#N/A,#N/A,TRUE,"Door"}</definedName>
    <definedName name="김1_2" hidden="1">{#N/A,#N/A,TRUE,"Basic";#N/A,#N/A,TRUE,"EXT-TABLE";#N/A,#N/A,TRUE,"STEEL";#N/A,#N/A,TRUE,"INT-Table";#N/A,#N/A,TRUE,"STEEL";#N/A,#N/A,TRUE,"Door"}</definedName>
    <definedName name="김3" localSheetId="18" hidden="1">{#N/A,#N/A,TRUE,"Basic";#N/A,#N/A,TRUE,"EXT-TABLE";#N/A,#N/A,TRUE,"STEEL";#N/A,#N/A,TRUE,"INT-Table";#N/A,#N/A,TRUE,"STEEL";#N/A,#N/A,TRUE,"Door"}</definedName>
    <definedName name="김3" hidden="1">{#N/A,#N/A,TRUE,"Basic";#N/A,#N/A,TRUE,"EXT-TABLE";#N/A,#N/A,TRUE,"STEEL";#N/A,#N/A,TRUE,"INT-Table";#N/A,#N/A,TRUE,"STEEL";#N/A,#N/A,TRUE,"Door"}</definedName>
    <definedName name="김3_1" localSheetId="18" hidden="1">{#N/A,#N/A,TRUE,"Basic";#N/A,#N/A,TRUE,"EXT-TABLE";#N/A,#N/A,TRUE,"STEEL";#N/A,#N/A,TRUE,"INT-Table";#N/A,#N/A,TRUE,"STEEL";#N/A,#N/A,TRUE,"Door"}</definedName>
    <definedName name="김3_1" hidden="1">{#N/A,#N/A,TRUE,"Basic";#N/A,#N/A,TRUE,"EXT-TABLE";#N/A,#N/A,TRUE,"STEEL";#N/A,#N/A,TRUE,"INT-Table";#N/A,#N/A,TRUE,"STEEL";#N/A,#N/A,TRUE,"Door"}</definedName>
    <definedName name="김3_2" localSheetId="18" hidden="1">{#N/A,#N/A,TRUE,"Basic";#N/A,#N/A,TRUE,"EXT-TABLE";#N/A,#N/A,TRUE,"STEEL";#N/A,#N/A,TRUE,"INT-Table";#N/A,#N/A,TRUE,"STEEL";#N/A,#N/A,TRUE,"Door"}</definedName>
    <definedName name="김3_2" hidden="1">{#N/A,#N/A,TRUE,"Basic";#N/A,#N/A,TRUE,"EXT-TABLE";#N/A,#N/A,TRUE,"STEEL";#N/A,#N/A,TRUE,"INT-Table";#N/A,#N/A,TRUE,"STEEL";#N/A,#N/A,TRUE,"Door"}</definedName>
    <definedName name="김남" localSheetId="18" hidden="1">{#N/A,#N/A,TRUE,"LOADCOVE";#N/A,#N/A,TRUE,"PAGE001";#N/A,#N/A,TRUE,"PAGE002";#N/A,#N/A,TRUE,"PAGE003";#N/A,#N/A,TRUE,"PAGE004";#N/A,#N/A,TRUE,"PAGE005";#N/A,#N/A,TRUE,"PAGE006";#N/A,#N/A,TRUE,"PAGE007";#N/A,#N/A,TRUE,"PAGE008";#N/A,#N/A,TRUE,"PAGE009";#N/A,#N/A,TRUE,"PAGE010";#N/A,#N/A,TRUE,"PAGE011";#N/A,#N/A,TRUE,"PAGE012";#N/A,#N/A,TRUE,"PAGE013"}</definedName>
    <definedName name="김남" hidden="1">{#N/A,#N/A,TRUE,"LOADCOVE";#N/A,#N/A,TRUE,"PAGE001";#N/A,#N/A,TRUE,"PAGE002";#N/A,#N/A,TRUE,"PAGE003";#N/A,#N/A,TRUE,"PAGE004";#N/A,#N/A,TRUE,"PAGE005";#N/A,#N/A,TRUE,"PAGE006";#N/A,#N/A,TRUE,"PAGE007";#N/A,#N/A,TRUE,"PAGE008";#N/A,#N/A,TRUE,"PAGE009";#N/A,#N/A,TRUE,"PAGE010";#N/A,#N/A,TRUE,"PAGE011";#N/A,#N/A,TRUE,"PAGE012";#N/A,#N/A,TRUE,"PAGE013"}</definedName>
    <definedName name="김명준" localSheetId="18" hidden="1">{"LKD",#N/A,FALSE,"표지"}</definedName>
    <definedName name="김명준" hidden="1">{"LKD",#N/A,FALSE,"표지"}</definedName>
    <definedName name="김백식" localSheetId="18" hidden="1">{"LKD",#N/A,FALSE,"표지"}</definedName>
    <definedName name="김백식" hidden="1">{"LKD",#N/A,FALSE,"표지"}</definedName>
    <definedName name="김병철" localSheetId="18" hidden="1">{"LKD",#N/A,FALSE,"표지"}</definedName>
    <definedName name="김병철" hidden="1">{"LKD",#N/A,FALSE,"표지"}</definedName>
    <definedName name="김병철1" localSheetId="18" hidden="1">{"LKD",#N/A,FALSE,"표지"}</definedName>
    <definedName name="김병철1" hidden="1">{"LKD",#N/A,FALSE,"표지"}</definedName>
    <definedName name="김상원" localSheetId="18" hidden="1">{#N/A,#N/A,FALSE,"골재소요량";#N/A,#N/A,FALSE,"골재소요량"}</definedName>
    <definedName name="김상원" hidden="1">{#N/A,#N/A,FALSE,"골재소요량";#N/A,#N/A,FALSE,"골재소요량"}</definedName>
    <definedName name="김성룡" hidden="1">#REF!</definedName>
    <definedName name="김은철" localSheetId="18" hidden="1">{#N/A,#N/A,FALSE,"예상손익";#N/A,#N/A,FALSE,"관리분석";#N/A,#N/A,FALSE,"장비분석";#N/A,#N/A,FALSE,"준설분석";#N/A,#N/A,FALSE,"철구분석"}</definedName>
    <definedName name="김은철" hidden="1">{#N/A,#N/A,FALSE,"예상손익";#N/A,#N/A,FALSE,"관리분석";#N/A,#N/A,FALSE,"장비분석";#N/A,#N/A,FALSE,"준설분석";#N/A,#N/A,FALSE,"철구분석"}</definedName>
    <definedName name="김재홍" localSheetId="18" hidden="1">{"LKD",#N/A,FALSE,"표지"}</definedName>
    <definedName name="김재홍" hidden="1">{"LKD",#N/A,FALSE,"표지"}</definedName>
    <definedName name="김지호" localSheetId="18" hidden="1">{"LKD",#N/A,FALSE,"표지"}</definedName>
    <definedName name="김지호" hidden="1">{"LKD",#N/A,FALSE,"표지"}</definedName>
    <definedName name="ㄳ" localSheetId="18" hidden="1">{#N/A,#N/A,FALSE,"단가표지"}</definedName>
    <definedName name="ㄳ" hidden="1">{#N/A,#N/A,FALSE,"단가표지"}</definedName>
    <definedName name="ㄳㅍㄹ" localSheetId="18" hidden="1">{#N/A,#N/A,FALSE,"회선임차현황"}</definedName>
    <definedName name="ㄳㅍㄹ" hidden="1">{#N/A,#N/A,FALSE,"회선임차현황"}</definedName>
    <definedName name="ㄴ" localSheetId="18" hidden="1">{"'장비'!$A$3:$M$12"}</definedName>
    <definedName name="ㄴ" hidden="1">{"'장비'!$A$3:$M$12"}</definedName>
    <definedName name="ㄴ_1" localSheetId="18" hidden="1">{"'장비'!$A$3:$M$12"}</definedName>
    <definedName name="ㄴ_1" hidden="1">{"'장비'!$A$3:$M$12"}</definedName>
    <definedName name="ㄴ_2" localSheetId="18" hidden="1">{"'장비'!$A$3:$M$12"}</definedName>
    <definedName name="ㄴ_2" hidden="1">{"'장비'!$A$3:$M$12"}</definedName>
    <definedName name="ㄴㄱㄹ" hidden="1">#REF!</definedName>
    <definedName name="ㄴㄴ" localSheetId="18" hidden="1">{"LKD",#N/A,FALSE,"표지"}</definedName>
    <definedName name="ㄴㄴ" localSheetId="10" hidden="1">{#N/A,#N/A,FALSE,"물량산출"}</definedName>
    <definedName name="ㄴㄴ" hidden="1">{"LKD",#N/A,FALSE,"표지"}</definedName>
    <definedName name="ㄴㄴ_1" localSheetId="18" hidden="1">{#N/A,#N/A,FALSE,"CCTV"}</definedName>
    <definedName name="ㄴㄴ_1" hidden="1">{#N/A,#N/A,FALSE,"CCTV"}</definedName>
    <definedName name="ㄴㄴ_2" localSheetId="18" hidden="1">{#N/A,#N/A,FALSE,"CCTV"}</definedName>
    <definedName name="ㄴㄴ_2" hidden="1">{#N/A,#N/A,FALSE,"CCTV"}</definedName>
    <definedName name="ㄴㄴㄴㄴ" hidden="1">#REF!</definedName>
    <definedName name="ㄴㄴㄴㄴㄴ" hidden="1">#REF!</definedName>
    <definedName name="ㄴㄷㄹ" localSheetId="18" hidden="1">{#N/A,#N/A,FALSE,"Sheet1"}</definedName>
    <definedName name="ㄴㄷㄹ" hidden="1">{#N/A,#N/A,FALSE,"Sheet1"}</definedName>
    <definedName name="ㄴㄹ" localSheetId="18" hidden="1">{#N/A,#N/A,FALSE,"2~8번"}</definedName>
    <definedName name="ㄴㄹ" hidden="1">{#N/A,#N/A,FALSE,"2~8번"}</definedName>
    <definedName name="ㄴㄹㄴㄹ" localSheetId="18" hidden="1">{#N/A,#N/A,FALSE,"혼합골재"}</definedName>
    <definedName name="ㄴㄹㄴㄹ" hidden="1">{#N/A,#N/A,FALSE,"혼합골재"}</definedName>
    <definedName name="ㄴㄹㄴㄹ_1" localSheetId="18" hidden="1">{#N/A,#N/A,FALSE,"혼합골재"}</definedName>
    <definedName name="ㄴㄹㄴㄹ_1" hidden="1">{#N/A,#N/A,FALSE,"혼합골재"}</definedName>
    <definedName name="ㄴㄹㄴㄹ_2" localSheetId="18" hidden="1">{#N/A,#N/A,FALSE,"혼합골재"}</definedName>
    <definedName name="ㄴㄹㄴㄹ_2" hidden="1">{#N/A,#N/A,FALSE,"혼합골재"}</definedName>
    <definedName name="ㄴㄹㅇㄹㅇ" localSheetId="18" hidden="1">{#N/A,#N/A,FALSE,"2~8번"}</definedName>
    <definedName name="ㄴㄹㅇㄹㅇ" hidden="1">{#N/A,#N/A,FALSE,"2~8번"}</definedName>
    <definedName name="ㄴㄹㅇㄹㅇ_1" localSheetId="18" hidden="1">{#N/A,#N/A,FALSE,"2~8번"}</definedName>
    <definedName name="ㄴㄹㅇㄹㅇ_1" hidden="1">{#N/A,#N/A,FALSE,"2~8번"}</definedName>
    <definedName name="ㄴㄹㅇㄹㅇ_2" localSheetId="18" hidden="1">{#N/A,#N/A,FALSE,"2~8번"}</definedName>
    <definedName name="ㄴㄹㅇㄹㅇ_2" hidden="1">{#N/A,#N/A,FALSE,"2~8번"}</definedName>
    <definedName name="ㄴㄻㄴㅇ" localSheetId="18" hidden="1">{#N/A,#N/A,FALSE,"조골재"}</definedName>
    <definedName name="ㄴㄻㄴㅇ" hidden="1">{#N/A,#N/A,FALSE,"조골재"}</definedName>
    <definedName name="ㄴㅁ" hidden="1">#REF!</definedName>
    <definedName name="ㄴㅁㄹㄴㅁㅇㄴㅇㅁㄹㄴ" localSheetId="18" hidden="1">{#N/A,#N/A,FALSE,"단가표지"}</definedName>
    <definedName name="ㄴㅁㄹㄴㅁㅇㄴㅇㅁㄹㄴ" hidden="1">{#N/A,#N/A,FALSE,"단가표지"}</definedName>
    <definedName name="ㄴㅁㄹㅈㄹ" hidden="1">#REF!</definedName>
    <definedName name="ㄴㅁㅇ" localSheetId="18" hidden="1">{#N/A,#N/A,FALSE,"골재소요량";#N/A,#N/A,FALSE,"골재소요량"}</definedName>
    <definedName name="ㄴㅁㅇ" hidden="1">{#N/A,#N/A,FALSE,"골재소요량";#N/A,#N/A,FALSE,"골재소요량"}</definedName>
    <definedName name="ㄴㅇ"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10" hidden="1">{#N/A,#N/A,FALSE,"물량산출"}</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 localSheetId="18" hidden="1">{#N/A,#N/A,FALSE,"CCTV"}</definedName>
    <definedName name="ㄴㅇㄹ" hidden="1">{#N/A,#N/A,FALSE,"CCTV"}</definedName>
    <definedName name="ㄴㅇㄹ_1" localSheetId="18" hidden="1">{#N/A,#N/A,FALSE,"CCTV"}</definedName>
    <definedName name="ㄴㅇㄹ_1" hidden="1">{#N/A,#N/A,FALSE,"CCTV"}</definedName>
    <definedName name="ㄴㅇㄹ_2" localSheetId="18" hidden="1">{#N/A,#N/A,FALSE,"CCTV"}</definedName>
    <definedName name="ㄴㅇㄹ_2" hidden="1">{#N/A,#N/A,FALSE,"CCTV"}</definedName>
    <definedName name="ㄴㅇㄹㄴㅁㅎ" localSheetId="18" hidden="1">{#N/A,#N/A,FALSE,"골재소요량";#N/A,#N/A,FALSE,"골재소요량"}</definedName>
    <definedName name="ㄴㅇㄹㄴㅁㅎ" hidden="1">{#N/A,#N/A,FALSE,"골재소요량";#N/A,#N/A,FALSE,"골재소요량"}</definedName>
    <definedName name="ㄴㅇㄻㄴㅇㄹ" localSheetId="18" hidden="1">{#N/A,#N/A,FALSE,"골재소요량";#N/A,#N/A,FALSE,"골재소요량"}</definedName>
    <definedName name="ㄴㅇㄻㄴㅇㄹ" hidden="1">{#N/A,#N/A,FALSE,"골재소요량";#N/A,#N/A,FALSE,"골재소요량"}</definedName>
    <definedName name="ㄴㅇㅀ" localSheetId="18" hidden="1">{#N/A,#N/A,FALSE,"토공2"}</definedName>
    <definedName name="ㄴㅇㅀ" hidden="1">{#N/A,#N/A,FALSE,"토공2"}</definedName>
    <definedName name="ㄴㅇㅀ_1" localSheetId="18" hidden="1">{#N/A,#N/A,FALSE,"토공2"}</definedName>
    <definedName name="ㄴㅇㅀ_1" hidden="1">{#N/A,#N/A,FALSE,"토공2"}</definedName>
    <definedName name="ㄴㅇㅀ_2" localSheetId="18" hidden="1">{#N/A,#N/A,FALSE,"토공2"}</definedName>
    <definedName name="ㄴㅇㅀ_2" hidden="1">{#N/A,#N/A,FALSE,"토공2"}</definedName>
    <definedName name="나나" localSheetId="18" hidden="1">{#N/A,#N/A,FALSE,"2~8번"}</definedName>
    <definedName name="나나" hidden="1">{#N/A,#N/A,FALSE,"2~8번"}</definedName>
    <definedName name="나나_1" localSheetId="18" hidden="1">{#N/A,#N/A,FALSE,"2~8번"}</definedName>
    <definedName name="나나_1" hidden="1">{#N/A,#N/A,FALSE,"2~8번"}</definedName>
    <definedName name="나나_2" localSheetId="18" hidden="1">{#N/A,#N/A,FALSE,"2~8번"}</definedName>
    <definedName name="나나_2" hidden="1">{#N/A,#N/A,FALSE,"2~8번"}</definedName>
    <definedName name="나나나" localSheetId="18" hidden="1">{#N/A,#N/A,FALSE,"속도"}</definedName>
    <definedName name="나나나" hidden="1">{#N/A,#N/A,FALSE,"속도"}</definedName>
    <definedName name="나나나_1" localSheetId="18" hidden="1">{#N/A,#N/A,FALSE,"속도"}</definedName>
    <definedName name="나나나_1" hidden="1">{#N/A,#N/A,FALSE,"속도"}</definedName>
    <definedName name="나나나_2" localSheetId="18" hidden="1">{#N/A,#N/A,FALSE,"속도"}</definedName>
    <definedName name="나나나_2" hidden="1">{#N/A,#N/A,FALSE,"속도"}</definedName>
    <definedName name="나나나나나" localSheetId="18" hidden="1">{#N/A,#N/A,FALSE,"2~8번"}</definedName>
    <definedName name="나나나나나" hidden="1">{#N/A,#N/A,FALSE,"2~8번"}</definedName>
    <definedName name="나나나나나_1" localSheetId="18" hidden="1">{#N/A,#N/A,FALSE,"2~8번"}</definedName>
    <definedName name="나나나나나_1" hidden="1">{#N/A,#N/A,FALSE,"2~8번"}</definedName>
    <definedName name="나나나나나_2" localSheetId="18" hidden="1">{#N/A,#N/A,FALSE,"2~8번"}</definedName>
    <definedName name="나나나나나_2" hidden="1">{#N/A,#N/A,FALSE,"2~8번"}</definedName>
    <definedName name="나나나나나나나나" localSheetId="18" hidden="1">{#N/A,#N/A,FALSE,"혼합골재"}</definedName>
    <definedName name="나나나나나나나나" hidden="1">{#N/A,#N/A,FALSE,"혼합골재"}</definedName>
    <definedName name="나나나나나나나나_1" localSheetId="18" hidden="1">{#N/A,#N/A,FALSE,"혼합골재"}</definedName>
    <definedName name="나나나나나나나나_1" hidden="1">{#N/A,#N/A,FALSE,"혼합골재"}</definedName>
    <definedName name="나나나나나나나나_2" localSheetId="18" hidden="1">{#N/A,#N/A,FALSE,"혼합골재"}</definedName>
    <definedName name="나나나나나나나나_2" hidden="1">{#N/A,#N/A,FALSE,"혼합골재"}</definedName>
    <definedName name="나나나나나나나나난" localSheetId="18" hidden="1">{#N/A,#N/A,FALSE,"표지목차"}</definedName>
    <definedName name="나나나나나나나나난" hidden="1">{#N/A,#N/A,FALSE,"표지목차"}</definedName>
    <definedName name="나나나나나나나나난_1" localSheetId="18" hidden="1">{#N/A,#N/A,FALSE,"표지목차"}</definedName>
    <definedName name="나나나나나나나나난_1" hidden="1">{#N/A,#N/A,FALSE,"표지목차"}</definedName>
    <definedName name="나나나나나나나나난_2" localSheetId="18" hidden="1">{#N/A,#N/A,FALSE,"표지목차"}</definedName>
    <definedName name="나나나나나나나나난_2" hidden="1">{#N/A,#N/A,FALSE,"표지목차"}</definedName>
    <definedName name="나나아" localSheetId="18" hidden="1">{#N/A,#N/A,FALSE,"2~8번"}</definedName>
    <definedName name="나나아" hidden="1">{#N/A,#N/A,FALSE,"2~8번"}</definedName>
    <definedName name="나나아_1" localSheetId="18" hidden="1">{#N/A,#N/A,FALSE,"2~8번"}</definedName>
    <definedName name="나나아_1" hidden="1">{#N/A,#N/A,FALSE,"2~8번"}</definedName>
    <definedName name="나나아_2" localSheetId="18" hidden="1">{#N/A,#N/A,FALSE,"2~8번"}</definedName>
    <definedName name="나나아_2" hidden="1">{#N/A,#N/A,FALSE,"2~8번"}</definedName>
    <definedName name="나난" localSheetId="18" hidden="1">{#N/A,#N/A,FALSE,"주간공정";#N/A,#N/A,FALSE,"주간보고";#N/A,#N/A,FALSE,"주간공정표"}</definedName>
    <definedName name="나난" localSheetId="6" hidden="1">{#N/A,#N/A,FALSE,"주간공정";#N/A,#N/A,FALSE,"주간보고";#N/A,#N/A,FALSE,"주간공정표"}</definedName>
    <definedName name="나난" hidden="1">{#N/A,#N/A,FALSE,"주간공정";#N/A,#N/A,FALSE,"주간보고";#N/A,#N/A,FALSE,"주간공정표"}</definedName>
    <definedName name="나이로" localSheetId="18" hidden="1">{#N/A,#N/A,FALSE,"속도"}</definedName>
    <definedName name="나이로" hidden="1">{#N/A,#N/A,FALSE,"속도"}</definedName>
    <definedName name="나이로_1" localSheetId="18" hidden="1">{#N/A,#N/A,FALSE,"속도"}</definedName>
    <definedName name="나이로_1" hidden="1">{#N/A,#N/A,FALSE,"속도"}</definedName>
    <definedName name="나이로_2" localSheetId="18" hidden="1">{#N/A,#N/A,FALSE,"속도"}</definedName>
    <definedName name="나이로_2" hidden="1">{#N/A,#N/A,FALSE,"속도"}</definedName>
    <definedName name="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고가" localSheetId="18" hidden="1">{#N/A,#N/A,FALSE,"물량산출"}</definedName>
    <definedName name="내고가" hidden="1">{#N/A,#N/A,FALSE,"물량산출"}</definedName>
    <definedName name="내역" localSheetId="18" hidden="1">{#N/A,#N/A,FALSE,"CCTV"}</definedName>
    <definedName name="내역" hidden="1">{#N/A,#N/A,FALSE,"CCTV"}</definedName>
    <definedName name="내역서" localSheetId="18" hidden="1">{#N/A,#N/A,FALSE,"명세표"}</definedName>
    <definedName name="내역서"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역서" hidden="1">{#N/A,#N/A,FALSE,"명세표"}</definedName>
    <definedName name="내역서_1" localSheetId="18" hidden="1">{#N/A,#N/A,FALSE,"명세표"}</definedName>
    <definedName name="내역서_1" hidden="1">{#N/A,#N/A,FALSE,"명세표"}</definedName>
    <definedName name="내역서_2" localSheetId="18" hidden="1">{#N/A,#N/A,FALSE,"명세표"}</definedName>
    <definedName name="내역서_2" hidden="1">{#N/A,#N/A,FALSE,"명세표"}</definedName>
    <definedName name="내역서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내역서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냐" localSheetId="18" hidden="1">{#N/A,#N/A,FALSE,"혼합골재"}</definedName>
    <definedName name="냐" hidden="1">{#N/A,#N/A,FALSE,"혼합골재"}</definedName>
    <definedName name="냐_1" localSheetId="18" hidden="1">{#N/A,#N/A,FALSE,"혼합골재"}</definedName>
    <definedName name="냐_1" hidden="1">{#N/A,#N/A,FALSE,"혼합골재"}</definedName>
    <definedName name="냐_2" localSheetId="18" hidden="1">{#N/A,#N/A,FALSE,"혼합골재"}</definedName>
    <definedName name="냐_2" hidden="1">{#N/A,#N/A,FALSE,"혼합골재"}</definedName>
    <definedName name="넣러" localSheetId="18" hidden="1">{#N/A,#N/A,FALSE,"표지목차"}</definedName>
    <definedName name="넣러" hidden="1">{#N/A,#N/A,FALSE,"표지목차"}</definedName>
    <definedName name="네" localSheetId="18" hidden="1">{#N/A,#N/A,FALSE,"배수1"}</definedName>
    <definedName name="네" hidden="1">{#N/A,#N/A,FALSE,"배수1"}</definedName>
    <definedName name="노" hidden="1">#REF!</definedName>
    <definedName name="노무비단가산출서" hidden="1">#REF!</definedName>
    <definedName name="노원문화"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트" localSheetId="18" hidden="1">{#N/A,#N/A,TRUE,"총괄"}</definedName>
    <definedName name="노트" hidden="1">{#N/A,#N/A,TRUE,"총괄"}</definedName>
    <definedName name="놓ㄹ노" localSheetId="18" hidden="1">{#N/A,#N/A,FALSE,"골재소요량";#N/A,#N/A,FALSE,"골재소요량"}</definedName>
    <definedName name="놓ㄹ노" hidden="1">{#N/A,#N/A,FALSE,"골재소요량";#N/A,#N/A,FALSE,"골재소요량"}</definedName>
    <definedName name="느" localSheetId="18" hidden="1">{#N/A,#N/A,FALSE,"이정표"}</definedName>
    <definedName name="느" hidden="1">{#N/A,#N/A,FALSE,"이정표"}</definedName>
    <definedName name="니니ㅣㄴ" localSheetId="18" hidden="1">{#N/A,#N/A,FALSE,"주간공정";#N/A,#N/A,FALSE,"주간보고";#N/A,#N/A,FALSE,"주간공정표"}</definedName>
    <definedName name="니니ㅣㄴ" localSheetId="6" hidden="1">{#N/A,#N/A,FALSE,"주간공정";#N/A,#N/A,FALSE,"주간보고";#N/A,#N/A,FALSE,"주간공정표"}</definedName>
    <definedName name="니니ㅣㄴ" hidden="1">{#N/A,#N/A,FALSE,"주간공정";#N/A,#N/A,FALSE,"주간보고";#N/A,#N/A,FALSE,"주간공정표"}</definedName>
    <definedName name="ㄶ뫃ㄴㅁㄹㄴㅁㄹㄴㅇ" localSheetId="18" hidden="1">{#N/A,#N/A,FALSE,"부대2"}</definedName>
    <definedName name="ㄶ뫃ㄴㅁㄹㄴㅁㄹㄴㅇ" hidden="1">{#N/A,#N/A,FALSE,"부대2"}</definedName>
    <definedName name="ㄶ뫃ㄴㅁㄹㄴㅁㄹㄴㅇ_1" localSheetId="18" hidden="1">{#N/A,#N/A,FALSE,"부대2"}</definedName>
    <definedName name="ㄶ뫃ㄴㅁㄹㄴㅁㄹㄴㅇ_1" hidden="1">{#N/A,#N/A,FALSE,"부대2"}</definedName>
    <definedName name="ㄶ뫃ㄴㅁㄹㄴㅁㄹㄴㅇ_2" localSheetId="18" hidden="1">{#N/A,#N/A,FALSE,"부대2"}</definedName>
    <definedName name="ㄶ뫃ㄴㅁㄹㄴㅁㄹㄴㅇ_2" hidden="1">{#N/A,#N/A,FALSE,"부대2"}</definedName>
    <definedName name="ㄶㅇㅀㄴㅇ" localSheetId="18" hidden="1">{#N/A,#N/A,FALSE,"표지목차"}</definedName>
    <definedName name="ㄶㅇㅀㄴㅇ" hidden="1">{#N/A,#N/A,FALSE,"표지목차"}</definedName>
    <definedName name="ㄷ1">#REF!</definedName>
    <definedName name="ㄷㄱ" localSheetId="18" hidden="1">{#N/A,#N/A,FALSE,"단가표지"}</definedName>
    <definedName name="ㄷㄱ" hidden="1">{#N/A,#N/A,FALSE,"단가표지"}</definedName>
    <definedName name="ㄷㄳ" localSheetId="18" hidden="1">{"'장비'!$A$3:$M$12"}</definedName>
    <definedName name="ㄷㄳ" hidden="1">{"'장비'!$A$3:$M$12"}</definedName>
    <definedName name="ㄷㄳ_1" localSheetId="18" hidden="1">{"'장비'!$A$3:$M$12"}</definedName>
    <definedName name="ㄷㄳ_1" hidden="1">{"'장비'!$A$3:$M$12"}</definedName>
    <definedName name="ㄷㄳ_2" localSheetId="18" hidden="1">{"'장비'!$A$3:$M$12"}</definedName>
    <definedName name="ㄷㄳ_2" hidden="1">{"'장비'!$A$3:$M$12"}</definedName>
    <definedName name="ㄷㄷㄷㄷ" localSheetId="18" hidden="1">{"'장비'!$A$3:$M$12"}</definedName>
    <definedName name="ㄷㄷㄷㄷ" hidden="1">{"'장비'!$A$3:$M$12"}</definedName>
    <definedName name="ㄷㄷㄷㄷ_1" localSheetId="18" hidden="1">{"'장비'!$A$3:$M$12"}</definedName>
    <definedName name="ㄷㄷㄷㄷ_1" hidden="1">{"'장비'!$A$3:$M$12"}</definedName>
    <definedName name="ㄷㄷㄷㄷ_2" localSheetId="18" hidden="1">{"'장비'!$A$3:$M$12"}</definedName>
    <definedName name="ㄷㄷㄷㄷ_2" hidden="1">{"'장비'!$A$3:$M$12"}</definedName>
    <definedName name="ㄷㄷㄷㄷㄷ"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ㅈㅂㄷ" localSheetId="18" hidden="1">{"'장비'!$A$3:$M$12"}</definedName>
    <definedName name="ㄷㅈㅂㄷ" hidden="1">{"'장비'!$A$3:$M$12"}</definedName>
    <definedName name="ㄷㅈㅂㄷ_1" localSheetId="18" hidden="1">{"'장비'!$A$3:$M$12"}</definedName>
    <definedName name="ㄷㅈㅂㄷ_1" hidden="1">{"'장비'!$A$3:$M$12"}</definedName>
    <definedName name="ㄷㅈㅂㄷ_2" localSheetId="18" hidden="1">{"'장비'!$A$3:$M$12"}</definedName>
    <definedName name="ㄷㅈㅂㄷ_2" hidden="1">{"'장비'!$A$3:$M$12"}</definedName>
    <definedName name="ㄷㅎㄹㅇ" hidden="1">#REF!</definedName>
    <definedName name="다음" localSheetId="18" hidden="1">{#N/A,#N/A,FALSE,"갑지";#N/A,#N/A,FALSE,"개요";#N/A,#N/A,FALSE,"비목별";#N/A,#N/A,FALSE,"건물별";#N/A,#N/A,FALSE,"기구표";#N/A,#N/A,FALSE,"직원투입"}</definedName>
    <definedName name="다음" hidden="1">{#N/A,#N/A,FALSE,"갑지";#N/A,#N/A,FALSE,"개요";#N/A,#N/A,FALSE,"비목별";#N/A,#N/A,FALSE,"건물별";#N/A,#N/A,FALSE,"기구표";#N/A,#N/A,FALSE,"직원투입"}</definedName>
    <definedName name="단_">"$#REF!.$#REF!$#REF!:$#REF!$#REF!"</definedName>
    <definedName name="단__1">"$#REF!.$#REF!$#REF!:$#REF!$#REF!"</definedName>
    <definedName name="단_가">#REF!</definedName>
    <definedName name="단_가_1">"$#REF!.$G$5:$P$5"</definedName>
    <definedName name="단_가2">#REF!</definedName>
    <definedName name="단_가3">#REF!</definedName>
    <definedName name="단_가4">#REF!</definedName>
    <definedName name="단_가5">#REF!</definedName>
    <definedName name="단_가6">#REF!</definedName>
    <definedName name="단가">#REF!</definedName>
    <definedName name="단가2" localSheetId="18" hidden="1">{#N/A,#N/A,FALSE,"Sheet1"}</definedName>
    <definedName name="단가2" hidden="1">{#N/A,#N/A,FALSE,"Sheet1"}</definedName>
    <definedName name="단가비교">#N/A</definedName>
    <definedName name="단같">#N/A</definedName>
    <definedName name="단같1">#N/A</definedName>
    <definedName name="단같2">#N/A</definedName>
    <definedName name="단같3">#N/A</definedName>
    <definedName name="단같4">#N/A</definedName>
    <definedName name="단위">#REF!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3_1">"$#REF!.$G$16:$P$16"</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당초계획" hidden="1">#REF!</definedName>
    <definedName name="대">#REF!</definedName>
    <definedName name="대구공항"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18" hidden="1">{#N/A,#N/A,FALSE,"주간공정";#N/A,#N/A,FALSE,"주간보고";#N/A,#N/A,FALSE,"주간공정표"}</definedName>
    <definedName name="대대대대대" localSheetId="6" hidden="1">{#N/A,#N/A,FALSE,"주간공정";#N/A,#N/A,FALSE,"주간보고";#N/A,#N/A,FALSE,"주간공정표"}</definedName>
    <definedName name="대대대대대" hidden="1">{#N/A,#N/A,FALSE,"주간공정";#N/A,#N/A,FALSE,"주간보고";#N/A,#N/A,FALSE,"주간공정표"}</definedName>
    <definedName name="대전" localSheetId="18" hidden="1">{#N/A,#N/A,TRUE,"LOADCOVE";#N/A,#N/A,TRUE,"PAGE001";#N/A,#N/A,TRUE,"PAGE002";#N/A,#N/A,TRUE,"PAGE003";#N/A,#N/A,TRUE,"PAGE004";#N/A,#N/A,TRUE,"PAGE005";#N/A,#N/A,TRUE,"PAGE006";#N/A,#N/A,TRUE,"PAGE007";#N/A,#N/A,TRUE,"PAGE008";#N/A,#N/A,TRUE,"PAGE009";#N/A,#N/A,TRUE,"PAGE010";#N/A,#N/A,TRUE,"PAGE011";#N/A,#N/A,TRUE,"PAGE012";#N/A,#N/A,TRUE,"PAGE013"}</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_1" localSheetId="18" hidden="1">{#N/A,#N/A,TRUE,"LOADCOVE";#N/A,#N/A,TRUE,"PAGE001";#N/A,#N/A,TRUE,"PAGE002";#N/A,#N/A,TRUE,"PAGE003";#N/A,#N/A,TRUE,"PAGE004";#N/A,#N/A,TRUE,"PAGE005";#N/A,#N/A,TRUE,"PAGE006";#N/A,#N/A,TRUE,"PAGE007";#N/A,#N/A,TRUE,"PAGE008";#N/A,#N/A,TRUE,"PAGE009";#N/A,#N/A,TRUE,"PAGE010";#N/A,#N/A,TRUE,"PAGE011";#N/A,#N/A,TRUE,"PAGE012";#N/A,#N/A,TRUE,"PAGE013"}</definedName>
    <definedName name="대전_1" hidden="1">{#N/A,#N/A,TRUE,"LOADCOVE";#N/A,#N/A,TRUE,"PAGE001";#N/A,#N/A,TRUE,"PAGE002";#N/A,#N/A,TRUE,"PAGE003";#N/A,#N/A,TRUE,"PAGE004";#N/A,#N/A,TRUE,"PAGE005";#N/A,#N/A,TRUE,"PAGE006";#N/A,#N/A,TRUE,"PAGE007";#N/A,#N/A,TRUE,"PAGE008";#N/A,#N/A,TRUE,"PAGE009";#N/A,#N/A,TRUE,"PAGE010";#N/A,#N/A,TRUE,"PAGE011";#N/A,#N/A,TRUE,"PAGE012";#N/A,#N/A,TRUE,"PAGE013"}</definedName>
    <definedName name="대전_2" localSheetId="18" hidden="1">{#N/A,#N/A,TRUE,"LOADCOVE";#N/A,#N/A,TRUE,"PAGE001";#N/A,#N/A,TRUE,"PAGE002";#N/A,#N/A,TRUE,"PAGE003";#N/A,#N/A,TRUE,"PAGE004";#N/A,#N/A,TRUE,"PAGE005";#N/A,#N/A,TRUE,"PAGE006";#N/A,#N/A,TRUE,"PAGE007";#N/A,#N/A,TRUE,"PAGE008";#N/A,#N/A,TRUE,"PAGE009";#N/A,#N/A,TRUE,"PAGE010";#N/A,#N/A,TRUE,"PAGE011";#N/A,#N/A,TRUE,"PAGE012";#N/A,#N/A,TRUE,"PAGE013"}</definedName>
    <definedName name="대전_2" hidden="1">{#N/A,#N/A,TRUE,"LOADCOVE";#N/A,#N/A,TRUE,"PAGE001";#N/A,#N/A,TRUE,"PAGE002";#N/A,#N/A,TRUE,"PAGE003";#N/A,#N/A,TRUE,"PAGE004";#N/A,#N/A,TRUE,"PAGE005";#N/A,#N/A,TRUE,"PAGE006";#N/A,#N/A,TRUE,"PAGE007";#N/A,#N/A,TRUE,"PAGE008";#N/A,#N/A,TRUE,"PAGE009";#N/A,#N/A,TRUE,"PAGE010";#N/A,#N/A,TRUE,"PAGE011";#N/A,#N/A,TRUE,"PAGE012";#N/A,#N/A,TRUE,"PAGE013"}</definedName>
    <definedName name="대전1" localSheetId="18"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대전1_1" localSheetId="18" hidden="1">{#N/A,#N/A,TRUE,"LOADCOVE";#N/A,#N/A,TRUE,"PAGE001";#N/A,#N/A,TRUE,"PAGE002";#N/A,#N/A,TRUE,"PAGE003";#N/A,#N/A,TRUE,"PAGE004";#N/A,#N/A,TRUE,"PAGE005";#N/A,#N/A,TRUE,"PAGE006";#N/A,#N/A,TRUE,"PAGE007";#N/A,#N/A,TRUE,"PAGE008";#N/A,#N/A,TRUE,"PAGE009";#N/A,#N/A,TRUE,"PAGE010";#N/A,#N/A,TRUE,"PAGE011";#N/A,#N/A,TRUE,"PAGE012";#N/A,#N/A,TRUE,"PAGE013"}</definedName>
    <definedName name="대전1_1" hidden="1">{#N/A,#N/A,TRUE,"LOADCOVE";#N/A,#N/A,TRUE,"PAGE001";#N/A,#N/A,TRUE,"PAGE002";#N/A,#N/A,TRUE,"PAGE003";#N/A,#N/A,TRUE,"PAGE004";#N/A,#N/A,TRUE,"PAGE005";#N/A,#N/A,TRUE,"PAGE006";#N/A,#N/A,TRUE,"PAGE007";#N/A,#N/A,TRUE,"PAGE008";#N/A,#N/A,TRUE,"PAGE009";#N/A,#N/A,TRUE,"PAGE010";#N/A,#N/A,TRUE,"PAGE011";#N/A,#N/A,TRUE,"PAGE012";#N/A,#N/A,TRUE,"PAGE013"}</definedName>
    <definedName name="대전1_2" localSheetId="18" hidden="1">{#N/A,#N/A,TRUE,"LOADCOVE";#N/A,#N/A,TRUE,"PAGE001";#N/A,#N/A,TRUE,"PAGE002";#N/A,#N/A,TRUE,"PAGE003";#N/A,#N/A,TRUE,"PAGE004";#N/A,#N/A,TRUE,"PAGE005";#N/A,#N/A,TRUE,"PAGE006";#N/A,#N/A,TRUE,"PAGE007";#N/A,#N/A,TRUE,"PAGE008";#N/A,#N/A,TRUE,"PAGE009";#N/A,#N/A,TRUE,"PAGE010";#N/A,#N/A,TRUE,"PAGE011";#N/A,#N/A,TRUE,"PAGE012";#N/A,#N/A,TRUE,"PAGE013"}</definedName>
    <definedName name="대전1_2" hidden="1">{#N/A,#N/A,TRUE,"LOADCOVE";#N/A,#N/A,TRUE,"PAGE001";#N/A,#N/A,TRUE,"PAGE002";#N/A,#N/A,TRUE,"PAGE003";#N/A,#N/A,TRUE,"PAGE004";#N/A,#N/A,TRUE,"PAGE005";#N/A,#N/A,TRUE,"PAGE006";#N/A,#N/A,TRUE,"PAGE007";#N/A,#N/A,TRUE,"PAGE008";#N/A,#N/A,TRUE,"PAGE009";#N/A,#N/A,TRUE,"PAGE010";#N/A,#N/A,TRUE,"PAGE011";#N/A,#N/A,TRUE,"PAGE012";#N/A,#N/A,TRUE,"PAGE013"}</definedName>
    <definedName name="대전내역서_대전추가비교표_List">#REF!</definedName>
    <definedName name="대책_산설" localSheetId="18" hidden="1">{"LKD",#N/A,FALSE,"표지"}</definedName>
    <definedName name="대책_산설" hidden="1">{"LKD",#N/A,FALSE,"표지"}</definedName>
    <definedName name="대책1" localSheetId="18" hidden="1">{#N/A,#N/A,TRUE,"LOADCOVE";#N/A,#N/A,TRUE,"PAGE001";#N/A,#N/A,TRUE,"PAGE002";#N/A,#N/A,TRUE,"PAGE003";#N/A,#N/A,TRUE,"PAGE004";#N/A,#N/A,TRUE,"PAGE005";#N/A,#N/A,TRUE,"PAGE006";#N/A,#N/A,TRUE,"PAGE007";#N/A,#N/A,TRUE,"PAGE008";#N/A,#N/A,TRUE,"PAGE009";#N/A,#N/A,TRUE,"PAGE010";#N/A,#N/A,TRUE,"PAGE011";#N/A,#N/A,TRUE,"PAGE012";#N/A,#N/A,TRUE,"PAGE013"}</definedName>
    <definedName name="대책1" hidden="1">{#N/A,#N/A,TRUE,"LOADCOVE";#N/A,#N/A,TRUE,"PAGE001";#N/A,#N/A,TRUE,"PAGE002";#N/A,#N/A,TRUE,"PAGE003";#N/A,#N/A,TRUE,"PAGE004";#N/A,#N/A,TRUE,"PAGE005";#N/A,#N/A,TRUE,"PAGE006";#N/A,#N/A,TRUE,"PAGE007";#N/A,#N/A,TRUE,"PAGE008";#N/A,#N/A,TRUE,"PAGE009";#N/A,#N/A,TRUE,"PAGE010";#N/A,#N/A,TRUE,"PAGE011";#N/A,#N/A,TRUE,"PAGE012";#N/A,#N/A,TRUE,"PAGE013"}</definedName>
    <definedName name="대책1_1" localSheetId="18" hidden="1">{#N/A,#N/A,TRUE,"LOADCOVE";#N/A,#N/A,TRUE,"PAGE001";#N/A,#N/A,TRUE,"PAGE002";#N/A,#N/A,TRUE,"PAGE003";#N/A,#N/A,TRUE,"PAGE004";#N/A,#N/A,TRUE,"PAGE005";#N/A,#N/A,TRUE,"PAGE006";#N/A,#N/A,TRUE,"PAGE007";#N/A,#N/A,TRUE,"PAGE008";#N/A,#N/A,TRUE,"PAGE009";#N/A,#N/A,TRUE,"PAGE010";#N/A,#N/A,TRUE,"PAGE011";#N/A,#N/A,TRUE,"PAGE012";#N/A,#N/A,TRUE,"PAGE013"}</definedName>
    <definedName name="대책1_1" hidden="1">{#N/A,#N/A,TRUE,"LOADCOVE";#N/A,#N/A,TRUE,"PAGE001";#N/A,#N/A,TRUE,"PAGE002";#N/A,#N/A,TRUE,"PAGE003";#N/A,#N/A,TRUE,"PAGE004";#N/A,#N/A,TRUE,"PAGE005";#N/A,#N/A,TRUE,"PAGE006";#N/A,#N/A,TRUE,"PAGE007";#N/A,#N/A,TRUE,"PAGE008";#N/A,#N/A,TRUE,"PAGE009";#N/A,#N/A,TRUE,"PAGE010";#N/A,#N/A,TRUE,"PAGE011";#N/A,#N/A,TRUE,"PAGE012";#N/A,#N/A,TRUE,"PAGE013"}</definedName>
    <definedName name="대책1_2" localSheetId="18" hidden="1">{#N/A,#N/A,TRUE,"LOADCOVE";#N/A,#N/A,TRUE,"PAGE001";#N/A,#N/A,TRUE,"PAGE002";#N/A,#N/A,TRUE,"PAGE003";#N/A,#N/A,TRUE,"PAGE004";#N/A,#N/A,TRUE,"PAGE005";#N/A,#N/A,TRUE,"PAGE006";#N/A,#N/A,TRUE,"PAGE007";#N/A,#N/A,TRUE,"PAGE008";#N/A,#N/A,TRUE,"PAGE009";#N/A,#N/A,TRUE,"PAGE010";#N/A,#N/A,TRUE,"PAGE011";#N/A,#N/A,TRUE,"PAGE012";#N/A,#N/A,TRUE,"PAGE013"}</definedName>
    <definedName name="대책1_2" hidden="1">{#N/A,#N/A,TRUE,"LOADCOVE";#N/A,#N/A,TRUE,"PAGE001";#N/A,#N/A,TRUE,"PAGE002";#N/A,#N/A,TRUE,"PAGE003";#N/A,#N/A,TRUE,"PAGE004";#N/A,#N/A,TRUE,"PAGE005";#N/A,#N/A,TRUE,"PAGE006";#N/A,#N/A,TRUE,"PAGE007";#N/A,#N/A,TRUE,"PAGE008";#N/A,#N/A,TRUE,"PAGE009";#N/A,#N/A,TRUE,"PAGE010";#N/A,#N/A,TRUE,"PAGE011";#N/A,#N/A,TRUE,"PAGE012";#N/A,#N/A,TRUE,"PAGE013"}</definedName>
    <definedName name="도급대하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대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로" localSheetId="18" hidden="1">{#N/A,#N/A,FALSE,"2~8번"}</definedName>
    <definedName name="도로" localSheetId="10" hidden="1">{#N/A,#N/A,FALSE,"2~8번"}</definedName>
    <definedName name="도로" hidden="1">{#N/A,#N/A,FALSE,"2~8번"}</definedName>
    <definedName name="도면외주" hidden="1">#REF!</definedName>
    <definedName name="도면용역비" hidden="1">#REF!</definedName>
    <definedName name="도장" localSheetId="18" hidden="1">{#N/A,#N/A,TRUE,"LOADCOVE";#N/A,#N/A,TRUE,"PAGE001";#N/A,#N/A,TRUE,"PAGE002";#N/A,#N/A,TRUE,"PAGE003";#N/A,#N/A,TRUE,"PAGE004";#N/A,#N/A,TRUE,"PAGE005";#N/A,#N/A,TRUE,"PAGE006";#N/A,#N/A,TRUE,"PAGE007";#N/A,#N/A,TRUE,"PAGE008";#N/A,#N/A,TRUE,"PAGE009";#N/A,#N/A,TRUE,"PAGE010";#N/A,#N/A,TRUE,"PAGE011";#N/A,#N/A,TRUE,"PAGE012";#N/A,#N/A,TRUE,"PAGE013"}</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동력" localSheetId="18" hidden="1">{#N/A,#N/A,FALSE,"CCTV"}</definedName>
    <definedName name="동력" hidden="1">{#N/A,#N/A,FALSE,"CCTV"}</definedName>
    <definedName name="동력_1" localSheetId="18" hidden="1">{#N/A,#N/A,FALSE,"CCTV"}</definedName>
    <definedName name="동력_1" hidden="1">{#N/A,#N/A,FALSE,"CCTV"}</definedName>
    <definedName name="동력_2" localSheetId="18" hidden="1">{#N/A,#N/A,FALSE,"CCTV"}</definedName>
    <definedName name="동력_2" hidden="1">{#N/A,#N/A,FALSE,"CCTV"}</definedName>
    <definedName name="동영" localSheetId="18" hidden="1">{#N/A,#N/A,FALSE,"CCTV"}</definedName>
    <definedName name="동영" hidden="1">{#N/A,#N/A,FALSE,"CCTV"}</definedName>
    <definedName name="동영_1" localSheetId="18" hidden="1">{#N/A,#N/A,FALSE,"CCTV"}</definedName>
    <definedName name="동영_1" hidden="1">{#N/A,#N/A,FALSE,"CCTV"}</definedName>
    <definedName name="동영_2" localSheetId="18" hidden="1">{#N/A,#N/A,FALSE,"CCTV"}</definedName>
    <definedName name="동영_2" hidden="1">{#N/A,#N/A,FALSE,"CCTV"}</definedName>
    <definedName name="되" localSheetId="18" hidden="1">{#N/A,#N/A,FALSE,"운반시간"}</definedName>
    <definedName name="되" hidden="1">{#N/A,#N/A,FALSE,"운반시간"}</definedName>
    <definedName name="되_1" localSheetId="18" hidden="1">{#N/A,#N/A,FALSE,"운반시간"}</definedName>
    <definedName name="되_1" hidden="1">{#N/A,#N/A,FALSE,"운반시간"}</definedName>
    <definedName name="되_2" localSheetId="18" hidden="1">{#N/A,#N/A,FALSE,"운반시간"}</definedName>
    <definedName name="되_2" hidden="1">{#N/A,#N/A,FALSE,"운반시간"}</definedName>
    <definedName name="두호" localSheetId="18" hidden="1">{#N/A,#N/A,FALSE,"2~8번"}</definedName>
    <definedName name="두호" hidden="1">{#N/A,#N/A,FALSE,"2~8번"}</definedName>
    <definedName name="두호_1" localSheetId="18" hidden="1">{#N/A,#N/A,FALSE,"2~8번"}</definedName>
    <definedName name="두호_1" hidden="1">{#N/A,#N/A,FALSE,"2~8번"}</definedName>
    <definedName name="두호_2" localSheetId="18" hidden="1">{#N/A,#N/A,FALSE,"2~8번"}</definedName>
    <definedName name="두호_2" hidden="1">{#N/A,#N/A,FALSE,"2~8번"}</definedName>
    <definedName name="디" localSheetId="18" hidden="1">{#N/A,#N/A,FALSE,"CCTV"}</definedName>
    <definedName name="디" hidden="1">{#N/A,#N/A,FALSE,"CCTV"}</definedName>
    <definedName name="띠장">#REF!</definedName>
    <definedName name="ㄹㄴㄹ" hidden="1">#REF!</definedName>
    <definedName name="ㄹㄴㅇㄹ"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ㄹ"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ㄹㄴㅇㄻㄴ" localSheetId="18" hidden="1">{#N/A,#N/A,FALSE,"단가표지"}</definedName>
    <definedName name="ㄹㄴㅇㄻㄴ" hidden="1">{#N/A,#N/A,FALSE,"단가표지"}</definedName>
    <definedName name="ㄹㄴ웋" localSheetId="18" hidden="1">{#N/A,#N/A,FALSE,"운반시간"}</definedName>
    <definedName name="ㄹㄴ웋" hidden="1">{#N/A,#N/A,FALSE,"운반시간"}</definedName>
    <definedName name="ㄹㄹ" localSheetId="18" hidden="1">{"LKD",#N/A,FALSE,"표지"}</definedName>
    <definedName name="ㄹㄹ"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 hidden="1">{"LKD",#N/A,FALSE,"표지"}</definedName>
    <definedName name="ㄹㄹ_1" localSheetId="18" hidden="1">{"'장비'!$A$3:$M$12"}</definedName>
    <definedName name="ㄹㄹ_1" hidden="1">{"'장비'!$A$3:$M$12"}</definedName>
    <definedName name="ㄹㄹ_2" localSheetId="18" hidden="1">{"'장비'!$A$3:$M$12"}</definedName>
    <definedName name="ㄹㄹ_2" hidden="1">{"'장비'!$A$3:$M$12"}</definedName>
    <definedName name="ㄹㄹㄹ" localSheetId="18" hidden="1">{"'장비'!$A$3:$M$12"}</definedName>
    <definedName name="ㄹㄹㄹ" hidden="1">{"'장비'!$A$3:$M$12"}</definedName>
    <definedName name="ㄹㄹㄹ_1" localSheetId="18" hidden="1">{#N/A,#N/A,FALSE,"명세표"}</definedName>
    <definedName name="ㄹㄹㄹ_1" hidden="1">{#N/A,#N/A,FALSE,"명세표"}</definedName>
    <definedName name="ㄹㄹㄹ_2" localSheetId="18" hidden="1">{#N/A,#N/A,FALSE,"명세표"}</definedName>
    <definedName name="ㄹㄹㄹ_2" hidden="1">{#N/A,#N/A,FALSE,"명세표"}</definedName>
    <definedName name="ㄹㅇㄴ" localSheetId="18" hidden="1">{"'Sheet1'!$L$16"}</definedName>
    <definedName name="ㄹㅇㄴ" hidden="1">{"'Sheet1'!$L$16"}</definedName>
    <definedName name="ㄹㅇㄴ_1" localSheetId="18" hidden="1">{"'Sheet1'!$L$16"}</definedName>
    <definedName name="ㄹㅇㄴ_1" hidden="1">{"'Sheet1'!$L$16"}</definedName>
    <definedName name="ㄹㅇㄴ_2" localSheetId="18" hidden="1">{"'Sheet1'!$L$16"}</definedName>
    <definedName name="ㄹㅇㄴ_2" hidden="1">{"'Sheet1'!$L$16"}</definedName>
    <definedName name="ㄹㅇㄹ" localSheetId="18" hidden="1">{#N/A,#N/A,FALSE,"혼합골재"}</definedName>
    <definedName name="ㄹㅇㄹ" hidden="1">{#N/A,#N/A,FALSE,"혼합골재"}</definedName>
    <definedName name="ㄹㅇㅎㄴㅇ" localSheetId="18" hidden="1">{#N/A,#N/A,FALSE,"조골재"}</definedName>
    <definedName name="ㄹㅇㅎㄴㅇ" hidden="1">{#N/A,#N/A,FALSE,"조골재"}</definedName>
    <definedName name="ㄹ호" hidden="1">#REF!</definedName>
    <definedName name="라미우드" localSheetId="18" hidden="1">{#N/A,#N/A,FALSE,"물량산출"}</definedName>
    <definedName name="라미우드" hidden="1">{#N/A,#N/A,FALSE,"물량산출"}</definedName>
    <definedName name="래그" localSheetId="18" hidden="1">{#N/A,#N/A,FALSE,"CCTV"}</definedName>
    <definedName name="래그" hidden="1">{#N/A,#N/A,FALSE,"CCTV"}</definedName>
    <definedName name="래그_1" localSheetId="18" hidden="1">{#N/A,#N/A,FALSE,"CCTV"}</definedName>
    <definedName name="래그_1" hidden="1">{#N/A,#N/A,FALSE,"CCTV"}</definedName>
    <definedName name="래그_2" localSheetId="18" hidden="1">{#N/A,#N/A,FALSE,"CCTV"}</definedName>
    <definedName name="래그_2" hidden="1">{#N/A,#N/A,FALSE,"CCTV"}</definedName>
    <definedName name="러러럴" localSheetId="18" hidden="1">{#N/A,#N/A,FALSE,"주간공정";#N/A,#N/A,FALSE,"주간보고";#N/A,#N/A,FALSE,"주간공정표"}</definedName>
    <definedName name="러러럴" localSheetId="6" hidden="1">{#N/A,#N/A,FALSE,"주간공정";#N/A,#N/A,FALSE,"주간보고";#N/A,#N/A,FALSE,"주간공정표"}</definedName>
    <definedName name="러러럴" hidden="1">{#N/A,#N/A,FALSE,"주간공정";#N/A,#N/A,FALSE,"주간보고";#N/A,#N/A,FALSE,"주간공정표"}</definedName>
    <definedName name="러ㅏㄹ" localSheetId="18" hidden="1">{#N/A,#N/A,FALSE,"주간공정";#N/A,#N/A,FALSE,"주간보고";#N/A,#N/A,FALSE,"주간공정표"}</definedName>
    <definedName name="러ㅏㄹ" localSheetId="6" hidden="1">{#N/A,#N/A,FALSE,"주간공정";#N/A,#N/A,FALSE,"주간보고";#N/A,#N/A,FALSE,"주간공정표"}</definedName>
    <definedName name="러ㅏㄹ" hidden="1">{#N/A,#N/A,FALSE,"주간공정";#N/A,#N/A,FALSE,"주간보고";#N/A,#N/A,FALSE,"주간공정표"}</definedName>
    <definedName name="롱" localSheetId="18" hidden="1">{#N/A,#N/A,FALSE,"배수2"}</definedName>
    <definedName name="롱" hidden="1">{#N/A,#N/A,FALSE,"배수2"}</definedName>
    <definedName name="류" localSheetId="18" hidden="1">{#N/A,#N/A,FALSE,"부대2"}</definedName>
    <definedName name="류" hidden="1">{#N/A,#N/A,FALSE,"부대2"}</definedName>
    <definedName name="류기평" localSheetId="18" hidden="1">{"LKD",#N/A,FALSE,"표지"}</definedName>
    <definedName name="류기평" hidden="1">{"LKD",#N/A,FALSE,"표지"}</definedName>
    <definedName name="리" hidden="1">#REF!</definedName>
    <definedName name="리비" hidden="1">#REF!</definedName>
    <definedName name="리비아" hidden="1">#REF!</definedName>
    <definedName name="리비아아" hidden="1">#REF!</definedName>
    <definedName name="ㄻ" localSheetId="18" hidden="1">{#N/A,#N/A,FALSE,"포장2"}</definedName>
    <definedName name="ㄻ" hidden="1">{#N/A,#N/A,FALSE,"포장2"}</definedName>
    <definedName name="ㄻㄴㄹ" localSheetId="18" hidden="1">{#N/A,#N/A,FALSE,"물량산출"}</definedName>
    <definedName name="ㄻㄴㄹ" hidden="1">{#N/A,#N/A,FALSE,"물량산출"}</definedName>
    <definedName name="ㄻㄴㄹㅇㄴㅁ" localSheetId="18" hidden="1">{#N/A,#N/A,FALSE,"운반시간"}</definedName>
    <definedName name="ㄻㄴㄹㅇㄴㅁ" hidden="1">{#N/A,#N/A,FALSE,"운반시간"}</definedName>
    <definedName name="ㄻㄴㅇㄻㄴ" localSheetId="18" hidden="1">{#N/A,#N/A,FALSE,"단가표지"}</definedName>
    <definedName name="ㄻㄴㅇㄻㄴ" hidden="1">{#N/A,#N/A,FALSE,"단가표지"}</definedName>
    <definedName name="ㄻㄴㅇㄻㄴㄹ" localSheetId="18" hidden="1">{#N/A,#N/A,FALSE,"2~8번"}</definedName>
    <definedName name="ㄻㄴㅇㄻㄴㄹ" hidden="1">{#N/A,#N/A,FALSE,"2~8번"}</definedName>
    <definedName name="ㄻㄴㅇㄻㄴㄻㄴㅁㄴ" localSheetId="18" hidden="1">{#N/A,#N/A,FALSE,"단가표지"}</definedName>
    <definedName name="ㄻㄴㅇㄻㄴㄻㄴㅁㄴ" hidden="1">{#N/A,#N/A,FALSE,"단가표지"}</definedName>
    <definedName name="ㄻㄴㅇㄻㄴㅁ" localSheetId="18" hidden="1">{#N/A,#N/A,FALSE,"운반시간"}</definedName>
    <definedName name="ㄻㄴㅇㄻㄴㅁ" hidden="1">{#N/A,#N/A,FALSE,"운반시간"}</definedName>
    <definedName name="ㄻㄴㅇㄻㄴㅇ" localSheetId="18" hidden="1">{#N/A,#N/A,FALSE,"단가표지"}</definedName>
    <definedName name="ㄻㄴㅇㄻㄴㅇ" hidden="1">{#N/A,#N/A,FALSE,"단가표지"}</definedName>
    <definedName name="ㄻㄴㅇㄻㄴㅇㄻ" localSheetId="18" hidden="1">{#N/A,#N/A,FALSE,"표지목차"}</definedName>
    <definedName name="ㄻㄴㅇㄻㄴㅇㄻ" hidden="1">{#N/A,#N/A,FALSE,"표지목차"}</definedName>
    <definedName name="ㄻㄴㅇㅁㄴㅇ" localSheetId="18" hidden="1">{#N/A,#N/A,FALSE,"단가표지"}</definedName>
    <definedName name="ㄻㄴㅇㅁㄴㅇ" hidden="1">{#N/A,#N/A,FALSE,"단가표지"}</definedName>
    <definedName name="ㄻㅁ" localSheetId="18" hidden="1">{#N/A,#N/A,FALSE,"조골재"}</definedName>
    <definedName name="ㄻㅁ" hidden="1">{#N/A,#N/A,FALSE,"조골재"}</definedName>
    <definedName name="ㅀㅇㅁ" localSheetId="18" hidden="1">{#N/A,#N/A,FALSE,"골재소요량";#N/A,#N/A,FALSE,"골재소요량"}</definedName>
    <definedName name="ㅀㅇㅁ" hidden="1">{#N/A,#N/A,FALSE,"골재소요량";#N/A,#N/A,FALSE,"골재소요량"}</definedName>
    <definedName name="ㅀ허" localSheetId="18" hidden="1">{#N/A,#N/A,FALSE,"CCTV"}</definedName>
    <definedName name="ㅀ허" hidden="1">{#N/A,#N/A,FALSE,"CCTV"}</definedName>
    <definedName name="ㅀ허_1" localSheetId="18" hidden="1">{#N/A,#N/A,FALSE,"CCTV"}</definedName>
    <definedName name="ㅀ허_1" hidden="1">{#N/A,#N/A,FALSE,"CCTV"}</definedName>
    <definedName name="ㅀ허_2" localSheetId="18" hidden="1">{#N/A,#N/A,FALSE,"CCTV"}</definedName>
    <definedName name="ㅀ허_2" hidden="1">{#N/A,#N/A,FALSE,"CCTV"}</definedName>
    <definedName name="ㅁ" localSheetId="18" hidden="1">{#N/A,#N/A,FALSE,"CCTV"}</definedName>
    <definedName name="ㅁ" hidden="1">{#N/A,#N/A,FALSE,"CCTV"}</definedName>
    <definedName name="ㅁ1">#REF!</definedName>
    <definedName name="ㅁ1500">#REF!</definedName>
    <definedName name="ㅁ200">#REF!</definedName>
    <definedName name="ㅁㄴㄹㄴ" localSheetId="18" hidden="1">{#N/A,#N/A,FALSE,"운반시간"}</definedName>
    <definedName name="ㅁㄴㄹㄴ" hidden="1">{#N/A,#N/A,FALSE,"운반시간"}</definedName>
    <definedName name="ㅁㄴㄹㄴㅁㄹㄴㅁㄻㄻㅁㅁㅁㅁ" localSheetId="18" hidden="1">{#N/A,#N/A,FALSE,"혼합골재"}</definedName>
    <definedName name="ㅁㄴㄹㄴㅁㄹㄴㅁㄻㄻㅁㅁㅁㅁ" hidden="1">{#N/A,#N/A,FALSE,"혼합골재"}</definedName>
    <definedName name="ㅁㄴㄹㄴㅁㄹㄴㅁㄻㄻㅁㅁㅁㅁ_1" localSheetId="18" hidden="1">{#N/A,#N/A,FALSE,"혼합골재"}</definedName>
    <definedName name="ㅁㄴㄹㄴㅁㄹㄴㅁㄻㄻㅁㅁㅁㅁ_1" hidden="1">{#N/A,#N/A,FALSE,"혼합골재"}</definedName>
    <definedName name="ㅁㄴㄹㄴㅁㄹㄴㅁㄻㄻㅁㅁㅁㅁ_2" localSheetId="18" hidden="1">{#N/A,#N/A,FALSE,"혼합골재"}</definedName>
    <definedName name="ㅁㄴㄹㄴㅁㄹㄴㅁㄻㄻㅁㅁㅁㅁ_2" hidden="1">{#N/A,#N/A,FALSE,"혼합골재"}</definedName>
    <definedName name="ㅁㄴㄹㅇㅁ" localSheetId="18" hidden="1">{#N/A,#N/A,FALSE,"단가표지"}</definedName>
    <definedName name="ㅁㄴㄹㅇㅁ" hidden="1">{#N/A,#N/A,FALSE,"단가표지"}</definedName>
    <definedName name="ㅁㄴㅇ" localSheetId="18" hidden="1">{#N/A,#N/A,TRUE,"총괄"}</definedName>
    <definedName name="ㅁㄴㅇ" hidden="1">{#N/A,#N/A,TRUE,"총괄"}</definedName>
    <definedName name="ㅁㄴㅇ_1" localSheetId="18" hidden="1">{#N/A,#N/A,FALSE,"배수1"}</definedName>
    <definedName name="ㅁㄴㅇ_1" hidden="1">{#N/A,#N/A,FALSE,"배수1"}</definedName>
    <definedName name="ㅁㄴㅇ_2" localSheetId="18" hidden="1">{#N/A,#N/A,FALSE,"배수1"}</definedName>
    <definedName name="ㅁㄴㅇ_2" hidden="1">{#N/A,#N/A,FALSE,"배수1"}</definedName>
    <definedName name="ㅁㄴㅇㄹㅇㄴㄹ" localSheetId="18" hidden="1">{#N/A,#N/A,FALSE,"명세표"}</definedName>
    <definedName name="ㅁㄴㅇㄹㅇㄴㄹ" hidden="1">{#N/A,#N/A,FALSE,"명세표"}</definedName>
    <definedName name="ㅁㄴㅇㄹㅇㄴㄹ_1" localSheetId="18" hidden="1">{#N/A,#N/A,FALSE,"명세표"}</definedName>
    <definedName name="ㅁㄴㅇㄹㅇㄴㄹ_1" hidden="1">{#N/A,#N/A,FALSE,"명세표"}</definedName>
    <definedName name="ㅁㄴㅇㄹㅇㄴㄹ_2" localSheetId="18" hidden="1">{#N/A,#N/A,FALSE,"명세표"}</definedName>
    <definedName name="ㅁㄴㅇㄹㅇㄴㄹ_2" hidden="1">{#N/A,#N/A,FALSE,"명세표"}</definedName>
    <definedName name="ㅁㄶㄷㅎㄴㄹㅇㄴ" localSheetId="18" hidden="1">{#N/A,#N/A,FALSE,"배수1"}</definedName>
    <definedName name="ㅁㄶㄷㅎㄴㄹㅇㄴ" hidden="1">{#N/A,#N/A,FALSE,"배수1"}</definedName>
    <definedName name="ㅁㄶㄷㅎㄴㄹㅇㄴ_1" localSheetId="18" hidden="1">{#N/A,#N/A,FALSE,"배수1"}</definedName>
    <definedName name="ㅁㄶㄷㅎㄴㄹㅇㄴ_1" hidden="1">{#N/A,#N/A,FALSE,"배수1"}</definedName>
    <definedName name="ㅁㄶㄷㅎㄴㄹㅇㄴ_2" localSheetId="18" hidden="1">{#N/A,#N/A,FALSE,"배수1"}</definedName>
    <definedName name="ㅁㄶㄷㅎㄴㄹㅇㄴ_2" hidden="1">{#N/A,#N/A,FALSE,"배수1"}</definedName>
    <definedName name="ㅁㄹ" localSheetId="18" hidden="1">{#N/A,#N/A,FALSE,"속도"}</definedName>
    <definedName name="ㅁㄹ" hidden="1">{#N/A,#N/A,FALSE,"속도"}</definedName>
    <definedName name="ㅁㄹ_1" localSheetId="18" hidden="1">{#N/A,#N/A,FALSE,"속도"}</definedName>
    <definedName name="ㅁㄹ_1" hidden="1">{#N/A,#N/A,FALSE,"속도"}</definedName>
    <definedName name="ㅁㄹ_2" localSheetId="18" hidden="1">{#N/A,#N/A,FALSE,"속도"}</definedName>
    <definedName name="ㅁㄹ_2" hidden="1">{#N/A,#N/A,FALSE,"속도"}</definedName>
    <definedName name="ㅁㄹㄴㄻㄴㄹㄴㅁㄹㄴㅇㄹㄴㅇㄹ" localSheetId="18" hidden="1">{#N/A,#N/A,FALSE,"포장2"}</definedName>
    <definedName name="ㅁㄹㄴㄻㄴㄹㄴㅁㄹㄴㅇㄹㄴㅇㄹ" hidden="1">{#N/A,#N/A,FALSE,"포장2"}</definedName>
    <definedName name="ㅁㄹㄴㄻㄴㄹㄴㅁㄹㄴㅇㄹㄴㅇㄹ_1" localSheetId="18" hidden="1">{#N/A,#N/A,FALSE,"포장2"}</definedName>
    <definedName name="ㅁㄹㄴㄻㄴㄹㄴㅁㄹㄴㅇㄹㄴㅇㄹ_1" hidden="1">{#N/A,#N/A,FALSE,"포장2"}</definedName>
    <definedName name="ㅁㄹㄴㄻㄴㄹㄴㅁㄹㄴㅇㄹㄴㅇㄹ_2" localSheetId="18" hidden="1">{#N/A,#N/A,FALSE,"포장2"}</definedName>
    <definedName name="ㅁㄹㄴㄻㄴㄹㄴㅁㄹㄴㅇㄹㄴㅇㄹ_2" hidden="1">{#N/A,#N/A,FALSE,"포장2"}</definedName>
    <definedName name="ㅁㄹㄴㅇ" localSheetId="18" hidden="1">{#N/A,#N/A,FALSE,"단가표지"}</definedName>
    <definedName name="ㅁㄹㄴㅇ" hidden="1">{#N/A,#N/A,FALSE,"단가표지"}</definedName>
    <definedName name="ㅁㄹㄴㅇㄹㄴㅁㄹ" localSheetId="18" hidden="1">{#N/A,#N/A,FALSE,"포장1";#N/A,#N/A,FALSE,"포장1"}</definedName>
    <definedName name="ㅁㄹㄴㅇㄹㄴㅁㄹ" hidden="1">{#N/A,#N/A,FALSE,"포장1";#N/A,#N/A,FALSE,"포장1"}</definedName>
    <definedName name="ㅁㄹㄴㅇㄹㄴㅁㄹ_1" localSheetId="18" hidden="1">{#N/A,#N/A,FALSE,"포장1";#N/A,#N/A,FALSE,"포장1"}</definedName>
    <definedName name="ㅁㄹㄴㅇㄹㄴㅁㄹ_1" hidden="1">{#N/A,#N/A,FALSE,"포장1";#N/A,#N/A,FALSE,"포장1"}</definedName>
    <definedName name="ㅁㄹㄴㅇㄹㄴㅁㄹ_2" localSheetId="18" hidden="1">{#N/A,#N/A,FALSE,"포장1";#N/A,#N/A,FALSE,"포장1"}</definedName>
    <definedName name="ㅁㄹㄴㅇㄹㄴㅁㄹ_2" hidden="1">{#N/A,#N/A,FALSE,"포장1";#N/A,#N/A,FALSE,"포장1"}</definedName>
    <definedName name="ㅁㄹㄴㅇㄻㄴㄹ" localSheetId="18" hidden="1">{#N/A,#N/A,FALSE,"골재소요량";#N/A,#N/A,FALSE,"골재소요량"}</definedName>
    <definedName name="ㅁㄹㄴㅇㄻㄴㄹ" hidden="1">{#N/A,#N/A,FALSE,"골재소요량";#N/A,#N/A,FALSE,"골재소요량"}</definedName>
    <definedName name="ㅁㄹㄴㅇㅁ" localSheetId="18" hidden="1">{#N/A,#N/A,FALSE,"표지목차"}</definedName>
    <definedName name="ㅁㄹㄴㅇㅁ" hidden="1">{#N/A,#N/A,FALSE,"표지목차"}</definedName>
    <definedName name="ㅁㄹㄴㅇㅁㄻㄹㄴㅁㄹ" localSheetId="18" hidden="1">{#N/A,#N/A,FALSE,"조골재"}</definedName>
    <definedName name="ㅁㄹㄴㅇㅁㄻㄹㄴㅁㄹ" hidden="1">{#N/A,#N/A,FALSE,"조골재"}</definedName>
    <definedName name="ㅁㄹㄴㅇㅁㄻㄹㄴㅁㄹ_1" localSheetId="18" hidden="1">{#N/A,#N/A,FALSE,"조골재"}</definedName>
    <definedName name="ㅁㄹㄴㅇㅁㄻㄹㄴㅁㄹ_1" hidden="1">{#N/A,#N/A,FALSE,"조골재"}</definedName>
    <definedName name="ㅁㄹㄴㅇㅁㄻㄹㄴㅁㄹ_2" localSheetId="18" hidden="1">{#N/A,#N/A,FALSE,"조골재"}</definedName>
    <definedName name="ㅁㄹㄴㅇㅁㄻㄹㄴㅁㄹ_2" hidden="1">{#N/A,#N/A,FALSE,"조골재"}</definedName>
    <definedName name="ㅁㄹㄴㅇㅎㄴㄻㄴㄹㄴㅇ" localSheetId="18" hidden="1">{#N/A,#N/A,FALSE,"부대1"}</definedName>
    <definedName name="ㅁㄹㄴㅇㅎㄴㄻㄴㄹㄴㅇ" hidden="1">{#N/A,#N/A,FALSE,"부대1"}</definedName>
    <definedName name="ㅁㄹㄴㅇㅎㄴㄻㄴㄹㄴㅇ_1" localSheetId="18" hidden="1">{#N/A,#N/A,FALSE,"부대1"}</definedName>
    <definedName name="ㅁㄹㄴㅇㅎㄴㄻㄴㄹㄴㅇ_1" hidden="1">{#N/A,#N/A,FALSE,"부대1"}</definedName>
    <definedName name="ㅁㄹㄴㅇㅎㄴㄻㄴㄹㄴㅇ_2" localSheetId="18" hidden="1">{#N/A,#N/A,FALSE,"부대1"}</definedName>
    <definedName name="ㅁㄹㄴㅇㅎㄴㄻㄴㄹㄴㅇ_2" hidden="1">{#N/A,#N/A,FALSE,"부대1"}</definedName>
    <definedName name="ㅁㄹㅇㄴ" localSheetId="18" hidden="1">{#N/A,#N/A,FALSE,"단가표지"}</definedName>
    <definedName name="ㅁㄹㅇㄴ" hidden="1">{#N/A,#N/A,FALSE,"단가표지"}</definedName>
    <definedName name="ㅁㄹㅇㄴㅇㅁㄹㄴㄻㄴ" localSheetId="18" hidden="1">{#N/A,#N/A,FALSE,"이정표"}</definedName>
    <definedName name="ㅁㄹㅇㄴㅇㅁㄹㄴㄻㄴ" hidden="1">{#N/A,#N/A,FALSE,"이정표"}</definedName>
    <definedName name="ㅁㄹㅇㄴㅇㅁㄹㄴㄻㄴ_1" localSheetId="18" hidden="1">{#N/A,#N/A,FALSE,"이정표"}</definedName>
    <definedName name="ㅁㄹㅇㄴㅇㅁㄹㄴㄻㄴ_1" hidden="1">{#N/A,#N/A,FALSE,"이정표"}</definedName>
    <definedName name="ㅁㄹㅇㄴㅇㅁㄹㄴㄻㄴ_2" localSheetId="18" hidden="1">{#N/A,#N/A,FALSE,"이정표"}</definedName>
    <definedName name="ㅁㄹㅇㄴㅇㅁㄹㄴㄻㄴ_2" hidden="1">{#N/A,#N/A,FALSE,"이정표"}</definedName>
    <definedName name="ㅁㄹㅇㄹㅇㄴㄹㅇㄹㅇ" localSheetId="18" hidden="1">{#N/A,#N/A,FALSE,"표지목차"}</definedName>
    <definedName name="ㅁㄹㅇㄹㅇㄴㄹㅇㄹㅇ" hidden="1">{#N/A,#N/A,FALSE,"표지목차"}</definedName>
    <definedName name="ㅁㄹㅇㄹㅇㄴㄹㅇㄹㅇ_1" localSheetId="18" hidden="1">{#N/A,#N/A,FALSE,"표지목차"}</definedName>
    <definedName name="ㅁㄹㅇㄹㅇㄴㄹㅇㄹㅇ_1" hidden="1">{#N/A,#N/A,FALSE,"표지목차"}</definedName>
    <definedName name="ㅁㄹㅇㄹㅇㄴㄹㅇㄹㅇ_2" localSheetId="18" hidden="1">{#N/A,#N/A,FALSE,"표지목차"}</definedName>
    <definedName name="ㅁㄹㅇㄹㅇㄴㄹㅇㄹㅇ_2" hidden="1">{#N/A,#N/A,FALSE,"표지목차"}</definedName>
    <definedName name="ㅁㄹㅇㅁㄴ" localSheetId="18" hidden="1">{#N/A,#N/A,FALSE,"골재소요량";#N/A,#N/A,FALSE,"골재소요량"}</definedName>
    <definedName name="ㅁㄹㅇㅁㄴ" hidden="1">{#N/A,#N/A,FALSE,"골재소요량";#N/A,#N/A,FALSE,"골재소요량"}</definedName>
    <definedName name="ㅁㄻㄴㄹ" localSheetId="18" hidden="1">{#N/A,#N/A,FALSE,"골재소요량";#N/A,#N/A,FALSE,"골재소요량"}</definedName>
    <definedName name="ㅁㄻㄴㄹ" hidden="1">{#N/A,#N/A,FALSE,"골재소요량";#N/A,#N/A,FALSE,"골재소요량"}</definedName>
    <definedName name="ㅁㄻㅁㅁㅁㄹㄴㅇㄹㅇㄴㄹㅈㄹㄴㅇ" localSheetId="18" hidden="1">{#N/A,#N/A,FALSE,"운반시간"}</definedName>
    <definedName name="ㅁㄻㅁㅁㅁㄹㄴㅇㄹㅇㄴㄹㅈㄹㄴㅇ" hidden="1">{#N/A,#N/A,FALSE,"운반시간"}</definedName>
    <definedName name="ㅁㄻㅁㅁㅁㄹㄴㅇㄹㅇㄴㄹㅈㄹㄴㅇ_1" localSheetId="18" hidden="1">{#N/A,#N/A,FALSE,"운반시간"}</definedName>
    <definedName name="ㅁㄻㅁㅁㅁㄹㄴㅇㄹㅇㄴㄹㅈㄹㄴㅇ_1" hidden="1">{#N/A,#N/A,FALSE,"운반시간"}</definedName>
    <definedName name="ㅁㄻㅁㅁㅁㄹㄴㅇㄹㅇㄴㄹㅈㄹㄴㅇ_2" localSheetId="18" hidden="1">{#N/A,#N/A,FALSE,"운반시간"}</definedName>
    <definedName name="ㅁㄻㅁㅁㅁㄹㄴㅇㄹㅇㄴㄹㅈㄹㄴㅇ_2" hidden="1">{#N/A,#N/A,FALSE,"운반시간"}</definedName>
    <definedName name="ㅁㅁ" localSheetId="18" hidden="1">{#N/A,#N/A,FALSE,"CCTV"}</definedName>
    <definedName name="ㅁㅁ" localSheetId="10" hidden="1">{#N/A,#N/A,FALSE,"운반시간"}</definedName>
    <definedName name="ㅁㅁ" hidden="1">{#N/A,#N/A,FALSE,"CCTV"}</definedName>
    <definedName name="ㅁㅁㅁ" localSheetId="18" hidden="1">{"LKD",#N/A,FALSE,"표지"}</definedName>
    <definedName name="ㅁㅁㅁ" localSheetId="6">#REF!</definedName>
    <definedName name="ㅁㅁㅁ" localSheetId="10">#REF!</definedName>
    <definedName name="ㅁㅁㅁ" hidden="1">{"LKD",#N/A,FALSE,"표지"}</definedName>
    <definedName name="ㅁㅁㅁㅁ" localSheetId="18" hidden="1">{#N/A,#N/A,FALSE,"혼합골재"}</definedName>
    <definedName name="ㅁㅁㅁㅁ" localSheetId="10" hidden="1">{#N/A,#N/A,FALSE,"혼합골재"}</definedName>
    <definedName name="ㅁㅁㅁㅁ" hidden="1">{#N/A,#N/A,FALSE,"혼합골재"}</definedName>
    <definedName name="ㅁㅁㅁㅁㅁ" localSheetId="18" hidden="1">{"LKD",#N/A,FALSE,"표지"}</definedName>
    <definedName name="ㅁㅁㅁㅁㅁ" hidden="1">{"LKD",#N/A,FALSE,"표지"}</definedName>
    <definedName name="ㅁㅁㅁㅁㅁㅁ" hidden="1">#REF!</definedName>
    <definedName name="ㅁㅁㅁㅁㅁㅇㄹ" localSheetId="18" hidden="1">{#N/A,#N/A,FALSE,"구조2"}</definedName>
    <definedName name="ㅁㅁㅁㅁㅁㅇㄹ" hidden="1">{#N/A,#N/A,FALSE,"구조2"}</definedName>
    <definedName name="ㅁㅂ">#REF!</definedName>
    <definedName name="ㅁㅇㄴㄹ" localSheetId="18" hidden="1">{"SJ - 기본 보기",#N/A,FALSE,"공사별 외주견적"}</definedName>
    <definedName name="ㅁㅇㄴㄹ" hidden="1">{"SJ - 기본 보기",#N/A,FALSE,"공사별 외주견적"}</definedName>
    <definedName name="ㅁㅇㄹㄴㅇㅁㄹ" localSheetId="18" hidden="1">{#N/A,#N/A,FALSE,"운반시간"}</definedName>
    <definedName name="ㅁㅇㄹㄴㅇㅁㄹ" hidden="1">{#N/A,#N/A,FALSE,"운반시간"}</definedName>
    <definedName name="ㅁㅇㄻ" localSheetId="18" hidden="1">{#N/A,#N/A,FALSE,"조골재"}</definedName>
    <definedName name="ㅁㅇㄻ" hidden="1">{#N/A,#N/A,FALSE,"조골재"}</definedName>
    <definedName name="ㅁㅇㄻㄴㄹ" localSheetId="18" hidden="1">{#N/A,#N/A,FALSE,"혼합골재"}</definedName>
    <definedName name="ㅁㅇㄻㄴㄹ" hidden="1">{#N/A,#N/A,FALSE,"혼합골재"}</definedName>
    <definedName name="ㅁㅇㄻㅇㅎ" localSheetId="18" hidden="1">{#N/A,#N/A,FALSE,"조골재"}</definedName>
    <definedName name="ㅁㅇㄻㅇㅎ" hidden="1">{#N/A,#N/A,FALSE,"조골재"}</definedName>
    <definedName name="ㅁㅇㅀㅁㅇ" localSheetId="18" hidden="1">{#N/A,#N/A,FALSE,"단가표지"}</definedName>
    <definedName name="ㅁㅇㅀㅁㅇ" hidden="1">{#N/A,#N/A,FALSE,"단가표지"}</definedName>
    <definedName name="ㅁㅋㄹㄴㅁㄻㄻㄴㄻ" localSheetId="18" hidden="1">{#N/A,#N/A,FALSE,"구조1"}</definedName>
    <definedName name="ㅁㅋㄹㄴㅁㄻㄻㄴㄻ" hidden="1">{#N/A,#N/A,FALSE,"구조1"}</definedName>
    <definedName name="ㅁㅋㄹㄴㅁㄻㄻㄴㄻ_1" localSheetId="18" hidden="1">{#N/A,#N/A,FALSE,"구조1"}</definedName>
    <definedName name="ㅁㅋㄹㄴㅁㄻㄻㄴㄻ_1" hidden="1">{#N/A,#N/A,FALSE,"구조1"}</definedName>
    <definedName name="ㅁㅋㄹㄴㅁㄻㄻㄴㄻ_2" localSheetId="18" hidden="1">{#N/A,#N/A,FALSE,"구조1"}</definedName>
    <definedName name="ㅁㅋㄹㄴㅁㄻㄻㄴㄻ_2" hidden="1">{#N/A,#N/A,FALSE,"구조1"}</definedName>
    <definedName name="ㅁㅎㄻㅇㄻ" localSheetId="18" hidden="1">{#N/A,#N/A,FALSE,"운반시간"}</definedName>
    <definedName name="ㅁㅎㄻㅇㄻ" hidden="1">{#N/A,#N/A,FALSE,"운반시간"}</definedName>
    <definedName name="ㅁㅎㅇㅀㅁㅇ" localSheetId="18" hidden="1">{#N/A,#N/A,FALSE,"2~8번"}</definedName>
    <definedName name="ㅁㅎㅇㅀㅁㅇ" hidden="1">{#N/A,#N/A,FALSE,"2~8번"}</definedName>
    <definedName name="ㅁㅎㅇㅀㅁㅎ" localSheetId="18" hidden="1">{#N/A,#N/A,FALSE,"단가표지"}</definedName>
    <definedName name="ㅁㅎㅇㅀㅁㅎ" hidden="1">{#N/A,#N/A,FALSE,"단가표지"}</definedName>
    <definedName name="ㅁㅎㅎㄴㅁㄹㅈ" localSheetId="18" hidden="1">{#N/A,#N/A,FALSE,"배수2"}</definedName>
    <definedName name="ㅁㅎㅎㄴㅁㄹㅈ" hidden="1">{#N/A,#N/A,FALSE,"배수2"}</definedName>
    <definedName name="ㅁㅎㅎㄴㅁㄹㅈ_1" localSheetId="18" hidden="1">{#N/A,#N/A,FALSE,"배수2"}</definedName>
    <definedName name="ㅁㅎㅎㄴㅁㄹㅈ_1" hidden="1">{#N/A,#N/A,FALSE,"배수2"}</definedName>
    <definedName name="ㅁㅎㅎㄴㅁㄹㅈ_2" localSheetId="18" hidden="1">{#N/A,#N/A,FALSE,"배수2"}</definedName>
    <definedName name="ㅁㅎㅎㄴㅁㄹㅈ_2" hidden="1">{#N/A,#N/A,FALSE,"배수2"}</definedName>
    <definedName name="만득이" localSheetId="18" hidden="1">{#N/A,#N/A,FALSE,"2~8번"}</definedName>
    <definedName name="만득이" hidden="1">{#N/A,#N/A,FALSE,"2~8번"}</definedName>
    <definedName name="만득이_1" localSheetId="18" hidden="1">{#N/A,#N/A,FALSE,"2~8번"}</definedName>
    <definedName name="만득이_1" hidden="1">{#N/A,#N/A,FALSE,"2~8번"}</definedName>
    <definedName name="만득이_2" localSheetId="18" hidden="1">{#N/A,#N/A,FALSE,"2~8번"}</definedName>
    <definedName name="만득이_2" hidden="1">{#N/A,#N/A,FALSE,"2~8번"}</definedName>
    <definedName name="만회대책" localSheetId="18" hidden="1">{#N/A,#N/A,TRUE,"LOADCOVE";#N/A,#N/A,TRUE,"PAGE001";#N/A,#N/A,TRUE,"PAGE002";#N/A,#N/A,TRUE,"PAGE003";#N/A,#N/A,TRUE,"PAGE004";#N/A,#N/A,TRUE,"PAGE005";#N/A,#N/A,TRUE,"PAGE006";#N/A,#N/A,TRUE,"PAGE007";#N/A,#N/A,TRUE,"PAGE008";#N/A,#N/A,TRUE,"PAGE009";#N/A,#N/A,TRUE,"PAGE010";#N/A,#N/A,TRUE,"PAGE011";#N/A,#N/A,TRUE,"PAGE012";#N/A,#N/A,TRUE,"PAGE013"}</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만회대책_1" localSheetId="18" hidden="1">{#N/A,#N/A,TRUE,"LOADCOVE";#N/A,#N/A,TRUE,"PAGE001";#N/A,#N/A,TRUE,"PAGE002";#N/A,#N/A,TRUE,"PAGE003";#N/A,#N/A,TRUE,"PAGE004";#N/A,#N/A,TRUE,"PAGE005";#N/A,#N/A,TRUE,"PAGE006";#N/A,#N/A,TRUE,"PAGE007";#N/A,#N/A,TRUE,"PAGE008";#N/A,#N/A,TRUE,"PAGE009";#N/A,#N/A,TRUE,"PAGE010";#N/A,#N/A,TRUE,"PAGE011";#N/A,#N/A,TRUE,"PAGE012";#N/A,#N/A,TRUE,"PAGE013"}</definedName>
    <definedName name="만회대책_1" hidden="1">{#N/A,#N/A,TRUE,"LOADCOVE";#N/A,#N/A,TRUE,"PAGE001";#N/A,#N/A,TRUE,"PAGE002";#N/A,#N/A,TRUE,"PAGE003";#N/A,#N/A,TRUE,"PAGE004";#N/A,#N/A,TRUE,"PAGE005";#N/A,#N/A,TRUE,"PAGE006";#N/A,#N/A,TRUE,"PAGE007";#N/A,#N/A,TRUE,"PAGE008";#N/A,#N/A,TRUE,"PAGE009";#N/A,#N/A,TRUE,"PAGE010";#N/A,#N/A,TRUE,"PAGE011";#N/A,#N/A,TRUE,"PAGE012";#N/A,#N/A,TRUE,"PAGE013"}</definedName>
    <definedName name="만회대책_2" localSheetId="18" hidden="1">{#N/A,#N/A,TRUE,"LOADCOVE";#N/A,#N/A,TRUE,"PAGE001";#N/A,#N/A,TRUE,"PAGE002";#N/A,#N/A,TRUE,"PAGE003";#N/A,#N/A,TRUE,"PAGE004";#N/A,#N/A,TRUE,"PAGE005";#N/A,#N/A,TRUE,"PAGE006";#N/A,#N/A,TRUE,"PAGE007";#N/A,#N/A,TRUE,"PAGE008";#N/A,#N/A,TRUE,"PAGE009";#N/A,#N/A,TRUE,"PAGE010";#N/A,#N/A,TRUE,"PAGE011";#N/A,#N/A,TRUE,"PAGE012";#N/A,#N/A,TRUE,"PAGE013"}</definedName>
    <definedName name="만회대책_2" hidden="1">{#N/A,#N/A,TRUE,"LOADCOVE";#N/A,#N/A,TRUE,"PAGE001";#N/A,#N/A,TRUE,"PAGE002";#N/A,#N/A,TRUE,"PAGE003";#N/A,#N/A,TRUE,"PAGE004";#N/A,#N/A,TRUE,"PAGE005";#N/A,#N/A,TRUE,"PAGE006";#N/A,#N/A,TRUE,"PAGE007";#N/A,#N/A,TRUE,"PAGE008";#N/A,#N/A,TRUE,"PAGE009";#N/A,#N/A,TRUE,"PAGE010";#N/A,#N/A,TRUE,"PAGE011";#N/A,#N/A,TRUE,"PAGE012";#N/A,#N/A,TRUE,"PAGE013"}</definedName>
    <definedName name="매출이월" localSheetId="18"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매출이월_1" localSheetId="18" hidden="1">{#N/A,#N/A,TRUE,"LOADCOVE";#N/A,#N/A,TRUE,"PAGE001";#N/A,#N/A,TRUE,"PAGE002";#N/A,#N/A,TRUE,"PAGE003";#N/A,#N/A,TRUE,"PAGE004";#N/A,#N/A,TRUE,"PAGE005";#N/A,#N/A,TRUE,"PAGE006";#N/A,#N/A,TRUE,"PAGE007";#N/A,#N/A,TRUE,"PAGE008";#N/A,#N/A,TRUE,"PAGE009";#N/A,#N/A,TRUE,"PAGE010";#N/A,#N/A,TRUE,"PAGE011";#N/A,#N/A,TRUE,"PAGE012";#N/A,#N/A,TRUE,"PAGE013"}</definedName>
    <definedName name="매출이월_1" hidden="1">{#N/A,#N/A,TRUE,"LOADCOVE";#N/A,#N/A,TRUE,"PAGE001";#N/A,#N/A,TRUE,"PAGE002";#N/A,#N/A,TRUE,"PAGE003";#N/A,#N/A,TRUE,"PAGE004";#N/A,#N/A,TRUE,"PAGE005";#N/A,#N/A,TRUE,"PAGE006";#N/A,#N/A,TRUE,"PAGE007";#N/A,#N/A,TRUE,"PAGE008";#N/A,#N/A,TRUE,"PAGE009";#N/A,#N/A,TRUE,"PAGE010";#N/A,#N/A,TRUE,"PAGE011";#N/A,#N/A,TRUE,"PAGE012";#N/A,#N/A,TRUE,"PAGE013"}</definedName>
    <definedName name="매출이월_2" localSheetId="18" hidden="1">{#N/A,#N/A,TRUE,"LOADCOVE";#N/A,#N/A,TRUE,"PAGE001";#N/A,#N/A,TRUE,"PAGE002";#N/A,#N/A,TRUE,"PAGE003";#N/A,#N/A,TRUE,"PAGE004";#N/A,#N/A,TRUE,"PAGE005";#N/A,#N/A,TRUE,"PAGE006";#N/A,#N/A,TRUE,"PAGE007";#N/A,#N/A,TRUE,"PAGE008";#N/A,#N/A,TRUE,"PAGE009";#N/A,#N/A,TRUE,"PAGE010";#N/A,#N/A,TRUE,"PAGE011";#N/A,#N/A,TRUE,"PAGE012";#N/A,#N/A,TRUE,"PAGE013"}</definedName>
    <definedName name="매출이월_2" hidden="1">{#N/A,#N/A,TRUE,"LOADCOVE";#N/A,#N/A,TRUE,"PAGE001";#N/A,#N/A,TRUE,"PAGE002";#N/A,#N/A,TRUE,"PAGE003";#N/A,#N/A,TRUE,"PAGE004";#N/A,#N/A,TRUE,"PAGE005";#N/A,#N/A,TRUE,"PAGE006";#N/A,#N/A,TRUE,"PAGE007";#N/A,#N/A,TRUE,"PAGE008";#N/A,#N/A,TRUE,"PAGE009";#N/A,#N/A,TRUE,"PAGE010";#N/A,#N/A,TRUE,"PAGE011";#N/A,#N/A,TRUE,"PAGE012";#N/A,#N/A,TRUE,"PAGE013"}</definedName>
    <definedName name="맨" localSheetId="18" hidden="1">{#N/A,#N/A,FALSE,"혼합골재"}</definedName>
    <definedName name="맨" hidden="1">{#N/A,#N/A,FALSE,"혼합골재"}</definedName>
    <definedName name="먁" hidden="1">#REF!</definedName>
    <definedName name="머" localSheetId="18" hidden="1">{#N/A,#N/A,FALSE,"명세표"}</definedName>
    <definedName name="머" hidden="1">{#N/A,#N/A,FALSE,"명세표"}</definedName>
    <definedName name="머_1" localSheetId="18" hidden="1">{#N/A,#N/A,FALSE,"명세표"}</definedName>
    <definedName name="머_1" hidden="1">{#N/A,#N/A,FALSE,"명세표"}</definedName>
    <definedName name="머_2" localSheetId="18" hidden="1">{#N/A,#N/A,FALSE,"명세표"}</definedName>
    <definedName name="머_2" hidden="1">{#N/A,#N/A,FALSE,"명세표"}</definedName>
    <definedName name="먼득이" localSheetId="18" hidden="1">{#N/A,#N/A,FALSE,"골재소요량";#N/A,#N/A,FALSE,"골재소요량"}</definedName>
    <definedName name="먼득이" hidden="1">{#N/A,#N/A,FALSE,"골재소요량";#N/A,#N/A,FALSE,"골재소요량"}</definedName>
    <definedName name="목" localSheetId="18" hidden="1">{#N/A,#N/A,TRUE,"Basic";#N/A,#N/A,TRUE,"EXT-TABLE";#N/A,#N/A,TRUE,"STEEL";#N/A,#N/A,TRUE,"INT-Table";#N/A,#N/A,TRUE,"STEEL";#N/A,#N/A,TRUE,"Door"}</definedName>
    <definedName name="목" hidden="1">{#N/A,#N/A,TRUE,"Basic";#N/A,#N/A,TRUE,"EXT-TABLE";#N/A,#N/A,TRUE,"STEEL";#N/A,#N/A,TRUE,"INT-Table";#N/A,#N/A,TRUE,"STEEL";#N/A,#N/A,TRUE,"Door"}</definedName>
    <definedName name="문서" localSheetId="18" hidden="1">{#N/A,#N/A,FALSE,"현장 NCR 분석";#N/A,#N/A,FALSE,"현장품질감사";#N/A,#N/A,FALSE,"현장품질감사"}</definedName>
    <definedName name="문서" hidden="1">{#N/A,#N/A,FALSE,"현장 NCR 분석";#N/A,#N/A,FALSE,"현장품질감사";#N/A,#N/A,FALSE,"현장품질감사"}</definedName>
    <definedName name="뭉" localSheetId="18" hidden="1">{"'장비'!$A$3:$M$12"}</definedName>
    <definedName name="뭉" hidden="1">{"'장비'!$A$3:$M$12"}</definedName>
    <definedName name="뭉_1" localSheetId="18" hidden="1">{"'장비'!$A$3:$M$12"}</definedName>
    <definedName name="뭉_1" hidden="1">{"'장비'!$A$3:$M$12"}</definedName>
    <definedName name="뭉_2" localSheetId="18" hidden="1">{"'장비'!$A$3:$M$12"}</definedName>
    <definedName name="뭉_2" hidden="1">{"'장비'!$A$3:$M$12"}</definedName>
    <definedName name="뭐" localSheetId="18" hidden="1">{#N/A,#N/A,FALSE,"단가표지"}</definedName>
    <definedName name="뭐" hidden="1">{#N/A,#N/A,FALSE,"단가표지"}</definedName>
    <definedName name="뭐_1" localSheetId="18" hidden="1">{#N/A,#N/A,FALSE,"단가표지"}</definedName>
    <definedName name="뭐_1" hidden="1">{#N/A,#N/A,FALSE,"단가표지"}</definedName>
    <definedName name="뭐_2" localSheetId="18" hidden="1">{#N/A,#N/A,FALSE,"단가표지"}</definedName>
    <definedName name="뭐_2" hidden="1">{#N/A,#N/A,FALSE,"단가표지"}</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므" localSheetId="18" hidden="1">{#N/A,#N/A,FALSE,"운반시간"}</definedName>
    <definedName name="므" hidden="1">{#N/A,#N/A,FALSE,"운반시간"}</definedName>
    <definedName name="미정" localSheetId="18" hidden="1">{#N/A,#N/A,FALSE,"2~8번"}</definedName>
    <definedName name="미정" hidden="1">{#N/A,#N/A,FALSE,"2~8번"}</definedName>
    <definedName name="미정_1" localSheetId="18" hidden="1">{#N/A,#N/A,FALSE,"2~8번"}</definedName>
    <definedName name="미정_1" hidden="1">{#N/A,#N/A,FALSE,"2~8번"}</definedName>
    <definedName name="미정_2" localSheetId="18" hidden="1">{#N/A,#N/A,FALSE,"2~8번"}</definedName>
    <definedName name="미정_2" hidden="1">{#N/A,#N/A,FALSE,"2~8번"}</definedName>
    <definedName name="미제">#REF!</definedName>
    <definedName name="미지급" hidden="1">#REF!</definedName>
    <definedName name="ㅂ"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_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_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_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_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 localSheetId="18" hidden="1">{#N/A,#N/A,FALSE,"단가표지"}</definedName>
    <definedName name="ㅂㅂ" localSheetId="10">#REF!</definedName>
    <definedName name="ㅂㅂ" hidden="1">{#N/A,#N/A,FALSE,"단가표지"}</definedName>
    <definedName name="ㅂㅂㅂ" localSheetId="18" hidden="1">{#N/A,#N/A,FALSE,"토공2"}</definedName>
    <definedName name="ㅂㅂㅂ" hidden="1">{#N/A,#N/A,FALSE,"토공2"}</definedName>
    <definedName name="ㅂㅂㅂㅂ" localSheetId="18" hidden="1">{#N/A,#N/A,FALSE,"조골재"}</definedName>
    <definedName name="ㅂㅂㅂㅂ" hidden="1">{#N/A,#N/A,FALSE,"조골재"}</definedName>
    <definedName name="ㅂㅂㅂㅂ_1" localSheetId="18" hidden="1">{#N/A,#N/A,FALSE,"명세표"}</definedName>
    <definedName name="ㅂㅂㅂㅂ_1" hidden="1">{#N/A,#N/A,FALSE,"명세표"}</definedName>
    <definedName name="ㅂㅂㅂㅂ_2" localSheetId="18" hidden="1">{#N/A,#N/A,FALSE,"명세표"}</definedName>
    <definedName name="ㅂㅂㅂㅂ_2" hidden="1">{#N/A,#N/A,FALSE,"명세표"}</definedName>
    <definedName name="ㅂㅂㅂㅂㅂㅂㅂ" localSheetId="18" hidden="1">{#N/A,#N/A,FALSE,"명세표"}</definedName>
    <definedName name="ㅂㅂㅂㅂㅂㅂㅂ" hidden="1">{#N/A,#N/A,FALSE,"명세표"}</definedName>
    <definedName name="ㅂㅂㅂㅂㅂㅂㅂ_1" localSheetId="18" hidden="1">{#N/A,#N/A,FALSE,"명세표"}</definedName>
    <definedName name="ㅂㅂㅂㅂㅂㅂㅂ_1" hidden="1">{#N/A,#N/A,FALSE,"명세표"}</definedName>
    <definedName name="ㅂㅂㅂㅂㅂㅂㅂ_2" localSheetId="18" hidden="1">{#N/A,#N/A,FALSE,"명세표"}</definedName>
    <definedName name="ㅂㅂㅂㅂㅂㅂㅂ_2" hidden="1">{#N/A,#N/A,FALSE,"명세표"}</definedName>
    <definedName name="ㅂㅈ" localSheetId="18" hidden="1">{#N/A,#N/A,FALSE,"Sheet1"}</definedName>
    <definedName name="ㅂㅈ" hidden="1">{#N/A,#N/A,FALSE,"Sheet1"}</definedName>
    <definedName name="ㅂㅈㄱㅂㅈㄷㄱ" localSheetId="18" hidden="1">{"'장비'!$A$3:$M$12"}</definedName>
    <definedName name="ㅂㅈㄱㅂㅈㄷㄱ" hidden="1">{"'장비'!$A$3:$M$12"}</definedName>
    <definedName name="ㅂㅈㄱㅂㅈㄷㄱ_1" localSheetId="18" hidden="1">{"'장비'!$A$3:$M$12"}</definedName>
    <definedName name="ㅂㅈㄱㅂㅈㄷㄱ_1" hidden="1">{"'장비'!$A$3:$M$12"}</definedName>
    <definedName name="ㅂㅈㄱㅂㅈㄷㄱ_2" localSheetId="18" hidden="1">{"'장비'!$A$3:$M$12"}</definedName>
    <definedName name="ㅂㅈㄱㅂㅈㄷㄱ_2" hidden="1">{"'장비'!$A$3:$M$12"}</definedName>
    <definedName name="ㅂㅈㄷ" localSheetId="18" hidden="1">{"'장비'!$A$3:$M$12"}</definedName>
    <definedName name="ㅂㅈㄷ" hidden="1">{"'장비'!$A$3:$M$12"}</definedName>
    <definedName name="ㅂㅈㄷ_1" localSheetId="18" hidden="1">{"'장비'!$A$3:$M$12"}</definedName>
    <definedName name="ㅂㅈㄷ_1" hidden="1">{"'장비'!$A$3:$M$12"}</definedName>
    <definedName name="ㅂㅈㄷ_2" localSheetId="18" hidden="1">{"'장비'!$A$3:$M$12"}</definedName>
    <definedName name="ㅂㅈㄷ_2" hidden="1">{"'장비'!$A$3:$M$12"}</definedName>
    <definedName name="ㅂㅈㄷㄷㅂㅈㅈㅂ" localSheetId="18" hidden="1">{"'장비'!$A$3:$M$12"}</definedName>
    <definedName name="ㅂㅈㄷㄷㅂㅈㅈㅂ" hidden="1">{"'장비'!$A$3:$M$12"}</definedName>
    <definedName name="ㅂㅈㄷㄷㅂㅈㅈㅂ_1" localSheetId="18" hidden="1">{"'장비'!$A$3:$M$12"}</definedName>
    <definedName name="ㅂㅈㄷㄷㅂㅈㅈㅂ_1" hidden="1">{"'장비'!$A$3:$M$12"}</definedName>
    <definedName name="ㅂㅈㄷㄷㅂㅈㅈㅂ_2" localSheetId="18" hidden="1">{"'장비'!$A$3:$M$12"}</definedName>
    <definedName name="ㅂㅈㄷㄷㅂㅈㅈㅂ_2" hidden="1">{"'장비'!$A$3:$M$12"}</definedName>
    <definedName name="ㅂㅈㄷㅂㅈ" localSheetId="18" hidden="1">{"'장비'!$A$3:$M$12"}</definedName>
    <definedName name="ㅂㅈㄷㅂㅈ" hidden="1">{"'장비'!$A$3:$M$12"}</definedName>
    <definedName name="ㅂㅈㄷㅂㅈ_1" localSheetId="18" hidden="1">{"'장비'!$A$3:$M$12"}</definedName>
    <definedName name="ㅂㅈㄷㅂㅈ_1" hidden="1">{"'장비'!$A$3:$M$12"}</definedName>
    <definedName name="ㅂㅈㄷㅂㅈ_2" localSheetId="18" hidden="1">{"'장비'!$A$3:$M$12"}</definedName>
    <definedName name="ㅂㅈㄷㅂㅈ_2" hidden="1">{"'장비'!$A$3:$M$12"}</definedName>
    <definedName name="ㅂㅈㄷㅂㅈㅈㅂㄷ" localSheetId="18" hidden="1">{"'장비'!$A$3:$M$12"}</definedName>
    <definedName name="ㅂㅈㄷㅂㅈㅈㅂㄷ" hidden="1">{"'장비'!$A$3:$M$12"}</definedName>
    <definedName name="ㅂㅈㄷㅂㅈㅈㅂㄷ_1" localSheetId="18" hidden="1">{"'장비'!$A$3:$M$12"}</definedName>
    <definedName name="ㅂㅈㄷㅂㅈㅈㅂㄷ_1" hidden="1">{"'장비'!$A$3:$M$12"}</definedName>
    <definedName name="ㅂㅈㄷㅂㅈㅈㅂㄷ_2" localSheetId="18" hidden="1">{"'장비'!$A$3:$M$12"}</definedName>
    <definedName name="ㅂㅈㄷㅂㅈㅈㅂㄷ_2" hidden="1">{"'장비'!$A$3:$M$12"}</definedName>
    <definedName name="ㅂㅈㄷㅈㅂㄷ" localSheetId="18" hidden="1">{"'장비'!$A$3:$M$12"}</definedName>
    <definedName name="ㅂㅈㄷㅈㅂㄷ" hidden="1">{"'장비'!$A$3:$M$12"}</definedName>
    <definedName name="ㅂㅈㄷㅈㅂㄷ_1" localSheetId="18" hidden="1">{"'장비'!$A$3:$M$12"}</definedName>
    <definedName name="ㅂㅈㄷㅈㅂㄷ_1" hidden="1">{"'장비'!$A$3:$M$12"}</definedName>
    <definedName name="ㅂㅈㄷㅈㅂㄷ_2" localSheetId="18" hidden="1">{"'장비'!$A$3:$M$12"}</definedName>
    <definedName name="ㅂㅈㄷㅈㅂㄷ_2" hidden="1">{"'장비'!$A$3:$M$12"}</definedName>
    <definedName name="바"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바보" localSheetId="18" hidden="1">{#N/A,#N/A,FALSE,"표지목차"}</definedName>
    <definedName name="바보" localSheetId="10" hidden="1">{#N/A,#N/A,FALSE,"표지목차"}</definedName>
    <definedName name="바보" hidden="1">{#N/A,#N/A,FALSE,"표지목차"}</definedName>
    <definedName name="바보2" localSheetId="18" hidden="1">{#N/A,#N/A,FALSE,"운반시간"}</definedName>
    <definedName name="바보2" localSheetId="10" hidden="1">{#N/A,#N/A,FALSE,"운반시간"}</definedName>
    <definedName name="바보2" hidden="1">{#N/A,#N/A,FALSE,"운반시간"}</definedName>
    <definedName name="바쓔ㅜㅇ" localSheetId="18" hidden="1">{#N/A,#N/A,FALSE,"명세표"}</definedName>
    <definedName name="바쓔ㅜㅇ" hidden="1">{#N/A,#N/A,FALSE,"명세표"}</definedName>
    <definedName name="바쓔ㅜㅇ_1" localSheetId="18" hidden="1">{#N/A,#N/A,FALSE,"명세표"}</definedName>
    <definedName name="바쓔ㅜㅇ_1" hidden="1">{#N/A,#N/A,FALSE,"명세표"}</definedName>
    <definedName name="바쓔ㅜㅇ_2" localSheetId="18" hidden="1">{#N/A,#N/A,FALSE,"명세표"}</definedName>
    <definedName name="바쓔ㅜㅇ_2" hidden="1">{#N/A,#N/A,FALSE,"명세표"}</definedName>
    <definedName name="박성민" localSheetId="18" hidden="1">{#N/A,#N/A,TRUE,"LOADCOVE";#N/A,#N/A,TRUE,"PAGE001";#N/A,#N/A,TRUE,"PAGE002";#N/A,#N/A,TRUE,"PAGE003";#N/A,#N/A,TRUE,"PAGE004";#N/A,#N/A,TRUE,"PAGE005";#N/A,#N/A,TRUE,"PAGE006";#N/A,#N/A,TRUE,"PAGE007";#N/A,#N/A,TRUE,"PAGE008";#N/A,#N/A,TRUE,"PAGE009";#N/A,#N/A,TRUE,"PAGE010";#N/A,#N/A,TRUE,"PAGE011";#N/A,#N/A,TRUE,"PAGE012";#N/A,#N/A,TRUE,"PAGE013"}</definedName>
    <definedName name="박성민" hidden="1">{#N/A,#N/A,TRUE,"LOADCOVE";#N/A,#N/A,TRUE,"PAGE001";#N/A,#N/A,TRUE,"PAGE002";#N/A,#N/A,TRUE,"PAGE003";#N/A,#N/A,TRUE,"PAGE004";#N/A,#N/A,TRUE,"PAGE005";#N/A,#N/A,TRUE,"PAGE006";#N/A,#N/A,TRUE,"PAGE007";#N/A,#N/A,TRUE,"PAGE008";#N/A,#N/A,TRUE,"PAGE009";#N/A,#N/A,TRUE,"PAGE010";#N/A,#N/A,TRUE,"PAGE011";#N/A,#N/A,TRUE,"PAGE012";#N/A,#N/A,TRUE,"PAGE013"}</definedName>
    <definedName name="박성민_1" localSheetId="18" hidden="1">{#N/A,#N/A,TRUE,"LOADCOVE";#N/A,#N/A,TRUE,"PAGE001";#N/A,#N/A,TRUE,"PAGE002";#N/A,#N/A,TRUE,"PAGE003";#N/A,#N/A,TRUE,"PAGE004";#N/A,#N/A,TRUE,"PAGE005";#N/A,#N/A,TRUE,"PAGE006";#N/A,#N/A,TRUE,"PAGE007";#N/A,#N/A,TRUE,"PAGE008";#N/A,#N/A,TRUE,"PAGE009";#N/A,#N/A,TRUE,"PAGE010";#N/A,#N/A,TRUE,"PAGE011";#N/A,#N/A,TRUE,"PAGE012";#N/A,#N/A,TRUE,"PAGE013"}</definedName>
    <definedName name="박성민_1" hidden="1">{#N/A,#N/A,TRUE,"LOADCOVE";#N/A,#N/A,TRUE,"PAGE001";#N/A,#N/A,TRUE,"PAGE002";#N/A,#N/A,TRUE,"PAGE003";#N/A,#N/A,TRUE,"PAGE004";#N/A,#N/A,TRUE,"PAGE005";#N/A,#N/A,TRUE,"PAGE006";#N/A,#N/A,TRUE,"PAGE007";#N/A,#N/A,TRUE,"PAGE008";#N/A,#N/A,TRUE,"PAGE009";#N/A,#N/A,TRUE,"PAGE010";#N/A,#N/A,TRUE,"PAGE011";#N/A,#N/A,TRUE,"PAGE012";#N/A,#N/A,TRUE,"PAGE013"}</definedName>
    <definedName name="박성민_2" localSheetId="18" hidden="1">{#N/A,#N/A,TRUE,"LOADCOVE";#N/A,#N/A,TRUE,"PAGE001";#N/A,#N/A,TRUE,"PAGE002";#N/A,#N/A,TRUE,"PAGE003";#N/A,#N/A,TRUE,"PAGE004";#N/A,#N/A,TRUE,"PAGE005";#N/A,#N/A,TRUE,"PAGE006";#N/A,#N/A,TRUE,"PAGE007";#N/A,#N/A,TRUE,"PAGE008";#N/A,#N/A,TRUE,"PAGE009";#N/A,#N/A,TRUE,"PAGE010";#N/A,#N/A,TRUE,"PAGE011";#N/A,#N/A,TRUE,"PAGE012";#N/A,#N/A,TRUE,"PAGE013"}</definedName>
    <definedName name="박성민_2" hidden="1">{#N/A,#N/A,TRUE,"LOADCOVE";#N/A,#N/A,TRUE,"PAGE001";#N/A,#N/A,TRUE,"PAGE002";#N/A,#N/A,TRUE,"PAGE003";#N/A,#N/A,TRUE,"PAGE004";#N/A,#N/A,TRUE,"PAGE005";#N/A,#N/A,TRUE,"PAGE006";#N/A,#N/A,TRUE,"PAGE007";#N/A,#N/A,TRUE,"PAGE008";#N/A,#N/A,TRUE,"PAGE009";#N/A,#N/A,TRUE,"PAGE010";#N/A,#N/A,TRUE,"PAGE011";#N/A,#N/A,TRUE,"PAGE012";#N/A,#N/A,TRUE,"PAGE013"}</definedName>
    <definedName name="박영환" localSheetId="18" hidden="1">{#N/A,#N/A,TRUE,"LOADCOVE";#N/A,#N/A,TRUE,"PAGE001";#N/A,#N/A,TRUE,"PAGE002";#N/A,#N/A,TRUE,"PAGE003";#N/A,#N/A,TRUE,"PAGE004";#N/A,#N/A,TRUE,"PAGE005";#N/A,#N/A,TRUE,"PAGE006";#N/A,#N/A,TRUE,"PAGE007";#N/A,#N/A,TRUE,"PAGE008";#N/A,#N/A,TRUE,"PAGE009";#N/A,#N/A,TRUE,"PAGE010";#N/A,#N/A,TRUE,"PAGE011";#N/A,#N/A,TRUE,"PAGE012";#N/A,#N/A,TRUE,"PAGE013"}</definedName>
    <definedName name="박영환" hidden="1">{#N/A,#N/A,TRUE,"LOADCOVE";#N/A,#N/A,TRUE,"PAGE001";#N/A,#N/A,TRUE,"PAGE002";#N/A,#N/A,TRUE,"PAGE003";#N/A,#N/A,TRUE,"PAGE004";#N/A,#N/A,TRUE,"PAGE005";#N/A,#N/A,TRUE,"PAGE006";#N/A,#N/A,TRUE,"PAGE007";#N/A,#N/A,TRUE,"PAGE008";#N/A,#N/A,TRUE,"PAGE009";#N/A,#N/A,TRUE,"PAGE010";#N/A,#N/A,TRUE,"PAGE011";#N/A,#N/A,TRUE,"PAGE012";#N/A,#N/A,TRUE,"PAGE013"}</definedName>
    <definedName name="발주실적" localSheetId="18" hidden="1">{"LKD",#N/A,FALSE,"표지"}</definedName>
    <definedName name="발주실적" hidden="1">{"LKD",#N/A,FALSE,"표지"}</definedName>
    <definedName name="발코니난간" localSheetId="18" hidden="1">{#N/A,#N/A,FALSE,"물량산출"}</definedName>
    <definedName name="발코니난간" hidden="1">{#N/A,#N/A,FALSE,"물량산출"}</definedName>
    <definedName name="밥보" localSheetId="18" hidden="1">{#N/A,#N/A,FALSE,"표지목차"}</definedName>
    <definedName name="밥보" localSheetId="10" hidden="1">{#N/A,#N/A,FALSE,"표지목차"}</definedName>
    <definedName name="밥보" hidden="1">{#N/A,#N/A,FALSE,"표지목차"}</definedName>
    <definedName name="배기덕트공사" localSheetId="18" hidden="1">{#N/A,#N/A,FALSE,"CCTV"}</definedName>
    <definedName name="배기덕트공사" hidden="1">{#N/A,#N/A,FALSE,"CCTV"}</definedName>
    <definedName name="배수공" localSheetId="18" hidden="1">{#N/A,#N/A,FALSE,"부대1"}</definedName>
    <definedName name="배수공" hidden="1">{#N/A,#N/A,FALSE,"부대1"}</definedName>
    <definedName name="법인세4.6"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localSheetId="18" hidden="1">{#N/A,#N/A,FALSE,"혼합골재"}</definedName>
    <definedName name="벽체" hidden="1">{#N/A,#N/A,FALSE,"혼합골재"}</definedName>
    <definedName name="벽체_1" localSheetId="18" hidden="1">{#N/A,#N/A,FALSE,"혼합골재"}</definedName>
    <definedName name="벽체_1" hidden="1">{#N/A,#N/A,FALSE,"혼합골재"}</definedName>
    <definedName name="벽체_2" localSheetId="18" hidden="1">{#N/A,#N/A,FALSE,"혼합골재"}</definedName>
    <definedName name="벽체_2" hidden="1">{#N/A,#N/A,FALSE,"혼합골재"}</definedName>
    <definedName name="변형" localSheetId="18" hidden="1">{#N/A,#N/A,TRUE,"LOADCOVE";#N/A,#N/A,TRUE,"PAGE001";#N/A,#N/A,TRUE,"PAGE002";#N/A,#N/A,TRUE,"PAGE003";#N/A,#N/A,TRUE,"PAGE004";#N/A,#N/A,TRUE,"PAGE005";#N/A,#N/A,TRUE,"PAGE006";#N/A,#N/A,TRUE,"PAGE007";#N/A,#N/A,TRUE,"PAGE008";#N/A,#N/A,TRUE,"PAGE009";#N/A,#N/A,TRUE,"PAGE010";#N/A,#N/A,TRUE,"PAGE011";#N/A,#N/A,TRUE,"PAGE012";#N/A,#N/A,TRUE,"PAGE013"}</definedName>
    <definedName name="변형" hidden="1">{#N/A,#N/A,TRUE,"LOADCOVE";#N/A,#N/A,TRUE,"PAGE001";#N/A,#N/A,TRUE,"PAGE002";#N/A,#N/A,TRUE,"PAGE003";#N/A,#N/A,TRUE,"PAGE004";#N/A,#N/A,TRUE,"PAGE005";#N/A,#N/A,TRUE,"PAGE006";#N/A,#N/A,TRUE,"PAGE007";#N/A,#N/A,TRUE,"PAGE008";#N/A,#N/A,TRUE,"PAGE009";#N/A,#N/A,TRUE,"PAGE010";#N/A,#N/A,TRUE,"PAGE011";#N/A,#N/A,TRUE,"PAGE012";#N/A,#N/A,TRUE,"PAGE013"}</definedName>
    <definedName name="변형_1" localSheetId="18" hidden="1">{#N/A,#N/A,TRUE,"LOADCOVE";#N/A,#N/A,TRUE,"PAGE001";#N/A,#N/A,TRUE,"PAGE002";#N/A,#N/A,TRUE,"PAGE003";#N/A,#N/A,TRUE,"PAGE004";#N/A,#N/A,TRUE,"PAGE005";#N/A,#N/A,TRUE,"PAGE006";#N/A,#N/A,TRUE,"PAGE007";#N/A,#N/A,TRUE,"PAGE008";#N/A,#N/A,TRUE,"PAGE009";#N/A,#N/A,TRUE,"PAGE010";#N/A,#N/A,TRUE,"PAGE011";#N/A,#N/A,TRUE,"PAGE012";#N/A,#N/A,TRUE,"PAGE013"}</definedName>
    <definedName name="변형_1" hidden="1">{#N/A,#N/A,TRUE,"LOADCOVE";#N/A,#N/A,TRUE,"PAGE001";#N/A,#N/A,TRUE,"PAGE002";#N/A,#N/A,TRUE,"PAGE003";#N/A,#N/A,TRUE,"PAGE004";#N/A,#N/A,TRUE,"PAGE005";#N/A,#N/A,TRUE,"PAGE006";#N/A,#N/A,TRUE,"PAGE007";#N/A,#N/A,TRUE,"PAGE008";#N/A,#N/A,TRUE,"PAGE009";#N/A,#N/A,TRUE,"PAGE010";#N/A,#N/A,TRUE,"PAGE011";#N/A,#N/A,TRUE,"PAGE012";#N/A,#N/A,TRUE,"PAGE013"}</definedName>
    <definedName name="변형_2" localSheetId="18" hidden="1">{#N/A,#N/A,TRUE,"LOADCOVE";#N/A,#N/A,TRUE,"PAGE001";#N/A,#N/A,TRUE,"PAGE002";#N/A,#N/A,TRUE,"PAGE003";#N/A,#N/A,TRUE,"PAGE004";#N/A,#N/A,TRUE,"PAGE005";#N/A,#N/A,TRUE,"PAGE006";#N/A,#N/A,TRUE,"PAGE007";#N/A,#N/A,TRUE,"PAGE008";#N/A,#N/A,TRUE,"PAGE009";#N/A,#N/A,TRUE,"PAGE010";#N/A,#N/A,TRUE,"PAGE011";#N/A,#N/A,TRUE,"PAGE012";#N/A,#N/A,TRUE,"PAGE013"}</definedName>
    <definedName name="변형_2" hidden="1">{#N/A,#N/A,TRUE,"LOADCOVE";#N/A,#N/A,TRUE,"PAGE001";#N/A,#N/A,TRUE,"PAGE002";#N/A,#N/A,TRUE,"PAGE003";#N/A,#N/A,TRUE,"PAGE004";#N/A,#N/A,TRUE,"PAGE005";#N/A,#N/A,TRUE,"PAGE006";#N/A,#N/A,TRUE,"PAGE007";#N/A,#N/A,TRUE,"PAGE008";#N/A,#N/A,TRUE,"PAGE009";#N/A,#N/A,TRUE,"PAGE010";#N/A,#N/A,TRUE,"PAGE011";#N/A,#N/A,TRUE,"PAGE012";#N/A,#N/A,TRUE,"PAGE013"}</definedName>
    <definedName name="보라" localSheetId="18" hidden="1">{#N/A,#N/A,FALSE,"갑지";#N/A,#N/A,FALSE,"개요";#N/A,#N/A,FALSE,"비목별";#N/A,#N/A,FALSE,"건물별";#N/A,#N/A,FALSE,"기구표";#N/A,#N/A,FALSE,"직원투입"}</definedName>
    <definedName name="보라" hidden="1">{#N/A,#N/A,FALSE,"갑지";#N/A,#N/A,FALSE,"개요";#N/A,#N/A,FALSE,"비목별";#N/A,#N/A,FALSE,"건물별";#N/A,#N/A,FALSE,"기구표";#N/A,#N/A,FALSE,"직원투입"}</definedName>
    <definedName name="보오링그라우팅"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조기층" localSheetId="18" hidden="1">{"'장비'!$A$3:$M$12"}</definedName>
    <definedName name="보조기층" hidden="1">{"'장비'!$A$3:$M$12"}</definedName>
    <definedName name="보조기층_1" localSheetId="18" hidden="1">{"'장비'!$A$3:$M$12"}</definedName>
    <definedName name="보조기층_1" hidden="1">{"'장비'!$A$3:$M$12"}</definedName>
    <definedName name="보조기층_2" localSheetId="18" hidden="1">{"'장비'!$A$3:$M$12"}</definedName>
    <definedName name="보조기층_2" hidden="1">{"'장비'!$A$3:$M$12"}</definedName>
    <definedName name="보충" hidden="1">#REF!</definedName>
    <definedName name="부" localSheetId="18" hidden="1">{#N/A,#N/A,FALSE,"현장 NCR 분석";#N/A,#N/A,FALSE,"현장품질감사";#N/A,#N/A,FALSE,"현장품질감사"}</definedName>
    <definedName name="부" hidden="1">{#N/A,#N/A,FALSE,"현장 NCR 분석";#N/A,#N/A,FALSE,"현장품질감사";#N/A,#N/A,FALSE,"현장품질감사"}</definedName>
    <definedName name="부대" localSheetId="18" hidden="1">{#N/A,#N/A,FALSE,"골재소요량";#N/A,#N/A,FALSE,"골재소요량"}</definedName>
    <definedName name="부대" hidden="1">{#N/A,#N/A,FALSE,"골재소요량";#N/A,#N/A,FALSE,"골재소요량"}</definedName>
    <definedName name="부대1" localSheetId="18" hidden="1">{#N/A,#N/A,FALSE,"운반시간"}</definedName>
    <definedName name="부대1" hidden="1">{#N/A,#N/A,FALSE,"운반시간"}</definedName>
    <definedName name="부대공사" hidden="1">#REF!</definedName>
    <definedName name="부손익" localSheetId="18" hidden="1">{#N/A,#N/A,FALSE,"현장 NCR 분석";#N/A,#N/A,FALSE,"현장품질감사";#N/A,#N/A,FALSE,"현장품질감사"}</definedName>
    <definedName name="부손익" hidden="1">{#N/A,#N/A,FALSE,"현장 NCR 분석";#N/A,#N/A,FALSE,"현장품질감사";#N/A,#N/A,FALSE,"현장품질감사"}</definedName>
    <definedName name="부재력" hidden="1">#REF!</definedName>
    <definedName name="분류" localSheetId="18" hidden="1">{"LKD",#N/A,FALSE,"표지"}</definedName>
    <definedName name="분류" hidden="1">{"LKD",#N/A,FALSE,"표지"}</definedName>
    <definedName name="분석표" localSheetId="18" hidden="1">{#N/A,#N/A,FALSE,"사업총괄";#N/A,#N/A,FALSE,"장비사업";#N/A,#N/A,FALSE,"철구사업";#N/A,#N/A,FALSE,"준설사업"}</definedName>
    <definedName name="분석표" hidden="1">{#N/A,#N/A,FALSE,"사업총괄";#N/A,#N/A,FALSE,"장비사업";#N/A,#N/A,FALSE,"철구사업";#N/A,#N/A,FALSE,"준설사업"}</definedName>
    <definedName name="분야"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뷰" localSheetId="18" hidden="1">{#N/A,#N/A,FALSE,"단가표지"}</definedName>
    <definedName name="뷰" hidden="1">{#N/A,#N/A,FALSE,"단가표지"}</definedName>
    <definedName name="블록c" localSheetId="18" hidden="1">{#N/A,#N/A,FALSE,"전체집계표";#N/A,#N/A,FALSE,"안벽30000";#N/A,#N/A,FALSE,"안벽20000";#N/A,#N/A,FALSE,"내호안";#N/A,#N/A,FALSE,"외호안";#N/A,#N/A,FALSE,"준설토A";#N/A,#N/A,FALSE,"준설토B";#N/A,#N/A,FALSE,"적출장"}</definedName>
    <definedName name="블록c" hidden="1">{#N/A,#N/A,FALSE,"전체집계표";#N/A,#N/A,FALSE,"안벽30000";#N/A,#N/A,FALSE,"안벽20000";#N/A,#N/A,FALSE,"내호안";#N/A,#N/A,FALSE,"외호안";#N/A,#N/A,FALSE,"준설토A";#N/A,#N/A,FALSE,"준설토B";#N/A,#N/A,FALSE,"적출장"}</definedName>
    <definedName name="블록c_1" localSheetId="18" hidden="1">{#N/A,#N/A,FALSE,"전체집계표";#N/A,#N/A,FALSE,"안벽30000";#N/A,#N/A,FALSE,"안벽20000";#N/A,#N/A,FALSE,"내호안";#N/A,#N/A,FALSE,"외호안";#N/A,#N/A,FALSE,"준설토A";#N/A,#N/A,FALSE,"준설토B";#N/A,#N/A,FALSE,"적출장"}</definedName>
    <definedName name="블록c_1" hidden="1">{#N/A,#N/A,FALSE,"전체집계표";#N/A,#N/A,FALSE,"안벽30000";#N/A,#N/A,FALSE,"안벽20000";#N/A,#N/A,FALSE,"내호안";#N/A,#N/A,FALSE,"외호안";#N/A,#N/A,FALSE,"준설토A";#N/A,#N/A,FALSE,"준설토B";#N/A,#N/A,FALSE,"적출장"}</definedName>
    <definedName name="블록c_2" localSheetId="18" hidden="1">{#N/A,#N/A,FALSE,"전체집계표";#N/A,#N/A,FALSE,"안벽30000";#N/A,#N/A,FALSE,"안벽20000";#N/A,#N/A,FALSE,"내호안";#N/A,#N/A,FALSE,"외호안";#N/A,#N/A,FALSE,"준설토A";#N/A,#N/A,FALSE,"준설토B";#N/A,#N/A,FALSE,"적출장"}</definedName>
    <definedName name="블록c_2" hidden="1">{#N/A,#N/A,FALSE,"전체집계표";#N/A,#N/A,FALSE,"안벽30000";#N/A,#N/A,FALSE,"안벽20000";#N/A,#N/A,FALSE,"내호안";#N/A,#N/A,FALSE,"외호안";#N/A,#N/A,FALSE,"준설토A";#N/A,#N/A,FALSE,"준설토B";#N/A,#N/A,FALSE,"적출장"}</definedName>
    <definedName name="블록k" localSheetId="18" hidden="1">{#N/A,#N/A,FALSE,"전체집계표";#N/A,#N/A,FALSE,"안벽30000";#N/A,#N/A,FALSE,"안벽20000";#N/A,#N/A,FALSE,"내호안";#N/A,#N/A,FALSE,"외호안";#N/A,#N/A,FALSE,"준설토A";#N/A,#N/A,FALSE,"준설토B";#N/A,#N/A,FALSE,"적출장"}</definedName>
    <definedName name="블록k" hidden="1">{#N/A,#N/A,FALSE,"전체집계표";#N/A,#N/A,FALSE,"안벽30000";#N/A,#N/A,FALSE,"안벽20000";#N/A,#N/A,FALSE,"내호안";#N/A,#N/A,FALSE,"외호안";#N/A,#N/A,FALSE,"준설토A";#N/A,#N/A,FALSE,"준설토B";#N/A,#N/A,FALSE,"적출장"}</definedName>
    <definedName name="블록k_1" localSheetId="18" hidden="1">{#N/A,#N/A,FALSE,"전체집계표";#N/A,#N/A,FALSE,"안벽30000";#N/A,#N/A,FALSE,"안벽20000";#N/A,#N/A,FALSE,"내호안";#N/A,#N/A,FALSE,"외호안";#N/A,#N/A,FALSE,"준설토A";#N/A,#N/A,FALSE,"준설토B";#N/A,#N/A,FALSE,"적출장"}</definedName>
    <definedName name="블록k_1" hidden="1">{#N/A,#N/A,FALSE,"전체집계표";#N/A,#N/A,FALSE,"안벽30000";#N/A,#N/A,FALSE,"안벽20000";#N/A,#N/A,FALSE,"내호안";#N/A,#N/A,FALSE,"외호안";#N/A,#N/A,FALSE,"준설토A";#N/A,#N/A,FALSE,"준설토B";#N/A,#N/A,FALSE,"적출장"}</definedName>
    <definedName name="블록k_2" localSheetId="18" hidden="1">{#N/A,#N/A,FALSE,"전체집계표";#N/A,#N/A,FALSE,"안벽30000";#N/A,#N/A,FALSE,"안벽20000";#N/A,#N/A,FALSE,"내호안";#N/A,#N/A,FALSE,"외호안";#N/A,#N/A,FALSE,"준설토A";#N/A,#N/A,FALSE,"준설토B";#N/A,#N/A,FALSE,"적출장"}</definedName>
    <definedName name="블록k_2" hidden="1">{#N/A,#N/A,FALSE,"전체집계표";#N/A,#N/A,FALSE,"안벽30000";#N/A,#N/A,FALSE,"안벽20000";#N/A,#N/A,FALSE,"내호안";#N/A,#N/A,FALSE,"외호안";#N/A,#N/A,FALSE,"준설토A";#N/A,#N/A,FALSE,"준설토B";#N/A,#N/A,FALSE,"적출장"}</definedName>
    <definedName name="비교" hidden="1">255</definedName>
    <definedName name="비교표1" hidden="1">255</definedName>
    <definedName name="비교표2" hidden="1">#REF!</definedName>
    <definedName name="비목1">#REF!</definedName>
    <definedName name="비목2">#REF!</definedName>
    <definedName name="비목3">#REF!</definedName>
    <definedName name="비목4">#REF!</definedName>
    <definedName name="비품임차1" hidden="1">#REF!</definedName>
    <definedName name="빌딩" localSheetId="18" hidden="1">{#N/A,#N/A,FALSE,"CCTV"}</definedName>
    <definedName name="빌딩" hidden="1">{#N/A,#N/A,FALSE,"CCTV"}</definedName>
    <definedName name="빌딩_1" localSheetId="18" hidden="1">{#N/A,#N/A,FALSE,"CCTV"}</definedName>
    <definedName name="빌딩_1" hidden="1">{#N/A,#N/A,FALSE,"CCTV"}</definedName>
    <definedName name="빌딩_2" localSheetId="18" hidden="1">{#N/A,#N/A,FALSE,"CCTV"}</definedName>
    <definedName name="빌딩_2" hidden="1">{#N/A,#N/A,FALSE,"CCTV"}</definedName>
    <definedName name="ㅅ" localSheetId="18" hidden="1">{#N/A,#N/A,TRUE,"LOADCOVE";#N/A,#N/A,TRUE,"PAGE001";#N/A,#N/A,TRUE,"PAGE002";#N/A,#N/A,TRUE,"PAGE003";#N/A,#N/A,TRUE,"PAGE004";#N/A,#N/A,TRUE,"PAGE005";#N/A,#N/A,TRUE,"PAGE006";#N/A,#N/A,TRUE,"PAGE007";#N/A,#N/A,TRUE,"PAGE008";#N/A,#N/A,TRUE,"PAGE009";#N/A,#N/A,TRUE,"PAGE010";#N/A,#N/A,TRUE,"PAGE011";#N/A,#N/A,TRUE,"PAGE012";#N/A,#N/A,TRUE,"PAGE013"}</definedName>
    <definedName name="ㅅ" hidden="1">{#N/A,#N/A,TRUE,"LOADCOVE";#N/A,#N/A,TRUE,"PAGE001";#N/A,#N/A,TRUE,"PAGE002";#N/A,#N/A,TRUE,"PAGE003";#N/A,#N/A,TRUE,"PAGE004";#N/A,#N/A,TRUE,"PAGE005";#N/A,#N/A,TRUE,"PAGE006";#N/A,#N/A,TRUE,"PAGE007";#N/A,#N/A,TRUE,"PAGE008";#N/A,#N/A,TRUE,"PAGE009";#N/A,#N/A,TRUE,"PAGE010";#N/A,#N/A,TRUE,"PAGE011";#N/A,#N/A,TRUE,"PAGE012";#N/A,#N/A,TRUE,"PAGE013"}</definedName>
    <definedName name="ㅅㄱㄱㄷ" localSheetId="18" hidden="1">{"'장비'!$A$3:$M$12"}</definedName>
    <definedName name="ㅅㄱㄱㄷ" hidden="1">{"'장비'!$A$3:$M$12"}</definedName>
    <definedName name="ㅅㄱㄱㄷ_1" localSheetId="18" hidden="1">{"'장비'!$A$3:$M$12"}</definedName>
    <definedName name="ㅅㄱㄱㄷ_1" hidden="1">{"'장비'!$A$3:$M$12"}</definedName>
    <definedName name="ㅅㄱㄱㄷ_2" localSheetId="18" hidden="1">{"'장비'!$A$3:$M$12"}</definedName>
    <definedName name="ㅅㄱㄱㄷ_2" hidden="1">{"'장비'!$A$3:$M$12"}</definedName>
    <definedName name="ㅅ굲유" localSheetId="18" hidden="1">{#N/A,#N/A,FALSE,"조골재"}</definedName>
    <definedName name="ㅅ굲유" hidden="1">{#N/A,#N/A,FALSE,"조골재"}</definedName>
    <definedName name="ㅅㄷ" localSheetId="18" hidden="1">{"'Sheet1'!$L$16"}</definedName>
    <definedName name="ㅅㄷ" hidden="1">{"'Sheet1'!$L$16"}</definedName>
    <definedName name="ㅅㄷ_1" localSheetId="18" hidden="1">{"'Sheet1'!$L$16"}</definedName>
    <definedName name="ㅅㄷ_1" hidden="1">{"'Sheet1'!$L$16"}</definedName>
    <definedName name="ㅅㄷ_2" localSheetId="18" hidden="1">{"'Sheet1'!$L$16"}</definedName>
    <definedName name="ㅅㄷ_2" hidden="1">{"'Sheet1'!$L$16"}</definedName>
    <definedName name="ㅅㅅ" localSheetId="18" hidden="1">{"LKD",#N/A,FALSE,"표지"}</definedName>
    <definedName name="ㅅㅅ" hidden="1">{"LKD",#N/A,FALSE,"표지"}</definedName>
    <definedName name="ㅅㅅㅅㅅㅅ" localSheetId="18" hidden="1">{"'장비'!$A$3:$M$12"}</definedName>
    <definedName name="ㅅㅅㅅㅅㅅ" hidden="1">{"'장비'!$A$3:$M$12"}</definedName>
    <definedName name="ㅅㅅㅅㅅㅅ_1" localSheetId="18" hidden="1">{"'장비'!$A$3:$M$12"}</definedName>
    <definedName name="ㅅㅅㅅㅅㅅ_1" hidden="1">{"'장비'!$A$3:$M$12"}</definedName>
    <definedName name="ㅅㅅㅅㅅㅅ_2" localSheetId="18" hidden="1">{"'장비'!$A$3:$M$12"}</definedName>
    <definedName name="ㅅㅅㅅㅅㅅ_2" hidden="1">{"'장비'!$A$3:$M$12"}</definedName>
    <definedName name="사" hidden="1">#REF!</definedName>
    <definedName name="사랑" hidden="1">#REF!</definedName>
    <definedName name="사무임차1" hidden="1">#REF!</definedName>
    <definedName name="사석채움면적산출" localSheetId="18" hidden="1">{#N/A,#N/A,FALSE,"2~8번"}</definedName>
    <definedName name="사석채움면적산출" hidden="1">{#N/A,#N/A,FALSE,"2~8번"}</definedName>
    <definedName name="사업"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사업비최종"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1"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2"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_2" hidden="1">{#N/A,#N/A,FALSE,"손익표지";#N/A,#N/A,FALSE,"손익계산";#N/A,#N/A,FALSE,"일반관리비";#N/A,#N/A,FALSE,"영업외수익";#N/A,#N/A,FALSE,"영업외비용";#N/A,#N/A,FALSE,"매출액";#N/A,#N/A,FALSE,"요약손익";#N/A,#N/A,FALSE,"요약대차";#N/A,#N/A,FALSE,"매출채권현황";#N/A,#N/A,FALSE,"매출채권명세"}</definedName>
    <definedName name="사업현황" localSheetId="18" hidden="1">{#N/A,#N/A,FALSE,"TABLE"}</definedName>
    <definedName name="사업현황" hidden="1">{#N/A,#N/A,FALSE,"TABLE"}</definedName>
    <definedName name="사용" localSheetId="18" hidden="1">{#N/A,#N/A,FALSE,"자재비 (2)";#N/A,#N/A,FALSE,"공사비 (2)";#N/A,#N/A,FALSE,"설계외주비";#N/A,#N/A,FALSE,"노무비";#N/A,#N/A,FALSE,"기계장치비";#N/A,#N/A,FALSE,"경비"}</definedName>
    <definedName name="사용" hidden="1">{#N/A,#N/A,FALSE,"자재비 (2)";#N/A,#N/A,FALSE,"공사비 (2)";#N/A,#N/A,FALSE,"설계외주비";#N/A,#N/A,FALSE,"노무비";#N/A,#N/A,FALSE,"기계장치비";#N/A,#N/A,FALSE,"경비"}</definedName>
    <definedName name="사진">#REF!</definedName>
    <definedName name="사팔">#REF!</definedName>
    <definedName name="산출" hidden="1">#REF!</definedName>
    <definedName name="산출근거" localSheetId="18" hidden="1">{#N/A,#N/A,FALSE,"속도"}</definedName>
    <definedName name="산출근거" localSheetId="10">#REF!</definedName>
    <definedName name="산출근거" hidden="1">{#N/A,#N/A,FALSE,"속도"}</definedName>
    <definedName name="산출근거111">#REF!</definedName>
    <definedName name="삼성급여">#REF!</definedName>
    <definedName name="삼수내역" localSheetId="18" hidden="1">{#N/A,#N/A,FALSE,"현장 NCR 분석";#N/A,#N/A,FALSE,"현장품질감사";#N/A,#N/A,FALSE,"현장품질감사"}</definedName>
    <definedName name="삼수내역" hidden="1">{#N/A,#N/A,FALSE,"현장 NCR 분석";#N/A,#N/A,FALSE,"현장품질감사";#N/A,#N/A,FALSE,"현장품질감사"}</definedName>
    <definedName name="상" localSheetId="18" hidden="1">{#N/A,#N/A,FALSE,"부대2"}</definedName>
    <definedName name="상" hidden="1">{#N/A,#N/A,FALSE,"부대2"}</definedName>
    <definedName name="상각비2" hidden="1">#REF!</definedName>
    <definedName name="상품" hidden="1">#REF!</definedName>
    <definedName name="상하이IIP" localSheetId="18" hidden="1">{#N/A,#N/A,FALSE,"예상손익";#N/A,#N/A,FALSE,"관리분석";#N/A,#N/A,FALSE,"장비분석";#N/A,#N/A,FALSE,"준설분석";#N/A,#N/A,FALSE,"철구분석"}</definedName>
    <definedName name="상하이IIP" hidden="1">{#N/A,#N/A,FALSE,"예상손익";#N/A,#N/A,FALSE,"관리분석";#N/A,#N/A,FALSE,"장비분석";#N/A,#N/A,FALSE,"준설분석";#N/A,#N/A,FALSE,"철구분석"}</definedName>
    <definedName name="새로" hidden="1">#REF!</definedName>
    <definedName name="새안" localSheetId="18" hidden="1">{#N/A,#N/A,FALSE,"TABLE"}</definedName>
    <definedName name="새안" hidden="1">{#N/A,#N/A,FALSE,"TABLE"}</definedName>
    <definedName name="새이름"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이름"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샘풀카피" localSheetId="18" hidden="1">{#N/A,#N/A,FALSE,"CCTV"}</definedName>
    <definedName name="샘풀카피" hidden="1">{#N/A,#N/A,FALSE,"CCTV"}</definedName>
    <definedName name="샘풀카피_1" localSheetId="18" hidden="1">{#N/A,#N/A,FALSE,"CCTV"}</definedName>
    <definedName name="샘풀카피_1" hidden="1">{#N/A,#N/A,FALSE,"CCTV"}</definedName>
    <definedName name="샘풀카피_2" localSheetId="18" hidden="1">{#N/A,#N/A,FALSE,"CCTV"}</definedName>
    <definedName name="샘풀카피_2" hidden="1">{#N/A,#N/A,FALSE,"CCTV"}</definedName>
    <definedName name="샘플카피2" localSheetId="18" hidden="1">{#N/A,#N/A,FALSE,"CCTV"}</definedName>
    <definedName name="샘플카피2" hidden="1">{#N/A,#N/A,FALSE,"CCTV"}</definedName>
    <definedName name="샘플카피2_1" localSheetId="18" hidden="1">{#N/A,#N/A,FALSE,"CCTV"}</definedName>
    <definedName name="샘플카피2_1" hidden="1">{#N/A,#N/A,FALSE,"CCTV"}</definedName>
    <definedName name="샘플카피2_2" localSheetId="18" hidden="1">{#N/A,#N/A,FALSE,"CCTV"}</definedName>
    <definedName name="샘플카피2_2" hidden="1">{#N/A,#N/A,FALSE,"CCTV"}</definedName>
    <definedName name="샘플카피3" localSheetId="18" hidden="1">{#N/A,#N/A,FALSE,"CCTV"}</definedName>
    <definedName name="샘플카피3" hidden="1">{#N/A,#N/A,FALSE,"CCTV"}</definedName>
    <definedName name="샘플카피3_1" localSheetId="18" hidden="1">{#N/A,#N/A,FALSE,"CCTV"}</definedName>
    <definedName name="샘플카피3_1" hidden="1">{#N/A,#N/A,FALSE,"CCTV"}</definedName>
    <definedName name="샘플카피3_2" localSheetId="18" hidden="1">{#N/A,#N/A,FALSE,"CCTV"}</definedName>
    <definedName name="샘플카피3_2" hidden="1">{#N/A,#N/A,FALSE,"CCTV"}</definedName>
    <definedName name="생활2합리화" localSheetId="18" hidden="1">{#N/A,#N/A,FALSE,"96자동차사 계획";#N/A,#N/A,FALSE,"96자동차사 계획"}</definedName>
    <definedName name="생활2합리화" hidden="1">{#N/A,#N/A,FALSE,"96자동차사 계획";#N/A,#N/A,FALSE,"96자동차사 계획"}</definedName>
    <definedName name="생활합리화" localSheetId="18" hidden="1">{#N/A,#N/A,FALSE,"96자동차사 계획";#N/A,#N/A,FALSE,"96자동차사 계획"}</definedName>
    <definedName name="생활합리화" hidden="1">{#N/A,#N/A,FALSE,"96자동차사 계획";#N/A,#N/A,FALSE,"96자동차사 계획"}</definedName>
    <definedName name="서" localSheetId="18" hidden="1">{#N/A,#N/A,FALSE,"토공2"}</definedName>
    <definedName name="서" hidden="1">{#N/A,#N/A,FALSE,"토공2"}</definedName>
    <definedName name="석항" localSheetId="18" hidden="1">{#N/A,#N/A,FALSE,"명세표"}</definedName>
    <definedName name="석항" hidden="1">{#N/A,#N/A,FALSE,"명세표"}</definedName>
    <definedName name="석항_1" localSheetId="18" hidden="1">{#N/A,#N/A,FALSE,"명세표"}</definedName>
    <definedName name="석항_1" hidden="1">{#N/A,#N/A,FALSE,"명세표"}</definedName>
    <definedName name="석항_2" localSheetId="18" hidden="1">{#N/A,#N/A,FALSE,"명세표"}</definedName>
    <definedName name="석항_2" hidden="1">{#N/A,#N/A,FALSE,"명세표"}</definedName>
    <definedName name="설" localSheetId="18" hidden="1">{#N/A,#N/A,TRUE,"총괄"}</definedName>
    <definedName name="설" hidden="1">{#N/A,#N/A,TRUE,"총괄"}</definedName>
    <definedName name="설계_토목_2차" localSheetId="18" hidden="1">{#N/A,#N/A,FALSE,"토공2"}</definedName>
    <definedName name="설계_토목_2차" hidden="1">{#N/A,#N/A,FALSE,"토공2"}</definedName>
    <definedName name="설계_토목_3차" localSheetId="18" hidden="1">{#N/A,#N/A,FALSE,"부대1"}</definedName>
    <definedName name="설계_토목_3차" hidden="1">{#N/A,#N/A,FALSE,"부대1"}</definedName>
    <definedName name="설계설명" hidden="1">#REF!</definedName>
    <definedName name="설계현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명서" localSheetId="18" hidden="1">{#N/A,#N/A,FALSE,"현장 NCR 분석";#N/A,#N/A,FALSE,"현장품질감사";#N/A,#N/A,FALSE,"현장품질감사"}</definedName>
    <definedName name="설명서" hidden="1">{#N/A,#N/A,FALSE,"현장 NCR 분석";#N/A,#N/A,FALSE,"현장품질감사";#N/A,#N/A,FALSE,"현장품질감사"}</definedName>
    <definedName name="설변" localSheetId="18" hidden="1">{#N/A,#N/A,TRUE,"총괄"}</definedName>
    <definedName name="설변" hidden="1">{#N/A,#N/A,TRUE,"총괄"}</definedName>
    <definedName name="성"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소갑">#REF!</definedName>
    <definedName name="소모비">#REF!</definedName>
    <definedName name="소솟" hidden="1">#REF!</definedName>
    <definedName name="소연" localSheetId="18" hidden="1">{"LKD",#N/A,FALSE,"표지"}</definedName>
    <definedName name="소연" hidden="1">{"LKD",#N/A,FALSE,"표지"}</definedName>
    <definedName name="소요현황2" hidden="1">#REF!</definedName>
    <definedName name="손영주" localSheetId="18" hidden="1">{#N/A,#N/A,FALSE,"조골재"}</definedName>
    <definedName name="손영주" hidden="1">{#N/A,#N/A,FALSE,"조골재"}</definedName>
    <definedName name="손익계산서" hidden="1">#REF!</definedName>
    <definedName name="손익사업계획" localSheetId="18" hidden="1">{#N/A,#N/A,FALSE,"회선임차현황"}</definedName>
    <definedName name="손익사업계획" hidden="1">{#N/A,#N/A,FALSE,"회선임차현황"}</definedName>
    <definedName name="쇼ㅗㅎ로" localSheetId="18" hidden="1">{"'장비'!$A$3:$M$12"}</definedName>
    <definedName name="쇼ㅗㅎ로" hidden="1">{"'장비'!$A$3:$M$12"}</definedName>
    <definedName name="쇼ㅗㅎ로_1" localSheetId="18" hidden="1">{"'장비'!$A$3:$M$12"}</definedName>
    <definedName name="쇼ㅗㅎ로_1" hidden="1">{"'장비'!$A$3:$M$12"}</definedName>
    <definedName name="쇼ㅗㅎ로_2" localSheetId="18" hidden="1">{"'장비'!$A$3:$M$12"}</definedName>
    <definedName name="쇼ㅗㅎ로_2" hidden="1">{"'장비'!$A$3:$M$12"}</definedName>
    <definedName name="수" localSheetId="18" hidden="1">{#N/A,#N/A,TRUE,"Basic";#N/A,#N/A,TRUE,"EXT-TABLE";#N/A,#N/A,TRUE,"STEEL";#N/A,#N/A,TRUE,"INT-Table";#N/A,#N/A,TRUE,"STEEL";#N/A,#N/A,TRUE,"Door"}</definedName>
    <definedName name="수" hidden="1">{#N/A,#N/A,TRUE,"Basic";#N/A,#N/A,TRUE,"EXT-TABLE";#N/A,#N/A,TRUE,"STEEL";#N/A,#N/A,TRUE,"INT-Table";#N/A,#N/A,TRUE,"STEEL";#N/A,#N/A,TRUE,"Door"}</definedName>
    <definedName name="수_1" localSheetId="18" hidden="1">{#N/A,#N/A,TRUE,"Basic";#N/A,#N/A,TRUE,"EXT-TABLE";#N/A,#N/A,TRUE,"STEEL";#N/A,#N/A,TRUE,"INT-Table";#N/A,#N/A,TRUE,"STEEL";#N/A,#N/A,TRUE,"Door"}</definedName>
    <definedName name="수_1" hidden="1">{#N/A,#N/A,TRUE,"Basic";#N/A,#N/A,TRUE,"EXT-TABLE";#N/A,#N/A,TRUE,"STEEL";#N/A,#N/A,TRUE,"INT-Table";#N/A,#N/A,TRUE,"STEEL";#N/A,#N/A,TRUE,"Door"}</definedName>
    <definedName name="수_2" localSheetId="18" hidden="1">{#N/A,#N/A,TRUE,"LOADCOVE";#N/A,#N/A,TRUE,"PAGE001";#N/A,#N/A,TRUE,"PAGE002";#N/A,#N/A,TRUE,"PAGE003";#N/A,#N/A,TRUE,"PAGE004";#N/A,#N/A,TRUE,"PAGE005";#N/A,#N/A,TRUE,"PAGE006";#N/A,#N/A,TRUE,"PAGE007";#N/A,#N/A,TRUE,"PAGE008";#N/A,#N/A,TRUE,"PAGE009";#N/A,#N/A,TRUE,"PAGE010";#N/A,#N/A,TRUE,"PAGE011";#N/A,#N/A,TRUE,"PAGE012";#N/A,#N/A,TRUE,"PAGE013"}</definedName>
    <definedName name="수_2" hidden="1">{#N/A,#N/A,TRUE,"LOADCOVE";#N/A,#N/A,TRUE,"PAGE001";#N/A,#N/A,TRUE,"PAGE002";#N/A,#N/A,TRUE,"PAGE003";#N/A,#N/A,TRUE,"PAGE004";#N/A,#N/A,TRUE,"PAGE005";#N/A,#N/A,TRUE,"PAGE006";#N/A,#N/A,TRUE,"PAGE007";#N/A,#N/A,TRUE,"PAGE008";#N/A,#N/A,TRUE,"PAGE009";#N/A,#N/A,TRUE,"PAGE010";#N/A,#N/A,TRUE,"PAGE011";#N/A,#N/A,TRUE,"PAGE012";#N/A,#N/A,TRUE,"PAGE013"}</definedName>
    <definedName name="수2" localSheetId="18" hidden="1">{#N/A,#N/A,TRUE,"LOADCOVE";#N/A,#N/A,TRUE,"PAGE001";#N/A,#N/A,TRUE,"PAGE002";#N/A,#N/A,TRUE,"PAGE003";#N/A,#N/A,TRUE,"PAGE004";#N/A,#N/A,TRUE,"PAGE005";#N/A,#N/A,TRUE,"PAGE006";#N/A,#N/A,TRUE,"PAGE007";#N/A,#N/A,TRUE,"PAGE008";#N/A,#N/A,TRUE,"PAGE009";#N/A,#N/A,TRUE,"PAGE010";#N/A,#N/A,TRUE,"PAGE011";#N/A,#N/A,TRUE,"PAGE012";#N/A,#N/A,TRUE,"PAGE013"}</definedName>
    <definedName name="수2" hidden="1">{#N/A,#N/A,TRUE,"LOADCOVE";#N/A,#N/A,TRUE,"PAGE001";#N/A,#N/A,TRUE,"PAGE002";#N/A,#N/A,TRUE,"PAGE003";#N/A,#N/A,TRUE,"PAGE004";#N/A,#N/A,TRUE,"PAGE005";#N/A,#N/A,TRUE,"PAGE006";#N/A,#N/A,TRUE,"PAGE007";#N/A,#N/A,TRUE,"PAGE008";#N/A,#N/A,TRUE,"PAGE009";#N/A,#N/A,TRUE,"PAGE010";#N/A,#N/A,TRUE,"PAGE011";#N/A,#N/A,TRUE,"PAGE012";#N/A,#N/A,TRUE,"PAGE013"}</definedName>
    <definedName name="수2_1" localSheetId="18" hidden="1">{#N/A,#N/A,TRUE,"LOADCOVE";#N/A,#N/A,TRUE,"PAGE001";#N/A,#N/A,TRUE,"PAGE002";#N/A,#N/A,TRUE,"PAGE003";#N/A,#N/A,TRUE,"PAGE004";#N/A,#N/A,TRUE,"PAGE005";#N/A,#N/A,TRUE,"PAGE006";#N/A,#N/A,TRUE,"PAGE007";#N/A,#N/A,TRUE,"PAGE008";#N/A,#N/A,TRUE,"PAGE009";#N/A,#N/A,TRUE,"PAGE010";#N/A,#N/A,TRUE,"PAGE011";#N/A,#N/A,TRUE,"PAGE012";#N/A,#N/A,TRUE,"PAGE013"}</definedName>
    <definedName name="수2_1" hidden="1">{#N/A,#N/A,TRUE,"LOADCOVE";#N/A,#N/A,TRUE,"PAGE001";#N/A,#N/A,TRUE,"PAGE002";#N/A,#N/A,TRUE,"PAGE003";#N/A,#N/A,TRUE,"PAGE004";#N/A,#N/A,TRUE,"PAGE005";#N/A,#N/A,TRUE,"PAGE006";#N/A,#N/A,TRUE,"PAGE007";#N/A,#N/A,TRUE,"PAGE008";#N/A,#N/A,TRUE,"PAGE009";#N/A,#N/A,TRUE,"PAGE010";#N/A,#N/A,TRUE,"PAGE011";#N/A,#N/A,TRUE,"PAGE012";#N/A,#N/A,TRUE,"PAGE013"}</definedName>
    <definedName name="수2_2" localSheetId="18" hidden="1">{#N/A,#N/A,TRUE,"LOADCOVE";#N/A,#N/A,TRUE,"PAGE001";#N/A,#N/A,TRUE,"PAGE002";#N/A,#N/A,TRUE,"PAGE003";#N/A,#N/A,TRUE,"PAGE004";#N/A,#N/A,TRUE,"PAGE005";#N/A,#N/A,TRUE,"PAGE006";#N/A,#N/A,TRUE,"PAGE007";#N/A,#N/A,TRUE,"PAGE008";#N/A,#N/A,TRUE,"PAGE009";#N/A,#N/A,TRUE,"PAGE010";#N/A,#N/A,TRUE,"PAGE011";#N/A,#N/A,TRUE,"PAGE012";#N/A,#N/A,TRUE,"PAGE013"}</definedName>
    <definedName name="수2_2" hidden="1">{#N/A,#N/A,TRUE,"LOADCOVE";#N/A,#N/A,TRUE,"PAGE001";#N/A,#N/A,TRUE,"PAGE002";#N/A,#N/A,TRUE,"PAGE003";#N/A,#N/A,TRUE,"PAGE004";#N/A,#N/A,TRUE,"PAGE005";#N/A,#N/A,TRUE,"PAGE006";#N/A,#N/A,TRUE,"PAGE007";#N/A,#N/A,TRUE,"PAGE008";#N/A,#N/A,TRUE,"PAGE009";#N/A,#N/A,TRUE,"PAGE010";#N/A,#N/A,TRUE,"PAGE011";#N/A,#N/A,TRUE,"PAGE012";#N/A,#N/A,TRUE,"PAGE013"}</definedName>
    <definedName name="수당" hidden="1">#N/A</definedName>
    <definedName name="수량">#REF!</definedName>
    <definedName name="수익" localSheetId="18" hidden="1">{#N/A,#N/A,TRUE,"LOADCOVE";#N/A,#N/A,TRUE,"PAGE001";#N/A,#N/A,TRUE,"PAGE002";#N/A,#N/A,TRUE,"PAGE003";#N/A,#N/A,TRUE,"PAGE004";#N/A,#N/A,TRUE,"PAGE005";#N/A,#N/A,TRUE,"PAGE006";#N/A,#N/A,TRUE,"PAGE007";#N/A,#N/A,TRUE,"PAGE008";#N/A,#N/A,TRUE,"PAGE009";#N/A,#N/A,TRUE,"PAGE010";#N/A,#N/A,TRUE,"PAGE011";#N/A,#N/A,TRUE,"PAGE012";#N/A,#N/A,TRUE,"PAGE013"}</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익_1" localSheetId="18" hidden="1">{#N/A,#N/A,TRUE,"LOADCOVE";#N/A,#N/A,TRUE,"PAGE001";#N/A,#N/A,TRUE,"PAGE002";#N/A,#N/A,TRUE,"PAGE003";#N/A,#N/A,TRUE,"PAGE004";#N/A,#N/A,TRUE,"PAGE005";#N/A,#N/A,TRUE,"PAGE006";#N/A,#N/A,TRUE,"PAGE007";#N/A,#N/A,TRUE,"PAGE008";#N/A,#N/A,TRUE,"PAGE009";#N/A,#N/A,TRUE,"PAGE010";#N/A,#N/A,TRUE,"PAGE011";#N/A,#N/A,TRUE,"PAGE012";#N/A,#N/A,TRUE,"PAGE013"}</definedName>
    <definedName name="수익_1" hidden="1">{#N/A,#N/A,TRUE,"LOADCOVE";#N/A,#N/A,TRUE,"PAGE001";#N/A,#N/A,TRUE,"PAGE002";#N/A,#N/A,TRUE,"PAGE003";#N/A,#N/A,TRUE,"PAGE004";#N/A,#N/A,TRUE,"PAGE005";#N/A,#N/A,TRUE,"PAGE006";#N/A,#N/A,TRUE,"PAGE007";#N/A,#N/A,TRUE,"PAGE008";#N/A,#N/A,TRUE,"PAGE009";#N/A,#N/A,TRUE,"PAGE010";#N/A,#N/A,TRUE,"PAGE011";#N/A,#N/A,TRUE,"PAGE012";#N/A,#N/A,TRUE,"PAGE013"}</definedName>
    <definedName name="수익_2" localSheetId="18" hidden="1">{#N/A,#N/A,TRUE,"LOADCOVE";#N/A,#N/A,TRUE,"PAGE001";#N/A,#N/A,TRUE,"PAGE002";#N/A,#N/A,TRUE,"PAGE003";#N/A,#N/A,TRUE,"PAGE004";#N/A,#N/A,TRUE,"PAGE005";#N/A,#N/A,TRUE,"PAGE006";#N/A,#N/A,TRUE,"PAGE007";#N/A,#N/A,TRUE,"PAGE008";#N/A,#N/A,TRUE,"PAGE009";#N/A,#N/A,TRUE,"PAGE010";#N/A,#N/A,TRUE,"PAGE011";#N/A,#N/A,TRUE,"PAGE012";#N/A,#N/A,TRUE,"PAGE013"}</definedName>
    <definedName name="수익_2" hidden="1">{#N/A,#N/A,TRUE,"LOADCOVE";#N/A,#N/A,TRUE,"PAGE001";#N/A,#N/A,TRUE,"PAGE002";#N/A,#N/A,TRUE,"PAGE003";#N/A,#N/A,TRUE,"PAGE004";#N/A,#N/A,TRUE,"PAGE005";#N/A,#N/A,TRUE,"PAGE006";#N/A,#N/A,TRUE,"PAGE007";#N/A,#N/A,TRUE,"PAGE008";#N/A,#N/A,TRUE,"PAGE009";#N/A,#N/A,TRUE,"PAGE010";#N/A,#N/A,TRUE,"PAGE011";#N/A,#N/A,TRUE,"PAGE012";#N/A,#N/A,TRUE,"PAGE013"}</definedName>
    <definedName name="수정" localSheetId="18" hidden="1">{"'장비'!$A$3:$M$12"}</definedName>
    <definedName name="수정" hidden="1">{"'장비'!$A$3:$M$12"}</definedName>
    <definedName name="수주" localSheetId="18" hidden="1">{"LKD",#N/A,FALSE,"표지"}</definedName>
    <definedName name="수주" hidden="1">{"LKD",#N/A,FALSE,"표지"}</definedName>
    <definedName name="수주이월" localSheetId="18" hidden="1">{#N/A,#N/A,TRUE,"LOADCOVE";#N/A,#N/A,TRUE,"PAGE001";#N/A,#N/A,TRUE,"PAGE002";#N/A,#N/A,TRUE,"PAGE003";#N/A,#N/A,TRUE,"PAGE004";#N/A,#N/A,TRUE,"PAGE005";#N/A,#N/A,TRUE,"PAGE006";#N/A,#N/A,TRUE,"PAGE007";#N/A,#N/A,TRUE,"PAGE008";#N/A,#N/A,TRUE,"PAGE009";#N/A,#N/A,TRUE,"PAGE010";#N/A,#N/A,TRUE,"PAGE011";#N/A,#N/A,TRUE,"PAGE012";#N/A,#N/A,TRUE,"PAGE013"}</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수주이월_1" localSheetId="18" hidden="1">{#N/A,#N/A,TRUE,"LOADCOVE";#N/A,#N/A,TRUE,"PAGE001";#N/A,#N/A,TRUE,"PAGE002";#N/A,#N/A,TRUE,"PAGE003";#N/A,#N/A,TRUE,"PAGE004";#N/A,#N/A,TRUE,"PAGE005";#N/A,#N/A,TRUE,"PAGE006";#N/A,#N/A,TRUE,"PAGE007";#N/A,#N/A,TRUE,"PAGE008";#N/A,#N/A,TRUE,"PAGE009";#N/A,#N/A,TRUE,"PAGE010";#N/A,#N/A,TRUE,"PAGE011";#N/A,#N/A,TRUE,"PAGE012";#N/A,#N/A,TRUE,"PAGE013"}</definedName>
    <definedName name="수주이월_1" hidden="1">{#N/A,#N/A,TRUE,"LOADCOVE";#N/A,#N/A,TRUE,"PAGE001";#N/A,#N/A,TRUE,"PAGE002";#N/A,#N/A,TRUE,"PAGE003";#N/A,#N/A,TRUE,"PAGE004";#N/A,#N/A,TRUE,"PAGE005";#N/A,#N/A,TRUE,"PAGE006";#N/A,#N/A,TRUE,"PAGE007";#N/A,#N/A,TRUE,"PAGE008";#N/A,#N/A,TRUE,"PAGE009";#N/A,#N/A,TRUE,"PAGE010";#N/A,#N/A,TRUE,"PAGE011";#N/A,#N/A,TRUE,"PAGE012";#N/A,#N/A,TRUE,"PAGE013"}</definedName>
    <definedName name="수주이월_2" localSheetId="18" hidden="1">{#N/A,#N/A,TRUE,"LOADCOVE";#N/A,#N/A,TRUE,"PAGE001";#N/A,#N/A,TRUE,"PAGE002";#N/A,#N/A,TRUE,"PAGE003";#N/A,#N/A,TRUE,"PAGE004";#N/A,#N/A,TRUE,"PAGE005";#N/A,#N/A,TRUE,"PAGE006";#N/A,#N/A,TRUE,"PAGE007";#N/A,#N/A,TRUE,"PAGE008";#N/A,#N/A,TRUE,"PAGE009";#N/A,#N/A,TRUE,"PAGE010";#N/A,#N/A,TRUE,"PAGE011";#N/A,#N/A,TRUE,"PAGE012";#N/A,#N/A,TRUE,"PAGE013"}</definedName>
    <definedName name="수주이월_2" hidden="1">{#N/A,#N/A,TRUE,"LOADCOVE";#N/A,#N/A,TRUE,"PAGE001";#N/A,#N/A,TRUE,"PAGE002";#N/A,#N/A,TRUE,"PAGE003";#N/A,#N/A,TRUE,"PAGE004";#N/A,#N/A,TRUE,"PAGE005";#N/A,#N/A,TRUE,"PAGE006";#N/A,#N/A,TRUE,"PAGE007";#N/A,#N/A,TRUE,"PAGE008";#N/A,#N/A,TRUE,"PAGE009";#N/A,#N/A,TRUE,"PAGE010";#N/A,#N/A,TRUE,"PAGE011";#N/A,#N/A,TRUE,"PAGE012";#N/A,#N/A,TRUE,"PAGE013"}</definedName>
    <definedName name="수처리" hidden="1">#REF!</definedName>
    <definedName name="순서" hidden="1">#REF!</definedName>
    <definedName name="스케줄보고_PM" localSheetId="18" hidden="1">{"'CATALO(8)'!$B$1:$G$49"}</definedName>
    <definedName name="스케줄보고_PM" hidden="1">{"'CATALO(8)'!$B$1:$G$49"}</definedName>
    <definedName name="승용교" localSheetId="18" hidden="1">{#N/A,#N/A,FALSE,"2~8번"}</definedName>
    <definedName name="승용교" hidden="1">{#N/A,#N/A,FALSE,"2~8번"}</definedName>
    <definedName name="승용교_1" localSheetId="18" hidden="1">{#N/A,#N/A,FALSE,"2~8번"}</definedName>
    <definedName name="승용교_1" hidden="1">{#N/A,#N/A,FALSE,"2~8번"}</definedName>
    <definedName name="승용교_2" localSheetId="18" hidden="1">{#N/A,#N/A,FALSE,"2~8번"}</definedName>
    <definedName name="승용교_2" hidden="1">{#N/A,#N/A,FALSE,"2~8번"}</definedName>
    <definedName name="시설실적" localSheetId="18" hidden="1">{#N/A,#N/A,TRUE,"LOADCOVE";#N/A,#N/A,TRUE,"PAGE001";#N/A,#N/A,TRUE,"PAGE002";#N/A,#N/A,TRUE,"PAGE003";#N/A,#N/A,TRUE,"PAGE004";#N/A,#N/A,TRUE,"PAGE005";#N/A,#N/A,TRUE,"PAGE006";#N/A,#N/A,TRUE,"PAGE007";#N/A,#N/A,TRUE,"PAGE008";#N/A,#N/A,TRUE,"PAGE009";#N/A,#N/A,TRUE,"PAGE010";#N/A,#N/A,TRUE,"PAGE011";#N/A,#N/A,TRUE,"PAGE012";#N/A,#N/A,TRUE,"PAGE013"}</definedName>
    <definedName name="시설실적" hidden="1">{#N/A,#N/A,TRUE,"LOADCOVE";#N/A,#N/A,TRUE,"PAGE001";#N/A,#N/A,TRUE,"PAGE002";#N/A,#N/A,TRUE,"PAGE003";#N/A,#N/A,TRUE,"PAGE004";#N/A,#N/A,TRUE,"PAGE005";#N/A,#N/A,TRUE,"PAGE006";#N/A,#N/A,TRUE,"PAGE007";#N/A,#N/A,TRUE,"PAGE008";#N/A,#N/A,TRUE,"PAGE009";#N/A,#N/A,TRUE,"PAGE010";#N/A,#N/A,TRUE,"PAGE011";#N/A,#N/A,TRUE,"PAGE012";#N/A,#N/A,TRUE,"PAGE013"}</definedName>
    <definedName name="시설실적_1" localSheetId="18" hidden="1">{#N/A,#N/A,TRUE,"LOADCOVE";#N/A,#N/A,TRUE,"PAGE001";#N/A,#N/A,TRUE,"PAGE002";#N/A,#N/A,TRUE,"PAGE003";#N/A,#N/A,TRUE,"PAGE004";#N/A,#N/A,TRUE,"PAGE005";#N/A,#N/A,TRUE,"PAGE006";#N/A,#N/A,TRUE,"PAGE007";#N/A,#N/A,TRUE,"PAGE008";#N/A,#N/A,TRUE,"PAGE009";#N/A,#N/A,TRUE,"PAGE010";#N/A,#N/A,TRUE,"PAGE011";#N/A,#N/A,TRUE,"PAGE012";#N/A,#N/A,TRUE,"PAGE013"}</definedName>
    <definedName name="시설실적_1" hidden="1">{#N/A,#N/A,TRUE,"LOADCOVE";#N/A,#N/A,TRUE,"PAGE001";#N/A,#N/A,TRUE,"PAGE002";#N/A,#N/A,TRUE,"PAGE003";#N/A,#N/A,TRUE,"PAGE004";#N/A,#N/A,TRUE,"PAGE005";#N/A,#N/A,TRUE,"PAGE006";#N/A,#N/A,TRUE,"PAGE007";#N/A,#N/A,TRUE,"PAGE008";#N/A,#N/A,TRUE,"PAGE009";#N/A,#N/A,TRUE,"PAGE010";#N/A,#N/A,TRUE,"PAGE011";#N/A,#N/A,TRUE,"PAGE012";#N/A,#N/A,TRUE,"PAGE013"}</definedName>
    <definedName name="시설실적_2" localSheetId="18" hidden="1">{#N/A,#N/A,TRUE,"LOADCOVE";#N/A,#N/A,TRUE,"PAGE001";#N/A,#N/A,TRUE,"PAGE002";#N/A,#N/A,TRUE,"PAGE003";#N/A,#N/A,TRUE,"PAGE004";#N/A,#N/A,TRUE,"PAGE005";#N/A,#N/A,TRUE,"PAGE006";#N/A,#N/A,TRUE,"PAGE007";#N/A,#N/A,TRUE,"PAGE008";#N/A,#N/A,TRUE,"PAGE009";#N/A,#N/A,TRUE,"PAGE010";#N/A,#N/A,TRUE,"PAGE011";#N/A,#N/A,TRUE,"PAGE012";#N/A,#N/A,TRUE,"PAGE013"}</definedName>
    <definedName name="시설실적_2" hidden="1">{#N/A,#N/A,TRUE,"LOADCOVE";#N/A,#N/A,TRUE,"PAGE001";#N/A,#N/A,TRUE,"PAGE002";#N/A,#N/A,TRUE,"PAGE003";#N/A,#N/A,TRUE,"PAGE004";#N/A,#N/A,TRUE,"PAGE005";#N/A,#N/A,TRUE,"PAGE006";#N/A,#N/A,TRUE,"PAGE007";#N/A,#N/A,TRUE,"PAGE008";#N/A,#N/A,TRUE,"PAGE009";#N/A,#N/A,TRUE,"PAGE010";#N/A,#N/A,TRUE,"PAGE011";#N/A,#N/A,TRUE,"PAGE012";#N/A,#N/A,TRUE,"PAGE013"}</definedName>
    <definedName name="신설" localSheetId="18" hidden="1">{#N/A,#N/A,FALSE,"명세표"}</definedName>
    <definedName name="신설" hidden="1">{#N/A,#N/A,FALSE,"명세표"}</definedName>
    <definedName name="신설_1" localSheetId="18" hidden="1">{#N/A,#N/A,FALSE,"명세표"}</definedName>
    <definedName name="신설_1" hidden="1">{#N/A,#N/A,FALSE,"명세표"}</definedName>
    <definedName name="신설_2" localSheetId="18" hidden="1">{#N/A,#N/A,FALSE,"명세표"}</definedName>
    <definedName name="신설_2" hidden="1">{#N/A,#N/A,FALSE,"명세표"}</definedName>
    <definedName name="실적" localSheetId="18" hidden="1">{#N/A,#N/A,TRUE,"LOADCOVE";#N/A,#N/A,TRUE,"PAGE001";#N/A,#N/A,TRUE,"PAGE002";#N/A,#N/A,TRUE,"PAGE003";#N/A,#N/A,TRUE,"PAGE004";#N/A,#N/A,TRUE,"PAGE005";#N/A,#N/A,TRUE,"PAGE006";#N/A,#N/A,TRUE,"PAGE007";#N/A,#N/A,TRUE,"PAGE008";#N/A,#N/A,TRUE,"PAGE009";#N/A,#N/A,TRUE,"PAGE010";#N/A,#N/A,TRUE,"PAGE011";#N/A,#N/A,TRUE,"PAGE012";#N/A,#N/A,TRUE,"PAGE013"}</definedName>
    <definedName name="실적" hidden="1">{#N/A,#N/A,TRUE,"LOADCOVE";#N/A,#N/A,TRUE,"PAGE001";#N/A,#N/A,TRUE,"PAGE002";#N/A,#N/A,TRUE,"PAGE003";#N/A,#N/A,TRUE,"PAGE004";#N/A,#N/A,TRUE,"PAGE005";#N/A,#N/A,TRUE,"PAGE006";#N/A,#N/A,TRUE,"PAGE007";#N/A,#N/A,TRUE,"PAGE008";#N/A,#N/A,TRUE,"PAGE009";#N/A,#N/A,TRUE,"PAGE010";#N/A,#N/A,TRUE,"PAGE011";#N/A,#N/A,TRUE,"PAGE012";#N/A,#N/A,TRUE,"PAGE013"}</definedName>
    <definedName name="실적_1" localSheetId="18" hidden="1">{#N/A,#N/A,TRUE,"LOADCOVE";#N/A,#N/A,TRUE,"PAGE001";#N/A,#N/A,TRUE,"PAGE002";#N/A,#N/A,TRUE,"PAGE003";#N/A,#N/A,TRUE,"PAGE004";#N/A,#N/A,TRUE,"PAGE005";#N/A,#N/A,TRUE,"PAGE006";#N/A,#N/A,TRUE,"PAGE007";#N/A,#N/A,TRUE,"PAGE008";#N/A,#N/A,TRUE,"PAGE009";#N/A,#N/A,TRUE,"PAGE010";#N/A,#N/A,TRUE,"PAGE011";#N/A,#N/A,TRUE,"PAGE012";#N/A,#N/A,TRUE,"PAGE013"}</definedName>
    <definedName name="실적_1" hidden="1">{#N/A,#N/A,TRUE,"LOADCOVE";#N/A,#N/A,TRUE,"PAGE001";#N/A,#N/A,TRUE,"PAGE002";#N/A,#N/A,TRUE,"PAGE003";#N/A,#N/A,TRUE,"PAGE004";#N/A,#N/A,TRUE,"PAGE005";#N/A,#N/A,TRUE,"PAGE006";#N/A,#N/A,TRUE,"PAGE007";#N/A,#N/A,TRUE,"PAGE008";#N/A,#N/A,TRUE,"PAGE009";#N/A,#N/A,TRUE,"PAGE010";#N/A,#N/A,TRUE,"PAGE011";#N/A,#N/A,TRUE,"PAGE012";#N/A,#N/A,TRUE,"PAGE013"}</definedName>
    <definedName name="실적_2" localSheetId="18" hidden="1">{#N/A,#N/A,TRUE,"LOADCOVE";#N/A,#N/A,TRUE,"PAGE001";#N/A,#N/A,TRUE,"PAGE002";#N/A,#N/A,TRUE,"PAGE003";#N/A,#N/A,TRUE,"PAGE004";#N/A,#N/A,TRUE,"PAGE005";#N/A,#N/A,TRUE,"PAGE006";#N/A,#N/A,TRUE,"PAGE007";#N/A,#N/A,TRUE,"PAGE008";#N/A,#N/A,TRUE,"PAGE009";#N/A,#N/A,TRUE,"PAGE010";#N/A,#N/A,TRUE,"PAGE011";#N/A,#N/A,TRUE,"PAGE012";#N/A,#N/A,TRUE,"PAGE013"}</definedName>
    <definedName name="실적_2" hidden="1">{#N/A,#N/A,TRUE,"LOADCOVE";#N/A,#N/A,TRUE,"PAGE001";#N/A,#N/A,TRUE,"PAGE002";#N/A,#N/A,TRUE,"PAGE003";#N/A,#N/A,TRUE,"PAGE004";#N/A,#N/A,TRUE,"PAGE005";#N/A,#N/A,TRUE,"PAGE006";#N/A,#N/A,TRUE,"PAGE007";#N/A,#N/A,TRUE,"PAGE008";#N/A,#N/A,TRUE,"PAGE009";#N/A,#N/A,TRUE,"PAGE010";#N/A,#N/A,TRUE,"PAGE011";#N/A,#N/A,TRUE,"PAGE012";#N/A,#N/A,TRUE,"PAGE013"}</definedName>
    <definedName name="실적2" localSheetId="18" hidden="1">{#N/A,#N/A,TRUE,"LOADCOVE";#N/A,#N/A,TRUE,"PAGE001";#N/A,#N/A,TRUE,"PAGE002";#N/A,#N/A,TRUE,"PAGE003";#N/A,#N/A,TRUE,"PAGE004";#N/A,#N/A,TRUE,"PAGE005";#N/A,#N/A,TRUE,"PAGE006";#N/A,#N/A,TRUE,"PAGE007";#N/A,#N/A,TRUE,"PAGE008";#N/A,#N/A,TRUE,"PAGE009";#N/A,#N/A,TRUE,"PAGE010";#N/A,#N/A,TRUE,"PAGE011";#N/A,#N/A,TRUE,"PAGE012";#N/A,#N/A,TRUE,"PAGE013"}</definedName>
    <definedName name="실적2" hidden="1">{#N/A,#N/A,TRUE,"LOADCOVE";#N/A,#N/A,TRUE,"PAGE001";#N/A,#N/A,TRUE,"PAGE002";#N/A,#N/A,TRUE,"PAGE003";#N/A,#N/A,TRUE,"PAGE004";#N/A,#N/A,TRUE,"PAGE005";#N/A,#N/A,TRUE,"PAGE006";#N/A,#N/A,TRUE,"PAGE007";#N/A,#N/A,TRUE,"PAGE008";#N/A,#N/A,TRUE,"PAGE009";#N/A,#N/A,TRUE,"PAGE010";#N/A,#N/A,TRUE,"PAGE011";#N/A,#N/A,TRUE,"PAGE012";#N/A,#N/A,TRUE,"PAGE013"}</definedName>
    <definedName name="실적2_1" localSheetId="18" hidden="1">{#N/A,#N/A,TRUE,"LOADCOVE";#N/A,#N/A,TRUE,"PAGE001";#N/A,#N/A,TRUE,"PAGE002";#N/A,#N/A,TRUE,"PAGE003";#N/A,#N/A,TRUE,"PAGE004";#N/A,#N/A,TRUE,"PAGE005";#N/A,#N/A,TRUE,"PAGE006";#N/A,#N/A,TRUE,"PAGE007";#N/A,#N/A,TRUE,"PAGE008";#N/A,#N/A,TRUE,"PAGE009";#N/A,#N/A,TRUE,"PAGE010";#N/A,#N/A,TRUE,"PAGE011";#N/A,#N/A,TRUE,"PAGE012";#N/A,#N/A,TRUE,"PAGE013"}</definedName>
    <definedName name="실적2_1" hidden="1">{#N/A,#N/A,TRUE,"LOADCOVE";#N/A,#N/A,TRUE,"PAGE001";#N/A,#N/A,TRUE,"PAGE002";#N/A,#N/A,TRUE,"PAGE003";#N/A,#N/A,TRUE,"PAGE004";#N/A,#N/A,TRUE,"PAGE005";#N/A,#N/A,TRUE,"PAGE006";#N/A,#N/A,TRUE,"PAGE007";#N/A,#N/A,TRUE,"PAGE008";#N/A,#N/A,TRUE,"PAGE009";#N/A,#N/A,TRUE,"PAGE010";#N/A,#N/A,TRUE,"PAGE011";#N/A,#N/A,TRUE,"PAGE012";#N/A,#N/A,TRUE,"PAGE013"}</definedName>
    <definedName name="실적2_2" localSheetId="18" hidden="1">{#N/A,#N/A,TRUE,"LOADCOVE";#N/A,#N/A,TRUE,"PAGE001";#N/A,#N/A,TRUE,"PAGE002";#N/A,#N/A,TRUE,"PAGE003";#N/A,#N/A,TRUE,"PAGE004";#N/A,#N/A,TRUE,"PAGE005";#N/A,#N/A,TRUE,"PAGE006";#N/A,#N/A,TRUE,"PAGE007";#N/A,#N/A,TRUE,"PAGE008";#N/A,#N/A,TRUE,"PAGE009";#N/A,#N/A,TRUE,"PAGE010";#N/A,#N/A,TRUE,"PAGE011";#N/A,#N/A,TRUE,"PAGE012";#N/A,#N/A,TRUE,"PAGE013"}</definedName>
    <definedName name="실적2_2" hidden="1">{#N/A,#N/A,TRUE,"LOADCOVE";#N/A,#N/A,TRUE,"PAGE001";#N/A,#N/A,TRUE,"PAGE002";#N/A,#N/A,TRUE,"PAGE003";#N/A,#N/A,TRUE,"PAGE004";#N/A,#N/A,TRUE,"PAGE005";#N/A,#N/A,TRUE,"PAGE006";#N/A,#N/A,TRUE,"PAGE007";#N/A,#N/A,TRUE,"PAGE008";#N/A,#N/A,TRUE,"PAGE009";#N/A,#N/A,TRUE,"PAGE010";#N/A,#N/A,TRUE,"PAGE011";#N/A,#N/A,TRUE,"PAGE012";#N/A,#N/A,TRUE,"PAGE013"}</definedName>
    <definedName name="실적총괄1" hidden="1">#REF!</definedName>
    <definedName name="실총" hidden="1">#REF!</definedName>
    <definedName name="실행2" localSheetId="18" hidden="1">{#N/A,#N/A,FALSE,"현장 NCR 분석";#N/A,#N/A,FALSE,"현장품질감사";#N/A,#N/A,FALSE,"현장품질감사"}</definedName>
    <definedName name="실행2" hidden="1">{#N/A,#N/A,FALSE,"현장 NCR 분석";#N/A,#N/A,FALSE,"현장품질감사";#N/A,#N/A,FALSE,"현장품질감사"}</definedName>
    <definedName name="실행내역" localSheetId="18" hidden="1">{#N/A,#N/A,FALSE,"부대1"}</definedName>
    <definedName name="실행내역" hidden="1">{#N/A,#N/A,FALSE,"부대1"}</definedName>
    <definedName name="실행수정" localSheetId="18" hidden="1">{#N/A,#N/A,FALSE,"현장 NCR 분석";#N/A,#N/A,FALSE,"현장품질감사";#N/A,#N/A,FALSE,"현장품질감사"}</definedName>
    <definedName name="실행수정" hidden="1">{#N/A,#N/A,FALSE,"현장 NCR 분석";#N/A,#N/A,FALSE,"현장품질감사";#N/A,#N/A,FALSE,"현장품질감사"}</definedName>
    <definedName name="실행추" localSheetId="18" hidden="1">{#N/A,#N/A,FALSE,"포장2"}</definedName>
    <definedName name="실행추" hidden="1">{#N/A,#N/A,FALSE,"포장2"}</definedName>
    <definedName name="실행현장" localSheetId="18" hidden="1">{#N/A,#N/A,FALSE,"CCTV"}</definedName>
    <definedName name="실행현장" hidden="1">{#N/A,#N/A,FALSE,"CCTV"}</definedName>
    <definedName name="ㅇ" localSheetId="18" hidden="1">{#N/A,#N/A,FALSE,"회선임차현황"}</definedName>
    <definedName name="ㅇ" hidden="1">{#N/A,#N/A,FALSE,"회선임차현황"}</definedName>
    <definedName name="ㅇㄴ" localSheetId="18" hidden="1">{#N/A,#N/A,FALSE,"구조2"}</definedName>
    <definedName name="ㅇㄴ" hidden="1">{#N/A,#N/A,FALSE,"구조2"}</definedName>
    <definedName name="ㅇㄴㄹ" localSheetId="18" hidden="1">{#N/A,#N/A,FALSE,"Sheet1"}</definedName>
    <definedName name="ㅇㄴㄹ" hidden="1">{#N/A,#N/A,FALSE,"Sheet1"}</definedName>
    <definedName name="ㅇㄴㄹㄹㄴㄹㄹ" localSheetId="18" hidden="1">{#N/A,#N/A,FALSE,"운반시간"}</definedName>
    <definedName name="ㅇㄴㄹㄹㄴㄹㄹ" hidden="1">{#N/A,#N/A,FALSE,"운반시간"}</definedName>
    <definedName name="ㅇㄴㄻ" localSheetId="18" hidden="1">{#N/A,#N/A,FALSE,"표지목차"}</definedName>
    <definedName name="ㅇㄴㄻ" hidden="1">{#N/A,#N/A,FALSE,"표지목차"}</definedName>
    <definedName name="ㅇㄴㄻㄴㅇ" localSheetId="18" hidden="1">{#N/A,#N/A,FALSE,"표지목차"}</definedName>
    <definedName name="ㅇㄴㄻㄴㅇ" hidden="1">{#N/A,#N/A,FALSE,"표지목차"}</definedName>
    <definedName name="ㅇㄴㄿ" localSheetId="18" hidden="1">{#N/A,#N/A,FALSE,"CCTV"}</definedName>
    <definedName name="ㅇㄴㄿ" hidden="1">{#N/A,#N/A,FALSE,"CCTV"}</definedName>
    <definedName name="ㅇㄴㅁ" hidden="1">#REF!</definedName>
    <definedName name="ㅇㄴㅇㄴ" localSheetId="18" hidden="1">{#N/A,#N/A,FALSE,"포장2"}</definedName>
    <definedName name="ㅇㄴㅇㄴ" hidden="1">{#N/A,#N/A,FALSE,"포장2"}</definedName>
    <definedName name="ㅇㄴㅇㄴ_1" localSheetId="18" hidden="1">{#N/A,#N/A,FALSE,"포장2"}</definedName>
    <definedName name="ㅇㄴㅇㄴ_1" hidden="1">{#N/A,#N/A,FALSE,"포장2"}</definedName>
    <definedName name="ㅇㄴㅇㄴ_2" localSheetId="18" hidden="1">{#N/A,#N/A,FALSE,"포장2"}</definedName>
    <definedName name="ㅇㄴㅇㄴ_2" hidden="1">{#N/A,#N/A,FALSE,"포장2"}</definedName>
    <definedName name="ㅇㄷㄴㄶㅎ" localSheetId="18" hidden="1">{#N/A,#N/A,FALSE,"골재소요량";#N/A,#N/A,FALSE,"골재소요량"}</definedName>
    <definedName name="ㅇㄷㄴㄶㅎ" hidden="1">{#N/A,#N/A,FALSE,"골재소요량";#N/A,#N/A,FALSE,"골재소요량"}</definedName>
    <definedName name="ㅇㄷㄴㄶㅎ_1" localSheetId="18" hidden="1">{#N/A,#N/A,FALSE,"골재소요량";#N/A,#N/A,FALSE,"골재소요량"}</definedName>
    <definedName name="ㅇㄷㄴㄶㅎ_1" hidden="1">{#N/A,#N/A,FALSE,"골재소요량";#N/A,#N/A,FALSE,"골재소요량"}</definedName>
    <definedName name="ㅇㄷㄴㄶㅎ_2" localSheetId="18" hidden="1">{#N/A,#N/A,FALSE,"골재소요량";#N/A,#N/A,FALSE,"골재소요량"}</definedName>
    <definedName name="ㅇㄷㄴㄶㅎ_2" hidden="1">{#N/A,#N/A,FALSE,"골재소요량";#N/A,#N/A,FALSE,"골재소요량"}</definedName>
    <definedName name="ㅇㄹ" localSheetId="18" hidden="1">{#N/A,#N/A,FALSE,"조골재"}</definedName>
    <definedName name="ㅇㄹ" hidden="1">{#N/A,#N/A,FALSE,"조골재"}</definedName>
    <definedName name="ㅇㄹㄴㅁㄹㅇ" localSheetId="18" hidden="1">{#N/A,#N/A,FALSE,"CCTV"}</definedName>
    <definedName name="ㅇㄹㄴㅁㄹㅇ" hidden="1">{#N/A,#N/A,FALSE,"CCTV"}</definedName>
    <definedName name="ㅇㄹㄹ" hidden="1">#REF!</definedName>
    <definedName name="ㅇㄹㄹㅇ" localSheetId="18" hidden="1">{#N/A,#N/A,FALSE,"2~8번"}</definedName>
    <definedName name="ㅇㄹㄹㅇ" hidden="1">{#N/A,#N/A,FALSE,"2~8번"}</definedName>
    <definedName name="ㅇㄹㅇ" localSheetId="18" hidden="1">{#N/A,#N/A,FALSE,"운반시간"}</definedName>
    <definedName name="ㅇㄹㅇ" hidden="1">{#N/A,#N/A,FALSE,"운반시간"}</definedName>
    <definedName name="ㅇㄹㅇㄹ" localSheetId="18" hidden="1">{#N/A,#N/A,FALSE,"골재소요량";#N/A,#N/A,FALSE,"골재소요량"}</definedName>
    <definedName name="ㅇㄹㅇㄹ" hidden="1">{#N/A,#N/A,FALSE,"골재소요량";#N/A,#N/A,FALSE,"골재소요량"}</definedName>
    <definedName name="ㅇ롤옹롤ㅇ" localSheetId="18" hidden="1">{#N/A,#N/A,FALSE,"운반시간"}</definedName>
    <definedName name="ㅇ롤옹롤ㅇ" hidden="1">{#N/A,#N/A,FALSE,"운반시간"}</definedName>
    <definedName name="ㅇ롤옹롤ㅇ_1" localSheetId="18" hidden="1">{#N/A,#N/A,FALSE,"운반시간"}</definedName>
    <definedName name="ㅇ롤옹롤ㅇ_1" hidden="1">{#N/A,#N/A,FALSE,"운반시간"}</definedName>
    <definedName name="ㅇ롤옹롤ㅇ_2" localSheetId="18" hidden="1">{#N/A,#N/A,FALSE,"운반시간"}</definedName>
    <definedName name="ㅇ롤옹롤ㅇ_2" hidden="1">{#N/A,#N/A,FALSE,"운반시간"}</definedName>
    <definedName name="ㅇㄻㄴ" localSheetId="18" hidden="1">{#N/A,#N/A,FALSE,"골재소요량";#N/A,#N/A,FALSE,"골재소요량"}</definedName>
    <definedName name="ㅇㄻㄴ" hidden="1">{#N/A,#N/A,FALSE,"골재소요량";#N/A,#N/A,FALSE,"골재소요량"}</definedName>
    <definedName name="ㅇㄻㅇㄻㄴㄹ" localSheetId="18" hidden="1">{#N/A,#N/A,FALSE,"단가표지"}</definedName>
    <definedName name="ㅇㄻㅇㄻㄴㄹ" hidden="1">{#N/A,#N/A,FALSE,"단가표지"}</definedName>
    <definedName name="ㅇㅀㅁㅇㅁㅇ" localSheetId="18" hidden="1">{#N/A,#N/A,FALSE,"단가표지"}</definedName>
    <definedName name="ㅇㅀㅁㅇㅁㅇ" hidden="1">{#N/A,#N/A,FALSE,"단가표지"}</definedName>
    <definedName name="ㅇㅇ"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 localSheetId="18" hidden="1">{#N/A,#N/A,FALSE,"CCTV"}</definedName>
    <definedName name="ㅇㅇㅇ" localSheetId="6" hidden="1">{#N/A,#N/A,FALSE,"주간공정";#N/A,#N/A,FALSE,"주간보고";#N/A,#N/A,FALSE,"주간공정표"}</definedName>
    <definedName name="ㅇㅇㅇ" localSheetId="10" hidden="1">{#N/A,#N/A,FALSE,"주간공정";#N/A,#N/A,FALSE,"주간보고";#N/A,#N/A,FALSE,"주간공정표"}</definedName>
    <definedName name="ㅇㅇㅇ" hidden="1">{#N/A,#N/A,FALSE,"CCTV"}</definedName>
    <definedName name="ㅇㅇㅇㅇ"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 localSheetId="18" hidden="1">{#N/A,#N/A,FALSE,"주간공정";#N/A,#N/A,FALSE,"주간보고";#N/A,#N/A,FALSE,"주간공정표"}</definedName>
    <definedName name="ㅇㅇㅇㅇㅇ" localSheetId="6" hidden="1">{#N/A,#N/A,FALSE,"주간공정";#N/A,#N/A,FALSE,"주간보고";#N/A,#N/A,FALSE,"주간공정표"}</definedName>
    <definedName name="ㅇㅇㅇㅇㅇ" hidden="1">{#N/A,#N/A,FALSE,"주간공정";#N/A,#N/A,FALSE,"주간보고";#N/A,#N/A,FALSE,"주간공정표"}</definedName>
    <definedName name="ㅇㅇㅇㅇㅇㅇ" localSheetId="18" hidden="1">{#N/A,#N/A,FALSE,"조골재"}</definedName>
    <definedName name="ㅇㅇㅇㅇㅇㅇ" hidden="1">{#N/A,#N/A,FALSE,"조골재"}</definedName>
    <definedName name="ㅇ호" localSheetId="18" hidden="1">{#N/A,#N/A,FALSE,"혼합골재"}</definedName>
    <definedName name="ㅇ호" hidden="1">{#N/A,#N/A,FALSE,"혼합골재"}</definedName>
    <definedName name="아" localSheetId="18" hidden="1">{#N/A,#N/A,FALSE,"주간공정";#N/A,#N/A,FALSE,"주간보고";#N/A,#N/A,FALSE,"주간공정표"}</definedName>
    <definedName name="아" localSheetId="6" hidden="1">{#N/A,#N/A,FALSE,"주간공정";#N/A,#N/A,FALSE,"주간보고";#N/A,#N/A,FALSE,"주간공정표"}</definedName>
    <definedName name="아" hidden="1">{#N/A,#N/A,FALSE,"주간공정";#N/A,#N/A,FALSE,"주간보고";#N/A,#N/A,FALSE,"주간공정표"}</definedName>
    <definedName name="아니오" localSheetId="18" hidden="1">{#N/A,#N/A,FALSE,"단가표지"}</definedName>
    <definedName name="아니오" hidden="1">{#N/A,#N/A,FALSE,"단가표지"}</definedName>
    <definedName name="아스콘깨기" localSheetId="18" hidden="1">{#N/A,#N/A,FALSE,"골재소요량";#N/A,#N/A,FALSE,"골재소요량"}</definedName>
    <definedName name="아스콘깨기" hidden="1">{#N/A,#N/A,FALSE,"골재소요량";#N/A,#N/A,FALSE,"골재소요량"}</definedName>
    <definedName name="아아아앙" localSheetId="18" hidden="1">{#N/A,#N/A,FALSE,"주간공정";#N/A,#N/A,FALSE,"주간보고";#N/A,#N/A,FALSE,"주간공정표"}</definedName>
    <definedName name="아아아앙" localSheetId="6" hidden="1">{#N/A,#N/A,FALSE,"주간공정";#N/A,#N/A,FALSE,"주간보고";#N/A,#N/A,FALSE,"주간공정표"}</definedName>
    <definedName name="아아아앙" hidden="1">{#N/A,#N/A,FALSE,"주간공정";#N/A,#N/A,FALSE,"주간보고";#N/A,#N/A,FALSE,"주간공정표"}</definedName>
    <definedName name="아아ㅏ앙" localSheetId="18" hidden="1">{#N/A,#N/A,FALSE,"주간공정";#N/A,#N/A,FALSE,"주간보고";#N/A,#N/A,FALSE,"주간공정표"}</definedName>
    <definedName name="아아ㅏ앙" localSheetId="6" hidden="1">{#N/A,#N/A,FALSE,"주간공정";#N/A,#N/A,FALSE,"주간보고";#N/A,#N/A,FALSE,"주간공정표"}</definedName>
    <definedName name="아아ㅏ앙" hidden="1">{#N/A,#N/A,FALSE,"주간공정";#N/A,#N/A,FALSE,"주간보고";#N/A,#N/A,FALSE,"주간공정표"}</definedName>
    <definedName name="안" localSheetId="18" hidden="1">{#N/A,#N/A,FALSE,"포장2"}</definedName>
    <definedName name="안" hidden="1">{#N/A,#N/A,FALSE,"포장2"}</definedName>
    <definedName name="안_1" localSheetId="18" hidden="1">{#N/A,#N/A,FALSE,"포장2"}</definedName>
    <definedName name="안_1" hidden="1">{#N/A,#N/A,FALSE,"포장2"}</definedName>
    <definedName name="안_2" localSheetId="18" hidden="1">{#N/A,#N/A,FALSE,"포장2"}</definedName>
    <definedName name="안_2" hidden="1">{#N/A,#N/A,FALSE,"포장2"}</definedName>
    <definedName name="안전관리비세부내역" localSheetId="18" hidden="1">{#N/A,#N/A,FALSE,"CCTV"}</definedName>
    <definedName name="안전관리비세부내역" hidden="1">{#N/A,#N/A,FALSE,"CCTV"}</definedName>
    <definedName name="알제리"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야" localSheetId="18" hidden="1">{#N/A,#N/A,FALSE,"배수1"}</definedName>
    <definedName name="야" hidden="1">{#N/A,#N/A,FALSE,"배수1"}</definedName>
    <definedName name="야_1" localSheetId="18" hidden="1">{#N/A,#N/A,FALSE,"배수1"}</definedName>
    <definedName name="야_1" hidden="1">{#N/A,#N/A,FALSE,"배수1"}</definedName>
    <definedName name="야_2" localSheetId="18" hidden="1">{#N/A,#N/A,FALSE,"배수1"}</definedName>
    <definedName name="야_2" hidden="1">{#N/A,#N/A,FALSE,"배수1"}</definedName>
    <definedName name="양식3" localSheetId="18" hidden="1">{#N/A,#N/A,TRUE,"LOADCOVE";#N/A,#N/A,TRUE,"PAGE001";#N/A,#N/A,TRUE,"PAGE002";#N/A,#N/A,TRUE,"PAGE003";#N/A,#N/A,TRUE,"PAGE004";#N/A,#N/A,TRUE,"PAGE005";#N/A,#N/A,TRUE,"PAGE006";#N/A,#N/A,TRUE,"PAGE007";#N/A,#N/A,TRUE,"PAGE008";#N/A,#N/A,TRUE,"PAGE009";#N/A,#N/A,TRUE,"PAGE010";#N/A,#N/A,TRUE,"PAGE011";#N/A,#N/A,TRUE,"PAGE012";#N/A,#N/A,TRUE,"PAGE013"}</definedName>
    <definedName name="양식3" hidden="1">{#N/A,#N/A,TRUE,"LOADCOVE";#N/A,#N/A,TRUE,"PAGE001";#N/A,#N/A,TRUE,"PAGE002";#N/A,#N/A,TRUE,"PAGE003";#N/A,#N/A,TRUE,"PAGE004";#N/A,#N/A,TRUE,"PAGE005";#N/A,#N/A,TRUE,"PAGE006";#N/A,#N/A,TRUE,"PAGE007";#N/A,#N/A,TRUE,"PAGE008";#N/A,#N/A,TRUE,"PAGE009";#N/A,#N/A,TRUE,"PAGE010";#N/A,#N/A,TRUE,"PAGE011";#N/A,#N/A,TRUE,"PAGE012";#N/A,#N/A,TRUE,"PAGE013"}</definedName>
    <definedName name="양식3_1" localSheetId="18" hidden="1">{#N/A,#N/A,TRUE,"LOADCOVE";#N/A,#N/A,TRUE,"PAGE001";#N/A,#N/A,TRUE,"PAGE002";#N/A,#N/A,TRUE,"PAGE003";#N/A,#N/A,TRUE,"PAGE004";#N/A,#N/A,TRUE,"PAGE005";#N/A,#N/A,TRUE,"PAGE006";#N/A,#N/A,TRUE,"PAGE007";#N/A,#N/A,TRUE,"PAGE008";#N/A,#N/A,TRUE,"PAGE009";#N/A,#N/A,TRUE,"PAGE010";#N/A,#N/A,TRUE,"PAGE011";#N/A,#N/A,TRUE,"PAGE012";#N/A,#N/A,TRUE,"PAGE013"}</definedName>
    <definedName name="양식3_1" hidden="1">{#N/A,#N/A,TRUE,"LOADCOVE";#N/A,#N/A,TRUE,"PAGE001";#N/A,#N/A,TRUE,"PAGE002";#N/A,#N/A,TRUE,"PAGE003";#N/A,#N/A,TRUE,"PAGE004";#N/A,#N/A,TRUE,"PAGE005";#N/A,#N/A,TRUE,"PAGE006";#N/A,#N/A,TRUE,"PAGE007";#N/A,#N/A,TRUE,"PAGE008";#N/A,#N/A,TRUE,"PAGE009";#N/A,#N/A,TRUE,"PAGE010";#N/A,#N/A,TRUE,"PAGE011";#N/A,#N/A,TRUE,"PAGE012";#N/A,#N/A,TRUE,"PAGE013"}</definedName>
    <definedName name="양식3_2" localSheetId="18" hidden="1">{#N/A,#N/A,TRUE,"LOADCOVE";#N/A,#N/A,TRUE,"PAGE001";#N/A,#N/A,TRUE,"PAGE002";#N/A,#N/A,TRUE,"PAGE003";#N/A,#N/A,TRUE,"PAGE004";#N/A,#N/A,TRUE,"PAGE005";#N/A,#N/A,TRUE,"PAGE006";#N/A,#N/A,TRUE,"PAGE007";#N/A,#N/A,TRUE,"PAGE008";#N/A,#N/A,TRUE,"PAGE009";#N/A,#N/A,TRUE,"PAGE010";#N/A,#N/A,TRUE,"PAGE011";#N/A,#N/A,TRUE,"PAGE012";#N/A,#N/A,TRUE,"PAGE013"}</definedName>
    <definedName name="양식3_2" hidden="1">{#N/A,#N/A,TRUE,"LOADCOVE";#N/A,#N/A,TRUE,"PAGE001";#N/A,#N/A,TRUE,"PAGE002";#N/A,#N/A,TRUE,"PAGE003";#N/A,#N/A,TRUE,"PAGE004";#N/A,#N/A,TRUE,"PAGE005";#N/A,#N/A,TRUE,"PAGE006";#N/A,#N/A,TRUE,"PAGE007";#N/A,#N/A,TRUE,"PAGE008";#N/A,#N/A,TRUE,"PAGE009";#N/A,#N/A,TRUE,"PAGE010";#N/A,#N/A,TRUE,"PAGE011";#N/A,#N/A,TRUE,"PAGE012";#N/A,#N/A,TRUE,"PAGE013"}</definedName>
    <definedName name="양식4" localSheetId="18" hidden="1">{#N/A,#N/A,TRUE,"LOADCOVE";#N/A,#N/A,TRUE,"PAGE001";#N/A,#N/A,TRUE,"PAGE002";#N/A,#N/A,TRUE,"PAGE003";#N/A,#N/A,TRUE,"PAGE004";#N/A,#N/A,TRUE,"PAGE005";#N/A,#N/A,TRUE,"PAGE006";#N/A,#N/A,TRUE,"PAGE007";#N/A,#N/A,TRUE,"PAGE008";#N/A,#N/A,TRUE,"PAGE009";#N/A,#N/A,TRUE,"PAGE010";#N/A,#N/A,TRUE,"PAGE011";#N/A,#N/A,TRUE,"PAGE012";#N/A,#N/A,TRUE,"PAGE013"}</definedName>
    <definedName name="양식4" hidden="1">{#N/A,#N/A,TRUE,"LOADCOVE";#N/A,#N/A,TRUE,"PAGE001";#N/A,#N/A,TRUE,"PAGE002";#N/A,#N/A,TRUE,"PAGE003";#N/A,#N/A,TRUE,"PAGE004";#N/A,#N/A,TRUE,"PAGE005";#N/A,#N/A,TRUE,"PAGE006";#N/A,#N/A,TRUE,"PAGE007";#N/A,#N/A,TRUE,"PAGE008";#N/A,#N/A,TRUE,"PAGE009";#N/A,#N/A,TRUE,"PAGE010";#N/A,#N/A,TRUE,"PAGE011";#N/A,#N/A,TRUE,"PAGE012";#N/A,#N/A,TRUE,"PAGE013"}</definedName>
    <definedName name="양식4_1" localSheetId="18" hidden="1">{#N/A,#N/A,TRUE,"LOADCOVE";#N/A,#N/A,TRUE,"PAGE001";#N/A,#N/A,TRUE,"PAGE002";#N/A,#N/A,TRUE,"PAGE003";#N/A,#N/A,TRUE,"PAGE004";#N/A,#N/A,TRUE,"PAGE005";#N/A,#N/A,TRUE,"PAGE006";#N/A,#N/A,TRUE,"PAGE007";#N/A,#N/A,TRUE,"PAGE008";#N/A,#N/A,TRUE,"PAGE009";#N/A,#N/A,TRUE,"PAGE010";#N/A,#N/A,TRUE,"PAGE011";#N/A,#N/A,TRUE,"PAGE012";#N/A,#N/A,TRUE,"PAGE013"}</definedName>
    <definedName name="양식4_1" hidden="1">{#N/A,#N/A,TRUE,"LOADCOVE";#N/A,#N/A,TRUE,"PAGE001";#N/A,#N/A,TRUE,"PAGE002";#N/A,#N/A,TRUE,"PAGE003";#N/A,#N/A,TRUE,"PAGE004";#N/A,#N/A,TRUE,"PAGE005";#N/A,#N/A,TRUE,"PAGE006";#N/A,#N/A,TRUE,"PAGE007";#N/A,#N/A,TRUE,"PAGE008";#N/A,#N/A,TRUE,"PAGE009";#N/A,#N/A,TRUE,"PAGE010";#N/A,#N/A,TRUE,"PAGE011";#N/A,#N/A,TRUE,"PAGE012";#N/A,#N/A,TRUE,"PAGE013"}</definedName>
    <definedName name="양식4_2" localSheetId="18" hidden="1">{#N/A,#N/A,TRUE,"LOADCOVE";#N/A,#N/A,TRUE,"PAGE001";#N/A,#N/A,TRUE,"PAGE002";#N/A,#N/A,TRUE,"PAGE003";#N/A,#N/A,TRUE,"PAGE004";#N/A,#N/A,TRUE,"PAGE005";#N/A,#N/A,TRUE,"PAGE006";#N/A,#N/A,TRUE,"PAGE007";#N/A,#N/A,TRUE,"PAGE008";#N/A,#N/A,TRUE,"PAGE009";#N/A,#N/A,TRUE,"PAGE010";#N/A,#N/A,TRUE,"PAGE011";#N/A,#N/A,TRUE,"PAGE012";#N/A,#N/A,TRUE,"PAGE013"}</definedName>
    <definedName name="양식4_2" hidden="1">{#N/A,#N/A,TRUE,"LOADCOVE";#N/A,#N/A,TRUE,"PAGE001";#N/A,#N/A,TRUE,"PAGE002";#N/A,#N/A,TRUE,"PAGE003";#N/A,#N/A,TRUE,"PAGE004";#N/A,#N/A,TRUE,"PAGE005";#N/A,#N/A,TRUE,"PAGE006";#N/A,#N/A,TRUE,"PAGE007";#N/A,#N/A,TRUE,"PAGE008";#N/A,#N/A,TRUE,"PAGE009";#N/A,#N/A,TRUE,"PAGE010";#N/A,#N/A,TRUE,"PAGE011";#N/A,#N/A,TRUE,"PAGE012";#N/A,#N/A,TRUE,"PAGE013"}</definedName>
    <definedName name="어" localSheetId="18" hidden="1">{#N/A,#N/A,FALSE,"2~8번"}</definedName>
    <definedName name="어" hidden="1">{#N/A,#N/A,FALSE,"2~8번"}</definedName>
    <definedName name="어어엉" localSheetId="18" hidden="1">{#N/A,#N/A,FALSE,"주간공정";#N/A,#N/A,FALSE,"주간보고";#N/A,#N/A,FALSE,"주간공정표"}</definedName>
    <definedName name="어어엉" localSheetId="6" hidden="1">{#N/A,#N/A,FALSE,"주간공정";#N/A,#N/A,FALSE,"주간보고";#N/A,#N/A,FALSE,"주간공정표"}</definedName>
    <definedName name="어어엉" hidden="1">{#N/A,#N/A,FALSE,"주간공정";#N/A,#N/A,FALSE,"주간보고";#N/A,#N/A,FALSE,"주간공정표"}</definedName>
    <definedName name="억이상" localSheetId="18" hidden="1">{#N/A,#N/A,FALSE,"2~8번"}</definedName>
    <definedName name="억이상" localSheetId="10" hidden="1">{#N/A,#N/A,FALSE,"2~8번"}</definedName>
    <definedName name="억이상" hidden="1">{#N/A,#N/A,FALSE,"2~8번"}</definedName>
    <definedName name="업" localSheetId="18" hidden="1">{#N/A,#N/A,FALSE,"단가표지"}</definedName>
    <definedName name="업" hidden="1">{#N/A,#N/A,FALSE,"단가표지"}</definedName>
    <definedName name="업체" hidden="1">#REF!</definedName>
    <definedName name="영어" localSheetId="18" hidden="1">{#N/A,#N/A,TRUE,"LOADCOVE";#N/A,#N/A,TRUE,"PAGE001";#N/A,#N/A,TRUE,"PAGE002";#N/A,#N/A,TRUE,"PAGE003";#N/A,#N/A,TRUE,"PAGE004";#N/A,#N/A,TRUE,"PAGE005";#N/A,#N/A,TRUE,"PAGE006";#N/A,#N/A,TRUE,"PAGE007";#N/A,#N/A,TRUE,"PAGE008";#N/A,#N/A,TRUE,"PAGE009";#N/A,#N/A,TRUE,"PAGE010";#N/A,#N/A,TRUE,"PAGE011";#N/A,#N/A,TRUE,"PAGE012";#N/A,#N/A,TRUE,"PAGE013"}</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영어_1" localSheetId="18" hidden="1">{#N/A,#N/A,TRUE,"LOADCOVE";#N/A,#N/A,TRUE,"PAGE001";#N/A,#N/A,TRUE,"PAGE002";#N/A,#N/A,TRUE,"PAGE003";#N/A,#N/A,TRUE,"PAGE004";#N/A,#N/A,TRUE,"PAGE005";#N/A,#N/A,TRUE,"PAGE006";#N/A,#N/A,TRUE,"PAGE007";#N/A,#N/A,TRUE,"PAGE008";#N/A,#N/A,TRUE,"PAGE009";#N/A,#N/A,TRUE,"PAGE010";#N/A,#N/A,TRUE,"PAGE011";#N/A,#N/A,TRUE,"PAGE012";#N/A,#N/A,TRUE,"PAGE013"}</definedName>
    <definedName name="영어_1" hidden="1">{#N/A,#N/A,TRUE,"LOADCOVE";#N/A,#N/A,TRUE,"PAGE001";#N/A,#N/A,TRUE,"PAGE002";#N/A,#N/A,TRUE,"PAGE003";#N/A,#N/A,TRUE,"PAGE004";#N/A,#N/A,TRUE,"PAGE005";#N/A,#N/A,TRUE,"PAGE006";#N/A,#N/A,TRUE,"PAGE007";#N/A,#N/A,TRUE,"PAGE008";#N/A,#N/A,TRUE,"PAGE009";#N/A,#N/A,TRUE,"PAGE010";#N/A,#N/A,TRUE,"PAGE011";#N/A,#N/A,TRUE,"PAGE012";#N/A,#N/A,TRUE,"PAGE013"}</definedName>
    <definedName name="영어_2" localSheetId="18" hidden="1">{#N/A,#N/A,TRUE,"LOADCOVE";#N/A,#N/A,TRUE,"PAGE001";#N/A,#N/A,TRUE,"PAGE002";#N/A,#N/A,TRUE,"PAGE003";#N/A,#N/A,TRUE,"PAGE004";#N/A,#N/A,TRUE,"PAGE005";#N/A,#N/A,TRUE,"PAGE006";#N/A,#N/A,TRUE,"PAGE007";#N/A,#N/A,TRUE,"PAGE008";#N/A,#N/A,TRUE,"PAGE009";#N/A,#N/A,TRUE,"PAGE010";#N/A,#N/A,TRUE,"PAGE011";#N/A,#N/A,TRUE,"PAGE012";#N/A,#N/A,TRUE,"PAGE013"}</definedName>
    <definedName name="영어_2" hidden="1">{#N/A,#N/A,TRUE,"LOADCOVE";#N/A,#N/A,TRUE,"PAGE001";#N/A,#N/A,TRUE,"PAGE002";#N/A,#N/A,TRUE,"PAGE003";#N/A,#N/A,TRUE,"PAGE004";#N/A,#N/A,TRUE,"PAGE005";#N/A,#N/A,TRUE,"PAGE006";#N/A,#N/A,TRUE,"PAGE007";#N/A,#N/A,TRUE,"PAGE008";#N/A,#N/A,TRUE,"PAGE009";#N/A,#N/A,TRUE,"PAGE010";#N/A,#N/A,TRUE,"PAGE011";#N/A,#N/A,TRUE,"PAGE012";#N/A,#N/A,TRUE,"PAGE013"}</definedName>
    <definedName name="영업외비용" hidden="1">#REF!</definedName>
    <definedName name="오" hidden="1">#REF!</definedName>
    <definedName name="옹" localSheetId="18" hidden="1">{#N/A,#N/A,FALSE,"골재소요량";#N/A,#N/A,FALSE,"골재소요량"}</definedName>
    <definedName name="옹" hidden="1">{#N/A,#N/A,FALSE,"골재소요량";#N/A,#N/A,FALSE,"골재소요량"}</definedName>
    <definedName name="옹_1" localSheetId="18" hidden="1">{#N/A,#N/A,FALSE,"골재소요량";#N/A,#N/A,FALSE,"골재소요량"}</definedName>
    <definedName name="옹_1" hidden="1">{#N/A,#N/A,FALSE,"골재소요량";#N/A,#N/A,FALSE,"골재소요량"}</definedName>
    <definedName name="옹_2" localSheetId="18" hidden="1">{#N/A,#N/A,FALSE,"골재소요량";#N/A,#N/A,FALSE,"골재소요량"}</definedName>
    <definedName name="옹_2" hidden="1">{#N/A,#N/A,FALSE,"골재소요량";#N/A,#N/A,FALSE,"골재소요량"}</definedName>
    <definedName name="옹벽" localSheetId="18" hidden="1">{#N/A,#N/A,FALSE,"혼합골재"}</definedName>
    <definedName name="옹벽" hidden="1">{#N/A,#N/A,FALSE,"혼합골재"}</definedName>
    <definedName name="옹벽_1" localSheetId="18" hidden="1">{#N/A,#N/A,FALSE,"혼합골재"}</definedName>
    <definedName name="옹벽_1" hidden="1">{#N/A,#N/A,FALSE,"혼합골재"}</definedName>
    <definedName name="옹벽_2" localSheetId="18" hidden="1">{#N/A,#N/A,FALSE,"혼합골재"}</definedName>
    <definedName name="옹벽_2" hidden="1">{#N/A,#N/A,FALSE,"혼합골재"}</definedName>
    <definedName name="옹벽단위수량" localSheetId="18" hidden="1">{#N/A,#N/A,FALSE,"혼합골재"}</definedName>
    <definedName name="옹벽단위수량" hidden="1">{#N/A,#N/A,FALSE,"혼합골재"}</definedName>
    <definedName name="옹벽수량집계표" localSheetId="18" hidden="1">{#N/A,#N/A,FALSE,"2~8번"}</definedName>
    <definedName name="옹벽수량집계표" hidden="1">{#N/A,#N/A,FALSE,"2~8번"}</definedName>
    <definedName name="옹벽수량집계표_1" localSheetId="18" hidden="1">{#N/A,#N/A,FALSE,"2~8번"}</definedName>
    <definedName name="옹벽수량집계표_1" hidden="1">{#N/A,#N/A,FALSE,"2~8번"}</definedName>
    <definedName name="옹벽수량집계표_2" localSheetId="18" hidden="1">{#N/A,#N/A,FALSE,"2~8번"}</definedName>
    <definedName name="옹벽수량집계표_2" hidden="1">{#N/A,#N/A,FALSE,"2~8번"}</definedName>
    <definedName name="옹벽수량집계표총괄" localSheetId="18" hidden="1">{#N/A,#N/A,FALSE,"혼합골재"}</definedName>
    <definedName name="옹벽수량집계표총괄" hidden="1">{#N/A,#N/A,FALSE,"혼합골재"}</definedName>
    <definedName name="옹벽수량집계표총괄_1" localSheetId="18" hidden="1">{#N/A,#N/A,FALSE,"혼합골재"}</definedName>
    <definedName name="옹벽수량집계표총괄_1" hidden="1">{#N/A,#N/A,FALSE,"혼합골재"}</definedName>
    <definedName name="옹벽수량집계표총괄_2" localSheetId="18" hidden="1">{#N/A,#N/A,FALSE,"혼합골재"}</definedName>
    <definedName name="옹벽수량집계표총괄_2" hidden="1">{#N/A,#N/A,FALSE,"혼합골재"}</definedName>
    <definedName name="왜" localSheetId="18" hidden="1">{#N/A,#N/A,FALSE,"배수2"}</definedName>
    <definedName name="왜" hidden="1">{#N/A,#N/A,FALSE,"배수2"}</definedName>
    <definedName name="왜_1" localSheetId="18" hidden="1">{#N/A,#N/A,FALSE,"배수2"}</definedName>
    <definedName name="왜_1" hidden="1">{#N/A,#N/A,FALSE,"배수2"}</definedName>
    <definedName name="왜_2" localSheetId="18" hidden="1">{#N/A,#N/A,FALSE,"배수2"}</definedName>
    <definedName name="왜_2" hidden="1">{#N/A,#N/A,FALSE,"배수2"}</definedName>
    <definedName name="외업구조LOAD" localSheetId="18" hidden="1">{#N/A,#N/A,TRUE,"LOADCOVE";#N/A,#N/A,TRUE,"PAGE001";#N/A,#N/A,TRUE,"PAGE002";#N/A,#N/A,TRUE,"PAGE003";#N/A,#N/A,TRUE,"PAGE004";#N/A,#N/A,TRUE,"PAGE005";#N/A,#N/A,TRUE,"PAGE006";#N/A,#N/A,TRUE,"PAGE007";#N/A,#N/A,TRUE,"PAGE008";#N/A,#N/A,TRUE,"PAGE009";#N/A,#N/A,TRUE,"PAGE010";#N/A,#N/A,TRUE,"PAGE011";#N/A,#N/A,TRUE,"PAGE012";#N/A,#N/A,TRUE,"PAGE013"}</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외업구조LOAD_1" localSheetId="18" hidden="1">{#N/A,#N/A,TRUE,"LOADCOVE";#N/A,#N/A,TRUE,"PAGE001";#N/A,#N/A,TRUE,"PAGE002";#N/A,#N/A,TRUE,"PAGE003";#N/A,#N/A,TRUE,"PAGE004";#N/A,#N/A,TRUE,"PAGE005";#N/A,#N/A,TRUE,"PAGE006";#N/A,#N/A,TRUE,"PAGE007";#N/A,#N/A,TRUE,"PAGE008";#N/A,#N/A,TRUE,"PAGE009";#N/A,#N/A,TRUE,"PAGE010";#N/A,#N/A,TRUE,"PAGE011";#N/A,#N/A,TRUE,"PAGE012";#N/A,#N/A,TRUE,"PAGE013"}</definedName>
    <definedName name="외업구조LOAD_1" hidden="1">{#N/A,#N/A,TRUE,"LOADCOVE";#N/A,#N/A,TRUE,"PAGE001";#N/A,#N/A,TRUE,"PAGE002";#N/A,#N/A,TRUE,"PAGE003";#N/A,#N/A,TRUE,"PAGE004";#N/A,#N/A,TRUE,"PAGE005";#N/A,#N/A,TRUE,"PAGE006";#N/A,#N/A,TRUE,"PAGE007";#N/A,#N/A,TRUE,"PAGE008";#N/A,#N/A,TRUE,"PAGE009";#N/A,#N/A,TRUE,"PAGE010";#N/A,#N/A,TRUE,"PAGE011";#N/A,#N/A,TRUE,"PAGE012";#N/A,#N/A,TRUE,"PAGE013"}</definedName>
    <definedName name="외업구조LOAD_2" localSheetId="18" hidden="1">{#N/A,#N/A,TRUE,"LOADCOVE";#N/A,#N/A,TRUE,"PAGE001";#N/A,#N/A,TRUE,"PAGE002";#N/A,#N/A,TRUE,"PAGE003";#N/A,#N/A,TRUE,"PAGE004";#N/A,#N/A,TRUE,"PAGE005";#N/A,#N/A,TRUE,"PAGE006";#N/A,#N/A,TRUE,"PAGE007";#N/A,#N/A,TRUE,"PAGE008";#N/A,#N/A,TRUE,"PAGE009";#N/A,#N/A,TRUE,"PAGE010";#N/A,#N/A,TRUE,"PAGE011";#N/A,#N/A,TRUE,"PAGE012";#N/A,#N/A,TRUE,"PAGE013"}</definedName>
    <definedName name="외업구조LOAD_2" hidden="1">{#N/A,#N/A,TRUE,"LOADCOVE";#N/A,#N/A,TRUE,"PAGE001";#N/A,#N/A,TRUE,"PAGE002";#N/A,#N/A,TRUE,"PAGE003";#N/A,#N/A,TRUE,"PAGE004";#N/A,#N/A,TRUE,"PAGE005";#N/A,#N/A,TRUE,"PAGE006";#N/A,#N/A,TRUE,"PAGE007";#N/A,#N/A,TRUE,"PAGE008";#N/A,#N/A,TRUE,"PAGE009";#N/A,#N/A,TRUE,"PAGE010";#N/A,#N/A,TRUE,"PAGE011";#N/A,#N/A,TRUE,"PAGE012";#N/A,#N/A,TRUE,"PAGE013"}</definedName>
    <definedName name="외주의뢰1" hidden="1">#REF!</definedName>
    <definedName name="용인ㅇㅇ" localSheetId="18" hidden="1">{#N/A,#N/A,FALSE,"현장 NCR 분석";#N/A,#N/A,FALSE,"현장품질감사";#N/A,#N/A,FALSE,"현장품질감사"}</definedName>
    <definedName name="용인ㅇㅇ" hidden="1">{#N/A,#N/A,FALSE,"현장 NCR 분석";#N/A,#N/A,FALSE,"현장품질감사";#N/A,#N/A,FALSE,"현장품질감사"}</definedName>
    <definedName name="우리" localSheetId="18" hidden="1">{#N/A,#N/A,FALSE,"CCTV"}</definedName>
    <definedName name="우리" hidden="1">{#N/A,#N/A,FALSE,"CCTV"}</definedName>
    <definedName name="우오수공" localSheetId="18" hidden="1">{#N/A,#N/A,FALSE,"기안지";#N/A,#N/A,FALSE,"통신지"}</definedName>
    <definedName name="우오수공" hidden="1">{#N/A,#N/A,FALSE,"기안지";#N/A,#N/A,FALSE,"통신지"}</definedName>
    <definedName name="우회도로" localSheetId="18" hidden="1">{#N/A,#N/A,FALSE,"현장 NCR 분석";#N/A,#N/A,FALSE,"현장품질감사";#N/A,#N/A,FALSE,"현장품질감사"}</definedName>
    <definedName name="우회도로" hidden="1">{#N/A,#N/A,FALSE,"현장 NCR 분석";#N/A,#N/A,FALSE,"현장품질감사";#N/A,#N/A,FALSE,"현장품질감사"}</definedName>
    <definedName name="우ㅗ홓ㅇ" localSheetId="18" hidden="1">{#N/A,#N/A,FALSE,"조골재"}</definedName>
    <definedName name="우ㅗ홓ㅇ" hidden="1">{#N/A,#N/A,FALSE,"조골재"}</definedName>
    <definedName name="울산" localSheetId="18" hidden="1">{#N/A,#N/A,FALSE,"물량산출"}</definedName>
    <definedName name="울산" hidden="1">{#N/A,#N/A,FALSE,"물량산출"}</definedName>
    <definedName name="원가" localSheetId="18" hidden="1">{#N/A,#N/A,FALSE,"운반시간"}</definedName>
    <definedName name="원가" hidden="1">{#N/A,#N/A,FALSE,"운반시간"}</definedName>
    <definedName name="원가계산서" hidden="1">0</definedName>
    <definedName name="원가내역서총괄표" localSheetId="18" hidden="1">{#N/A,#N/A,FALSE,"CCTV"}</definedName>
    <definedName name="원가내역서총괄표" hidden="1">{#N/A,#N/A,FALSE,"CCTV"}</definedName>
    <definedName name="원남내역" hidden="1">#REF!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별계획" localSheetId="18" hidden="1">{#N/A,#N/A,FALSE,"현장 NCR 분석";#N/A,#N/A,FALSE,"현장품질감사";#N/A,#N/A,FALSE,"현장품질감사"}</definedName>
    <definedName name="월별계획" hidden="1">{#N/A,#N/A,FALSE,"현장 NCR 분석";#N/A,#N/A,FALSE,"현장품질감사";#N/A,#N/A,FALSE,"현장품질감사"}</definedName>
    <definedName name="유형자산" localSheetId="18" hidden="1">{"LKD",#N/A,FALSE,"표지"}</definedName>
    <definedName name="유형자산" hidden="1">{"LKD",#N/A,FALSE,"표지"}</definedName>
    <definedName name="유형자산1" hidden="1">{#NULL!,#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N/A,#N/A,TRUE,0}</definedName>
    <definedName name="유희정" localSheetId="18" hidden="1">{#N/A,#N/A,FALSE,"골재소요량";#N/A,#N/A,FALSE,"골재소요량"}</definedName>
    <definedName name="유희정" hidden="1">{#N/A,#N/A,FALSE,"골재소요량";#N/A,#N/A,FALSE,"골재소요량"}</definedName>
    <definedName name="육상" localSheetId="18" hidden="1">{#N/A,#N/A,TRUE,"LOADCOVE";#N/A,#N/A,TRUE,"PAGE001";#N/A,#N/A,TRUE,"PAGE002";#N/A,#N/A,TRUE,"PAGE003";#N/A,#N/A,TRUE,"PAGE004";#N/A,#N/A,TRUE,"PAGE005";#N/A,#N/A,TRUE,"PAGE006";#N/A,#N/A,TRUE,"PAGE007";#N/A,#N/A,TRUE,"PAGE008";#N/A,#N/A,TRUE,"PAGE009";#N/A,#N/A,TRUE,"PAGE010";#N/A,#N/A,TRUE,"PAGE011";#N/A,#N/A,TRUE,"PAGE012";#N/A,#N/A,TRUE,"PAGE013"}</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육상_1" localSheetId="18" hidden="1">{#N/A,#N/A,TRUE,"LOADCOVE";#N/A,#N/A,TRUE,"PAGE001";#N/A,#N/A,TRUE,"PAGE002";#N/A,#N/A,TRUE,"PAGE003";#N/A,#N/A,TRUE,"PAGE004";#N/A,#N/A,TRUE,"PAGE005";#N/A,#N/A,TRUE,"PAGE006";#N/A,#N/A,TRUE,"PAGE007";#N/A,#N/A,TRUE,"PAGE008";#N/A,#N/A,TRUE,"PAGE009";#N/A,#N/A,TRUE,"PAGE010";#N/A,#N/A,TRUE,"PAGE011";#N/A,#N/A,TRUE,"PAGE012";#N/A,#N/A,TRUE,"PAGE013"}</definedName>
    <definedName name="육상_1" hidden="1">{#N/A,#N/A,TRUE,"LOADCOVE";#N/A,#N/A,TRUE,"PAGE001";#N/A,#N/A,TRUE,"PAGE002";#N/A,#N/A,TRUE,"PAGE003";#N/A,#N/A,TRUE,"PAGE004";#N/A,#N/A,TRUE,"PAGE005";#N/A,#N/A,TRUE,"PAGE006";#N/A,#N/A,TRUE,"PAGE007";#N/A,#N/A,TRUE,"PAGE008";#N/A,#N/A,TRUE,"PAGE009";#N/A,#N/A,TRUE,"PAGE010";#N/A,#N/A,TRUE,"PAGE011";#N/A,#N/A,TRUE,"PAGE012";#N/A,#N/A,TRUE,"PAGE013"}</definedName>
    <definedName name="육상_2" localSheetId="18" hidden="1">{#N/A,#N/A,TRUE,"LOADCOVE";#N/A,#N/A,TRUE,"PAGE001";#N/A,#N/A,TRUE,"PAGE002";#N/A,#N/A,TRUE,"PAGE003";#N/A,#N/A,TRUE,"PAGE004";#N/A,#N/A,TRUE,"PAGE005";#N/A,#N/A,TRUE,"PAGE006";#N/A,#N/A,TRUE,"PAGE007";#N/A,#N/A,TRUE,"PAGE008";#N/A,#N/A,TRUE,"PAGE009";#N/A,#N/A,TRUE,"PAGE010";#N/A,#N/A,TRUE,"PAGE011";#N/A,#N/A,TRUE,"PAGE012";#N/A,#N/A,TRUE,"PAGE013"}</definedName>
    <definedName name="육상_2" hidden="1">{#N/A,#N/A,TRUE,"LOADCOVE";#N/A,#N/A,TRUE,"PAGE001";#N/A,#N/A,TRUE,"PAGE002";#N/A,#N/A,TRUE,"PAGE003";#N/A,#N/A,TRUE,"PAGE004";#N/A,#N/A,TRUE,"PAGE005";#N/A,#N/A,TRUE,"PAGE006";#N/A,#N/A,TRUE,"PAGE007";#N/A,#N/A,TRUE,"PAGE008";#N/A,#N/A,TRUE,"PAGE009";#N/A,#N/A,TRUE,"PAGE010";#N/A,#N/A,TRUE,"PAGE011";#N/A,#N/A,TRUE,"PAGE012";#N/A,#N/A,TRUE,"PAGE013"}</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 localSheetId="18" hidden="1">{#N/A,#N/A,FALSE,"구조2"}</definedName>
    <definedName name="은" hidden="1">{#N/A,#N/A,FALSE,"구조2"}</definedName>
    <definedName name="은_1" localSheetId="18" hidden="1">{#N/A,#N/A,FALSE,"구조2"}</definedName>
    <definedName name="은_1" hidden="1">{#N/A,#N/A,FALSE,"구조2"}</definedName>
    <definedName name="은_2" localSheetId="18" hidden="1">{#N/A,#N/A,FALSE,"구조2"}</definedName>
    <definedName name="은_2" hidden="1">{#N/A,#N/A,FALSE,"구조2"}</definedName>
    <definedName name="의" localSheetId="18" hidden="1">{#N/A,#N/A,FALSE,"운반시간"}</definedName>
    <definedName name="의" localSheetId="10" hidden="1">{#N/A,#N/A,FALSE,"운반시간"}</definedName>
    <definedName name="의" hidden="1">{#N/A,#N/A,FALSE,"운반시간"}</definedName>
    <definedName name="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_1" localSheetId="18" hidden="1">{#N/A,#N/A,FALSE,"명세표"}</definedName>
    <definedName name="이_1" hidden="1">{#N/A,#N/A,FALSE,"명세표"}</definedName>
    <definedName name="이_2" localSheetId="18" hidden="1">{#N/A,#N/A,FALSE,"명세표"}</definedName>
    <definedName name="이_2" hidden="1">{#N/A,#N/A,FALSE,"명세표"}</definedName>
    <definedName name="이금모" localSheetId="18" hidden="1">{"LKD",#N/A,FALSE,"표지"}</definedName>
    <definedName name="이금모" hidden="1">{"LKD",#N/A,FALSE,"표지"}</definedName>
    <definedName name="이론" localSheetId="18" hidden="1">{#N/A,#N/A,FALSE,"속도"}</definedName>
    <definedName name="이론" hidden="1">{#N/A,#N/A,FALSE,"속도"}</definedName>
    <definedName name="이론_1" localSheetId="18" hidden="1">{#N/A,#N/A,FALSE,"속도"}</definedName>
    <definedName name="이론_1" hidden="1">{#N/A,#N/A,FALSE,"속도"}</definedName>
    <definedName name="이론_2" localSheetId="18" hidden="1">{#N/A,#N/A,FALSE,"속도"}</definedName>
    <definedName name="이론_2" hidden="1">{#N/A,#N/A,FALSE,"속도"}</definedName>
    <definedName name="이름충돌"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릉" hidden="1">#REF!</definedName>
    <definedName name="이승연" localSheetId="18" hidden="1">{#N/A,#N/A,FALSE,"부대1"}</definedName>
    <definedName name="이승연" hidden="1">{#N/A,#N/A,FALSE,"부대1"}</definedName>
    <definedName name="이승연_1" localSheetId="18" hidden="1">{#N/A,#N/A,FALSE,"부대1"}</definedName>
    <definedName name="이승연_1" hidden="1">{#N/A,#N/A,FALSE,"부대1"}</definedName>
    <definedName name="이승연_2" localSheetId="18" hidden="1">{#N/A,#N/A,FALSE,"부대1"}</definedName>
    <definedName name="이승연_2" hidden="1">{#N/A,#N/A,FALSE,"부대1"}</definedName>
    <definedName name="이월" hidden="1">#REF!</definedName>
    <definedName name="이이"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localSheetId="18" hidden="1">{#N/A,#N/A,FALSE,"2~8번"}</definedName>
    <definedName name="이정" hidden="1">{#N/A,#N/A,FALSE,"2~8번"}</definedName>
    <definedName name="이정_1" localSheetId="18" hidden="1">{#N/A,#N/A,FALSE,"2~8번"}</definedName>
    <definedName name="이정_1" hidden="1">{#N/A,#N/A,FALSE,"2~8번"}</definedName>
    <definedName name="이정_2" localSheetId="18" hidden="1">{#N/A,#N/A,FALSE,"2~8번"}</definedName>
    <definedName name="이정_2" hidden="1">{#N/A,#N/A,FALSE,"2~8번"}</definedName>
    <definedName name="이정균" localSheetId="18" hidden="1">{#N/A,#N/A,TRUE,"Basic";#N/A,#N/A,TRUE,"EXT-TABLE";#N/A,#N/A,TRUE,"STEEL";#N/A,#N/A,TRUE,"INT-Table";#N/A,#N/A,TRUE,"STEEL";#N/A,#N/A,TRUE,"Door"}</definedName>
    <definedName name="이정균" hidden="1">{#N/A,#N/A,TRUE,"Basic";#N/A,#N/A,TRUE,"EXT-TABLE";#N/A,#N/A,TRUE,"STEEL";#N/A,#N/A,TRUE,"INT-Table";#N/A,#N/A,TRUE,"STEEL";#N/A,#N/A,TRUE,"Door"}</definedName>
    <definedName name="이정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인건비사용" localSheetId="18" hidden="1">{#N/A,#N/A,FALSE,"자재비 (2)";#N/A,#N/A,FALSE,"공사비 (2)";#N/A,#N/A,FALSE,"설계외주비";#N/A,#N/A,FALSE,"노무비";#N/A,#N/A,FALSE,"기계장치비";#N/A,#N/A,FALSE,"경비"}</definedName>
    <definedName name="인건비사용" hidden="1">{#N/A,#N/A,FALSE,"자재비 (2)";#N/A,#N/A,FALSE,"공사비 (2)";#N/A,#N/A,FALSE,"설계외주비";#N/A,#N/A,FALSE,"노무비";#N/A,#N/A,FALSE,"기계장치비";#N/A,#N/A,FALSE,"경비"}</definedName>
    <definedName name="인건비사용내역" localSheetId="18" hidden="1">{#N/A,#N/A,FALSE,"자재비 (2)";#N/A,#N/A,FALSE,"공사비 (2)";#N/A,#N/A,FALSE,"설계외주비";#N/A,#N/A,FALSE,"노무비";#N/A,#N/A,FALSE,"기계장치비";#N/A,#N/A,FALSE,"경비"}</definedName>
    <definedName name="인건비사용내역" hidden="1">{#N/A,#N/A,FALSE,"자재비 (2)";#N/A,#N/A,FALSE,"공사비 (2)";#N/A,#N/A,FALSE,"설계외주비";#N/A,#N/A,FALSE,"노무비";#N/A,#N/A,FALSE,"기계장치비";#N/A,#N/A,FALSE,"경비"}</definedName>
    <definedName name="인건비사용내역결과" localSheetId="18" hidden="1">{#N/A,#N/A,FALSE,"자재비 (2)";#N/A,#N/A,FALSE,"공사비 (2)";#N/A,#N/A,FALSE,"설계외주비";#N/A,#N/A,FALSE,"노무비";#N/A,#N/A,FALSE,"기계장치비";#N/A,#N/A,FALSE,"경비"}</definedName>
    <definedName name="인건비사용내역결과" hidden="1">{#N/A,#N/A,FALSE,"자재비 (2)";#N/A,#N/A,FALSE,"공사비 (2)";#N/A,#N/A,FALSE,"설계외주비";#N/A,#N/A,FALSE,"노무비";#N/A,#N/A,FALSE,"기계장치비";#N/A,#N/A,FALSE,"경비"}</definedName>
    <definedName name="인구" hidden="1">#REF!</definedName>
    <definedName name="인력"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2" localSheetId="18" hidden="1">{#N/A,#N/A,FALSE,"CCTV"}</definedName>
    <definedName name="인력2" hidden="1">{#N/A,#N/A,FALSE,"CCTV"}</definedName>
    <definedName name="인력기계"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품">#REF!</definedName>
    <definedName name="인지"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인천지검"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대1">#REF!</definedName>
    <definedName name="일련번호">#REF!</definedName>
    <definedName name="일련번호_1">"$#REF!.$E$8"</definedName>
    <definedName name="일반" localSheetId="18" hidden="1">{#N/A,#N/A,FALSE,"갑지";#N/A,#N/A,FALSE,"개요";#N/A,#N/A,FALSE,"비목별";#N/A,#N/A,FALSE,"건물별";#N/A,#N/A,FALSE,"기구표";#N/A,#N/A,FALSE,"직원투입"}</definedName>
    <definedName name="일반" hidden="1">{#N/A,#N/A,FALSE,"갑지";#N/A,#N/A,FALSE,"개요";#N/A,#N/A,FALSE,"비목별";#N/A,#N/A,FALSE,"건물별";#N/A,#N/A,FALSE,"기구표";#N/A,#N/A,FALSE,"직원투입"}</definedName>
    <definedName name="일반부" localSheetId="18" hidden="1">{#N/A,#N/A,FALSE,"속도"}</definedName>
    <definedName name="일반부" hidden="1">{#N/A,#N/A,FALSE,"속도"}</definedName>
    <definedName name="일반조건"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반조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위">#REF!</definedName>
    <definedName name="일위1">#REF!</definedName>
    <definedName name="일위3" localSheetId="18" hidden="1">{"'OVEN시방 '!$A$1:$C$11"}</definedName>
    <definedName name="일위3" hidden="1">{"'OVEN시방 '!$A$1:$C$11"}</definedName>
    <definedName name="일위대가" localSheetId="18" hidden="1">{#N/A,#N/A,FALSE,"CCTV"}</definedName>
    <definedName name="일위대가" hidden="1">{#N/A,#N/A,FALSE,"CCTV"}</definedName>
    <definedName name="일위대가_1" localSheetId="18" hidden="1">{#N/A,#N/A,FALSE,"CCTV"}</definedName>
    <definedName name="일위대가_1" hidden="1">{#N/A,#N/A,FALSE,"CCTV"}</definedName>
    <definedName name="일위대가_2" localSheetId="18" hidden="1">{#N/A,#N/A,FALSE,"CCTV"}</definedName>
    <definedName name="일위대가_2" hidden="1">{#N/A,#N/A,FALSE,"CCTV"}</definedName>
    <definedName name="일위수량">#REF!</definedName>
    <definedName name="일제">#REF!</definedName>
    <definedName name="임금" hidden="1">#REF!</definedName>
    <definedName name="임영빈" localSheetId="18" hidden="1">{"'장비'!$A$3:$M$12"}</definedName>
    <definedName name="임영빈" hidden="1">{"'장비'!$A$3:$M$12"}</definedName>
    <definedName name="임직" hidden="1">#REF!</definedName>
    <definedName name="입" localSheetId="18" hidden="1">{#N/A,#N/A,FALSE,"전체집계표";#N/A,#N/A,FALSE,"안벽30000";#N/A,#N/A,FALSE,"안벽20000";#N/A,#N/A,FALSE,"내호안";#N/A,#N/A,FALSE,"외호안";#N/A,#N/A,FALSE,"준설토A";#N/A,#N/A,FALSE,"준설토B";#N/A,#N/A,FALSE,"적출장"}</definedName>
    <definedName name="입" hidden="1">{#N/A,#N/A,FALSE,"전체집계표";#N/A,#N/A,FALSE,"안벽30000";#N/A,#N/A,FALSE,"안벽20000";#N/A,#N/A,FALSE,"내호안";#N/A,#N/A,FALSE,"외호안";#N/A,#N/A,FALSE,"준설토A";#N/A,#N/A,FALSE,"준설토B";#N/A,#N/A,FALSE,"적출장"}</definedName>
    <definedName name="입_1" localSheetId="18" hidden="1">{#N/A,#N/A,FALSE,"전체집계표";#N/A,#N/A,FALSE,"안벽30000";#N/A,#N/A,FALSE,"안벽20000";#N/A,#N/A,FALSE,"내호안";#N/A,#N/A,FALSE,"외호안";#N/A,#N/A,FALSE,"준설토A";#N/A,#N/A,FALSE,"준설토B";#N/A,#N/A,FALSE,"적출장"}</definedName>
    <definedName name="입_1" hidden="1">{#N/A,#N/A,FALSE,"전체집계표";#N/A,#N/A,FALSE,"안벽30000";#N/A,#N/A,FALSE,"안벽20000";#N/A,#N/A,FALSE,"내호안";#N/A,#N/A,FALSE,"외호안";#N/A,#N/A,FALSE,"준설토A";#N/A,#N/A,FALSE,"준설토B";#N/A,#N/A,FALSE,"적출장"}</definedName>
    <definedName name="입_2" localSheetId="18" hidden="1">{#N/A,#N/A,FALSE,"전체집계표";#N/A,#N/A,FALSE,"안벽30000";#N/A,#N/A,FALSE,"안벽20000";#N/A,#N/A,FALSE,"내호안";#N/A,#N/A,FALSE,"외호안";#N/A,#N/A,FALSE,"준설토A";#N/A,#N/A,FALSE,"준설토B";#N/A,#N/A,FALSE,"적출장"}</definedName>
    <definedName name="입_2" hidden="1">{#N/A,#N/A,FALSE,"전체집계표";#N/A,#N/A,FALSE,"안벽30000";#N/A,#N/A,FALSE,"안벽20000";#N/A,#N/A,FALSE,"내호안";#N/A,#N/A,FALSE,"외호안";#N/A,#N/A,FALSE,"준설토A";#N/A,#N/A,FALSE,"준설토B";#N/A,#N/A,FALSE,"적출장"}</definedName>
    <definedName name="입적표" localSheetId="18" hidden="1">{#N/A,#N/A,FALSE,"전체집계표";#N/A,#N/A,FALSE,"안벽30000";#N/A,#N/A,FALSE,"안벽20000";#N/A,#N/A,FALSE,"내호안";#N/A,#N/A,FALSE,"외호안";#N/A,#N/A,FALSE,"준설토A";#N/A,#N/A,FALSE,"준설토B";#N/A,#N/A,FALSE,"적출장"}</definedName>
    <definedName name="입적표" hidden="1">{#N/A,#N/A,FALSE,"전체집계표";#N/A,#N/A,FALSE,"안벽30000";#N/A,#N/A,FALSE,"안벽20000";#N/A,#N/A,FALSE,"내호안";#N/A,#N/A,FALSE,"외호안";#N/A,#N/A,FALSE,"준설토A";#N/A,#N/A,FALSE,"준설토B";#N/A,#N/A,FALSE,"적출장"}</definedName>
    <definedName name="입적표_1" localSheetId="18" hidden="1">{#N/A,#N/A,FALSE,"전체집계표";#N/A,#N/A,FALSE,"안벽30000";#N/A,#N/A,FALSE,"안벽20000";#N/A,#N/A,FALSE,"내호안";#N/A,#N/A,FALSE,"외호안";#N/A,#N/A,FALSE,"준설토A";#N/A,#N/A,FALSE,"준설토B";#N/A,#N/A,FALSE,"적출장"}</definedName>
    <definedName name="입적표_1" hidden="1">{#N/A,#N/A,FALSE,"전체집계표";#N/A,#N/A,FALSE,"안벽30000";#N/A,#N/A,FALSE,"안벽20000";#N/A,#N/A,FALSE,"내호안";#N/A,#N/A,FALSE,"외호안";#N/A,#N/A,FALSE,"준설토A";#N/A,#N/A,FALSE,"준설토B";#N/A,#N/A,FALSE,"적출장"}</definedName>
    <definedName name="입적표_2" localSheetId="18" hidden="1">{#N/A,#N/A,FALSE,"전체집계표";#N/A,#N/A,FALSE,"안벽30000";#N/A,#N/A,FALSE,"안벽20000";#N/A,#N/A,FALSE,"내호안";#N/A,#N/A,FALSE,"외호안";#N/A,#N/A,FALSE,"준설토A";#N/A,#N/A,FALSE,"준설토B";#N/A,#N/A,FALSE,"적출장"}</definedName>
    <definedName name="입적표_2" hidden="1">{#N/A,#N/A,FALSE,"전체집계표";#N/A,#N/A,FALSE,"안벽30000";#N/A,#N/A,FALSE,"안벽20000";#N/A,#N/A,FALSE,"내호안";#N/A,#N/A,FALSE,"외호안";#N/A,#N/A,FALSE,"준설토A";#N/A,#N/A,FALSE,"준설토B";#N/A,#N/A,FALSE,"적출장"}</definedName>
    <definedName name="입찰금액안" hidden="1">#REF!</definedName>
    <definedName name="ㅈㄱ" localSheetId="18" hidden="1">{#N/A,#N/A,FALSE,"조골재"}</definedName>
    <definedName name="ㅈㄱ" hidden="1">{#N/A,#N/A,FALSE,"조골재"}</definedName>
    <definedName name="ㅈ걋ㄷ" localSheetId="18" hidden="1">{#N/A,#N/A,FALSE,"CCTV"}</definedName>
    <definedName name="ㅈ걋ㄷ" hidden="1">{#N/A,#N/A,FALSE,"CCTV"}</definedName>
    <definedName name="ㅈ구" localSheetId="18" hidden="1">{#N/A,#N/A,FALSE,"CCTV"}</definedName>
    <definedName name="ㅈ구" hidden="1">{#N/A,#N/A,FALSE,"CCTV"}</definedName>
    <definedName name="ㅈ그" localSheetId="18" hidden="1">{#N/A,#N/A,FALSE,"CCTV"}</definedName>
    <definedName name="ㅈ그" hidden="1">{#N/A,#N/A,FALSE,"CCTV"}</definedName>
    <definedName name="ㅈㄷ" localSheetId="18" hidden="1">{#N/A,#N/A,FALSE,"물량산출"}</definedName>
    <definedName name="ㅈㄷ" hidden="1">{#N/A,#N/A,FALSE,"물량산출"}</definedName>
    <definedName name="ㅈㄷㅈㄱㅈㅂ" localSheetId="18" hidden="1">{#N/A,#N/A,FALSE,"갑지";#N/A,#N/A,FALSE,"개요";#N/A,#N/A,FALSE,"비목별";#N/A,#N/A,FALSE,"건물별";#N/A,#N/A,FALSE,"기구표";#N/A,#N/A,FALSE,"직원투입"}</definedName>
    <definedName name="ㅈㄷㅈㄱㅈㅂ" hidden="1">{#N/A,#N/A,FALSE,"갑지";#N/A,#N/A,FALSE,"개요";#N/A,#N/A,FALSE,"비목별";#N/A,#N/A,FALSE,"건물별";#N/A,#N/A,FALSE,"기구표";#N/A,#N/A,FALSE,"직원투입"}</definedName>
    <definedName name="ㅈㅁ" localSheetId="18" hidden="1">{#N/A,#N/A,FALSE,"CCTV"}</definedName>
    <definedName name="ㅈㅁ" hidden="1">{#N/A,#N/A,FALSE,"CCTV"}</definedName>
    <definedName name="ㅈㅈ" localSheetId="18" hidden="1">{"'장비'!$A$3:$M$12"}</definedName>
    <definedName name="ㅈㅈ" hidden="1">{"'장비'!$A$3:$M$12"}</definedName>
    <definedName name="ㅈㅈ_1" localSheetId="18" hidden="1">{"'장비'!$A$3:$M$12"}</definedName>
    <definedName name="ㅈㅈ_1" hidden="1">{"'장비'!$A$3:$M$12"}</definedName>
    <definedName name="ㅈㅈ_2" localSheetId="18" hidden="1">{"'장비'!$A$3:$M$12"}</definedName>
    <definedName name="ㅈㅈ_2" hidden="1">{"'장비'!$A$3:$M$12"}</definedName>
    <definedName name="ㅈㅈㅈ" localSheetId="18" hidden="1">{"LKD",#N/A,FALSE,"표지"}</definedName>
    <definedName name="ㅈㅈㅈ" hidden="1">{"LKD",#N/A,FALSE,"표지"}</definedName>
    <definedName name="ㅈㅈㅈㅈ" localSheetId="18" hidden="1">{#N/A,#N/A,FALSE,"표지목차"}</definedName>
    <definedName name="ㅈㅈㅈㅈ" hidden="1">{#N/A,#N/A,FALSE,"표지목차"}</definedName>
    <definedName name="ㅈㅈㅈㅈㅈ" localSheetId="18" hidden="1">{"'장비'!$A$3:$M$12"}</definedName>
    <definedName name="ㅈㅈㅈㅈㅈ" hidden="1">{"'장비'!$A$3:$M$12"}</definedName>
    <definedName name="ㅈㅈㅈㅈㅈ_1" localSheetId="18" hidden="1">{"'장비'!$A$3:$M$12"}</definedName>
    <definedName name="ㅈㅈㅈㅈㅈ_1" hidden="1">{"'장비'!$A$3:$M$12"}</definedName>
    <definedName name="ㅈㅈㅈㅈㅈ_2" localSheetId="18" hidden="1">{"'장비'!$A$3:$M$12"}</definedName>
    <definedName name="ㅈㅈㅈㅈㅈ_2" hidden="1">{"'장비'!$A$3:$M$12"}</definedName>
    <definedName name="자금수지이자">#REF!</definedName>
    <definedName name="자미" localSheetId="18" hidden="1">{#N/A,#N/A,FALSE,"명세표"}</definedName>
    <definedName name="자미" hidden="1">{#N/A,#N/A,FALSE,"명세표"}</definedName>
    <definedName name="자미_1" localSheetId="18" hidden="1">{#N/A,#N/A,FALSE,"명세표"}</definedName>
    <definedName name="자미_1" hidden="1">{#N/A,#N/A,FALSE,"명세표"}</definedName>
    <definedName name="자미_2" localSheetId="18" hidden="1">{#N/A,#N/A,FALSE,"명세표"}</definedName>
    <definedName name="자미_2" hidden="1">{#N/A,#N/A,FALSE,"명세표"}</definedName>
    <definedName name="자산" localSheetId="18" hidden="1">{#N/A,#N/A,TRUE,"LOADCOVE";#N/A,#N/A,TRUE,"PAGE001";#N/A,#N/A,TRUE,"PAGE002";#N/A,#N/A,TRUE,"PAGE003";#N/A,#N/A,TRUE,"PAGE004";#N/A,#N/A,TRUE,"PAGE005";#N/A,#N/A,TRUE,"PAGE006";#N/A,#N/A,TRUE,"PAGE007";#N/A,#N/A,TRUE,"PAGE008";#N/A,#N/A,TRUE,"PAGE009";#N/A,#N/A,TRUE,"PAGE010";#N/A,#N/A,TRUE,"PAGE011";#N/A,#N/A,TRUE,"PAGE012";#N/A,#N/A,TRUE,"PAGE013"}</definedName>
    <definedName name="자산" hidden="1">{#N/A,#N/A,TRUE,"LOADCOVE";#N/A,#N/A,TRUE,"PAGE001";#N/A,#N/A,TRUE,"PAGE002";#N/A,#N/A,TRUE,"PAGE003";#N/A,#N/A,TRUE,"PAGE004";#N/A,#N/A,TRUE,"PAGE005";#N/A,#N/A,TRUE,"PAGE006";#N/A,#N/A,TRUE,"PAGE007";#N/A,#N/A,TRUE,"PAGE008";#N/A,#N/A,TRUE,"PAGE009";#N/A,#N/A,TRUE,"PAGE010";#N/A,#N/A,TRUE,"PAGE011";#N/A,#N/A,TRUE,"PAGE012";#N/A,#N/A,TRUE,"PAGE013"}</definedName>
    <definedName name="자산_1" localSheetId="18" hidden="1">{#N/A,#N/A,TRUE,"LOADCOVE";#N/A,#N/A,TRUE,"PAGE001";#N/A,#N/A,TRUE,"PAGE002";#N/A,#N/A,TRUE,"PAGE003";#N/A,#N/A,TRUE,"PAGE004";#N/A,#N/A,TRUE,"PAGE005";#N/A,#N/A,TRUE,"PAGE006";#N/A,#N/A,TRUE,"PAGE007";#N/A,#N/A,TRUE,"PAGE008";#N/A,#N/A,TRUE,"PAGE009";#N/A,#N/A,TRUE,"PAGE010";#N/A,#N/A,TRUE,"PAGE011";#N/A,#N/A,TRUE,"PAGE012";#N/A,#N/A,TRUE,"PAGE013"}</definedName>
    <definedName name="자산_1" hidden="1">{#N/A,#N/A,TRUE,"LOADCOVE";#N/A,#N/A,TRUE,"PAGE001";#N/A,#N/A,TRUE,"PAGE002";#N/A,#N/A,TRUE,"PAGE003";#N/A,#N/A,TRUE,"PAGE004";#N/A,#N/A,TRUE,"PAGE005";#N/A,#N/A,TRUE,"PAGE006";#N/A,#N/A,TRUE,"PAGE007";#N/A,#N/A,TRUE,"PAGE008";#N/A,#N/A,TRUE,"PAGE009";#N/A,#N/A,TRUE,"PAGE010";#N/A,#N/A,TRUE,"PAGE011";#N/A,#N/A,TRUE,"PAGE012";#N/A,#N/A,TRUE,"PAGE013"}</definedName>
    <definedName name="자산_2" localSheetId="18" hidden="1">{#N/A,#N/A,TRUE,"LOADCOVE";#N/A,#N/A,TRUE,"PAGE001";#N/A,#N/A,TRUE,"PAGE002";#N/A,#N/A,TRUE,"PAGE003";#N/A,#N/A,TRUE,"PAGE004";#N/A,#N/A,TRUE,"PAGE005";#N/A,#N/A,TRUE,"PAGE006";#N/A,#N/A,TRUE,"PAGE007";#N/A,#N/A,TRUE,"PAGE008";#N/A,#N/A,TRUE,"PAGE009";#N/A,#N/A,TRUE,"PAGE010";#N/A,#N/A,TRUE,"PAGE011";#N/A,#N/A,TRUE,"PAGE012";#N/A,#N/A,TRUE,"PAGE013"}</definedName>
    <definedName name="자산_2" hidden="1">{#N/A,#N/A,TRUE,"LOADCOVE";#N/A,#N/A,TRUE,"PAGE001";#N/A,#N/A,TRUE,"PAGE002";#N/A,#N/A,TRUE,"PAGE003";#N/A,#N/A,TRUE,"PAGE004";#N/A,#N/A,TRUE,"PAGE005";#N/A,#N/A,TRUE,"PAGE006";#N/A,#N/A,TRUE,"PAGE007";#N/A,#N/A,TRUE,"PAGE008";#N/A,#N/A,TRUE,"PAGE009";#N/A,#N/A,TRUE,"PAGE010";#N/A,#N/A,TRUE,"PAGE011";#N/A,#N/A,TRUE,"PAGE012";#N/A,#N/A,TRUE,"PAGE013"}</definedName>
    <definedName name="자산1" localSheetId="18" hidden="1">{#N/A,#N/A,TRUE,"LOADCOVE";#N/A,#N/A,TRUE,"PAGE001";#N/A,#N/A,TRUE,"PAGE002";#N/A,#N/A,TRUE,"PAGE003";#N/A,#N/A,TRUE,"PAGE004";#N/A,#N/A,TRUE,"PAGE005";#N/A,#N/A,TRUE,"PAGE006";#N/A,#N/A,TRUE,"PAGE007";#N/A,#N/A,TRUE,"PAGE008";#N/A,#N/A,TRUE,"PAGE009";#N/A,#N/A,TRUE,"PAGE010";#N/A,#N/A,TRUE,"PAGE011";#N/A,#N/A,TRUE,"PAGE012";#N/A,#N/A,TRUE,"PAGE013"}</definedName>
    <definedName name="자산1" hidden="1">{#N/A,#N/A,TRUE,"LOADCOVE";#N/A,#N/A,TRUE,"PAGE001";#N/A,#N/A,TRUE,"PAGE002";#N/A,#N/A,TRUE,"PAGE003";#N/A,#N/A,TRUE,"PAGE004";#N/A,#N/A,TRUE,"PAGE005";#N/A,#N/A,TRUE,"PAGE006";#N/A,#N/A,TRUE,"PAGE007";#N/A,#N/A,TRUE,"PAGE008";#N/A,#N/A,TRUE,"PAGE009";#N/A,#N/A,TRUE,"PAGE010";#N/A,#N/A,TRUE,"PAGE011";#N/A,#N/A,TRUE,"PAGE012";#N/A,#N/A,TRUE,"PAGE013"}</definedName>
    <definedName name="자산1_1" localSheetId="18" hidden="1">{#N/A,#N/A,TRUE,"LOADCOVE";#N/A,#N/A,TRUE,"PAGE001";#N/A,#N/A,TRUE,"PAGE002";#N/A,#N/A,TRUE,"PAGE003";#N/A,#N/A,TRUE,"PAGE004";#N/A,#N/A,TRUE,"PAGE005";#N/A,#N/A,TRUE,"PAGE006";#N/A,#N/A,TRUE,"PAGE007";#N/A,#N/A,TRUE,"PAGE008";#N/A,#N/A,TRUE,"PAGE009";#N/A,#N/A,TRUE,"PAGE010";#N/A,#N/A,TRUE,"PAGE011";#N/A,#N/A,TRUE,"PAGE012";#N/A,#N/A,TRUE,"PAGE013"}</definedName>
    <definedName name="자산1_1" hidden="1">{#N/A,#N/A,TRUE,"LOADCOVE";#N/A,#N/A,TRUE,"PAGE001";#N/A,#N/A,TRUE,"PAGE002";#N/A,#N/A,TRUE,"PAGE003";#N/A,#N/A,TRUE,"PAGE004";#N/A,#N/A,TRUE,"PAGE005";#N/A,#N/A,TRUE,"PAGE006";#N/A,#N/A,TRUE,"PAGE007";#N/A,#N/A,TRUE,"PAGE008";#N/A,#N/A,TRUE,"PAGE009";#N/A,#N/A,TRUE,"PAGE010";#N/A,#N/A,TRUE,"PAGE011";#N/A,#N/A,TRUE,"PAGE012";#N/A,#N/A,TRUE,"PAGE013"}</definedName>
    <definedName name="자산1_2" localSheetId="18" hidden="1">{#N/A,#N/A,TRUE,"LOADCOVE";#N/A,#N/A,TRUE,"PAGE001";#N/A,#N/A,TRUE,"PAGE002";#N/A,#N/A,TRUE,"PAGE003";#N/A,#N/A,TRUE,"PAGE004";#N/A,#N/A,TRUE,"PAGE005";#N/A,#N/A,TRUE,"PAGE006";#N/A,#N/A,TRUE,"PAGE007";#N/A,#N/A,TRUE,"PAGE008";#N/A,#N/A,TRUE,"PAGE009";#N/A,#N/A,TRUE,"PAGE010";#N/A,#N/A,TRUE,"PAGE011";#N/A,#N/A,TRUE,"PAGE012";#N/A,#N/A,TRUE,"PAGE013"}</definedName>
    <definedName name="자산1_2" hidden="1">{#N/A,#N/A,TRUE,"LOADCOVE";#N/A,#N/A,TRUE,"PAGE001";#N/A,#N/A,TRUE,"PAGE002";#N/A,#N/A,TRUE,"PAGE003";#N/A,#N/A,TRUE,"PAGE004";#N/A,#N/A,TRUE,"PAGE005";#N/A,#N/A,TRUE,"PAGE006";#N/A,#N/A,TRUE,"PAGE007";#N/A,#N/A,TRUE,"PAGE008";#N/A,#N/A,TRUE,"PAGE009";#N/A,#N/A,TRUE,"PAGE010";#N/A,#N/A,TRUE,"PAGE011";#N/A,#N/A,TRUE,"PAGE012";#N/A,#N/A,TRUE,"PAGE013"}</definedName>
    <definedName name="자운" hidden="1">#REF!</definedName>
    <definedName name="자재3"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단가" localSheetId="18" hidden="1">{#N/A,#N/A,TRUE,"총괄"}</definedName>
    <definedName name="자재단가" localSheetId="10">#REF!</definedName>
    <definedName name="자재단가" hidden="1">{#N/A,#N/A,TRUE,"총괄"}</definedName>
    <definedName name="자재비">#REF!</definedName>
    <definedName name="자재업" hidden="1">#N/A</definedName>
    <definedName name="작업계획">#REF!</definedName>
    <definedName name="작업반" localSheetId="18" hidden="1">{#N/A,#N/A,FALSE,"부대2"}</definedName>
    <definedName name="작업반" hidden="1">{#N/A,#N/A,FALSE,"부대2"}</definedName>
    <definedName name="장비" localSheetId="18" hidden="1">{#N/A,#N/A,FALSE,"CCTV"}</definedName>
    <definedName name="장비" hidden="1">{#N/A,#N/A,FALSE,"CCTV"}</definedName>
    <definedName name="장비2"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장식합리화" localSheetId="18" hidden="1">{#N/A,#N/A,FALSE,"96자동차사 계획";#N/A,#N/A,FALSE,"96자동차사 계획"}</definedName>
    <definedName name="장식합리화" hidden="1">{#N/A,#N/A,FALSE,"96자동차사 계획";#N/A,#N/A,FALSE,"96자동차사 계획"}</definedName>
    <definedName name="재" hidden="1">#REF!</definedName>
    <definedName name="저층부공내역" localSheetId="18" hidden="1">{#N/A,#N/A,FALSE,"估價單  (3)"}</definedName>
    <definedName name="저층부공내역" localSheetId="10" hidden="1">{#N/A,#N/A,FALSE,"估價單  (3)"}</definedName>
    <definedName name="저층부공내역" hidden="1">{#N/A,#N/A,FALSE,"估價單  (3)"}</definedName>
    <definedName name="저층부금액" localSheetId="18" hidden="1">{#N/A,#N/A,FALSE,"估價單  (3)"}</definedName>
    <definedName name="저층부금액" localSheetId="10" hidden="1">{#N/A,#N/A,FALSE,"估價單  (3)"}</definedName>
    <definedName name="저층부금액" hidden="1">{#N/A,#N/A,FALSE,"估價單  (3)"}</definedName>
    <definedName name="저층부금액1" localSheetId="18" hidden="1">{#N/A,#N/A,FALSE,"估價單  (3)"}</definedName>
    <definedName name="저층부금액1" localSheetId="10" hidden="1">{#N/A,#N/A,FALSE,"估價單  (3)"}</definedName>
    <definedName name="저층부금액1" hidden="1">{#N/A,#N/A,FALSE,"估價單  (3)"}</definedName>
    <definedName name="적표" localSheetId="18" hidden="1">{#N/A,#N/A,FALSE,"전체집계표";#N/A,#N/A,FALSE,"안벽30000";#N/A,#N/A,FALSE,"안벽20000";#N/A,#N/A,FALSE,"내호안";#N/A,#N/A,FALSE,"외호안";#N/A,#N/A,FALSE,"준설토A";#N/A,#N/A,FALSE,"준설토B";#N/A,#N/A,FALSE,"적출장"}</definedName>
    <definedName name="적표" hidden="1">{#N/A,#N/A,FALSE,"전체집계표";#N/A,#N/A,FALSE,"안벽30000";#N/A,#N/A,FALSE,"안벽20000";#N/A,#N/A,FALSE,"내호안";#N/A,#N/A,FALSE,"외호안";#N/A,#N/A,FALSE,"준설토A";#N/A,#N/A,FALSE,"준설토B";#N/A,#N/A,FALSE,"적출장"}</definedName>
    <definedName name="적표_1" localSheetId="18" hidden="1">{#N/A,#N/A,FALSE,"전체집계표";#N/A,#N/A,FALSE,"안벽30000";#N/A,#N/A,FALSE,"안벽20000";#N/A,#N/A,FALSE,"내호안";#N/A,#N/A,FALSE,"외호안";#N/A,#N/A,FALSE,"준설토A";#N/A,#N/A,FALSE,"준설토B";#N/A,#N/A,FALSE,"적출장"}</definedName>
    <definedName name="적표_1" hidden="1">{#N/A,#N/A,FALSE,"전체집계표";#N/A,#N/A,FALSE,"안벽30000";#N/A,#N/A,FALSE,"안벽20000";#N/A,#N/A,FALSE,"내호안";#N/A,#N/A,FALSE,"외호안";#N/A,#N/A,FALSE,"준설토A";#N/A,#N/A,FALSE,"준설토B";#N/A,#N/A,FALSE,"적출장"}</definedName>
    <definedName name="적표_2" localSheetId="18" hidden="1">{#N/A,#N/A,FALSE,"전체집계표";#N/A,#N/A,FALSE,"안벽30000";#N/A,#N/A,FALSE,"안벽20000";#N/A,#N/A,FALSE,"내호안";#N/A,#N/A,FALSE,"외호안";#N/A,#N/A,FALSE,"준설토A";#N/A,#N/A,FALSE,"준설토B";#N/A,#N/A,FALSE,"적출장"}</definedName>
    <definedName name="적표_2" hidden="1">{#N/A,#N/A,FALSE,"전체집계표";#N/A,#N/A,FALSE,"안벽30000";#N/A,#N/A,FALSE,"안벽20000";#N/A,#N/A,FALSE,"내호안";#N/A,#N/A,FALSE,"외호안";#N/A,#N/A,FALSE,"준설토A";#N/A,#N/A,FALSE,"준설토B";#N/A,#N/A,FALSE,"적출장"}</definedName>
    <definedName name="전계장금액" hidden="1">#REF!</definedName>
    <definedName name="전기" localSheetId="18" hidden="1">{"'장비'!$A$3:$M$12"}</definedName>
    <definedName name="전기" hidden="1">{"'장비'!$A$3:$M$12"}</definedName>
    <definedName name="전기_1" localSheetId="18" hidden="1">{"'장비'!$A$3:$M$12"}</definedName>
    <definedName name="전기_1" hidden="1">{"'장비'!$A$3:$M$12"}</definedName>
    <definedName name="전기_2" localSheetId="18" hidden="1">{"'장비'!$A$3:$M$12"}</definedName>
    <definedName name="전기_2" hidden="1">{"'장비'!$A$3:$M$12"}</definedName>
    <definedName name="전기1" hidden="1">#REF!</definedName>
    <definedName name="전기계장">#REF!</definedName>
    <definedName name="전기공사비교"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1"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2"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_2" hidden="1">{#N/A,#N/A,FALSE,"손익표지";#N/A,#N/A,FALSE,"손익계산";#N/A,#N/A,FALSE,"일반관리비";#N/A,#N/A,FALSE,"영업외수익";#N/A,#N/A,FALSE,"영업외비용";#N/A,#N/A,FALSE,"매출액";#N/A,#N/A,FALSE,"요약손익";#N/A,#N/A,FALSE,"요약대차";#N/A,#N/A,FALSE,"매출채권현황";#N/A,#N/A,FALSE,"매출채권명세"}</definedName>
    <definedName name="전기구" localSheetId="18" hidden="1">{"'장비'!$A$3:$M$12"}</definedName>
    <definedName name="전기구" hidden="1">{"'장비'!$A$3:$M$12"}</definedName>
    <definedName name="전기구_1" localSheetId="18" hidden="1">{"'장비'!$A$3:$M$12"}</definedName>
    <definedName name="전기구_1" hidden="1">{"'장비'!$A$3:$M$12"}</definedName>
    <definedName name="전기구_2" localSheetId="18" hidden="1">{"'장비'!$A$3:$M$12"}</definedName>
    <definedName name="전기구_2" hidden="1">{"'장비'!$A$3:$M$12"}</definedName>
    <definedName name="전기기" hidden="1">#REF!</definedName>
    <definedName name="전기기기" localSheetId="18" hidden="1">{"'장비'!$A$3:$M$12"}</definedName>
    <definedName name="전기기기" hidden="1">{"'장비'!$A$3:$M$12"}</definedName>
    <definedName name="전기기기_1" localSheetId="18" hidden="1">{"'장비'!$A$3:$M$12"}</definedName>
    <definedName name="전기기기_1" hidden="1">{"'장비'!$A$3:$M$12"}</definedName>
    <definedName name="전기기기_2" localSheetId="18" hidden="1">{"'장비'!$A$3:$M$12"}</definedName>
    <definedName name="전기기기_2" hidden="1">{"'장비'!$A$3:$M$12"}</definedName>
    <definedName name="전기내역" localSheetId="18" hidden="1">{#N/A,#N/A,FALSE,"CCTV"}</definedName>
    <definedName name="전기내역" hidden="1">{#N/A,#N/A,FALSE,"CCTV"}</definedName>
    <definedName name="전기내역_1" localSheetId="18" hidden="1">{#N/A,#N/A,FALSE,"CCTV"}</definedName>
    <definedName name="전기내역_1" hidden="1">{#N/A,#N/A,FALSE,"CCTV"}</definedName>
    <definedName name="전기내역_2" localSheetId="18" hidden="1">{#N/A,#N/A,FALSE,"CCTV"}</definedName>
    <definedName name="전기내역_2" hidden="1">{#N/A,#N/A,FALSE,"CCTV"}</definedName>
    <definedName name="전선관및접지내역서" hidden="1">#REF!</definedName>
    <definedName name="전열" localSheetId="18" hidden="1">{#N/A,#N/A,FALSE,"CCTV"}</definedName>
    <definedName name="전열" hidden="1">{#N/A,#N/A,FALSE,"CCTV"}</definedName>
    <definedName name="전열_1" localSheetId="18" hidden="1">{#N/A,#N/A,FALSE,"CCTV"}</definedName>
    <definedName name="전열_1" hidden="1">{#N/A,#N/A,FALSE,"CCTV"}</definedName>
    <definedName name="전열_2" localSheetId="18" hidden="1">{#N/A,#N/A,FALSE,"CCTV"}</definedName>
    <definedName name="전열_2" hidden="1">{#N/A,#N/A,FALSE,"CCTV"}</definedName>
    <definedName name="정리용" localSheetId="18" hidden="1">{#N/A,#N/A,FALSE,"Tower &amp; Car Park"}</definedName>
    <definedName name="정리용" hidden="1">{#N/A,#N/A,FALSE,"Tower &amp; Car Park"}</definedName>
    <definedName name="정리용2" localSheetId="18" hidden="1">{#N/A,#N/A,FALSE,"Tower &amp; Car Park"}</definedName>
    <definedName name="정리용2" hidden="1">{#N/A,#N/A,FALSE,"Tower &amp; Car Park"}</definedName>
    <definedName name="정상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상가격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정하명" localSheetId="18" hidden="1">{#N/A,#N/A,TRUE,"Basic";#N/A,#N/A,TRUE,"EXT-TABLE";#N/A,#N/A,TRUE,"STEEL";#N/A,#N/A,TRUE,"INT-Table";#N/A,#N/A,TRUE,"STEEL";#N/A,#N/A,TRUE,"Door"}</definedName>
    <definedName name="정하명" hidden="1">{#N/A,#N/A,TRUE,"Basic";#N/A,#N/A,TRUE,"EXT-TABLE";#N/A,#N/A,TRUE,"STEEL";#N/A,#N/A,TRUE,"INT-Table";#N/A,#N/A,TRUE,"STEEL";#N/A,#N/A,TRUE,"Door"}</definedName>
    <definedName name="제작비">#REF!</definedName>
    <definedName name="제출2"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견적" localSheetId="18" hidden="1">{#N/A,#N/A,FALSE,"CCTV"}</definedName>
    <definedName name="제출견적" hidden="1">{#N/A,#N/A,FALSE,"CCTV"}</definedName>
    <definedName name="조건2" localSheetId="18" hidden="1">{#N/A,#N/A,FALSE,"CCTV"}</definedName>
    <definedName name="조건2" hidden="1">{#N/A,#N/A,FALSE,"CCTV"}</definedName>
    <definedName name="조견표1" localSheetId="18" hidden="1">{#N/A,#N/A,FALSE,"예상손익";#N/A,#N/A,FALSE,"관리분석";#N/A,#N/A,FALSE,"장비분석";#N/A,#N/A,FALSE,"준설분석";#N/A,#N/A,FALSE,"철구분석"}</definedName>
    <definedName name="조견표1" hidden="1">{#N/A,#N/A,FALSE,"예상손익";#N/A,#N/A,FALSE,"관리분석";#N/A,#N/A,FALSE,"장비분석";#N/A,#N/A,FALSE,"준설분석";#N/A,#N/A,FALSE,"철구분석"}</definedName>
    <definedName name="조경집계"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집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사가" hidden="1">#REF!</definedName>
    <definedName name="조직표현장" hidden="1">#REF!</definedName>
    <definedName name="종합설계현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청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 localSheetId="18" hidden="1">{#N/A,#N/A,FALSE,"혼합골재"}</definedName>
    <definedName name="죠" hidden="1">{#N/A,#N/A,FALSE,"혼합골재"}</definedName>
    <definedName name="주요" localSheetId="18" hidden="1">{#N/A,#N/A,FALSE,"TABLE"}</definedName>
    <definedName name="주요" hidden="1">{#N/A,#N/A,FALSE,"TABLE"}</definedName>
    <definedName name="주요공종">#REF!</definedName>
    <definedName name="중기">#REF!</definedName>
    <definedName name="중점추진" localSheetId="18" hidden="1">{#N/A,#N/A,TRUE,"LOADCOVE";#N/A,#N/A,TRUE,"PAGE001";#N/A,#N/A,TRUE,"PAGE002";#N/A,#N/A,TRUE,"PAGE003";#N/A,#N/A,TRUE,"PAGE004";#N/A,#N/A,TRUE,"PAGE005";#N/A,#N/A,TRUE,"PAGE006";#N/A,#N/A,TRUE,"PAGE007";#N/A,#N/A,TRUE,"PAGE008";#N/A,#N/A,TRUE,"PAGE009";#N/A,#N/A,TRUE,"PAGE010";#N/A,#N/A,TRUE,"PAGE011";#N/A,#N/A,TRUE,"PAGE012";#N/A,#N/A,TRUE,"PAGE013"}</definedName>
    <definedName name="중점추진" hidden="1">{#N/A,#N/A,TRUE,"LOADCOVE";#N/A,#N/A,TRUE,"PAGE001";#N/A,#N/A,TRUE,"PAGE002";#N/A,#N/A,TRUE,"PAGE003";#N/A,#N/A,TRUE,"PAGE004";#N/A,#N/A,TRUE,"PAGE005";#N/A,#N/A,TRUE,"PAGE006";#N/A,#N/A,TRUE,"PAGE007";#N/A,#N/A,TRUE,"PAGE008";#N/A,#N/A,TRUE,"PAGE009";#N/A,#N/A,TRUE,"PAGE010";#N/A,#N/A,TRUE,"PAGE011";#N/A,#N/A,TRUE,"PAGE012";#N/A,#N/A,TRUE,"PAGE013"}</definedName>
    <definedName name="중점추진_1" localSheetId="18" hidden="1">{#N/A,#N/A,TRUE,"LOADCOVE";#N/A,#N/A,TRUE,"PAGE001";#N/A,#N/A,TRUE,"PAGE002";#N/A,#N/A,TRUE,"PAGE003";#N/A,#N/A,TRUE,"PAGE004";#N/A,#N/A,TRUE,"PAGE005";#N/A,#N/A,TRUE,"PAGE006";#N/A,#N/A,TRUE,"PAGE007";#N/A,#N/A,TRUE,"PAGE008";#N/A,#N/A,TRUE,"PAGE009";#N/A,#N/A,TRUE,"PAGE010";#N/A,#N/A,TRUE,"PAGE011";#N/A,#N/A,TRUE,"PAGE012";#N/A,#N/A,TRUE,"PAGE013"}</definedName>
    <definedName name="중점추진_1" hidden="1">{#N/A,#N/A,TRUE,"LOADCOVE";#N/A,#N/A,TRUE,"PAGE001";#N/A,#N/A,TRUE,"PAGE002";#N/A,#N/A,TRUE,"PAGE003";#N/A,#N/A,TRUE,"PAGE004";#N/A,#N/A,TRUE,"PAGE005";#N/A,#N/A,TRUE,"PAGE006";#N/A,#N/A,TRUE,"PAGE007";#N/A,#N/A,TRUE,"PAGE008";#N/A,#N/A,TRUE,"PAGE009";#N/A,#N/A,TRUE,"PAGE010";#N/A,#N/A,TRUE,"PAGE011";#N/A,#N/A,TRUE,"PAGE012";#N/A,#N/A,TRUE,"PAGE013"}</definedName>
    <definedName name="중점추진_2" localSheetId="18" hidden="1">{#N/A,#N/A,TRUE,"LOADCOVE";#N/A,#N/A,TRUE,"PAGE001";#N/A,#N/A,TRUE,"PAGE002";#N/A,#N/A,TRUE,"PAGE003";#N/A,#N/A,TRUE,"PAGE004";#N/A,#N/A,TRUE,"PAGE005";#N/A,#N/A,TRUE,"PAGE006";#N/A,#N/A,TRUE,"PAGE007";#N/A,#N/A,TRUE,"PAGE008";#N/A,#N/A,TRUE,"PAGE009";#N/A,#N/A,TRUE,"PAGE010";#N/A,#N/A,TRUE,"PAGE011";#N/A,#N/A,TRUE,"PAGE012";#N/A,#N/A,TRUE,"PAGE013"}</definedName>
    <definedName name="중점추진_2" hidden="1">{#N/A,#N/A,TRUE,"LOADCOVE";#N/A,#N/A,TRUE,"PAGE001";#N/A,#N/A,TRUE,"PAGE002";#N/A,#N/A,TRUE,"PAGE003";#N/A,#N/A,TRUE,"PAGE004";#N/A,#N/A,TRUE,"PAGE005";#N/A,#N/A,TRUE,"PAGE006";#N/A,#N/A,TRUE,"PAGE007";#N/A,#N/A,TRUE,"PAGE008";#N/A,#N/A,TRUE,"PAGE009";#N/A,#N/A,TRUE,"PAGE010";#N/A,#N/A,TRUE,"PAGE011";#N/A,#N/A,TRUE,"PAGE012";#N/A,#N/A,TRUE,"PAGE013"}</definedName>
    <definedName name="즈" localSheetId="18" hidden="1">{#N/A,#N/A,FALSE,"CCTV"}</definedName>
    <definedName name="즈" hidden="1">{#N/A,#N/A,FALSE,"CCTV"}</definedName>
    <definedName name="증감내역"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지입자재내역" hidden="1">#REF!</definedName>
    <definedName name="직노">#REF!</definedName>
    <definedName name="직매54P" localSheetId="18" hidden="1">{#N/A,#N/A,TRUE,"토적및재료집계";#N/A,#N/A,TRUE,"토적및재료집계";#N/A,#N/A,TRUE,"단위량"}</definedName>
    <definedName name="직매54P" hidden="1">{#N/A,#N/A,TRUE,"토적및재료집계";#N/A,#N/A,TRUE,"토적및재료집계";#N/A,#N/A,TRUE,"단위량"}</definedName>
    <definedName name="직원임금" hidden="1">#REF!</definedName>
    <definedName name="직접공사비계">#REF!</definedName>
    <definedName name="직종">#REF!</definedName>
    <definedName name="진" localSheetId="18" hidden="1">{#N/A,#N/A,FALSE,"2~8번"}</definedName>
    <definedName name="진" hidden="1">{#N/A,#N/A,FALSE,"2~8번"}</definedName>
    <definedName name="진_1" localSheetId="18" hidden="1">{#N/A,#N/A,FALSE,"2~8번"}</definedName>
    <definedName name="진_1" hidden="1">{#N/A,#N/A,FALSE,"2~8번"}</definedName>
    <definedName name="진_2" localSheetId="18" hidden="1">{#N/A,#N/A,FALSE,"2~8번"}</definedName>
    <definedName name="진_2" hidden="1">{#N/A,#N/A,FALSE,"2~8번"}</definedName>
    <definedName name="진짜원가">#REF!</definedName>
    <definedName name="진짜원가_1">"$#REF!.$S$1:$U$39"</definedName>
    <definedName name="집계" localSheetId="18" hidden="1">{#N/A,#N/A,FALSE,"명세표"}</definedName>
    <definedName name="집계" hidden="1">{#N/A,#N/A,FALSE,"명세표"}</definedName>
    <definedName name="집계_1" localSheetId="18" hidden="1">{#N/A,#N/A,FALSE,"명세표"}</definedName>
    <definedName name="집계_1" hidden="1">{#N/A,#N/A,FALSE,"명세표"}</definedName>
    <definedName name="집계_2" localSheetId="18" hidden="1">{#N/A,#N/A,FALSE,"명세표"}</definedName>
    <definedName name="집계_2" hidden="1">{#N/A,#N/A,FALSE,"명세표"}</definedName>
    <definedName name="ㅉㅉㅉㅉㅉ" localSheetId="18" hidden="1">{"'장비'!$A$3:$M$12"}</definedName>
    <definedName name="ㅉㅉㅉㅉㅉ" hidden="1">{"'장비'!$A$3:$M$12"}</definedName>
    <definedName name="쪽쪽쪽" localSheetId="18" hidden="1">{"'장비'!$A$3:$M$12"}</definedName>
    <definedName name="쪽쪽쪽" hidden="1">{"'장비'!$A$3:$M$12"}</definedName>
    <definedName name="ㅊㅍㅋㅌㅊㅋ" localSheetId="18" hidden="1">{#N/A,#N/A,FALSE,"운반시간"}</definedName>
    <definedName name="ㅊㅍㅋㅌㅊㅋ" hidden="1">{#N/A,#N/A,FALSE,"운반시간"}</definedName>
    <definedName name="ㅊㅍㅋㅌㅍㅌ" localSheetId="18" hidden="1">{#N/A,#N/A,FALSE,"혼합골재"}</definedName>
    <definedName name="ㅊㅍㅋㅌㅍㅌ" hidden="1">{#N/A,#N/A,FALSE,"혼합골재"}</definedName>
    <definedName name="차량" hidden="1">#REF!</definedName>
    <definedName name="차량현황1" hidden="1">#REF!</definedName>
    <definedName name="찰샇기" hidden="1">#REF!</definedName>
    <definedName name="참고2" hidden="1">#REF!</definedName>
    <definedName name="참고자료" localSheetId="18" hidden="1">{#VALUE!,#N/A,FALSE,0;#N/A,#N/A,FALSE,0;#N/A,#N/A,FALSE,0;#N/A,#N/A,FALSE,0}</definedName>
    <definedName name="참고자료" hidden="1">{#VALUE!,#N/A,FALSE,0;#N/A,#N/A,FALSE,0;#N/A,#N/A,FALSE,0;#N/A,#N/A,FALSE,0}</definedName>
    <definedName name="참석자" localSheetId="18" hidden="1">{#N/A,#N/A,FALSE,"현장 NCR 분석";#N/A,#N/A,FALSE,"현장품질감사";#N/A,#N/A,FALSE,"현장품질감사"}</definedName>
    <definedName name="참석자" hidden="1">{#N/A,#N/A,FALSE,"현장 NCR 분석";#N/A,#N/A,FALSE,"현장품질감사";#N/A,#N/A,FALSE,"현장품질감사"}</definedName>
    <definedName name="참석자2" localSheetId="18" hidden="1">{#N/A,#N/A,FALSE,"현장 NCR 분석";#N/A,#N/A,FALSE,"현장품질감사";#N/A,#N/A,FALSE,"현장품질감사"}</definedName>
    <definedName name="참석자2" hidden="1">{#N/A,#N/A,FALSE,"현장 NCR 분석";#N/A,#N/A,FALSE,"현장품질감사";#N/A,#N/A,FALSE,"현장품질감사"}</definedName>
    <definedName name="철골_상유" localSheetId="18" hidden="1">{"'장비'!$A$3:$M$12"}</definedName>
    <definedName name="철골_상유" hidden="1">{"'장비'!$A$3:$M$12"}</definedName>
    <definedName name="철골협의" localSheetId="18" hidden="1">{#N/A,#N/A,FALSE,"현장 NCR 분석";#N/A,#N/A,FALSE,"현장품질감사";#N/A,#N/A,FALSE,"현장품질감사"}</definedName>
    <definedName name="철골협의" hidden="1">{#N/A,#N/A,FALSE,"현장 NCR 분석";#N/A,#N/A,FALSE,"현장품질감사";#N/A,#N/A,FALSE,"현장품질감사"}</definedName>
    <definedName name="철근량" localSheetId="18" hidden="1">{#N/A,#N/A,FALSE,"전력간선"}</definedName>
    <definedName name="철근량" hidden="1">{#N/A,#N/A,FALSE,"전력간선"}</definedName>
    <definedName name="철콘" localSheetId="18" hidden="1">{#N/A,#N/A,FALSE,"CCTV"}</definedName>
    <definedName name="철콘" hidden="1">{#N/A,#N/A,FALSE,"CCTV"}</definedName>
    <definedName name="첨부5" localSheetId="18" hidden="1">{#N/A,#N/A,TRUE,"LOADCOVE";#N/A,#N/A,TRUE,"PAGE001";#N/A,#N/A,TRUE,"PAGE002";#N/A,#N/A,TRUE,"PAGE003";#N/A,#N/A,TRUE,"PAGE004";#N/A,#N/A,TRUE,"PAGE005";#N/A,#N/A,TRUE,"PAGE006";#N/A,#N/A,TRUE,"PAGE007";#N/A,#N/A,TRUE,"PAGE008";#N/A,#N/A,TRUE,"PAGE009";#N/A,#N/A,TRUE,"PAGE010";#N/A,#N/A,TRUE,"PAGE011";#N/A,#N/A,TRUE,"PAGE012";#N/A,#N/A,TRUE,"PAGE013"}</definedName>
    <definedName name="첨부5" hidden="1">{#N/A,#N/A,TRUE,"LOADCOVE";#N/A,#N/A,TRUE,"PAGE001";#N/A,#N/A,TRUE,"PAGE002";#N/A,#N/A,TRUE,"PAGE003";#N/A,#N/A,TRUE,"PAGE004";#N/A,#N/A,TRUE,"PAGE005";#N/A,#N/A,TRUE,"PAGE006";#N/A,#N/A,TRUE,"PAGE007";#N/A,#N/A,TRUE,"PAGE008";#N/A,#N/A,TRUE,"PAGE009";#N/A,#N/A,TRUE,"PAGE010";#N/A,#N/A,TRUE,"PAGE011";#N/A,#N/A,TRUE,"PAGE012";#N/A,#N/A,TRUE,"PAGE013"}</definedName>
    <definedName name="첨부5_1" localSheetId="18" hidden="1">{#N/A,#N/A,TRUE,"LOADCOVE";#N/A,#N/A,TRUE,"PAGE001";#N/A,#N/A,TRUE,"PAGE002";#N/A,#N/A,TRUE,"PAGE003";#N/A,#N/A,TRUE,"PAGE004";#N/A,#N/A,TRUE,"PAGE005";#N/A,#N/A,TRUE,"PAGE006";#N/A,#N/A,TRUE,"PAGE007";#N/A,#N/A,TRUE,"PAGE008";#N/A,#N/A,TRUE,"PAGE009";#N/A,#N/A,TRUE,"PAGE010";#N/A,#N/A,TRUE,"PAGE011";#N/A,#N/A,TRUE,"PAGE012";#N/A,#N/A,TRUE,"PAGE013"}</definedName>
    <definedName name="첨부5_1" hidden="1">{#N/A,#N/A,TRUE,"LOADCOVE";#N/A,#N/A,TRUE,"PAGE001";#N/A,#N/A,TRUE,"PAGE002";#N/A,#N/A,TRUE,"PAGE003";#N/A,#N/A,TRUE,"PAGE004";#N/A,#N/A,TRUE,"PAGE005";#N/A,#N/A,TRUE,"PAGE006";#N/A,#N/A,TRUE,"PAGE007";#N/A,#N/A,TRUE,"PAGE008";#N/A,#N/A,TRUE,"PAGE009";#N/A,#N/A,TRUE,"PAGE010";#N/A,#N/A,TRUE,"PAGE011";#N/A,#N/A,TRUE,"PAGE012";#N/A,#N/A,TRUE,"PAGE013"}</definedName>
    <definedName name="첨부5_2" localSheetId="18" hidden="1">{#N/A,#N/A,TRUE,"LOADCOVE";#N/A,#N/A,TRUE,"PAGE001";#N/A,#N/A,TRUE,"PAGE002";#N/A,#N/A,TRUE,"PAGE003";#N/A,#N/A,TRUE,"PAGE004";#N/A,#N/A,TRUE,"PAGE005";#N/A,#N/A,TRUE,"PAGE006";#N/A,#N/A,TRUE,"PAGE007";#N/A,#N/A,TRUE,"PAGE008";#N/A,#N/A,TRUE,"PAGE009";#N/A,#N/A,TRUE,"PAGE010";#N/A,#N/A,TRUE,"PAGE011";#N/A,#N/A,TRUE,"PAGE012";#N/A,#N/A,TRUE,"PAGE013"}</definedName>
    <definedName name="첨부5_2" hidden="1">{#N/A,#N/A,TRUE,"LOADCOVE";#N/A,#N/A,TRUE,"PAGE001";#N/A,#N/A,TRUE,"PAGE002";#N/A,#N/A,TRUE,"PAGE003";#N/A,#N/A,TRUE,"PAGE004";#N/A,#N/A,TRUE,"PAGE005";#N/A,#N/A,TRUE,"PAGE006";#N/A,#N/A,TRUE,"PAGE007";#N/A,#N/A,TRUE,"PAGE008";#N/A,#N/A,TRUE,"PAGE009";#N/A,#N/A,TRUE,"PAGE010";#N/A,#N/A,TRUE,"PAGE011";#N/A,#N/A,TRUE,"PAGE012";#N/A,#N/A,TRUE,"PAGE013"}</definedName>
    <definedName name="첫장" localSheetId="18" hidden="1">{#N/A,#N/A,TRUE,"총괄"}</definedName>
    <definedName name="첫장" hidden="1">{#N/A,#N/A,TRUE,"총괄"}</definedName>
    <definedName name="청구량2" localSheetId="18" hidden="1">{#N/A,#N/A,FALSE,"CCTV"}</definedName>
    <definedName name="청구량2" hidden="1">{#N/A,#N/A,FALSE,"CCTV"}</definedName>
    <definedName name="청구량2_1" localSheetId="18" hidden="1">{#N/A,#N/A,FALSE,"CCTV"}</definedName>
    <definedName name="청구량2_1" hidden="1">{#N/A,#N/A,FALSE,"CCTV"}</definedName>
    <definedName name="청구량2_2" localSheetId="18" hidden="1">{#N/A,#N/A,FALSE,"CCTV"}</definedName>
    <definedName name="청구량2_2" hidden="1">{#N/A,#N/A,FALSE,"CCTV"}</definedName>
    <definedName name="총공사비2" localSheetId="18" hidden="1">{#N/A,#N/A,FALSE,"전력간선"}</definedName>
    <definedName name="총공사비2" hidden="1">{#N/A,#N/A,FALSE,"전력간선"}</definedName>
    <definedName name="총괄2" localSheetId="18" hidden="1">{#N/A,#N/A,FALSE,"현장 NCR 분석";#N/A,#N/A,FALSE,"현장품질감사";#N/A,#N/A,FALSE,"현장품질감사"}</definedName>
    <definedName name="총괄2" hidden="1">{#N/A,#N/A,FALSE,"현장 NCR 분석";#N/A,#N/A,FALSE,"현장품질감사";#N/A,#N/A,FALSE,"현장품질감사"}</definedName>
    <definedName name="총괄내역" localSheetId="18" hidden="1">{#N/A,#N/A,TRUE,"총괄"}</definedName>
    <definedName name="총괄내역" hidden="1">{#N/A,#N/A,TRUE,"총괄"}</definedName>
    <definedName name="총괄내역서" localSheetId="18" hidden="1">{#N/A,#N/A,TRUE,"총괄"}</definedName>
    <definedName name="총괄내역서" hidden="1">{#N/A,#N/A,TRUE,"총괄"}</definedName>
    <definedName name="총괄표1" localSheetId="18" hidden="1">{"'장비'!$A$3:$M$12"}</definedName>
    <definedName name="총괄표1" hidden="1">{"'장비'!$A$3:$M$12"}</definedName>
    <definedName name="최" localSheetId="18" hidden="1">{"LKD",#N/A,FALSE,"표지"}</definedName>
    <definedName name="최" hidden="1">{"LKD",#N/A,FALSE,"표지"}</definedName>
    <definedName name="최대현" localSheetId="18" hidden="1">{"LKD",#N/A,FALSE,"표지"}</definedName>
    <definedName name="최대현" hidden="1">{"LKD",#N/A,FALSE,"표지"}</definedName>
    <definedName name="최대현1" localSheetId="18" hidden="1">{"LKD",#N/A,FALSE,"표지"}</definedName>
    <definedName name="최대현1" hidden="1">{"LKD",#N/A,FALSE,"표지"}</definedName>
    <definedName name="최종추가합" hidden="1">#REF!</definedName>
    <definedName name="추" localSheetId="18" hidden="1">{"'Sheet1'!$L$16"}</definedName>
    <definedName name="추" hidden="1">{"'Sheet1'!$L$16"}</definedName>
    <definedName name="추_1" localSheetId="18" hidden="1">{"'Sheet1'!$L$16"}</definedName>
    <definedName name="추_1" hidden="1">{"'Sheet1'!$L$16"}</definedName>
    <definedName name="추_2" localSheetId="18" hidden="1">{"'Sheet1'!$L$16"}</definedName>
    <definedName name="추_2" hidden="1">{"'Sheet1'!$L$16"}</definedName>
    <definedName name="추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localSheetId="18" hidden="1">{"'장비'!$A$3:$M$12"}</definedName>
    <definedName name="추가분" hidden="1">{"'장비'!$A$3:$M$12"}</definedName>
    <definedName name="추가분_1" localSheetId="18" hidden="1">{"'장비'!$A$3:$M$12"}</definedName>
    <definedName name="추가분_1" hidden="1">{"'장비'!$A$3:$M$12"}</definedName>
    <definedName name="추가분_2" localSheetId="18" hidden="1">{"'장비'!$A$3:$M$12"}</definedName>
    <definedName name="추가분_2" hidden="1">{"'장비'!$A$3:$M$12"}</definedName>
    <definedName name="취수장정리수량" hidden="1">#REF!</definedName>
    <definedName name="취입보집계" localSheetId="18" hidden="1">{#N/A,#N/A,FALSE,"2~8번"}</definedName>
    <definedName name="취입보집계" hidden="1">{#N/A,#N/A,FALSE,"2~8번"}</definedName>
    <definedName name="츠" localSheetId="18" hidden="1">{#N/A,#N/A,FALSE,"조골재"}</definedName>
    <definedName name="츠" hidden="1">{#N/A,#N/A,FALSE,"조골재"}</definedName>
    <definedName name="ㅋ" localSheetId="18" hidden="1">{#N/A,#N/A,FALSE,"조골재"}</definedName>
    <definedName name="ㅋ" hidden="1">{#N/A,#N/A,FALSE,"조골재"}</definedName>
    <definedName name="ㅋㅁ" localSheetId="18" hidden="1">{#N/A,#N/A,FALSE,"명세표"}</definedName>
    <definedName name="ㅋㅁ" hidden="1">{#N/A,#N/A,FALSE,"명세표"}</definedName>
    <definedName name="ㅋㅁ_1" localSheetId="18" hidden="1">{#N/A,#N/A,FALSE,"명세표"}</definedName>
    <definedName name="ㅋㅁ_1" hidden="1">{#N/A,#N/A,FALSE,"명세표"}</definedName>
    <definedName name="ㅋㅁ_2" localSheetId="18" hidden="1">{#N/A,#N/A,FALSE,"명세표"}</definedName>
    <definedName name="ㅋㅁ_2" hidden="1">{#N/A,#N/A,FALSE,"명세표"}</definedName>
    <definedName name="ㅋㅋㅋ" localSheetId="18" hidden="1">{#N/A,#N/A,FALSE,"명세표"}</definedName>
    <definedName name="ㅋㅋㅋ" hidden="1">{#N/A,#N/A,FALSE,"명세표"}</definedName>
    <definedName name="ㅋㅋㅋ_1" localSheetId="18" hidden="1">{#N/A,#N/A,FALSE,"명세표"}</definedName>
    <definedName name="ㅋㅋㅋ_1" hidden="1">{#N/A,#N/A,FALSE,"명세표"}</definedName>
    <definedName name="ㅋㅋㅋ_2" localSheetId="18" hidden="1">{#N/A,#N/A,FALSE,"명세표"}</definedName>
    <definedName name="ㅋㅋㅋ_2" hidden="1">{#N/A,#N/A,FALSE,"명세표"}</definedName>
    <definedName name="케이슨3" localSheetId="18" hidden="1">{#N/A,#N/A,FALSE,"전체집계표";#N/A,#N/A,FALSE,"안벽30000";#N/A,#N/A,FALSE,"안벽20000";#N/A,#N/A,FALSE,"내호안";#N/A,#N/A,FALSE,"외호안";#N/A,#N/A,FALSE,"준설토A";#N/A,#N/A,FALSE,"준설토B";#N/A,#N/A,FALSE,"적출장"}</definedName>
    <definedName name="케이슨3" hidden="1">{#N/A,#N/A,FALSE,"전체집계표";#N/A,#N/A,FALSE,"안벽30000";#N/A,#N/A,FALSE,"안벽20000";#N/A,#N/A,FALSE,"내호안";#N/A,#N/A,FALSE,"외호안";#N/A,#N/A,FALSE,"준설토A";#N/A,#N/A,FALSE,"준설토B";#N/A,#N/A,FALSE,"적출장"}</definedName>
    <definedName name="케이슨3_1" localSheetId="18" hidden="1">{#N/A,#N/A,FALSE,"전체집계표";#N/A,#N/A,FALSE,"안벽30000";#N/A,#N/A,FALSE,"안벽20000";#N/A,#N/A,FALSE,"내호안";#N/A,#N/A,FALSE,"외호안";#N/A,#N/A,FALSE,"준설토A";#N/A,#N/A,FALSE,"준설토B";#N/A,#N/A,FALSE,"적출장"}</definedName>
    <definedName name="케이슨3_1" hidden="1">{#N/A,#N/A,FALSE,"전체집계표";#N/A,#N/A,FALSE,"안벽30000";#N/A,#N/A,FALSE,"안벽20000";#N/A,#N/A,FALSE,"내호안";#N/A,#N/A,FALSE,"외호안";#N/A,#N/A,FALSE,"준설토A";#N/A,#N/A,FALSE,"준설토B";#N/A,#N/A,FALSE,"적출장"}</definedName>
    <definedName name="케이슨3_2" localSheetId="18" hidden="1">{#N/A,#N/A,FALSE,"전체집계표";#N/A,#N/A,FALSE,"안벽30000";#N/A,#N/A,FALSE,"안벽20000";#N/A,#N/A,FALSE,"내호안";#N/A,#N/A,FALSE,"외호안";#N/A,#N/A,FALSE,"준설토A";#N/A,#N/A,FALSE,"준설토B";#N/A,#N/A,FALSE,"적출장"}</definedName>
    <definedName name="케이슨3_2" hidden="1">{#N/A,#N/A,FALSE,"전체집계표";#N/A,#N/A,FALSE,"안벽30000";#N/A,#N/A,FALSE,"안벽20000";#N/A,#N/A,FALSE,"내호안";#N/A,#N/A,FALSE,"외호안";#N/A,#N/A,FALSE,"준설토A";#N/A,#N/A,FALSE,"준설토B";#N/A,#N/A,FALSE,"적출장"}</definedName>
    <definedName name="케이슨33" localSheetId="18" hidden="1">{#N/A,#N/A,FALSE,"전체집계표";#N/A,#N/A,FALSE,"안벽30000";#N/A,#N/A,FALSE,"안벽20000";#N/A,#N/A,FALSE,"내호안";#N/A,#N/A,FALSE,"외호안";#N/A,#N/A,FALSE,"준설토A";#N/A,#N/A,FALSE,"준설토B";#N/A,#N/A,FALSE,"적출장"}</definedName>
    <definedName name="케이슨33" hidden="1">{#N/A,#N/A,FALSE,"전체집계표";#N/A,#N/A,FALSE,"안벽30000";#N/A,#N/A,FALSE,"안벽20000";#N/A,#N/A,FALSE,"내호안";#N/A,#N/A,FALSE,"외호안";#N/A,#N/A,FALSE,"준설토A";#N/A,#N/A,FALSE,"준설토B";#N/A,#N/A,FALSE,"적출장"}</definedName>
    <definedName name="케이슨33_1" localSheetId="18" hidden="1">{#N/A,#N/A,FALSE,"전체집계표";#N/A,#N/A,FALSE,"안벽30000";#N/A,#N/A,FALSE,"안벽20000";#N/A,#N/A,FALSE,"내호안";#N/A,#N/A,FALSE,"외호안";#N/A,#N/A,FALSE,"준설토A";#N/A,#N/A,FALSE,"준설토B";#N/A,#N/A,FALSE,"적출장"}</definedName>
    <definedName name="케이슨33_1" hidden="1">{#N/A,#N/A,FALSE,"전체집계표";#N/A,#N/A,FALSE,"안벽30000";#N/A,#N/A,FALSE,"안벽20000";#N/A,#N/A,FALSE,"내호안";#N/A,#N/A,FALSE,"외호안";#N/A,#N/A,FALSE,"준설토A";#N/A,#N/A,FALSE,"준설토B";#N/A,#N/A,FALSE,"적출장"}</definedName>
    <definedName name="케이슨33_2" localSheetId="18" hidden="1">{#N/A,#N/A,FALSE,"전체집계표";#N/A,#N/A,FALSE,"안벽30000";#N/A,#N/A,FALSE,"안벽20000";#N/A,#N/A,FALSE,"내호안";#N/A,#N/A,FALSE,"외호안";#N/A,#N/A,FALSE,"준설토A";#N/A,#N/A,FALSE,"준설토B";#N/A,#N/A,FALSE,"적출장"}</definedName>
    <definedName name="케이슨33_2" hidden="1">{#N/A,#N/A,FALSE,"전체집계표";#N/A,#N/A,FALSE,"안벽30000";#N/A,#N/A,FALSE,"안벽20000";#N/A,#N/A,FALSE,"내호안";#N/A,#N/A,FALSE,"외호안";#N/A,#N/A,FALSE,"준설토A";#N/A,#N/A,FALSE,"준설토B";#N/A,#N/A,FALSE,"적출장"}</definedName>
    <definedName name="콘크리트2" hidden="1">#REF!</definedName>
    <definedName name="ㅌ" localSheetId="18" hidden="1">{#N/A,#N/A,FALSE,"2~8번"}</definedName>
    <definedName name="ㅌ" hidden="1">{#N/A,#N/A,FALSE,"2~8번"}</definedName>
    <definedName name="ㅌㅌ" localSheetId="18" hidden="1">{#N/A,#N/A,FALSE,"명세표"}</definedName>
    <definedName name="ㅌㅌ" hidden="1">{#N/A,#N/A,FALSE,"명세표"}</definedName>
    <definedName name="ㅌㅌ_1" localSheetId="18" hidden="1">{#N/A,#N/A,FALSE,"명세표"}</definedName>
    <definedName name="ㅌㅌ_1" hidden="1">{#N/A,#N/A,FALSE,"명세표"}</definedName>
    <definedName name="ㅌㅌ_2" localSheetId="18" hidden="1">{#N/A,#N/A,FALSE,"명세표"}</definedName>
    <definedName name="ㅌㅌ_2" hidden="1">{#N/A,#N/A,FALSE,"명세표"}</definedName>
    <definedName name="ㅌㅍ츛ㅌ" localSheetId="18" hidden="1">{#N/A,#N/A,FALSE,"운반시간"}</definedName>
    <definedName name="ㅌㅍ츛ㅌ" hidden="1">{#N/A,#N/A,FALSE,"운반시간"}</definedName>
    <definedName name="터널" localSheetId="18" hidden="1">{#N/A,#N/A,FALSE,"부대1"}</definedName>
    <definedName name="터널" hidden="1">{#N/A,#N/A,FALSE,"부대1"}</definedName>
    <definedName name="테스크" localSheetId="18" hidden="1">{#N/A,#N/A,FALSE,"단가표지"}</definedName>
    <definedName name="테스크" hidden="1">{#N/A,#N/A,FALSE,"단가표지"}</definedName>
    <definedName name="템프" hidden="1">#REF!</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건" localSheetId="18" hidden="1">{"'장비'!$A$3:$M$12"}</definedName>
    <definedName name="토건" hidden="1">{"'장비'!$A$3:$M$12"}</definedName>
    <definedName name="토건_1" localSheetId="18" hidden="1">{"'장비'!$A$3:$M$12"}</definedName>
    <definedName name="토건_1" hidden="1">{"'장비'!$A$3:$M$12"}</definedName>
    <definedName name="토건_2" localSheetId="18" hidden="1">{"'장비'!$A$3:$M$12"}</definedName>
    <definedName name="토건_2" hidden="1">{"'장비'!$A$3:$M$12"}</definedName>
    <definedName name="토건공사비대비r" localSheetId="18" hidden="1">{"'장비'!$A$3:$M$12"}</definedName>
    <definedName name="토건공사비대비r" hidden="1">{"'장비'!$A$3:$M$12"}</definedName>
    <definedName name="토건공사비대비r_1" localSheetId="18" hidden="1">{"'장비'!$A$3:$M$12"}</definedName>
    <definedName name="토건공사비대비r_1" hidden="1">{"'장비'!$A$3:$M$12"}</definedName>
    <definedName name="토건공사비대비r_2" localSheetId="18" hidden="1">{"'장비'!$A$3:$M$12"}</definedName>
    <definedName name="토건공사비대비r_2" hidden="1">{"'장비'!$A$3:$M$12"}</definedName>
    <definedName name="토건업체" localSheetId="18" hidden="1">{"'장비'!$A$3:$M$12"}</definedName>
    <definedName name="토건업체" hidden="1">{"'장비'!$A$3:$M$12"}</definedName>
    <definedName name="토건업체_1" localSheetId="18" hidden="1">{"'장비'!$A$3:$M$12"}</definedName>
    <definedName name="토건업체_1" hidden="1">{"'장비'!$A$3:$M$12"}</definedName>
    <definedName name="토건업체_2" localSheetId="18" hidden="1">{"'장비'!$A$3:$M$12"}</definedName>
    <definedName name="토건업체_2" hidden="1">{"'장비'!$A$3:$M$12"}</definedName>
    <definedName name="토건업체1" localSheetId="18" hidden="1">{"'장비'!$A$3:$M$12"}</definedName>
    <definedName name="토건업체1" hidden="1">{"'장비'!$A$3:$M$12"}</definedName>
    <definedName name="토건집계표1" localSheetId="18" hidden="1">{"'장비'!$A$3:$M$12"}</definedName>
    <definedName name="토건집계표1" hidden="1">{"'장비'!$A$3:$M$12"}</definedName>
    <definedName name="토건집계표r" localSheetId="18" hidden="1">{"'장비'!$A$3:$M$12"}</definedName>
    <definedName name="토건집계표r" hidden="1">{"'장비'!$A$3:$M$12"}</definedName>
    <definedName name="토건집계표r_1" localSheetId="18" hidden="1">{"'장비'!$A$3:$M$12"}</definedName>
    <definedName name="토건집계표r_1" hidden="1">{"'장비'!$A$3:$M$12"}</definedName>
    <definedName name="토건집계표r_2" localSheetId="18" hidden="1">{"'장비'!$A$3:$M$12"}</definedName>
    <definedName name="토건집계표r_2" hidden="1">{"'장비'!$A$3:$M$12"}</definedName>
    <definedName name="토공" localSheetId="18" hidden="1">{#N/A,#N/A,FALSE,"포장2"}</definedName>
    <definedName name="토공" hidden="1">{#N/A,#N/A,FALSE,"포장2"}</definedName>
    <definedName name="토공222" localSheetId="18" hidden="1">{#N/A,#N/A,FALSE,"토공2"}</definedName>
    <definedName name="토공222" hidden="1">{#N/A,#N/A,FALSE,"토공2"}</definedName>
    <definedName name="토공량" localSheetId="18" hidden="1">{#N/A,#N/A,FALSE,"기안지";#N/A,#N/A,FALSE,"통신지"}</definedName>
    <definedName name="토공량" hidden="1">{#N/A,#N/A,FALSE,"기안지";#N/A,#N/A,FALSE,"통신지"}</definedName>
    <definedName name="토류판">#REF!</definedName>
    <definedName name="토목"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 localSheetId="6">#REF!</definedName>
    <definedName name="토목" localSheetId="10">#REF!</definedName>
    <definedName name="토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견적" localSheetId="18" hidden="1">{#N/A,#N/A,FALSE,"골재소요량";#N/A,#N/A,FALSE,"골재소요량"}</definedName>
    <definedName name="토목견적" hidden="1">{#N/A,#N/A,FALSE,"골재소요량";#N/A,#N/A,FALSE,"골재소요량"}</definedName>
    <definedName name="토목내역" localSheetId="18" hidden="1">{#N/A,#N/A,FALSE,"부대2"}</definedName>
    <definedName name="토목내역" hidden="1">{#N/A,#N/A,FALSE,"부대2"}</definedName>
    <definedName name="토목내역서" localSheetId="18" hidden="1">{#N/A,#N/A,FALSE,"배수2"}</definedName>
    <definedName name="토목내역서" hidden="1">{#N/A,#N/A,FALSE,"배수2"}</definedName>
    <definedName name="토목변경" localSheetId="18" hidden="1">{"'장비'!$A$3:$M$12"}</definedName>
    <definedName name="토목변경" hidden="1">{"'장비'!$A$3:$M$12"}</definedName>
    <definedName name="토목변경_1" localSheetId="18" hidden="1">{"'장비'!$A$3:$M$12"}</definedName>
    <definedName name="토목변경_1" hidden="1">{"'장비'!$A$3:$M$12"}</definedName>
    <definedName name="토목변경_2" localSheetId="18" hidden="1">{"'장비'!$A$3:$M$12"}</definedName>
    <definedName name="토목변경_2" hidden="1">{"'장비'!$A$3:$M$12"}</definedName>
    <definedName name="토목설계" localSheetId="18" hidden="1">{#N/A,#N/A,FALSE,"골재소요량";#N/A,#N/A,FALSE,"골재소요량"}</definedName>
    <definedName name="토목설계" localSheetId="10" hidden="1">{#N/A,#N/A,FALSE,"골재소요량";#N/A,#N/A,FALSE,"골재소요량"}</definedName>
    <definedName name="토목설계" hidden="1">{#N/A,#N/A,FALSE,"골재소요량";#N/A,#N/A,FALSE,"골재소요량"}</definedName>
    <definedName name="토목실행" localSheetId="18" hidden="1">{#N/A,#N/A,FALSE,"골재소요량";#N/A,#N/A,FALSE,"골재소요량"}</definedName>
    <definedName name="토목실행" hidden="1">{#N/A,#N/A,FALSE,"골재소요량";#N/A,#N/A,FALSE,"골재소요량"}</definedName>
    <definedName name="토목실행예산" localSheetId="18" hidden="1">{"'장비'!$A$3:$M$12"}</definedName>
    <definedName name="토목실행예산" hidden="1">{"'장비'!$A$3:$M$12"}</definedName>
    <definedName name="토목실행예산_1" localSheetId="18" hidden="1">{"'장비'!$A$3:$M$12"}</definedName>
    <definedName name="토목실행예산_1" hidden="1">{"'장비'!$A$3:$M$12"}</definedName>
    <definedName name="토목실행예산_2" localSheetId="18" hidden="1">{"'장비'!$A$3:$M$12"}</definedName>
    <definedName name="토목실행예산_2" hidden="1">{"'장비'!$A$3:$M$12"}</definedName>
    <definedName name="토목조정분" localSheetId="18" hidden="1">{"'장비'!$A$3:$M$12"}</definedName>
    <definedName name="토목조정분" hidden="1">{"'장비'!$A$3:$M$12"}</definedName>
    <definedName name="토목조정분_1" localSheetId="18" hidden="1">{"'장비'!$A$3:$M$12"}</definedName>
    <definedName name="토목조정분_1" hidden="1">{"'장비'!$A$3:$M$12"}</definedName>
    <definedName name="토목조정분_2" localSheetId="18" hidden="1">{"'장비'!$A$3:$M$12"}</definedName>
    <definedName name="토목조정분_2" hidden="1">{"'장비'!$A$3:$M$12"}</definedName>
    <definedName name="통1">#REF!</definedName>
    <definedName name="통1_1">"$#REF!.$G$8"</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hidden="1">#REF!</definedName>
    <definedName name="투자1" localSheetId="18" hidden="1">{#N/A,#N/A,TRUE,"LOADCOVE";#N/A,#N/A,TRUE,"PAGE001";#N/A,#N/A,TRUE,"PAGE002";#N/A,#N/A,TRUE,"PAGE003";#N/A,#N/A,TRUE,"PAGE004";#N/A,#N/A,TRUE,"PAGE005";#N/A,#N/A,TRUE,"PAGE006";#N/A,#N/A,TRUE,"PAGE007";#N/A,#N/A,TRUE,"PAGE008";#N/A,#N/A,TRUE,"PAGE009";#N/A,#N/A,TRUE,"PAGE010";#N/A,#N/A,TRUE,"PAGE011";#N/A,#N/A,TRUE,"PAGE012";#N/A,#N/A,TRUE,"PAGE013"}</definedName>
    <definedName name="투자1" hidden="1">{#N/A,#N/A,TRUE,"LOADCOVE";#N/A,#N/A,TRUE,"PAGE001";#N/A,#N/A,TRUE,"PAGE002";#N/A,#N/A,TRUE,"PAGE003";#N/A,#N/A,TRUE,"PAGE004";#N/A,#N/A,TRUE,"PAGE005";#N/A,#N/A,TRUE,"PAGE006";#N/A,#N/A,TRUE,"PAGE007";#N/A,#N/A,TRUE,"PAGE008";#N/A,#N/A,TRUE,"PAGE009";#N/A,#N/A,TRUE,"PAGE010";#N/A,#N/A,TRUE,"PAGE011";#N/A,#N/A,TRUE,"PAGE012";#N/A,#N/A,TRUE,"PAGE013"}</definedName>
    <definedName name="투자1_1" localSheetId="18" hidden="1">{#N/A,#N/A,TRUE,"LOADCOVE";#N/A,#N/A,TRUE,"PAGE001";#N/A,#N/A,TRUE,"PAGE002";#N/A,#N/A,TRUE,"PAGE003";#N/A,#N/A,TRUE,"PAGE004";#N/A,#N/A,TRUE,"PAGE005";#N/A,#N/A,TRUE,"PAGE006";#N/A,#N/A,TRUE,"PAGE007";#N/A,#N/A,TRUE,"PAGE008";#N/A,#N/A,TRUE,"PAGE009";#N/A,#N/A,TRUE,"PAGE010";#N/A,#N/A,TRUE,"PAGE011";#N/A,#N/A,TRUE,"PAGE012";#N/A,#N/A,TRUE,"PAGE013"}</definedName>
    <definedName name="투자1_1" hidden="1">{#N/A,#N/A,TRUE,"LOADCOVE";#N/A,#N/A,TRUE,"PAGE001";#N/A,#N/A,TRUE,"PAGE002";#N/A,#N/A,TRUE,"PAGE003";#N/A,#N/A,TRUE,"PAGE004";#N/A,#N/A,TRUE,"PAGE005";#N/A,#N/A,TRUE,"PAGE006";#N/A,#N/A,TRUE,"PAGE007";#N/A,#N/A,TRUE,"PAGE008";#N/A,#N/A,TRUE,"PAGE009";#N/A,#N/A,TRUE,"PAGE010";#N/A,#N/A,TRUE,"PAGE011";#N/A,#N/A,TRUE,"PAGE012";#N/A,#N/A,TRUE,"PAGE013"}</definedName>
    <definedName name="투자1_2" localSheetId="18" hidden="1">{#N/A,#N/A,TRUE,"LOADCOVE";#N/A,#N/A,TRUE,"PAGE001";#N/A,#N/A,TRUE,"PAGE002";#N/A,#N/A,TRUE,"PAGE003";#N/A,#N/A,TRUE,"PAGE004";#N/A,#N/A,TRUE,"PAGE005";#N/A,#N/A,TRUE,"PAGE006";#N/A,#N/A,TRUE,"PAGE007";#N/A,#N/A,TRUE,"PAGE008";#N/A,#N/A,TRUE,"PAGE009";#N/A,#N/A,TRUE,"PAGE010";#N/A,#N/A,TRUE,"PAGE011";#N/A,#N/A,TRUE,"PAGE012";#N/A,#N/A,TRUE,"PAGE013"}</definedName>
    <definedName name="투자1_2" hidden="1">{#N/A,#N/A,TRUE,"LOADCOVE";#N/A,#N/A,TRUE,"PAGE001";#N/A,#N/A,TRUE,"PAGE002";#N/A,#N/A,TRUE,"PAGE003";#N/A,#N/A,TRUE,"PAGE004";#N/A,#N/A,TRUE,"PAGE005";#N/A,#N/A,TRUE,"PAGE006";#N/A,#N/A,TRUE,"PAGE007";#N/A,#N/A,TRUE,"PAGE008";#N/A,#N/A,TRUE,"PAGE009";#N/A,#N/A,TRUE,"PAGE010";#N/A,#N/A,TRUE,"PAGE011";#N/A,#N/A,TRUE,"PAGE012";#N/A,#N/A,TRUE,"PAGE013"}</definedName>
    <definedName name="투자5" localSheetId="18" hidden="1">{#N/A,#N/A,TRUE,"LOADCOVE";#N/A,#N/A,TRUE,"PAGE001";#N/A,#N/A,TRUE,"PAGE002";#N/A,#N/A,TRUE,"PAGE003";#N/A,#N/A,TRUE,"PAGE004";#N/A,#N/A,TRUE,"PAGE005";#N/A,#N/A,TRUE,"PAGE006";#N/A,#N/A,TRUE,"PAGE007";#N/A,#N/A,TRUE,"PAGE008";#N/A,#N/A,TRUE,"PAGE009";#N/A,#N/A,TRUE,"PAGE010";#N/A,#N/A,TRUE,"PAGE011";#N/A,#N/A,TRUE,"PAGE012";#N/A,#N/A,TRUE,"PAGE013"}</definedName>
    <definedName name="투자5" hidden="1">{#N/A,#N/A,TRUE,"LOADCOVE";#N/A,#N/A,TRUE,"PAGE001";#N/A,#N/A,TRUE,"PAGE002";#N/A,#N/A,TRUE,"PAGE003";#N/A,#N/A,TRUE,"PAGE004";#N/A,#N/A,TRUE,"PAGE005";#N/A,#N/A,TRUE,"PAGE006";#N/A,#N/A,TRUE,"PAGE007";#N/A,#N/A,TRUE,"PAGE008";#N/A,#N/A,TRUE,"PAGE009";#N/A,#N/A,TRUE,"PAGE010";#N/A,#N/A,TRUE,"PAGE011";#N/A,#N/A,TRUE,"PAGE012";#N/A,#N/A,TRUE,"PAGE013"}</definedName>
    <definedName name="투자5_1" localSheetId="18" hidden="1">{#N/A,#N/A,TRUE,"LOADCOVE";#N/A,#N/A,TRUE,"PAGE001";#N/A,#N/A,TRUE,"PAGE002";#N/A,#N/A,TRUE,"PAGE003";#N/A,#N/A,TRUE,"PAGE004";#N/A,#N/A,TRUE,"PAGE005";#N/A,#N/A,TRUE,"PAGE006";#N/A,#N/A,TRUE,"PAGE007";#N/A,#N/A,TRUE,"PAGE008";#N/A,#N/A,TRUE,"PAGE009";#N/A,#N/A,TRUE,"PAGE010";#N/A,#N/A,TRUE,"PAGE011";#N/A,#N/A,TRUE,"PAGE012";#N/A,#N/A,TRUE,"PAGE013"}</definedName>
    <definedName name="투자5_1" hidden="1">{#N/A,#N/A,TRUE,"LOADCOVE";#N/A,#N/A,TRUE,"PAGE001";#N/A,#N/A,TRUE,"PAGE002";#N/A,#N/A,TRUE,"PAGE003";#N/A,#N/A,TRUE,"PAGE004";#N/A,#N/A,TRUE,"PAGE005";#N/A,#N/A,TRUE,"PAGE006";#N/A,#N/A,TRUE,"PAGE007";#N/A,#N/A,TRUE,"PAGE008";#N/A,#N/A,TRUE,"PAGE009";#N/A,#N/A,TRUE,"PAGE010";#N/A,#N/A,TRUE,"PAGE011";#N/A,#N/A,TRUE,"PAGE012";#N/A,#N/A,TRUE,"PAGE013"}</definedName>
    <definedName name="투자5_2" localSheetId="18" hidden="1">{#N/A,#N/A,TRUE,"LOADCOVE";#N/A,#N/A,TRUE,"PAGE001";#N/A,#N/A,TRUE,"PAGE002";#N/A,#N/A,TRUE,"PAGE003";#N/A,#N/A,TRUE,"PAGE004";#N/A,#N/A,TRUE,"PAGE005";#N/A,#N/A,TRUE,"PAGE006";#N/A,#N/A,TRUE,"PAGE007";#N/A,#N/A,TRUE,"PAGE008";#N/A,#N/A,TRUE,"PAGE009";#N/A,#N/A,TRUE,"PAGE010";#N/A,#N/A,TRUE,"PAGE011";#N/A,#N/A,TRUE,"PAGE012";#N/A,#N/A,TRUE,"PAGE013"}</definedName>
    <definedName name="투자5_2" hidden="1">{#N/A,#N/A,TRUE,"LOADCOVE";#N/A,#N/A,TRUE,"PAGE001";#N/A,#N/A,TRUE,"PAGE002";#N/A,#N/A,TRUE,"PAGE003";#N/A,#N/A,TRUE,"PAGE004";#N/A,#N/A,TRUE,"PAGE005";#N/A,#N/A,TRUE,"PAGE006";#N/A,#N/A,TRUE,"PAGE007";#N/A,#N/A,TRUE,"PAGE008";#N/A,#N/A,TRUE,"PAGE009";#N/A,#N/A,TRUE,"PAGE010";#N/A,#N/A,TRUE,"PAGE011";#N/A,#N/A,TRUE,"PAGE012";#N/A,#N/A,TRUE,"PAGE013"}</definedName>
    <definedName name="투자계획" localSheetId="18" hidden="1">{#N/A,#N/A,TRUE,"LOADCOVE";#N/A,#N/A,TRUE,"PAGE001";#N/A,#N/A,TRUE,"PAGE002";#N/A,#N/A,TRUE,"PAGE003";#N/A,#N/A,TRUE,"PAGE004";#N/A,#N/A,TRUE,"PAGE005";#N/A,#N/A,TRUE,"PAGE006";#N/A,#N/A,TRUE,"PAGE007";#N/A,#N/A,TRUE,"PAGE008";#N/A,#N/A,TRUE,"PAGE009";#N/A,#N/A,TRUE,"PAGE010";#N/A,#N/A,TRUE,"PAGE011";#N/A,#N/A,TRUE,"PAGE012";#N/A,#N/A,TRUE,"PAGE013"}</definedName>
    <definedName name="투자계획" hidden="1">{#N/A,#N/A,TRUE,"LOADCOVE";#N/A,#N/A,TRUE,"PAGE001";#N/A,#N/A,TRUE,"PAGE002";#N/A,#N/A,TRUE,"PAGE003";#N/A,#N/A,TRUE,"PAGE004";#N/A,#N/A,TRUE,"PAGE005";#N/A,#N/A,TRUE,"PAGE006";#N/A,#N/A,TRUE,"PAGE007";#N/A,#N/A,TRUE,"PAGE008";#N/A,#N/A,TRUE,"PAGE009";#N/A,#N/A,TRUE,"PAGE010";#N/A,#N/A,TRUE,"PAGE011";#N/A,#N/A,TRUE,"PAGE012";#N/A,#N/A,TRUE,"PAGE013"}</definedName>
    <definedName name="투자계획_1" localSheetId="18" hidden="1">{#N/A,#N/A,TRUE,"LOADCOVE";#N/A,#N/A,TRUE,"PAGE001";#N/A,#N/A,TRUE,"PAGE002";#N/A,#N/A,TRUE,"PAGE003";#N/A,#N/A,TRUE,"PAGE004";#N/A,#N/A,TRUE,"PAGE005";#N/A,#N/A,TRUE,"PAGE006";#N/A,#N/A,TRUE,"PAGE007";#N/A,#N/A,TRUE,"PAGE008";#N/A,#N/A,TRUE,"PAGE009";#N/A,#N/A,TRUE,"PAGE010";#N/A,#N/A,TRUE,"PAGE011";#N/A,#N/A,TRUE,"PAGE012";#N/A,#N/A,TRUE,"PAGE013"}</definedName>
    <definedName name="투자계획_1" hidden="1">{#N/A,#N/A,TRUE,"LOADCOVE";#N/A,#N/A,TRUE,"PAGE001";#N/A,#N/A,TRUE,"PAGE002";#N/A,#N/A,TRUE,"PAGE003";#N/A,#N/A,TRUE,"PAGE004";#N/A,#N/A,TRUE,"PAGE005";#N/A,#N/A,TRUE,"PAGE006";#N/A,#N/A,TRUE,"PAGE007";#N/A,#N/A,TRUE,"PAGE008";#N/A,#N/A,TRUE,"PAGE009";#N/A,#N/A,TRUE,"PAGE010";#N/A,#N/A,TRUE,"PAGE011";#N/A,#N/A,TRUE,"PAGE012";#N/A,#N/A,TRUE,"PAGE013"}</definedName>
    <definedName name="투자계획_2" localSheetId="18" hidden="1">{#N/A,#N/A,TRUE,"LOADCOVE";#N/A,#N/A,TRUE,"PAGE001";#N/A,#N/A,TRUE,"PAGE002";#N/A,#N/A,TRUE,"PAGE003";#N/A,#N/A,TRUE,"PAGE004";#N/A,#N/A,TRUE,"PAGE005";#N/A,#N/A,TRUE,"PAGE006";#N/A,#N/A,TRUE,"PAGE007";#N/A,#N/A,TRUE,"PAGE008";#N/A,#N/A,TRUE,"PAGE009";#N/A,#N/A,TRUE,"PAGE010";#N/A,#N/A,TRUE,"PAGE011";#N/A,#N/A,TRUE,"PAGE012";#N/A,#N/A,TRUE,"PAGE013"}</definedName>
    <definedName name="투자계획_2" hidden="1">{#N/A,#N/A,TRUE,"LOADCOVE";#N/A,#N/A,TRUE,"PAGE001";#N/A,#N/A,TRUE,"PAGE002";#N/A,#N/A,TRUE,"PAGE003";#N/A,#N/A,TRUE,"PAGE004";#N/A,#N/A,TRUE,"PAGE005";#N/A,#N/A,TRUE,"PAGE006";#N/A,#N/A,TRUE,"PAGE007";#N/A,#N/A,TRUE,"PAGE008";#N/A,#N/A,TRUE,"PAGE009";#N/A,#N/A,TRUE,"PAGE010";#N/A,#N/A,TRUE,"PAGE011";#N/A,#N/A,TRUE,"PAGE012";#N/A,#N/A,TRUE,"PAGE013"}</definedName>
    <definedName name="투자수정" localSheetId="18" hidden="1">{#N/A,#N/A,TRUE,"LOADCOVE";#N/A,#N/A,TRUE,"PAGE001";#N/A,#N/A,TRUE,"PAGE002";#N/A,#N/A,TRUE,"PAGE003";#N/A,#N/A,TRUE,"PAGE004";#N/A,#N/A,TRUE,"PAGE005";#N/A,#N/A,TRUE,"PAGE006";#N/A,#N/A,TRUE,"PAGE007";#N/A,#N/A,TRUE,"PAGE008";#N/A,#N/A,TRUE,"PAGE009";#N/A,#N/A,TRUE,"PAGE010";#N/A,#N/A,TRUE,"PAGE011";#N/A,#N/A,TRUE,"PAGE012";#N/A,#N/A,TRUE,"PAGE013"}</definedName>
    <definedName name="투자수정" hidden="1">{#N/A,#N/A,TRUE,"LOADCOVE";#N/A,#N/A,TRUE,"PAGE001";#N/A,#N/A,TRUE,"PAGE002";#N/A,#N/A,TRUE,"PAGE003";#N/A,#N/A,TRUE,"PAGE004";#N/A,#N/A,TRUE,"PAGE005";#N/A,#N/A,TRUE,"PAGE006";#N/A,#N/A,TRUE,"PAGE007";#N/A,#N/A,TRUE,"PAGE008";#N/A,#N/A,TRUE,"PAGE009";#N/A,#N/A,TRUE,"PAGE010";#N/A,#N/A,TRUE,"PAGE011";#N/A,#N/A,TRUE,"PAGE012";#N/A,#N/A,TRUE,"PAGE013"}</definedName>
    <definedName name="투자수정_1" localSheetId="18" hidden="1">{#N/A,#N/A,TRUE,"LOADCOVE";#N/A,#N/A,TRUE,"PAGE001";#N/A,#N/A,TRUE,"PAGE002";#N/A,#N/A,TRUE,"PAGE003";#N/A,#N/A,TRUE,"PAGE004";#N/A,#N/A,TRUE,"PAGE005";#N/A,#N/A,TRUE,"PAGE006";#N/A,#N/A,TRUE,"PAGE007";#N/A,#N/A,TRUE,"PAGE008";#N/A,#N/A,TRUE,"PAGE009";#N/A,#N/A,TRUE,"PAGE010";#N/A,#N/A,TRUE,"PAGE011";#N/A,#N/A,TRUE,"PAGE012";#N/A,#N/A,TRUE,"PAGE013"}</definedName>
    <definedName name="투자수정_1" hidden="1">{#N/A,#N/A,TRUE,"LOADCOVE";#N/A,#N/A,TRUE,"PAGE001";#N/A,#N/A,TRUE,"PAGE002";#N/A,#N/A,TRUE,"PAGE003";#N/A,#N/A,TRUE,"PAGE004";#N/A,#N/A,TRUE,"PAGE005";#N/A,#N/A,TRUE,"PAGE006";#N/A,#N/A,TRUE,"PAGE007";#N/A,#N/A,TRUE,"PAGE008";#N/A,#N/A,TRUE,"PAGE009";#N/A,#N/A,TRUE,"PAGE010";#N/A,#N/A,TRUE,"PAGE011";#N/A,#N/A,TRUE,"PAGE012";#N/A,#N/A,TRUE,"PAGE013"}</definedName>
    <definedName name="투자수정_2" localSheetId="18" hidden="1">{#N/A,#N/A,TRUE,"LOADCOVE";#N/A,#N/A,TRUE,"PAGE001";#N/A,#N/A,TRUE,"PAGE002";#N/A,#N/A,TRUE,"PAGE003";#N/A,#N/A,TRUE,"PAGE004";#N/A,#N/A,TRUE,"PAGE005";#N/A,#N/A,TRUE,"PAGE006";#N/A,#N/A,TRUE,"PAGE007";#N/A,#N/A,TRUE,"PAGE008";#N/A,#N/A,TRUE,"PAGE009";#N/A,#N/A,TRUE,"PAGE010";#N/A,#N/A,TRUE,"PAGE011";#N/A,#N/A,TRUE,"PAGE012";#N/A,#N/A,TRUE,"PAGE013"}</definedName>
    <definedName name="투자수정_2" hidden="1">{#N/A,#N/A,TRUE,"LOADCOVE";#N/A,#N/A,TRUE,"PAGE001";#N/A,#N/A,TRUE,"PAGE002";#N/A,#N/A,TRUE,"PAGE003";#N/A,#N/A,TRUE,"PAGE004";#N/A,#N/A,TRUE,"PAGE005";#N/A,#N/A,TRUE,"PAGE006";#N/A,#N/A,TRUE,"PAGE007";#N/A,#N/A,TRUE,"PAGE008";#N/A,#N/A,TRUE,"PAGE009";#N/A,#N/A,TRUE,"PAGE010";#N/A,#N/A,TRUE,"PAGE011";#N/A,#N/A,TRUE,"PAGE012";#N/A,#N/A,TRUE,"PAGE013"}</definedName>
    <definedName name="투찰예정가50" localSheetId="18" hidden="1">{"'장비'!$A$3:$M$12"}</definedName>
    <definedName name="투찰예정가50" hidden="1">{"'장비'!$A$3:$M$12"}</definedName>
    <definedName name="투찰예정가50_1" localSheetId="18" hidden="1">{"'장비'!$A$3:$M$12"}</definedName>
    <definedName name="투찰예정가50_1" hidden="1">{"'장비'!$A$3:$M$12"}</definedName>
    <definedName name="투찰예정가50_2" localSheetId="18" hidden="1">{"'장비'!$A$3:$M$12"}</definedName>
    <definedName name="투찰예정가50_2" hidden="1">{"'장비'!$A$3:$M$12"}</definedName>
    <definedName name="투찰예정가501" localSheetId="18" hidden="1">{"'장비'!$A$3:$M$12"}</definedName>
    <definedName name="투찰예정가501" hidden="1">{"'장비'!$A$3:$M$12"}</definedName>
    <definedName name="투찰예정본부장" localSheetId="18" hidden="1">{"'장비'!$A$3:$M$12"}</definedName>
    <definedName name="투찰예정본부장" hidden="1">{"'장비'!$A$3:$M$12"}</definedName>
    <definedName name="투찰예정본부장_1" localSheetId="18" hidden="1">{"'장비'!$A$3:$M$12"}</definedName>
    <definedName name="투찰예정본부장_1" hidden="1">{"'장비'!$A$3:$M$12"}</definedName>
    <definedName name="투찰예정본부장_2" localSheetId="18" hidden="1">{"'장비'!$A$3:$M$12"}</definedName>
    <definedName name="투찰예정본부장_2" hidden="1">{"'장비'!$A$3:$M$12"}</definedName>
    <definedName name="투찰예정본부장1" localSheetId="18" hidden="1">{"'장비'!$A$3:$M$12"}</definedName>
    <definedName name="투찰예정본부장1" hidden="1">{"'장비'!$A$3:$M$12"}</definedName>
    <definedName name="트" localSheetId="18" hidden="1">{#N/A,#N/A,FALSE,"구조1"}</definedName>
    <definedName name="트" hidden="1">{#N/A,#N/A,FALSE,"구조1"}</definedName>
    <definedName name="특시"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특시"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팀별" localSheetId="18" hidden="1">{#N/A,#N/A,TRUE,"LOADCOVE";#N/A,#N/A,TRUE,"PAGE001";#N/A,#N/A,TRUE,"PAGE002";#N/A,#N/A,TRUE,"PAGE003";#N/A,#N/A,TRUE,"PAGE004";#N/A,#N/A,TRUE,"PAGE005";#N/A,#N/A,TRUE,"PAGE006";#N/A,#N/A,TRUE,"PAGE007";#N/A,#N/A,TRUE,"PAGE008";#N/A,#N/A,TRUE,"PAGE009";#N/A,#N/A,TRUE,"PAGE010";#N/A,#N/A,TRUE,"PAGE011";#N/A,#N/A,TRUE,"PAGE012";#N/A,#N/A,TRUE,"PAGE013"}</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팀별_1" localSheetId="18" hidden="1">{#N/A,#N/A,TRUE,"LOADCOVE";#N/A,#N/A,TRUE,"PAGE001";#N/A,#N/A,TRUE,"PAGE002";#N/A,#N/A,TRUE,"PAGE003";#N/A,#N/A,TRUE,"PAGE004";#N/A,#N/A,TRUE,"PAGE005";#N/A,#N/A,TRUE,"PAGE006";#N/A,#N/A,TRUE,"PAGE007";#N/A,#N/A,TRUE,"PAGE008";#N/A,#N/A,TRUE,"PAGE009";#N/A,#N/A,TRUE,"PAGE010";#N/A,#N/A,TRUE,"PAGE011";#N/A,#N/A,TRUE,"PAGE012";#N/A,#N/A,TRUE,"PAGE013"}</definedName>
    <definedName name="팀별_1" hidden="1">{#N/A,#N/A,TRUE,"LOADCOVE";#N/A,#N/A,TRUE,"PAGE001";#N/A,#N/A,TRUE,"PAGE002";#N/A,#N/A,TRUE,"PAGE003";#N/A,#N/A,TRUE,"PAGE004";#N/A,#N/A,TRUE,"PAGE005";#N/A,#N/A,TRUE,"PAGE006";#N/A,#N/A,TRUE,"PAGE007";#N/A,#N/A,TRUE,"PAGE008";#N/A,#N/A,TRUE,"PAGE009";#N/A,#N/A,TRUE,"PAGE010";#N/A,#N/A,TRUE,"PAGE011";#N/A,#N/A,TRUE,"PAGE012";#N/A,#N/A,TRUE,"PAGE013"}</definedName>
    <definedName name="팀별_2" localSheetId="18" hidden="1">{#N/A,#N/A,TRUE,"LOADCOVE";#N/A,#N/A,TRUE,"PAGE001";#N/A,#N/A,TRUE,"PAGE002";#N/A,#N/A,TRUE,"PAGE003";#N/A,#N/A,TRUE,"PAGE004";#N/A,#N/A,TRUE,"PAGE005";#N/A,#N/A,TRUE,"PAGE006";#N/A,#N/A,TRUE,"PAGE007";#N/A,#N/A,TRUE,"PAGE008";#N/A,#N/A,TRUE,"PAGE009";#N/A,#N/A,TRUE,"PAGE010";#N/A,#N/A,TRUE,"PAGE011";#N/A,#N/A,TRUE,"PAGE012";#N/A,#N/A,TRUE,"PAGE013"}</definedName>
    <definedName name="팀별_2" hidden="1">{#N/A,#N/A,TRUE,"LOADCOVE";#N/A,#N/A,TRUE,"PAGE001";#N/A,#N/A,TRUE,"PAGE002";#N/A,#N/A,TRUE,"PAGE003";#N/A,#N/A,TRUE,"PAGE004";#N/A,#N/A,TRUE,"PAGE005";#N/A,#N/A,TRUE,"PAGE006";#N/A,#N/A,TRUE,"PAGE007";#N/A,#N/A,TRUE,"PAGE008";#N/A,#N/A,TRUE,"PAGE009";#N/A,#N/A,TRUE,"PAGE010";#N/A,#N/A,TRUE,"PAGE011";#N/A,#N/A,TRUE,"PAGE012";#N/A,#N/A,TRUE,"PAGE013"}</definedName>
    <definedName name="ㅍ" localSheetId="18" hidden="1">{#N/A,#N/A,TRUE,"LOADCOVE";#N/A,#N/A,TRUE,"PAGE001";#N/A,#N/A,TRUE,"PAGE002";#N/A,#N/A,TRUE,"PAGE003";#N/A,#N/A,TRUE,"PAGE004";#N/A,#N/A,TRUE,"PAGE005";#N/A,#N/A,TRUE,"PAGE006";#N/A,#N/A,TRUE,"PAGE007";#N/A,#N/A,TRUE,"PAGE008";#N/A,#N/A,TRUE,"PAGE009";#N/A,#N/A,TRUE,"PAGE010";#N/A,#N/A,TRUE,"PAGE011";#N/A,#N/A,TRUE,"PAGE012";#N/A,#N/A,TRUE,"PAGE013"}</definedName>
    <definedName name="ㅍ" hidden="1">{#N/A,#N/A,TRUE,"LOADCOVE";#N/A,#N/A,TRUE,"PAGE001";#N/A,#N/A,TRUE,"PAGE002";#N/A,#N/A,TRUE,"PAGE003";#N/A,#N/A,TRUE,"PAGE004";#N/A,#N/A,TRUE,"PAGE005";#N/A,#N/A,TRUE,"PAGE006";#N/A,#N/A,TRUE,"PAGE007";#N/A,#N/A,TRUE,"PAGE008";#N/A,#N/A,TRUE,"PAGE009";#N/A,#N/A,TRUE,"PAGE010";#N/A,#N/A,TRUE,"PAGE011";#N/A,#N/A,TRUE,"PAGE012";#N/A,#N/A,TRUE,"PAGE013"}</definedName>
    <definedName name="ㅍ_1" localSheetId="18" hidden="1">{#N/A,#N/A,FALSE,"명세표"}</definedName>
    <definedName name="ㅍ_1" hidden="1">{#N/A,#N/A,FALSE,"명세표"}</definedName>
    <definedName name="ㅍ_2" localSheetId="18" hidden="1">{#N/A,#N/A,FALSE,"명세표"}</definedName>
    <definedName name="ㅍ_2" hidden="1">{#N/A,#N/A,FALSE,"명세표"}</definedName>
    <definedName name="ㅍ춫" localSheetId="18" hidden="1">{#N/A,#N/A,FALSE,"골재소요량";#N/A,#N/A,FALSE,"골재소요량"}</definedName>
    <definedName name="ㅍ춫" hidden="1">{#N/A,#N/A,FALSE,"골재소요량";#N/A,#N/A,FALSE,"골재소요량"}</definedName>
    <definedName name="ㅍ츝" localSheetId="18" hidden="1">{#N/A,#N/A,FALSE,"표지목차"}</definedName>
    <definedName name="ㅍ츝" hidden="1">{#N/A,#N/A,FALSE,"표지목차"}</definedName>
    <definedName name="파일" hidden="1">#REF!</definedName>
    <definedName name="팔" hidden="1">#REF!</definedName>
    <definedName name="페기갑지" hidden="1">#REF!</definedName>
    <definedName name="폐기" hidden="1">#REF!</definedName>
    <definedName name="표지" localSheetId="18" hidden="1">{#N/A,#N/A,TRUE,"Basic";#N/A,#N/A,TRUE,"EXT-TABLE";#N/A,#N/A,TRUE,"STEEL";#N/A,#N/A,TRUE,"INT-Table";#N/A,#N/A,TRUE,"STEEL";#N/A,#N/A,TRUE,"Door"}</definedName>
    <definedName name="표지" localSheetId="10">#REF!</definedName>
    <definedName name="표지" hidden="1">{#N/A,#N/A,TRUE,"Basic";#N/A,#N/A,TRUE,"EXT-TABLE";#N/A,#N/A,TRUE,"STEEL";#N/A,#N/A,TRUE,"INT-Table";#N/A,#N/A,TRUE,"STEEL";#N/A,#N/A,TRUE,"Door"}</definedName>
    <definedName name="표지_1" localSheetId="18" hidden="1">{#N/A,#N/A,TRUE,"Basic";#N/A,#N/A,TRUE,"EXT-TABLE";#N/A,#N/A,TRUE,"STEEL";#N/A,#N/A,TRUE,"INT-Table";#N/A,#N/A,TRUE,"STEEL";#N/A,#N/A,TRUE,"Door"}</definedName>
    <definedName name="표지_1" hidden="1">{#N/A,#N/A,TRUE,"Basic";#N/A,#N/A,TRUE,"EXT-TABLE";#N/A,#N/A,TRUE,"STEEL";#N/A,#N/A,TRUE,"INT-Table";#N/A,#N/A,TRUE,"STEEL";#N/A,#N/A,TRUE,"Door"}</definedName>
    <definedName name="표지1" localSheetId="18" hidden="1">{#N/A,#N/A,FALSE,"현장 NCR 분석";#N/A,#N/A,FALSE,"현장품질감사";#N/A,#N/A,FALSE,"현장품질감사"}</definedName>
    <definedName name="표지1" localSheetId="6">#REF!</definedName>
    <definedName name="표지1" localSheetId="10">#REF!</definedName>
    <definedName name="표지1" hidden="1">{#N/A,#N/A,FALSE,"현장 NCR 분석";#N/A,#N/A,FALSE,"현장품질감사";#N/A,#N/A,FALSE,"현장품질감사"}</definedName>
    <definedName name="표지2" hidden="1">#REF!</definedName>
    <definedName name="표품_통신_6_13">#REF!</definedName>
    <definedName name="품명">#REF!</definedName>
    <definedName name="피복" localSheetId="18" hidden="1">{#N/A,#N/A,FALSE,"전체집계표";#N/A,#N/A,FALSE,"안벽30000";#N/A,#N/A,FALSE,"안벽20000";#N/A,#N/A,FALSE,"내호안";#N/A,#N/A,FALSE,"외호안";#N/A,#N/A,FALSE,"준설토A";#N/A,#N/A,FALSE,"준설토B";#N/A,#N/A,FALSE,"적출장"}</definedName>
    <definedName name="피복" hidden="1">{#N/A,#N/A,FALSE,"전체집계표";#N/A,#N/A,FALSE,"안벽30000";#N/A,#N/A,FALSE,"안벽20000";#N/A,#N/A,FALSE,"내호안";#N/A,#N/A,FALSE,"외호안";#N/A,#N/A,FALSE,"준설토A";#N/A,#N/A,FALSE,"준설토B";#N/A,#N/A,FALSE,"적출장"}</definedName>
    <definedName name="피복_1" localSheetId="18" hidden="1">{#N/A,#N/A,FALSE,"전체집계표";#N/A,#N/A,FALSE,"안벽30000";#N/A,#N/A,FALSE,"안벽20000";#N/A,#N/A,FALSE,"내호안";#N/A,#N/A,FALSE,"외호안";#N/A,#N/A,FALSE,"준설토A";#N/A,#N/A,FALSE,"준설토B";#N/A,#N/A,FALSE,"적출장"}</definedName>
    <definedName name="피복_1" hidden="1">{#N/A,#N/A,FALSE,"전체집계표";#N/A,#N/A,FALSE,"안벽30000";#N/A,#N/A,FALSE,"안벽20000";#N/A,#N/A,FALSE,"내호안";#N/A,#N/A,FALSE,"외호안";#N/A,#N/A,FALSE,"준설토A";#N/A,#N/A,FALSE,"준설토B";#N/A,#N/A,FALSE,"적출장"}</definedName>
    <definedName name="피복_2" localSheetId="18" hidden="1">{#N/A,#N/A,FALSE,"전체집계표";#N/A,#N/A,FALSE,"안벽30000";#N/A,#N/A,FALSE,"안벽20000";#N/A,#N/A,FALSE,"내호안";#N/A,#N/A,FALSE,"외호안";#N/A,#N/A,FALSE,"준설토A";#N/A,#N/A,FALSE,"준설토B";#N/A,#N/A,FALSE,"적출장"}</definedName>
    <definedName name="피복_2" hidden="1">{#N/A,#N/A,FALSE,"전체집계표";#N/A,#N/A,FALSE,"안벽30000";#N/A,#N/A,FALSE,"안벽20000";#N/A,#N/A,FALSE,"내호안";#N/A,#N/A,FALSE,"외호안";#N/A,#N/A,FALSE,"준설토A";#N/A,#N/A,FALSE,"준설토B";#N/A,#N/A,FALSE,"적출장"}</definedName>
    <definedName name="피복석" localSheetId="18" hidden="1">{#N/A,#N/A,FALSE,"전체집계표";#N/A,#N/A,FALSE,"안벽30000";#N/A,#N/A,FALSE,"안벽20000";#N/A,#N/A,FALSE,"내호안";#N/A,#N/A,FALSE,"외호안";#N/A,#N/A,FALSE,"준설토A";#N/A,#N/A,FALSE,"준설토B";#N/A,#N/A,FALSE,"적출장"}</definedName>
    <definedName name="피복석" hidden="1">{#N/A,#N/A,FALSE,"전체집계표";#N/A,#N/A,FALSE,"안벽30000";#N/A,#N/A,FALSE,"안벽20000";#N/A,#N/A,FALSE,"내호안";#N/A,#N/A,FALSE,"외호안";#N/A,#N/A,FALSE,"준설토A";#N/A,#N/A,FALSE,"준설토B";#N/A,#N/A,FALSE,"적출장"}</definedName>
    <definedName name="피복석_1" localSheetId="18" hidden="1">{#N/A,#N/A,FALSE,"전체집계표";#N/A,#N/A,FALSE,"안벽30000";#N/A,#N/A,FALSE,"안벽20000";#N/A,#N/A,FALSE,"내호안";#N/A,#N/A,FALSE,"외호안";#N/A,#N/A,FALSE,"준설토A";#N/A,#N/A,FALSE,"준설토B";#N/A,#N/A,FALSE,"적출장"}</definedName>
    <definedName name="피복석_1" hidden="1">{#N/A,#N/A,FALSE,"전체집계표";#N/A,#N/A,FALSE,"안벽30000";#N/A,#N/A,FALSE,"안벽20000";#N/A,#N/A,FALSE,"내호안";#N/A,#N/A,FALSE,"외호안";#N/A,#N/A,FALSE,"준설토A";#N/A,#N/A,FALSE,"준설토B";#N/A,#N/A,FALSE,"적출장"}</definedName>
    <definedName name="피복석_2" localSheetId="18" hidden="1">{#N/A,#N/A,FALSE,"전체집계표";#N/A,#N/A,FALSE,"안벽30000";#N/A,#N/A,FALSE,"안벽20000";#N/A,#N/A,FALSE,"내호안";#N/A,#N/A,FALSE,"외호안";#N/A,#N/A,FALSE,"준설토A";#N/A,#N/A,FALSE,"준설토B";#N/A,#N/A,FALSE,"적출장"}</definedName>
    <definedName name="피복석_2" hidden="1">{#N/A,#N/A,FALSE,"전체집계표";#N/A,#N/A,FALSE,"안벽30000";#N/A,#N/A,FALSE,"안벽20000";#N/A,#N/A,FALSE,"내호안";#N/A,#N/A,FALSE,"외호안";#N/A,#N/A,FALSE,"준설토A";#N/A,#N/A,FALSE,"준설토B";#N/A,#N/A,FALSE,"적출장"}</definedName>
    <definedName name="피팅">BlankMacro1</definedName>
    <definedName name="ㅎ5" localSheetId="18" hidden="1">{#N/A,#N/A,FALSE,"골재소요량";#N/A,#N/A,FALSE,"골재소요량"}</definedName>
    <definedName name="ㅎ5" hidden="1">{#N/A,#N/A,FALSE,"골재소요량";#N/A,#N/A,FALSE,"골재소요량"}</definedName>
    <definedName name="ㅎㄴ" localSheetId="18" hidden="1">{#N/A,#N/A,FALSE,"단가표지"}</definedName>
    <definedName name="ㅎㄴ" hidden="1">{#N/A,#N/A,FALSE,"단가표지"}</definedName>
    <definedName name="ㅎㄴㄹㄴㄹㄴㅇ" localSheetId="18" hidden="1">{#N/A,#N/A,FALSE,"토공2"}</definedName>
    <definedName name="ㅎㄴㄹㄴㄹㄴㅇ" hidden="1">{#N/A,#N/A,FALSE,"토공2"}</definedName>
    <definedName name="ㅎㄴㄹㄴㄹㄴㅇ_1" localSheetId="18" hidden="1">{#N/A,#N/A,FALSE,"토공2"}</definedName>
    <definedName name="ㅎㄴㄹㄴㄹㄴㅇ_1" hidden="1">{#N/A,#N/A,FALSE,"토공2"}</definedName>
    <definedName name="ㅎㄴㄹㄴㄹㄴㅇ_2" localSheetId="18" hidden="1">{#N/A,#N/A,FALSE,"토공2"}</definedName>
    <definedName name="ㅎㄴㄹㄴㄹㄴㅇ_2" hidden="1">{#N/A,#N/A,FALSE,"토공2"}</definedName>
    <definedName name="ㅎㄴㅁㄴㅇㄹㄴㅇ" localSheetId="18" hidden="1">{#N/A,#N/A,FALSE,"운반시간"}</definedName>
    <definedName name="ㅎㄴㅁㄴㅇㄹㄴㅇ" hidden="1">{#N/A,#N/A,FALSE,"운반시간"}</definedName>
    <definedName name="ㅎㄴㅁㄴㅇㄹㄴㅇ_1" localSheetId="18" hidden="1">{#N/A,#N/A,FALSE,"운반시간"}</definedName>
    <definedName name="ㅎㄴㅁㄴㅇㄹㄴㅇ_1" hidden="1">{#N/A,#N/A,FALSE,"운반시간"}</definedName>
    <definedName name="ㅎㄴㅁㄴㅇㄹㄴㅇ_2" localSheetId="18" hidden="1">{#N/A,#N/A,FALSE,"운반시간"}</definedName>
    <definedName name="ㅎㄴㅁㄴㅇㄹㄴㅇ_2" hidden="1">{#N/A,#N/A,FALSE,"운반시간"}</definedName>
    <definedName name="ㅎㄴㅁㄹㄴㅁㄹㄴㅁㄹㄷㄹㄶㄴ" localSheetId="18" hidden="1">{#N/A,#N/A,FALSE,"속도"}</definedName>
    <definedName name="ㅎㄴㅁㄹㄴㅁㄹㄴㅁㄹㄷㄹㄶㄴ" hidden="1">{#N/A,#N/A,FALSE,"속도"}</definedName>
    <definedName name="ㅎㄴㅁㄹㄴㅁㄹㄴㅁㄹㄷㄹㄶㄴ_1" localSheetId="18" hidden="1">{#N/A,#N/A,FALSE,"속도"}</definedName>
    <definedName name="ㅎㄴㅁㄹㄴㅁㄹㄴㅁㄹㄷㄹㄶㄴ_1" hidden="1">{#N/A,#N/A,FALSE,"속도"}</definedName>
    <definedName name="ㅎㄴㅁㄹㄴㅁㄹㄴㅁㄹㄷㄹㄶㄴ_2" localSheetId="18" hidden="1">{#N/A,#N/A,FALSE,"속도"}</definedName>
    <definedName name="ㅎㄴㅁㄹㄴㅁㄹㄴㅁㄹㄷㄹㄶㄴ_2" hidden="1">{#N/A,#N/A,FALSE,"속도"}</definedName>
    <definedName name="ㅎㄴㅁㄹㅈㅁㅎ" localSheetId="18" hidden="1">{#N/A,#N/A,FALSE,"단가표지"}</definedName>
    <definedName name="ㅎㄴㅁㄹㅈㅁㅎ" hidden="1">{#N/A,#N/A,FALSE,"단가표지"}</definedName>
    <definedName name="ㅎㄴㅁㄹㅈㅁㅎ_1" localSheetId="18" hidden="1">{#N/A,#N/A,FALSE,"단가표지"}</definedName>
    <definedName name="ㅎㄴㅁㄹㅈㅁㅎ_1" hidden="1">{#N/A,#N/A,FALSE,"단가표지"}</definedName>
    <definedName name="ㅎㄴㅁㄹㅈㅁㅎ_2" localSheetId="18" hidden="1">{#N/A,#N/A,FALSE,"단가표지"}</definedName>
    <definedName name="ㅎㄴㅁㄹㅈㅁㅎ_2" hidden="1">{#N/A,#N/A,FALSE,"단가표지"}</definedName>
    <definedName name="ㅎㄶ" localSheetId="18" hidden="1">{#N/A,#N/A,FALSE,"속도"}</definedName>
    <definedName name="ㅎㄶ" hidden="1">{#N/A,#N/A,FALSE,"속도"}</definedName>
    <definedName name="ㅎㄶ_1" localSheetId="18" hidden="1">{#N/A,#N/A,FALSE,"속도"}</definedName>
    <definedName name="ㅎㄶ_1" hidden="1">{#N/A,#N/A,FALSE,"속도"}</definedName>
    <definedName name="ㅎㄶ_2" localSheetId="18" hidden="1">{#N/A,#N/A,FALSE,"속도"}</definedName>
    <definedName name="ㅎㄶ_2" hidden="1">{#N/A,#N/A,FALSE,"속도"}</definedName>
    <definedName name="ㅎㄹㄴㅇ" localSheetId="18" hidden="1">{#N/A,#N/A,FALSE,"단가표지"}</definedName>
    <definedName name="ㅎㄹㄴㅇ" hidden="1">{#N/A,#N/A,FALSE,"단가표지"}</definedName>
    <definedName name="ㅎㄹㅇㄴ" localSheetId="18" hidden="1">{#N/A,#N/A,FALSE,"골재소요량";#N/A,#N/A,FALSE,"골재소요량"}</definedName>
    <definedName name="ㅎㄹㅇㄴ" hidden="1">{#N/A,#N/A,FALSE,"골재소요량";#N/A,#N/A,FALSE,"골재소요량"}</definedName>
    <definedName name="ㅎㄹㅇㅁㅁㅎ" localSheetId="18" hidden="1">{#N/A,#N/A,FALSE,"조골재"}</definedName>
    <definedName name="ㅎㄹㅇㅁㅁㅎ" hidden="1">{#N/A,#N/A,FALSE,"조골재"}</definedName>
    <definedName name="ㅎㄹㅇㅁㅎㅁ" localSheetId="18" hidden="1">{#N/A,#N/A,FALSE,"표지목차"}</definedName>
    <definedName name="ㅎㄹㅇㅁㅎㅁ" hidden="1">{#N/A,#N/A,FALSE,"표지목차"}</definedName>
    <definedName name="ㅎㄹㅇㅎ" localSheetId="18" hidden="1">{#N/A,#N/A,FALSE,"단가표지"}</definedName>
    <definedName name="ㅎㄹㅇㅎ" hidden="1">{#N/A,#N/A,FALSE,"단가표지"}</definedName>
    <definedName name="ㅎㄹㅇㅎㅇㅁㅎ" localSheetId="18" hidden="1">{#N/A,#N/A,FALSE,"운반시간"}</definedName>
    <definedName name="ㅎㄹㅇㅎㅇㅁㅎ" hidden="1">{#N/A,#N/A,FALSE,"운반시간"}</definedName>
    <definedName name="ㅎ로" localSheetId="18" hidden="1">{#N/A,#N/A,FALSE,"전력간선"}</definedName>
    <definedName name="ㅎ로" hidden="1">{#N/A,#N/A,FALSE,"전력간선"}</definedName>
    <definedName name="ㅎ륜ㅇㄹ" localSheetId="18" hidden="1">{#N/A,#N/A,FALSE,"2~8번"}</definedName>
    <definedName name="ㅎ륜ㅇㄹ" hidden="1">{#N/A,#N/A,FALSE,"2~8번"}</definedName>
    <definedName name="ㅎ르ㅓㅗㅓ" localSheetId="18" hidden="1">{#N/A,#N/A,FALSE,"골재소요량";#N/A,#N/A,FALSE,"골재소요량"}</definedName>
    <definedName name="ㅎ르ㅓㅗㅓ" hidden="1">{#N/A,#N/A,FALSE,"골재소요량";#N/A,#N/A,FALSE,"골재소요량"}</definedName>
    <definedName name="ㅎㄻㄹㅇㅎㅇㅁ" localSheetId="18" hidden="1">{#N/A,#N/A,FALSE,"혼합골재"}</definedName>
    <definedName name="ㅎㄻㄹㅇㅎㅇㅁ" hidden="1">{#N/A,#N/A,FALSE,"혼합골재"}</definedName>
    <definedName name="ㅎㄻㅇㅎㅁㅇㅎㅁㅇㅎ" localSheetId="18" hidden="1">{#N/A,#N/A,FALSE,"골재소요량";#N/A,#N/A,FALSE,"골재소요량"}</definedName>
    <definedName name="ㅎㄻㅇㅎㅁㅇㅎㅁㅇㅎ" hidden="1">{#N/A,#N/A,FALSE,"골재소요량";#N/A,#N/A,FALSE,"골재소요량"}</definedName>
    <definedName name="ㅎㅁㅇㅀㅁㅇ" localSheetId="18" hidden="1">{#N/A,#N/A,FALSE,"단가표지"}</definedName>
    <definedName name="ㅎㅁㅇㅀㅁㅇ" hidden="1">{#N/A,#N/A,FALSE,"단가표지"}</definedName>
    <definedName name="ㅎㅁㅇㅀㅁㅇㅎㅁ" localSheetId="18" hidden="1">{#N/A,#N/A,FALSE,"단가표지"}</definedName>
    <definedName name="ㅎㅁㅇㅀㅁㅇㅎㅁ" hidden="1">{#N/A,#N/A,FALSE,"단가표지"}</definedName>
    <definedName name="ㅎㅂㄷ" localSheetId="18" hidden="1">{#N/A,#N/A,FALSE,"배수2"}</definedName>
    <definedName name="ㅎㅂㄷ" hidden="1">{#N/A,#N/A,FALSE,"배수2"}</definedName>
    <definedName name="ㅎㅇㄴ" localSheetId="18" hidden="1">{#N/A,#N/A,FALSE,"단가표지"}</definedName>
    <definedName name="ㅎㅇㄴ" hidden="1">{#N/A,#N/A,FALSE,"단가표지"}</definedName>
    <definedName name="ㅎㅇㄹ홍ㄴ로" localSheetId="18" hidden="1">{#N/A,#N/A,FALSE,"단가표지"}</definedName>
    <definedName name="ㅎㅇㄹ홍ㄴ로" hidden="1">{#N/A,#N/A,FALSE,"단가표지"}</definedName>
    <definedName name="ㅎㅇㄻㅎㅁㅇ" localSheetId="18" hidden="1">{#N/A,#N/A,FALSE,"혼합골재"}</definedName>
    <definedName name="ㅎㅇㄻㅎㅁㅇ" hidden="1">{#N/A,#N/A,FALSE,"혼합골재"}</definedName>
    <definedName name="ㅎㅇㄻㅎㅁㅎㅁㅇ" localSheetId="18" hidden="1">{#N/A,#N/A,FALSE,"운반시간"}</definedName>
    <definedName name="ㅎㅇㄻㅎㅁㅎㅁㅇ" hidden="1">{#N/A,#N/A,FALSE,"운반시간"}</definedName>
    <definedName name="ㅎㅇㅀ" localSheetId="18" hidden="1">{#N/A,#N/A,FALSE,"단가표지"}</definedName>
    <definedName name="ㅎㅇㅀ" hidden="1">{#N/A,#N/A,FALSE,"단가표지"}</definedName>
    <definedName name="ㅎㅇㅀㄴ" localSheetId="18" hidden="1">{#N/A,#N/A,FALSE,"골재소요량";#N/A,#N/A,FALSE,"골재소요량"}</definedName>
    <definedName name="ㅎㅇㅀㄴ" hidden="1">{#N/A,#N/A,FALSE,"골재소요량";#N/A,#N/A,FALSE,"골재소요량"}</definedName>
    <definedName name="ㅎㅇㅀㅁㅇㅎㅁㅇ" localSheetId="18" hidden="1">{#N/A,#N/A,FALSE,"단가표지"}</definedName>
    <definedName name="ㅎㅇㅀㅁㅇㅎㅁㅇ" hidden="1">{#N/A,#N/A,FALSE,"단가표지"}</definedName>
    <definedName name="ㅎㅇㅀㅇㅀ" localSheetId="18" hidden="1">{#N/A,#N/A,FALSE,"표지목차"}</definedName>
    <definedName name="ㅎㅇㅀㅇㅀ" hidden="1">{#N/A,#N/A,FALSE,"표지목차"}</definedName>
    <definedName name="ㅎㅇㅀㅇㅀㅇ" localSheetId="18" hidden="1">{#N/A,#N/A,FALSE,"표지목차"}</definedName>
    <definedName name="ㅎㅇㅀㅇㅀㅇ" hidden="1">{#N/A,#N/A,FALSE,"표지목차"}</definedName>
    <definedName name="ㅎㅇㅁㄴㄹ" localSheetId="18" hidden="1">{#N/A,#N/A,FALSE,"운반시간"}</definedName>
    <definedName name="ㅎㅇㅁㄴㄹ" hidden="1">{#N/A,#N/A,FALSE,"운반시간"}</definedName>
    <definedName name="ㅎㅇㅁㅀㅁㅇ" localSheetId="18" hidden="1">{#N/A,#N/A,FALSE,"단가표지"}</definedName>
    <definedName name="ㅎㅇㅁㅀㅁㅇ" hidden="1">{#N/A,#N/A,FALSE,"단가표지"}</definedName>
    <definedName name="ㅎㅎㄴㅁㅎㄴㅁㅎ" localSheetId="18" hidden="1">{#N/A,#N/A,FALSE,"구조2"}</definedName>
    <definedName name="ㅎㅎㄴㅁㅎㄴㅁㅎ" hidden="1">{#N/A,#N/A,FALSE,"구조2"}</definedName>
    <definedName name="ㅎㅎㄴㅁㅎㄴㅁㅎ_1" localSheetId="18" hidden="1">{#N/A,#N/A,FALSE,"구조2"}</definedName>
    <definedName name="ㅎㅎㄴㅁㅎㄴㅁㅎ_1" hidden="1">{#N/A,#N/A,FALSE,"구조2"}</definedName>
    <definedName name="ㅎㅎㄴㅁㅎㄴㅁㅎ_2" localSheetId="18" hidden="1">{#N/A,#N/A,FALSE,"구조2"}</definedName>
    <definedName name="ㅎㅎㄴㅁㅎㄴㅁㅎ_2" hidden="1">{#N/A,#N/A,FALSE,"구조2"}</definedName>
    <definedName name="ㅎㅎ도호" localSheetId="18" hidden="1">{#N/A,#N/A,FALSE,"표지목차"}</definedName>
    <definedName name="ㅎㅎ도호" hidden="1">{#N/A,#N/A,FALSE,"표지목차"}</definedName>
    <definedName name="ㅎㅎ도호_1" localSheetId="18" hidden="1">{#N/A,#N/A,FALSE,"표지목차"}</definedName>
    <definedName name="ㅎㅎ도호_1" hidden="1">{#N/A,#N/A,FALSE,"표지목차"}</definedName>
    <definedName name="ㅎㅎ도호_2" localSheetId="18" hidden="1">{#N/A,#N/A,FALSE,"표지목차"}</definedName>
    <definedName name="ㅎㅎ도호_2" hidden="1">{#N/A,#N/A,FALSE,"표지목차"}</definedName>
    <definedName name="ㅎㅎㅎ" hidden="1">#REF!</definedName>
    <definedName name="ㅎㅎㅎㅎ" localSheetId="18" hidden="1">{"'장비'!$A$3:$M$12"}</definedName>
    <definedName name="ㅎㅎㅎㅎ" hidden="1">{"'장비'!$A$3:$M$12"}</definedName>
    <definedName name="ㅎㅎㅎㅎ_1" localSheetId="18" hidden="1">{"'장비'!$A$3:$M$12"}</definedName>
    <definedName name="ㅎㅎㅎㅎ_1" hidden="1">{"'장비'!$A$3:$M$12"}</definedName>
    <definedName name="ㅎㅎㅎㅎ_2" localSheetId="18" hidden="1">{"'장비'!$A$3:$M$12"}</definedName>
    <definedName name="ㅎㅎㅎㅎ_2" hidden="1">{"'장비'!$A$3:$M$12"}</definedName>
    <definedName name="하" localSheetId="18" hidden="1">{#N/A,#N/A,FALSE,"속도"}</definedName>
    <definedName name="하" hidden="1">{#N/A,#N/A,FALSE,"속도"}</definedName>
    <definedName name="하늘" localSheetId="18" hidden="1">{#N/A,#N/A,FALSE,"물량산출"}</definedName>
    <definedName name="하늘" hidden="1">{#N/A,#N/A,FALSE,"물량산출"}</definedName>
    <definedName name="하도급일반조건2"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급일반조건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반기계획" localSheetId="18" hidden="1">{#N/A,#N/A,FALSE,"96자동차사 계획";#N/A,#N/A,FALSE,"96자동차사 계획"}</definedName>
    <definedName name="하반기계획" hidden="1">{#N/A,#N/A,FALSE,"96자동차사 계획";#N/A,#N/A,FALSE,"96자동차사 계획"}</definedName>
    <definedName name="하수도2"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프" localSheetId="18" hidden="1">{#N/A,#N/A,FALSE,"전체집계표";#N/A,#N/A,FALSE,"안벽30000";#N/A,#N/A,FALSE,"안벽20000";#N/A,#N/A,FALSE,"내호안";#N/A,#N/A,FALSE,"외호안";#N/A,#N/A,FALSE,"준설토A";#N/A,#N/A,FALSE,"준설토B";#N/A,#N/A,FALSE,"적출장"}</definedName>
    <definedName name="하프" hidden="1">{#N/A,#N/A,FALSE,"전체집계표";#N/A,#N/A,FALSE,"안벽30000";#N/A,#N/A,FALSE,"안벽20000";#N/A,#N/A,FALSE,"내호안";#N/A,#N/A,FALSE,"외호안";#N/A,#N/A,FALSE,"준설토A";#N/A,#N/A,FALSE,"준설토B";#N/A,#N/A,FALSE,"적출장"}</definedName>
    <definedName name="하프_1" localSheetId="18" hidden="1">{#N/A,#N/A,FALSE,"전체집계표";#N/A,#N/A,FALSE,"안벽30000";#N/A,#N/A,FALSE,"안벽20000";#N/A,#N/A,FALSE,"내호안";#N/A,#N/A,FALSE,"외호안";#N/A,#N/A,FALSE,"준설토A";#N/A,#N/A,FALSE,"준설토B";#N/A,#N/A,FALSE,"적출장"}</definedName>
    <definedName name="하프_1" hidden="1">{#N/A,#N/A,FALSE,"전체집계표";#N/A,#N/A,FALSE,"안벽30000";#N/A,#N/A,FALSE,"안벽20000";#N/A,#N/A,FALSE,"내호안";#N/A,#N/A,FALSE,"외호안";#N/A,#N/A,FALSE,"준설토A";#N/A,#N/A,FALSE,"준설토B";#N/A,#N/A,FALSE,"적출장"}</definedName>
    <definedName name="하프_2" localSheetId="18" hidden="1">{#N/A,#N/A,FALSE,"전체집계표";#N/A,#N/A,FALSE,"안벽30000";#N/A,#N/A,FALSE,"안벽20000";#N/A,#N/A,FALSE,"내호안";#N/A,#N/A,FALSE,"외호안";#N/A,#N/A,FALSE,"준설토A";#N/A,#N/A,FALSE,"준설토B";#N/A,#N/A,FALSE,"적출장"}</definedName>
    <definedName name="하프_2" hidden="1">{#N/A,#N/A,FALSE,"전체집계표";#N/A,#N/A,FALSE,"안벽30000";#N/A,#N/A,FALSE,"안벽20000";#N/A,#N/A,FALSE,"내호안";#N/A,#N/A,FALSE,"외호안";#N/A,#N/A,FALSE,"준설토A";#N/A,#N/A,FALSE,"준설토B";#N/A,#N/A,FALSE,"적출장"}</definedName>
    <definedName name="하프1" localSheetId="18" hidden="1">{#N/A,#N/A,FALSE,"전체집계표";#N/A,#N/A,FALSE,"안벽30000";#N/A,#N/A,FALSE,"안벽20000";#N/A,#N/A,FALSE,"내호안";#N/A,#N/A,FALSE,"외호안";#N/A,#N/A,FALSE,"준설토A";#N/A,#N/A,FALSE,"준설토B";#N/A,#N/A,FALSE,"적출장"}</definedName>
    <definedName name="하프1" hidden="1">{#N/A,#N/A,FALSE,"전체집계표";#N/A,#N/A,FALSE,"안벽30000";#N/A,#N/A,FALSE,"안벽20000";#N/A,#N/A,FALSE,"내호안";#N/A,#N/A,FALSE,"외호안";#N/A,#N/A,FALSE,"준설토A";#N/A,#N/A,FALSE,"준설토B";#N/A,#N/A,FALSE,"적출장"}</definedName>
    <definedName name="하프1_1" localSheetId="18" hidden="1">{#N/A,#N/A,FALSE,"전체집계표";#N/A,#N/A,FALSE,"안벽30000";#N/A,#N/A,FALSE,"안벽20000";#N/A,#N/A,FALSE,"내호안";#N/A,#N/A,FALSE,"외호안";#N/A,#N/A,FALSE,"준설토A";#N/A,#N/A,FALSE,"준설토B";#N/A,#N/A,FALSE,"적출장"}</definedName>
    <definedName name="하프1_1" hidden="1">{#N/A,#N/A,FALSE,"전체집계표";#N/A,#N/A,FALSE,"안벽30000";#N/A,#N/A,FALSE,"안벽20000";#N/A,#N/A,FALSE,"내호안";#N/A,#N/A,FALSE,"외호안";#N/A,#N/A,FALSE,"준설토A";#N/A,#N/A,FALSE,"준설토B";#N/A,#N/A,FALSE,"적출장"}</definedName>
    <definedName name="하프1_2" localSheetId="18" hidden="1">{#N/A,#N/A,FALSE,"전체집계표";#N/A,#N/A,FALSE,"안벽30000";#N/A,#N/A,FALSE,"안벽20000";#N/A,#N/A,FALSE,"내호안";#N/A,#N/A,FALSE,"외호안";#N/A,#N/A,FALSE,"준설토A";#N/A,#N/A,FALSE,"준설토B";#N/A,#N/A,FALSE,"적출장"}</definedName>
    <definedName name="하프1_2" hidden="1">{#N/A,#N/A,FALSE,"전체집계표";#N/A,#N/A,FALSE,"안벽30000";#N/A,#N/A,FALSE,"안벽20000";#N/A,#N/A,FALSE,"내호안";#N/A,#N/A,FALSE,"외호안";#N/A,#N/A,FALSE,"준설토A";#N/A,#N/A,FALSE,"준설토B";#N/A,#N/A,FALSE,"적출장"}</definedName>
    <definedName name="하하" localSheetId="18" hidden="1">{"LKD",#N/A,FALSE,"표지"}</definedName>
    <definedName name="하하" hidden="1">{"LKD",#N/A,FALSE,"표지"}</definedName>
    <definedName name="하하하" localSheetId="18" hidden="1">{#N/A,#N/A,FALSE,"명세표"}</definedName>
    <definedName name="하하하" hidden="1">{#N/A,#N/A,FALSE,"명세표"}</definedName>
    <definedName name="하하하_1" localSheetId="18" hidden="1">{#N/A,#N/A,FALSE,"명세표"}</definedName>
    <definedName name="하하하_1" hidden="1">{#N/A,#N/A,FALSE,"명세표"}</definedName>
    <definedName name="하하하_2" localSheetId="18" hidden="1">{#N/A,#N/A,FALSE,"명세표"}</definedName>
    <definedName name="하하하_2" hidden="1">{#N/A,#N/A,FALSE,"명세표"}</definedName>
    <definedName name="한" localSheetId="18" hidden="1">{#N/A,#N/A,FALSE,"조골재"}</definedName>
    <definedName name="한" hidden="1">{#N/A,#N/A,FALSE,"조골재"}</definedName>
    <definedName name="한_1" localSheetId="18" hidden="1">{#N/A,#N/A,FALSE,"조골재"}</definedName>
    <definedName name="한_1" hidden="1">{#N/A,#N/A,FALSE,"조골재"}</definedName>
    <definedName name="한_2" localSheetId="18" hidden="1">{#N/A,#N/A,FALSE,"조골재"}</definedName>
    <definedName name="한_2" hidden="1">{#N/A,#N/A,FALSE,"조골재"}</definedName>
    <definedName name="한동" localSheetId="18" hidden="1">{#N/A,#N/A,FALSE,"단가표지"}</definedName>
    <definedName name="한동" hidden="1">{#N/A,#N/A,FALSE,"단가표지"}</definedName>
    <definedName name="한동_1" localSheetId="18" hidden="1">{#N/A,#N/A,FALSE,"단가표지"}</definedName>
    <definedName name="한동_1" hidden="1">{#N/A,#N/A,FALSE,"단가표지"}</definedName>
    <definedName name="한동_2" localSheetId="18" hidden="1">{#N/A,#N/A,FALSE,"단가표지"}</definedName>
    <definedName name="한동_2" hidden="1">{#N/A,#N/A,FALSE,"단가표지"}</definedName>
    <definedName name="한동준" localSheetId="18" hidden="1">{#N/A,#N/A,FALSE,"사업총괄";#N/A,#N/A,FALSE,"장비사업";#N/A,#N/A,FALSE,"철구사업";#N/A,#N/A,FALSE,"준설사업"}</definedName>
    <definedName name="한동준" hidden="1">{#N/A,#N/A,FALSE,"사업총괄";#N/A,#N/A,FALSE,"장비사업";#N/A,#N/A,FALSE,"철구사업";#N/A,#N/A,FALSE,"준설사업"}</definedName>
    <definedName name="할" localSheetId="18" hidden="1">{"LKD",#N/A,FALSE,"표지"}</definedName>
    <definedName name="할" hidden="1">{"LKD",#N/A,FALSE,"표지"}</definedName>
    <definedName name="할_1" localSheetId="18" hidden="1">{"'Sheet1'!$L$16"}</definedName>
    <definedName name="할_1" hidden="1">{"'Sheet1'!$L$16"}</definedName>
    <definedName name="할_2" localSheetId="18" hidden="1">{"'Sheet1'!$L$16"}</definedName>
    <definedName name="할_2" hidden="1">{"'Sheet1'!$L$16"}</definedName>
    <definedName name="합" hidden="1">0</definedName>
    <definedName name="합리화" localSheetId="18" hidden="1">{#N/A,#N/A,FALSE,"96자동차사 계획";#N/A,#N/A,FALSE,"96자동차사 계획"}</definedName>
    <definedName name="합리화" hidden="1">{#N/A,#N/A,FALSE,"96자동차사 계획";#N/A,#N/A,FALSE,"96자동차사 계획"}</definedName>
    <definedName name="항" localSheetId="18" hidden="1">{"'Sheet1'!$L$16"}</definedName>
    <definedName name="항" hidden="1">{"'Sheet1'!$L$16"}</definedName>
    <definedName name="항_1" localSheetId="18" hidden="1">{"'Sheet1'!$L$16"}</definedName>
    <definedName name="항_1" hidden="1">{"'Sheet1'!$L$16"}</definedName>
    <definedName name="항_2" localSheetId="18" hidden="1">{"'Sheet1'!$L$16"}</definedName>
    <definedName name="항_2" hidden="1">{"'Sheet1'!$L$16"}</definedName>
    <definedName name="해" hidden="1">#REF!</definedName>
    <definedName name="해양인원" localSheetId="18" hidden="1">{#N/A,#N/A,TRUE,"LOADCOVE";#N/A,#N/A,TRUE,"PAGE001";#N/A,#N/A,TRUE,"PAGE002";#N/A,#N/A,TRUE,"PAGE003";#N/A,#N/A,TRUE,"PAGE004";#N/A,#N/A,TRUE,"PAGE005";#N/A,#N/A,TRUE,"PAGE006";#N/A,#N/A,TRUE,"PAGE007";#N/A,#N/A,TRUE,"PAGE008";#N/A,#N/A,TRUE,"PAGE009";#N/A,#N/A,TRUE,"PAGE010";#N/A,#N/A,TRUE,"PAGE011";#N/A,#N/A,TRUE,"PAGE012";#N/A,#N/A,TRUE,"PAGE013"}</definedName>
    <definedName name="해양인원" hidden="1">{#N/A,#N/A,TRUE,"LOADCOVE";#N/A,#N/A,TRUE,"PAGE001";#N/A,#N/A,TRUE,"PAGE002";#N/A,#N/A,TRUE,"PAGE003";#N/A,#N/A,TRUE,"PAGE004";#N/A,#N/A,TRUE,"PAGE005";#N/A,#N/A,TRUE,"PAGE006";#N/A,#N/A,TRUE,"PAGE007";#N/A,#N/A,TRUE,"PAGE008";#N/A,#N/A,TRUE,"PAGE009";#N/A,#N/A,TRUE,"PAGE010";#N/A,#N/A,TRUE,"PAGE011";#N/A,#N/A,TRUE,"PAGE012";#N/A,#N/A,TRUE,"PAGE013"}</definedName>
    <definedName name="해양인원_1" localSheetId="18" hidden="1">{#N/A,#N/A,TRUE,"LOADCOVE";#N/A,#N/A,TRUE,"PAGE001";#N/A,#N/A,TRUE,"PAGE002";#N/A,#N/A,TRUE,"PAGE003";#N/A,#N/A,TRUE,"PAGE004";#N/A,#N/A,TRUE,"PAGE005";#N/A,#N/A,TRUE,"PAGE006";#N/A,#N/A,TRUE,"PAGE007";#N/A,#N/A,TRUE,"PAGE008";#N/A,#N/A,TRUE,"PAGE009";#N/A,#N/A,TRUE,"PAGE010";#N/A,#N/A,TRUE,"PAGE011";#N/A,#N/A,TRUE,"PAGE012";#N/A,#N/A,TRUE,"PAGE013"}</definedName>
    <definedName name="해양인원_1" hidden="1">{#N/A,#N/A,TRUE,"LOADCOVE";#N/A,#N/A,TRUE,"PAGE001";#N/A,#N/A,TRUE,"PAGE002";#N/A,#N/A,TRUE,"PAGE003";#N/A,#N/A,TRUE,"PAGE004";#N/A,#N/A,TRUE,"PAGE005";#N/A,#N/A,TRUE,"PAGE006";#N/A,#N/A,TRUE,"PAGE007";#N/A,#N/A,TRUE,"PAGE008";#N/A,#N/A,TRUE,"PAGE009";#N/A,#N/A,TRUE,"PAGE010";#N/A,#N/A,TRUE,"PAGE011";#N/A,#N/A,TRUE,"PAGE012";#N/A,#N/A,TRUE,"PAGE013"}</definedName>
    <definedName name="해양인원_2" localSheetId="18" hidden="1">{#N/A,#N/A,TRUE,"LOADCOVE";#N/A,#N/A,TRUE,"PAGE001";#N/A,#N/A,TRUE,"PAGE002";#N/A,#N/A,TRUE,"PAGE003";#N/A,#N/A,TRUE,"PAGE004";#N/A,#N/A,TRUE,"PAGE005";#N/A,#N/A,TRUE,"PAGE006";#N/A,#N/A,TRUE,"PAGE007";#N/A,#N/A,TRUE,"PAGE008";#N/A,#N/A,TRUE,"PAGE009";#N/A,#N/A,TRUE,"PAGE010";#N/A,#N/A,TRUE,"PAGE011";#N/A,#N/A,TRUE,"PAGE012";#N/A,#N/A,TRUE,"PAGE013"}</definedName>
    <definedName name="해양인원_2" hidden="1">{#N/A,#N/A,TRUE,"LOADCOVE";#N/A,#N/A,TRUE,"PAGE001";#N/A,#N/A,TRUE,"PAGE002";#N/A,#N/A,TRUE,"PAGE003";#N/A,#N/A,TRUE,"PAGE004";#N/A,#N/A,TRUE,"PAGE005";#N/A,#N/A,TRUE,"PAGE006";#N/A,#N/A,TRUE,"PAGE007";#N/A,#N/A,TRUE,"PAGE008";#N/A,#N/A,TRUE,"PAGE009";#N/A,#N/A,TRUE,"PAGE010";#N/A,#N/A,TRUE,"PAGE011";#N/A,#N/A,TRUE,"PAGE012";#N/A,#N/A,TRUE,"PAGE013"}</definedName>
    <definedName name="해양중점3" localSheetId="18"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양중점3_1" localSheetId="18" hidden="1">{#N/A,#N/A,TRUE,"LOADCOVE";#N/A,#N/A,TRUE,"PAGE001";#N/A,#N/A,TRUE,"PAGE002";#N/A,#N/A,TRUE,"PAGE003";#N/A,#N/A,TRUE,"PAGE004";#N/A,#N/A,TRUE,"PAGE005";#N/A,#N/A,TRUE,"PAGE006";#N/A,#N/A,TRUE,"PAGE007";#N/A,#N/A,TRUE,"PAGE008";#N/A,#N/A,TRUE,"PAGE009";#N/A,#N/A,TRUE,"PAGE010";#N/A,#N/A,TRUE,"PAGE011";#N/A,#N/A,TRUE,"PAGE012";#N/A,#N/A,TRUE,"PAGE013"}</definedName>
    <definedName name="해양중점3_1" hidden="1">{#N/A,#N/A,TRUE,"LOADCOVE";#N/A,#N/A,TRUE,"PAGE001";#N/A,#N/A,TRUE,"PAGE002";#N/A,#N/A,TRUE,"PAGE003";#N/A,#N/A,TRUE,"PAGE004";#N/A,#N/A,TRUE,"PAGE005";#N/A,#N/A,TRUE,"PAGE006";#N/A,#N/A,TRUE,"PAGE007";#N/A,#N/A,TRUE,"PAGE008";#N/A,#N/A,TRUE,"PAGE009";#N/A,#N/A,TRUE,"PAGE010";#N/A,#N/A,TRUE,"PAGE011";#N/A,#N/A,TRUE,"PAGE012";#N/A,#N/A,TRUE,"PAGE013"}</definedName>
    <definedName name="해양중점3_2" localSheetId="18" hidden="1">{#N/A,#N/A,TRUE,"LOADCOVE";#N/A,#N/A,TRUE,"PAGE001";#N/A,#N/A,TRUE,"PAGE002";#N/A,#N/A,TRUE,"PAGE003";#N/A,#N/A,TRUE,"PAGE004";#N/A,#N/A,TRUE,"PAGE005";#N/A,#N/A,TRUE,"PAGE006";#N/A,#N/A,TRUE,"PAGE007";#N/A,#N/A,TRUE,"PAGE008";#N/A,#N/A,TRUE,"PAGE009";#N/A,#N/A,TRUE,"PAGE010";#N/A,#N/A,TRUE,"PAGE011";#N/A,#N/A,TRUE,"PAGE012";#N/A,#N/A,TRUE,"PAGE013"}</definedName>
    <definedName name="해양중점3_2" hidden="1">{#N/A,#N/A,TRUE,"LOADCOVE";#N/A,#N/A,TRUE,"PAGE001";#N/A,#N/A,TRUE,"PAGE002";#N/A,#N/A,TRUE,"PAGE003";#N/A,#N/A,TRUE,"PAGE004";#N/A,#N/A,TRUE,"PAGE005";#N/A,#N/A,TRUE,"PAGE006";#N/A,#N/A,TRUE,"PAGE007";#N/A,#N/A,TRUE,"PAGE008";#N/A,#N/A,TRUE,"PAGE009";#N/A,#N/A,TRUE,"PAGE010";#N/A,#N/A,TRUE,"PAGE011";#N/A,#N/A,TRUE,"PAGE012";#N/A,#N/A,TRUE,"PAGE013"}</definedName>
    <definedName name="해ㅐㅇ" localSheetId="18"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해ㅐㅇ"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현장경비상세" localSheetId="18" hidden="1">{#N/A,#N/A,FALSE,"CCTV"}</definedName>
    <definedName name="현장경비상세" hidden="1">{#N/A,#N/A,FALSE,"CCTV"}</definedName>
    <definedName name="현장노무비심의" localSheetId="18" hidden="1">{"'장비'!$A$3:$M$12"}</definedName>
    <definedName name="현장노무비심의" hidden="1">{"'장비'!$A$3:$M$12"}</definedName>
    <definedName name="현장설명" localSheetId="18" hidden="1">{#N/A,#N/A,FALSE,"현장 NCR 분석";#N/A,#N/A,FALSE,"현장품질감사";#N/A,#N/A,FALSE,"현장품질감사"}</definedName>
    <definedName name="현장설명" hidden="1">{#N/A,#N/A,FALSE,"현장 NCR 분석";#N/A,#N/A,FALSE,"현장품질감사";#N/A,#N/A,FALSE,"현장품질감사"}</definedName>
    <definedName name="현장설명2" localSheetId="18" hidden="1">{#N/A,#N/A,FALSE,"현장 NCR 분석";#N/A,#N/A,FALSE,"현장품질감사";#N/A,#N/A,FALSE,"현장품질감사"}</definedName>
    <definedName name="현장설명2" hidden="1">{#N/A,#N/A,FALSE,"현장 NCR 분석";#N/A,#N/A,FALSE,"현장품질감사";#N/A,#N/A,FALSE,"현장품질감사"}</definedName>
    <definedName name="현장설명3" localSheetId="18" hidden="1">{#N/A,#N/A,FALSE,"현장 NCR 분석";#N/A,#N/A,FALSE,"현장품질감사";#N/A,#N/A,FALSE,"현장품질감사"}</definedName>
    <definedName name="현장설명3" hidden="1">{#N/A,#N/A,FALSE,"현장 NCR 분석";#N/A,#N/A,FALSE,"현장품질감사";#N/A,#N/A,FALSE,"현장품질감사"}</definedName>
    <definedName name="현장조직1" localSheetId="18" hidden="1">{"LKD",#N/A,FALSE,"표지"}</definedName>
    <definedName name="현장조직1" hidden="1">{"LKD",#N/A,FALSE,"표지"}</definedName>
    <definedName name="현장지도" localSheetId="18" hidden="1">{"'장비'!$A$3:$M$12"}</definedName>
    <definedName name="현장지도" hidden="1">{"'장비'!$A$3:$M$12"}</definedName>
    <definedName name="현장지도_1" localSheetId="18" hidden="1">{"'장비'!$A$3:$M$12"}</definedName>
    <definedName name="현장지도_1" hidden="1">{"'장비'!$A$3:$M$12"}</definedName>
    <definedName name="현장지도_2" localSheetId="18" hidden="1">{"'장비'!$A$3:$M$12"}</definedName>
    <definedName name="현장지도_2" hidden="1">{"'장비'!$A$3:$M$12"}</definedName>
    <definedName name="현조" hidden="1">#REF!</definedName>
    <definedName name="현지공사비" localSheetId="18" hidden="1">{"'장비'!$A$3:$M$12"}</definedName>
    <definedName name="현지공사비" hidden="1">{"'장비'!$A$3:$M$12"}</definedName>
    <definedName name="현지공사비_1" localSheetId="18" hidden="1">{"'장비'!$A$3:$M$12"}</definedName>
    <definedName name="현지공사비_1" hidden="1">{"'장비'!$A$3:$M$12"}</definedName>
    <definedName name="현지공사비_2" localSheetId="18" hidden="1">{"'장비'!$A$3:$M$12"}</definedName>
    <definedName name="현지공사비_2" hidden="1">{"'장비'!$A$3:$M$12"}</definedName>
    <definedName name="현지공사비총괄" localSheetId="18" hidden="1">{"'장비'!$A$3:$M$12"}</definedName>
    <definedName name="현지공사비총괄" hidden="1">{"'장비'!$A$3:$M$12"}</definedName>
    <definedName name="현지공사비총괄_1" localSheetId="18" hidden="1">{"'장비'!$A$3:$M$12"}</definedName>
    <definedName name="현지공사비총괄_1" hidden="1">{"'장비'!$A$3:$M$12"}</definedName>
    <definedName name="현지공사비총괄_2" localSheetId="18" hidden="1">{"'장비'!$A$3:$M$12"}</definedName>
    <definedName name="현지공사비총괄_2" hidden="1">{"'장비'!$A$3:$M$12"}</definedName>
    <definedName name="협력"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18"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가" localSheetId="18" hidden="1">{"LKD",#N/A,FALSE,"표지"}</definedName>
    <definedName name="호가" hidden="1">{"LKD",#N/A,FALSE,"표지"}</definedName>
    <definedName name="호우" localSheetId="18" hidden="1">{#N/A,#N/A,FALSE,"표지목차"}</definedName>
    <definedName name="호우" hidden="1">{#N/A,#N/A,FALSE,"표지목차"}</definedName>
    <definedName name="호우ㅗ" localSheetId="18" hidden="1">{#N/A,#N/A,FALSE,"단가표지"}</definedName>
    <definedName name="호우ㅗ" hidden="1">{#N/A,#N/A,FALSE,"단가표지"}</definedName>
    <definedName name="호이스느" localSheetId="18" hidden="1">{#N/A,#N/A,FALSE,"물량산출"}</definedName>
    <definedName name="호이스느" hidden="1">{#N/A,#N/A,FALSE,"물량산출"}</definedName>
    <definedName name="호호호" localSheetId="18" hidden="1">{#N/A,#N/A,FALSE,"명세표"}</definedName>
    <definedName name="호호호" hidden="1">{#N/A,#N/A,FALSE,"명세표"}</definedName>
    <definedName name="호호호_1" localSheetId="18" hidden="1">{#N/A,#N/A,FALSE,"명세표"}</definedName>
    <definedName name="호호호_1" hidden="1">{#N/A,#N/A,FALSE,"명세표"}</definedName>
    <definedName name="호호호_2" localSheetId="18" hidden="1">{#N/A,#N/A,FALSE,"명세표"}</definedName>
    <definedName name="호호호_2" hidden="1">{#N/A,#N/A,FALSE,"명세표"}</definedName>
    <definedName name="호ㅓ" localSheetId="18" hidden="1">{#N/A,#N/A,FALSE,"CCTV"}</definedName>
    <definedName name="호ㅓ" hidden="1">{#N/A,#N/A,FALSE,"CCTV"}</definedName>
    <definedName name="호ㅓ_1" localSheetId="18" hidden="1">{#N/A,#N/A,FALSE,"CCTV"}</definedName>
    <definedName name="호ㅓ_1" hidden="1">{#N/A,#N/A,FALSE,"CCTV"}</definedName>
    <definedName name="호ㅓ_2" localSheetId="18" hidden="1">{#N/A,#N/A,FALSE,"CCTV"}</definedName>
    <definedName name="호ㅓ_2" hidden="1">{#N/A,#N/A,FALSE,"CCTV"}</definedName>
    <definedName name="호ㅓㅎ" localSheetId="18" hidden="1">{#N/A,#N/A,FALSE,"표지목차"}</definedName>
    <definedName name="호ㅓㅎ" hidden="1">{#N/A,#N/A,FALSE,"표지목차"}</definedName>
    <definedName name="호ㅓㅕㅏ6ㅅ서ㅛㅓ" hidden="1">#REF!</definedName>
    <definedName name="혼ㄹ" localSheetId="18" hidden="1">{#N/A,#N/A,FALSE,"운반시간"}</definedName>
    <definedName name="혼ㄹ" hidden="1">{#N/A,#N/A,FALSE,"운반시간"}</definedName>
    <definedName name="홀ㄴㄺㅅ" localSheetId="18" hidden="1">{#N/A,#N/A,FALSE,"단가표지"}</definedName>
    <definedName name="홀ㄴㄺㅅ" hidden="1">{#N/A,#N/A,FALSE,"단가표지"}</definedName>
    <definedName name="홍홍" localSheetId="18" hidden="1">{#N/A,#N/A,TRUE,"LOADCOVE";#N/A,#N/A,TRUE,"PAGE001";#N/A,#N/A,TRUE,"PAGE002";#N/A,#N/A,TRUE,"PAGE003";#N/A,#N/A,TRUE,"PAGE004";#N/A,#N/A,TRUE,"PAGE005";#N/A,#N/A,TRUE,"PAGE006";#N/A,#N/A,TRUE,"PAGE007";#N/A,#N/A,TRUE,"PAGE008";#N/A,#N/A,TRUE,"PAGE009";#N/A,#N/A,TRUE,"PAGE010";#N/A,#N/A,TRUE,"PAGE011";#N/A,#N/A,TRUE,"PAGE012";#N/A,#N/A,TRUE,"PAGE013"}</definedName>
    <definedName name="홍홍" hidden="1">{#N/A,#N/A,TRUE,"LOADCOVE";#N/A,#N/A,TRUE,"PAGE001";#N/A,#N/A,TRUE,"PAGE002";#N/A,#N/A,TRUE,"PAGE003";#N/A,#N/A,TRUE,"PAGE004";#N/A,#N/A,TRUE,"PAGE005";#N/A,#N/A,TRUE,"PAGE006";#N/A,#N/A,TRUE,"PAGE007";#N/A,#N/A,TRUE,"PAGE008";#N/A,#N/A,TRUE,"PAGE009";#N/A,#N/A,TRUE,"PAGE010";#N/A,#N/A,TRUE,"PAGE011";#N/A,#N/A,TRUE,"PAGE012";#N/A,#N/A,TRUE,"PAGE013"}</definedName>
    <definedName name="홍홍_1" localSheetId="18" hidden="1">{#N/A,#N/A,TRUE,"LOADCOVE";#N/A,#N/A,TRUE,"PAGE001";#N/A,#N/A,TRUE,"PAGE002";#N/A,#N/A,TRUE,"PAGE003";#N/A,#N/A,TRUE,"PAGE004";#N/A,#N/A,TRUE,"PAGE005";#N/A,#N/A,TRUE,"PAGE006";#N/A,#N/A,TRUE,"PAGE007";#N/A,#N/A,TRUE,"PAGE008";#N/A,#N/A,TRUE,"PAGE009";#N/A,#N/A,TRUE,"PAGE010";#N/A,#N/A,TRUE,"PAGE011";#N/A,#N/A,TRUE,"PAGE012";#N/A,#N/A,TRUE,"PAGE013"}</definedName>
    <definedName name="홍홍_1" hidden="1">{#N/A,#N/A,TRUE,"LOADCOVE";#N/A,#N/A,TRUE,"PAGE001";#N/A,#N/A,TRUE,"PAGE002";#N/A,#N/A,TRUE,"PAGE003";#N/A,#N/A,TRUE,"PAGE004";#N/A,#N/A,TRUE,"PAGE005";#N/A,#N/A,TRUE,"PAGE006";#N/A,#N/A,TRUE,"PAGE007";#N/A,#N/A,TRUE,"PAGE008";#N/A,#N/A,TRUE,"PAGE009";#N/A,#N/A,TRUE,"PAGE010";#N/A,#N/A,TRUE,"PAGE011";#N/A,#N/A,TRUE,"PAGE012";#N/A,#N/A,TRUE,"PAGE013"}</definedName>
    <definedName name="홍홍_2" localSheetId="18" hidden="1">{#N/A,#N/A,TRUE,"LOADCOVE";#N/A,#N/A,TRUE,"PAGE001";#N/A,#N/A,TRUE,"PAGE002";#N/A,#N/A,TRUE,"PAGE003";#N/A,#N/A,TRUE,"PAGE004";#N/A,#N/A,TRUE,"PAGE005";#N/A,#N/A,TRUE,"PAGE006";#N/A,#N/A,TRUE,"PAGE007";#N/A,#N/A,TRUE,"PAGE008";#N/A,#N/A,TRUE,"PAGE009";#N/A,#N/A,TRUE,"PAGE010";#N/A,#N/A,TRUE,"PAGE011";#N/A,#N/A,TRUE,"PAGE012";#N/A,#N/A,TRUE,"PAGE013"}</definedName>
    <definedName name="홍홍_2" hidden="1">{#N/A,#N/A,TRUE,"LOADCOVE";#N/A,#N/A,TRUE,"PAGE001";#N/A,#N/A,TRUE,"PAGE002";#N/A,#N/A,TRUE,"PAGE003";#N/A,#N/A,TRUE,"PAGE004";#N/A,#N/A,TRUE,"PAGE005";#N/A,#N/A,TRUE,"PAGE006";#N/A,#N/A,TRUE,"PAGE007";#N/A,#N/A,TRUE,"PAGE008";#N/A,#N/A,TRUE,"PAGE009";#N/A,#N/A,TRUE,"PAGE010";#N/A,#N/A,TRUE,"PAGE011";#N/A,#N/A,TRUE,"PAGE012";#N/A,#N/A,TRUE,"PAGE013"}</definedName>
    <definedName name="홓렁호ㅓ호" localSheetId="18" hidden="1">{#N/A,#N/A,FALSE,"단가표지"}</definedName>
    <definedName name="홓렁호ㅓ호" hidden="1">{#N/A,#N/A,FALSE,"단가표지"}</definedName>
    <definedName name="홓로" localSheetId="18" hidden="1">{#N/A,#N/A,FALSE,"단가표지"}</definedName>
    <definedName name="홓로" hidden="1">{#N/A,#N/A,FALSE,"단가표지"}</definedName>
    <definedName name="화" localSheetId="18" hidden="1">{#N/A,#N/A,FALSE,"기안지";#N/A,#N/A,FALSE,"통신지"}</definedName>
    <definedName name="화" hidden="1">{#N/A,#N/A,FALSE,"기안지";#N/A,#N/A,FALSE,"통신지"}</definedName>
    <definedName name="화허호ㅓ" localSheetId="18" hidden="1">{#N/A,#N/A,FALSE,"조골재"}</definedName>
    <definedName name="화허호ㅓ" hidden="1">{#N/A,#N/A,FALSE,"조골재"}</definedName>
    <definedName name="환차요약" localSheetId="18"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훈" hidden="1">255</definedName>
    <definedName name="흄관" localSheetId="18" hidden="1">{#N/A,#N/A,FALSE,"기안지";#N/A,#N/A,FALSE,"통신지"}</definedName>
    <definedName name="흄관" hidden="1">{#N/A,#N/A,FALSE,"기안지";#N/A,#N/A,FALSE,"통신지"}</definedName>
    <definedName name="ㅏ" localSheetId="18" hidden="1">{#N/A,#N/A,FALSE,"기안지";#N/A,#N/A,FALSE,"통신지"}</definedName>
    <definedName name="ㅏ" hidden="1">{#N/A,#N/A,FALSE,"기안지";#N/A,#N/A,FALSE,"통신지"}</definedName>
    <definedName name="ㅏ271">#REF!</definedName>
    <definedName name="ㅏ이이ㅏ리" localSheetId="18" hidden="1">{#N/A,#N/A,FALSE,"주간공정";#N/A,#N/A,FALSE,"주간보고";#N/A,#N/A,FALSE,"주간공정표"}</definedName>
    <definedName name="ㅏ이이ㅏ리" localSheetId="6" hidden="1">{#N/A,#N/A,FALSE,"주간공정";#N/A,#N/A,FALSE,"주간보고";#N/A,#N/A,FALSE,"주간공정표"}</definedName>
    <definedName name="ㅏ이이ㅏ리" hidden="1">{#N/A,#N/A,FALSE,"주간공정";#N/A,#N/A,FALSE,"주간보고";#N/A,#N/A,FALSE,"주간공정표"}</definedName>
    <definedName name="ㅏ허화" localSheetId="18" hidden="1">{#N/A,#N/A,FALSE,"골재소요량";#N/A,#N/A,FALSE,"골재소요량"}</definedName>
    <definedName name="ㅏ허화" hidden="1">{#N/A,#N/A,FALSE,"골재소요량";#N/A,#N/A,FALSE,"골재소요량"}</definedName>
    <definedName name="ㅏㅏㅏ" localSheetId="18" hidden="1">{#N/A,#N/A,FALSE,"CCTV"}</definedName>
    <definedName name="ㅏㅏㅏ" localSheetId="6" hidden="1">{#N/A,#N/A,FALSE,"주간공정";#N/A,#N/A,FALSE,"주간보고";#N/A,#N/A,FALSE,"주간공정표"}</definedName>
    <definedName name="ㅏㅏㅏ" localSheetId="10" hidden="1">{#N/A,#N/A,FALSE,"주간공정";#N/A,#N/A,FALSE,"주간보고";#N/A,#N/A,FALSE,"주간공정표"}</definedName>
    <definedName name="ㅏㅏㅏ" hidden="1">{#N/A,#N/A,FALSE,"CCTV"}</definedName>
    <definedName name="ㅏㅏㅏ_1" localSheetId="18" hidden="1">{#N/A,#N/A,FALSE,"명세표"}</definedName>
    <definedName name="ㅏㅏㅏ_1" hidden="1">{#N/A,#N/A,FALSE,"명세표"}</definedName>
    <definedName name="ㅏㅏㅏ_2" localSheetId="18" hidden="1">{#N/A,#N/A,FALSE,"명세표"}</definedName>
    <definedName name="ㅏㅏㅏ_2" hidden="1">{#N/A,#N/A,FALSE,"명세표"}</definedName>
    <definedName name="ㅏㅓ화호" localSheetId="18" hidden="1">{#N/A,#N/A,FALSE,"단가표지"}</definedName>
    <definedName name="ㅏㅓ화호" hidden="1">{#N/A,#N/A,FALSE,"단가표지"}</definedName>
    <definedName name="ㅏㅓㅗ라" localSheetId="18" hidden="1">{#N/A,#N/A,FALSE,"골재소요량";#N/A,#N/A,FALSE,"골재소요량"}</definedName>
    <definedName name="ㅏㅓㅗ라" hidden="1">{#N/A,#N/A,FALSE,"골재소요량";#N/A,#N/A,FALSE,"골재소요량"}</definedName>
    <definedName name="ㅏㅓㅗㅎ" localSheetId="18" hidden="1">{#N/A,#N/A,FALSE,"운반시간"}</definedName>
    <definedName name="ㅏㅓㅗㅎ" hidden="1">{#N/A,#N/A,FALSE,"운반시간"}</definedName>
    <definedName name="ㅏㅓㅗㅓ" localSheetId="18" hidden="1">{#N/A,#N/A,FALSE,"운반시간"}</definedName>
    <definedName name="ㅏㅓㅗㅓ" hidden="1">{#N/A,#N/A,FALSE,"운반시간"}</definedName>
    <definedName name="ㅏㅓㅘ허호" localSheetId="18" hidden="1">{#N/A,#N/A,FALSE,"단가표지"}</definedName>
    <definedName name="ㅏㅓㅘ허호" hidden="1">{#N/A,#N/A,FALSE,"단가표지"}</definedName>
    <definedName name="ㅏㅗ햫" localSheetId="18" hidden="1">{#N/A,#N/A,FALSE,"골재소요량";#N/A,#N/A,FALSE,"골재소요량"}</definedName>
    <definedName name="ㅏㅗ햫" hidden="1">{#N/A,#N/A,FALSE,"골재소요량";#N/A,#N/A,FALSE,"골재소요량"}</definedName>
    <definedName name="ㅏㅗㅓㅏ화호" localSheetId="18" hidden="1">{#N/A,#N/A,FALSE,"표지목차"}</definedName>
    <definedName name="ㅏㅗㅓㅏ화호" hidden="1">{#N/A,#N/A,FALSE,"표지목차"}</definedName>
    <definedName name="ㅏㅣ" localSheetId="18" hidden="1">{#N/A,#N/A,FALSE,"단가표지"}</definedName>
    <definedName name="ㅏㅣ" hidden="1">{#N/A,#N/A,FALSE,"단가표지"}</definedName>
    <definedName name="ㅐㅐㅐ"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ㅅ" localSheetId="18" hidden="1">{"'Sheet1'!$L$16"}</definedName>
    <definedName name="ㅑㅅ" hidden="1">{"'Sheet1'!$L$16"}</definedName>
    <definedName name="ㅑㅅ_1" localSheetId="18" hidden="1">{"'Sheet1'!$L$16"}</definedName>
    <definedName name="ㅑㅅ_1" hidden="1">{"'Sheet1'!$L$16"}</definedName>
    <definedName name="ㅑㅅ_2" localSheetId="18" hidden="1">{"'Sheet1'!$L$16"}</definedName>
    <definedName name="ㅑㅅ_2" hidden="1">{"'Sheet1'!$L$16"}</definedName>
    <definedName name="ㅓ7" localSheetId="18" hidden="1">{#N/A,#N/A,FALSE,"단가표지"}</definedName>
    <definedName name="ㅓ7" hidden="1">{#N/A,#N/A,FALSE,"단가표지"}</definedName>
    <definedName name="ㅓㄴㄱ" hidden="1">#REF!</definedName>
    <definedName name="ㅓㄴㅇ러" localSheetId="18" hidden="1">{#N/A,#N/A,FALSE,"골재소요량";#N/A,#N/A,FALSE,"골재소요량"}</definedName>
    <definedName name="ㅓㄴㅇ러" hidden="1">{#N/A,#N/A,FALSE,"골재소요량";#N/A,#N/A,FALSE,"골재소요량"}</definedName>
    <definedName name="ㅓ롤" localSheetId="18" hidden="1">{#N/A,#N/A,FALSE,"골재소요량";#N/A,#N/A,FALSE,"골재소요량"}</definedName>
    <definedName name="ㅓ롤" hidden="1">{#N/A,#N/A,FALSE,"골재소요량";#N/A,#N/A,FALSE,"골재소요량"}</definedName>
    <definedName name="ㅓㅇㄴ" localSheetId="18" hidden="1">{#N/A,#N/A,FALSE,"단가표지"}</definedName>
    <definedName name="ㅓㅇㄴ" hidden="1">{#N/A,#N/A,FALSE,"단가표지"}</definedName>
    <definedName name="ㅓㅇ롤ㅇ" localSheetId="18" hidden="1">{#N/A,#N/A,FALSE,"혼합골재"}</definedName>
    <definedName name="ㅓㅇ롤ㅇ" hidden="1">{#N/A,#N/A,FALSE,"혼합골재"}</definedName>
    <definedName name="ㅓㅇ롤ㅇ_1" localSheetId="18" hidden="1">{#N/A,#N/A,FALSE,"혼합골재"}</definedName>
    <definedName name="ㅓㅇ롤ㅇ_1" hidden="1">{#N/A,#N/A,FALSE,"혼합골재"}</definedName>
    <definedName name="ㅓㅇ롤ㅇ_2" localSheetId="18" hidden="1">{#N/A,#N/A,FALSE,"혼합골재"}</definedName>
    <definedName name="ㅓㅇ롤ㅇ_2" hidden="1">{#N/A,#N/A,FALSE,"혼합골재"}</definedName>
    <definedName name="ㅓㅇ호ㅓㅇ호ㅓㅇ허" localSheetId="18" hidden="1">{#N/A,#N/A,FALSE,"표지목차"}</definedName>
    <definedName name="ㅓㅇ호ㅓㅇ호ㅓㅇ허" hidden="1">{#N/A,#N/A,FALSE,"표지목차"}</definedName>
    <definedName name="ㅓㅎ렁홍" localSheetId="18" hidden="1">{#N/A,#N/A,FALSE,"혼합골재"}</definedName>
    <definedName name="ㅓㅎ렁홍" hidden="1">{#N/A,#N/A,FALSE,"혼합골재"}</definedName>
    <definedName name="ㅓㅎ로ㅗㄴ" localSheetId="18" hidden="1">{#N/A,#N/A,FALSE,"단가표지"}</definedName>
    <definedName name="ㅓㅎ로ㅗㄴ" hidden="1">{#N/A,#N/A,FALSE,"단가표지"}</definedName>
    <definedName name="ㅓㅎㅇㅎ" localSheetId="18" hidden="1">{#N/A,#N/A,FALSE,"운반시간"}</definedName>
    <definedName name="ㅓㅎㅇㅎ" hidden="1">{#N/A,#N/A,FALSE,"운반시간"}</definedName>
    <definedName name="ㅓ호ㅓ" localSheetId="18" hidden="1">{#N/A,#N/A,FALSE,"표지목차"}</definedName>
    <definedName name="ㅓ호ㅓ" hidden="1">{#N/A,#N/A,FALSE,"표지목차"}</definedName>
    <definedName name="ㅓ호ㅓㅗㄹ" localSheetId="18" hidden="1">{#N/A,#N/A,FALSE,"단가표지"}</definedName>
    <definedName name="ㅓ호ㅓㅗㄹ" hidden="1">{#N/A,#N/A,FALSE,"단가표지"}</definedName>
    <definedName name="ㅓㅏ호" localSheetId="18" hidden="1">{#N/A,#N/A,FALSE,"단가표지"}</definedName>
    <definedName name="ㅓㅏ호" hidden="1">{#N/A,#N/A,FALSE,"단가표지"}</definedName>
    <definedName name="ㅓㅏ호ㅓ" localSheetId="18" hidden="1">{#N/A,#N/A,FALSE,"단가표지"}</definedName>
    <definedName name="ㅓㅏ호ㅓ" hidden="1">{#N/A,#N/A,FALSE,"단가표지"}</definedName>
    <definedName name="ㅓㅏㅗ하ㅗㅓㅎ" localSheetId="18" hidden="1">{#N/A,#N/A,FALSE,"혼합골재"}</definedName>
    <definedName name="ㅓㅏㅗ하ㅗㅓㅎ" hidden="1">{#N/A,#N/A,FALSE,"혼합골재"}</definedName>
    <definedName name="ㅓㅗ" localSheetId="18" hidden="1">{#N/A,#N/A,FALSE,"운반시간"}</definedName>
    <definedName name="ㅓㅗ" hidden="1">{#N/A,#N/A,FALSE,"운반시간"}</definedName>
    <definedName name="ㅓㅗㅎㄹ" localSheetId="18" hidden="1">{#N/A,#N/A,FALSE,"조골재"}</definedName>
    <definedName name="ㅓㅗㅎㄹ" hidden="1">{#N/A,#N/A,FALSE,"조골재"}</definedName>
    <definedName name="ㅓㅗㅎ러ㅗㅎ러" localSheetId="18" hidden="1">{#N/A,#N/A,FALSE,"혼합골재"}</definedName>
    <definedName name="ㅓㅗㅎ러ㅗㅎ러" hidden="1">{#N/A,#N/A,FALSE,"혼합골재"}</definedName>
    <definedName name="ㅓㅗㅎ러ㅗ호ㅓ" localSheetId="18" hidden="1">{#N/A,#N/A,FALSE,"단가표지"}</definedName>
    <definedName name="ㅓㅗㅎ러ㅗ호ㅓ" hidden="1">{#N/A,#N/A,FALSE,"단가표지"}</definedName>
    <definedName name="ㅓㅗ허" localSheetId="18" hidden="1">{#N/A,#N/A,FALSE,"조골재"}</definedName>
    <definedName name="ㅓㅗ허" hidden="1">{#N/A,#N/A,FALSE,"조골재"}</definedName>
    <definedName name="ㅓㅗ허ㅗㄹ" localSheetId="18" hidden="1">{#N/A,#N/A,FALSE,"운반시간"}</definedName>
    <definedName name="ㅓㅗ허ㅗㄹ" hidden="1">{#N/A,#N/A,FALSE,"운반시간"}</definedName>
    <definedName name="ㅓㅗ허ㅗㅎㄹ" localSheetId="18" hidden="1">{#N/A,#N/A,FALSE,"골재소요량";#N/A,#N/A,FALSE,"골재소요량"}</definedName>
    <definedName name="ㅓㅗ허ㅗㅎㄹ" hidden="1">{#N/A,#N/A,FALSE,"골재소요량";#N/A,#N/A,FALSE,"골재소요량"}</definedName>
    <definedName name="ㅓㅗ허ㅗㅎ러" localSheetId="18" hidden="1">{#N/A,#N/A,FALSE,"운반시간"}</definedName>
    <definedName name="ㅓㅗ허ㅗㅎ러" hidden="1">{#N/A,#N/A,FALSE,"운반시간"}</definedName>
    <definedName name="ㅓㅗ헝홍허" localSheetId="18" hidden="1">{#N/A,#N/A,FALSE,"골재소요량";#N/A,#N/A,FALSE,"골재소요량"}</definedName>
    <definedName name="ㅓㅗ헝홍허" hidden="1">{#N/A,#N/A,FALSE,"골재소요량";#N/A,#N/A,FALSE,"골재소요량"}</definedName>
    <definedName name="ㅓㅗ헣ㄹ" localSheetId="18" hidden="1">{#N/A,#N/A,FALSE,"단가표지"}</definedName>
    <definedName name="ㅓㅗ헣ㄹ" hidden="1">{#N/A,#N/A,FALSE,"단가표지"}</definedName>
    <definedName name="ㅓㅗ헣러" localSheetId="18" hidden="1">{#N/A,#N/A,FALSE,"단가표지"}</definedName>
    <definedName name="ㅓㅗ헣러" hidden="1">{#N/A,#N/A,FALSE,"단가표지"}</definedName>
    <definedName name="ㅓㅗ헣로ㅓ" localSheetId="18" hidden="1">{#N/A,#N/A,FALSE,"조골재"}</definedName>
    <definedName name="ㅓㅗ헣로ㅓ" hidden="1">{#N/A,#N/A,FALSE,"조골재"}</definedName>
    <definedName name="ㅓㅗ헣호ㅓ" localSheetId="18" hidden="1">{#N/A,#N/A,FALSE,"조골재"}</definedName>
    <definedName name="ㅓㅗ헣호ㅓ" hidden="1">{#N/A,#N/A,FALSE,"조골재"}</definedName>
    <definedName name="ㅓㅗ호" localSheetId="18" hidden="1">{#N/A,#N/A,FALSE,"단가표지"}</definedName>
    <definedName name="ㅓㅗ호" hidden="1">{#N/A,#N/A,FALSE,"단가표지"}</definedName>
    <definedName name="ㅓㅗ호ㅓㅗ" localSheetId="18" hidden="1">{#N/A,#N/A,FALSE,"2~8번"}</definedName>
    <definedName name="ㅓㅗ호ㅓㅗ" hidden="1">{#N/A,#N/A,FALSE,"2~8번"}</definedName>
    <definedName name="ㅓㅗㅗ" localSheetId="18" hidden="1">{#N/A,#N/A,FALSE,"단가표지"}</definedName>
    <definedName name="ㅓㅗㅗ" hidden="1">{#N/A,#N/A,FALSE,"단가표지"}</definedName>
    <definedName name="ㅓㅗㅗㅗ" localSheetId="18" hidden="1">{#N/A,#N/A,FALSE,"골재소요량";#N/A,#N/A,FALSE,"골재소요량"}</definedName>
    <definedName name="ㅓㅗㅗㅗ" hidden="1">{#N/A,#N/A,FALSE,"골재소요량";#N/A,#N/A,FALSE,"골재소요량"}</definedName>
    <definedName name="ㅓㅛ" localSheetId="18" hidden="1">{#N/A,#N/A,FALSE,"토공2"}</definedName>
    <definedName name="ㅓㅛ" hidden="1">{#N/A,#N/A,FALSE,"토공2"}</definedName>
    <definedName name="ㅔㅔ" localSheetId="18" hidden="1">{#N/A,#N/A,TRUE,"LOADCOVE";#N/A,#N/A,TRUE,"PAGE001";#N/A,#N/A,TRUE,"PAGE002";#N/A,#N/A,TRUE,"PAGE003";#N/A,#N/A,TRUE,"PAGE004";#N/A,#N/A,TRUE,"PAGE005";#N/A,#N/A,TRUE,"PAGE006";#N/A,#N/A,TRUE,"PAGE007";#N/A,#N/A,TRUE,"PAGE008";#N/A,#N/A,TRUE,"PAGE009";#N/A,#N/A,TRUE,"PAGE010";#N/A,#N/A,TRUE,"PAGE011";#N/A,#N/A,TRUE,"PAGE012";#N/A,#N/A,TRUE,"PAGE013"}</definedName>
    <definedName name="ㅔㅔ" hidden="1">{#N/A,#N/A,TRUE,"LOADCOVE";#N/A,#N/A,TRUE,"PAGE001";#N/A,#N/A,TRUE,"PAGE002";#N/A,#N/A,TRUE,"PAGE003";#N/A,#N/A,TRUE,"PAGE004";#N/A,#N/A,TRUE,"PAGE005";#N/A,#N/A,TRUE,"PAGE006";#N/A,#N/A,TRUE,"PAGE007";#N/A,#N/A,TRUE,"PAGE008";#N/A,#N/A,TRUE,"PAGE009";#N/A,#N/A,TRUE,"PAGE010";#N/A,#N/A,TRUE,"PAGE011";#N/A,#N/A,TRUE,"PAGE012";#N/A,#N/A,TRUE,"PAGE013"}</definedName>
    <definedName name="ㅔㅔ_1" localSheetId="18" hidden="1">{#N/A,#N/A,FALSE,"명세표"}</definedName>
    <definedName name="ㅔㅔ_1" hidden="1">{#N/A,#N/A,FALSE,"명세표"}</definedName>
    <definedName name="ㅔㅔ_2" localSheetId="18" hidden="1">{#N/A,#N/A,FALSE,"명세표"}</definedName>
    <definedName name="ㅔㅔ_2" hidden="1">{#N/A,#N/A,FALSE,"명세표"}</definedName>
    <definedName name="ㅔㅔㅔ" localSheetId="18" hidden="1">{#N/A,#N/A,TRUE,"LOADCOVE";#N/A,#N/A,TRUE,"PAGE001";#N/A,#N/A,TRUE,"PAGE002";#N/A,#N/A,TRUE,"PAGE003";#N/A,#N/A,TRUE,"PAGE004";#N/A,#N/A,TRUE,"PAGE005";#N/A,#N/A,TRUE,"PAGE006";#N/A,#N/A,TRUE,"PAGE007";#N/A,#N/A,TRUE,"PAGE008";#N/A,#N/A,TRUE,"PAGE009";#N/A,#N/A,TRUE,"PAGE010";#N/A,#N/A,TRUE,"PAGE011";#N/A,#N/A,TRUE,"PAGE012";#N/A,#N/A,TRUE,"PAGE013"}</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ㅔㅔㅔ_1" localSheetId="18" hidden="1">{#N/A,#N/A,TRUE,"LOADCOVE";#N/A,#N/A,TRUE,"PAGE001";#N/A,#N/A,TRUE,"PAGE002";#N/A,#N/A,TRUE,"PAGE003";#N/A,#N/A,TRUE,"PAGE004";#N/A,#N/A,TRUE,"PAGE005";#N/A,#N/A,TRUE,"PAGE006";#N/A,#N/A,TRUE,"PAGE007";#N/A,#N/A,TRUE,"PAGE008";#N/A,#N/A,TRUE,"PAGE009";#N/A,#N/A,TRUE,"PAGE010";#N/A,#N/A,TRUE,"PAGE011";#N/A,#N/A,TRUE,"PAGE012";#N/A,#N/A,TRUE,"PAGE013"}</definedName>
    <definedName name="ㅔㅔㅔ_1" hidden="1">{#N/A,#N/A,TRUE,"LOADCOVE";#N/A,#N/A,TRUE,"PAGE001";#N/A,#N/A,TRUE,"PAGE002";#N/A,#N/A,TRUE,"PAGE003";#N/A,#N/A,TRUE,"PAGE004";#N/A,#N/A,TRUE,"PAGE005";#N/A,#N/A,TRUE,"PAGE006";#N/A,#N/A,TRUE,"PAGE007";#N/A,#N/A,TRUE,"PAGE008";#N/A,#N/A,TRUE,"PAGE009";#N/A,#N/A,TRUE,"PAGE010";#N/A,#N/A,TRUE,"PAGE011";#N/A,#N/A,TRUE,"PAGE012";#N/A,#N/A,TRUE,"PAGE013"}</definedName>
    <definedName name="ㅔㅔㅔ_2" localSheetId="18" hidden="1">{#N/A,#N/A,TRUE,"LOADCOVE";#N/A,#N/A,TRUE,"PAGE001";#N/A,#N/A,TRUE,"PAGE002";#N/A,#N/A,TRUE,"PAGE003";#N/A,#N/A,TRUE,"PAGE004";#N/A,#N/A,TRUE,"PAGE005";#N/A,#N/A,TRUE,"PAGE006";#N/A,#N/A,TRUE,"PAGE007";#N/A,#N/A,TRUE,"PAGE008";#N/A,#N/A,TRUE,"PAGE009";#N/A,#N/A,TRUE,"PAGE010";#N/A,#N/A,TRUE,"PAGE011";#N/A,#N/A,TRUE,"PAGE012";#N/A,#N/A,TRUE,"PAGE013"}</definedName>
    <definedName name="ㅔㅔㅔ_2" hidden="1">{#N/A,#N/A,TRUE,"LOADCOVE";#N/A,#N/A,TRUE,"PAGE001";#N/A,#N/A,TRUE,"PAGE002";#N/A,#N/A,TRUE,"PAGE003";#N/A,#N/A,TRUE,"PAGE004";#N/A,#N/A,TRUE,"PAGE005";#N/A,#N/A,TRUE,"PAGE006";#N/A,#N/A,TRUE,"PAGE007";#N/A,#N/A,TRUE,"PAGE008";#N/A,#N/A,TRUE,"PAGE009";#N/A,#N/A,TRUE,"PAGE010";#N/A,#N/A,TRUE,"PAGE011";#N/A,#N/A,TRUE,"PAGE012";#N/A,#N/A,TRUE,"PAGE013"}</definedName>
    <definedName name="ㅕ겨겨" localSheetId="18"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ㅛㅕ" localSheetId="18" hidden="1">{#N/A,#N/A,FALSE,"조골재"}</definedName>
    <definedName name="ㅕㅕㅛㅕ" hidden="1">{#N/A,#N/A,FALSE,"조골재"}</definedName>
    <definedName name="ㅗㄹㄶ" localSheetId="18" hidden="1">{#N/A,#N/A,FALSE,"조골재"}</definedName>
    <definedName name="ㅗㄹㄶ" hidden="1">{#N/A,#N/A,FALSE,"조골재"}</definedName>
    <definedName name="ㅗㅎ" localSheetId="18" hidden="1">{#N/A,#N/A,FALSE,"Sheet1"}</definedName>
    <definedName name="ㅗㅎ" hidden="1">{#N/A,#N/A,FALSE,"Sheet1"}</definedName>
    <definedName name="ㅗㅎㄴ" localSheetId="18" hidden="1">{#N/A,#N/A,FALSE,"골재소요량";#N/A,#N/A,FALSE,"골재소요량"}</definedName>
    <definedName name="ㅗㅎㄴ" hidden="1">{#N/A,#N/A,FALSE,"골재소요량";#N/A,#N/A,FALSE,"골재소요량"}</definedName>
    <definedName name="ㅗㅎㄴㄹ" localSheetId="18" hidden="1">{#N/A,#N/A,FALSE,"단가표지"}</definedName>
    <definedName name="ㅗㅎㄴㄹ" hidden="1">{#N/A,#N/A,FALSE,"단가표지"}</definedName>
    <definedName name="ㅗㅎ로ㅜ" localSheetId="18" hidden="1">{#N/A,#N/A,FALSE,"운반시간"}</definedName>
    <definedName name="ㅗㅎ로ㅜ" hidden="1">{#N/A,#N/A,FALSE,"운반시간"}</definedName>
    <definedName name="ㅗㅎ론ㄹ" localSheetId="18" hidden="1">{#N/A,#N/A,FALSE,"표지목차"}</definedName>
    <definedName name="ㅗㅎ론ㄹ" hidden="1">{#N/A,#N/A,FALSE,"표지목차"}</definedName>
    <definedName name="ㅗㅎ롯홋ㄱ" localSheetId="18" hidden="1">{#N/A,#N/A,FALSE,"혼합골재"}</definedName>
    <definedName name="ㅗㅎ롯홋ㄱ" hidden="1">{#N/A,#N/A,FALSE,"혼합골재"}</definedName>
    <definedName name="ㅗ허ㅗ" localSheetId="18" hidden="1">{#N/A,#N/A,FALSE,"단가표지"}</definedName>
    <definedName name="ㅗ허ㅗ" hidden="1">{#N/A,#N/A,FALSE,"단가표지"}</definedName>
    <definedName name="ㅗ호" localSheetId="18" hidden="1">{#N/A,#N/A,FALSE,"단가표지"}</definedName>
    <definedName name="ㅗ호" hidden="1">{#N/A,#N/A,FALSE,"단가표지"}</definedName>
    <definedName name="ㅗ홓ㅎ로" localSheetId="18" hidden="1">{"'장비'!$A$3:$M$12"}</definedName>
    <definedName name="ㅗ홓ㅎ로" hidden="1">{"'장비'!$A$3:$M$12"}</definedName>
    <definedName name="ㅗ홓ㅎ로_1" localSheetId="18" hidden="1">{"'장비'!$A$3:$M$12"}</definedName>
    <definedName name="ㅗ홓ㅎ로_1" hidden="1">{"'장비'!$A$3:$M$12"}</definedName>
    <definedName name="ㅗ홓ㅎ로_2" localSheetId="18" hidden="1">{"'장비'!$A$3:$M$12"}</definedName>
    <definedName name="ㅗ홓ㅎ로_2" hidden="1">{"'장비'!$A$3:$M$12"}</definedName>
    <definedName name="ㅗㅓ쇼ㅓㅕㄷ쇼ㅓㅕㄷㅅ" localSheetId="18" hidden="1">{#N/A,#N/A,FALSE,"단가표지"}</definedName>
    <definedName name="ㅗㅓ쇼ㅓㅕㄷ쇼ㅓㅕㄷㅅ" hidden="1">{#N/A,#N/A,FALSE,"단가표지"}</definedName>
    <definedName name="ㅗㅓㅎ로ㅓㅎㄹ" localSheetId="18" hidden="1">{#N/A,#N/A,FALSE,"표지목차"}</definedName>
    <definedName name="ㅗㅓㅎ로ㅓㅎㄹ" hidden="1">{#N/A,#N/A,FALSE,"표지목차"}</definedName>
    <definedName name="ㅗㅗ" localSheetId="18" hidden="1">{#N/A,#N/A,TRUE,"토적및재료집계";#N/A,#N/A,TRUE,"토적및재료집계";#N/A,#N/A,TRUE,"단위량"}</definedName>
    <definedName name="ㅗㅗ" hidden="1">{#N/A,#N/A,TRUE,"토적및재료집계";#N/A,#N/A,TRUE,"토적및재료집계";#N/A,#N/A,TRUE,"단위량"}</definedName>
    <definedName name="ㅗㅗ_1" localSheetId="18" hidden="1">{#N/A,#N/A,FALSE,"명세표"}</definedName>
    <definedName name="ㅗㅗ_1" hidden="1">{#N/A,#N/A,FALSE,"명세표"}</definedName>
    <definedName name="ㅗㅗ_2" localSheetId="18" hidden="1">{#N/A,#N/A,FALSE,"명세표"}</definedName>
    <definedName name="ㅗㅗ_2" hidden="1">{#N/A,#N/A,FALSE,"명세표"}</definedName>
    <definedName name="ㅗㅗㅗ" localSheetId="18" hidden="1">{"'장비'!$A$3:$M$12"}</definedName>
    <definedName name="ㅗㅗㅗ"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{"'장비'!$A$3:$M$12"}</definedName>
    <definedName name="ㅗㅗㅗ_1" localSheetId="18" hidden="1">{"'장비'!$A$3:$M$12"}</definedName>
    <definedName name="ㅗㅗㅗ_1" hidden="1">{"'장비'!$A$3:$M$12"}</definedName>
    <definedName name="ㅗㅗㅗ_2" localSheetId="18" hidden="1">{"'장비'!$A$3:$M$12"}</definedName>
    <definedName name="ㅗㅗㅗ_2" hidden="1">{"'장비'!$A$3:$M$12"}</definedName>
    <definedName name="ㅗㅗㅗㅗㅗ" localSheetId="18" hidden="1">{"'장비'!$A$3:$M$12"}</definedName>
    <definedName name="ㅗㅗㅗㅗㅗ" hidden="1">{"'장비'!$A$3:$M$12"}</definedName>
    <definedName name="ㅗㅗㅗㅗㅗ_1" localSheetId="18" hidden="1">{"'장비'!$A$3:$M$12"}</definedName>
    <definedName name="ㅗㅗㅗㅗㅗ_1" hidden="1">{"'장비'!$A$3:$M$12"}</definedName>
    <definedName name="ㅗㅗㅗㅗㅗ_2" localSheetId="18" hidden="1">{"'장비'!$A$3:$M$12"}</definedName>
    <definedName name="ㅗㅗㅗㅗㅗ_2" hidden="1">{"'장비'!$A$3:$M$12"}</definedName>
    <definedName name="ㅗㅠㅍ" localSheetId="18" hidden="1">{#N/A,#N/A,FALSE,"혼합골재"}</definedName>
    <definedName name="ㅗㅠㅍ" hidden="1">{#N/A,#N/A,FALSE,"혼합골재"}</definedName>
    <definedName name="ㅘ" localSheetId="18" hidden="1">{"'Sheet1'!$L$16"}</definedName>
    <definedName name="ㅘ" hidden="1">{"'Sheet1'!$L$16"}</definedName>
    <definedName name="ㅘ_1" localSheetId="18" hidden="1">{"'Sheet1'!$L$16"}</definedName>
    <definedName name="ㅘ_1" hidden="1">{"'Sheet1'!$L$16"}</definedName>
    <definedName name="ㅘ_2" localSheetId="18" hidden="1">{"'Sheet1'!$L$16"}</definedName>
    <definedName name="ㅘ_2" hidden="1">{"'Sheet1'!$L$16"}</definedName>
    <definedName name="ㅛ" localSheetId="18" hidden="1">{"'장비'!$A$3:$M$12"}</definedName>
    <definedName name="ㅛ" hidden="1">{"'장비'!$A$3:$M$12"}</definedName>
    <definedName name="ㅛ_1" localSheetId="18" hidden="1">{"'장비'!$A$3:$M$12"}</definedName>
    <definedName name="ㅛ_1" hidden="1">{"'장비'!$A$3:$M$12"}</definedName>
    <definedName name="ㅛ_2" localSheetId="18" hidden="1">{"'장비'!$A$3:$M$12"}</definedName>
    <definedName name="ㅛ_2" hidden="1">{"'장비'!$A$3:$M$12"}</definedName>
    <definedName name="ㅛㅕ하ㅓ" localSheetId="18" hidden="1">{#N/A,#N/A,FALSE,"포장2"}</definedName>
    <definedName name="ㅛㅕ하ㅓ" hidden="1">{#N/A,#N/A,FALSE,"포장2"}</definedName>
    <definedName name="ㅛㅛㅛ" localSheetId="18" hidden="1">{"'장비'!$A$3:$M$12"}</definedName>
    <definedName name="ㅛㅛㅛ" localSheetId="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localSheetId="1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ㅛㅛ" hidden="1">{"'장비'!$A$3:$M$12"}</definedName>
    <definedName name="ㅛㅛㅛ_1" localSheetId="18" hidden="1">{"'장비'!$A$3:$M$12"}</definedName>
    <definedName name="ㅛㅛㅛ_1" hidden="1">{"'장비'!$A$3:$M$12"}</definedName>
    <definedName name="ㅛㅛㅛ_2" localSheetId="18" hidden="1">{"'장비'!$A$3:$M$12"}</definedName>
    <definedName name="ㅛㅛㅛ_2" hidden="1">{"'장비'!$A$3:$M$12"}</definedName>
    <definedName name="ㅜ" localSheetId="18" hidden="1">{"'매출'!$A$1:$I$22"}</definedName>
    <definedName name="ㅜ" hidden="1">{"'매출'!$A$1:$I$22"}</definedName>
    <definedName name="ㅜㄴㄱ" localSheetId="18" hidden="1">{#N/A,#N/A,FALSE,"운반시간"}</definedName>
    <definedName name="ㅜㄴㄱ" hidden="1">{#N/A,#N/A,FALSE,"운반시간"}</definedName>
    <definedName name="ㅜㄷ주믇" localSheetId="18" hidden="1">{#N/A,#N/A,FALSE,"CCTV"}</definedName>
    <definedName name="ㅜㄷ주믇" hidden="1">{#N/A,#N/A,FALSE,"CCTV"}</definedName>
    <definedName name="ㅜㄹ윤" localSheetId="18" hidden="1">{#N/A,#N/A,FALSE,"단가표지"}</definedName>
    <definedName name="ㅜㄹ윤" hidden="1">{#N/A,#N/A,FALSE,"단가표지"}</definedName>
    <definedName name="ㅜㅊㅍ" localSheetId="18" hidden="1">{#N/A,#N/A,FALSE,"표지목차"}</definedName>
    <definedName name="ㅜㅊㅍ" hidden="1">{#N/A,#N/A,FALSE,"표지목차"}</definedName>
    <definedName name="ㅜㅋㅊㅍ" localSheetId="18" hidden="1">{#N/A,#N/A,FALSE,"조골재"}</definedName>
    <definedName name="ㅜㅋㅊㅍ" hidden="1">{#N/A,#N/A,FALSE,"조골재"}</definedName>
    <definedName name="ㅜㅍ추ㅠ" localSheetId="18" hidden="1">{#N/A,#N/A,FALSE,"혼합골재"}</definedName>
    <definedName name="ㅜㅍ추ㅠ" hidden="1">{#N/A,#N/A,FALSE,"혼합골재"}</definedName>
    <definedName name="ㅜㅎㄴ" localSheetId="18" hidden="1">{#N/A,#N/A,FALSE,"골재소요량";#N/A,#N/A,FALSE,"골재소요량"}</definedName>
    <definedName name="ㅜㅎㄴ" hidden="1">{#N/A,#N/A,FALSE,"골재소요량";#N/A,#N/A,FALSE,"골재소요량"}</definedName>
    <definedName name="ㅜㅎㅅㄱㄴ" localSheetId="18" hidden="1">{#N/A,#N/A,FALSE,"단가표지"}</definedName>
    <definedName name="ㅜㅎㅅㄱㄴ" hidden="1">{#N/A,#N/A,FALSE,"단가표지"}</definedName>
    <definedName name="ㅜㅗ" localSheetId="18" hidden="1">{#N/A,#N/A,FALSE,"이정표"}</definedName>
    <definedName name="ㅜㅗ" hidden="1">{#N/A,#N/A,FALSE,"이정표"}</definedName>
    <definedName name="ㅜㅗㅇㅎㅌ" localSheetId="18" hidden="1">{#N/A,#N/A,FALSE,"단가표지"}</definedName>
    <definedName name="ㅜㅗㅇㅎㅌ" hidden="1">{#N/A,#N/A,FALSE,"단가표지"}</definedName>
    <definedName name="ㅜㅗㅇ훟" localSheetId="18" hidden="1">{#N/A,#N/A,FALSE,"단가표지"}</definedName>
    <definedName name="ㅜㅗㅇ훟" hidden="1">{#N/A,#N/A,FALSE,"단가표지"}</definedName>
    <definedName name="ㅜㅗㅗㅗㅇㅎ" localSheetId="18" hidden="1">{#N/A,#N/A,FALSE,"운반시간"}</definedName>
    <definedName name="ㅜㅗㅗㅗㅇㅎ" hidden="1">{#N/A,#N/A,FALSE,"운반시간"}</definedName>
    <definedName name="ㅜㅠ푸" localSheetId="18" hidden="1">{#N/A,#N/A,FALSE,"운반시간"}</definedName>
    <definedName name="ㅜㅠ푸" hidden="1">{#N/A,#N/A,FALSE,"운반시간"}</definedName>
    <definedName name="ㅜㅠ푸ㅣ" localSheetId="18" hidden="1">{#N/A,#N/A,FALSE,"운반시간"}</definedName>
    <definedName name="ㅜㅠ푸ㅣ" hidden="1">{#N/A,#N/A,FALSE,"운반시간"}</definedName>
    <definedName name="ㅜㅠㅠ" localSheetId="18" hidden="1">{#N/A,#N/A,FALSE,"골재소요량";#N/A,#N/A,FALSE,"골재소요량"}</definedName>
    <definedName name="ㅜㅠㅠ" hidden="1">{#N/A,#N/A,FALSE,"골재소요량";#N/A,#N/A,FALSE,"골재소요량"}</definedName>
    <definedName name="ㅝㅎㄹ" localSheetId="18" hidden="1">{#N/A,#N/A,FALSE,"단가표지"}</definedName>
    <definedName name="ㅝㅎㄹ" hidden="1">{#N/A,#N/A,FALSE,"단가표지"}</definedName>
    <definedName name="ㅠ" localSheetId="18" hidden="1">{#N/A,#N/A,TRUE,"총괄"}</definedName>
    <definedName name="ㅠ" hidden="1">{#N/A,#N/A,TRUE,"총괄"}</definedName>
    <definedName name="ㅠ1066">#REF!</definedName>
    <definedName name="ㅠㄴ" localSheetId="18" hidden="1">{#N/A,#N/A,FALSE,"조골재"}</definedName>
    <definedName name="ㅠㄴ" hidden="1">{#N/A,#N/A,FALSE,"조골재"}</definedName>
    <definedName name="ㅠㄹ" localSheetId="18" hidden="1">{#N/A,#N/A,FALSE,"속도"}</definedName>
    <definedName name="ㅠㄹ" hidden="1">{#N/A,#N/A,FALSE,"속도"}</definedName>
    <definedName name="ㅠㄹㅇㄴㄴㄹㅇ" localSheetId="18" hidden="1">{#N/A,#N/A,FALSE,"단가표지"}</definedName>
    <definedName name="ㅠㄹㅇㄴㄴㄹㅇ" hidden="1">{#N/A,#N/A,FALSE,"단가표지"}</definedName>
    <definedName name="ㅠ뮤ㅐ" hidden="1">#REF!</definedName>
    <definedName name="ㅠㅊㅌ퓿ㅌ" localSheetId="18" hidden="1">{#N/A,#N/A,FALSE,"2~8번"}</definedName>
    <definedName name="ㅠㅊㅌ퓿ㅌ" hidden="1">{#N/A,#N/A,FALSE,"2~8번"}</definedName>
    <definedName name="ㅠㅊㅍㅌ" localSheetId="18" hidden="1">{#N/A,#N/A,FALSE,"단가표지"}</definedName>
    <definedName name="ㅠㅊㅍㅌ" hidden="1">{#N/A,#N/A,FALSE,"단가표지"}</definedName>
    <definedName name="ㅠㅊㅍ튜" localSheetId="18" hidden="1">{#N/A,#N/A,FALSE,"단가표지"}</definedName>
    <definedName name="ㅠㅊㅍ튜" hidden="1">{#N/A,#N/A,FALSE,"단가표지"}</definedName>
    <definedName name="ㅠㅊㅍ튵ㅊ" localSheetId="18" hidden="1">{#N/A,#N/A,FALSE,"운반시간"}</definedName>
    <definedName name="ㅠㅊㅍ튵ㅊ" hidden="1">{#N/A,#N/A,FALSE,"운반시간"}</definedName>
    <definedName name="ㅠㅊ픁츄" localSheetId="18" hidden="1">{#N/A,#N/A,FALSE,"단가표지"}</definedName>
    <definedName name="ㅠㅊ픁츄" hidden="1">{#N/A,#N/A,FALSE,"단가표지"}</definedName>
    <definedName name="ㅠㅍ" localSheetId="18" hidden="1">{#N/A,#N/A,FALSE,"조골재"}</definedName>
    <definedName name="ㅠㅍ" hidden="1">{#N/A,#N/A,FALSE,"조골재"}</definedName>
    <definedName name="ㅠㅍㅊ" localSheetId="18" hidden="1">{#N/A,#N/A,FALSE,"단가표지"}</definedName>
    <definedName name="ㅠㅍㅊ" hidden="1">{#N/A,#N/A,FALSE,"단가표지"}</definedName>
    <definedName name="ㅠㅍㅊ튳" localSheetId="18" hidden="1">{#N/A,#N/A,FALSE,"표지목차"}</definedName>
    <definedName name="ㅠㅍㅊ튳" hidden="1">{#N/A,#N/A,FALSE,"표지목차"}</definedName>
    <definedName name="ㅠㅍㅊ튳ㅌㅍ" localSheetId="18" hidden="1">{#N/A,#N/A,FALSE,"조골재"}</definedName>
    <definedName name="ㅠㅍㅊ튳ㅌㅍ" hidden="1">{#N/A,#N/A,FALSE,"조골재"}</definedName>
    <definedName name="ㅠㅍㅊ튵" localSheetId="18" hidden="1">{#N/A,#N/A,FALSE,"골재소요량";#N/A,#N/A,FALSE,"골재소요량"}</definedName>
    <definedName name="ㅠㅍㅊ튵" hidden="1">{#N/A,#N/A,FALSE,"골재소요량";#N/A,#N/A,FALSE,"골재소요량"}</definedName>
    <definedName name="ㅠㅍㅊ튵ㅊ" localSheetId="18" hidden="1">{#N/A,#N/A,FALSE,"단가표지"}</definedName>
    <definedName name="ㅠㅍㅊ튵ㅊ" hidden="1">{#N/A,#N/A,FALSE,"단가표지"}</definedName>
    <definedName name="ㅠㅍ츄ㅜ" localSheetId="18" hidden="1">{#N/A,#N/A,FALSE,"단가표지"}</definedName>
    <definedName name="ㅠㅍ츄ㅜ" hidden="1">{#N/A,#N/A,FALSE,"단가표지"}</definedName>
    <definedName name="ㅠㅍ츛ㅍ" localSheetId="18" hidden="1">{#N/A,#N/A,FALSE,"혼합골재"}</definedName>
    <definedName name="ㅠㅍ츛ㅍ" hidden="1">{#N/A,#N/A,FALSE,"혼합골재"}</definedName>
    <definedName name="ㅠㅍ츜ㅊ" localSheetId="18" hidden="1">{#N/A,#N/A,FALSE,"2~8번"}</definedName>
    <definedName name="ㅠㅍ츜ㅊ" hidden="1">{#N/A,#N/A,FALSE,"2~8번"}</definedName>
    <definedName name="ㅠㅍ츜ㅍ" localSheetId="18" hidden="1">{#N/A,#N/A,FALSE,"조골재"}</definedName>
    <definedName name="ㅠㅍ츜ㅍ" hidden="1">{#N/A,#N/A,FALSE,"조골재"}</definedName>
    <definedName name="ㅠㅍ츝" localSheetId="18" hidden="1">{#N/A,#N/A,FALSE,"운반시간"}</definedName>
    <definedName name="ㅠㅍ츝" hidden="1">{#N/A,#N/A,FALSE,"운반시간"}</definedName>
    <definedName name="ㅠㅍ츝ㅊ" localSheetId="18" hidden="1">{#N/A,#N/A,FALSE,"단가표지"}</definedName>
    <definedName name="ㅠㅍ츝ㅊ" hidden="1">{#N/A,#N/A,FALSE,"단가표지"}</definedName>
    <definedName name="ㅠㅍㅋㅊㅍㅍ" localSheetId="18" hidden="1">{#N/A,#N/A,FALSE,"단가표지"}</definedName>
    <definedName name="ㅠㅍㅋㅊㅍㅍ" hidden="1">{#N/A,#N/A,FALSE,"단가표지"}</definedName>
    <definedName name="ㅠ퓿큨ㅊ" localSheetId="18" hidden="1">{#N/A,#N/A,FALSE,"단가표지"}</definedName>
    <definedName name="ㅠ퓿큨ㅊ" hidden="1">{#N/A,#N/A,FALSE,"단가표지"}</definedName>
    <definedName name="ㅠ픀ㅊ" localSheetId="18" hidden="1">{#N/A,#N/A,FALSE,"단가표지"}</definedName>
    <definedName name="ㅠ픀ㅊ" hidden="1">{#N/A,#N/A,FALSE,"단가표지"}</definedName>
    <definedName name="ㅠ픀ㅊㅍ" localSheetId="18" hidden="1">{#N/A,#N/A,FALSE,"표지목차"}</definedName>
    <definedName name="ㅠ픀ㅊㅍ" hidden="1">{#N/A,#N/A,FALSE,"표지목차"}</definedName>
    <definedName name="ㅠ픀ㅋㅊㅍ" localSheetId="18" hidden="1">{#N/A,#N/A,FALSE,"운반시간"}</definedName>
    <definedName name="ㅠ픀ㅋㅊㅍ" hidden="1">{#N/A,#N/A,FALSE,"운반시간"}</definedName>
    <definedName name="ㅠㅠ" localSheetId="18" hidden="1">{#N/A,#N/A,FALSE,"포장2"}</definedName>
    <definedName name="ㅠㅠ" localSheetId="10" hidden="1">{#N/A,#N/A,FALSE,"포장2"}</definedName>
    <definedName name="ㅠㅠ" hidden="1">{#N/A,#N/A,FALSE,"포장2"}</definedName>
    <definedName name="ㅠㅠㅠ"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1"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2"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_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ㅡㅡ" localSheetId="18" hidden="1">{#N/A,#N/A,FALSE,"명세표"}</definedName>
    <definedName name="ㅡㅡ" hidden="1">{#N/A,#N/A,FALSE,"명세표"}</definedName>
    <definedName name="ㅡㅡ_1" localSheetId="18" hidden="1">{#N/A,#N/A,FALSE,"명세표"}</definedName>
    <definedName name="ㅡㅡ_1" hidden="1">{#N/A,#N/A,FALSE,"명세표"}</definedName>
    <definedName name="ㅡㅡ_2" localSheetId="18" hidden="1">{#N/A,#N/A,FALSE,"명세표"}</definedName>
    <definedName name="ㅡㅡ_2" hidden="1">{#N/A,#N/A,FALSE,"명세표"}</definedName>
    <definedName name="ㅣ허ㅏㅣ하" localSheetId="18" hidden="1">{#N/A,#N/A,FALSE,"혼합골재"}</definedName>
    <definedName name="ㅣ허ㅏㅣ하" hidden="1">{#N/A,#N/A,FALSE,"혼합골재"}</definedName>
    <definedName name="ㅣ허ㅣ호ㅓㅏ" localSheetId="18" hidden="1">{#N/A,#N/A,FALSE,"조골재"}</definedName>
    <definedName name="ㅣ허ㅣ호ㅓㅏ" hidden="1">{#N/A,#N/A,FALSE,"조골재"}</definedName>
    <definedName name="ㅣㅏ허ㅏ허ㅏ허ㅏ" localSheetId="18" hidden="1">{#N/A,#N/A,FALSE,"단가표지"}</definedName>
    <definedName name="ㅣㅏ허ㅏ허ㅏ허ㅏ" hidden="1">{#N/A,#N/A,FALSE,"단가표지"}</definedName>
    <definedName name="ㅣㅏㅓㅎ" localSheetId="18" hidden="1">{#N/A,#N/A,FALSE,"단가표지"}</definedName>
    <definedName name="ㅣㅏㅓㅎ" hidden="1">{#N/A,#N/A,FALSE,"단가표지"}</definedName>
    <definedName name="ㅣㅏㅓ허ㅏㅓㅎ" localSheetId="18" hidden="1">{#N/A,#N/A,FALSE,"표지목차"}</definedName>
    <definedName name="ㅣㅏㅓ허ㅏㅓㅎ" hidden="1">{#N/A,#N/A,FALSE,"표지목차"}</definedName>
    <definedName name="ㅣㅏㅓㅣ허ㅏㅎ" localSheetId="18" hidden="1">{#N/A,#N/A,FALSE,"골재소요량";#N/A,#N/A,FALSE,"골재소요량"}</definedName>
    <definedName name="ㅣㅏㅓㅣ허ㅏㅎ" hidden="1">{#N/A,#N/A,FALSE,"골재소요량";#N/A,#N/A,FALSE,"골재소요량"}</definedName>
    <definedName name="ㅣㅏㅓㅣ허ㅏㅏ허" localSheetId="18" hidden="1">{#N/A,#N/A,FALSE,"조골재"}</definedName>
    <definedName name="ㅣㅏㅓㅣ허ㅏㅏ허" hidden="1">{#N/A,#N/A,FALSE,"조골재"}</definedName>
    <definedName name="ㅣㅏㅣㅏ" localSheetId="18" hidden="1">{"'장비'!$A$3:$M$12"}</definedName>
    <definedName name="ㅣㅏㅣㅏ" hidden="1">{"'장비'!$A$3:$M$12"}</definedName>
    <definedName name="ㅣㅑㅑ" localSheetId="18" hidden="1">{#N/A,#N/A,FALSE,"단가표지"}</definedName>
    <definedName name="ㅣㅑㅑ" hidden="1">{#N/A,#N/A,FALSE,"단가표지"}</definedName>
    <definedName name="ㅣㅓㅏ허" localSheetId="18" hidden="1">{#N/A,#N/A,FALSE,"운반시간"}</definedName>
    <definedName name="ㅣㅓㅏ허" hidden="1">{#N/A,#N/A,FALSE,"운반시간"}</definedName>
    <definedName name="ㅣㅓㅏ허ㅏㅣ허ㅏㅓ" localSheetId="18" hidden="1">{#N/A,#N/A,FALSE,"운반시간"}</definedName>
    <definedName name="ㅣㅓㅏ허ㅏㅣ허ㅏㅓ" hidden="1">{#N/A,#N/A,FALSE,"운반시간"}</definedName>
    <definedName name="ㅣㅗ" localSheetId="18" hidden="1">{#N/A,#N/A,FALSE,"골재소요량";#N/A,#N/A,FALSE,"골재소요량"}</definedName>
    <definedName name="ㅣㅗ" hidden="1">{#N/A,#N/A,FALSE,"골재소요량";#N/A,#N/A,FALSE,"골재소요량"}</definedName>
    <definedName name="ㅣㅚㅓㅏ" localSheetId="18" hidden="1">{#N/A,#N/A,FALSE,"단가표지"}</definedName>
    <definedName name="ㅣㅚㅓㅏ" hidden="1">{#N/A,#N/A,FALSE,"단가표지"}</definedName>
    <definedName name="ㅣㅣ" localSheetId="18" hidden="1">{"LKD",#N/A,FALSE,"표지"}</definedName>
    <definedName name="ㅣㅣ" hidden="1">{"LKD",#N/A,FALSE,"표지"}</definedName>
    <definedName name="ㅣㅣ_1" localSheetId="18" hidden="1">{#N/A,#N/A,FALSE,"골재소요량";#N/A,#N/A,FALSE,"골재소요량"}</definedName>
    <definedName name="ㅣㅣ_1" hidden="1">{#N/A,#N/A,FALSE,"골재소요량";#N/A,#N/A,FALSE,"골재소요량"}</definedName>
    <definedName name="ㅣㅣ_2" localSheetId="18" hidden="1">{#N/A,#N/A,FALSE,"골재소요량";#N/A,#N/A,FALSE,"골재소요량"}</definedName>
    <definedName name="ㅣㅣ_2" hidden="1">{#N/A,#N/A,FALSE,"골재소요량";#N/A,#N/A,FALSE,"골재소요량"}</definedName>
    <definedName name="ㅣㅣㅣ" localSheetId="18" hidden="1">{"'장비'!$A$3:$M$12"}</definedName>
    <definedName name="ㅣㅣㅣ" localSheetId="6" hidden="1">{#N/A,#N/A,FALSE,"주간공정";#N/A,#N/A,FALSE,"주간보고";#N/A,#N/A,FALSE,"주간공정표"}</definedName>
    <definedName name="ㅣㅣㅣ" localSheetId="10" hidden="1">{#N/A,#N/A,FALSE,"주간공정";#N/A,#N/A,FALSE,"주간보고";#N/A,#N/A,FALSE,"주간공정표"}</definedName>
    <definedName name="ㅣㅣㅣ" hidden="1">{"'장비'!$A$3:$M$12"}</definedName>
    <definedName name="ㅣㅣㅣㅣㅣ" localSheetId="18" hidden="1">{#N/A,#N/A,FALSE,"주간공정";#N/A,#N/A,FALSE,"주간보고";#N/A,#N/A,FALSE,"주간공정표"}</definedName>
    <definedName name="ㅣㅣㅣㅣㅣ" localSheetId="6" hidden="1">{#N/A,#N/A,FALSE,"주간공정";#N/A,#N/A,FALSE,"주간보고";#N/A,#N/A,FALSE,"주간공정표"}</definedName>
    <definedName name="ㅣㅣㅣㅣㅣ" hidden="1">{#N/A,#N/A,FALSE,"주간공정";#N/A,#N/A,FALSE,"주간보고";#N/A,#N/A,FALSE,"주간공정표"}</definedName>
    <definedName name="估價單" localSheetId="18" hidden="1">{#N/A,#N/A,FALSE,"估價單  (3)"}</definedName>
    <definedName name="估價單" localSheetId="10" hidden="1">{#N/A,#N/A,FALSE,"估價單  (3)"}</definedName>
    <definedName name="估價單" hidden="1">{#N/A,#N/A,FALSE,"估價單  (3)"}</definedName>
    <definedName name="入力ﾌｫｰﾑ">#REF!</definedName>
    <definedName name="入力方法の選択">#REF!</definedName>
    <definedName name="净">#REF!</definedName>
    <definedName name="出力ﾌｫｰﾑ">#REF!</definedName>
    <definedName name="勝">#REF!</definedName>
    <definedName name="地">#REF!</definedName>
    <definedName name="外委加工.dbf">#REF!</definedName>
    <definedName name="工・">#REF!</definedName>
    <definedName name="工事">#REF!</definedName>
    <definedName name="成本" localSheetId="18" hidden="1">{#N/A,#N/A,FALSE,"估價單  (3)"}</definedName>
    <definedName name="成本" hidden="1">{#N/A,#N/A,FALSE,"估價單  (3)"}</definedName>
    <definedName name="我的" localSheetId="18" hidden="1">{#N/A,#N/A,FALSE,"Tower &amp; Car Park"}</definedName>
    <definedName name="我的" hidden="1">{#N/A,#N/A,FALSE,"Tower &amp; Car Park"}</definedName>
    <definedName name="汇总" localSheetId="18" hidden="1">{#N/A,#N/A,FALSE,"估價單  (3)"}</definedName>
    <definedName name="汇总" hidden="1">{#N/A,#N/A,FALSE,"估價單  (3)"}</definedName>
    <definedName name="汇总表" localSheetId="18" hidden="1">{#N/A,#N/A,FALSE,"估價單  (3)"}</definedName>
    <definedName name="汇总表" hidden="1">{#N/A,#N/A,FALSE,"估價單  (3)"}</definedName>
    <definedName name="現法">#REF!</definedName>
    <definedName name="直轄">#REF!</definedName>
    <definedName name="空調労務割掛">#N/A</definedName>
  </definedNames>
  <calcPr calcId="191028"/>
  <pivotCaches>
    <pivotCache cacheId="75" r:id="rId28"/>
    <pivotCache cacheId="81" r:id="rId29"/>
    <pivotCache cacheId="87" r:id="rId30"/>
    <pivotCache cacheId="94" r:id="rId31"/>
    <pivotCache cacheId="101" r:id="rId32"/>
    <pivotCache cacheId="106" r:id="rId33"/>
    <pivotCache cacheId="113" r:id="rId34"/>
    <pivotCache cacheId="120" r:id="rId35"/>
    <pivotCache cacheId="128"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20" l="1"/>
  <c r="AH35" i="31"/>
  <c r="AE35" i="31"/>
  <c r="AD35" i="31"/>
  <c r="AC35" i="31"/>
  <c r="Z35" i="31"/>
  <c r="Y35" i="31"/>
  <c r="X35" i="31"/>
  <c r="W35" i="31"/>
  <c r="V35" i="31"/>
  <c r="U35" i="31"/>
  <c r="T35" i="31"/>
  <c r="S35" i="31"/>
  <c r="R35" i="31"/>
  <c r="Q35" i="31"/>
  <c r="P35" i="31"/>
  <c r="O35" i="31"/>
  <c r="N35" i="31"/>
  <c r="M35" i="31"/>
  <c r="C35" i="31" s="1"/>
  <c r="L35" i="31"/>
  <c r="K35" i="31"/>
  <c r="J35" i="31"/>
  <c r="I35" i="31"/>
  <c r="H35" i="31"/>
  <c r="G35" i="31"/>
  <c r="F35" i="31"/>
  <c r="AH34" i="31"/>
  <c r="E34" i="31" s="1"/>
  <c r="AE34" i="31"/>
  <c r="AD34" i="31"/>
  <c r="AC34" i="31"/>
  <c r="Z34" i="31"/>
  <c r="Y34" i="31"/>
  <c r="X34" i="31"/>
  <c r="W34" i="31"/>
  <c r="V34" i="31"/>
  <c r="U34" i="31"/>
  <c r="T34" i="31"/>
  <c r="S34" i="31"/>
  <c r="R34" i="31"/>
  <c r="Q34" i="31"/>
  <c r="P34" i="31"/>
  <c r="O34" i="31"/>
  <c r="N34" i="31"/>
  <c r="M34" i="31"/>
  <c r="L34" i="31"/>
  <c r="K34" i="31"/>
  <c r="J34" i="31"/>
  <c r="I34" i="31"/>
  <c r="H34" i="31"/>
  <c r="G34" i="31"/>
  <c r="F34" i="31"/>
  <c r="AH33" i="31"/>
  <c r="E33" i="31" s="1"/>
  <c r="AE33" i="31"/>
  <c r="AD33" i="31"/>
  <c r="AC33" i="31"/>
  <c r="Z33" i="31"/>
  <c r="Y33" i="31"/>
  <c r="X33" i="31"/>
  <c r="W33" i="31"/>
  <c r="V33" i="31"/>
  <c r="U33" i="31"/>
  <c r="T33" i="31"/>
  <c r="S33" i="31"/>
  <c r="R33" i="31"/>
  <c r="Q33" i="31"/>
  <c r="P33" i="31"/>
  <c r="O33" i="31"/>
  <c r="N33" i="31"/>
  <c r="M33" i="31"/>
  <c r="L33" i="31"/>
  <c r="K33" i="31"/>
  <c r="J33" i="31"/>
  <c r="I33" i="31"/>
  <c r="H33" i="31"/>
  <c r="G33" i="31"/>
  <c r="F33" i="31"/>
  <c r="AH32" i="31"/>
  <c r="AE32" i="31"/>
  <c r="AD32" i="31"/>
  <c r="AC32" i="31"/>
  <c r="AF32" i="31" s="1"/>
  <c r="Z32" i="31"/>
  <c r="Y32" i="31"/>
  <c r="X32" i="31"/>
  <c r="W32" i="31"/>
  <c r="V32" i="31"/>
  <c r="U32" i="31"/>
  <c r="T32" i="31"/>
  <c r="S32" i="31"/>
  <c r="R32" i="31"/>
  <c r="Q32" i="31"/>
  <c r="P32" i="31"/>
  <c r="O32" i="31"/>
  <c r="N32" i="31"/>
  <c r="M32" i="31"/>
  <c r="L32" i="31"/>
  <c r="K32" i="31"/>
  <c r="J32" i="31"/>
  <c r="I32" i="31"/>
  <c r="H32" i="31"/>
  <c r="G32" i="31"/>
  <c r="F32" i="31"/>
  <c r="AH31" i="31"/>
  <c r="AE31" i="31"/>
  <c r="AD31" i="31"/>
  <c r="AC31" i="31"/>
  <c r="Z31" i="31"/>
  <c r="Y31" i="31"/>
  <c r="X31" i="31"/>
  <c r="W31" i="31"/>
  <c r="V31" i="31"/>
  <c r="U31" i="31"/>
  <c r="T31" i="31"/>
  <c r="S31" i="31"/>
  <c r="R31" i="31"/>
  <c r="Q31" i="31"/>
  <c r="P31" i="31"/>
  <c r="O31" i="31"/>
  <c r="N31" i="31"/>
  <c r="M31" i="31"/>
  <c r="L31" i="31"/>
  <c r="K31" i="31"/>
  <c r="J31" i="31"/>
  <c r="I31" i="31"/>
  <c r="H31" i="31"/>
  <c r="G31" i="31"/>
  <c r="F31" i="31"/>
  <c r="AH30" i="31"/>
  <c r="AE30" i="31"/>
  <c r="AD30" i="31"/>
  <c r="AC30" i="31"/>
  <c r="Z30" i="31"/>
  <c r="Y30" i="31"/>
  <c r="X30" i="31"/>
  <c r="W30" i="31"/>
  <c r="V30" i="31"/>
  <c r="U30" i="31"/>
  <c r="T30" i="31"/>
  <c r="S30" i="31"/>
  <c r="R30" i="31"/>
  <c r="Q30" i="31"/>
  <c r="P30" i="31"/>
  <c r="O30" i="31"/>
  <c r="N30" i="31"/>
  <c r="M30" i="31"/>
  <c r="L30" i="31"/>
  <c r="K30" i="31"/>
  <c r="J30" i="31"/>
  <c r="I30" i="31"/>
  <c r="H30" i="31"/>
  <c r="G30" i="31"/>
  <c r="F30" i="31"/>
  <c r="AH29" i="31"/>
  <c r="AE29" i="31"/>
  <c r="AD29" i="31"/>
  <c r="AC29" i="31"/>
  <c r="Z29" i="31"/>
  <c r="Y29" i="31"/>
  <c r="X29" i="31"/>
  <c r="W29" i="31"/>
  <c r="V29" i="31"/>
  <c r="U29" i="31"/>
  <c r="T29" i="31"/>
  <c r="S29" i="31"/>
  <c r="R29" i="31"/>
  <c r="Q29" i="31"/>
  <c r="P29" i="31"/>
  <c r="O29" i="31"/>
  <c r="N29" i="31"/>
  <c r="M29" i="31"/>
  <c r="L29" i="31"/>
  <c r="K29" i="31"/>
  <c r="J29" i="31"/>
  <c r="I29" i="31"/>
  <c r="H29" i="31"/>
  <c r="G29" i="31"/>
  <c r="F29" i="31"/>
  <c r="AH28" i="31"/>
  <c r="E28" i="31" s="1"/>
  <c r="AE28" i="31"/>
  <c r="AD28" i="31"/>
  <c r="AC28" i="31"/>
  <c r="AF28" i="31" s="1"/>
  <c r="Z28" i="31"/>
  <c r="Y28" i="31"/>
  <c r="X28" i="31"/>
  <c r="W28" i="31"/>
  <c r="V28" i="31"/>
  <c r="U28" i="31"/>
  <c r="T28" i="31"/>
  <c r="S28" i="31"/>
  <c r="R28" i="31"/>
  <c r="Q28" i="31"/>
  <c r="P28" i="31"/>
  <c r="O28" i="31"/>
  <c r="N28" i="31"/>
  <c r="M28" i="31"/>
  <c r="L28" i="31"/>
  <c r="K28" i="31"/>
  <c r="J28" i="31"/>
  <c r="I28" i="31"/>
  <c r="H28" i="31"/>
  <c r="G28" i="31"/>
  <c r="F28" i="31"/>
  <c r="AH27" i="31"/>
  <c r="E27" i="31" s="1"/>
  <c r="AE27" i="31"/>
  <c r="AD27" i="31"/>
  <c r="AC27" i="31"/>
  <c r="AF27" i="31" s="1"/>
  <c r="Z27" i="31"/>
  <c r="Y27" i="31"/>
  <c r="X27" i="31"/>
  <c r="W27" i="31"/>
  <c r="V27" i="31"/>
  <c r="U27" i="31"/>
  <c r="T27" i="31"/>
  <c r="S27" i="31"/>
  <c r="R27" i="31"/>
  <c r="Q27" i="31"/>
  <c r="P27" i="31"/>
  <c r="O27" i="31"/>
  <c r="N27" i="31"/>
  <c r="M27" i="31"/>
  <c r="L27" i="31"/>
  <c r="K27" i="31"/>
  <c r="J27" i="31"/>
  <c r="I27" i="31"/>
  <c r="H27" i="31"/>
  <c r="G27" i="31"/>
  <c r="F27" i="31"/>
  <c r="AH26" i="31"/>
  <c r="AE26" i="31"/>
  <c r="AD26" i="31"/>
  <c r="AC26" i="31"/>
  <c r="AG26" i="31" s="1"/>
  <c r="Z26" i="31"/>
  <c r="Y26" i="31"/>
  <c r="X26" i="31"/>
  <c r="W26" i="31"/>
  <c r="V26" i="31"/>
  <c r="U26" i="31"/>
  <c r="T26" i="31"/>
  <c r="S26" i="31"/>
  <c r="R26" i="31"/>
  <c r="Q26" i="31"/>
  <c r="P26" i="31"/>
  <c r="O26" i="31"/>
  <c r="N26" i="31"/>
  <c r="M26" i="31"/>
  <c r="L26" i="31"/>
  <c r="K26" i="31"/>
  <c r="J26" i="31"/>
  <c r="I26" i="31"/>
  <c r="H26" i="31"/>
  <c r="G26" i="31"/>
  <c r="F26" i="31"/>
  <c r="AH25" i="31"/>
  <c r="AE25" i="31"/>
  <c r="AD25" i="31"/>
  <c r="AC25" i="31"/>
  <c r="Z25" i="31"/>
  <c r="Y25" i="31"/>
  <c r="X25" i="31"/>
  <c r="W25" i="31"/>
  <c r="V25" i="31"/>
  <c r="U25" i="31"/>
  <c r="T25" i="31"/>
  <c r="S25" i="31"/>
  <c r="R25" i="31"/>
  <c r="Q25" i="31"/>
  <c r="P25" i="31"/>
  <c r="O25" i="31"/>
  <c r="N25" i="31"/>
  <c r="M25" i="31"/>
  <c r="L25" i="31"/>
  <c r="K25" i="31"/>
  <c r="J25" i="31"/>
  <c r="I25" i="31"/>
  <c r="H25" i="31"/>
  <c r="G25" i="31"/>
  <c r="F25" i="31"/>
  <c r="AH24" i="31"/>
  <c r="AE24" i="31"/>
  <c r="AD24" i="31"/>
  <c r="AC24" i="31"/>
  <c r="C24" i="31" s="1"/>
  <c r="Z24" i="31"/>
  <c r="Y24" i="31"/>
  <c r="X24" i="31"/>
  <c r="W24" i="31"/>
  <c r="V24" i="31"/>
  <c r="U24" i="31"/>
  <c r="T24" i="31"/>
  <c r="S24" i="31"/>
  <c r="R24" i="31"/>
  <c r="Q24" i="31"/>
  <c r="P24" i="31"/>
  <c r="O24" i="31"/>
  <c r="N24" i="31"/>
  <c r="M24" i="31"/>
  <c r="L24" i="31"/>
  <c r="K24" i="31"/>
  <c r="J24" i="31"/>
  <c r="I24" i="31"/>
  <c r="H24" i="31"/>
  <c r="G24" i="31"/>
  <c r="F24" i="31"/>
  <c r="AH23" i="31"/>
  <c r="AE23" i="31"/>
  <c r="AD23" i="31"/>
  <c r="AC23" i="31"/>
  <c r="AG23" i="31" s="1"/>
  <c r="Z23" i="31"/>
  <c r="Y23" i="31"/>
  <c r="X23" i="31"/>
  <c r="W23" i="31"/>
  <c r="V23" i="31"/>
  <c r="U23" i="31"/>
  <c r="T23" i="31"/>
  <c r="S23" i="31"/>
  <c r="R23" i="31"/>
  <c r="Q23" i="31"/>
  <c r="P23" i="31"/>
  <c r="O23" i="31"/>
  <c r="N23" i="31"/>
  <c r="M23" i="31"/>
  <c r="L23" i="31"/>
  <c r="K23" i="31"/>
  <c r="J23" i="31"/>
  <c r="I23" i="31"/>
  <c r="H23" i="31"/>
  <c r="G23" i="31"/>
  <c r="F23" i="31"/>
  <c r="AH22" i="31"/>
  <c r="E22" i="31" s="1"/>
  <c r="AE22" i="31"/>
  <c r="AD22" i="31"/>
  <c r="AC22" i="31"/>
  <c r="Z22" i="31"/>
  <c r="Y22" i="31"/>
  <c r="X22" i="31"/>
  <c r="W22" i="31"/>
  <c r="V22" i="31"/>
  <c r="U22" i="31"/>
  <c r="T22" i="31"/>
  <c r="S22" i="31"/>
  <c r="R22" i="31"/>
  <c r="Q22" i="31"/>
  <c r="P22" i="31"/>
  <c r="O22" i="31"/>
  <c r="N22" i="31"/>
  <c r="M22" i="31"/>
  <c r="L22" i="31"/>
  <c r="K22" i="31"/>
  <c r="J22" i="31"/>
  <c r="I22" i="31"/>
  <c r="H22" i="31"/>
  <c r="G22" i="31"/>
  <c r="F22" i="31"/>
  <c r="AH21" i="31"/>
  <c r="AE21" i="31"/>
  <c r="AD21" i="31"/>
  <c r="AC21" i="31"/>
  <c r="Z21" i="31"/>
  <c r="Y21" i="31"/>
  <c r="X21" i="31"/>
  <c r="W21" i="31"/>
  <c r="V21" i="31"/>
  <c r="U21" i="31"/>
  <c r="T21" i="31"/>
  <c r="S21" i="31"/>
  <c r="R21" i="31"/>
  <c r="Q21" i="31"/>
  <c r="P21" i="31"/>
  <c r="O21" i="31"/>
  <c r="N21" i="31"/>
  <c r="M21" i="31"/>
  <c r="L21" i="31"/>
  <c r="K21" i="31"/>
  <c r="J21" i="31"/>
  <c r="I21" i="31"/>
  <c r="H21" i="31"/>
  <c r="G21" i="31"/>
  <c r="F21" i="31"/>
  <c r="AH20" i="31"/>
  <c r="AE20" i="31"/>
  <c r="AD20" i="31"/>
  <c r="AC20" i="31"/>
  <c r="Z20" i="31"/>
  <c r="Y20" i="31"/>
  <c r="X20" i="31"/>
  <c r="W20" i="31"/>
  <c r="V20" i="31"/>
  <c r="U20" i="31"/>
  <c r="T20" i="31"/>
  <c r="S20" i="31"/>
  <c r="R20" i="31"/>
  <c r="Q20" i="31"/>
  <c r="P20" i="31"/>
  <c r="O20" i="31"/>
  <c r="N20" i="31"/>
  <c r="M20" i="31"/>
  <c r="L20" i="31"/>
  <c r="K20" i="31"/>
  <c r="J20" i="31"/>
  <c r="I20" i="31"/>
  <c r="H20" i="31"/>
  <c r="G20" i="31"/>
  <c r="F20" i="31"/>
  <c r="AH19" i="31"/>
  <c r="AE19" i="31"/>
  <c r="AD19" i="31"/>
  <c r="AC19" i="31"/>
  <c r="AF19" i="31" s="1"/>
  <c r="Z19" i="31"/>
  <c r="Y19" i="31"/>
  <c r="X19" i="31"/>
  <c r="W19" i="31"/>
  <c r="V19" i="31"/>
  <c r="U19" i="31"/>
  <c r="T19" i="31"/>
  <c r="S19" i="31"/>
  <c r="R19" i="31"/>
  <c r="Q19" i="31"/>
  <c r="P19" i="31"/>
  <c r="O19" i="31"/>
  <c r="N19" i="31"/>
  <c r="M19" i="31"/>
  <c r="L19" i="31"/>
  <c r="K19" i="31"/>
  <c r="J19" i="31"/>
  <c r="I19" i="31"/>
  <c r="H19" i="31"/>
  <c r="G19" i="31"/>
  <c r="F19" i="31"/>
  <c r="AH18" i="31"/>
  <c r="E18" i="31" s="1"/>
  <c r="AE18" i="31"/>
  <c r="AD18" i="31"/>
  <c r="AC18" i="31"/>
  <c r="AF18" i="31" s="1"/>
  <c r="Z18" i="31"/>
  <c r="Y18" i="31"/>
  <c r="X18" i="31"/>
  <c r="W18" i="31"/>
  <c r="V18" i="31"/>
  <c r="U18" i="31"/>
  <c r="T18" i="31"/>
  <c r="S18" i="31"/>
  <c r="R18" i="31"/>
  <c r="Q18" i="31"/>
  <c r="P18" i="31"/>
  <c r="O18" i="31"/>
  <c r="N18" i="31"/>
  <c r="M18" i="31"/>
  <c r="L18" i="31"/>
  <c r="K18" i="31"/>
  <c r="J18" i="31"/>
  <c r="I18" i="31"/>
  <c r="H18" i="31"/>
  <c r="G18" i="31"/>
  <c r="F18" i="31"/>
  <c r="AH17" i="31"/>
  <c r="AE17" i="31"/>
  <c r="AD17" i="31"/>
  <c r="AC17" i="31"/>
  <c r="Z17" i="31"/>
  <c r="Y17" i="31"/>
  <c r="X17" i="31"/>
  <c r="W17" i="31"/>
  <c r="V17" i="31"/>
  <c r="U17" i="31"/>
  <c r="T17" i="31"/>
  <c r="S17" i="31"/>
  <c r="R17" i="31"/>
  <c r="Q17" i="31"/>
  <c r="P17" i="31"/>
  <c r="O17" i="31"/>
  <c r="N17" i="31"/>
  <c r="M17" i="31"/>
  <c r="L17" i="31"/>
  <c r="K17" i="31"/>
  <c r="J17" i="31"/>
  <c r="I17" i="31"/>
  <c r="H17" i="31"/>
  <c r="G17" i="31"/>
  <c r="F17" i="31"/>
  <c r="A17" i="31"/>
  <c r="A18" i="31" s="1"/>
  <c r="A19" i="31" s="1"/>
  <c r="A20" i="31" s="1"/>
  <c r="A21" i="31" s="1"/>
  <c r="A22" i="31" s="1"/>
  <c r="A23" i="31" s="1"/>
  <c r="A24" i="31" s="1"/>
  <c r="A25" i="31" s="1"/>
  <c r="A26" i="31" s="1"/>
  <c r="A27" i="31" s="1"/>
  <c r="A28" i="31" s="1"/>
  <c r="A29" i="31" s="1"/>
  <c r="A30" i="31" s="1"/>
  <c r="A31" i="31" s="1"/>
  <c r="A32" i="31" s="1"/>
  <c r="A33" i="31" s="1"/>
  <c r="A34" i="31" s="1"/>
  <c r="A35" i="31" s="1"/>
  <c r="AH16" i="31"/>
  <c r="AE16" i="31"/>
  <c r="AD16" i="31"/>
  <c r="AC16" i="31"/>
  <c r="Z16" i="31"/>
  <c r="Y16" i="31"/>
  <c r="X16" i="31"/>
  <c r="W16" i="31"/>
  <c r="V16" i="31"/>
  <c r="U16" i="31"/>
  <c r="T16" i="31"/>
  <c r="S16" i="31"/>
  <c r="R16" i="31"/>
  <c r="Q16" i="31"/>
  <c r="P16" i="31"/>
  <c r="O16" i="31"/>
  <c r="N16" i="31"/>
  <c r="M16" i="31"/>
  <c r="L16" i="31"/>
  <c r="K16" i="31"/>
  <c r="J16" i="31"/>
  <c r="I16" i="31"/>
  <c r="H16" i="31"/>
  <c r="G16" i="31"/>
  <c r="F16" i="31"/>
  <c r="AH15" i="31"/>
  <c r="AE15" i="31"/>
  <c r="AD15" i="31"/>
  <c r="AC15" i="31"/>
  <c r="Z15" i="31"/>
  <c r="Y15" i="31"/>
  <c r="X15" i="31"/>
  <c r="W15" i="31"/>
  <c r="V15" i="31"/>
  <c r="U15" i="31"/>
  <c r="T15" i="31"/>
  <c r="S15" i="31"/>
  <c r="R15" i="31"/>
  <c r="Q15" i="31"/>
  <c r="P15" i="31"/>
  <c r="O15" i="31"/>
  <c r="N15" i="31"/>
  <c r="M15" i="31"/>
  <c r="L15" i="31"/>
  <c r="K15" i="31"/>
  <c r="J15" i="31"/>
  <c r="I15" i="31"/>
  <c r="H15" i="31"/>
  <c r="G15" i="31"/>
  <c r="F15" i="31"/>
  <c r="AH14" i="31"/>
  <c r="E14" i="31" s="1"/>
  <c r="AE14" i="31"/>
  <c r="AD14" i="31"/>
  <c r="AC14" i="31"/>
  <c r="AG14" i="31" s="1"/>
  <c r="Z14" i="31"/>
  <c r="Y14" i="31"/>
  <c r="X14" i="31"/>
  <c r="W14" i="31"/>
  <c r="V14" i="31"/>
  <c r="U14" i="31"/>
  <c r="T14" i="31"/>
  <c r="S14" i="31"/>
  <c r="R14" i="31"/>
  <c r="Q14" i="31"/>
  <c r="P14" i="31"/>
  <c r="O14" i="31"/>
  <c r="N14" i="31"/>
  <c r="M14" i="31"/>
  <c r="L14" i="31"/>
  <c r="K14" i="31"/>
  <c r="J14" i="31"/>
  <c r="I14" i="31"/>
  <c r="H14" i="31"/>
  <c r="G14" i="31"/>
  <c r="F14" i="31"/>
  <c r="AH13" i="31"/>
  <c r="E13" i="31" s="1"/>
  <c r="AE13" i="31"/>
  <c r="AD13" i="31"/>
  <c r="AC13" i="31"/>
  <c r="Z13" i="31"/>
  <c r="Y13" i="31"/>
  <c r="X13" i="31"/>
  <c r="W13" i="31"/>
  <c r="V13" i="31"/>
  <c r="U13" i="31"/>
  <c r="T13" i="31"/>
  <c r="S13" i="31"/>
  <c r="R13" i="31"/>
  <c r="Q13" i="31"/>
  <c r="P13" i="31"/>
  <c r="O13" i="31"/>
  <c r="N13" i="31"/>
  <c r="M13" i="31"/>
  <c r="L13" i="31"/>
  <c r="K13" i="31"/>
  <c r="J13" i="31"/>
  <c r="I13" i="31"/>
  <c r="H13" i="31"/>
  <c r="G13" i="31"/>
  <c r="F13" i="31"/>
  <c r="A13" i="31"/>
  <c r="A14" i="31" s="1"/>
  <c r="A15" i="31" s="1"/>
  <c r="AH12" i="31"/>
  <c r="AE12" i="31"/>
  <c r="AD12" i="31"/>
  <c r="AC12" i="31"/>
  <c r="Z12" i="31"/>
  <c r="Y12" i="31"/>
  <c r="X12" i="31"/>
  <c r="W12" i="31"/>
  <c r="V12" i="31"/>
  <c r="U12" i="31"/>
  <c r="T12" i="31"/>
  <c r="S12" i="31"/>
  <c r="R12" i="31"/>
  <c r="Q12" i="31"/>
  <c r="P12" i="31"/>
  <c r="O12" i="31"/>
  <c r="N12" i="31"/>
  <c r="M12" i="31"/>
  <c r="L12" i="31"/>
  <c r="K12" i="31"/>
  <c r="J12" i="31"/>
  <c r="I12" i="31"/>
  <c r="H12" i="31"/>
  <c r="G12" i="31"/>
  <c r="F12" i="31"/>
  <c r="AH11" i="31"/>
  <c r="AE11" i="31"/>
  <c r="AD11" i="31"/>
  <c r="AC11" i="31"/>
  <c r="AH9" i="31"/>
  <c r="AE9" i="31"/>
  <c r="AD9" i="31"/>
  <c r="AC9" i="31"/>
  <c r="Z9" i="31"/>
  <c r="Y9" i="31"/>
  <c r="X9" i="31"/>
  <c r="W9" i="31"/>
  <c r="V9" i="31"/>
  <c r="U9" i="31"/>
  <c r="T9" i="31"/>
  <c r="S9" i="31"/>
  <c r="R9" i="31"/>
  <c r="Q9" i="31"/>
  <c r="P9" i="31"/>
  <c r="O9" i="31"/>
  <c r="N9" i="31"/>
  <c r="M9" i="31"/>
  <c r="L9" i="31"/>
  <c r="K9" i="31"/>
  <c r="J9" i="31"/>
  <c r="I9" i="31"/>
  <c r="H9" i="31"/>
  <c r="G9" i="31"/>
  <c r="F9" i="31"/>
  <c r="E8" i="31"/>
  <c r="D8" i="31"/>
  <c r="C8" i="31"/>
  <c r="AH6" i="31"/>
  <c r="AE6" i="31"/>
  <c r="AD6" i="31"/>
  <c r="AC6" i="31"/>
  <c r="Z6" i="31"/>
  <c r="Y6" i="31"/>
  <c r="X6" i="31"/>
  <c r="W6" i="31"/>
  <c r="V6" i="31"/>
  <c r="U6" i="31"/>
  <c r="T6" i="31"/>
  <c r="S6" i="31"/>
  <c r="R6" i="31"/>
  <c r="Q6" i="31"/>
  <c r="P6" i="31"/>
  <c r="O6" i="31"/>
  <c r="N6" i="31"/>
  <c r="M6" i="31"/>
  <c r="L6" i="31"/>
  <c r="K6" i="31"/>
  <c r="J6" i="31"/>
  <c r="I6" i="31"/>
  <c r="H6" i="31"/>
  <c r="G6" i="31"/>
  <c r="F6" i="31"/>
  <c r="AH5" i="31"/>
  <c r="AE5" i="31"/>
  <c r="AD5" i="31"/>
  <c r="AC5" i="31"/>
  <c r="Z5" i="31"/>
  <c r="Y5" i="31"/>
  <c r="X5" i="31"/>
  <c r="W5" i="31"/>
  <c r="V5" i="31"/>
  <c r="U5" i="31"/>
  <c r="T5" i="31"/>
  <c r="S5" i="31"/>
  <c r="R5" i="31"/>
  <c r="Q5" i="31"/>
  <c r="P5" i="31"/>
  <c r="O5" i="31"/>
  <c r="N5" i="31"/>
  <c r="M5" i="31"/>
  <c r="L5" i="31"/>
  <c r="K5" i="31"/>
  <c r="J5" i="31"/>
  <c r="I5" i="31"/>
  <c r="H5" i="31"/>
  <c r="G5" i="31"/>
  <c r="F5" i="31"/>
  <c r="AH4" i="31"/>
  <c r="AE4" i="31"/>
  <c r="AD4" i="31"/>
  <c r="AC4" i="31"/>
  <c r="Z4" i="31"/>
  <c r="Y4" i="31"/>
  <c r="X4" i="31"/>
  <c r="W4" i="31"/>
  <c r="V4" i="31"/>
  <c r="U4" i="31"/>
  <c r="T4" i="31"/>
  <c r="S4" i="31"/>
  <c r="R4" i="31"/>
  <c r="Q4" i="31"/>
  <c r="P4" i="31"/>
  <c r="O4" i="31"/>
  <c r="N4" i="31"/>
  <c r="M4" i="31"/>
  <c r="L4" i="31"/>
  <c r="K4" i="31"/>
  <c r="J4" i="31"/>
  <c r="I4" i="31"/>
  <c r="H4" i="31"/>
  <c r="G4" i="31"/>
  <c r="F4" i="31"/>
  <c r="E12" i="31" l="1"/>
  <c r="E26" i="31"/>
  <c r="E16" i="31"/>
  <c r="E15" i="31"/>
  <c r="E17" i="31"/>
  <c r="AG12" i="31"/>
  <c r="E23" i="31"/>
  <c r="D27" i="31"/>
  <c r="E31" i="31"/>
  <c r="AG13" i="31"/>
  <c r="AF17" i="31"/>
  <c r="S37" i="31"/>
  <c r="AG15" i="31"/>
  <c r="AG34" i="31"/>
  <c r="D34" i="31" s="1"/>
  <c r="Y37" i="31"/>
  <c r="I37" i="31"/>
  <c r="AF16" i="31"/>
  <c r="T37" i="31"/>
  <c r="AC37" i="31"/>
  <c r="X37" i="31"/>
  <c r="AA28" i="31"/>
  <c r="AB17" i="31"/>
  <c r="AB26" i="31"/>
  <c r="V37" i="31"/>
  <c r="AA15" i="31"/>
  <c r="C15" i="31" s="1"/>
  <c r="AB16" i="31"/>
  <c r="J37" i="31"/>
  <c r="O37" i="31"/>
  <c r="AA18" i="31"/>
  <c r="C18" i="31" s="1"/>
  <c r="W37" i="31"/>
  <c r="AE37" i="31"/>
  <c r="AB23" i="31"/>
  <c r="H37" i="31"/>
  <c r="AA20" i="31"/>
  <c r="AB32" i="31"/>
  <c r="P37" i="31"/>
  <c r="AB21" i="31"/>
  <c r="AA22" i="31"/>
  <c r="AD37" i="31"/>
  <c r="Z37" i="31"/>
  <c r="K37" i="31"/>
  <c r="N37" i="31"/>
  <c r="Q37" i="31"/>
  <c r="AG25" i="31"/>
  <c r="U37" i="31"/>
  <c r="AA5" i="31"/>
  <c r="AH37" i="31"/>
  <c r="AB34" i="31"/>
  <c r="C34" i="31" s="1"/>
  <c r="AB19" i="31"/>
  <c r="E19" i="31" s="1"/>
  <c r="AB35" i="31"/>
  <c r="L37" i="31"/>
  <c r="M37" i="31"/>
  <c r="R37" i="31"/>
  <c r="AA14" i="31"/>
  <c r="AA29" i="31"/>
  <c r="AB5" i="31"/>
  <c r="F37" i="31"/>
  <c r="AA12" i="31"/>
  <c r="C12" i="31" s="1"/>
  <c r="AB12" i="31"/>
  <c r="AA13" i="31"/>
  <c r="AB13" i="31"/>
  <c r="AB14" i="31"/>
  <c r="AB15" i="31"/>
  <c r="AG16" i="31"/>
  <c r="AG17" i="31"/>
  <c r="AB18" i="31"/>
  <c r="AG18" i="31"/>
  <c r="D18" i="31" s="1"/>
  <c r="AG19" i="31"/>
  <c r="AB20" i="31"/>
  <c r="AG20" i="31"/>
  <c r="AF20" i="31"/>
  <c r="AG21" i="31"/>
  <c r="AF21" i="31"/>
  <c r="AG22" i="31"/>
  <c r="AF22" i="31"/>
  <c r="D22" i="31" s="1"/>
  <c r="AA24" i="31"/>
  <c r="AB24" i="31"/>
  <c r="E24" i="31" s="1"/>
  <c r="D24" i="31" s="1"/>
  <c r="AG24" i="31"/>
  <c r="AF24" i="31"/>
  <c r="AB25" i="31"/>
  <c r="AB27" i="31"/>
  <c r="AA27" i="31"/>
  <c r="C27" i="31" s="1"/>
  <c r="AG27" i="31"/>
  <c r="AB28" i="31"/>
  <c r="AG28" i="31"/>
  <c r="AB29" i="31"/>
  <c r="AG29" i="31"/>
  <c r="AF29" i="31"/>
  <c r="D29" i="31" s="1"/>
  <c r="E29" i="31" s="1"/>
  <c r="AB30" i="31"/>
  <c r="AG30" i="31"/>
  <c r="AF30" i="31"/>
  <c r="D30" i="31" s="1"/>
  <c r="C30" i="31" s="1"/>
  <c r="AB31" i="31"/>
  <c r="AA31" i="31"/>
  <c r="C31" i="31" s="1"/>
  <c r="AG31" i="31"/>
  <c r="AF31" i="31"/>
  <c r="AG32" i="31"/>
  <c r="AB33" i="31"/>
  <c r="C33" i="31" s="1"/>
  <c r="AG33" i="31"/>
  <c r="D33" i="31" s="1"/>
  <c r="AG35" i="31"/>
  <c r="AF35" i="31"/>
  <c r="D35" i="31" s="1"/>
  <c r="E35" i="31" s="1"/>
  <c r="AA19" i="31"/>
  <c r="AB22" i="31"/>
  <c r="AA16" i="31"/>
  <c r="AF25" i="31"/>
  <c r="D25" i="31" s="1"/>
  <c r="C25" i="31" s="1"/>
  <c r="AF14" i="31"/>
  <c r="D14" i="31" s="1"/>
  <c r="AA21" i="31"/>
  <c r="C21" i="31" s="1"/>
  <c r="AA32" i="31"/>
  <c r="C32" i="31" s="1"/>
  <c r="E32" i="31" s="1"/>
  <c r="AA26" i="31"/>
  <c r="C26" i="31" s="1"/>
  <c r="D26" i="31" s="1"/>
  <c r="AF13" i="31"/>
  <c r="G37" i="31"/>
  <c r="AA17" i="31"/>
  <c r="C17" i="31" s="1"/>
  <c r="AF26" i="31"/>
  <c r="AF23" i="31"/>
  <c r="D23" i="31" s="1"/>
  <c r="C23" i="31" s="1"/>
  <c r="AF12" i="31"/>
  <c r="D17" i="31" l="1"/>
  <c r="C16" i="31"/>
  <c r="D16" i="31"/>
  <c r="C22" i="31"/>
  <c r="C28" i="31"/>
  <c r="D28" i="31" s="1"/>
  <c r="E21" i="31"/>
  <c r="D21" i="31" s="1"/>
  <c r="D15" i="31"/>
  <c r="C19" i="31"/>
  <c r="D19" i="31" s="1"/>
  <c r="E30" i="31"/>
  <c r="C29" i="31"/>
  <c r="D12" i="31"/>
  <c r="C20" i="31"/>
  <c r="E20" i="31" s="1"/>
  <c r="D20" i="31" s="1"/>
  <c r="D31" i="31"/>
  <c r="D13" i="31"/>
  <c r="C13" i="31" s="1"/>
  <c r="D32" i="31"/>
  <c r="E25" i="31"/>
  <c r="C14" i="31"/>
  <c r="AG11" i="31"/>
  <c r="E37" i="31"/>
  <c r="AB11" i="31"/>
  <c r="AB37" i="31" s="1"/>
  <c r="AA11" i="31"/>
  <c r="AA37" i="31" s="1"/>
  <c r="AF11" i="31"/>
  <c r="C37" i="31" l="1"/>
  <c r="D37" i="31"/>
  <c r="E39" i="31" s="1"/>
  <c r="E40" i="31" l="1"/>
  <c r="D39" i="31"/>
  <c r="P16" i="30"/>
  <c r="O16" i="30"/>
  <c r="N16" i="30"/>
  <c r="M16" i="30"/>
  <c r="L16" i="30"/>
  <c r="K16" i="30"/>
  <c r="J16" i="30"/>
  <c r="I16" i="30"/>
  <c r="H16" i="30"/>
  <c r="G16" i="30"/>
  <c r="F16" i="30"/>
  <c r="E16" i="30"/>
  <c r="D16" i="30"/>
  <c r="C16" i="30"/>
  <c r="B16" i="30"/>
  <c r="P15" i="30"/>
  <c r="O15" i="30"/>
  <c r="N15" i="30"/>
  <c r="M15" i="30"/>
  <c r="L15" i="30"/>
  <c r="K15" i="30"/>
  <c r="J15" i="30"/>
  <c r="I15" i="30"/>
  <c r="H15" i="30"/>
  <c r="G15" i="30"/>
  <c r="F15" i="30"/>
  <c r="E15" i="30"/>
  <c r="D15" i="30"/>
  <c r="C15" i="30"/>
  <c r="B15" i="30"/>
  <c r="P14" i="30"/>
  <c r="O14" i="30"/>
  <c r="N14" i="30"/>
  <c r="M14" i="30"/>
  <c r="L14" i="30"/>
  <c r="K14" i="30"/>
  <c r="J14" i="30"/>
  <c r="I14" i="30"/>
  <c r="H14" i="30"/>
  <c r="G14" i="30"/>
  <c r="F14" i="30"/>
  <c r="E14" i="30"/>
  <c r="D14" i="30"/>
  <c r="C14" i="30"/>
  <c r="B14" i="30"/>
  <c r="P13" i="30"/>
  <c r="O13" i="30"/>
  <c r="N13" i="30"/>
  <c r="M13" i="30"/>
  <c r="L13" i="30"/>
  <c r="K13" i="30"/>
  <c r="J13" i="30"/>
  <c r="I13" i="30"/>
  <c r="H13" i="30"/>
  <c r="G13" i="30"/>
  <c r="F13" i="30"/>
  <c r="E13" i="30"/>
  <c r="D13" i="30"/>
  <c r="C13" i="30"/>
  <c r="B13" i="30"/>
  <c r="P12" i="30"/>
  <c r="O12" i="30"/>
  <c r="N12" i="30"/>
  <c r="M12" i="30"/>
  <c r="L12" i="30"/>
  <c r="K12" i="30"/>
  <c r="J12" i="30"/>
  <c r="I12" i="30"/>
  <c r="H12" i="30"/>
  <c r="G12" i="30"/>
  <c r="F12" i="30"/>
  <c r="E12" i="30"/>
  <c r="D12" i="30"/>
  <c r="C12" i="30"/>
  <c r="B12" i="30"/>
  <c r="P11" i="30"/>
  <c r="O11" i="30"/>
  <c r="N11" i="30"/>
  <c r="M11" i="30"/>
  <c r="L11" i="30"/>
  <c r="K11" i="30"/>
  <c r="J11" i="30"/>
  <c r="I11" i="30"/>
  <c r="H11" i="30"/>
  <c r="G11" i="30"/>
  <c r="F11" i="30"/>
  <c r="E11" i="30"/>
  <c r="D11" i="30"/>
  <c r="C11" i="30"/>
  <c r="B11" i="30"/>
  <c r="P10" i="30"/>
  <c r="O10" i="30"/>
  <c r="N10" i="30"/>
  <c r="M10" i="30"/>
  <c r="L10" i="30"/>
  <c r="K10" i="30"/>
  <c r="J10" i="30"/>
  <c r="I10" i="30"/>
  <c r="H10" i="30"/>
  <c r="G10" i="30"/>
  <c r="F10" i="30"/>
  <c r="E10" i="30"/>
  <c r="D10" i="30"/>
  <c r="C10" i="30"/>
  <c r="B10" i="30"/>
  <c r="P9" i="30"/>
  <c r="O9" i="30"/>
  <c r="N9" i="30"/>
  <c r="M9" i="30"/>
  <c r="L9" i="30"/>
  <c r="K9" i="30"/>
  <c r="J9" i="30"/>
  <c r="I9" i="30"/>
  <c r="H9" i="30"/>
  <c r="G9" i="30"/>
  <c r="F9" i="30"/>
  <c r="E9" i="30"/>
  <c r="D9" i="30"/>
  <c r="C9" i="30"/>
  <c r="B9" i="30"/>
  <c r="P8" i="30"/>
  <c r="O8" i="30"/>
  <c r="N8" i="30"/>
  <c r="M8" i="30"/>
  <c r="L8" i="30"/>
  <c r="K8" i="30"/>
  <c r="J8" i="30"/>
  <c r="I8" i="30"/>
  <c r="H8" i="30"/>
  <c r="G8" i="30"/>
  <c r="F8" i="30"/>
  <c r="E8" i="30"/>
  <c r="D8" i="30"/>
  <c r="C8" i="30"/>
  <c r="B8" i="30"/>
  <c r="P7" i="30"/>
  <c r="O7" i="30"/>
  <c r="N7" i="30"/>
  <c r="M7" i="30"/>
  <c r="L7" i="30"/>
  <c r="K7" i="30"/>
  <c r="J7" i="30"/>
  <c r="I7" i="30"/>
  <c r="H7" i="30"/>
  <c r="G7" i="30"/>
  <c r="F7" i="30"/>
  <c r="E7" i="30"/>
  <c r="D7" i="30"/>
  <c r="C7" i="30"/>
  <c r="B7" i="30"/>
  <c r="P6" i="30"/>
  <c r="O6" i="30"/>
  <c r="N6" i="30"/>
  <c r="M6" i="30"/>
  <c r="L6" i="30"/>
  <c r="K6" i="30"/>
  <c r="J6" i="30"/>
  <c r="I6" i="30"/>
  <c r="H6" i="30"/>
  <c r="G6" i="30"/>
  <c r="F6" i="30"/>
  <c r="E6" i="30"/>
  <c r="D6" i="30"/>
  <c r="C6" i="30"/>
  <c r="B6" i="30"/>
  <c r="P5" i="30"/>
  <c r="O5" i="30"/>
  <c r="N5" i="30"/>
  <c r="M5" i="30"/>
  <c r="L5" i="30"/>
  <c r="K5" i="30"/>
  <c r="J5" i="30"/>
  <c r="I5" i="30"/>
  <c r="H5" i="30"/>
  <c r="G5" i="30"/>
  <c r="F5" i="30"/>
  <c r="E5" i="30"/>
  <c r="D5" i="30"/>
  <c r="C5" i="30"/>
  <c r="B5" i="30"/>
  <c r="P4" i="30"/>
  <c r="O4" i="30"/>
  <c r="N4" i="30"/>
  <c r="M4" i="30"/>
  <c r="L4" i="30"/>
  <c r="K4" i="30"/>
  <c r="J4" i="30"/>
  <c r="I4" i="30"/>
  <c r="H4" i="30"/>
  <c r="G4" i="30"/>
  <c r="F4" i="30"/>
  <c r="E4" i="30"/>
  <c r="D4" i="30"/>
  <c r="C4" i="30"/>
  <c r="B4" i="30"/>
  <c r="AC372" i="17"/>
  <c r="AC373" i="17"/>
  <c r="AC374" i="17"/>
  <c r="AC375" i="17"/>
  <c r="AC376" i="17"/>
  <c r="AC377" i="17"/>
  <c r="AC378" i="17"/>
  <c r="AC379" i="17"/>
  <c r="AC380" i="17"/>
  <c r="AC381" i="17"/>
  <c r="AC382" i="17"/>
  <c r="AC383" i="17"/>
  <c r="AC384" i="17"/>
  <c r="AC385" i="17"/>
  <c r="AC386" i="17"/>
  <c r="AC387" i="17"/>
  <c r="AC388" i="17"/>
  <c r="AC389" i="17"/>
  <c r="AC390" i="17"/>
  <c r="AC391" i="17"/>
  <c r="AC392" i="17"/>
  <c r="AC393" i="17"/>
  <c r="AC394" i="17"/>
  <c r="AC395" i="17"/>
  <c r="AC396" i="17"/>
  <c r="AC397" i="17"/>
  <c r="AC398" i="17"/>
  <c r="AC399" i="17"/>
  <c r="AC400" i="17"/>
  <c r="AC401" i="17"/>
  <c r="AC402" i="17"/>
  <c r="AC403" i="17"/>
  <c r="AC404" i="17"/>
  <c r="AC405" i="17"/>
  <c r="AC406" i="17"/>
  <c r="AC407" i="17"/>
  <c r="AC408" i="17"/>
  <c r="AC409" i="17"/>
  <c r="AC410" i="17"/>
  <c r="AC411" i="17"/>
  <c r="AC412" i="17"/>
  <c r="AC413" i="17"/>
  <c r="AC414" i="17"/>
  <c r="AC415" i="17"/>
  <c r="AC416" i="17"/>
  <c r="AC417" i="17"/>
  <c r="AC418" i="17"/>
  <c r="AC419" i="17"/>
  <c r="AC420" i="17"/>
  <c r="AC421" i="17"/>
  <c r="AC422" i="17"/>
  <c r="AC423" i="17"/>
  <c r="AC424" i="17"/>
  <c r="AC425" i="17"/>
  <c r="AC426" i="17"/>
  <c r="AC427" i="17"/>
  <c r="AC428" i="17"/>
  <c r="AC429" i="17"/>
  <c r="AC430" i="17"/>
  <c r="AC431" i="17"/>
  <c r="AC432" i="17"/>
  <c r="AC433" i="17"/>
  <c r="AC434" i="17"/>
  <c r="AC435" i="17"/>
  <c r="AC436" i="17"/>
  <c r="AC437" i="17"/>
  <c r="AC438" i="17"/>
  <c r="AC439" i="17"/>
  <c r="AC440" i="17"/>
  <c r="AC441" i="17"/>
  <c r="AC442" i="17"/>
  <c r="AC443" i="17"/>
  <c r="AC444" i="17"/>
  <c r="AC445" i="17"/>
  <c r="AC446" i="17"/>
  <c r="AC447" i="17"/>
  <c r="AC448" i="17"/>
  <c r="AC449" i="17"/>
  <c r="AC450" i="17"/>
  <c r="AC451" i="17"/>
  <c r="AC452" i="17"/>
  <c r="AC453" i="17"/>
  <c r="AC454" i="17"/>
  <c r="AC455" i="17"/>
  <c r="AC456" i="17"/>
  <c r="AC371" i="17"/>
  <c r="AC370" i="17"/>
  <c r="AC369" i="17"/>
  <c r="AC368" i="17"/>
  <c r="AC367" i="17"/>
  <c r="AC366" i="17"/>
  <c r="V380" i="17"/>
  <c r="V381" i="17"/>
  <c r="V382" i="17"/>
  <c r="V383" i="17"/>
  <c r="V384" i="17"/>
  <c r="V385" i="17"/>
  <c r="V386" i="17"/>
  <c r="V387" i="17"/>
  <c r="V388" i="17"/>
  <c r="V389" i="17"/>
  <c r="V390" i="17"/>
  <c r="V391" i="17"/>
  <c r="V392" i="17"/>
  <c r="V393" i="17"/>
  <c r="V394" i="17"/>
  <c r="V395" i="17"/>
  <c r="V396" i="17"/>
  <c r="V397" i="17"/>
  <c r="V398" i="17"/>
  <c r="V399" i="17"/>
  <c r="V400" i="17"/>
  <c r="V401" i="17"/>
  <c r="V402" i="17"/>
  <c r="V403" i="17"/>
  <c r="V404" i="17"/>
  <c r="V405" i="17"/>
  <c r="V406" i="17"/>
  <c r="V407" i="17"/>
  <c r="V408" i="17"/>
  <c r="V409" i="17"/>
  <c r="V410" i="17"/>
  <c r="V411" i="17"/>
  <c r="V412" i="17"/>
  <c r="V413" i="17"/>
  <c r="V414" i="17"/>
  <c r="V415" i="17"/>
  <c r="V416" i="17"/>
  <c r="V417" i="17"/>
  <c r="V418" i="17"/>
  <c r="V419" i="17"/>
  <c r="V420" i="17"/>
  <c r="V421" i="17"/>
  <c r="V422" i="17"/>
  <c r="V423" i="17"/>
  <c r="V424" i="17"/>
  <c r="V425" i="17"/>
  <c r="V426" i="17"/>
  <c r="V427" i="17"/>
  <c r="V428" i="17"/>
  <c r="V429" i="17"/>
  <c r="V430" i="17"/>
  <c r="V431" i="17"/>
  <c r="V432" i="17"/>
  <c r="V433" i="17"/>
  <c r="V434" i="17"/>
  <c r="V435" i="17"/>
  <c r="V436" i="17"/>
  <c r="V437" i="17"/>
  <c r="V438" i="17"/>
  <c r="V439" i="17"/>
  <c r="V440" i="17"/>
  <c r="V441" i="17"/>
  <c r="V442" i="17"/>
  <c r="V443" i="17"/>
  <c r="V444" i="17"/>
  <c r="V445" i="17"/>
  <c r="V446" i="17"/>
  <c r="V447" i="17"/>
  <c r="V448" i="17"/>
  <c r="V449" i="17"/>
  <c r="V450" i="17"/>
  <c r="V451" i="17"/>
  <c r="V452" i="17"/>
  <c r="V453" i="17"/>
  <c r="V454" i="17"/>
  <c r="V455" i="17"/>
  <c r="V456" i="17"/>
  <c r="V367" i="17"/>
  <c r="V368" i="17"/>
  <c r="V369" i="17"/>
  <c r="V370" i="17"/>
  <c r="V371" i="17"/>
  <c r="V372" i="17"/>
  <c r="V373" i="17"/>
  <c r="V374" i="17"/>
  <c r="V375" i="17"/>
  <c r="V376" i="17"/>
  <c r="V377" i="17"/>
  <c r="V378" i="17"/>
  <c r="V379" i="17"/>
  <c r="V366" i="17"/>
  <c r="H17" i="30" l="1"/>
  <c r="I17" i="30"/>
  <c r="J17" i="30"/>
  <c r="G17" i="30"/>
  <c r="K17" i="30"/>
  <c r="M17" i="30"/>
  <c r="N17" i="30"/>
  <c r="E17" i="30"/>
  <c r="O17" i="30"/>
  <c r="B17" i="30"/>
  <c r="D17" i="30"/>
  <c r="F17" i="30"/>
  <c r="L17" i="30"/>
  <c r="P17" i="30"/>
  <c r="C17" i="30"/>
  <c r="AC237" i="17"/>
  <c r="AC238" i="17"/>
  <c r="AC239" i="17"/>
  <c r="AC240" i="17"/>
  <c r="AC241" i="17"/>
  <c r="AC242" i="17"/>
  <c r="AC243" i="17"/>
  <c r="AC244" i="17"/>
  <c r="AC245" i="17"/>
  <c r="AC246" i="17"/>
  <c r="AC247" i="17"/>
  <c r="AC248" i="17"/>
  <c r="AC249" i="17"/>
  <c r="AC250" i="17"/>
  <c r="AC251" i="17"/>
  <c r="AC252" i="17"/>
  <c r="AC253" i="17"/>
  <c r="AC254" i="17"/>
  <c r="AC255" i="17"/>
  <c r="AC256" i="17"/>
  <c r="AC257" i="17"/>
  <c r="AC258" i="17"/>
  <c r="AC259" i="17"/>
  <c r="AC260" i="17"/>
  <c r="AC261" i="17"/>
  <c r="AC262" i="17"/>
  <c r="AC263" i="17"/>
  <c r="AC264" i="17"/>
  <c r="AC265" i="17"/>
  <c r="AC266" i="17"/>
  <c r="AC267" i="17"/>
  <c r="AC268" i="17"/>
  <c r="AC269" i="17"/>
  <c r="AC270" i="17"/>
  <c r="AC271" i="17"/>
  <c r="AC272" i="17"/>
  <c r="AC273" i="17"/>
  <c r="AC274" i="17"/>
  <c r="AC275" i="17"/>
  <c r="AC276" i="17"/>
  <c r="AC277" i="17"/>
  <c r="AC278" i="17"/>
  <c r="AC279" i="17"/>
  <c r="AC280" i="17"/>
  <c r="AC281" i="17"/>
  <c r="AC282" i="17"/>
  <c r="AC283" i="17"/>
  <c r="AC284" i="17"/>
  <c r="AC285" i="17"/>
  <c r="AC286" i="17"/>
  <c r="AC287" i="17"/>
  <c r="AC288" i="17"/>
  <c r="AC289" i="17"/>
  <c r="AC290" i="17"/>
  <c r="AC291" i="17"/>
  <c r="AC292" i="17"/>
  <c r="AC293" i="17"/>
  <c r="AC294" i="17"/>
  <c r="AC295" i="17"/>
  <c r="AC296" i="17"/>
  <c r="AC297" i="17"/>
  <c r="AC298" i="17"/>
  <c r="AC299" i="17"/>
  <c r="AC300" i="17"/>
  <c r="AC301" i="17"/>
  <c r="AC302" i="17"/>
  <c r="AC303" i="17"/>
  <c r="AC304" i="17"/>
  <c r="AC305" i="17"/>
  <c r="AC306" i="17"/>
  <c r="AC307" i="17"/>
  <c r="AC308" i="17"/>
  <c r="AC309" i="17"/>
  <c r="AC310" i="17"/>
  <c r="AC311" i="17"/>
  <c r="AC312" i="17"/>
  <c r="AC313" i="17"/>
  <c r="AC314" i="17"/>
  <c r="AC315" i="17"/>
  <c r="AC316" i="17"/>
  <c r="AC317" i="17"/>
  <c r="AC318" i="17"/>
  <c r="AC319" i="17"/>
  <c r="AC320" i="17"/>
  <c r="AC321" i="17"/>
  <c r="AC322" i="17"/>
  <c r="AC323" i="17"/>
  <c r="AC324" i="17"/>
  <c r="AC325" i="17"/>
  <c r="AC326" i="17"/>
  <c r="AC327" i="17"/>
  <c r="AC328" i="17"/>
  <c r="AC329" i="17"/>
  <c r="AC330" i="17"/>
  <c r="AC331" i="17"/>
  <c r="AC332" i="17"/>
  <c r="AC333" i="17"/>
  <c r="AC334" i="17"/>
  <c r="AC335" i="17"/>
  <c r="AC336" i="17"/>
  <c r="AC337" i="17"/>
  <c r="AC338" i="17"/>
  <c r="AC339" i="17"/>
  <c r="AC340" i="17"/>
  <c r="AC341" i="17"/>
  <c r="AC342" i="17"/>
  <c r="AC343" i="17"/>
  <c r="AC344" i="17"/>
  <c r="AC345" i="17"/>
  <c r="AC346" i="17"/>
  <c r="AC347" i="17"/>
  <c r="AC348" i="17"/>
  <c r="AC349" i="17"/>
  <c r="AC350" i="17"/>
  <c r="AC351" i="17"/>
  <c r="AC352" i="17"/>
  <c r="AC353" i="17"/>
  <c r="AC354" i="17"/>
  <c r="AC355" i="17"/>
  <c r="AC356" i="17"/>
  <c r="AC357" i="17"/>
  <c r="AC358" i="17"/>
  <c r="AC359" i="17"/>
  <c r="AC360" i="17"/>
  <c r="AC361" i="17"/>
  <c r="AC362" i="17"/>
  <c r="AC363" i="17"/>
  <c r="AC364" i="17"/>
  <c r="AC365" i="17"/>
  <c r="AC236" i="17"/>
  <c r="V236" i="17"/>
  <c r="V319" i="17"/>
  <c r="V320" i="17"/>
  <c r="V321" i="17"/>
  <c r="V322" i="17"/>
  <c r="V323" i="17"/>
  <c r="V324" i="17"/>
  <c r="V325" i="17"/>
  <c r="V326" i="17"/>
  <c r="V327" i="17"/>
  <c r="V328" i="17"/>
  <c r="V329" i="17"/>
  <c r="V330" i="17"/>
  <c r="V331" i="17"/>
  <c r="V332" i="17"/>
  <c r="V333" i="17"/>
  <c r="V334" i="17"/>
  <c r="V335" i="17"/>
  <c r="V336" i="17"/>
  <c r="V337" i="17"/>
  <c r="V338" i="17"/>
  <c r="V339" i="17"/>
  <c r="V340" i="17"/>
  <c r="V341" i="17"/>
  <c r="V342" i="17"/>
  <c r="V343" i="17"/>
  <c r="V344" i="17"/>
  <c r="V345" i="17"/>
  <c r="V346" i="17"/>
  <c r="V347" i="17"/>
  <c r="V348" i="17"/>
  <c r="V349" i="17"/>
  <c r="V350" i="17"/>
  <c r="V351" i="17"/>
  <c r="V352" i="17"/>
  <c r="V353" i="17"/>
  <c r="V354" i="17"/>
  <c r="V355" i="17"/>
  <c r="V356" i="17"/>
  <c r="V357" i="17"/>
  <c r="V358" i="17"/>
  <c r="V359" i="17"/>
  <c r="V360" i="17"/>
  <c r="V361" i="17"/>
  <c r="V362" i="17"/>
  <c r="V363" i="17"/>
  <c r="V364" i="17"/>
  <c r="V365" i="17"/>
  <c r="V248" i="17"/>
  <c r="V249" i="17"/>
  <c r="V250" i="17"/>
  <c r="V251" i="17"/>
  <c r="V252" i="17"/>
  <c r="V253" i="17"/>
  <c r="V254" i="17"/>
  <c r="V255" i="17"/>
  <c r="V256" i="17"/>
  <c r="V257" i="17"/>
  <c r="V258" i="17"/>
  <c r="V259" i="17"/>
  <c r="V260" i="17"/>
  <c r="V261" i="17"/>
  <c r="V262" i="17"/>
  <c r="V263" i="17"/>
  <c r="V264" i="17"/>
  <c r="V265" i="17"/>
  <c r="V266" i="17"/>
  <c r="V267" i="17"/>
  <c r="V268" i="17"/>
  <c r="V269" i="17"/>
  <c r="V270" i="17"/>
  <c r="V271" i="17"/>
  <c r="V272" i="17"/>
  <c r="V273" i="17"/>
  <c r="V274" i="17"/>
  <c r="V275" i="17"/>
  <c r="V276" i="17"/>
  <c r="V277" i="17"/>
  <c r="V278" i="17"/>
  <c r="V279" i="17"/>
  <c r="V280" i="17"/>
  <c r="V281" i="17"/>
  <c r="V282" i="17"/>
  <c r="V283" i="17"/>
  <c r="V284" i="17"/>
  <c r="V285" i="17"/>
  <c r="V286" i="17"/>
  <c r="V287" i="17"/>
  <c r="V288" i="17"/>
  <c r="V289" i="17"/>
  <c r="V290" i="17"/>
  <c r="V291" i="17"/>
  <c r="V292" i="17"/>
  <c r="V293" i="17"/>
  <c r="V294" i="17"/>
  <c r="V295" i="17"/>
  <c r="V296" i="17"/>
  <c r="V297" i="17"/>
  <c r="V298" i="17"/>
  <c r="V299" i="17"/>
  <c r="V300" i="17"/>
  <c r="V301" i="17"/>
  <c r="V302" i="17"/>
  <c r="V303" i="17"/>
  <c r="V304" i="17"/>
  <c r="V305" i="17"/>
  <c r="V306" i="17"/>
  <c r="V307" i="17"/>
  <c r="V308" i="17"/>
  <c r="V309" i="17"/>
  <c r="V310" i="17"/>
  <c r="V311" i="17"/>
  <c r="V312" i="17"/>
  <c r="V313" i="17"/>
  <c r="V314" i="17"/>
  <c r="V315" i="17"/>
  <c r="V316" i="17"/>
  <c r="V317" i="17"/>
  <c r="V318" i="17"/>
  <c r="V156" i="17"/>
  <c r="V157" i="17"/>
  <c r="V158" i="17"/>
  <c r="V159" i="17"/>
  <c r="V222" i="17"/>
  <c r="V237" i="17"/>
  <c r="V238" i="17"/>
  <c r="V239" i="17"/>
  <c r="V240" i="17"/>
  <c r="V241" i="17"/>
  <c r="V242" i="17"/>
  <c r="V243" i="17"/>
  <c r="V244" i="17"/>
  <c r="V245" i="17"/>
  <c r="V246" i="17"/>
  <c r="V247" i="17"/>
  <c r="V233" i="17"/>
  <c r="B5" i="27" l="1"/>
  <c r="AC235" i="17"/>
  <c r="AC234" i="17"/>
  <c r="AC233" i="17"/>
  <c r="AC232" i="17"/>
  <c r="AC231" i="17"/>
  <c r="AC230" i="17"/>
  <c r="AC229" i="17"/>
  <c r="AC228" i="17"/>
  <c r="AC227" i="17"/>
  <c r="AC226" i="17"/>
  <c r="AC225" i="17"/>
  <c r="AC224" i="17"/>
  <c r="AC223" i="17"/>
  <c r="AC222" i="17"/>
  <c r="AC221" i="17"/>
  <c r="AC220" i="17"/>
  <c r="AC219" i="17"/>
  <c r="AC218" i="17"/>
  <c r="AC217" i="17"/>
  <c r="AC216" i="17"/>
  <c r="AC215" i="17"/>
  <c r="AC214" i="17"/>
  <c r="AC213" i="17"/>
  <c r="AC212" i="17"/>
  <c r="AC211" i="17"/>
  <c r="AC210" i="17"/>
  <c r="AC209" i="17"/>
  <c r="AC208" i="17"/>
  <c r="AC207" i="17"/>
  <c r="AC206" i="17"/>
  <c r="AC205" i="17"/>
  <c r="AC204" i="17"/>
  <c r="AC203" i="17"/>
  <c r="AC202" i="17"/>
  <c r="AC201" i="17"/>
  <c r="AC200" i="17"/>
  <c r="AC199" i="17"/>
  <c r="AC198" i="17"/>
  <c r="AC197" i="17"/>
  <c r="AC196" i="17"/>
  <c r="AC195" i="17"/>
  <c r="AC194" i="17"/>
  <c r="AC193" i="17"/>
  <c r="AC192" i="17"/>
  <c r="AC191" i="17"/>
  <c r="AC190" i="17"/>
  <c r="AC189" i="17"/>
  <c r="AC188" i="17"/>
  <c r="AC187" i="17"/>
  <c r="AC186" i="17"/>
  <c r="AC185" i="17"/>
  <c r="AC184" i="17"/>
  <c r="AC183" i="17"/>
  <c r="AC182" i="17"/>
  <c r="AC181" i="17"/>
  <c r="AC180" i="17"/>
  <c r="AC179" i="17"/>
  <c r="AC178" i="17"/>
  <c r="AC177" i="17"/>
  <c r="AC176" i="17"/>
  <c r="AC175" i="17"/>
  <c r="AC174" i="17"/>
  <c r="AC173" i="17"/>
  <c r="AC172" i="17"/>
  <c r="AC171" i="17"/>
  <c r="AC170" i="17"/>
  <c r="AC169" i="17"/>
  <c r="AC168" i="17"/>
  <c r="AC167" i="17"/>
  <c r="AC166" i="17"/>
  <c r="AC165" i="17"/>
  <c r="AC164" i="17"/>
  <c r="AC163" i="17"/>
  <c r="AC162" i="17"/>
  <c r="AC161" i="17"/>
  <c r="AC160" i="17"/>
  <c r="AC159" i="17"/>
  <c r="AC158" i="17"/>
  <c r="V235" i="17"/>
  <c r="V234" i="17"/>
  <c r="V232" i="17"/>
  <c r="V231" i="17"/>
  <c r="V230" i="17"/>
  <c r="V229" i="17"/>
  <c r="V228" i="17"/>
  <c r="V227" i="17"/>
  <c r="V226" i="17"/>
  <c r="V225" i="17"/>
  <c r="V224" i="17"/>
  <c r="V223" i="17"/>
  <c r="V221" i="17"/>
  <c r="V220" i="17"/>
  <c r="V219" i="17"/>
  <c r="V218" i="17"/>
  <c r="V217" i="17"/>
  <c r="V216" i="17"/>
  <c r="V215" i="17"/>
  <c r="V214" i="17"/>
  <c r="V213" i="17"/>
  <c r="V212" i="17"/>
  <c r="V211" i="17"/>
  <c r="V210" i="17"/>
  <c r="V209" i="17"/>
  <c r="V208" i="17"/>
  <c r="V207" i="17"/>
  <c r="V206" i="17"/>
  <c r="V205" i="17"/>
  <c r="V204" i="17"/>
  <c r="V203" i="17"/>
  <c r="V202" i="17"/>
  <c r="V201" i="17"/>
  <c r="V200" i="17"/>
  <c r="V199" i="17"/>
  <c r="V198" i="17"/>
  <c r="V197" i="17"/>
  <c r="V196" i="17"/>
  <c r="V195" i="17"/>
  <c r="V194" i="17"/>
  <c r="V193" i="17"/>
  <c r="V192" i="17"/>
  <c r="V191" i="17"/>
  <c r="V190" i="17"/>
  <c r="V189" i="17"/>
  <c r="V188" i="17"/>
  <c r="V187" i="17"/>
  <c r="V186" i="17"/>
  <c r="V185" i="17"/>
  <c r="V184" i="17"/>
  <c r="V183" i="17"/>
  <c r="V182" i="17"/>
  <c r="V181" i="17"/>
  <c r="V180" i="17"/>
  <c r="V179" i="17"/>
  <c r="V178" i="17"/>
  <c r="V177" i="17"/>
  <c r="V176" i="17"/>
  <c r="V175" i="17"/>
  <c r="V174" i="17"/>
  <c r="V173" i="17"/>
  <c r="V172" i="17"/>
  <c r="V171" i="17"/>
  <c r="V170" i="17"/>
  <c r="V169" i="17"/>
  <c r="V168" i="17"/>
  <c r="V167" i="17"/>
  <c r="V166" i="17"/>
  <c r="V165" i="17"/>
  <c r="V164" i="17"/>
  <c r="V163" i="17"/>
  <c r="V162" i="17"/>
  <c r="V161" i="17"/>
  <c r="V160" i="17"/>
  <c r="AC157" i="17"/>
  <c r="AC156" i="17"/>
  <c r="AC155" i="17"/>
  <c r="AC154" i="17"/>
  <c r="AC153" i="17"/>
  <c r="AC152" i="17"/>
  <c r="AC151" i="17"/>
  <c r="AC150" i="17"/>
  <c r="AC149" i="17"/>
  <c r="AC148" i="17"/>
  <c r="AC147" i="17"/>
  <c r="AC146" i="17"/>
  <c r="AC145" i="17"/>
  <c r="AC144" i="17"/>
  <c r="AC143" i="17"/>
  <c r="AC142" i="17"/>
  <c r="AC141" i="17"/>
  <c r="AC140" i="17"/>
  <c r="AC139" i="17"/>
  <c r="AC138" i="17"/>
  <c r="AC137" i="17"/>
  <c r="AC136" i="17"/>
  <c r="AC135" i="17"/>
  <c r="AC134" i="17"/>
  <c r="AC133" i="17"/>
  <c r="AC132" i="17"/>
  <c r="AC131" i="17"/>
  <c r="AC130" i="17"/>
  <c r="AC129" i="17"/>
  <c r="AC128" i="17"/>
  <c r="AC127" i="17"/>
  <c r="AC126" i="17"/>
  <c r="AC125" i="17"/>
  <c r="AC124" i="17"/>
  <c r="AC123" i="17"/>
  <c r="AC122" i="17"/>
  <c r="AC121" i="17"/>
  <c r="AC120" i="17"/>
  <c r="AC119" i="17"/>
  <c r="AC118" i="17"/>
  <c r="AC117" i="17"/>
  <c r="AC116" i="17"/>
  <c r="AC115" i="17"/>
  <c r="AC114" i="17"/>
  <c r="AC113" i="17"/>
  <c r="AC112" i="17"/>
  <c r="AC111" i="17"/>
  <c r="AC110" i="17"/>
  <c r="AC109" i="17"/>
  <c r="AC108" i="17"/>
  <c r="AC107" i="17"/>
  <c r="AC106" i="17"/>
  <c r="AC105" i="17"/>
  <c r="AC104" i="17"/>
  <c r="AC103" i="17"/>
  <c r="AC102" i="17"/>
  <c r="AC101" i="17"/>
  <c r="AC100" i="17"/>
  <c r="AC99" i="17"/>
  <c r="AC98" i="17"/>
  <c r="AC97" i="17"/>
  <c r="AC96" i="17"/>
  <c r="AC95" i="17"/>
  <c r="AC94" i="17"/>
  <c r="AC93" i="17"/>
  <c r="AC92" i="17"/>
  <c r="AC91" i="17"/>
  <c r="AC90" i="17"/>
  <c r="AC89" i="17"/>
  <c r="AC88" i="17"/>
  <c r="AC87" i="17"/>
  <c r="AC86" i="17"/>
  <c r="AC85" i="17"/>
  <c r="AC84" i="17"/>
  <c r="AC83" i="17"/>
  <c r="AC82" i="17"/>
  <c r="AC81" i="17"/>
  <c r="AC80" i="17"/>
  <c r="AC79" i="17"/>
  <c r="AC78" i="17"/>
  <c r="AC77" i="17"/>
  <c r="AC76" i="17"/>
  <c r="AC75" i="17"/>
  <c r="AC74" i="17"/>
  <c r="AC73" i="17"/>
  <c r="AC72" i="17"/>
  <c r="AC71" i="17"/>
  <c r="AC70" i="17"/>
  <c r="AC69" i="17"/>
  <c r="AC68" i="17"/>
  <c r="AC67" i="17"/>
  <c r="AC53" i="17"/>
  <c r="AC52" i="17"/>
  <c r="AC51" i="17"/>
  <c r="AC50" i="17"/>
  <c r="AC49" i="17"/>
  <c r="AC48" i="17"/>
  <c r="AC47" i="17"/>
  <c r="AC46" i="17"/>
  <c r="AC45" i="17"/>
  <c r="AC44" i="17"/>
  <c r="AC43" i="17"/>
  <c r="AC42" i="17"/>
  <c r="AC41" i="17"/>
  <c r="AC40" i="17"/>
  <c r="AC39" i="17"/>
  <c r="AC38" i="17"/>
  <c r="AC37" i="17"/>
  <c r="AC36" i="17"/>
  <c r="AC35" i="17"/>
  <c r="AC34" i="17"/>
  <c r="AC33" i="17"/>
  <c r="AC32" i="17"/>
  <c r="AC31" i="17"/>
  <c r="AC30" i="17"/>
  <c r="AC29" i="17"/>
  <c r="AC28" i="17"/>
  <c r="AC27" i="17"/>
  <c r="AC26" i="17"/>
  <c r="AC25" i="17"/>
  <c r="AC24" i="17"/>
  <c r="AC23" i="17"/>
  <c r="AC22" i="17"/>
  <c r="AC21" i="17"/>
  <c r="AC20" i="17"/>
  <c r="AC19" i="17"/>
  <c r="AC18" i="17"/>
  <c r="AC17" i="17"/>
  <c r="AC16" i="17"/>
  <c r="AC15" i="17"/>
  <c r="AC14" i="17"/>
  <c r="AC13" i="17"/>
  <c r="AC12" i="17"/>
  <c r="AC11" i="17"/>
  <c r="AC10" i="17"/>
  <c r="AC9" i="17"/>
  <c r="AC8" i="17"/>
  <c r="AC7" i="17"/>
  <c r="AC6" i="17"/>
  <c r="AC5" i="17"/>
  <c r="AC4" i="17"/>
  <c r="AC3" i="17"/>
  <c r="AC2" i="17"/>
  <c r="V155" i="17"/>
  <c r="V154" i="17"/>
  <c r="V153" i="17"/>
  <c r="V152" i="17"/>
  <c r="V151" i="17"/>
  <c r="V150" i="17"/>
  <c r="V149" i="17"/>
  <c r="V148" i="17"/>
  <c r="V147" i="17"/>
  <c r="V146" i="17"/>
  <c r="V145" i="17"/>
  <c r="V144" i="17"/>
  <c r="V143" i="17"/>
  <c r="V142" i="17"/>
  <c r="V141" i="17"/>
  <c r="V140" i="17"/>
  <c r="V139" i="17"/>
  <c r="V138" i="17"/>
  <c r="V137" i="17"/>
  <c r="V136" i="17"/>
  <c r="V135" i="17"/>
  <c r="V134" i="17"/>
  <c r="V133" i="17"/>
  <c r="V132" i="17"/>
  <c r="V131" i="17"/>
  <c r="V130" i="17"/>
  <c r="V129" i="17"/>
  <c r="V128" i="17"/>
  <c r="V127" i="17"/>
  <c r="V126" i="17"/>
  <c r="V125" i="17"/>
  <c r="V124" i="17"/>
  <c r="V123" i="17"/>
  <c r="V122" i="17"/>
  <c r="V121" i="17"/>
  <c r="V120" i="17"/>
  <c r="V119" i="17"/>
  <c r="V118" i="17"/>
  <c r="V117" i="17"/>
  <c r="V116" i="17"/>
  <c r="V115" i="17"/>
  <c r="V114" i="17"/>
  <c r="V113" i="17"/>
  <c r="V112" i="17"/>
  <c r="V111" i="17"/>
  <c r="V110" i="17"/>
  <c r="V109" i="17"/>
  <c r="V108" i="17"/>
  <c r="V107" i="17"/>
  <c r="V106" i="17"/>
  <c r="V105" i="17"/>
  <c r="V104" i="17"/>
  <c r="V103" i="17"/>
  <c r="V102" i="17"/>
  <c r="V101" i="17"/>
  <c r="V100" i="17"/>
  <c r="V99" i="17"/>
  <c r="V98" i="17"/>
  <c r="V97" i="17"/>
  <c r="V96" i="17"/>
  <c r="V95" i="17"/>
  <c r="V94" i="17"/>
  <c r="V93" i="17"/>
  <c r="V92" i="17"/>
  <c r="V91" i="17"/>
  <c r="V90" i="17"/>
  <c r="V89" i="17"/>
  <c r="V88" i="17"/>
  <c r="V87" i="17"/>
  <c r="V86" i="17"/>
  <c r="V85" i="17"/>
  <c r="V84" i="17"/>
  <c r="V83" i="17"/>
  <c r="V82" i="17"/>
  <c r="V81" i="17"/>
  <c r="V80" i="17"/>
  <c r="V79" i="17"/>
  <c r="V78" i="17"/>
  <c r="V77" i="17"/>
  <c r="V76" i="17"/>
  <c r="V75" i="17"/>
  <c r="V74" i="17"/>
  <c r="V73" i="17"/>
  <c r="V72" i="17"/>
  <c r="V71" i="17"/>
  <c r="V70" i="17"/>
  <c r="V69" i="17"/>
  <c r="V68" i="17"/>
  <c r="V67" i="17"/>
  <c r="V53" i="17"/>
  <c r="V52" i="17"/>
  <c r="V51" i="17"/>
  <c r="V50" i="17"/>
  <c r="V49" i="17"/>
  <c r="V48" i="17"/>
  <c r="V47" i="17"/>
  <c r="V46" i="17"/>
  <c r="V45" i="17"/>
  <c r="V44" i="17"/>
  <c r="V43" i="17"/>
  <c r="V42" i="17"/>
  <c r="V41" i="17"/>
  <c r="V40" i="17"/>
  <c r="V39" i="17"/>
  <c r="V38" i="17"/>
  <c r="V37" i="17"/>
  <c r="V36" i="17"/>
  <c r="V35" i="17"/>
  <c r="V34" i="17"/>
  <c r="V33" i="17"/>
  <c r="V32" i="17"/>
  <c r="V31" i="17"/>
  <c r="V30" i="17"/>
  <c r="V29" i="17"/>
  <c r="V28" i="17"/>
  <c r="V27" i="17"/>
  <c r="V26" i="17"/>
  <c r="V25" i="17"/>
  <c r="V24" i="17"/>
  <c r="V23" i="17"/>
  <c r="V22" i="17"/>
  <c r="V21" i="17"/>
  <c r="V20" i="17"/>
  <c r="V19" i="17"/>
  <c r="V18" i="17"/>
  <c r="V17" i="17"/>
  <c r="V16" i="17"/>
  <c r="V15" i="17"/>
  <c r="V14" i="17"/>
  <c r="V13" i="17"/>
  <c r="V12" i="17"/>
  <c r="V11" i="17"/>
  <c r="V10" i="17"/>
  <c r="V9" i="17"/>
  <c r="V8" i="17"/>
  <c r="V7" i="17"/>
  <c r="V6" i="17"/>
  <c r="V5" i="17"/>
  <c r="V4" i="17"/>
  <c r="V3" i="17"/>
  <c r="V2" i="17"/>
  <c r="Q626" i="20"/>
  <c r="Q625" i="20"/>
  <c r="Q624" i="20"/>
  <c r="Q623" i="20"/>
  <c r="Q622" i="20"/>
  <c r="Q621" i="20"/>
  <c r="Q620" i="20"/>
  <c r="Q619" i="20"/>
  <c r="Q618" i="20"/>
  <c r="Q617" i="20"/>
  <c r="Q616" i="20"/>
  <c r="Q615" i="20"/>
  <c r="Q614" i="20"/>
  <c r="Q613" i="20"/>
  <c r="Q612" i="20"/>
  <c r="Q611" i="20"/>
  <c r="Q610" i="20"/>
  <c r="Q608" i="20"/>
  <c r="Q607" i="20"/>
  <c r="Q606" i="20"/>
  <c r="Q605" i="20"/>
  <c r="Q604" i="20"/>
  <c r="Q603" i="20"/>
  <c r="Q602" i="20"/>
  <c r="Q601" i="20"/>
  <c r="Q600" i="20"/>
  <c r="Q599" i="20"/>
  <c r="Q598" i="20"/>
  <c r="Q597" i="20"/>
  <c r="Q596" i="20"/>
  <c r="Q595" i="20"/>
  <c r="Q594" i="20"/>
  <c r="Q593" i="20"/>
  <c r="Q592" i="20"/>
  <c r="Q591" i="20"/>
  <c r="Q590" i="20"/>
  <c r="Q589" i="20"/>
  <c r="Q588" i="20"/>
  <c r="Q587" i="20"/>
  <c r="Q586" i="20"/>
  <c r="Q585" i="20"/>
  <c r="Q584" i="20"/>
  <c r="Q583" i="20"/>
  <c r="Q582" i="20"/>
  <c r="Q581" i="20"/>
  <c r="Q580" i="20"/>
  <c r="Q579" i="20"/>
  <c r="Q578" i="20"/>
  <c r="Q577" i="20"/>
  <c r="Q576" i="20"/>
  <c r="Q575" i="20"/>
  <c r="Q574" i="20"/>
  <c r="Q573" i="20"/>
  <c r="Q572" i="20"/>
  <c r="Q571" i="20"/>
  <c r="Q570" i="20"/>
  <c r="Q569" i="20"/>
  <c r="Q568" i="20"/>
  <c r="Q567" i="20"/>
  <c r="Q566" i="20"/>
  <c r="Q565" i="20"/>
  <c r="Q564" i="20"/>
  <c r="Q563" i="20"/>
  <c r="Q562" i="20"/>
  <c r="Q561" i="20"/>
  <c r="Q560" i="20"/>
  <c r="Q559" i="20"/>
  <c r="Q558" i="20"/>
  <c r="Q557" i="20"/>
  <c r="Q555" i="20"/>
  <c r="Q554" i="20"/>
  <c r="Q553" i="20"/>
  <c r="Q551" i="20"/>
  <c r="Q550" i="20"/>
  <c r="Q549" i="20"/>
  <c r="Q527" i="20"/>
  <c r="Q526" i="20"/>
  <c r="Q525" i="20"/>
  <c r="Q524" i="20"/>
  <c r="Q523" i="20"/>
  <c r="Q522" i="20"/>
  <c r="Q521" i="20"/>
  <c r="Q520" i="20"/>
  <c r="Q519" i="20"/>
  <c r="Q518" i="20"/>
  <c r="Q517" i="20"/>
  <c r="Q516" i="20"/>
  <c r="Q515" i="20"/>
  <c r="Q514" i="20"/>
  <c r="Q513" i="20"/>
  <c r="Q512" i="20"/>
  <c r="Q511" i="20"/>
  <c r="Q510" i="20"/>
  <c r="Q509" i="20"/>
  <c r="Q508" i="20"/>
  <c r="Q507" i="20"/>
  <c r="Q506" i="20"/>
  <c r="Q505" i="20"/>
  <c r="Q504" i="20"/>
  <c r="Q503" i="20"/>
  <c r="Q502" i="20"/>
  <c r="Q501" i="20"/>
  <c r="Q500" i="20"/>
  <c r="Q499" i="20"/>
  <c r="Q498" i="20"/>
  <c r="Q497" i="20"/>
  <c r="Q496" i="20"/>
  <c r="Q495" i="20"/>
  <c r="Q494" i="20"/>
  <c r="Q493" i="20"/>
  <c r="Q492" i="20"/>
  <c r="Q491" i="20"/>
  <c r="Q490" i="20"/>
  <c r="Q489" i="20"/>
  <c r="Q488" i="20"/>
  <c r="Q487" i="20"/>
  <c r="Q486" i="20"/>
  <c r="Q485" i="20"/>
  <c r="Q484" i="20"/>
  <c r="Q483" i="20"/>
  <c r="Q482" i="20"/>
  <c r="Q481" i="20"/>
  <c r="Q480" i="20"/>
  <c r="Q479" i="20"/>
  <c r="Q478" i="20"/>
  <c r="Q477" i="20"/>
  <c r="Q476" i="20"/>
  <c r="Q475" i="20"/>
  <c r="Q474" i="20"/>
  <c r="Q473" i="20"/>
  <c r="Q472" i="20"/>
  <c r="Q471" i="20"/>
  <c r="Q470" i="20"/>
  <c r="Q469" i="20"/>
  <c r="Q468" i="20"/>
  <c r="Q467" i="20"/>
  <c r="Q466" i="20"/>
  <c r="Q465" i="20"/>
  <c r="Q464" i="20"/>
  <c r="Q463" i="20"/>
  <c r="Q462" i="20"/>
  <c r="Q461" i="20"/>
  <c r="Q460" i="20"/>
  <c r="Q459" i="20"/>
  <c r="Q458" i="20"/>
  <c r="Q457" i="20"/>
  <c r="Q456" i="20"/>
  <c r="Q455" i="20"/>
  <c r="Q454" i="20"/>
  <c r="Q453" i="20"/>
  <c r="Q452" i="20"/>
  <c r="Q451" i="20"/>
  <c r="Q450" i="20"/>
  <c r="Q449" i="20"/>
  <c r="Q448" i="20"/>
  <c r="Q447" i="20"/>
  <c r="Q446" i="20"/>
  <c r="Q445" i="20"/>
  <c r="Q444" i="20"/>
  <c r="Q443" i="20"/>
  <c r="Q442" i="20"/>
  <c r="Q441" i="20"/>
  <c r="Q440" i="20"/>
  <c r="Q439" i="20"/>
  <c r="Q438" i="20"/>
  <c r="Q437" i="20"/>
  <c r="Q436" i="20"/>
  <c r="Q435" i="20"/>
  <c r="Q434" i="20"/>
  <c r="Q433" i="20"/>
  <c r="Q432" i="20"/>
  <c r="Q431" i="20"/>
  <c r="Q430" i="20"/>
  <c r="Q429" i="20"/>
  <c r="Q428" i="20"/>
  <c r="Q427" i="20"/>
  <c r="Q426" i="20"/>
  <c r="Q425" i="20"/>
  <c r="Q424" i="20"/>
  <c r="Q423" i="20"/>
  <c r="Q422" i="20"/>
  <c r="Q421" i="20"/>
  <c r="Q420" i="20"/>
  <c r="Q419" i="20"/>
  <c r="Q418" i="20"/>
  <c r="Q417" i="20"/>
  <c r="Q416" i="20"/>
  <c r="Q415" i="20"/>
  <c r="Q414" i="20"/>
  <c r="Q413" i="20"/>
  <c r="Q412" i="20"/>
  <c r="Q411" i="20"/>
  <c r="Q410" i="20"/>
  <c r="Q409" i="20"/>
  <c r="Q408" i="20"/>
  <c r="Q407" i="20"/>
  <c r="Q406" i="20"/>
  <c r="Q405" i="20"/>
  <c r="Q404" i="20"/>
  <c r="Q403" i="20"/>
  <c r="Q402" i="20"/>
  <c r="Q401" i="20"/>
  <c r="Q400" i="20"/>
  <c r="Q399" i="20"/>
  <c r="Q398" i="20"/>
  <c r="Q397" i="20"/>
  <c r="Q396" i="20"/>
  <c r="Q395" i="20"/>
  <c r="Q394" i="20"/>
  <c r="Q393" i="20"/>
  <c r="Q392" i="20"/>
  <c r="Q391" i="20"/>
  <c r="Q390" i="20"/>
  <c r="Q389" i="20"/>
  <c r="Q388" i="20"/>
  <c r="Q387" i="20"/>
  <c r="Q386" i="20"/>
  <c r="Q385" i="20"/>
  <c r="Q384" i="20"/>
  <c r="Q383" i="20"/>
  <c r="Q382" i="20"/>
  <c r="Q381" i="20"/>
  <c r="Q380" i="20"/>
  <c r="Q379" i="20"/>
  <c r="Q378" i="20"/>
  <c r="Q377" i="20"/>
  <c r="Q376" i="20"/>
  <c r="Q375" i="20"/>
  <c r="Q374" i="20"/>
  <c r="Q373" i="20"/>
  <c r="Q372" i="20"/>
  <c r="Q371" i="20"/>
  <c r="Q370" i="20"/>
  <c r="Q369" i="20"/>
  <c r="Q368" i="20"/>
  <c r="Q367" i="20"/>
  <c r="Q366" i="20"/>
  <c r="Q365" i="20"/>
  <c r="Q364" i="20"/>
  <c r="Q363" i="20"/>
  <c r="Q362" i="20"/>
  <c r="Q361" i="20"/>
  <c r="Q360" i="20"/>
  <c r="Q359" i="20"/>
  <c r="Q358" i="20"/>
  <c r="Q357" i="20"/>
  <c r="Q356" i="20"/>
  <c r="Q355" i="20"/>
  <c r="Q354" i="20"/>
  <c r="Q353" i="20"/>
  <c r="Q352" i="20"/>
  <c r="Q351" i="20"/>
  <c r="Q350" i="20"/>
  <c r="Q349" i="20"/>
  <c r="Q348" i="20"/>
  <c r="Q347" i="20"/>
  <c r="Q346" i="20"/>
  <c r="Q345" i="20"/>
  <c r="Q344" i="20"/>
  <c r="Q343" i="20"/>
  <c r="Q342" i="20"/>
  <c r="Q341" i="20"/>
  <c r="Q340" i="20"/>
  <c r="Q339" i="20"/>
  <c r="Q338" i="20"/>
  <c r="Q337" i="20"/>
  <c r="Q336" i="20"/>
  <c r="Q335" i="20"/>
  <c r="Q334" i="20"/>
  <c r="Q333" i="20"/>
  <c r="Q332" i="20"/>
  <c r="Q331" i="20"/>
  <c r="Q330" i="20"/>
  <c r="Q329" i="20"/>
  <c r="Q328" i="20"/>
  <c r="Q327" i="20"/>
  <c r="Q326" i="20"/>
  <c r="Q325" i="20"/>
  <c r="Q324" i="20"/>
  <c r="Q323" i="20"/>
  <c r="Q322" i="20"/>
  <c r="Q321" i="20"/>
  <c r="Q320" i="20"/>
  <c r="Q319" i="20"/>
  <c r="Q318" i="20"/>
  <c r="Q317" i="20"/>
  <c r="Q316" i="20"/>
  <c r="Q315" i="20"/>
  <c r="Q314" i="20"/>
  <c r="Q313" i="20"/>
  <c r="Q312" i="20"/>
  <c r="Q311" i="20"/>
  <c r="Q310" i="20"/>
  <c r="Q309" i="20"/>
  <c r="Q308" i="20"/>
  <c r="Q307" i="20"/>
  <c r="Q306" i="20"/>
  <c r="Q305" i="20"/>
  <c r="Q304" i="20"/>
  <c r="Q303" i="20"/>
  <c r="Q302" i="20"/>
  <c r="Q301" i="20"/>
  <c r="Q300" i="20"/>
  <c r="Q299" i="20"/>
  <c r="Q298" i="20"/>
  <c r="Q297" i="20"/>
  <c r="Q296" i="20"/>
  <c r="Q295" i="20"/>
  <c r="Q294" i="20"/>
  <c r="Q293" i="20"/>
  <c r="Q292" i="20"/>
  <c r="Q291" i="20"/>
  <c r="Q290" i="20"/>
  <c r="Q289" i="20"/>
  <c r="Q288" i="20"/>
  <c r="Q287" i="20"/>
  <c r="Q286" i="20"/>
  <c r="Q285" i="20"/>
  <c r="Q284" i="20"/>
  <c r="Q283" i="20"/>
  <c r="Q282" i="20"/>
  <c r="Q281" i="20"/>
  <c r="Q280" i="20"/>
  <c r="Q279" i="20"/>
  <c r="Q278" i="20"/>
  <c r="Q277" i="20"/>
  <c r="Q276" i="20"/>
  <c r="Q275" i="20"/>
  <c r="Q274" i="20"/>
  <c r="Q273" i="20"/>
  <c r="Q272" i="20"/>
  <c r="Q271" i="20"/>
  <c r="Q270" i="20"/>
  <c r="Q269" i="20"/>
  <c r="Q268" i="20"/>
  <c r="Q267" i="20"/>
  <c r="Q266" i="20"/>
  <c r="Q265" i="20"/>
  <c r="Q264" i="20"/>
  <c r="Q263" i="20"/>
  <c r="Q262" i="20"/>
  <c r="Q261" i="20"/>
  <c r="Q260" i="20"/>
  <c r="Q259" i="20"/>
  <c r="Q258" i="20"/>
  <c r="Q257" i="20"/>
  <c r="Q256" i="20"/>
  <c r="Q255" i="20"/>
  <c r="Q254" i="20"/>
  <c r="Q253" i="20"/>
  <c r="Q252" i="20"/>
  <c r="Q251" i="20"/>
  <c r="Q250" i="20"/>
  <c r="Q249" i="20"/>
  <c r="Q248" i="20"/>
  <c r="Q247" i="20"/>
  <c r="Q246" i="20"/>
  <c r="Q245" i="20"/>
  <c r="Q244" i="20"/>
  <c r="Q243" i="20"/>
  <c r="Q242" i="20"/>
  <c r="Q241" i="20"/>
  <c r="Q240" i="20"/>
  <c r="Q239" i="20"/>
  <c r="Q238" i="20"/>
  <c r="Q237" i="20"/>
  <c r="Q236" i="20"/>
  <c r="Q235" i="20"/>
  <c r="Q234" i="20"/>
  <c r="Q233" i="20"/>
  <c r="Q232" i="20"/>
  <c r="Q231" i="20"/>
  <c r="Q230" i="20"/>
  <c r="Q229" i="20"/>
  <c r="Q228" i="20"/>
  <c r="Q227" i="20"/>
  <c r="Q226" i="20"/>
  <c r="Q225" i="20"/>
  <c r="Q224" i="20"/>
  <c r="Q223" i="20"/>
  <c r="Q222" i="20"/>
  <c r="Q221" i="20"/>
  <c r="Q220" i="20"/>
  <c r="Q219" i="20"/>
  <c r="Q218" i="20"/>
  <c r="Q217" i="20"/>
  <c r="Q216" i="20"/>
  <c r="Q215" i="20"/>
  <c r="Q214" i="20"/>
  <c r="Q213" i="20"/>
  <c r="Q212" i="20"/>
  <c r="Q211" i="20"/>
  <c r="Q210" i="20"/>
  <c r="Q209" i="20"/>
  <c r="Q208" i="20"/>
  <c r="Q207" i="20"/>
  <c r="Q206" i="20"/>
  <c r="Q205" i="20"/>
  <c r="Q204" i="20"/>
  <c r="Q203" i="20"/>
  <c r="Q202" i="20"/>
  <c r="Q201" i="20"/>
  <c r="Q200" i="20"/>
  <c r="Q199" i="20"/>
  <c r="Q198" i="20"/>
  <c r="Q197" i="20"/>
  <c r="Q196" i="20"/>
  <c r="Q195" i="20"/>
  <c r="Q194" i="20"/>
  <c r="Q193" i="20"/>
  <c r="Q192" i="20"/>
  <c r="Q191" i="20"/>
  <c r="Q190" i="20"/>
  <c r="Q189" i="20"/>
  <c r="Q188" i="20"/>
  <c r="Q187" i="20"/>
  <c r="Q186" i="20"/>
  <c r="Q185" i="20"/>
  <c r="Q184" i="20"/>
  <c r="Q183" i="20"/>
  <c r="Q182" i="20"/>
  <c r="Q181" i="20"/>
  <c r="Q180" i="20"/>
  <c r="Q179" i="20"/>
  <c r="Q178" i="20"/>
  <c r="Q177" i="20"/>
  <c r="Q176" i="20"/>
  <c r="Q175" i="20"/>
  <c r="Q174" i="20"/>
  <c r="Q173" i="20"/>
  <c r="Q172" i="20"/>
  <c r="Q171" i="20"/>
  <c r="Q170" i="20"/>
  <c r="Q169" i="20"/>
  <c r="Q168" i="20"/>
  <c r="Q167" i="20"/>
  <c r="Q166" i="20"/>
  <c r="Q165" i="20"/>
  <c r="Q164" i="20"/>
  <c r="Q163" i="20"/>
  <c r="Q162" i="20"/>
  <c r="Q161" i="20"/>
  <c r="Q160" i="20"/>
  <c r="Q159" i="20"/>
  <c r="Q158" i="20"/>
  <c r="Q157" i="20"/>
  <c r="Q156" i="20"/>
  <c r="Q155" i="20"/>
  <c r="Q154" i="20"/>
  <c r="Q153" i="20"/>
  <c r="Q152" i="20"/>
  <c r="Q151" i="20"/>
  <c r="Q150" i="20"/>
  <c r="Q149" i="20"/>
  <c r="Q148" i="20"/>
  <c r="Q147" i="20"/>
  <c r="Q146" i="20"/>
  <c r="Q145" i="20"/>
  <c r="Q144" i="20"/>
  <c r="Q143" i="20"/>
  <c r="Q142" i="20"/>
  <c r="Q141" i="20"/>
  <c r="Q140" i="20"/>
  <c r="Q139" i="20"/>
  <c r="Q138" i="20"/>
  <c r="Q137" i="20"/>
  <c r="Q136" i="20"/>
  <c r="Q135" i="20"/>
  <c r="Q134" i="20"/>
  <c r="Q133" i="20"/>
  <c r="Q132" i="20"/>
  <c r="Q131" i="20"/>
  <c r="Q130" i="20"/>
  <c r="Q129" i="20"/>
  <c r="Q128" i="20"/>
  <c r="Q127" i="20"/>
  <c r="Q126" i="20"/>
  <c r="Q125" i="20"/>
  <c r="Q124" i="20"/>
  <c r="Q123" i="20"/>
  <c r="Q122" i="20"/>
  <c r="Q121" i="20"/>
  <c r="Q120" i="20"/>
  <c r="Q119" i="20"/>
  <c r="Q118" i="20"/>
  <c r="Q117" i="20"/>
  <c r="Q116" i="20"/>
  <c r="Q115" i="20"/>
  <c r="Q114" i="20"/>
  <c r="Q113" i="20"/>
  <c r="Q112" i="20"/>
  <c r="Q111" i="20"/>
  <c r="Q110" i="20"/>
  <c r="Q109" i="20"/>
  <c r="Q108" i="20"/>
  <c r="Q107" i="20"/>
  <c r="Q106" i="20"/>
  <c r="Q105" i="20"/>
  <c r="Q104" i="20"/>
  <c r="Q103" i="20"/>
  <c r="Q102" i="20"/>
  <c r="Q101" i="20"/>
  <c r="Q100" i="20"/>
  <c r="Q99" i="20"/>
  <c r="Q98" i="20"/>
  <c r="Q97" i="20"/>
  <c r="Q96" i="20"/>
  <c r="Q95" i="20"/>
  <c r="Q94" i="20"/>
  <c r="Q93" i="20"/>
  <c r="Q92" i="20"/>
  <c r="Q91" i="20"/>
  <c r="Q90" i="20"/>
  <c r="Q89" i="20"/>
  <c r="Q88" i="20"/>
  <c r="Q87" i="20"/>
  <c r="Q86" i="20"/>
  <c r="Q85" i="20"/>
  <c r="Q84" i="20"/>
  <c r="Q83" i="20"/>
  <c r="Q82" i="20"/>
  <c r="Q81" i="20"/>
  <c r="Q80" i="20"/>
  <c r="Q79" i="20"/>
  <c r="Q78" i="20"/>
  <c r="Q77" i="20"/>
  <c r="Q76" i="20"/>
  <c r="Q75" i="20"/>
  <c r="Q74" i="20"/>
  <c r="Q73" i="20"/>
  <c r="Q72" i="20"/>
  <c r="Q71" i="20"/>
  <c r="Q70" i="20"/>
  <c r="Q69" i="20"/>
  <c r="Q68" i="20"/>
  <c r="Q67" i="20"/>
  <c r="Q66" i="20"/>
  <c r="Q65" i="20"/>
  <c r="Q64" i="20"/>
  <c r="Q63" i="20"/>
  <c r="Q62" i="20"/>
  <c r="Q61" i="20"/>
  <c r="Q60" i="20"/>
  <c r="Q59" i="20"/>
  <c r="Q58" i="20"/>
  <c r="Q57" i="20"/>
  <c r="Q56" i="20"/>
  <c r="Q55" i="20"/>
  <c r="Q54" i="20"/>
  <c r="Q53" i="20"/>
  <c r="Q52" i="20"/>
  <c r="Q51" i="20"/>
  <c r="Q50" i="20"/>
  <c r="Q49" i="20"/>
  <c r="Q48" i="20"/>
  <c r="Q47" i="20"/>
  <c r="Q46" i="20"/>
  <c r="Q45" i="20"/>
  <c r="Q44" i="20"/>
  <c r="Q43" i="20"/>
  <c r="Q42" i="20"/>
  <c r="Q41" i="20"/>
  <c r="Q40" i="20"/>
  <c r="Q39" i="20"/>
  <c r="Q38" i="20"/>
  <c r="Q37" i="20"/>
  <c r="Q36" i="20"/>
  <c r="Q35" i="20"/>
  <c r="Q34" i="20"/>
  <c r="Q33" i="20"/>
  <c r="Q32" i="20"/>
  <c r="Q31" i="20"/>
  <c r="Q30" i="20"/>
  <c r="Q29" i="20"/>
  <c r="Q28" i="20"/>
  <c r="Q27" i="20"/>
  <c r="Q26" i="20"/>
  <c r="Q25" i="20"/>
  <c r="Q24" i="20"/>
  <c r="Q23" i="20"/>
  <c r="Q22" i="20"/>
  <c r="Q21" i="20"/>
  <c r="Q20" i="20"/>
  <c r="Q19" i="20"/>
  <c r="Q18" i="20"/>
  <c r="Q17" i="20"/>
  <c r="Q16" i="20"/>
  <c r="Q15" i="20"/>
  <c r="Q14" i="20"/>
  <c r="Q13" i="20"/>
  <c r="Q12" i="20"/>
  <c r="Q11" i="20"/>
  <c r="Q10" i="20"/>
  <c r="Q9" i="20"/>
  <c r="Q8" i="20"/>
  <c r="Q7" i="20"/>
  <c r="Q6" i="20"/>
  <c r="Q5" i="20"/>
  <c r="Q4" i="20"/>
  <c r="Q3" i="20"/>
  <c r="F57" i="18"/>
  <c r="F56" i="18"/>
  <c r="F55" i="18"/>
  <c r="F54" i="18"/>
  <c r="F53" i="18"/>
  <c r="F52" i="18"/>
  <c r="F51" i="18"/>
  <c r="F50" i="18"/>
  <c r="F49" i="18"/>
  <c r="F48" i="18"/>
  <c r="F47" i="18"/>
  <c r="F46" i="18"/>
  <c r="F45" i="18"/>
  <c r="F44" i="18"/>
  <c r="F43" i="18"/>
  <c r="F42" i="18"/>
  <c r="F41" i="18"/>
  <c r="F40" i="18"/>
  <c r="F39" i="18"/>
  <c r="F38" i="18"/>
  <c r="O23" i="18"/>
  <c r="O22" i="18"/>
  <c r="O21" i="18"/>
  <c r="O20" i="18"/>
  <c r="O19" i="18"/>
  <c r="O18" i="18"/>
  <c r="O17" i="18"/>
  <c r="O16" i="18"/>
  <c r="O15" i="18"/>
  <c r="O14" i="18"/>
  <c r="O13" i="18"/>
  <c r="O12" i="18"/>
  <c r="O11" i="18"/>
  <c r="O10" i="18"/>
  <c r="O9" i="18"/>
  <c r="O8" i="18"/>
  <c r="O7" i="18"/>
  <c r="O6" i="18"/>
  <c r="O5" i="18"/>
  <c r="O4" i="18"/>
  <c r="AD65" i="27" l="1"/>
  <c r="AC65" i="27"/>
  <c r="AB65" i="27"/>
  <c r="AA65" i="27"/>
  <c r="B51" i="27"/>
  <c r="B50" i="27"/>
  <c r="B49" i="27"/>
  <c r="R52" i="27"/>
  <c r="B10" i="27"/>
  <c r="B57" i="27" s="1" a="1"/>
  <c r="B57" i="27" s="1"/>
  <c r="B4" i="27"/>
  <c r="Q52" i="27" l="1"/>
  <c r="W52" i="27"/>
  <c r="X52" i="27"/>
  <c r="Y52" i="27"/>
  <c r="Y53" i="27" s="1"/>
  <c r="Y55" i="27" s="1"/>
  <c r="AS52" i="27"/>
  <c r="AK52" i="27"/>
  <c r="AK53" i="27" s="1"/>
  <c r="F52" i="27"/>
  <c r="Z52" i="27"/>
  <c r="AT52" i="27"/>
  <c r="AT53" i="27" s="1"/>
  <c r="AQ52" i="27"/>
  <c r="AQ53" i="27" s="1"/>
  <c r="AR52" i="27"/>
  <c r="AR53" i="27" s="1"/>
  <c r="L52" i="27"/>
  <c r="L53" i="27" s="1"/>
  <c r="AF52" i="27"/>
  <c r="S52" i="27"/>
  <c r="S53" i="27" s="1"/>
  <c r="O52" i="27"/>
  <c r="O53" i="27" s="1"/>
  <c r="AI52" i="27"/>
  <c r="AI53" i="27" s="1"/>
  <c r="U52" i="27"/>
  <c r="U53" i="27" s="1"/>
  <c r="AL52" i="27"/>
  <c r="AL53" i="27" s="1"/>
  <c r="AM52" i="27"/>
  <c r="AM53" i="27" s="1"/>
  <c r="AO52" i="27"/>
  <c r="AO53" i="27" s="1"/>
  <c r="Q53" i="27"/>
  <c r="R53" i="27"/>
  <c r="W53" i="27"/>
  <c r="W55" i="27" s="1"/>
  <c r="X53" i="27"/>
  <c r="X55" i="27" s="1"/>
  <c r="AF53" i="27"/>
  <c r="AF55" i="27" s="1"/>
  <c r="AS53" i="27"/>
  <c r="F53" i="27"/>
  <c r="F55" i="27" s="1"/>
  <c r="Z53" i="27"/>
  <c r="Z55" i="27" s="1"/>
  <c r="G52" i="27"/>
  <c r="AA52" i="27"/>
  <c r="AU52" i="27"/>
  <c r="AN52" i="27"/>
  <c r="H52" i="27"/>
  <c r="AB52" i="27"/>
  <c r="AV52" i="27"/>
  <c r="I52" i="27"/>
  <c r="AC52" i="27"/>
  <c r="AW52" i="27"/>
  <c r="J52" i="27"/>
  <c r="AD52" i="27"/>
  <c r="AX52" i="27"/>
  <c r="K52" i="27"/>
  <c r="AE52" i="27"/>
  <c r="AY52" i="27"/>
  <c r="M52" i="27"/>
  <c r="AG52" i="27"/>
  <c r="AJ52" i="27"/>
  <c r="N52" i="27"/>
  <c r="AH52" i="27"/>
  <c r="P52" i="27"/>
  <c r="T52" i="27"/>
  <c r="V52" i="27"/>
  <c r="AP52" i="27"/>
  <c r="AR55" i="27" l="1"/>
  <c r="AS55" i="27"/>
  <c r="B52" i="27" a="1"/>
  <c r="B52" i="27" s="1"/>
  <c r="B53" i="27" s="1"/>
  <c r="AI55" i="27"/>
  <c r="AO55" i="27"/>
  <c r="AT55" i="27"/>
  <c r="L55" i="27"/>
  <c r="U55" i="27"/>
  <c r="O55" i="27"/>
  <c r="AH53" i="27"/>
  <c r="AH55" i="27"/>
  <c r="AJ53" i="27"/>
  <c r="AJ55" i="27" s="1"/>
  <c r="G53" i="27"/>
  <c r="G55" i="27"/>
  <c r="M53" i="27"/>
  <c r="M55" i="27" s="1"/>
  <c r="AY53" i="27"/>
  <c r="AE53" i="27"/>
  <c r="K53" i="27"/>
  <c r="AQ55" i="27"/>
  <c r="AD53" i="27"/>
  <c r="AK55" i="27"/>
  <c r="AP53" i="27"/>
  <c r="AP55" i="27"/>
  <c r="J53" i="27"/>
  <c r="AW53" i="27"/>
  <c r="AW55" i="27" s="1"/>
  <c r="R55" i="27"/>
  <c r="T53" i="27"/>
  <c r="AC53" i="27"/>
  <c r="AC55" i="27" s="1"/>
  <c r="I53" i="27"/>
  <c r="I55" i="27" s="1"/>
  <c r="B56" i="27"/>
  <c r="S55" i="27"/>
  <c r="AV53" i="27"/>
  <c r="AV55" i="27"/>
  <c r="H53" i="27"/>
  <c r="H55" i="27"/>
  <c r="N53" i="27"/>
  <c r="AN53" i="27"/>
  <c r="AU53" i="27"/>
  <c r="AU55" i="27" s="1"/>
  <c r="AA53" i="27"/>
  <c r="AG53" i="27"/>
  <c r="AX53" i="27"/>
  <c r="AM55" i="27"/>
  <c r="V53" i="27"/>
  <c r="V55" i="27" s="1"/>
  <c r="Q55" i="27"/>
  <c r="P53" i="27"/>
  <c r="P55" i="27"/>
  <c r="AB53" i="27"/>
  <c r="AL55" i="27"/>
  <c r="B55" i="27" l="1"/>
  <c r="AG55" i="27"/>
  <c r="AX55" i="27"/>
  <c r="AY55" i="27"/>
  <c r="T55" i="27"/>
  <c r="AA55" i="27"/>
  <c r="AB55" i="27"/>
  <c r="AD55" i="27"/>
  <c r="K55" i="27"/>
  <c r="AE55" i="27"/>
  <c r="J55" i="27"/>
  <c r="AN55" i="27"/>
  <c r="N55" i="27"/>
  <c r="E55" i="27" l="1"/>
  <c r="B58" i="27" s="1"/>
  <c r="B62" i="27" s="1"/>
  <c r="AD4" i="24"/>
  <c r="AD5" i="24"/>
  <c r="AD6" i="24"/>
  <c r="AD7" i="24"/>
  <c r="AD8" i="24"/>
  <c r="AD9" i="24"/>
  <c r="AD10" i="24"/>
  <c r="AD11" i="24"/>
  <c r="AD12" i="24"/>
  <c r="AD13" i="24"/>
  <c r="AD14" i="24"/>
  <c r="AD15" i="24"/>
  <c r="AD16" i="24"/>
  <c r="AD17" i="24"/>
  <c r="AD18" i="24"/>
  <c r="AD19" i="24"/>
  <c r="AD20" i="24"/>
  <c r="AD21" i="24"/>
  <c r="AD22" i="24"/>
  <c r="AD23" i="24"/>
  <c r="AD24" i="24"/>
  <c r="AD3" i="24"/>
  <c r="H467" i="1" l="1" a="1"/>
  <c r="H467" i="1" s="1"/>
  <c r="H468" i="1" a="1"/>
  <c r="H468" i="1" s="1"/>
  <c r="H469" i="1" a="1"/>
  <c r="H469" i="1" s="1"/>
  <c r="H470" i="1" a="1"/>
  <c r="H470" i="1" s="1"/>
  <c r="H471" i="1" a="1"/>
  <c r="H471" i="1" s="1"/>
  <c r="H472" i="1" a="1"/>
  <c r="H472" i="1" s="1"/>
  <c r="H473" i="1" a="1"/>
  <c r="H473" i="1" s="1"/>
  <c r="H474" i="1" a="1"/>
  <c r="H474"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384" i="1" a="1"/>
  <c r="H384" i="1" s="1"/>
  <c r="H376" i="1" l="1" a="1"/>
  <c r="H376" i="1" s="1"/>
  <c r="H377" i="1" a="1"/>
  <c r="H377" i="1" s="1"/>
  <c r="H378" i="1" a="1"/>
  <c r="H378" i="1" s="1"/>
  <c r="H379" i="1" a="1"/>
  <c r="H379" i="1" s="1"/>
  <c r="H380" i="1" a="1"/>
  <c r="H380" i="1" s="1"/>
  <c r="H381" i="1" a="1"/>
  <c r="H381" i="1" s="1"/>
  <c r="H382" i="1" a="1"/>
  <c r="H382" i="1" s="1"/>
  <c r="H383" i="1" a="1"/>
  <c r="H383"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255" i="1" a="1"/>
  <c r="H255" i="1" s="1"/>
  <c r="H256" i="1" a="1"/>
  <c r="H256" i="1" s="1"/>
  <c r="H257" i="1" a="1"/>
  <c r="H257" i="1" s="1"/>
  <c r="H258" i="1" a="1"/>
  <c r="H258" i="1" s="1"/>
  <c r="H254" i="1" a="1"/>
  <c r="H254" i="1" s="1"/>
  <c r="H221" i="1" l="1" a="1"/>
  <c r="H221" i="1" s="1"/>
  <c r="H222" i="1" a="1"/>
  <c r="H222" i="1" s="1"/>
  <c r="H223" i="1" a="1"/>
  <c r="H223" i="1" s="1"/>
  <c r="H224" i="1" a="1"/>
  <c r="H224" i="1" s="1"/>
  <c r="H225" i="1" a="1"/>
  <c r="H225" i="1" s="1"/>
  <c r="H226" i="1" a="1"/>
  <c r="H226" i="1" s="1"/>
  <c r="H227" i="1" a="1"/>
  <c r="H227"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50" i="1" a="1"/>
  <c r="H150" i="1" s="1"/>
  <c r="H149" i="1" a="1"/>
  <c r="H149" i="1" s="1"/>
  <c r="H82" i="1" l="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7" i="1" a="1"/>
  <c r="H7" i="1" s="1"/>
  <c r="H1024" i="1" a="1"/>
  <c r="H1024" i="1" s="1"/>
  <c r="H1023" i="1" a="1"/>
  <c r="H1023" i="1" s="1"/>
  <c r="H1022" i="1" a="1"/>
  <c r="H1022" i="1" s="1"/>
  <c r="H1000" i="1" a="1"/>
  <c r="H1000" i="1" s="1"/>
  <c r="H999" i="1" a="1"/>
  <c r="H999" i="1" s="1"/>
  <c r="H998" i="1" a="1"/>
  <c r="H998" i="1" s="1"/>
  <c r="H997" i="1" a="1"/>
  <c r="H997" i="1" s="1"/>
  <c r="H975" i="1" a="1"/>
  <c r="H975" i="1" s="1"/>
  <c r="H974" i="1" a="1"/>
  <c r="H974" i="1" s="1"/>
  <c r="H973" i="1" a="1"/>
  <c r="H973" i="1" s="1"/>
  <c r="H972" i="1" a="1"/>
  <c r="H972" i="1" s="1"/>
  <c r="H971" i="1" a="1"/>
  <c r="H971" i="1" s="1"/>
  <c r="H970" i="1" a="1"/>
  <c r="H970" i="1" s="1"/>
  <c r="H969" i="1" a="1"/>
  <c r="H969" i="1" s="1"/>
  <c r="H964" i="1" a="1"/>
  <c r="H964" i="1" s="1"/>
  <c r="H963" i="1" a="1"/>
  <c r="H963" i="1" s="1"/>
  <c r="H962" i="1" a="1"/>
  <c r="H962" i="1" s="1"/>
  <c r="H961" i="1" a="1"/>
  <c r="H961" i="1" s="1"/>
  <c r="H960" i="1" a="1"/>
  <c r="H960" i="1" s="1"/>
  <c r="H959" i="1" a="1"/>
  <c r="H959" i="1" s="1"/>
  <c r="H954" i="1" a="1"/>
  <c r="H954" i="1" s="1"/>
  <c r="H950" i="1" a="1"/>
  <c r="H950" i="1" s="1"/>
  <c r="H949" i="1" a="1"/>
  <c r="H949" i="1" s="1"/>
  <c r="H948" i="1" a="1"/>
  <c r="H948" i="1" s="1"/>
  <c r="H947" i="1" a="1"/>
  <c r="H947" i="1" s="1"/>
  <c r="H946" i="1" a="1"/>
  <c r="H946" i="1" s="1"/>
  <c r="H945" i="1" a="1"/>
  <c r="H945" i="1" s="1"/>
  <c r="H944" i="1" a="1"/>
  <c r="H944" i="1" s="1"/>
  <c r="H939" i="1" a="1"/>
  <c r="H939" i="1" s="1"/>
  <c r="H938" i="1" a="1"/>
  <c r="H938" i="1" s="1"/>
  <c r="H937" i="1" a="1"/>
  <c r="H937" i="1" s="1"/>
  <c r="H936" i="1" a="1"/>
  <c r="H936" i="1" s="1"/>
  <c r="H935" i="1" a="1"/>
  <c r="H935" i="1" s="1"/>
  <c r="H934" i="1" a="1"/>
  <c r="H934" i="1" s="1"/>
  <c r="H929" i="1" a="1"/>
  <c r="H929" i="1" s="1"/>
  <c r="H926" i="1" a="1"/>
  <c r="H926" i="1" s="1"/>
  <c r="H925" i="1" a="1"/>
  <c r="H925" i="1" s="1"/>
  <c r="H924" i="1" a="1"/>
  <c r="H924" i="1" s="1"/>
  <c r="H923" i="1" a="1"/>
  <c r="H923" i="1" s="1"/>
  <c r="H922" i="1" a="1"/>
  <c r="H922" i="1" s="1"/>
  <c r="H921" i="1" a="1"/>
  <c r="H921" i="1" s="1"/>
  <c r="H920" i="1" a="1"/>
  <c r="H920" i="1" s="1"/>
  <c r="H919" i="1" a="1"/>
  <c r="H919" i="1" s="1"/>
  <c r="H914" i="1" a="1"/>
  <c r="H914" i="1" s="1"/>
  <c r="H913" i="1" a="1"/>
  <c r="H913" i="1" s="1"/>
  <c r="H912" i="1" a="1"/>
  <c r="H912" i="1" s="1"/>
  <c r="H911" i="1" a="1"/>
  <c r="H911" i="1" s="1"/>
  <c r="H910" i="1" a="1"/>
  <c r="H910" i="1" s="1"/>
  <c r="H909" i="1" a="1"/>
  <c r="H909" i="1" s="1"/>
  <c r="H904" i="1" a="1"/>
  <c r="H904" i="1" s="1"/>
  <c r="H901" i="1" a="1"/>
  <c r="H901" i="1" s="1"/>
  <c r="H900" i="1" a="1"/>
  <c r="H900" i="1" s="1"/>
  <c r="H899" i="1" a="1"/>
  <c r="H899" i="1" s="1"/>
  <c r="H898" i="1" a="1"/>
  <c r="H898" i="1" s="1"/>
  <c r="H897" i="1" a="1"/>
  <c r="H897" i="1" s="1"/>
  <c r="H896" i="1" a="1"/>
  <c r="H896" i="1" s="1"/>
  <c r="H895" i="1" a="1"/>
  <c r="H895" i="1" s="1"/>
  <c r="H894" i="1" a="1"/>
  <c r="H894" i="1" s="1"/>
  <c r="H893" i="1" a="1"/>
  <c r="H893" i="1" s="1"/>
  <c r="H889" i="1" a="1"/>
  <c r="H889" i="1" s="1"/>
  <c r="H888" i="1" a="1"/>
  <c r="H888" i="1" s="1"/>
  <c r="H887" i="1" a="1"/>
  <c r="H887" i="1" s="1"/>
  <c r="H886" i="1" a="1"/>
  <c r="H886" i="1" s="1"/>
  <c r="H885" i="1" a="1"/>
  <c r="H885" i="1" s="1"/>
  <c r="H884" i="1" a="1"/>
  <c r="H884" i="1" s="1"/>
  <c r="H879" i="1" a="1"/>
  <c r="H879" i="1" s="1"/>
  <c r="H877" i="1" a="1"/>
  <c r="H877" i="1" s="1"/>
  <c r="H876" i="1" a="1"/>
  <c r="H876" i="1" s="1"/>
  <c r="H875" i="1" a="1"/>
  <c r="H875" i="1" s="1"/>
  <c r="H874" i="1" a="1"/>
  <c r="H874" i="1" s="1"/>
  <c r="H873" i="1" a="1"/>
  <c r="H873" i="1" s="1"/>
  <c r="H872" i="1" a="1"/>
  <c r="H872" i="1" s="1"/>
  <c r="H871" i="1" a="1"/>
  <c r="H871" i="1" s="1"/>
  <c r="H870" i="1" a="1"/>
  <c r="H870" i="1" s="1"/>
  <c r="H869" i="1" a="1"/>
  <c r="H869" i="1" s="1"/>
  <c r="H868" i="1" a="1"/>
  <c r="H868" i="1" s="1"/>
  <c r="H864" i="1" a="1"/>
  <c r="H864" i="1" s="1"/>
  <c r="H863" i="1" a="1"/>
  <c r="H863" i="1" s="1"/>
  <c r="H862" i="1" a="1"/>
  <c r="H862" i="1" s="1"/>
  <c r="H861" i="1" a="1"/>
  <c r="H861" i="1" s="1"/>
  <c r="H860" i="1" a="1"/>
  <c r="H860" i="1" s="1"/>
  <c r="H859" i="1" a="1"/>
  <c r="H859" i="1" s="1"/>
  <c r="H854" i="1" a="1"/>
  <c r="H854" i="1" s="1"/>
  <c r="H851" i="1" a="1"/>
  <c r="H851" i="1" s="1"/>
  <c r="H850" i="1" a="1"/>
  <c r="H850" i="1" s="1"/>
  <c r="H849" i="1" a="1"/>
  <c r="H849" i="1" s="1"/>
  <c r="H848" i="1" a="1"/>
  <c r="H848" i="1" s="1"/>
  <c r="H847" i="1" a="1"/>
  <c r="H847" i="1" s="1"/>
  <c r="H846" i="1" a="1"/>
  <c r="H846" i="1" s="1"/>
  <c r="H845" i="1" a="1"/>
  <c r="H845" i="1" s="1"/>
  <c r="H844" i="1" a="1"/>
  <c r="H844" i="1" s="1"/>
  <c r="H843" i="1" a="1"/>
  <c r="H843" i="1" s="1"/>
  <c r="H839" i="1" a="1"/>
  <c r="H839" i="1" s="1"/>
  <c r="H838" i="1" a="1"/>
  <c r="H838" i="1" s="1"/>
  <c r="H837" i="1" a="1"/>
  <c r="H837" i="1" s="1"/>
  <c r="H836" i="1" a="1"/>
  <c r="H836" i="1" s="1"/>
  <c r="H835" i="1" a="1"/>
  <c r="H835" i="1" s="1"/>
  <c r="H834" i="1" a="1"/>
  <c r="H834" i="1" s="1"/>
  <c r="H829" i="1" a="1"/>
  <c r="H829" i="1" s="1"/>
  <c r="H826" i="1" a="1"/>
  <c r="H826" i="1" s="1"/>
  <c r="H825" i="1" a="1"/>
  <c r="H825" i="1" s="1"/>
  <c r="H824" i="1" a="1"/>
  <c r="H824" i="1" s="1"/>
  <c r="H823" i="1" a="1"/>
  <c r="H823" i="1" s="1"/>
  <c r="H822" i="1" a="1"/>
  <c r="H822" i="1" s="1"/>
  <c r="H821" i="1" a="1"/>
  <c r="H821" i="1" s="1"/>
  <c r="H820" i="1" a="1"/>
  <c r="H820" i="1" s="1"/>
  <c r="H819" i="1" a="1"/>
  <c r="H819" i="1" s="1"/>
  <c r="H818" i="1" a="1"/>
  <c r="H818" i="1" s="1"/>
  <c r="H814" i="1" a="1"/>
  <c r="H814" i="1" s="1"/>
  <c r="H813" i="1" a="1"/>
  <c r="H813" i="1" s="1"/>
  <c r="H812" i="1" a="1"/>
  <c r="H812" i="1" s="1"/>
  <c r="H811" i="1" a="1"/>
  <c r="H811" i="1" s="1"/>
  <c r="H810" i="1" a="1"/>
  <c r="H810" i="1" s="1"/>
  <c r="H804" i="1" a="1"/>
  <c r="H804" i="1" s="1"/>
  <c r="H801" i="1" a="1"/>
  <c r="H801" i="1" s="1"/>
  <c r="H800" i="1" a="1"/>
  <c r="H800" i="1" s="1"/>
  <c r="H799" i="1" a="1"/>
  <c r="H799" i="1" s="1"/>
  <c r="H798" i="1" a="1"/>
  <c r="H798" i="1" s="1"/>
  <c r="H797" i="1" a="1"/>
  <c r="H797" i="1" s="1"/>
  <c r="H796" i="1" a="1"/>
  <c r="H796" i="1" s="1"/>
  <c r="H795" i="1" a="1"/>
  <c r="H795" i="1" s="1"/>
  <c r="H794" i="1" a="1"/>
  <c r="H794" i="1" s="1"/>
  <c r="H789" i="1" a="1"/>
  <c r="H789" i="1" s="1"/>
  <c r="H788" i="1" a="1"/>
  <c r="H788" i="1" s="1"/>
  <c r="H787" i="1" a="1"/>
  <c r="H787" i="1" s="1"/>
  <c r="H786" i="1" a="1"/>
  <c r="H786" i="1" s="1"/>
  <c r="H785" i="1" a="1"/>
  <c r="H785" i="1" s="1"/>
  <c r="H784" i="1" a="1"/>
  <c r="H784" i="1" s="1"/>
  <c r="H779" i="1" a="1"/>
  <c r="H779" i="1" s="1"/>
  <c r="H776" i="1" a="1"/>
  <c r="H776" i="1" s="1"/>
  <c r="H775" i="1" a="1"/>
  <c r="H775" i="1" s="1"/>
  <c r="H774" i="1" a="1"/>
  <c r="H774" i="1" s="1"/>
  <c r="H773" i="1" a="1"/>
  <c r="H773" i="1" s="1"/>
  <c r="H772" i="1" a="1"/>
  <c r="H772" i="1" s="1"/>
  <c r="H771" i="1" a="1"/>
  <c r="H771" i="1" s="1"/>
  <c r="H770" i="1" a="1"/>
  <c r="H770" i="1" s="1"/>
  <c r="H769" i="1" a="1"/>
  <c r="H769" i="1" s="1"/>
  <c r="H768" i="1" a="1"/>
  <c r="H768" i="1" s="1"/>
  <c r="H764" i="1" a="1"/>
  <c r="H764" i="1" s="1"/>
  <c r="H763" i="1" a="1"/>
  <c r="H763" i="1" s="1"/>
  <c r="H762" i="1" a="1"/>
  <c r="H762" i="1" s="1"/>
  <c r="H761" i="1" a="1"/>
  <c r="H761" i="1" s="1"/>
  <c r="H760" i="1" a="1"/>
  <c r="H760" i="1" s="1"/>
  <c r="H759" i="1" a="1"/>
  <c r="H759" i="1" s="1"/>
  <c r="H754" i="1" a="1"/>
  <c r="H754" i="1" s="1"/>
  <c r="H751" i="1" a="1"/>
  <c r="H751" i="1" s="1"/>
  <c r="H750" i="1" a="1"/>
  <c r="H750" i="1" s="1"/>
  <c r="H749" i="1" a="1"/>
  <c r="H749" i="1" s="1"/>
  <c r="H748" i="1" a="1"/>
  <c r="H748" i="1" s="1"/>
  <c r="H747" i="1" a="1"/>
  <c r="H747" i="1" s="1"/>
  <c r="H746" i="1" a="1"/>
  <c r="H746" i="1" s="1"/>
  <c r="H745" i="1" a="1"/>
  <c r="H745" i="1" s="1"/>
  <c r="H744" i="1" a="1"/>
  <c r="H744" i="1" s="1"/>
  <c r="H743" i="1" a="1"/>
  <c r="H743" i="1" s="1"/>
  <c r="H739" i="1" a="1"/>
  <c r="H739" i="1" s="1"/>
  <c r="H738" i="1" a="1"/>
  <c r="H738" i="1" s="1"/>
  <c r="H737" i="1" a="1"/>
  <c r="H737" i="1" s="1"/>
  <c r="H736" i="1" a="1"/>
  <c r="H736" i="1" s="1"/>
  <c r="H735" i="1" a="1"/>
  <c r="H735" i="1" s="1"/>
  <c r="H734" i="1" a="1"/>
  <c r="H734" i="1" s="1"/>
  <c r="H729" i="1" a="1"/>
  <c r="H729" i="1" s="1"/>
  <c r="H726" i="1" a="1"/>
  <c r="H726" i="1" s="1"/>
  <c r="H725" i="1" a="1"/>
  <c r="H725" i="1" s="1"/>
  <c r="H724" i="1" a="1"/>
  <c r="H724" i="1" s="1"/>
  <c r="H723" i="1" a="1"/>
  <c r="H723" i="1" s="1"/>
  <c r="H722" i="1" a="1"/>
  <c r="H722" i="1" s="1"/>
  <c r="H721" i="1" a="1"/>
  <c r="H721" i="1" s="1"/>
  <c r="H720" i="1" a="1"/>
  <c r="H720" i="1" s="1"/>
  <c r="H719" i="1" a="1"/>
  <c r="H719" i="1" s="1"/>
  <c r="H714" i="1" a="1"/>
  <c r="H714" i="1" s="1"/>
  <c r="H713" i="1" a="1"/>
  <c r="H713" i="1" s="1"/>
  <c r="H712" i="1" a="1"/>
  <c r="H712" i="1" s="1"/>
  <c r="H711" i="1" a="1"/>
  <c r="H711" i="1" s="1"/>
  <c r="H710" i="1" a="1"/>
  <c r="H710" i="1" s="1"/>
  <c r="H709" i="1" a="1"/>
  <c r="H709" i="1" s="1"/>
  <c r="H704" i="1" a="1"/>
  <c r="H704" i="1" s="1"/>
  <c r="H701" i="1" a="1"/>
  <c r="H701" i="1" s="1"/>
  <c r="H700" i="1" a="1"/>
  <c r="H700" i="1" s="1"/>
  <c r="H699" i="1" a="1"/>
  <c r="H699" i="1" s="1"/>
  <c r="H698" i="1" a="1"/>
  <c r="H698" i="1" s="1"/>
  <c r="H697" i="1" a="1"/>
  <c r="H697" i="1" s="1"/>
  <c r="H696" i="1" a="1"/>
  <c r="H696" i="1" s="1"/>
  <c r="H695" i="1" a="1"/>
  <c r="H695" i="1" s="1"/>
  <c r="H694" i="1" a="1"/>
  <c r="H694" i="1" s="1"/>
  <c r="H693" i="1" a="1"/>
  <c r="H693" i="1" s="1"/>
  <c r="H689" i="1" a="1"/>
  <c r="H689" i="1" s="1"/>
  <c r="H688" i="1" a="1"/>
  <c r="H688" i="1" s="1"/>
  <c r="H687" i="1" a="1"/>
  <c r="H687" i="1" s="1"/>
  <c r="H686" i="1" a="1"/>
  <c r="H686" i="1" s="1"/>
  <c r="H685" i="1" a="1"/>
  <c r="H685" i="1" s="1"/>
  <c r="H684" i="1" a="1"/>
  <c r="H684" i="1" s="1"/>
  <c r="H679" i="1" a="1"/>
  <c r="H679" i="1" s="1"/>
  <c r="H676" i="1" a="1"/>
  <c r="H676" i="1" s="1"/>
  <c r="H675" i="1" a="1"/>
  <c r="H675" i="1" s="1"/>
  <c r="H674" i="1" a="1"/>
  <c r="H674" i="1" s="1"/>
  <c r="H673" i="1" a="1"/>
  <c r="H673" i="1" s="1"/>
  <c r="H672" i="1" a="1"/>
  <c r="H672" i="1" s="1"/>
  <c r="H671" i="1" a="1"/>
  <c r="H671" i="1" s="1"/>
  <c r="H670" i="1" a="1"/>
  <c r="H670" i="1" s="1"/>
  <c r="H669" i="1" a="1"/>
  <c r="H669" i="1" s="1"/>
  <c r="H668" i="1" a="1"/>
  <c r="H668" i="1" s="1"/>
  <c r="H667" i="1" a="1"/>
  <c r="H667" i="1" s="1"/>
  <c r="H666" i="1" a="1"/>
  <c r="H666" i="1" s="1"/>
  <c r="H665" i="1" a="1"/>
  <c r="H665" i="1" s="1"/>
  <c r="H664" i="1" a="1"/>
  <c r="H664" i="1" s="1"/>
  <c r="H663" i="1" a="1"/>
  <c r="H663" i="1" s="1"/>
  <c r="H662" i="1" a="1"/>
  <c r="H662" i="1" s="1"/>
  <c r="H661" i="1" a="1"/>
  <c r="H661" i="1" s="1"/>
  <c r="H660" i="1" a="1"/>
  <c r="H660" i="1" s="1"/>
  <c r="H659" i="1" a="1"/>
  <c r="H659" i="1" s="1"/>
  <c r="H658" i="1" a="1"/>
  <c r="H658" i="1" s="1"/>
  <c r="H657" i="1" a="1"/>
  <c r="H657" i="1" s="1"/>
  <c r="H656" i="1" a="1"/>
  <c r="H656" i="1" s="1"/>
  <c r="H655" i="1" a="1"/>
  <c r="H655" i="1" s="1"/>
  <c r="H654" i="1" a="1"/>
  <c r="H654" i="1" s="1"/>
  <c r="H653" i="1" a="1"/>
  <c r="H653" i="1" s="1"/>
  <c r="H652" i="1" a="1"/>
  <c r="H652" i="1" s="1"/>
  <c r="H651" i="1" a="1"/>
  <c r="H651" i="1" s="1"/>
  <c r="H650" i="1" a="1"/>
  <c r="H650" i="1" s="1"/>
  <c r="H649" i="1" a="1"/>
  <c r="H649" i="1" s="1"/>
  <c r="H648" i="1" a="1"/>
  <c r="H648" i="1" s="1"/>
  <c r="H647" i="1" a="1"/>
  <c r="H647" i="1" s="1"/>
  <c r="H646" i="1" a="1"/>
  <c r="H646" i="1" s="1"/>
  <c r="H645" i="1" a="1"/>
  <c r="H645" i="1" s="1"/>
  <c r="H644" i="1" a="1"/>
  <c r="H644" i="1" s="1"/>
  <c r="H643" i="1" a="1"/>
  <c r="H643" i="1" s="1"/>
  <c r="H642" i="1" a="1"/>
  <c r="H642" i="1" s="1"/>
  <c r="H641" i="1" a="1"/>
  <c r="H641" i="1" s="1"/>
  <c r="H640" i="1" a="1"/>
  <c r="H640" i="1" s="1"/>
  <c r="H639" i="1" a="1"/>
  <c r="H639" i="1" s="1"/>
  <c r="H638" i="1" a="1"/>
  <c r="H638" i="1" s="1"/>
  <c r="H637" i="1" a="1"/>
  <c r="H637" i="1" s="1"/>
  <c r="H636" i="1" a="1"/>
  <c r="H636" i="1" s="1"/>
  <c r="H635" i="1" a="1"/>
  <c r="H635" i="1" s="1"/>
  <c r="H634" i="1" a="1"/>
  <c r="H634" i="1" s="1"/>
  <c r="H633" i="1" a="1"/>
  <c r="H633" i="1" s="1"/>
  <c r="H632" i="1" a="1"/>
  <c r="H632" i="1" s="1"/>
  <c r="H631" i="1" a="1"/>
  <c r="H631" i="1" s="1"/>
  <c r="H630" i="1" a="1"/>
  <c r="H630" i="1" s="1"/>
  <c r="H629" i="1" a="1"/>
  <c r="H629" i="1" s="1"/>
  <c r="H628" i="1" a="1"/>
  <c r="H628" i="1" s="1"/>
  <c r="H627" i="1" a="1"/>
  <c r="H627" i="1" s="1"/>
  <c r="H626" i="1" a="1"/>
  <c r="H626" i="1" s="1"/>
  <c r="H625" i="1" a="1"/>
  <c r="H625" i="1" s="1"/>
  <c r="H624" i="1" a="1"/>
  <c r="H624" i="1" s="1"/>
  <c r="H623" i="1" a="1"/>
  <c r="H623" i="1" s="1"/>
  <c r="H622" i="1" a="1"/>
  <c r="H622" i="1" s="1"/>
  <c r="H621" i="1" a="1"/>
  <c r="H621" i="1" s="1"/>
  <c r="H620" i="1" a="1"/>
  <c r="H620" i="1" s="1"/>
  <c r="H619" i="1" a="1"/>
  <c r="H619" i="1" s="1"/>
  <c r="H618" i="1" a="1"/>
  <c r="H618" i="1" s="1"/>
  <c r="H617" i="1" a="1"/>
  <c r="H617" i="1" s="1"/>
  <c r="H616" i="1" a="1"/>
  <c r="H616" i="1" s="1"/>
  <c r="H615" i="1" a="1"/>
  <c r="H615" i="1" s="1"/>
  <c r="H614" i="1" a="1"/>
  <c r="H614" i="1" s="1"/>
  <c r="H613" i="1" a="1"/>
  <c r="H613" i="1" s="1"/>
  <c r="H612" i="1" a="1"/>
  <c r="H612" i="1" s="1"/>
  <c r="H611" i="1" a="1"/>
  <c r="H611" i="1" s="1"/>
  <c r="H610" i="1" a="1"/>
  <c r="H610" i="1" s="1"/>
  <c r="H609" i="1" a="1"/>
  <c r="H609" i="1" s="1"/>
  <c r="H608" i="1" a="1"/>
  <c r="H608" i="1" s="1"/>
  <c r="H607" i="1" a="1"/>
  <c r="H607" i="1" s="1"/>
  <c r="H606" i="1" a="1"/>
  <c r="H606" i="1" s="1"/>
  <c r="H605" i="1" a="1"/>
  <c r="H605" i="1" s="1"/>
  <c r="H604" i="1" a="1"/>
  <c r="H604" i="1" s="1"/>
  <c r="H603" i="1" a="1"/>
  <c r="H603" i="1" s="1"/>
  <c r="H602" i="1" a="1"/>
  <c r="H602" i="1" s="1"/>
  <c r="H601" i="1" a="1"/>
  <c r="H601" i="1" s="1"/>
  <c r="H600" i="1" a="1"/>
  <c r="H600" i="1" s="1"/>
  <c r="H599" i="1" a="1"/>
  <c r="H599" i="1" s="1"/>
  <c r="H598" i="1" a="1"/>
  <c r="H598" i="1" s="1"/>
  <c r="H597" i="1" a="1"/>
  <c r="H597" i="1" s="1"/>
  <c r="H596" i="1" a="1"/>
  <c r="H596" i="1" s="1"/>
  <c r="H595" i="1" a="1"/>
  <c r="H595" i="1" s="1"/>
  <c r="H594" i="1" a="1"/>
  <c r="H594" i="1" s="1"/>
  <c r="H593" i="1" a="1"/>
  <c r="H593" i="1" s="1"/>
  <c r="H592" i="1" a="1"/>
  <c r="H592" i="1" s="1"/>
  <c r="H591" i="1" a="1"/>
  <c r="H591" i="1" s="1"/>
  <c r="H590" i="1" a="1"/>
  <c r="H590" i="1" s="1"/>
  <c r="H589" i="1" a="1"/>
  <c r="H589" i="1" s="1"/>
  <c r="H588" i="1" a="1"/>
  <c r="H588" i="1" s="1"/>
  <c r="H587" i="1" a="1"/>
  <c r="H587" i="1" s="1"/>
  <c r="H586" i="1" a="1"/>
  <c r="H586" i="1" s="1"/>
  <c r="H585" i="1" a="1"/>
  <c r="H585" i="1" s="1"/>
  <c r="H584" i="1" a="1"/>
  <c r="H584" i="1" s="1"/>
  <c r="H583" i="1" a="1"/>
  <c r="H583" i="1" s="1"/>
  <c r="H582" i="1" a="1"/>
  <c r="H582" i="1" s="1"/>
  <c r="H581" i="1" a="1"/>
  <c r="H581" i="1" s="1"/>
  <c r="H580" i="1" a="1"/>
  <c r="H580" i="1" s="1"/>
  <c r="H579" i="1" a="1"/>
  <c r="H579" i="1" s="1"/>
  <c r="H578" i="1" a="1"/>
  <c r="H578" i="1" s="1"/>
  <c r="H577" i="1" a="1"/>
  <c r="H577" i="1" s="1"/>
  <c r="H576" i="1" a="1"/>
  <c r="H576" i="1" s="1"/>
  <c r="H575" i="1" a="1"/>
  <c r="H575" i="1" s="1"/>
  <c r="H574" i="1" a="1"/>
  <c r="H574" i="1" s="1"/>
  <c r="H573" i="1" a="1"/>
  <c r="H573" i="1" s="1"/>
  <c r="H572" i="1" a="1"/>
  <c r="H572" i="1" s="1"/>
  <c r="H571" i="1" a="1"/>
  <c r="H571" i="1" s="1"/>
  <c r="H570" i="1" a="1"/>
  <c r="H570" i="1" s="1"/>
  <c r="H569" i="1" a="1"/>
  <c r="H569" i="1" s="1"/>
  <c r="H568" i="1" a="1"/>
  <c r="H568" i="1" s="1"/>
  <c r="H567" i="1" a="1"/>
  <c r="H567" i="1" s="1"/>
  <c r="H566" i="1" a="1"/>
  <c r="H566" i="1" s="1"/>
  <c r="H565" i="1" a="1"/>
  <c r="H565" i="1" s="1"/>
  <c r="H564" i="1" a="1"/>
  <c r="H564" i="1" s="1"/>
  <c r="H563" i="1" a="1"/>
  <c r="H563" i="1" s="1"/>
  <c r="H562" i="1" a="1"/>
  <c r="H562" i="1" s="1"/>
  <c r="H561" i="1" a="1"/>
  <c r="H561" i="1" s="1"/>
  <c r="H560" i="1" a="1"/>
  <c r="H560" i="1" s="1"/>
  <c r="H559" i="1" a="1"/>
  <c r="H559" i="1" s="1"/>
  <c r="H558" i="1" a="1"/>
  <c r="H558" i="1" s="1"/>
  <c r="H557" i="1" a="1"/>
  <c r="H557" i="1" s="1"/>
  <c r="H556" i="1" a="1"/>
  <c r="H556" i="1" s="1"/>
  <c r="H555" i="1" a="1"/>
  <c r="H555" i="1" s="1"/>
  <c r="H554" i="1" a="1"/>
  <c r="H554" i="1" s="1"/>
  <c r="H552" i="1" a="1"/>
  <c r="H552" i="1" s="1"/>
  <c r="H551" i="1" a="1"/>
  <c r="H551" i="1" s="1"/>
  <c r="H550" i="1" a="1"/>
  <c r="H550" i="1" s="1"/>
  <c r="H549" i="1" a="1"/>
  <c r="H549" i="1" s="1"/>
  <c r="H548" i="1" a="1"/>
  <c r="H548" i="1" s="1"/>
  <c r="H547" i="1" a="1"/>
  <c r="H547" i="1" s="1"/>
  <c r="H546" i="1" a="1"/>
  <c r="H546" i="1" s="1"/>
  <c r="H545" i="1" a="1"/>
  <c r="H545" i="1" s="1"/>
  <c r="H544" i="1" a="1"/>
  <c r="H544" i="1" s="1"/>
  <c r="H543" i="1" a="1"/>
  <c r="H543" i="1" s="1"/>
  <c r="H542" i="1" a="1"/>
  <c r="H542" i="1" s="1"/>
  <c r="H541" i="1" a="1"/>
  <c r="H541" i="1" s="1"/>
  <c r="H540" i="1" a="1"/>
  <c r="H540" i="1" s="1"/>
  <c r="H539" i="1" a="1"/>
  <c r="H539" i="1" s="1"/>
  <c r="H538" i="1" a="1"/>
  <c r="H538" i="1" s="1"/>
  <c r="H537" i="1" a="1"/>
  <c r="H537" i="1" s="1"/>
  <c r="H536" i="1" a="1"/>
  <c r="H536" i="1" s="1"/>
  <c r="H535" i="1" a="1"/>
  <c r="H535" i="1" s="1"/>
  <c r="H534" i="1" a="1"/>
  <c r="H534" i="1" s="1"/>
  <c r="H533" i="1" a="1"/>
  <c r="H533" i="1" s="1"/>
  <c r="H532" i="1" a="1"/>
  <c r="H532" i="1" s="1"/>
  <c r="H531" i="1" a="1"/>
  <c r="H531" i="1" s="1"/>
  <c r="H530" i="1" a="1"/>
  <c r="H530" i="1" s="1"/>
  <c r="H529" i="1" a="1"/>
  <c r="H529" i="1" s="1"/>
  <c r="H527" i="1" a="1"/>
  <c r="H527" i="1" s="1"/>
  <c r="H526" i="1" a="1"/>
  <c r="H526" i="1" s="1"/>
  <c r="H525" i="1" a="1"/>
  <c r="H525" i="1" s="1"/>
  <c r="H524" i="1" a="1"/>
  <c r="H524" i="1" s="1"/>
  <c r="H523" i="1" a="1"/>
  <c r="H523" i="1" s="1"/>
  <c r="H522" i="1" a="1"/>
  <c r="H522" i="1" s="1"/>
  <c r="H521" i="1" a="1"/>
  <c r="H521" i="1" s="1"/>
  <c r="H520" i="1" a="1"/>
  <c r="H520" i="1" s="1"/>
  <c r="H519" i="1" a="1"/>
  <c r="H519" i="1" s="1"/>
  <c r="H518" i="1" a="1"/>
  <c r="H518" i="1" s="1"/>
  <c r="H517" i="1" a="1"/>
  <c r="H517" i="1" s="1"/>
  <c r="H516" i="1" a="1"/>
  <c r="H516" i="1" s="1"/>
  <c r="H515" i="1" a="1"/>
  <c r="H515" i="1" s="1"/>
  <c r="H514" i="1" a="1"/>
  <c r="H514" i="1" s="1"/>
  <c r="H513" i="1" a="1"/>
  <c r="H513" i="1" s="1"/>
  <c r="H512" i="1" a="1"/>
  <c r="H512" i="1" s="1"/>
  <c r="H511" i="1" a="1"/>
  <c r="H511" i="1" s="1"/>
  <c r="H510" i="1" a="1"/>
  <c r="H510" i="1" s="1"/>
  <c r="H509" i="1" a="1"/>
  <c r="H509" i="1" s="1"/>
  <c r="H508" i="1" a="1"/>
  <c r="H508" i="1" s="1"/>
  <c r="H507" i="1" a="1"/>
  <c r="H507" i="1" s="1"/>
  <c r="H506" i="1" a="1"/>
  <c r="H506" i="1" s="1"/>
  <c r="H505" i="1" a="1"/>
  <c r="H505" i="1" s="1"/>
  <c r="H504" i="1" a="1"/>
  <c r="H504" i="1" s="1"/>
  <c r="H502" i="1" a="1"/>
  <c r="H502" i="1" s="1"/>
  <c r="H501" i="1" a="1"/>
  <c r="H501" i="1" s="1"/>
  <c r="H500" i="1" a="1"/>
  <c r="H500" i="1" s="1"/>
  <c r="H499" i="1" a="1"/>
  <c r="H499" i="1" s="1"/>
  <c r="H498" i="1" a="1"/>
  <c r="H498" i="1" s="1"/>
  <c r="H497" i="1" a="1"/>
  <c r="H497" i="1" s="1"/>
  <c r="H496" i="1" a="1"/>
  <c r="H496" i="1" s="1"/>
  <c r="H495" i="1" a="1"/>
  <c r="H495" i="1" s="1"/>
  <c r="H494" i="1" a="1"/>
  <c r="H494" i="1" s="1"/>
  <c r="H493" i="1" a="1"/>
  <c r="H493" i="1" s="1"/>
  <c r="H492" i="1" a="1"/>
  <c r="H492" i="1" s="1"/>
  <c r="H491" i="1" a="1"/>
  <c r="H491" i="1" s="1"/>
  <c r="H490" i="1" a="1"/>
  <c r="H490" i="1" s="1"/>
  <c r="H489" i="1" a="1"/>
  <c r="H489" i="1" s="1"/>
  <c r="H488" i="1" a="1"/>
  <c r="H488" i="1" s="1"/>
  <c r="H487" i="1" a="1"/>
  <c r="H487" i="1" s="1"/>
  <c r="H486" i="1" a="1"/>
  <c r="H486" i="1" s="1"/>
  <c r="H485" i="1" a="1"/>
  <c r="H485" i="1" s="1"/>
  <c r="H484" i="1" a="1"/>
  <c r="H484" i="1" s="1"/>
  <c r="H483" i="1" a="1"/>
  <c r="H483" i="1" s="1"/>
  <c r="H482" i="1" a="1"/>
  <c r="H482" i="1" s="1"/>
  <c r="H481" i="1" a="1"/>
  <c r="H481" i="1" s="1"/>
  <c r="H480" i="1" a="1"/>
  <c r="H480" i="1" s="1"/>
  <c r="H479" i="1" a="1"/>
  <c r="H479" i="1" s="1"/>
  <c r="H478" i="1" a="1"/>
  <c r="H478" i="1" s="1"/>
  <c r="H477" i="1" a="1"/>
  <c r="H477" i="1" s="1"/>
  <c r="H476" i="1" a="1"/>
  <c r="H476" i="1" s="1"/>
  <c r="H475" i="1" a="1"/>
  <c r="H475" i="1" s="1"/>
  <c r="S526" i="20" l="1"/>
  <c r="S525" i="20"/>
  <c r="S524" i="20"/>
  <c r="S523" i="20"/>
  <c r="S522" i="20"/>
  <c r="S521" i="20"/>
  <c r="S520" i="20"/>
  <c r="S519" i="20"/>
  <c r="S518" i="20"/>
  <c r="S517" i="20"/>
  <c r="S516" i="20"/>
  <c r="S515" i="20"/>
  <c r="S514" i="20"/>
  <c r="S513" i="20"/>
  <c r="S512" i="20"/>
  <c r="S511" i="20"/>
  <c r="S510" i="20"/>
  <c r="S509" i="20"/>
  <c r="S508" i="20"/>
  <c r="S507" i="20"/>
  <c r="S506" i="20"/>
  <c r="S505" i="20"/>
  <c r="S504" i="20"/>
  <c r="S503" i="20"/>
  <c r="S502" i="20"/>
  <c r="V28" i="20"/>
  <c r="V27" i="20"/>
  <c r="V26" i="20"/>
  <c r="V25" i="20"/>
  <c r="V24" i="20"/>
  <c r="V23" i="20"/>
  <c r="V22" i="20"/>
  <c r="V21" i="20"/>
  <c r="V20" i="20"/>
  <c r="V19" i="20"/>
  <c r="V18" i="20"/>
  <c r="V17" i="20"/>
  <c r="V16" i="20"/>
  <c r="V15" i="20"/>
  <c r="V14" i="20"/>
  <c r="V13" i="20"/>
  <c r="V12" i="20"/>
  <c r="V11" i="20"/>
  <c r="V10" i="20"/>
  <c r="V9" i="20"/>
  <c r="V8" i="20"/>
  <c r="V7" i="20"/>
  <c r="V6" i="20"/>
  <c r="V5" i="20"/>
  <c r="V4" i="20"/>
  <c r="V3" i="20"/>
  <c r="V2" i="20"/>
  <c r="X3" i="19"/>
  <c r="Y3" i="19"/>
  <c r="Z3" i="19"/>
  <c r="AA3" i="19"/>
  <c r="AA307" i="19" s="1"/>
  <c r="AC3" i="19"/>
  <c r="AD4" i="19" s="1"/>
  <c r="AD3" i="19"/>
  <c r="X4" i="19"/>
  <c r="Y4" i="19"/>
  <c r="Z4" i="19"/>
  <c r="AA4" i="19"/>
  <c r="X5" i="19"/>
  <c r="Y5" i="19"/>
  <c r="Z5" i="19"/>
  <c r="AA5" i="19"/>
  <c r="X6" i="19"/>
  <c r="Y6" i="19"/>
  <c r="Z6" i="19"/>
  <c r="AA6" i="19"/>
  <c r="X7" i="19"/>
  <c r="Y7" i="19"/>
  <c r="Z7" i="19"/>
  <c r="AA7" i="19"/>
  <c r="AD7" i="19"/>
  <c r="X8" i="19"/>
  <c r="Y8" i="19"/>
  <c r="Z8" i="19"/>
  <c r="AA8" i="19"/>
  <c r="X9" i="19"/>
  <c r="Y9" i="19"/>
  <c r="Z9" i="19"/>
  <c r="AA9" i="19"/>
  <c r="X10" i="19"/>
  <c r="Y10" i="19"/>
  <c r="Z10" i="19"/>
  <c r="AA10" i="19"/>
  <c r="X11" i="19"/>
  <c r="Y11" i="19"/>
  <c r="Z11" i="19"/>
  <c r="AA11" i="19"/>
  <c r="AD11" i="19"/>
  <c r="X12" i="19"/>
  <c r="Y12" i="19"/>
  <c r="Z12" i="19"/>
  <c r="AA12" i="19"/>
  <c r="X13" i="19"/>
  <c r="Y13" i="19"/>
  <c r="Z13" i="19"/>
  <c r="AA13" i="19"/>
  <c r="X14" i="19"/>
  <c r="Y14" i="19"/>
  <c r="Z14" i="19"/>
  <c r="AA14" i="19"/>
  <c r="X15" i="19"/>
  <c r="Y15" i="19"/>
  <c r="Z15" i="19"/>
  <c r="AA15" i="19"/>
  <c r="AD15" i="19"/>
  <c r="X16" i="19"/>
  <c r="X308" i="19" s="1"/>
  <c r="Y16" i="19"/>
  <c r="Y308" i="19" s="1"/>
  <c r="Z16" i="19"/>
  <c r="AA16" i="19"/>
  <c r="AC16" i="19"/>
  <c r="AD16" i="19" s="1"/>
  <c r="X17" i="19"/>
  <c r="Y17" i="19"/>
  <c r="Z17" i="19"/>
  <c r="Z308" i="19" s="1"/>
  <c r="AA17" i="19"/>
  <c r="AD17" i="19"/>
  <c r="X18" i="19"/>
  <c r="Y18" i="19"/>
  <c r="Z18" i="19"/>
  <c r="AA18" i="19"/>
  <c r="AD18" i="19"/>
  <c r="X19" i="19"/>
  <c r="Y19" i="19"/>
  <c r="Z19" i="19"/>
  <c r="AA19" i="19"/>
  <c r="AD19" i="19"/>
  <c r="X20" i="19"/>
  <c r="Y20" i="19"/>
  <c r="Z20" i="19"/>
  <c r="AA20" i="19"/>
  <c r="X21" i="19"/>
  <c r="Y21" i="19"/>
  <c r="Z21" i="19"/>
  <c r="AA21" i="19"/>
  <c r="AD21" i="19"/>
  <c r="X22" i="19"/>
  <c r="Y22" i="19"/>
  <c r="Z22" i="19"/>
  <c r="AA22" i="19"/>
  <c r="AD22" i="19"/>
  <c r="X23" i="19"/>
  <c r="Y23" i="19"/>
  <c r="Z23" i="19"/>
  <c r="AA23" i="19"/>
  <c r="AD23" i="19"/>
  <c r="X24" i="19"/>
  <c r="Y24" i="19"/>
  <c r="Z24" i="19"/>
  <c r="AA24" i="19"/>
  <c r="X25" i="19"/>
  <c r="Y25" i="19"/>
  <c r="Z25" i="19"/>
  <c r="AA25" i="19"/>
  <c r="AD25" i="19"/>
  <c r="X26" i="19"/>
  <c r="Y26" i="19"/>
  <c r="Z26" i="19"/>
  <c r="AA26" i="19"/>
  <c r="AD26" i="19"/>
  <c r="X27" i="19"/>
  <c r="Y27" i="19"/>
  <c r="Z27" i="19"/>
  <c r="AA27" i="19"/>
  <c r="AD27" i="19"/>
  <c r="X28" i="19"/>
  <c r="Y28" i="19"/>
  <c r="Z28" i="19"/>
  <c r="AA28" i="19"/>
  <c r="X29" i="19"/>
  <c r="Y29" i="19"/>
  <c r="Y341" i="19" s="1"/>
  <c r="Z29" i="19"/>
  <c r="Z341" i="19" s="1"/>
  <c r="AA29" i="19"/>
  <c r="AC29" i="19"/>
  <c r="AD29" i="19" s="1"/>
  <c r="X30" i="19"/>
  <c r="Y30" i="19"/>
  <c r="Z30" i="19"/>
  <c r="AA30" i="19"/>
  <c r="AA341" i="19" s="1"/>
  <c r="AD30" i="19"/>
  <c r="X31" i="19"/>
  <c r="Y31" i="19"/>
  <c r="Z31" i="19"/>
  <c r="AA31" i="19"/>
  <c r="AD31" i="19"/>
  <c r="X32" i="19"/>
  <c r="Y32" i="19"/>
  <c r="Z32" i="19"/>
  <c r="AA32" i="19"/>
  <c r="AD32" i="19"/>
  <c r="X33" i="19"/>
  <c r="X382" i="19" s="1"/>
  <c r="Y33" i="19"/>
  <c r="Z33" i="19"/>
  <c r="AA33" i="19"/>
  <c r="X34" i="19"/>
  <c r="Y34" i="19"/>
  <c r="Z34" i="19"/>
  <c r="AA34" i="19"/>
  <c r="AD34" i="19"/>
  <c r="X35" i="19"/>
  <c r="Y35" i="19"/>
  <c r="Z35" i="19"/>
  <c r="AA35" i="19"/>
  <c r="AD35" i="19"/>
  <c r="X36" i="19"/>
  <c r="Y36" i="19"/>
  <c r="Z36" i="19"/>
  <c r="AA36" i="19"/>
  <c r="AD36" i="19"/>
  <c r="X37" i="19"/>
  <c r="Y37" i="19"/>
  <c r="Z37" i="19"/>
  <c r="AA37" i="19"/>
  <c r="X38" i="19"/>
  <c r="Y38" i="19"/>
  <c r="Z38" i="19"/>
  <c r="AA38" i="19"/>
  <c r="AD38" i="19"/>
  <c r="X39" i="19"/>
  <c r="Y39" i="19"/>
  <c r="Z39" i="19"/>
  <c r="AA39" i="19"/>
  <c r="AD39" i="19"/>
  <c r="X40" i="19"/>
  <c r="Y40" i="19"/>
  <c r="Z40" i="19"/>
  <c r="AA40" i="19"/>
  <c r="AD40" i="19"/>
  <c r="X41" i="19"/>
  <c r="Y41" i="19"/>
  <c r="Z41" i="19"/>
  <c r="AA41" i="19"/>
  <c r="AD41" i="19"/>
  <c r="X42" i="19"/>
  <c r="Y42" i="19"/>
  <c r="Z42" i="19"/>
  <c r="Z342" i="19" s="1"/>
  <c r="AA42" i="19"/>
  <c r="AC42" i="19"/>
  <c r="AD45" i="19" s="1"/>
  <c r="AD42" i="19"/>
  <c r="X43" i="19"/>
  <c r="Y43" i="19"/>
  <c r="Z43" i="19"/>
  <c r="AA43" i="19"/>
  <c r="AA342" i="19" s="1"/>
  <c r="AD43" i="19"/>
  <c r="X44" i="19"/>
  <c r="Y44" i="19"/>
  <c r="Z44" i="19"/>
  <c r="AA44" i="19"/>
  <c r="AD44" i="19"/>
  <c r="X45" i="19"/>
  <c r="X342" i="19" s="1"/>
  <c r="Y45" i="19"/>
  <c r="Z45" i="19"/>
  <c r="AA45" i="19"/>
  <c r="X46" i="19"/>
  <c r="Y46" i="19"/>
  <c r="Z46" i="19"/>
  <c r="AA46" i="19"/>
  <c r="AD46" i="19"/>
  <c r="X47" i="19"/>
  <c r="Y47" i="19"/>
  <c r="Z47" i="19"/>
  <c r="AA47" i="19"/>
  <c r="AD47" i="19"/>
  <c r="X48" i="19"/>
  <c r="Y48" i="19"/>
  <c r="Z48" i="19"/>
  <c r="AA48" i="19"/>
  <c r="AD48" i="19"/>
  <c r="X49" i="19"/>
  <c r="Y49" i="19"/>
  <c r="Z49" i="19"/>
  <c r="AA49" i="19"/>
  <c r="X50" i="19"/>
  <c r="Y50" i="19"/>
  <c r="Z50" i="19"/>
  <c r="AA50" i="19"/>
  <c r="AD50" i="19"/>
  <c r="X51" i="19"/>
  <c r="Y51" i="19"/>
  <c r="Z51" i="19"/>
  <c r="AA51" i="19"/>
  <c r="AD51" i="19"/>
  <c r="X52" i="19"/>
  <c r="Y52" i="19"/>
  <c r="Z52" i="19"/>
  <c r="AA52" i="19"/>
  <c r="AD52" i="19"/>
  <c r="X53" i="19"/>
  <c r="Y53" i="19"/>
  <c r="Z53" i="19"/>
  <c r="AA53" i="19"/>
  <c r="X54" i="19"/>
  <c r="Y54" i="19"/>
  <c r="Z54" i="19"/>
  <c r="AA54" i="19"/>
  <c r="AD54" i="19"/>
  <c r="W55" i="19"/>
  <c r="AC55" i="19" s="1"/>
  <c r="X55" i="19"/>
  <c r="X343" i="19" s="1"/>
  <c r="Y55" i="19"/>
  <c r="Y343" i="19" s="1"/>
  <c r="Z55" i="19"/>
  <c r="Z343" i="19" s="1"/>
  <c r="AA55" i="19"/>
  <c r="AA343" i="19" s="1"/>
  <c r="X56" i="19"/>
  <c r="Y56" i="19"/>
  <c r="Z56" i="19"/>
  <c r="AA56" i="19"/>
  <c r="X57" i="19"/>
  <c r="Y57" i="19"/>
  <c r="Z57" i="19"/>
  <c r="AA57" i="19"/>
  <c r="X58" i="19"/>
  <c r="Y58" i="19"/>
  <c r="Z58" i="19"/>
  <c r="AA58" i="19"/>
  <c r="X59" i="19"/>
  <c r="Y59" i="19"/>
  <c r="Z59" i="19"/>
  <c r="AA59" i="19"/>
  <c r="X60" i="19"/>
  <c r="Y60" i="19"/>
  <c r="Z60" i="19"/>
  <c r="AA60" i="19"/>
  <c r="X61" i="19"/>
  <c r="Y61" i="19"/>
  <c r="Z61" i="19"/>
  <c r="AA61" i="19"/>
  <c r="X62" i="19"/>
  <c r="Y62" i="19"/>
  <c r="Z62" i="19"/>
  <c r="AA62" i="19"/>
  <c r="X63" i="19"/>
  <c r="Y63" i="19"/>
  <c r="Z63" i="19"/>
  <c r="AA63" i="19"/>
  <c r="X64" i="19"/>
  <c r="Y64" i="19"/>
  <c r="Z64" i="19"/>
  <c r="AA64" i="19"/>
  <c r="X65" i="19"/>
  <c r="Y65" i="19"/>
  <c r="Z65" i="19"/>
  <c r="AA65" i="19"/>
  <c r="W66" i="19"/>
  <c r="X66" i="19"/>
  <c r="Y66" i="19"/>
  <c r="Z66" i="19"/>
  <c r="AA66" i="19"/>
  <c r="X67" i="19"/>
  <c r="Y67" i="19"/>
  <c r="Z67" i="19"/>
  <c r="AA67" i="19"/>
  <c r="X68" i="19"/>
  <c r="Y68" i="19"/>
  <c r="Z68" i="19"/>
  <c r="Z344" i="19" s="1"/>
  <c r="AA68" i="19"/>
  <c r="AC68" i="19"/>
  <c r="AD68" i="19" s="1"/>
  <c r="X69" i="19"/>
  <c r="Y69" i="19"/>
  <c r="Z69" i="19"/>
  <c r="AA69" i="19"/>
  <c r="AA344" i="19" s="1"/>
  <c r="AD69" i="19"/>
  <c r="X70" i="19"/>
  <c r="Y70" i="19"/>
  <c r="Z70" i="19"/>
  <c r="AA70" i="19"/>
  <c r="AD70" i="19"/>
  <c r="X71" i="19"/>
  <c r="Y71" i="19"/>
  <c r="Z71" i="19"/>
  <c r="AA71" i="19"/>
  <c r="AD71" i="19"/>
  <c r="X72" i="19"/>
  <c r="Y72" i="19"/>
  <c r="Z72" i="19"/>
  <c r="AA72" i="19"/>
  <c r="AD72" i="19"/>
  <c r="X73" i="19"/>
  <c r="Y73" i="19"/>
  <c r="Z73" i="19"/>
  <c r="AA73" i="19"/>
  <c r="AD73" i="19"/>
  <c r="X74" i="19"/>
  <c r="Y74" i="19"/>
  <c r="Z74" i="19"/>
  <c r="AA74" i="19"/>
  <c r="AD74" i="19"/>
  <c r="X75" i="19"/>
  <c r="Y75" i="19"/>
  <c r="Z75" i="19"/>
  <c r="AA75" i="19"/>
  <c r="AD75" i="19"/>
  <c r="X76" i="19"/>
  <c r="Y76" i="19"/>
  <c r="Z76" i="19"/>
  <c r="AA76" i="19"/>
  <c r="AD76" i="19"/>
  <c r="X77" i="19"/>
  <c r="Y77" i="19"/>
  <c r="Z77" i="19"/>
  <c r="AA77" i="19"/>
  <c r="AD77" i="19"/>
  <c r="X78" i="19"/>
  <c r="Y78" i="19"/>
  <c r="Z78" i="19"/>
  <c r="AA78" i="19"/>
  <c r="AD78" i="19"/>
  <c r="X79" i="19"/>
  <c r="Y79" i="19"/>
  <c r="Z79" i="19"/>
  <c r="AA79" i="19"/>
  <c r="AD79" i="19"/>
  <c r="X80" i="19"/>
  <c r="Y80" i="19"/>
  <c r="Z80" i="19"/>
  <c r="AA80" i="19"/>
  <c r="AD80" i="19"/>
  <c r="W81" i="19"/>
  <c r="X81" i="19"/>
  <c r="Y81" i="19"/>
  <c r="Z81" i="19"/>
  <c r="AA81" i="19"/>
  <c r="AA345" i="19" s="1"/>
  <c r="AC81" i="19"/>
  <c r="AD82" i="19" s="1"/>
  <c r="AD81" i="19"/>
  <c r="X82" i="19"/>
  <c r="Y82" i="19"/>
  <c r="Z82" i="19"/>
  <c r="AA82" i="19"/>
  <c r="X83" i="19"/>
  <c r="Y83" i="19"/>
  <c r="Z83" i="19"/>
  <c r="AA83" i="19"/>
  <c r="AD83" i="19"/>
  <c r="X84" i="19"/>
  <c r="Y84" i="19"/>
  <c r="Z84" i="19"/>
  <c r="AA84" i="19"/>
  <c r="X85" i="19"/>
  <c r="Y85" i="19"/>
  <c r="Z85" i="19"/>
  <c r="AA85" i="19"/>
  <c r="AD85" i="19"/>
  <c r="X86" i="19"/>
  <c r="Y86" i="19"/>
  <c r="Z86" i="19"/>
  <c r="AA86" i="19"/>
  <c r="X87" i="19"/>
  <c r="Y87" i="19"/>
  <c r="Z87" i="19"/>
  <c r="AA87" i="19"/>
  <c r="AD87" i="19"/>
  <c r="X88" i="19"/>
  <c r="Y88" i="19"/>
  <c r="Z88" i="19"/>
  <c r="AA88" i="19"/>
  <c r="X89" i="19"/>
  <c r="Y89" i="19"/>
  <c r="Z89" i="19"/>
  <c r="AA89" i="19"/>
  <c r="AD89" i="19"/>
  <c r="X90" i="19"/>
  <c r="Y90" i="19"/>
  <c r="Z90" i="19"/>
  <c r="AA90" i="19"/>
  <c r="X91" i="19"/>
  <c r="Y91" i="19"/>
  <c r="Z91" i="19"/>
  <c r="AA91" i="19"/>
  <c r="AD91" i="19"/>
  <c r="W92" i="19"/>
  <c r="Z92" i="19" s="1"/>
  <c r="X92" i="19"/>
  <c r="Y92" i="19"/>
  <c r="AA92" i="19"/>
  <c r="X93" i="19"/>
  <c r="Y93" i="19"/>
  <c r="Z93" i="19"/>
  <c r="AA93" i="19"/>
  <c r="AD93" i="19"/>
  <c r="X94" i="19"/>
  <c r="X346" i="19" s="1"/>
  <c r="Y94" i="19"/>
  <c r="Y346" i="19" s="1"/>
  <c r="Z94" i="19"/>
  <c r="Z346" i="19" s="1"/>
  <c r="AA94" i="19"/>
  <c r="AC94" i="19"/>
  <c r="AD94" i="19" s="1"/>
  <c r="X95" i="19"/>
  <c r="Y95" i="19"/>
  <c r="Z95" i="19"/>
  <c r="AA95" i="19"/>
  <c r="AD95" i="19"/>
  <c r="X96" i="19"/>
  <c r="Y96" i="19"/>
  <c r="Z96" i="19"/>
  <c r="AA96" i="19"/>
  <c r="AD96" i="19"/>
  <c r="X97" i="19"/>
  <c r="Y97" i="19"/>
  <c r="Z97" i="19"/>
  <c r="AA97" i="19"/>
  <c r="AA346" i="19" s="1"/>
  <c r="AD97" i="19"/>
  <c r="X98" i="19"/>
  <c r="Y98" i="19"/>
  <c r="Z98" i="19"/>
  <c r="AA98" i="19"/>
  <c r="X99" i="19"/>
  <c r="Y99" i="19"/>
  <c r="Z99" i="19"/>
  <c r="AA99" i="19"/>
  <c r="AD99" i="19"/>
  <c r="X100" i="19"/>
  <c r="Y100" i="19"/>
  <c r="Z100" i="19"/>
  <c r="AA100" i="19"/>
  <c r="AD100" i="19"/>
  <c r="X101" i="19"/>
  <c r="Y101" i="19"/>
  <c r="Z101" i="19"/>
  <c r="AA101" i="19"/>
  <c r="AD101" i="19"/>
  <c r="X102" i="19"/>
  <c r="Y102" i="19"/>
  <c r="Z102" i="19"/>
  <c r="AA102" i="19"/>
  <c r="X103" i="19"/>
  <c r="Y103" i="19"/>
  <c r="Z103" i="19"/>
  <c r="AA103" i="19"/>
  <c r="AD103" i="19"/>
  <c r="X104" i="19"/>
  <c r="Y104" i="19"/>
  <c r="Z104" i="19"/>
  <c r="AA104" i="19"/>
  <c r="AD104" i="19"/>
  <c r="X105" i="19"/>
  <c r="Y105" i="19"/>
  <c r="Z105" i="19"/>
  <c r="AA105" i="19"/>
  <c r="AD105" i="19"/>
  <c r="X106" i="19"/>
  <c r="Y106" i="19"/>
  <c r="Z106" i="19"/>
  <c r="AA106" i="19"/>
  <c r="X107" i="19"/>
  <c r="Y107" i="19"/>
  <c r="Z107" i="19"/>
  <c r="AA107" i="19"/>
  <c r="AC107" i="19"/>
  <c r="AD107" i="19" s="1"/>
  <c r="X108" i="19"/>
  <c r="Y108" i="19"/>
  <c r="Z108" i="19"/>
  <c r="AA108" i="19"/>
  <c r="AA347" i="19" s="1"/>
  <c r="AD108" i="19"/>
  <c r="X109" i="19"/>
  <c r="Y109" i="19"/>
  <c r="Z109" i="19"/>
  <c r="AA109" i="19"/>
  <c r="AD109" i="19"/>
  <c r="X110" i="19"/>
  <c r="Y110" i="19"/>
  <c r="Z110" i="19"/>
  <c r="AA110" i="19"/>
  <c r="AD110" i="19"/>
  <c r="X111" i="19"/>
  <c r="X347" i="19" s="1"/>
  <c r="Y111" i="19"/>
  <c r="Y347" i="19" s="1"/>
  <c r="Z111" i="19"/>
  <c r="AA111" i="19"/>
  <c r="AD111" i="19"/>
  <c r="X112" i="19"/>
  <c r="Y112" i="19"/>
  <c r="Z112" i="19"/>
  <c r="AA112" i="19"/>
  <c r="AD112" i="19"/>
  <c r="X113" i="19"/>
  <c r="Y113" i="19"/>
  <c r="Z113" i="19"/>
  <c r="AA113" i="19"/>
  <c r="AD113" i="19"/>
  <c r="X114" i="19"/>
  <c r="Y114" i="19"/>
  <c r="Z114" i="19"/>
  <c r="AA114" i="19"/>
  <c r="AD114" i="19"/>
  <c r="X115" i="19"/>
  <c r="Y115" i="19"/>
  <c r="Z115" i="19"/>
  <c r="AA115" i="19"/>
  <c r="AD115" i="19"/>
  <c r="X116" i="19"/>
  <c r="Y116" i="19"/>
  <c r="Z116" i="19"/>
  <c r="AA116" i="19"/>
  <c r="AD116" i="19"/>
  <c r="X117" i="19"/>
  <c r="Y117" i="19"/>
  <c r="Z117" i="19"/>
  <c r="AA117" i="19"/>
  <c r="AD117" i="19"/>
  <c r="X118" i="19"/>
  <c r="Y118" i="19"/>
  <c r="Z118" i="19"/>
  <c r="AA118" i="19"/>
  <c r="AD118" i="19"/>
  <c r="X119" i="19"/>
  <c r="Y119" i="19"/>
  <c r="Z119" i="19"/>
  <c r="AA119" i="19"/>
  <c r="AD119" i="19"/>
  <c r="X120" i="19"/>
  <c r="Y120" i="19"/>
  <c r="Z120" i="19"/>
  <c r="AC120" i="19"/>
  <c r="AD122" i="19" s="1"/>
  <c r="AD120" i="19"/>
  <c r="X121" i="19"/>
  <c r="Y121" i="19"/>
  <c r="Z121" i="19"/>
  <c r="AD121" i="19"/>
  <c r="X122" i="19"/>
  <c r="X350" i="19" s="1"/>
  <c r="Y122" i="19"/>
  <c r="Z122" i="19"/>
  <c r="X123" i="19"/>
  <c r="Y123" i="19"/>
  <c r="Z123" i="19"/>
  <c r="AD123" i="19"/>
  <c r="X124" i="19"/>
  <c r="Y124" i="19"/>
  <c r="Z124" i="19"/>
  <c r="X125" i="19"/>
  <c r="Y125" i="19"/>
  <c r="Z125" i="19"/>
  <c r="AD125" i="19"/>
  <c r="X126" i="19"/>
  <c r="Y126" i="19"/>
  <c r="Z126" i="19"/>
  <c r="AD126" i="19"/>
  <c r="X127" i="19"/>
  <c r="Y127" i="19"/>
  <c r="Z127" i="19"/>
  <c r="X128" i="19"/>
  <c r="Y128" i="19"/>
  <c r="Z128" i="19"/>
  <c r="AD128" i="19"/>
  <c r="X129" i="19"/>
  <c r="Y129" i="19"/>
  <c r="Z129" i="19"/>
  <c r="X130" i="19"/>
  <c r="Y130" i="19"/>
  <c r="Z130" i="19"/>
  <c r="AD130" i="19"/>
  <c r="X131" i="19"/>
  <c r="Y131" i="19"/>
  <c r="Z131" i="19"/>
  <c r="AD131" i="19"/>
  <c r="X132" i="19"/>
  <c r="Y132" i="19"/>
  <c r="Z132" i="19"/>
  <c r="X133" i="19"/>
  <c r="Y133" i="19"/>
  <c r="Y351" i="19" s="1"/>
  <c r="Z133" i="19"/>
  <c r="Z351" i="19" s="1"/>
  <c r="AC133" i="19"/>
  <c r="AD137" i="19" s="1"/>
  <c r="X134" i="19"/>
  <c r="Y134" i="19"/>
  <c r="Z134" i="19"/>
  <c r="X135" i="19"/>
  <c r="Y135" i="19"/>
  <c r="Z135" i="19"/>
  <c r="X136" i="19"/>
  <c r="Y136" i="19"/>
  <c r="Z136" i="19"/>
  <c r="X137" i="19"/>
  <c r="X351" i="19" s="1"/>
  <c r="Y137" i="19"/>
  <c r="Z137" i="19"/>
  <c r="X138" i="19"/>
  <c r="Y138" i="19"/>
  <c r="Z138" i="19"/>
  <c r="X139" i="19"/>
  <c r="Y139" i="19"/>
  <c r="Z139" i="19"/>
  <c r="X140" i="19"/>
  <c r="Y140" i="19"/>
  <c r="Z140" i="19"/>
  <c r="X141" i="19"/>
  <c r="Y141" i="19"/>
  <c r="Z141" i="19"/>
  <c r="X142" i="19"/>
  <c r="Y142" i="19"/>
  <c r="Z142" i="19"/>
  <c r="X143" i="19"/>
  <c r="Y143" i="19"/>
  <c r="Z143" i="19"/>
  <c r="X144" i="19"/>
  <c r="Y144" i="19"/>
  <c r="Z144" i="19"/>
  <c r="X145" i="19"/>
  <c r="Y145" i="19"/>
  <c r="Z145" i="19"/>
  <c r="X146" i="19"/>
  <c r="X352" i="19" s="1"/>
  <c r="Y146" i="19"/>
  <c r="Y352" i="19" s="1"/>
  <c r="Z146" i="19"/>
  <c r="Z352" i="19" s="1"/>
  <c r="AC146" i="19"/>
  <c r="AD146" i="19" s="1"/>
  <c r="X147" i="19"/>
  <c r="Y147" i="19"/>
  <c r="Z147" i="19"/>
  <c r="X148" i="19"/>
  <c r="Y148" i="19"/>
  <c r="Z148" i="19"/>
  <c r="X149" i="19"/>
  <c r="Y149" i="19"/>
  <c r="Z149" i="19"/>
  <c r="X150" i="19"/>
  <c r="Y150" i="19"/>
  <c r="Z150" i="19"/>
  <c r="X151" i="19"/>
  <c r="Y151" i="19"/>
  <c r="Z151" i="19"/>
  <c r="X152" i="19"/>
  <c r="Y152" i="19"/>
  <c r="Z152" i="19"/>
  <c r="X153" i="19"/>
  <c r="Y153" i="19"/>
  <c r="Z153" i="19"/>
  <c r="X154" i="19"/>
  <c r="Y154" i="19"/>
  <c r="Z154" i="19"/>
  <c r="X155" i="19"/>
  <c r="Y155" i="19"/>
  <c r="Z155" i="19"/>
  <c r="X156" i="19"/>
  <c r="Y156" i="19"/>
  <c r="Z156" i="19"/>
  <c r="X157" i="19"/>
  <c r="Y157" i="19"/>
  <c r="Z157" i="19"/>
  <c r="X158" i="19"/>
  <c r="Y158" i="19"/>
  <c r="Z158" i="19"/>
  <c r="X159" i="19"/>
  <c r="Y159" i="19"/>
  <c r="Z159" i="19"/>
  <c r="AC159" i="19"/>
  <c r="AD161" i="19" s="1"/>
  <c r="AD159" i="19"/>
  <c r="X160" i="19"/>
  <c r="Y160" i="19"/>
  <c r="Z160" i="19"/>
  <c r="AD160" i="19"/>
  <c r="X161" i="19"/>
  <c r="X353" i="19" s="1"/>
  <c r="Y161" i="19"/>
  <c r="Y353" i="19" s="1"/>
  <c r="Z161" i="19"/>
  <c r="X162" i="19"/>
  <c r="Y162" i="19"/>
  <c r="Z162" i="19"/>
  <c r="AD162" i="19"/>
  <c r="X163" i="19"/>
  <c r="Y163" i="19"/>
  <c r="Z163" i="19"/>
  <c r="X164" i="19"/>
  <c r="Y164" i="19"/>
  <c r="Z164" i="19"/>
  <c r="AD164" i="19"/>
  <c r="X165" i="19"/>
  <c r="Y165" i="19"/>
  <c r="Z165" i="19"/>
  <c r="AD165" i="19"/>
  <c r="X166" i="19"/>
  <c r="Y166" i="19"/>
  <c r="Z166" i="19"/>
  <c r="X167" i="19"/>
  <c r="Y167" i="19"/>
  <c r="Z167" i="19"/>
  <c r="AD167" i="19"/>
  <c r="X168" i="19"/>
  <c r="Y168" i="19"/>
  <c r="Z168" i="19"/>
  <c r="X169" i="19"/>
  <c r="Y169" i="19"/>
  <c r="Z169" i="19"/>
  <c r="AD169" i="19"/>
  <c r="X170" i="19"/>
  <c r="Y170" i="19"/>
  <c r="Z170" i="19"/>
  <c r="AD170" i="19"/>
  <c r="X171" i="19"/>
  <c r="Y171" i="19"/>
  <c r="Z171" i="19"/>
  <c r="X172" i="19"/>
  <c r="Y172" i="19"/>
  <c r="Z172" i="19"/>
  <c r="Z354" i="19" s="1"/>
  <c r="AC172" i="19"/>
  <c r="AD176" i="19" s="1"/>
  <c r="AD172" i="19"/>
  <c r="X173" i="19"/>
  <c r="Y173" i="19"/>
  <c r="Z173" i="19"/>
  <c r="X174" i="19"/>
  <c r="Y174" i="19"/>
  <c r="Z174" i="19"/>
  <c r="X175" i="19"/>
  <c r="Y175" i="19"/>
  <c r="Z175" i="19"/>
  <c r="X176" i="19"/>
  <c r="X354" i="19" s="1"/>
  <c r="Y176" i="19"/>
  <c r="Y354" i="19" s="1"/>
  <c r="Z176" i="19"/>
  <c r="X177" i="19"/>
  <c r="Y177" i="19"/>
  <c r="Z177" i="19"/>
  <c r="AD177" i="19"/>
  <c r="X178" i="19"/>
  <c r="Y178" i="19"/>
  <c r="Z178" i="19"/>
  <c r="X179" i="19"/>
  <c r="Y179" i="19"/>
  <c r="Z179" i="19"/>
  <c r="X180" i="19"/>
  <c r="Y180" i="19"/>
  <c r="Z180" i="19"/>
  <c r="X181" i="19"/>
  <c r="Y181" i="19"/>
  <c r="Z181" i="19"/>
  <c r="X182" i="19"/>
  <c r="Y182" i="19"/>
  <c r="Z182" i="19"/>
  <c r="AD182" i="19"/>
  <c r="X183" i="19"/>
  <c r="Y183" i="19"/>
  <c r="Z183" i="19"/>
  <c r="X184" i="19"/>
  <c r="Y184" i="19"/>
  <c r="Z184" i="19"/>
  <c r="X185" i="19"/>
  <c r="X355" i="19" s="1"/>
  <c r="Y185" i="19"/>
  <c r="Y355" i="19" s="1"/>
  <c r="Z185" i="19"/>
  <c r="Z355" i="19" s="1"/>
  <c r="AC185" i="19"/>
  <c r="AD186" i="19" s="1"/>
  <c r="AD185" i="19"/>
  <c r="X186" i="19"/>
  <c r="Y186" i="19"/>
  <c r="Z186" i="19"/>
  <c r="X187" i="19"/>
  <c r="Y187" i="19"/>
  <c r="Z187" i="19"/>
  <c r="X188" i="19"/>
  <c r="Y188" i="19"/>
  <c r="Z188" i="19"/>
  <c r="X189" i="19"/>
  <c r="Y189" i="19"/>
  <c r="Z189" i="19"/>
  <c r="X190" i="19"/>
  <c r="Y190" i="19"/>
  <c r="Z190" i="19"/>
  <c r="AD190" i="19"/>
  <c r="X191" i="19"/>
  <c r="Y191" i="19"/>
  <c r="Z191" i="19"/>
  <c r="X192" i="19"/>
  <c r="Y192" i="19"/>
  <c r="Z192" i="19"/>
  <c r="X193" i="19"/>
  <c r="Y193" i="19"/>
  <c r="Z193" i="19"/>
  <c r="X194" i="19"/>
  <c r="Y194" i="19"/>
  <c r="Z194" i="19"/>
  <c r="X195" i="19"/>
  <c r="Y195" i="19"/>
  <c r="Z195" i="19"/>
  <c r="AD195" i="19"/>
  <c r="X196" i="19"/>
  <c r="Y196" i="19"/>
  <c r="Z196" i="19"/>
  <c r="X197" i="19"/>
  <c r="Y197" i="19"/>
  <c r="Z197" i="19"/>
  <c r="X198" i="19"/>
  <c r="Y198" i="19"/>
  <c r="Z198" i="19"/>
  <c r="AA198" i="19"/>
  <c r="AC198" i="19"/>
  <c r="AD200" i="19" s="1"/>
  <c r="AD198" i="19"/>
  <c r="X199" i="19"/>
  <c r="X358" i="19" s="1"/>
  <c r="Y199" i="19"/>
  <c r="Y358" i="19" s="1"/>
  <c r="Z199" i="19"/>
  <c r="Z358" i="19" s="1"/>
  <c r="AA199" i="19"/>
  <c r="AA358" i="19" s="1"/>
  <c r="AD199" i="19"/>
  <c r="X200" i="19"/>
  <c r="Y200" i="19"/>
  <c r="Z200" i="19"/>
  <c r="AA200" i="19"/>
  <c r="X201" i="19"/>
  <c r="Y201" i="19"/>
  <c r="Z201" i="19"/>
  <c r="AA201" i="19"/>
  <c r="X202" i="19"/>
  <c r="Y202" i="19"/>
  <c r="Z202" i="19"/>
  <c r="AA202" i="19"/>
  <c r="AD202" i="19"/>
  <c r="X203" i="19"/>
  <c r="Y203" i="19"/>
  <c r="Z203" i="19"/>
  <c r="AA203" i="19"/>
  <c r="AD203" i="19"/>
  <c r="X204" i="19"/>
  <c r="Y204" i="19"/>
  <c r="Z204" i="19"/>
  <c r="AA204" i="19"/>
  <c r="X205" i="19"/>
  <c r="Y205" i="19"/>
  <c r="Z205" i="19"/>
  <c r="AA205" i="19"/>
  <c r="X206" i="19"/>
  <c r="Y206" i="19"/>
  <c r="Z206" i="19"/>
  <c r="AA206" i="19"/>
  <c r="AD206" i="19"/>
  <c r="X207" i="19"/>
  <c r="Y207" i="19"/>
  <c r="Z207" i="19"/>
  <c r="AA207" i="19"/>
  <c r="AD207" i="19"/>
  <c r="X208" i="19"/>
  <c r="Y208" i="19"/>
  <c r="Z208" i="19"/>
  <c r="AA208" i="19"/>
  <c r="X209" i="19"/>
  <c r="Y209" i="19"/>
  <c r="Z209" i="19"/>
  <c r="AA209" i="19"/>
  <c r="X210" i="19"/>
  <c r="Y210" i="19"/>
  <c r="Z210" i="19"/>
  <c r="AA210" i="19"/>
  <c r="AD210" i="19"/>
  <c r="X211" i="19"/>
  <c r="Y211" i="19"/>
  <c r="Y359" i="19" s="1"/>
  <c r="Z211" i="19"/>
  <c r="Z359" i="19" s="1"/>
  <c r="AA211" i="19"/>
  <c r="AC211" i="19"/>
  <c r="AD214" i="19" s="1"/>
  <c r="AD211" i="19"/>
  <c r="X212" i="19"/>
  <c r="Y212" i="19"/>
  <c r="Z212" i="19"/>
  <c r="AA212" i="19"/>
  <c r="AD212" i="19"/>
  <c r="X213" i="19"/>
  <c r="X359" i="19" s="1"/>
  <c r="Y213" i="19"/>
  <c r="Z213" i="19"/>
  <c r="AA213" i="19"/>
  <c r="X214" i="19"/>
  <c r="Y214" i="19"/>
  <c r="Z214" i="19"/>
  <c r="AA214" i="19"/>
  <c r="X215" i="19"/>
  <c r="Y215" i="19"/>
  <c r="Z215" i="19"/>
  <c r="AA215" i="19"/>
  <c r="AA359" i="19" s="1"/>
  <c r="AD215" i="19"/>
  <c r="X216" i="19"/>
  <c r="Y216" i="19"/>
  <c r="Z216" i="19"/>
  <c r="AA216" i="19"/>
  <c r="AD216" i="19"/>
  <c r="X217" i="19"/>
  <c r="Y217" i="19"/>
  <c r="Z217" i="19"/>
  <c r="AA217" i="19"/>
  <c r="X218" i="19"/>
  <c r="Y218" i="19"/>
  <c r="Z218" i="19"/>
  <c r="AA218" i="19"/>
  <c r="X219" i="19"/>
  <c r="Y219" i="19"/>
  <c r="Z219" i="19"/>
  <c r="AA219" i="19"/>
  <c r="AD219" i="19"/>
  <c r="X220" i="19"/>
  <c r="Y220" i="19"/>
  <c r="Z220" i="19"/>
  <c r="AA220" i="19"/>
  <c r="AD220" i="19"/>
  <c r="X221" i="19"/>
  <c r="Y221" i="19"/>
  <c r="Z221" i="19"/>
  <c r="AA221" i="19"/>
  <c r="X222" i="19"/>
  <c r="Y222" i="19"/>
  <c r="Z222" i="19"/>
  <c r="AA222" i="19"/>
  <c r="X223" i="19"/>
  <c r="Y223" i="19"/>
  <c r="Z223" i="19"/>
  <c r="AA223" i="19"/>
  <c r="AD223" i="19"/>
  <c r="X224" i="19"/>
  <c r="X360" i="19" s="1"/>
  <c r="Y224" i="19"/>
  <c r="Z224" i="19"/>
  <c r="AA224" i="19"/>
  <c r="AC224" i="19"/>
  <c r="AD227" i="19" s="1"/>
  <c r="AD224" i="19"/>
  <c r="X225" i="19"/>
  <c r="Y225" i="19"/>
  <c r="Z225" i="19"/>
  <c r="AA225" i="19"/>
  <c r="X226" i="19"/>
  <c r="Y226" i="19"/>
  <c r="Z226" i="19"/>
  <c r="AA226" i="19"/>
  <c r="X227" i="19"/>
  <c r="Y227" i="19"/>
  <c r="Y360" i="19" s="1"/>
  <c r="Z227" i="19"/>
  <c r="Z360" i="19" s="1"/>
  <c r="AA227" i="19"/>
  <c r="AA360" i="19" s="1"/>
  <c r="X228" i="19"/>
  <c r="Y228" i="19"/>
  <c r="Z228" i="19"/>
  <c r="AA228" i="19"/>
  <c r="AD228" i="19"/>
  <c r="X229" i="19"/>
  <c r="Y229" i="19"/>
  <c r="Z229" i="19"/>
  <c r="AA229" i="19"/>
  <c r="X230" i="19"/>
  <c r="Y230" i="19"/>
  <c r="Z230" i="19"/>
  <c r="AA230" i="19"/>
  <c r="X231" i="19"/>
  <c r="Y231" i="19"/>
  <c r="Z231" i="19"/>
  <c r="AA231" i="19"/>
  <c r="X232" i="19"/>
  <c r="Y232" i="19"/>
  <c r="Z232" i="19"/>
  <c r="AA232" i="19"/>
  <c r="AD232" i="19"/>
  <c r="X233" i="19"/>
  <c r="Y233" i="19"/>
  <c r="Z233" i="19"/>
  <c r="AA233" i="19"/>
  <c r="X234" i="19"/>
  <c r="Y234" i="19"/>
  <c r="Z234" i="19"/>
  <c r="AA234" i="19"/>
  <c r="X235" i="19"/>
  <c r="Y235" i="19"/>
  <c r="Z235" i="19"/>
  <c r="AA235" i="19"/>
  <c r="X236" i="19"/>
  <c r="Y236" i="19"/>
  <c r="Z236" i="19"/>
  <c r="AA236" i="19"/>
  <c r="AD236" i="19"/>
  <c r="X237" i="19"/>
  <c r="Y237" i="19"/>
  <c r="Z237" i="19"/>
  <c r="AA237" i="19"/>
  <c r="AC237" i="19"/>
  <c r="AD237" i="19"/>
  <c r="X238" i="19"/>
  <c r="Y238" i="19"/>
  <c r="Y361" i="19" s="1"/>
  <c r="Z238" i="19"/>
  <c r="Z361" i="19" s="1"/>
  <c r="AA238" i="19"/>
  <c r="AA361" i="19" s="1"/>
  <c r="AD238" i="19"/>
  <c r="X239" i="19"/>
  <c r="Y239" i="19"/>
  <c r="Z239" i="19"/>
  <c r="AA239" i="19"/>
  <c r="AD239" i="19"/>
  <c r="X240" i="19"/>
  <c r="Y240" i="19"/>
  <c r="Z240" i="19"/>
  <c r="AA240" i="19"/>
  <c r="AD240" i="19"/>
  <c r="X241" i="19"/>
  <c r="Y241" i="19"/>
  <c r="Z241" i="19"/>
  <c r="AA241" i="19"/>
  <c r="AD241" i="19"/>
  <c r="X242" i="19"/>
  <c r="Y242" i="19"/>
  <c r="Z242" i="19"/>
  <c r="AA242" i="19"/>
  <c r="AD242" i="19"/>
  <c r="X243" i="19"/>
  <c r="Y243" i="19"/>
  <c r="Z243" i="19"/>
  <c r="AA243" i="19"/>
  <c r="AD243" i="19"/>
  <c r="X244" i="19"/>
  <c r="Y244" i="19"/>
  <c r="Z244" i="19"/>
  <c r="AA244" i="19"/>
  <c r="AD244" i="19"/>
  <c r="X245" i="19"/>
  <c r="Y245" i="19"/>
  <c r="Z245" i="19"/>
  <c r="AA245" i="19"/>
  <c r="AD245" i="19"/>
  <c r="X246" i="19"/>
  <c r="Y246" i="19"/>
  <c r="Z246" i="19"/>
  <c r="AA246" i="19"/>
  <c r="AD246" i="19"/>
  <c r="X247" i="19"/>
  <c r="Y247" i="19"/>
  <c r="Z247" i="19"/>
  <c r="AA247" i="19"/>
  <c r="AD247" i="19"/>
  <c r="X248" i="19"/>
  <c r="Y248" i="19"/>
  <c r="Z248" i="19"/>
  <c r="AA248" i="19"/>
  <c r="AD248" i="19"/>
  <c r="X249" i="19"/>
  <c r="Y249" i="19"/>
  <c r="Z249" i="19"/>
  <c r="AA249" i="19"/>
  <c r="AD249" i="19"/>
  <c r="X250" i="19"/>
  <c r="Y250" i="19"/>
  <c r="Z250" i="19"/>
  <c r="Z362" i="19" s="1"/>
  <c r="AA250" i="19"/>
  <c r="AC250" i="19"/>
  <c r="AD251" i="19" s="1"/>
  <c r="AD250" i="19"/>
  <c r="X251" i="19"/>
  <c r="Y251" i="19"/>
  <c r="Z251" i="19"/>
  <c r="AA251" i="19"/>
  <c r="X252" i="19"/>
  <c r="Y252" i="19"/>
  <c r="Z252" i="19"/>
  <c r="AA252" i="19"/>
  <c r="AA362" i="19" s="1"/>
  <c r="X253" i="19"/>
  <c r="Y253" i="19"/>
  <c r="Z253" i="19"/>
  <c r="AA253" i="19"/>
  <c r="X254" i="19"/>
  <c r="Y254" i="19"/>
  <c r="Z254" i="19"/>
  <c r="AA254" i="19"/>
  <c r="AD254" i="19"/>
  <c r="X255" i="19"/>
  <c r="Y255" i="19"/>
  <c r="Z255" i="19"/>
  <c r="AA255" i="19"/>
  <c r="X256" i="19"/>
  <c r="Y256" i="19"/>
  <c r="Z256" i="19"/>
  <c r="AA256" i="19"/>
  <c r="X257" i="19"/>
  <c r="Y257" i="19"/>
  <c r="Z257" i="19"/>
  <c r="AA257" i="19"/>
  <c r="X258" i="19"/>
  <c r="Y258" i="19"/>
  <c r="Z258" i="19"/>
  <c r="AA258" i="19"/>
  <c r="AD258" i="19"/>
  <c r="X259" i="19"/>
  <c r="Y259" i="19"/>
  <c r="Z259" i="19"/>
  <c r="AA259" i="19"/>
  <c r="X260" i="19"/>
  <c r="Y260" i="19"/>
  <c r="Z260" i="19"/>
  <c r="AA260" i="19"/>
  <c r="X261" i="19"/>
  <c r="Y261" i="19"/>
  <c r="Z261" i="19"/>
  <c r="AA261" i="19"/>
  <c r="X262" i="19"/>
  <c r="Y262" i="19"/>
  <c r="Z262" i="19"/>
  <c r="AA262" i="19"/>
  <c r="AD262" i="19"/>
  <c r="X263" i="19"/>
  <c r="X378" i="19" s="1"/>
  <c r="Y263" i="19"/>
  <c r="Y378" i="19" s="1"/>
  <c r="Z263" i="19"/>
  <c r="Z378" i="19" s="1"/>
  <c r="AA263" i="19"/>
  <c r="AC263" i="19"/>
  <c r="AD263" i="19" s="1"/>
  <c r="X264" i="19"/>
  <c r="Y264" i="19"/>
  <c r="Z264" i="19"/>
  <c r="AA264" i="19"/>
  <c r="AD264" i="19"/>
  <c r="X265" i="19"/>
  <c r="Y265" i="19"/>
  <c r="Z265" i="19"/>
  <c r="AA265" i="19"/>
  <c r="AD265" i="19"/>
  <c r="X266" i="19"/>
  <c r="Y266" i="19"/>
  <c r="Z266" i="19"/>
  <c r="AA266" i="19"/>
  <c r="AA378" i="19" s="1"/>
  <c r="AD266" i="19"/>
  <c r="X267" i="19"/>
  <c r="Y267" i="19"/>
  <c r="Z267" i="19"/>
  <c r="AA267" i="19"/>
  <c r="X268" i="19"/>
  <c r="Y268" i="19"/>
  <c r="Z268" i="19"/>
  <c r="AA268" i="19"/>
  <c r="AD268" i="19"/>
  <c r="X269" i="19"/>
  <c r="Y269" i="19"/>
  <c r="Z269" i="19"/>
  <c r="AA269" i="19"/>
  <c r="AD269" i="19"/>
  <c r="X270" i="19"/>
  <c r="Y270" i="19"/>
  <c r="Z270" i="19"/>
  <c r="AA270" i="19"/>
  <c r="AD270" i="19"/>
  <c r="X271" i="19"/>
  <c r="Y271" i="19"/>
  <c r="Z271" i="19"/>
  <c r="AA271" i="19"/>
  <c r="X272" i="19"/>
  <c r="Y272" i="19"/>
  <c r="Z272" i="19"/>
  <c r="AA272" i="19"/>
  <c r="AD272" i="19"/>
  <c r="X273" i="19"/>
  <c r="Y273" i="19"/>
  <c r="Z273" i="19"/>
  <c r="AA273" i="19"/>
  <c r="AD273" i="19"/>
  <c r="X274" i="19"/>
  <c r="Y274" i="19"/>
  <c r="Z274" i="19"/>
  <c r="AA274" i="19"/>
  <c r="AD274" i="19"/>
  <c r="X275" i="19"/>
  <c r="Y275" i="19"/>
  <c r="Z275" i="19"/>
  <c r="AA275" i="19"/>
  <c r="X276" i="19"/>
  <c r="Y276" i="19"/>
  <c r="Y379" i="19" s="1"/>
  <c r="Z276" i="19"/>
  <c r="Z379" i="19" s="1"/>
  <c r="AA276" i="19"/>
  <c r="AC276" i="19"/>
  <c r="AD276" i="19" s="1"/>
  <c r="X277" i="19"/>
  <c r="Y277" i="19"/>
  <c r="Z277" i="19"/>
  <c r="AA277" i="19"/>
  <c r="AD277" i="19"/>
  <c r="X278" i="19"/>
  <c r="Y278" i="19"/>
  <c r="Z278" i="19"/>
  <c r="AA278" i="19"/>
  <c r="AD278" i="19"/>
  <c r="X279" i="19"/>
  <c r="Y279" i="19"/>
  <c r="Z279" i="19"/>
  <c r="AA279" i="19"/>
  <c r="AD279" i="19"/>
  <c r="X280" i="19"/>
  <c r="X379" i="19" s="1"/>
  <c r="Y280" i="19"/>
  <c r="Z280" i="19"/>
  <c r="AA280" i="19"/>
  <c r="X281" i="19"/>
  <c r="Y281" i="19"/>
  <c r="Z281" i="19"/>
  <c r="AA281" i="19"/>
  <c r="AD281" i="19"/>
  <c r="X282" i="19"/>
  <c r="Y282" i="19"/>
  <c r="Z282" i="19"/>
  <c r="AA282" i="19"/>
  <c r="AD282" i="19"/>
  <c r="X283" i="19"/>
  <c r="Y283" i="19"/>
  <c r="Z283" i="19"/>
  <c r="AA283" i="19"/>
  <c r="AD283" i="19"/>
  <c r="X284" i="19"/>
  <c r="Y284" i="19"/>
  <c r="Z284" i="19"/>
  <c r="AA284" i="19"/>
  <c r="X285" i="19"/>
  <c r="Y285" i="19"/>
  <c r="Z285" i="19"/>
  <c r="AA285" i="19"/>
  <c r="AD285" i="19"/>
  <c r="X286" i="19"/>
  <c r="Y286" i="19"/>
  <c r="Z286" i="19"/>
  <c r="AA286" i="19"/>
  <c r="AD286" i="19"/>
  <c r="X287" i="19"/>
  <c r="Y287" i="19"/>
  <c r="Z287" i="19"/>
  <c r="AA287" i="19"/>
  <c r="AD287" i="19"/>
  <c r="X288" i="19"/>
  <c r="Y288" i="19"/>
  <c r="Z288" i="19"/>
  <c r="AA288" i="19"/>
  <c r="X289" i="19"/>
  <c r="Y289" i="19"/>
  <c r="Z289" i="19"/>
  <c r="AA289" i="19"/>
  <c r="AC289" i="19"/>
  <c r="AD292" i="19" s="1"/>
  <c r="AD289" i="19"/>
  <c r="X290" i="19"/>
  <c r="X380" i="19" s="1"/>
  <c r="Y290" i="19"/>
  <c r="Y380" i="19" s="1"/>
  <c r="Z290" i="19"/>
  <c r="Z380" i="19" s="1"/>
  <c r="AA290" i="19"/>
  <c r="AA380" i="19" s="1"/>
  <c r="AD290" i="19"/>
  <c r="X291" i="19"/>
  <c r="Y291" i="19"/>
  <c r="Z291" i="19"/>
  <c r="AA291" i="19"/>
  <c r="AD291" i="19"/>
  <c r="X292" i="19"/>
  <c r="Y292" i="19"/>
  <c r="Z292" i="19"/>
  <c r="AA292" i="19"/>
  <c r="X293" i="19"/>
  <c r="Y293" i="19"/>
  <c r="Z293" i="19"/>
  <c r="AA293" i="19"/>
  <c r="AD293" i="19"/>
  <c r="X294" i="19"/>
  <c r="Y294" i="19"/>
  <c r="Z294" i="19"/>
  <c r="AA294" i="19"/>
  <c r="AD294" i="19"/>
  <c r="X295" i="19"/>
  <c r="Y295" i="19"/>
  <c r="Z295" i="19"/>
  <c r="AA295" i="19"/>
  <c r="AD295" i="19"/>
  <c r="X296" i="19"/>
  <c r="Y296" i="19"/>
  <c r="Z296" i="19"/>
  <c r="AA296" i="19"/>
  <c r="X297" i="19"/>
  <c r="Y297" i="19"/>
  <c r="Z297" i="19"/>
  <c r="AA297" i="19"/>
  <c r="AD297" i="19"/>
  <c r="X298" i="19"/>
  <c r="Y298" i="19"/>
  <c r="Z298" i="19"/>
  <c r="AA298" i="19"/>
  <c r="AD298" i="19"/>
  <c r="X299" i="19"/>
  <c r="Y299" i="19"/>
  <c r="Z299" i="19"/>
  <c r="AA299" i="19"/>
  <c r="AD299" i="19"/>
  <c r="X300" i="19"/>
  <c r="Y300" i="19"/>
  <c r="Z300" i="19"/>
  <c r="AA300" i="19"/>
  <c r="X301" i="19"/>
  <c r="Y301" i="19"/>
  <c r="Z301" i="19"/>
  <c r="AA301" i="19"/>
  <c r="AD301" i="19"/>
  <c r="L304" i="19"/>
  <c r="P304" i="19"/>
  <c r="Q304" i="19"/>
  <c r="Q382" i="19" s="1"/>
  <c r="R304" i="19"/>
  <c r="R382" i="19" s="1"/>
  <c r="S304" i="19"/>
  <c r="T304" i="19"/>
  <c r="U304" i="19"/>
  <c r="V304" i="19"/>
  <c r="V382" i="19" s="1"/>
  <c r="W304" i="19"/>
  <c r="X304" i="19"/>
  <c r="Y304" i="19"/>
  <c r="Z304" i="19"/>
  <c r="AA304" i="19"/>
  <c r="L305" i="19"/>
  <c r="P305" i="19"/>
  <c r="Q305" i="19"/>
  <c r="R305" i="19"/>
  <c r="S305" i="19"/>
  <c r="T305" i="19"/>
  <c r="U305" i="19"/>
  <c r="U382" i="19" s="1"/>
  <c r="V305" i="19"/>
  <c r="W305" i="19"/>
  <c r="X305" i="19"/>
  <c r="Y305" i="19"/>
  <c r="Z305" i="19"/>
  <c r="AA305" i="19"/>
  <c r="L306" i="19"/>
  <c r="P306" i="19"/>
  <c r="Q306" i="19"/>
  <c r="R306" i="19"/>
  <c r="S306" i="19"/>
  <c r="S382" i="19" s="1"/>
  <c r="T306" i="19"/>
  <c r="U306" i="19"/>
  <c r="V306" i="19"/>
  <c r="W306" i="19"/>
  <c r="X306" i="19"/>
  <c r="Y306" i="19"/>
  <c r="Z306" i="19"/>
  <c r="AA306" i="19"/>
  <c r="L307" i="19"/>
  <c r="P307" i="19"/>
  <c r="Q307" i="19"/>
  <c r="R307" i="19"/>
  <c r="S307" i="19"/>
  <c r="T307" i="19"/>
  <c r="U307" i="19"/>
  <c r="V307" i="19"/>
  <c r="W307" i="19"/>
  <c r="X307" i="19"/>
  <c r="Y307" i="19"/>
  <c r="Z307" i="19"/>
  <c r="L308" i="19"/>
  <c r="P308" i="19"/>
  <c r="Q308" i="19"/>
  <c r="R308" i="19"/>
  <c r="S308" i="19"/>
  <c r="T308" i="19"/>
  <c r="U308" i="19"/>
  <c r="V308" i="19"/>
  <c r="W308" i="19"/>
  <c r="AA308" i="19"/>
  <c r="L309" i="19"/>
  <c r="P309" i="19"/>
  <c r="Q309" i="19"/>
  <c r="R309" i="19"/>
  <c r="S309" i="19"/>
  <c r="T309" i="19"/>
  <c r="T382" i="19" s="1"/>
  <c r="U309" i="19"/>
  <c r="V309" i="19"/>
  <c r="W309" i="19"/>
  <c r="X309" i="19"/>
  <c r="Y309" i="19"/>
  <c r="Z309" i="19"/>
  <c r="AA309" i="19"/>
  <c r="L310" i="19"/>
  <c r="P310" i="19"/>
  <c r="Q310" i="19"/>
  <c r="R310" i="19"/>
  <c r="S310" i="19"/>
  <c r="T310" i="19"/>
  <c r="U310" i="19"/>
  <c r="V310" i="19"/>
  <c r="W310" i="19"/>
  <c r="X310" i="19"/>
  <c r="Y310" i="19"/>
  <c r="Z310" i="19"/>
  <c r="AA310" i="19"/>
  <c r="L311" i="19"/>
  <c r="P311" i="19"/>
  <c r="Q311" i="19"/>
  <c r="R311" i="19"/>
  <c r="S311" i="19"/>
  <c r="T311" i="19"/>
  <c r="U311" i="19"/>
  <c r="V311" i="19"/>
  <c r="W311" i="19"/>
  <c r="X311" i="19"/>
  <c r="Y311" i="19"/>
  <c r="Z311" i="19"/>
  <c r="AA311" i="19"/>
  <c r="L312" i="19"/>
  <c r="P312" i="19"/>
  <c r="Q312" i="19"/>
  <c r="R312" i="19"/>
  <c r="S312" i="19"/>
  <c r="T312" i="19"/>
  <c r="U312" i="19"/>
  <c r="V312" i="19"/>
  <c r="W312" i="19"/>
  <c r="X312" i="19"/>
  <c r="Y312" i="19"/>
  <c r="Z312" i="19"/>
  <c r="AA312" i="19"/>
  <c r="L313" i="19"/>
  <c r="P313" i="19"/>
  <c r="Q313" i="19"/>
  <c r="R313" i="19"/>
  <c r="S313" i="19"/>
  <c r="T313" i="19"/>
  <c r="U313" i="19"/>
  <c r="V313" i="19"/>
  <c r="W313" i="19"/>
  <c r="X313" i="19"/>
  <c r="Y313" i="19"/>
  <c r="Z313" i="19"/>
  <c r="AA313" i="19"/>
  <c r="L314" i="19"/>
  <c r="P314" i="19"/>
  <c r="Q314" i="19"/>
  <c r="R314" i="19"/>
  <c r="S314" i="19"/>
  <c r="T314" i="19"/>
  <c r="U314" i="19"/>
  <c r="V314" i="19"/>
  <c r="W314" i="19"/>
  <c r="X314" i="19"/>
  <c r="Y314" i="19"/>
  <c r="Z314" i="19"/>
  <c r="AA314" i="19"/>
  <c r="L315" i="19"/>
  <c r="P315" i="19"/>
  <c r="Q315" i="19"/>
  <c r="R315" i="19"/>
  <c r="S315" i="19"/>
  <c r="T315" i="19"/>
  <c r="U315" i="19"/>
  <c r="V315" i="19"/>
  <c r="W315" i="19"/>
  <c r="X315" i="19"/>
  <c r="Y315" i="19"/>
  <c r="Z315" i="19"/>
  <c r="AA315" i="19"/>
  <c r="L316" i="19"/>
  <c r="P316" i="19"/>
  <c r="Q316" i="19"/>
  <c r="R316" i="19"/>
  <c r="S316" i="19"/>
  <c r="T316" i="19"/>
  <c r="U316" i="19"/>
  <c r="V316" i="19"/>
  <c r="W316" i="19"/>
  <c r="X316" i="19"/>
  <c r="Y316" i="19"/>
  <c r="Z316" i="19"/>
  <c r="AA316" i="19"/>
  <c r="L317" i="19"/>
  <c r="P317" i="19"/>
  <c r="Q317" i="19"/>
  <c r="R317" i="19"/>
  <c r="S317" i="19"/>
  <c r="T317" i="19"/>
  <c r="U317" i="19"/>
  <c r="V317" i="19"/>
  <c r="W317" i="19"/>
  <c r="X317" i="19"/>
  <c r="Y317" i="19"/>
  <c r="Z317" i="19"/>
  <c r="AA317" i="19"/>
  <c r="L318" i="19"/>
  <c r="P318" i="19"/>
  <c r="Q318" i="19"/>
  <c r="R318" i="19"/>
  <c r="S318" i="19"/>
  <c r="T318" i="19"/>
  <c r="U318" i="19"/>
  <c r="V318" i="19"/>
  <c r="W318" i="19"/>
  <c r="X318" i="19"/>
  <c r="Y318" i="19"/>
  <c r="Z318" i="19"/>
  <c r="AA318" i="19"/>
  <c r="L319" i="19"/>
  <c r="P319" i="19"/>
  <c r="Q319" i="19"/>
  <c r="R319" i="19"/>
  <c r="S319" i="19"/>
  <c r="T319" i="19"/>
  <c r="U319" i="19"/>
  <c r="V319" i="19"/>
  <c r="W319" i="19"/>
  <c r="X319" i="19"/>
  <c r="Y319" i="19"/>
  <c r="Z319" i="19"/>
  <c r="AA319" i="19"/>
  <c r="L320" i="19"/>
  <c r="P320" i="19"/>
  <c r="Q320" i="19"/>
  <c r="R320" i="19"/>
  <c r="S320" i="19"/>
  <c r="T320" i="19"/>
  <c r="U320" i="19"/>
  <c r="V320" i="19"/>
  <c r="W320" i="19"/>
  <c r="X320" i="19"/>
  <c r="Y320" i="19"/>
  <c r="Z320" i="19"/>
  <c r="AA320" i="19"/>
  <c r="L321" i="19"/>
  <c r="P321" i="19"/>
  <c r="Q321" i="19"/>
  <c r="R321" i="19"/>
  <c r="S321" i="19"/>
  <c r="T321" i="19"/>
  <c r="U321" i="19"/>
  <c r="V321" i="19"/>
  <c r="W321" i="19"/>
  <c r="X321" i="19"/>
  <c r="Y321" i="19"/>
  <c r="Z321" i="19"/>
  <c r="AA321" i="19"/>
  <c r="L322" i="19"/>
  <c r="P322" i="19"/>
  <c r="Q322" i="19"/>
  <c r="R322" i="19"/>
  <c r="S322" i="19"/>
  <c r="T322" i="19"/>
  <c r="U322" i="19"/>
  <c r="V322" i="19"/>
  <c r="W322" i="19"/>
  <c r="X322" i="19"/>
  <c r="Y322" i="19"/>
  <c r="Z322" i="19"/>
  <c r="AA322" i="19"/>
  <c r="L323" i="19"/>
  <c r="P323" i="19"/>
  <c r="Q323" i="19"/>
  <c r="R323" i="19"/>
  <c r="S323" i="19"/>
  <c r="T323" i="19"/>
  <c r="U323" i="19"/>
  <c r="V323" i="19"/>
  <c r="W323" i="19"/>
  <c r="X323" i="19"/>
  <c r="Y323" i="19"/>
  <c r="Z323" i="19"/>
  <c r="AA323" i="19"/>
  <c r="L324" i="19"/>
  <c r="P324" i="19"/>
  <c r="Q324" i="19"/>
  <c r="R324" i="19"/>
  <c r="S324" i="19"/>
  <c r="T324" i="19"/>
  <c r="U324" i="19"/>
  <c r="V324" i="19"/>
  <c r="W324" i="19"/>
  <c r="X324" i="19"/>
  <c r="Y324" i="19"/>
  <c r="Z324" i="19"/>
  <c r="AA324" i="19"/>
  <c r="L325" i="19"/>
  <c r="P325" i="19"/>
  <c r="Q325" i="19"/>
  <c r="R325" i="19"/>
  <c r="S325" i="19"/>
  <c r="T325" i="19"/>
  <c r="U325" i="19"/>
  <c r="V325" i="19"/>
  <c r="W325" i="19"/>
  <c r="X325" i="19"/>
  <c r="Y325" i="19"/>
  <c r="Z325" i="19"/>
  <c r="AA325" i="19"/>
  <c r="L326" i="19"/>
  <c r="P326" i="19"/>
  <c r="Q326" i="19"/>
  <c r="R326" i="19"/>
  <c r="S326" i="19"/>
  <c r="T326" i="19"/>
  <c r="U326" i="19"/>
  <c r="V326" i="19"/>
  <c r="W326" i="19"/>
  <c r="X326" i="19"/>
  <c r="Y326" i="19"/>
  <c r="Z326" i="19"/>
  <c r="AA326" i="19"/>
  <c r="L327" i="19"/>
  <c r="P327" i="19"/>
  <c r="Q327" i="19"/>
  <c r="R327" i="19"/>
  <c r="S327" i="19"/>
  <c r="T327" i="19"/>
  <c r="U327" i="19"/>
  <c r="V327" i="19"/>
  <c r="W327" i="19"/>
  <c r="X327" i="19"/>
  <c r="Y327" i="19"/>
  <c r="Z327" i="19"/>
  <c r="AA327" i="19"/>
  <c r="L328" i="19"/>
  <c r="P328" i="19"/>
  <c r="Q328" i="19"/>
  <c r="R328" i="19"/>
  <c r="S328" i="19"/>
  <c r="T328" i="19"/>
  <c r="U328" i="19"/>
  <c r="V328" i="19"/>
  <c r="W328" i="19"/>
  <c r="X328" i="19"/>
  <c r="Y328" i="19"/>
  <c r="Z328" i="19"/>
  <c r="AA328" i="19"/>
  <c r="L329" i="19"/>
  <c r="P329" i="19"/>
  <c r="Q329" i="19"/>
  <c r="R329" i="19"/>
  <c r="S329" i="19"/>
  <c r="T329" i="19"/>
  <c r="U329" i="19"/>
  <c r="V329" i="19"/>
  <c r="W329" i="19"/>
  <c r="X329" i="19"/>
  <c r="Y329" i="19"/>
  <c r="Z329" i="19"/>
  <c r="AA329" i="19"/>
  <c r="L330" i="19"/>
  <c r="P330" i="19"/>
  <c r="Q330" i="19"/>
  <c r="R330" i="19"/>
  <c r="S330" i="19"/>
  <c r="T330" i="19"/>
  <c r="U330" i="19"/>
  <c r="V330" i="19"/>
  <c r="W330" i="19"/>
  <c r="X330" i="19"/>
  <c r="Y330" i="19"/>
  <c r="Z330" i="19"/>
  <c r="AA330" i="19"/>
  <c r="L331" i="19"/>
  <c r="P331" i="19"/>
  <c r="Q331" i="19"/>
  <c r="R331" i="19"/>
  <c r="S331" i="19"/>
  <c r="T331" i="19"/>
  <c r="U331" i="19"/>
  <c r="V331" i="19"/>
  <c r="W331" i="19"/>
  <c r="X331" i="19"/>
  <c r="Y331" i="19"/>
  <c r="Z331" i="19"/>
  <c r="AA331" i="19"/>
  <c r="L332" i="19"/>
  <c r="P332" i="19"/>
  <c r="Q332" i="19"/>
  <c r="R332" i="19"/>
  <c r="S332" i="19"/>
  <c r="T332" i="19"/>
  <c r="U332" i="19"/>
  <c r="V332" i="19"/>
  <c r="W332" i="19"/>
  <c r="X332" i="19"/>
  <c r="Y332" i="19"/>
  <c r="Z332" i="19"/>
  <c r="AA332" i="19"/>
  <c r="L333" i="19"/>
  <c r="P333" i="19"/>
  <c r="Q333" i="19"/>
  <c r="R333" i="19"/>
  <c r="S333" i="19"/>
  <c r="T333" i="19"/>
  <c r="U333" i="19"/>
  <c r="V333" i="19"/>
  <c r="W333" i="19"/>
  <c r="X333" i="19"/>
  <c r="Y333" i="19"/>
  <c r="Z333" i="19"/>
  <c r="AA333" i="19"/>
  <c r="L334" i="19"/>
  <c r="P334" i="19"/>
  <c r="Q334" i="19"/>
  <c r="R334" i="19"/>
  <c r="S334" i="19"/>
  <c r="T334" i="19"/>
  <c r="U334" i="19"/>
  <c r="V334" i="19"/>
  <c r="W334" i="19"/>
  <c r="X334" i="19"/>
  <c r="Y334" i="19"/>
  <c r="Z334" i="19"/>
  <c r="AA334" i="19"/>
  <c r="L335" i="19"/>
  <c r="P335" i="19"/>
  <c r="Q335" i="19"/>
  <c r="R335" i="19"/>
  <c r="S335" i="19"/>
  <c r="T335" i="19"/>
  <c r="U335" i="19"/>
  <c r="V335" i="19"/>
  <c r="W335" i="19"/>
  <c r="X335" i="19"/>
  <c r="Y335" i="19"/>
  <c r="Z335" i="19"/>
  <c r="AA335" i="19"/>
  <c r="L336" i="19"/>
  <c r="P336" i="19"/>
  <c r="Q336" i="19"/>
  <c r="R336" i="19"/>
  <c r="S336" i="19"/>
  <c r="T336" i="19"/>
  <c r="U336" i="19"/>
  <c r="V336" i="19"/>
  <c r="W336" i="19"/>
  <c r="X336" i="19"/>
  <c r="Y336" i="19"/>
  <c r="Z336" i="19"/>
  <c r="AA336" i="19"/>
  <c r="L337" i="19"/>
  <c r="P337" i="19"/>
  <c r="Q337" i="19"/>
  <c r="R337" i="19"/>
  <c r="S337" i="19"/>
  <c r="T337" i="19"/>
  <c r="U337" i="19"/>
  <c r="V337" i="19"/>
  <c r="W337" i="19"/>
  <c r="X337" i="19"/>
  <c r="Y337" i="19"/>
  <c r="Z337" i="19"/>
  <c r="AA337" i="19"/>
  <c r="L338" i="19"/>
  <c r="P338" i="19"/>
  <c r="Q338" i="19"/>
  <c r="R338" i="19"/>
  <c r="S338" i="19"/>
  <c r="T338" i="19"/>
  <c r="U338" i="19"/>
  <c r="V338" i="19"/>
  <c r="W338" i="19"/>
  <c r="X338" i="19"/>
  <c r="Y338" i="19"/>
  <c r="Z338" i="19"/>
  <c r="AA338" i="19"/>
  <c r="L339" i="19"/>
  <c r="P339" i="19"/>
  <c r="Q339" i="19"/>
  <c r="R339" i="19"/>
  <c r="S339" i="19"/>
  <c r="T339" i="19"/>
  <c r="U339" i="19"/>
  <c r="V339" i="19"/>
  <c r="W339" i="19"/>
  <c r="X339" i="19"/>
  <c r="Y339" i="19"/>
  <c r="Z339" i="19"/>
  <c r="AA339" i="19"/>
  <c r="L340" i="19"/>
  <c r="P340" i="19"/>
  <c r="Q340" i="19"/>
  <c r="R340" i="19"/>
  <c r="S340" i="19"/>
  <c r="T340" i="19"/>
  <c r="U340" i="19"/>
  <c r="V340" i="19"/>
  <c r="W340" i="19"/>
  <c r="X340" i="19"/>
  <c r="Y340" i="19"/>
  <c r="Z340" i="19"/>
  <c r="AA340" i="19"/>
  <c r="L341" i="19"/>
  <c r="P341" i="19"/>
  <c r="Q341" i="19"/>
  <c r="R341" i="19"/>
  <c r="S341" i="19"/>
  <c r="T341" i="19"/>
  <c r="U341" i="19"/>
  <c r="V341" i="19"/>
  <c r="W341" i="19"/>
  <c r="X341" i="19"/>
  <c r="L342" i="19"/>
  <c r="P342" i="19"/>
  <c r="Q342" i="19"/>
  <c r="R342" i="19"/>
  <c r="S342" i="19"/>
  <c r="T342" i="19"/>
  <c r="U342" i="19"/>
  <c r="V342" i="19"/>
  <c r="W342" i="19"/>
  <c r="Y342" i="19"/>
  <c r="L343" i="19"/>
  <c r="P343" i="19"/>
  <c r="Q343" i="19"/>
  <c r="R343" i="19"/>
  <c r="S343" i="19"/>
  <c r="T343" i="19"/>
  <c r="U343" i="19"/>
  <c r="V343" i="19"/>
  <c r="L344" i="19"/>
  <c r="P344" i="19"/>
  <c r="Q344" i="19"/>
  <c r="R344" i="19"/>
  <c r="S344" i="19"/>
  <c r="T344" i="19"/>
  <c r="U344" i="19"/>
  <c r="V344" i="19"/>
  <c r="W344" i="19"/>
  <c r="X344" i="19"/>
  <c r="Y344" i="19"/>
  <c r="L345" i="19"/>
  <c r="P345" i="19"/>
  <c r="Q345" i="19"/>
  <c r="R345" i="19"/>
  <c r="S345" i="19"/>
  <c r="T345" i="19"/>
  <c r="U345" i="19"/>
  <c r="V345" i="19"/>
  <c r="W345" i="19"/>
  <c r="X345" i="19"/>
  <c r="Y345" i="19"/>
  <c r="L346" i="19"/>
  <c r="P346" i="19"/>
  <c r="Q346" i="19"/>
  <c r="R346" i="19"/>
  <c r="S346" i="19"/>
  <c r="T346" i="19"/>
  <c r="U346" i="19"/>
  <c r="V346" i="19"/>
  <c r="W346" i="19"/>
  <c r="L347" i="19"/>
  <c r="P347" i="19"/>
  <c r="Q347" i="19"/>
  <c r="R347" i="19"/>
  <c r="S347" i="19"/>
  <c r="T347" i="19"/>
  <c r="U347" i="19"/>
  <c r="V347" i="19"/>
  <c r="W347" i="19"/>
  <c r="Z347" i="19"/>
  <c r="L348" i="19"/>
  <c r="P348" i="19"/>
  <c r="Q348" i="19"/>
  <c r="R348" i="19"/>
  <c r="S348" i="19"/>
  <c r="T348" i="19"/>
  <c r="U348" i="19"/>
  <c r="V348" i="19"/>
  <c r="W348" i="19"/>
  <c r="X348" i="19"/>
  <c r="Y348" i="19"/>
  <c r="Z348" i="19"/>
  <c r="AA348" i="19"/>
  <c r="L349" i="19"/>
  <c r="P349" i="19"/>
  <c r="Q349" i="19"/>
  <c r="R349" i="19"/>
  <c r="S349" i="19"/>
  <c r="T349" i="19"/>
  <c r="U349" i="19"/>
  <c r="V349" i="19"/>
  <c r="W349" i="19"/>
  <c r="X349" i="19"/>
  <c r="Y349" i="19"/>
  <c r="Z349" i="19"/>
  <c r="AA349" i="19"/>
  <c r="L350" i="19"/>
  <c r="P350" i="19"/>
  <c r="Q350" i="19"/>
  <c r="R350" i="19"/>
  <c r="S350" i="19"/>
  <c r="T350" i="19"/>
  <c r="U350" i="19"/>
  <c r="V350" i="19"/>
  <c r="W350" i="19"/>
  <c r="Y350" i="19"/>
  <c r="Z350" i="19"/>
  <c r="AA350" i="19"/>
  <c r="L351" i="19"/>
  <c r="P351" i="19"/>
  <c r="Q351" i="19"/>
  <c r="R351" i="19"/>
  <c r="S351" i="19"/>
  <c r="T351" i="19"/>
  <c r="U351" i="19"/>
  <c r="V351" i="19"/>
  <c r="W351" i="19"/>
  <c r="AA351" i="19"/>
  <c r="L352" i="19"/>
  <c r="P352" i="19"/>
  <c r="Q352" i="19"/>
  <c r="R352" i="19"/>
  <c r="S352" i="19"/>
  <c r="T352" i="19"/>
  <c r="U352" i="19"/>
  <c r="V352" i="19"/>
  <c r="W352" i="19"/>
  <c r="AA352" i="19"/>
  <c r="L353" i="19"/>
  <c r="P353" i="19"/>
  <c r="Q353" i="19"/>
  <c r="R353" i="19"/>
  <c r="S353" i="19"/>
  <c r="T353" i="19"/>
  <c r="U353" i="19"/>
  <c r="V353" i="19"/>
  <c r="W353" i="19"/>
  <c r="Z353" i="19"/>
  <c r="AA353" i="19"/>
  <c r="L354" i="19"/>
  <c r="P354" i="19"/>
  <c r="Q354" i="19"/>
  <c r="R354" i="19"/>
  <c r="S354" i="19"/>
  <c r="T354" i="19"/>
  <c r="U354" i="19"/>
  <c r="V354" i="19"/>
  <c r="W354" i="19"/>
  <c r="AA354" i="19"/>
  <c r="L355" i="19"/>
  <c r="P355" i="19"/>
  <c r="Q355" i="19"/>
  <c r="R355" i="19"/>
  <c r="S355" i="19"/>
  <c r="T355" i="19"/>
  <c r="U355" i="19"/>
  <c r="V355" i="19"/>
  <c r="W355" i="19"/>
  <c r="AA355" i="19"/>
  <c r="L356" i="19"/>
  <c r="P356" i="19"/>
  <c r="Q356" i="19"/>
  <c r="R356" i="19"/>
  <c r="S356" i="19"/>
  <c r="T356" i="19"/>
  <c r="U356" i="19"/>
  <c r="V356" i="19"/>
  <c r="W356" i="19"/>
  <c r="X356" i="19"/>
  <c r="Y356" i="19"/>
  <c r="Z356" i="19"/>
  <c r="AA356" i="19"/>
  <c r="L357" i="19"/>
  <c r="P357" i="19"/>
  <c r="Q357" i="19"/>
  <c r="R357" i="19"/>
  <c r="S357" i="19"/>
  <c r="T357" i="19"/>
  <c r="U357" i="19"/>
  <c r="V357" i="19"/>
  <c r="W357" i="19"/>
  <c r="X357" i="19"/>
  <c r="Y357" i="19"/>
  <c r="Z357" i="19"/>
  <c r="AA357" i="19"/>
  <c r="L358" i="19"/>
  <c r="P358" i="19"/>
  <c r="Q358" i="19"/>
  <c r="R358" i="19"/>
  <c r="S358" i="19"/>
  <c r="T358" i="19"/>
  <c r="U358" i="19"/>
  <c r="V358" i="19"/>
  <c r="W358" i="19"/>
  <c r="L359" i="19"/>
  <c r="P359" i="19"/>
  <c r="Q359" i="19"/>
  <c r="R359" i="19"/>
  <c r="S359" i="19"/>
  <c r="T359" i="19"/>
  <c r="U359" i="19"/>
  <c r="V359" i="19"/>
  <c r="W359" i="19"/>
  <c r="L360" i="19"/>
  <c r="P360" i="19"/>
  <c r="Q360" i="19"/>
  <c r="R360" i="19"/>
  <c r="S360" i="19"/>
  <c r="T360" i="19"/>
  <c r="U360" i="19"/>
  <c r="V360" i="19"/>
  <c r="W360" i="19"/>
  <c r="L361" i="19"/>
  <c r="P361" i="19"/>
  <c r="Q361" i="19"/>
  <c r="R361" i="19"/>
  <c r="S361" i="19"/>
  <c r="T361" i="19"/>
  <c r="U361" i="19"/>
  <c r="V361" i="19"/>
  <c r="W361" i="19"/>
  <c r="X361" i="19"/>
  <c r="L362" i="19"/>
  <c r="P362" i="19"/>
  <c r="Q362" i="19"/>
  <c r="R362" i="19"/>
  <c r="S362" i="19"/>
  <c r="T362" i="19"/>
  <c r="U362" i="19"/>
  <c r="V362" i="19"/>
  <c r="W362" i="19"/>
  <c r="X362" i="19"/>
  <c r="Y362" i="19"/>
  <c r="L363" i="19"/>
  <c r="P363" i="19"/>
  <c r="Q363" i="19"/>
  <c r="R363" i="19"/>
  <c r="S363" i="19"/>
  <c r="T363" i="19"/>
  <c r="U363" i="19"/>
  <c r="V363" i="19"/>
  <c r="W363" i="19"/>
  <c r="X363" i="19"/>
  <c r="Y363" i="19"/>
  <c r="Z363" i="19"/>
  <c r="AA363" i="19"/>
  <c r="L364" i="19"/>
  <c r="P364" i="19"/>
  <c r="Q364" i="19"/>
  <c r="R364" i="19"/>
  <c r="S364" i="19"/>
  <c r="T364" i="19"/>
  <c r="U364" i="19"/>
  <c r="V364" i="19"/>
  <c r="W364" i="19"/>
  <c r="X364" i="19"/>
  <c r="Y364" i="19"/>
  <c r="Z364" i="19"/>
  <c r="AA364" i="19"/>
  <c r="L365" i="19"/>
  <c r="P365" i="19"/>
  <c r="Q365" i="19"/>
  <c r="R365" i="19"/>
  <c r="S365" i="19"/>
  <c r="T365" i="19"/>
  <c r="U365" i="19"/>
  <c r="V365" i="19"/>
  <c r="W365" i="19"/>
  <c r="X365" i="19"/>
  <c r="Y365" i="19"/>
  <c r="Z365" i="19"/>
  <c r="AA365" i="19"/>
  <c r="L366" i="19"/>
  <c r="P366" i="19"/>
  <c r="Q366" i="19"/>
  <c r="R366" i="19"/>
  <c r="S366" i="19"/>
  <c r="T366" i="19"/>
  <c r="U366" i="19"/>
  <c r="V366" i="19"/>
  <c r="W366" i="19"/>
  <c r="X366" i="19"/>
  <c r="Y366" i="19"/>
  <c r="Z366" i="19"/>
  <c r="AA366" i="19"/>
  <c r="L367" i="19"/>
  <c r="P367" i="19"/>
  <c r="Q367" i="19"/>
  <c r="R367" i="19"/>
  <c r="S367" i="19"/>
  <c r="T367" i="19"/>
  <c r="U367" i="19"/>
  <c r="V367" i="19"/>
  <c r="W367" i="19"/>
  <c r="X367" i="19"/>
  <c r="Y367" i="19"/>
  <c r="Z367" i="19"/>
  <c r="AA367" i="19"/>
  <c r="L368" i="19"/>
  <c r="P368" i="19"/>
  <c r="Q368" i="19"/>
  <c r="R368" i="19"/>
  <c r="S368" i="19"/>
  <c r="T368" i="19"/>
  <c r="U368" i="19"/>
  <c r="V368" i="19"/>
  <c r="W368" i="19"/>
  <c r="X368" i="19"/>
  <c r="Y368" i="19"/>
  <c r="Z368" i="19"/>
  <c r="AA368" i="19"/>
  <c r="L369" i="19"/>
  <c r="P369" i="19"/>
  <c r="Q369" i="19"/>
  <c r="R369" i="19"/>
  <c r="S369" i="19"/>
  <c r="T369" i="19"/>
  <c r="U369" i="19"/>
  <c r="V369" i="19"/>
  <c r="W369" i="19"/>
  <c r="X369" i="19"/>
  <c r="Y369" i="19"/>
  <c r="Z369" i="19"/>
  <c r="AA369" i="19"/>
  <c r="L370" i="19"/>
  <c r="P370" i="19"/>
  <c r="Q370" i="19"/>
  <c r="R370" i="19"/>
  <c r="S370" i="19"/>
  <c r="T370" i="19"/>
  <c r="U370" i="19"/>
  <c r="V370" i="19"/>
  <c r="W370" i="19"/>
  <c r="X370" i="19"/>
  <c r="Y370" i="19"/>
  <c r="Z370" i="19"/>
  <c r="AA370" i="19"/>
  <c r="L371" i="19"/>
  <c r="P371" i="19"/>
  <c r="Q371" i="19"/>
  <c r="R371" i="19"/>
  <c r="S371" i="19"/>
  <c r="T371" i="19"/>
  <c r="U371" i="19"/>
  <c r="V371" i="19"/>
  <c r="W371" i="19"/>
  <c r="X371" i="19"/>
  <c r="Y371" i="19"/>
  <c r="Z371" i="19"/>
  <c r="AA371" i="19"/>
  <c r="L372" i="19"/>
  <c r="P372" i="19"/>
  <c r="Q372" i="19"/>
  <c r="R372" i="19"/>
  <c r="S372" i="19"/>
  <c r="T372" i="19"/>
  <c r="U372" i="19"/>
  <c r="V372" i="19"/>
  <c r="W372" i="19"/>
  <c r="X372" i="19"/>
  <c r="Y372" i="19"/>
  <c r="Z372" i="19"/>
  <c r="AA372" i="19"/>
  <c r="L373" i="19"/>
  <c r="P373" i="19"/>
  <c r="Q373" i="19"/>
  <c r="R373" i="19"/>
  <c r="S373" i="19"/>
  <c r="T373" i="19"/>
  <c r="U373" i="19"/>
  <c r="V373" i="19"/>
  <c r="W373" i="19"/>
  <c r="X373" i="19"/>
  <c r="Y373" i="19"/>
  <c r="Z373" i="19"/>
  <c r="AA373" i="19"/>
  <c r="L374" i="19"/>
  <c r="P374" i="19"/>
  <c r="Q374" i="19"/>
  <c r="R374" i="19"/>
  <c r="S374" i="19"/>
  <c r="T374" i="19"/>
  <c r="U374" i="19"/>
  <c r="V374" i="19"/>
  <c r="W374" i="19"/>
  <c r="X374" i="19"/>
  <c r="Y374" i="19"/>
  <c r="Z374" i="19"/>
  <c r="AA374" i="19"/>
  <c r="L375" i="19"/>
  <c r="P375" i="19"/>
  <c r="Q375" i="19"/>
  <c r="R375" i="19"/>
  <c r="S375" i="19"/>
  <c r="T375" i="19"/>
  <c r="U375" i="19"/>
  <c r="V375" i="19"/>
  <c r="W375" i="19"/>
  <c r="X375" i="19"/>
  <c r="Y375" i="19"/>
  <c r="Z375" i="19"/>
  <c r="AA375" i="19"/>
  <c r="L376" i="19"/>
  <c r="P376" i="19"/>
  <c r="Q376" i="19"/>
  <c r="R376" i="19"/>
  <c r="S376" i="19"/>
  <c r="T376" i="19"/>
  <c r="U376" i="19"/>
  <c r="V376" i="19"/>
  <c r="W376" i="19"/>
  <c r="X376" i="19"/>
  <c r="Y376" i="19"/>
  <c r="Z376" i="19"/>
  <c r="AA376" i="19"/>
  <c r="L377" i="19"/>
  <c r="P377" i="19"/>
  <c r="Q377" i="19"/>
  <c r="R377" i="19"/>
  <c r="S377" i="19"/>
  <c r="T377" i="19"/>
  <c r="U377" i="19"/>
  <c r="V377" i="19"/>
  <c r="W377" i="19"/>
  <c r="X377" i="19"/>
  <c r="Y377" i="19"/>
  <c r="Z377" i="19"/>
  <c r="AA377" i="19"/>
  <c r="L378" i="19"/>
  <c r="P378" i="19"/>
  <c r="Q378" i="19"/>
  <c r="R378" i="19"/>
  <c r="S378" i="19"/>
  <c r="T378" i="19"/>
  <c r="U378" i="19"/>
  <c r="V378" i="19"/>
  <c r="W378" i="19"/>
  <c r="L379" i="19"/>
  <c r="P379" i="19"/>
  <c r="Q379" i="19"/>
  <c r="R379" i="19"/>
  <c r="S379" i="19"/>
  <c r="T379" i="19"/>
  <c r="U379" i="19"/>
  <c r="V379" i="19"/>
  <c r="W379" i="19"/>
  <c r="AA379" i="19"/>
  <c r="L380" i="19"/>
  <c r="P380" i="19"/>
  <c r="Q380" i="19"/>
  <c r="R380" i="19"/>
  <c r="S380" i="19"/>
  <c r="T380" i="19"/>
  <c r="U380" i="19"/>
  <c r="V380" i="19"/>
  <c r="W380" i="19"/>
  <c r="Z345" i="19" l="1"/>
  <c r="Z382" i="19" s="1"/>
  <c r="AD59" i="19"/>
  <c r="AD63" i="19"/>
  <c r="AD67" i="19"/>
  <c r="AD56" i="19"/>
  <c r="AD60" i="19"/>
  <c r="AD64" i="19"/>
  <c r="AD58" i="19"/>
  <c r="AD62" i="19"/>
  <c r="AD66" i="19"/>
  <c r="AD57" i="19"/>
  <c r="AD61" i="19"/>
  <c r="AD65" i="19"/>
  <c r="Y382" i="19"/>
  <c r="AD261" i="19"/>
  <c r="AD257" i="19"/>
  <c r="AD253" i="19"/>
  <c r="AD154" i="19"/>
  <c r="AD149" i="19"/>
  <c r="AD92" i="19"/>
  <c r="AD14" i="19"/>
  <c r="AD10" i="19"/>
  <c r="AD6" i="19"/>
  <c r="W343" i="19"/>
  <c r="W382" i="19" s="1"/>
  <c r="AD193" i="19"/>
  <c r="AD188" i="19"/>
  <c r="AD144" i="19"/>
  <c r="AD139" i="19"/>
  <c r="AD134" i="19"/>
  <c r="AD88" i="19"/>
  <c r="AD84" i="19"/>
  <c r="AD300" i="19"/>
  <c r="AD296" i="19"/>
  <c r="AD233" i="19"/>
  <c r="AD229" i="19"/>
  <c r="AD225" i="19"/>
  <c r="AD183" i="19"/>
  <c r="AD178" i="19"/>
  <c r="AD173" i="19"/>
  <c r="AD129" i="19"/>
  <c r="AD124" i="19"/>
  <c r="AD53" i="19"/>
  <c r="AD49" i="19"/>
  <c r="AD288" i="19"/>
  <c r="AD284" i="19"/>
  <c r="AD280" i="19"/>
  <c r="AD221" i="19"/>
  <c r="AD217" i="19"/>
  <c r="AD213" i="19"/>
  <c r="AD168" i="19"/>
  <c r="AD163" i="19"/>
  <c r="AD37" i="19"/>
  <c r="AD33" i="19"/>
  <c r="AD155" i="19"/>
  <c r="AD150" i="19"/>
  <c r="AD209" i="19"/>
  <c r="AD205" i="19"/>
  <c r="AD201" i="19"/>
  <c r="AD158" i="19"/>
  <c r="AD153" i="19"/>
  <c r="AD148" i="19"/>
  <c r="AD141" i="19"/>
  <c r="AD136" i="19"/>
  <c r="AD180" i="19"/>
  <c r="AD175" i="19"/>
  <c r="AD234" i="19"/>
  <c r="AD230" i="19"/>
  <c r="AD226" i="19"/>
  <c r="AD194" i="19"/>
  <c r="AD189" i="19"/>
  <c r="AD145" i="19"/>
  <c r="AD140" i="19"/>
  <c r="AD135" i="19"/>
  <c r="AD222" i="19"/>
  <c r="AD218" i="19"/>
  <c r="AD184" i="19"/>
  <c r="AD179" i="19"/>
  <c r="AD174" i="19"/>
  <c r="AA382" i="19"/>
  <c r="AD260" i="19"/>
  <c r="AD256" i="19"/>
  <c r="AD252" i="19"/>
  <c r="AD197" i="19"/>
  <c r="AD192" i="19"/>
  <c r="AD187" i="19"/>
  <c r="AD143" i="19"/>
  <c r="AD138" i="19"/>
  <c r="AD133" i="19"/>
  <c r="AD13" i="19"/>
  <c r="AD9" i="19"/>
  <c r="AD5" i="19"/>
  <c r="AD275" i="19"/>
  <c r="AD271" i="19"/>
  <c r="AD267" i="19"/>
  <c r="AD208" i="19"/>
  <c r="AD204" i="19"/>
  <c r="AD196" i="19"/>
  <c r="AD191" i="19"/>
  <c r="AD142" i="19"/>
  <c r="AD106" i="19"/>
  <c r="AD102" i="19"/>
  <c r="AD98" i="19"/>
  <c r="AD28" i="19"/>
  <c r="AD24" i="19"/>
  <c r="AD20" i="19"/>
  <c r="AD259" i="19"/>
  <c r="AD255" i="19"/>
  <c r="AD181" i="19"/>
  <c r="AD132" i="19"/>
  <c r="AD127" i="19"/>
  <c r="AD55" i="19"/>
  <c r="AD12" i="19"/>
  <c r="AD8" i="19"/>
  <c r="AD157" i="19"/>
  <c r="AD152" i="19"/>
  <c r="AD147" i="19"/>
  <c r="AD171" i="19"/>
  <c r="AD166" i="19"/>
  <c r="AD90" i="19"/>
  <c r="AD86" i="19"/>
  <c r="AD235" i="19"/>
  <c r="AD231" i="19"/>
  <c r="AD156" i="19"/>
  <c r="AD151" i="19"/>
  <c r="H996" i="1" l="1" a="1"/>
  <c r="H996" i="1" s="1"/>
  <c r="H976" i="1" l="1" a="1"/>
  <c r="H976" i="1" s="1"/>
  <c r="H977" i="1" a="1"/>
  <c r="H977" i="1" s="1"/>
  <c r="H979" i="1" a="1"/>
  <c r="H979" i="1" s="1"/>
  <c r="H981" i="1" a="1"/>
  <c r="H981" i="1" s="1"/>
  <c r="H982" i="1" a="1"/>
  <c r="H982" i="1" s="1"/>
  <c r="H983" i="1" a="1"/>
  <c r="H983" i="1" s="1"/>
  <c r="H985" i="1" a="1"/>
  <c r="H985" i="1" s="1"/>
  <c r="H987" i="1" a="1"/>
  <c r="H987" i="1" s="1"/>
  <c r="H988" i="1" a="1"/>
  <c r="H988" i="1" s="1"/>
  <c r="H989" i="1" a="1"/>
  <c r="H989" i="1" s="1"/>
  <c r="H991" i="1" a="1"/>
  <c r="H991" i="1" s="1"/>
  <c r="H992" i="1" a="1"/>
  <c r="H992" i="1" s="1"/>
  <c r="H993" i="1" a="1"/>
  <c r="H993" i="1" s="1"/>
  <c r="H994" i="1" a="1"/>
  <c r="H994" i="1" s="1"/>
  <c r="H995" i="1" a="1"/>
  <c r="H995" i="1" s="1"/>
  <c r="H986" i="1" l="1" a="1"/>
  <c r="H986" i="1" s="1"/>
  <c r="H984" i="1" a="1"/>
  <c r="H984" i="1" s="1"/>
  <c r="H678" i="1" l="1" a="1"/>
  <c r="H678" i="1" s="1"/>
  <c r="H803" i="1" a="1"/>
  <c r="H803" i="1" s="1"/>
  <c r="H782" i="1" a="1"/>
  <c r="H782" i="1" s="1"/>
  <c r="H731" i="1" a="1"/>
  <c r="H731" i="1" s="1"/>
  <c r="H817" i="1" a="1"/>
  <c r="H817" i="1" s="1"/>
  <c r="H842" i="1" a="1"/>
  <c r="H842" i="1" s="1"/>
  <c r="H917" i="1" a="1"/>
  <c r="H917" i="1" s="1"/>
  <c r="H878" i="1" a="1"/>
  <c r="H878" i="1" s="1"/>
  <c r="H680" i="1" a="1"/>
  <c r="H680" i="1" s="1"/>
  <c r="H732" i="1" a="1"/>
  <c r="H732" i="1" s="1"/>
  <c r="H815" i="1" a="1"/>
  <c r="H815" i="1" s="1"/>
  <c r="H840" i="1" a="1"/>
  <c r="H840" i="1" s="1"/>
  <c r="H915" i="1" a="1"/>
  <c r="H915" i="1" s="1"/>
  <c r="H730" i="1" a="1"/>
  <c r="H730" i="1" s="1"/>
  <c r="H903" i="1" a="1"/>
  <c r="H903" i="1" s="1"/>
  <c r="H930" i="1" a="1"/>
  <c r="H930" i="1" s="1"/>
  <c r="H702" i="1" a="1"/>
  <c r="H702" i="1" s="1"/>
  <c r="H905" i="1" a="1"/>
  <c r="H905" i="1" s="1"/>
  <c r="H755" i="1" a="1"/>
  <c r="H755" i="1" s="1"/>
  <c r="H780" i="1" a="1"/>
  <c r="H780" i="1" s="1"/>
  <c r="H827" i="1" a="1"/>
  <c r="H827" i="1" s="1"/>
  <c r="H807" i="1" a="1"/>
  <c r="H807" i="1" s="1"/>
  <c r="H832" i="1" a="1"/>
  <c r="H832" i="1" s="1"/>
  <c r="H855" i="1" a="1"/>
  <c r="H855" i="1" s="1"/>
  <c r="H717" i="1" a="1"/>
  <c r="H717" i="1" s="1"/>
  <c r="H742" i="1" a="1"/>
  <c r="H742" i="1" s="1"/>
  <c r="H756" i="1" a="1"/>
  <c r="H756" i="1" s="1"/>
  <c r="H806" i="1" a="1"/>
  <c r="H806" i="1" s="1"/>
  <c r="H831" i="1" a="1"/>
  <c r="H831" i="1" s="1"/>
  <c r="H852" i="1" a="1"/>
  <c r="H852" i="1" s="1"/>
  <c r="H906" i="1" a="1"/>
  <c r="H906" i="1" s="1"/>
  <c r="H967" i="1" a="1"/>
  <c r="H967" i="1" s="1"/>
  <c r="H733" i="1" a="1"/>
  <c r="H733" i="1" s="1"/>
  <c r="H965" i="1" a="1"/>
  <c r="H965" i="1" s="1"/>
  <c r="H880" i="1" a="1"/>
  <c r="H880" i="1" s="1"/>
  <c r="H677" i="1" a="1"/>
  <c r="H677" i="1" s="1"/>
  <c r="H757" i="1" a="1"/>
  <c r="H757" i="1" s="1"/>
  <c r="H808" i="1" a="1"/>
  <c r="H808" i="1" s="1"/>
  <c r="H833" i="1" a="1"/>
  <c r="H833" i="1" s="1"/>
  <c r="H867" i="1" a="1"/>
  <c r="H867" i="1" s="1"/>
  <c r="H902" i="1" a="1"/>
  <c r="H902" i="1" s="1"/>
  <c r="H705" i="1" a="1"/>
  <c r="H705" i="1" s="1"/>
  <c r="H777" i="1" a="1"/>
  <c r="H777" i="1" s="1"/>
  <c r="H828" i="1" a="1"/>
  <c r="H828" i="1" s="1"/>
  <c r="H865" i="1" a="1"/>
  <c r="H865" i="1" s="1"/>
  <c r="H708" i="1" a="1"/>
  <c r="H708" i="1" s="1"/>
  <c r="H758" i="1" a="1"/>
  <c r="H758" i="1" s="1"/>
  <c r="H883" i="1" a="1"/>
  <c r="H883" i="1" s="1"/>
  <c r="H908" i="1" a="1"/>
  <c r="H908" i="1" s="1"/>
  <c r="H805" i="1" a="1"/>
  <c r="H805" i="1" s="1"/>
  <c r="H802" i="1" a="1"/>
  <c r="H802" i="1" s="1"/>
  <c r="H957" i="1" a="1"/>
  <c r="H957" i="1" s="1"/>
  <c r="H781" i="1" a="1"/>
  <c r="H781" i="1" s="1"/>
  <c r="H956" i="1" a="1"/>
  <c r="H956" i="1" s="1"/>
  <c r="H682" i="1" a="1"/>
  <c r="H682" i="1" s="1"/>
  <c r="H857" i="1" a="1"/>
  <c r="H857" i="1" s="1"/>
  <c r="H890" i="1" a="1"/>
  <c r="H890" i="1" s="1"/>
  <c r="H892" i="1" a="1"/>
  <c r="H892" i="1" s="1"/>
  <c r="H681" i="1" a="1"/>
  <c r="H681" i="1" s="1"/>
  <c r="H856" i="1" a="1"/>
  <c r="H856" i="1" s="1"/>
  <c r="H958" i="1" a="1"/>
  <c r="H958" i="1" s="1"/>
  <c r="H767" i="1" a="1"/>
  <c r="H767" i="1" s="1"/>
  <c r="H683" i="1" a="1"/>
  <c r="H683" i="1" s="1"/>
  <c r="H933" i="1" a="1"/>
  <c r="H933" i="1" s="1"/>
  <c r="H955" i="1" a="1"/>
  <c r="H955" i="1" s="1"/>
  <c r="H953" i="1" a="1"/>
  <c r="H953" i="1" s="1"/>
  <c r="H706" i="1" a="1"/>
  <c r="H706" i="1" s="1"/>
  <c r="H792" i="1" a="1"/>
  <c r="H792" i="1" s="1"/>
  <c r="H858" i="1" a="1"/>
  <c r="H858" i="1" s="1"/>
  <c r="H907" i="1" a="1"/>
  <c r="H907" i="1" s="1"/>
  <c r="H928" i="1" a="1"/>
  <c r="H928" i="1" s="1"/>
  <c r="H952" i="1" a="1"/>
  <c r="H952" i="1" s="1"/>
  <c r="H942" i="1" a="1"/>
  <c r="H942" i="1" s="1"/>
  <c r="H692" i="1" a="1"/>
  <c r="H692" i="1" s="1"/>
  <c r="H809" i="1" a="1"/>
  <c r="H809" i="1" s="1"/>
  <c r="H881" i="1" a="1"/>
  <c r="H881" i="1" s="1"/>
  <c r="H927" i="1" a="1"/>
  <c r="H927" i="1" s="1"/>
  <c r="H951" i="1" a="1"/>
  <c r="H951" i="1" s="1"/>
  <c r="H940" i="1" a="1"/>
  <c r="H940" i="1" s="1"/>
  <c r="H783" i="1" a="1"/>
  <c r="H783" i="1" s="1"/>
  <c r="H703" i="1" a="1"/>
  <c r="H703" i="1" s="1"/>
  <c r="H727" i="1" a="1"/>
  <c r="H727" i="1" s="1"/>
  <c r="H753" i="1" a="1"/>
  <c r="H753" i="1" s="1"/>
  <c r="H728" i="1" a="1"/>
  <c r="H728" i="1" s="1"/>
  <c r="H830" i="1" a="1"/>
  <c r="H830" i="1" s="1"/>
  <c r="H932" i="1" a="1"/>
  <c r="H932" i="1" s="1"/>
  <c r="H707" i="1" a="1"/>
  <c r="H707" i="1" s="1"/>
  <c r="H853" i="1" a="1"/>
  <c r="H853" i="1" s="1"/>
  <c r="H931" i="1" a="1"/>
  <c r="H931" i="1" s="1"/>
  <c r="H980" i="1" l="1" a="1"/>
  <c r="H980" i="1" s="1"/>
  <c r="H882" i="1" a="1"/>
  <c r="H882" i="1" s="1"/>
  <c r="H752" i="1" a="1"/>
  <c r="H752" i="1" s="1"/>
  <c r="H990" i="1" a="1"/>
  <c r="H990" i="1" s="1"/>
  <c r="H816" i="1" l="1" a="1"/>
  <c r="H816" i="1" s="1"/>
  <c r="H841" i="1" a="1"/>
  <c r="H841" i="1" s="1"/>
  <c r="H866" i="1" a="1"/>
  <c r="H866" i="1" s="1"/>
  <c r="H891" i="1" a="1"/>
  <c r="H891" i="1" s="1"/>
  <c r="H916" i="1" a="1"/>
  <c r="H916" i="1" s="1"/>
  <c r="H941" i="1" a="1"/>
  <c r="H941" i="1" s="1"/>
  <c r="H966" i="1" a="1"/>
  <c r="H966" i="1" s="1"/>
  <c r="H718" i="1" a="1"/>
  <c r="H718" i="1" s="1"/>
  <c r="H793" i="1" a="1"/>
  <c r="H793" i="1" s="1"/>
  <c r="H918" i="1" a="1"/>
  <c r="H918" i="1" s="1"/>
  <c r="H778" i="1" a="1"/>
  <c r="H778" i="1" s="1"/>
  <c r="H943" i="1" a="1"/>
  <c r="H943" i="1" s="1"/>
  <c r="H691" i="1" a="1"/>
  <c r="H691" i="1" s="1"/>
  <c r="H968" i="1" a="1"/>
  <c r="H968" i="1" s="1"/>
  <c r="H716" i="1" a="1"/>
  <c r="H716" i="1" s="1"/>
  <c r="H741" i="1" a="1"/>
  <c r="H741" i="1" s="1"/>
  <c r="H766" i="1" a="1"/>
  <c r="H766" i="1" s="1"/>
  <c r="H791" i="1" a="1"/>
  <c r="H791" i="1" s="1"/>
  <c r="H503" i="1" l="1" a="1"/>
  <c r="H503" i="1" s="1"/>
  <c r="H528" i="1" a="1"/>
  <c r="H528" i="1" s="1"/>
  <c r="H553" i="1" l="1" a="1"/>
  <c r="H553" i="1" s="1"/>
  <c r="H978" i="1" l="1" a="1"/>
  <c r="H978" i="1" s="1"/>
  <c r="H790" i="1" l="1" a="1"/>
  <c r="H790" i="1" s="1"/>
  <c r="H740" i="1" a="1"/>
  <c r="H740" i="1" s="1"/>
  <c r="H690" i="1" l="1" a="1"/>
  <c r="H690" i="1" s="1"/>
  <c r="H715" i="1" a="1"/>
  <c r="H715" i="1" s="1"/>
  <c r="H765" i="1" a="1"/>
  <c r="H765" i="1" s="1"/>
  <c r="Q531" i="20" l="1"/>
  <c r="H1004" i="1" s="1" a="1"/>
  <c r="H1004" i="1" s="1"/>
  <c r="Q536" i="20"/>
  <c r="H1009" i="1" s="1" a="1"/>
  <c r="H1009" i="1" s="1"/>
  <c r="Q537" i="20"/>
  <c r="H1010" i="1" s="1" a="1"/>
  <c r="H1010" i="1" s="1"/>
  <c r="Q539" i="20"/>
  <c r="H1012" i="1" s="1" a="1"/>
  <c r="H1012" i="1" s="1"/>
  <c r="Q540" i="20"/>
  <c r="H1013" i="1" s="1" a="1"/>
  <c r="H1013" i="1" s="1"/>
  <c r="Q541" i="20"/>
  <c r="H1014" i="1" s="1" a="1"/>
  <c r="H1014" i="1" s="1"/>
  <c r="Q545" i="20"/>
  <c r="H1018" i="1" s="1" a="1"/>
  <c r="H1018" i="1" s="1"/>
  <c r="Q546" i="20"/>
  <c r="H1019" i="1" s="1" a="1"/>
  <c r="H1019" i="1" s="1"/>
  <c r="Q547" i="20"/>
  <c r="H1020" i="1" s="1" a="1"/>
  <c r="H1020" i="1" s="1"/>
  <c r="Q548" i="20"/>
  <c r="H1021" i="1" s="1" a="1"/>
  <c r="H1021" i="1" s="1"/>
  <c r="Q544" i="20"/>
  <c r="H1017" i="1" s="1" a="1"/>
  <c r="H1017" i="1" s="1"/>
  <c r="Q535" i="20"/>
  <c r="H1008" i="1" s="1" a="1"/>
  <c r="H1008" i="1" s="1"/>
  <c r="Q543" i="20"/>
  <c r="H1016" i="1" s="1" a="1"/>
  <c r="H1016" i="1" s="1"/>
  <c r="Q542" i="20"/>
  <c r="H1015" i="1" s="1" a="1"/>
  <c r="H1015" i="1" s="1"/>
  <c r="Q538" i="20"/>
  <c r="H1011" i="1" s="1" a="1"/>
  <c r="H1011" i="1" s="1"/>
  <c r="Q534" i="20"/>
  <c r="H1007" i="1" s="1" a="1"/>
  <c r="H1007" i="1" s="1"/>
  <c r="Q533" i="20"/>
  <c r="H1006" i="1" s="1" a="1"/>
  <c r="H1006" i="1" s="1"/>
  <c r="Q532" i="20"/>
  <c r="H1005" i="1" s="1" a="1"/>
  <c r="H1005" i="1" s="1"/>
  <c r="Q529" i="20"/>
  <c r="H1002" i="1" s="1" a="1"/>
  <c r="H1002" i="1" s="1"/>
  <c r="Q528" i="20"/>
  <c r="H1001" i="1" s="1" a="1"/>
  <c r="H1001" i="1" s="1"/>
  <c r="Q609" i="20" l="1"/>
  <c r="Q530" i="20" l="1"/>
  <c r="H1003" i="1" s="1" a="1"/>
  <c r="H1003" i="1" s="1"/>
  <c r="Q552"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tc={96AE607D-F363-479A-B415-3B749E2B274C}</author>
  </authors>
  <commentList>
    <comment ref="B20" authorId="0" shapeId="0" xr:uid="{96AE607D-F363-479A-B415-3B749E2B274C}">
      <text>
        <t>[Threaded comment]
Your version of Excel allows you to read this threaded comment; however, any edits to it will get removed if the file is opened in a newer version of Excel. Learn more: https://go.microsoft.com/fwlink/?linkid=870924
Comment:
    Nr. of keys based on AlBaba email dated 19 March 2024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Bradley Fisher</author>
  </authors>
  <commentList>
    <comment ref="R3" authorId="0" shapeId="0" xr:uid="{281A644F-6FE8-43A4-A2D4-BE663A64E224}">
      <text>
        <r>
          <rPr>
            <b/>
            <sz val="9"/>
            <color rgb="FF000000"/>
            <rFont val="Tahoma"/>
            <family val="2"/>
          </rPr>
          <t>Bradley Fisher:</t>
        </r>
        <r>
          <rPr>
            <sz val="9"/>
            <color rgb="FF000000"/>
            <rFont val="Tahoma"/>
            <family val="2"/>
          </rPr>
          <t xml:space="preserve">
</t>
        </r>
        <r>
          <rPr>
            <sz val="9"/>
            <color rgb="FF000000"/>
            <rFont val="Tahoma"/>
            <family val="2"/>
          </rPr>
          <t xml:space="preserve">Can't locate on server
</t>
        </r>
      </text>
    </comment>
    <comment ref="W16" authorId="0" shapeId="0" xr:uid="{71B0C2E0-DA3F-4C45-9D9B-15602B8F6132}">
      <text>
        <r>
          <rPr>
            <b/>
            <sz val="9"/>
            <color indexed="81"/>
            <rFont val="Tahoma"/>
            <family val="2"/>
          </rPr>
          <t>Bradley Fisher:</t>
        </r>
        <r>
          <rPr>
            <sz val="9"/>
            <color indexed="81"/>
            <rFont val="Tahoma"/>
            <family val="2"/>
          </rPr>
          <t xml:space="preserve">
Includes
1) Split of Gen Req's
2) Boundary Walls
3) Associated Prov Sums
Excludes
1) VE
2) Gate House &amp; Club House
3) Infra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Bradley Fisher</author>
  </authors>
  <commentList>
    <comment ref="U3" authorId="0" shapeId="0" xr:uid="{F43FB478-D780-48A2-A776-5919BA06D2EC}">
      <text>
        <r>
          <rPr>
            <b/>
            <sz val="9"/>
            <color rgb="FF000000"/>
            <rFont val="Tahoma"/>
            <family val="2"/>
          </rPr>
          <t>Bradley Fisher:</t>
        </r>
        <r>
          <rPr>
            <sz val="9"/>
            <color rgb="FF000000"/>
            <rFont val="Tahoma"/>
            <family val="2"/>
          </rPr>
          <t xml:space="preserve">
</t>
        </r>
        <r>
          <rPr>
            <sz val="9"/>
            <color rgb="FF000000"/>
            <rFont val="Tahoma"/>
            <family val="2"/>
          </rPr>
          <t>Can't locate PTE, drawings etc. on server</t>
        </r>
      </text>
    </comment>
    <comment ref="U42" authorId="0" shapeId="0" xr:uid="{31547D3C-1BF5-448F-AC51-D5C1C98CB3BF}">
      <text>
        <r>
          <rPr>
            <b/>
            <sz val="9"/>
            <color rgb="FF000000"/>
            <rFont val="Tahoma"/>
            <family val="2"/>
          </rPr>
          <t>Bradley Fisher:</t>
        </r>
        <r>
          <rPr>
            <sz val="9"/>
            <color rgb="FF000000"/>
            <rFont val="Tahoma"/>
            <family val="2"/>
          </rPr>
          <t xml:space="preserve">
</t>
        </r>
        <r>
          <rPr>
            <sz val="9"/>
            <color rgb="FF000000"/>
            <rFont val="Tahoma"/>
            <family val="2"/>
          </rPr>
          <t xml:space="preserve">Can't locate on server
</t>
        </r>
      </text>
    </comment>
    <comment ref="Z68" authorId="0" shapeId="0" xr:uid="{09814AEC-6CBE-41BA-AB87-330FC9638D2A}">
      <text>
        <r>
          <rPr>
            <b/>
            <sz val="9"/>
            <color indexed="81"/>
            <rFont val="Tahoma"/>
            <family val="2"/>
          </rPr>
          <t>Bradley Fisher:</t>
        </r>
        <r>
          <rPr>
            <sz val="9"/>
            <color indexed="81"/>
            <rFont val="Tahoma"/>
            <family val="2"/>
          </rPr>
          <t xml:space="preserve">
Includes
1) Split of Gen Req's
2) Boundary Walls
3) Associated Prov Sums
Excludes
1) VE
2) Gate House &amp; Club House
3) Infra</t>
        </r>
      </text>
    </comment>
    <comment ref="Z81" authorId="0" shapeId="0" xr:uid="{AC6F035D-6E9F-456D-B04F-9B7579EDBBEA}">
      <text>
        <r>
          <rPr>
            <b/>
            <sz val="9"/>
            <color indexed="81"/>
            <rFont val="Tahoma"/>
            <family val="2"/>
          </rPr>
          <t>Bradley Fisher:</t>
        </r>
        <r>
          <rPr>
            <sz val="9"/>
            <color indexed="81"/>
            <rFont val="Tahoma"/>
            <family val="2"/>
          </rPr>
          <t xml:space="preserve">
Includes
1) Split of Gen Req's
2) Boundary Walls
3) Associated Prov Sums
Excludes
1) VE
2) Gate House &amp; Club House
3) Infra</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<sst xmlns="http://schemas.openxmlformats.org/spreadsheetml/2006/main" count="22749" uniqueCount="950">
  <si>
    <t xml:space="preserve">Scope </t>
  </si>
  <si>
    <t>(Multiple Items)</t>
  </si>
  <si>
    <t>Sum of Element Rate</t>
  </si>
  <si>
    <t>Column Labels</t>
  </si>
  <si>
    <t>Row Labels</t>
  </si>
  <si>
    <t>PROJECT 1 Low Rise</t>
  </si>
  <si>
    <t>PROJECT 3 Mid Rise</t>
  </si>
  <si>
    <t>PROJECT 5 High Rise</t>
  </si>
  <si>
    <t>PROJECT 6 High Rise</t>
  </si>
  <si>
    <t>PROJECT 2 Low Rise</t>
  </si>
  <si>
    <t>PROJECT 4A Mid Rise</t>
  </si>
  <si>
    <t>PROJECT 4B Mid Rise</t>
  </si>
  <si>
    <t>Substructure</t>
  </si>
  <si>
    <t>Superstructure</t>
  </si>
  <si>
    <t>Building External Envelope</t>
  </si>
  <si>
    <t>Internal Walls and Doors</t>
  </si>
  <si>
    <t>Internal Finishes</t>
  </si>
  <si>
    <t>FF&amp;E</t>
  </si>
  <si>
    <t>Sanitary Fittings</t>
  </si>
  <si>
    <t>Services Equipment</t>
  </si>
  <si>
    <t>Mechanical</t>
  </si>
  <si>
    <t>Electrical</t>
  </si>
  <si>
    <t>Conveying Systems</t>
  </si>
  <si>
    <t>External Works</t>
  </si>
  <si>
    <t>General Requirements</t>
  </si>
  <si>
    <t>Grand Total</t>
  </si>
  <si>
    <t>02- Multi Family</t>
  </si>
  <si>
    <t>MF PROJECT 1</t>
  </si>
  <si>
    <t>MF PROJECT 2</t>
  </si>
  <si>
    <t>MF PROJECT 3</t>
  </si>
  <si>
    <t>MF PROJECT 4</t>
  </si>
  <si>
    <t>MF PROJECT 5</t>
  </si>
  <si>
    <t>MF PROJECT 6</t>
  </si>
  <si>
    <t>Asset</t>
  </si>
  <si>
    <t>Country</t>
  </si>
  <si>
    <t>City</t>
  </si>
  <si>
    <t>Area</t>
  </si>
  <si>
    <t>Alias</t>
  </si>
  <si>
    <t>Project</t>
  </si>
  <si>
    <t>Employer</t>
  </si>
  <si>
    <t>Contractor</t>
  </si>
  <si>
    <t>Status</t>
  </si>
  <si>
    <t>Contract</t>
  </si>
  <si>
    <t>ROW m2</t>
  </si>
  <si>
    <t>GLA</t>
  </si>
  <si>
    <t>GFA (m2)</t>
  </si>
  <si>
    <t>Element</t>
  </si>
  <si>
    <t>Total Cost</t>
  </si>
  <si>
    <t>ROW Rate AED/M2</t>
  </si>
  <si>
    <t>GLA Rate/M2</t>
  </si>
  <si>
    <t>GFA Rate</t>
  </si>
  <si>
    <t>FAR (GFA/GLA)</t>
  </si>
  <si>
    <t>ROW/GLA</t>
  </si>
  <si>
    <t>Year</t>
  </si>
  <si>
    <t>Adjusted Rate/GLA</t>
  </si>
  <si>
    <t>FAR Code</t>
  </si>
  <si>
    <t>KSA</t>
  </si>
  <si>
    <t>Riyadh</t>
  </si>
  <si>
    <t>Sedra</t>
  </si>
  <si>
    <t>Project 01</t>
  </si>
  <si>
    <t>Sedra 2</t>
  </si>
  <si>
    <t>Roshan</t>
  </si>
  <si>
    <t>TBA</t>
  </si>
  <si>
    <t>Award</t>
  </si>
  <si>
    <t>General Items</t>
  </si>
  <si>
    <t>Ground Investigation</t>
  </si>
  <si>
    <t>Demolition and Site Clearance</t>
  </si>
  <si>
    <t>Earthworks</t>
  </si>
  <si>
    <t>Structural Metal Works</t>
  </si>
  <si>
    <t xml:space="preserve">Roads and Paving's </t>
  </si>
  <si>
    <t>Potable Water Works</t>
  </si>
  <si>
    <t>TSE &amp; Irrigation Network</t>
  </si>
  <si>
    <t>Sewerage Network</t>
  </si>
  <si>
    <r>
      <t xml:space="preserve"> Sewer Treatment Plant/Pumping Station </t>
    </r>
    <r>
      <rPr>
        <b/>
        <sz val="11"/>
        <color theme="1"/>
        <rFont val="Calibri"/>
        <family val="2"/>
        <scheme val="minor"/>
      </rPr>
      <t xml:space="preserve"> (100% primary)</t>
    </r>
  </si>
  <si>
    <r>
      <t xml:space="preserve">Sewerage Lifting Station  </t>
    </r>
    <r>
      <rPr>
        <b/>
        <sz val="11"/>
        <color theme="1"/>
        <rFont val="Calibri"/>
        <family val="2"/>
        <scheme val="minor"/>
      </rPr>
      <t>(100% primary)</t>
    </r>
  </si>
  <si>
    <t>Drainage Network</t>
  </si>
  <si>
    <r>
      <t xml:space="preserve">Potable Water tank &amp; Pumping Station/tank  </t>
    </r>
    <r>
      <rPr>
        <b/>
        <sz val="11"/>
        <color theme="1"/>
        <rFont val="Calibri"/>
        <family val="2"/>
        <scheme val="minor"/>
      </rPr>
      <t>(100% primary)</t>
    </r>
  </si>
  <si>
    <r>
      <t xml:space="preserve"> Irrigation Pumping Station/Water tank </t>
    </r>
    <r>
      <rPr>
        <b/>
        <sz val="11"/>
        <color theme="1"/>
        <rFont val="Calibri"/>
        <family val="2"/>
        <scheme val="minor"/>
      </rPr>
      <t xml:space="preserve"> (100% primary)</t>
    </r>
  </si>
  <si>
    <r>
      <t xml:space="preserve">Storm Water Pumping Station </t>
    </r>
    <r>
      <rPr>
        <b/>
        <sz val="11"/>
        <color theme="1"/>
        <rFont val="Calibri"/>
        <family val="2"/>
        <scheme val="minor"/>
      </rPr>
      <t xml:space="preserve"> (100% primary)</t>
    </r>
  </si>
  <si>
    <t>Electrical Works (HV, LV, MV)</t>
  </si>
  <si>
    <t>Street Lighting Network</t>
  </si>
  <si>
    <t>Telecommunication Network (Including ICT and ITS)</t>
  </si>
  <si>
    <t>CCTV  System</t>
  </si>
  <si>
    <t>Traffic signal</t>
  </si>
  <si>
    <t>Soft Landscaping</t>
  </si>
  <si>
    <t>Hard Landscaping</t>
  </si>
  <si>
    <t xml:space="preserve"> ITS Network (Included in Telecommunication Network)</t>
  </si>
  <si>
    <t>ICT Network (Telecommunication Network)</t>
  </si>
  <si>
    <r>
      <t xml:space="preserve">Power Station/Bulk substation &amp; Primary substation </t>
    </r>
    <r>
      <rPr>
        <b/>
        <sz val="11"/>
        <color theme="1"/>
        <rFont val="Calibri"/>
        <family val="2"/>
        <scheme val="minor"/>
      </rPr>
      <t xml:space="preserve"> (100% primary)</t>
    </r>
  </si>
  <si>
    <t>Project 02</t>
  </si>
  <si>
    <t>Sedra 3</t>
  </si>
  <si>
    <t>Project 03</t>
  </si>
  <si>
    <t>Sedra 4</t>
  </si>
  <si>
    <t>Project 04</t>
  </si>
  <si>
    <t>Sedra 5</t>
  </si>
  <si>
    <t>Makkah</t>
  </si>
  <si>
    <t>Makkah Phase 01</t>
  </si>
  <si>
    <t>Project 05</t>
  </si>
  <si>
    <t>Jeddah</t>
  </si>
  <si>
    <t>Project 06</t>
  </si>
  <si>
    <t>Al Arous 1A &amp; 1B</t>
  </si>
  <si>
    <t>Project 07</t>
  </si>
  <si>
    <t>Riyadh East</t>
  </si>
  <si>
    <t>Project 08</t>
  </si>
  <si>
    <t>Roshan average and adjusted</t>
  </si>
  <si>
    <t>United Arab Emirates</t>
  </si>
  <si>
    <t>Abu Dhabi</t>
  </si>
  <si>
    <t>Saih Al Sidirah </t>
  </si>
  <si>
    <t>Project 09</t>
  </si>
  <si>
    <t>Al Ghadeer</t>
  </si>
  <si>
    <t>Aldar</t>
  </si>
  <si>
    <t>Nael &amp; Bin Harmal Hydroexport</t>
  </si>
  <si>
    <t>Lump Sum</t>
  </si>
  <si>
    <t>Merief</t>
  </si>
  <si>
    <t>Project 10</t>
  </si>
  <si>
    <t>Unknown</t>
  </si>
  <si>
    <t>Nareel Island</t>
  </si>
  <si>
    <t>Project 11</t>
  </si>
  <si>
    <t>Yas Island</t>
  </si>
  <si>
    <t>Project 12</t>
  </si>
  <si>
    <t>West Yas</t>
  </si>
  <si>
    <t>Project 13</t>
  </si>
  <si>
    <t>Precinct G, H &amp; D</t>
  </si>
  <si>
    <t>Ghantoot</t>
  </si>
  <si>
    <t>Project 14</t>
  </si>
  <si>
    <t>Al Jurf </t>
  </si>
  <si>
    <t>IMKAN</t>
  </si>
  <si>
    <t>Dubai</t>
  </si>
  <si>
    <t>Jebel Ali</t>
  </si>
  <si>
    <t>Project 15</t>
  </si>
  <si>
    <t>Al Furjan Package 3</t>
  </si>
  <si>
    <t>Nakheel</t>
  </si>
  <si>
    <t>ASGC</t>
  </si>
  <si>
    <t>Project 16</t>
  </si>
  <si>
    <t>Al Furjan Package 5</t>
  </si>
  <si>
    <t>Al Barsha South</t>
  </si>
  <si>
    <t>Project 17</t>
  </si>
  <si>
    <t>Dubai Hills Estate</t>
  </si>
  <si>
    <t>Emaar</t>
  </si>
  <si>
    <t>Multiple</t>
  </si>
  <si>
    <t>Project 18</t>
  </si>
  <si>
    <t>PJA Fronds I to P</t>
  </si>
  <si>
    <t>Tender</t>
  </si>
  <si>
    <t>Remeasure</t>
  </si>
  <si>
    <t>Dubailand</t>
  </si>
  <si>
    <t>Project 19</t>
  </si>
  <si>
    <t>Ghaf Woods</t>
  </si>
  <si>
    <t>MAF</t>
  </si>
  <si>
    <t>Project 20</t>
  </si>
  <si>
    <t>PJA Spine District</t>
  </si>
  <si>
    <t>Khafji</t>
  </si>
  <si>
    <t>Project 21</t>
  </si>
  <si>
    <t>Saudi Arabian Chevron Business Administration and Residential Community</t>
  </si>
  <si>
    <t>Chevron</t>
  </si>
  <si>
    <t>Madinah</t>
  </si>
  <si>
    <t>Project 22</t>
  </si>
  <si>
    <t>RUA Madinah Infrastructure (Both early works and main infra)</t>
  </si>
  <si>
    <t>RUA AL Madinah</t>
  </si>
  <si>
    <t>Western Renaissance</t>
  </si>
  <si>
    <t>Project 23</t>
  </si>
  <si>
    <t xml:space="preserve">AL QADISIYAH </t>
  </si>
  <si>
    <t>Project 24</t>
  </si>
  <si>
    <t>Red Sea Village</t>
  </si>
  <si>
    <t>Project 25</t>
  </si>
  <si>
    <t>Al-Thuraya Infrastructure - Roads &amp; Utilities TP4</t>
  </si>
  <si>
    <t>Alinma Al-Thuraya REC</t>
  </si>
  <si>
    <t>Residential</t>
  </si>
  <si>
    <t>Commercial</t>
  </si>
  <si>
    <t>Retail</t>
  </si>
  <si>
    <t>Group Elements</t>
  </si>
  <si>
    <t>Villa Average</t>
  </si>
  <si>
    <t>Townhouse Average</t>
  </si>
  <si>
    <t>Duplex Average</t>
  </si>
  <si>
    <t>Low-rise Average</t>
  </si>
  <si>
    <t>Mid-rise Average</t>
  </si>
  <si>
    <t>High Rise Average</t>
  </si>
  <si>
    <t>Com-Low-rise Average</t>
  </si>
  <si>
    <t>Com-Mid-rise Average</t>
  </si>
  <si>
    <t>Com-High Rise Average</t>
  </si>
  <si>
    <t>Neighbourhood Centre Average</t>
  </si>
  <si>
    <t>District Centre (Community Mall) Average</t>
  </si>
  <si>
    <t>Mixed Use Retail Average</t>
  </si>
  <si>
    <t>Outlet Mall Average</t>
  </si>
  <si>
    <t>Lifestyle Retail Average</t>
  </si>
  <si>
    <t>Regional Mall Average</t>
  </si>
  <si>
    <t>Total</t>
  </si>
  <si>
    <t>Average</t>
  </si>
  <si>
    <t>Max</t>
  </si>
  <si>
    <t>Desnsity</t>
  </si>
  <si>
    <t>Low to Use</t>
  </si>
  <si>
    <t>Mid to Use</t>
  </si>
  <si>
    <t>High to Use</t>
  </si>
  <si>
    <t>FAR</t>
  </si>
  <si>
    <t>Projects</t>
  </si>
  <si>
    <t>Location</t>
  </si>
  <si>
    <t>KSA,Riyadh</t>
  </si>
  <si>
    <t>KSA,Makkah</t>
  </si>
  <si>
    <t>KSA,Jeddah</t>
  </si>
  <si>
    <t>Average Gross FAR (RCDC Defined for Low, Mid and High))</t>
  </si>
  <si>
    <t>S/No</t>
  </si>
  <si>
    <t>CESMM Summary</t>
  </si>
  <si>
    <r>
      <t xml:space="preserve">Sewer Treatment Plant/Pumping Station </t>
    </r>
    <r>
      <rPr>
        <b/>
        <sz val="11"/>
        <color theme="1"/>
        <rFont val="Calibri"/>
        <family val="2"/>
        <scheme val="minor"/>
      </rPr>
      <t xml:space="preserve"> (100% primary)</t>
    </r>
  </si>
  <si>
    <t>Infra Rate (SAR/Gross Land Area)</t>
  </si>
  <si>
    <t>Gross FAR (RCDC)</t>
  </si>
  <si>
    <t>0.33-0.60</t>
  </si>
  <si>
    <t>0.6-1.5</t>
  </si>
  <si>
    <t>1.5-4.0</t>
  </si>
  <si>
    <t>Asset Lvl 1</t>
  </si>
  <si>
    <t>Asset Lvl 2</t>
  </si>
  <si>
    <t>Asset Lvl 3</t>
  </si>
  <si>
    <t>Developer</t>
  </si>
  <si>
    <t>Alias Lvl 1</t>
  </si>
  <si>
    <t>Alias Lvl 2</t>
  </si>
  <si>
    <t>Project Lvl 1</t>
  </si>
  <si>
    <t>Project Lvl 2</t>
  </si>
  <si>
    <t>Base Date</t>
  </si>
  <si>
    <t>Procurement</t>
  </si>
  <si>
    <t>Contract Type</t>
  </si>
  <si>
    <t>BUA</t>
  </si>
  <si>
    <t>GIA</t>
  </si>
  <si>
    <t>GFA</t>
  </si>
  <si>
    <t>Keys</t>
  </si>
  <si>
    <t>NRM Lvl 1</t>
  </si>
  <si>
    <t>Currency</t>
  </si>
  <si>
    <t>Cost/BUA</t>
  </si>
  <si>
    <t>Cost/GIA</t>
  </si>
  <si>
    <t>Cost/GFA</t>
  </si>
  <si>
    <t>Cost/Key</t>
  </si>
  <si>
    <t>Chart</t>
  </si>
  <si>
    <t>Single Asset</t>
  </si>
  <si>
    <t>Villas</t>
  </si>
  <si>
    <t>UAE</t>
  </si>
  <si>
    <t>Project V19.1</t>
  </si>
  <si>
    <t>Golf Place Villas (Phase 1)</t>
  </si>
  <si>
    <t>Trojan</t>
  </si>
  <si>
    <t>Competitive - Traditional</t>
  </si>
  <si>
    <t>Fixed Price Lump Sum</t>
  </si>
  <si>
    <t>AED</t>
  </si>
  <si>
    <t>YES</t>
  </si>
  <si>
    <t>Project V21.1</t>
  </si>
  <si>
    <t>Al Furjan (P3-V)</t>
  </si>
  <si>
    <t>Apartments</t>
  </si>
  <si>
    <t>Abu Dhabi</t>
  </si>
  <si>
    <t>Q-Properties</t>
  </si>
  <si>
    <t>Project A24.2</t>
  </si>
  <si>
    <t>REEM HILLS, Town Plaza</t>
  </si>
  <si>
    <t>Pivot</t>
  </si>
  <si>
    <t>NAKHEEL</t>
  </si>
  <si>
    <t>Project A24.3</t>
  </si>
  <si>
    <t>Como Residences</t>
  </si>
  <si>
    <t>ALEC</t>
  </si>
  <si>
    <t>NEW</t>
  </si>
  <si>
    <t>TARAF</t>
  </si>
  <si>
    <t>Project A24.4</t>
  </si>
  <si>
    <t>Palm Residences</t>
  </si>
  <si>
    <t>AL ASHRAM</t>
  </si>
  <si>
    <t>NINE YARDS</t>
  </si>
  <si>
    <t>Project A24.5</t>
  </si>
  <si>
    <t>Sea La vie, Yas Towers</t>
  </si>
  <si>
    <t>ZUBLIN</t>
  </si>
  <si>
    <t>Northacre</t>
  </si>
  <si>
    <t>Project A24.6</t>
  </si>
  <si>
    <t>Ocean House</t>
  </si>
  <si>
    <t>BHATIA</t>
  </si>
  <si>
    <t>Hospitality</t>
  </si>
  <si>
    <t>Project H15.1</t>
  </si>
  <si>
    <t>The Address - Sky View</t>
  </si>
  <si>
    <t>ACC</t>
  </si>
  <si>
    <t>UAQ City</t>
  </si>
  <si>
    <t>Nshama</t>
  </si>
  <si>
    <t>Project H18.1</t>
  </si>
  <si>
    <t>Vida Hotel</t>
  </si>
  <si>
    <t>Roberts</t>
  </si>
  <si>
    <t>Offices</t>
  </si>
  <si>
    <t>ICD</t>
  </si>
  <si>
    <t>Project O18.1</t>
  </si>
  <si>
    <t>DWD - Plot 08</t>
  </si>
  <si>
    <t>Beaver Gulf</t>
  </si>
  <si>
    <t>Project O19.1</t>
  </si>
  <si>
    <t>DWD - Plot 09</t>
  </si>
  <si>
    <t>China State</t>
  </si>
  <si>
    <t>MISK</t>
  </si>
  <si>
    <t>Project O23.1</t>
  </si>
  <si>
    <t>Forum Offices</t>
  </si>
  <si>
    <t>MARCO</t>
  </si>
  <si>
    <t>SAR</t>
  </si>
  <si>
    <t>Thematic</t>
  </si>
  <si>
    <t>Expo2020</t>
  </si>
  <si>
    <t>Project T18.1</t>
  </si>
  <si>
    <t>EXPO 2020, Mobility Pavilion</t>
  </si>
  <si>
    <t>Project T18.2</t>
  </si>
  <si>
    <t>EXPO 2020, Sustainability Pavilion</t>
  </si>
  <si>
    <t>Project T18.3</t>
  </si>
  <si>
    <t>EXPO 2020, Qatar Pavilion</t>
  </si>
  <si>
    <t>ALEC FITOUT</t>
  </si>
  <si>
    <t>Mixed Use</t>
  </si>
  <si>
    <t>Regional Mall</t>
  </si>
  <si>
    <t>Ithra</t>
  </si>
  <si>
    <t>Project M17.1</t>
  </si>
  <si>
    <t>Project M17.101</t>
  </si>
  <si>
    <t>One Za'abeel</t>
  </si>
  <si>
    <t>OZ - Retail</t>
  </si>
  <si>
    <t>Project M17.102</t>
  </si>
  <si>
    <t>OZ - Rental Offices</t>
  </si>
  <si>
    <t>Project M17.103</t>
  </si>
  <si>
    <t>OZ - Luxury Hotel</t>
  </si>
  <si>
    <t>Project M17.104</t>
  </si>
  <si>
    <t>OZ - SIRO</t>
  </si>
  <si>
    <t>Project M17.105</t>
  </si>
  <si>
    <t>OZ - Ultra Luxury Hotel</t>
  </si>
  <si>
    <t>Neighbourhood Mall</t>
  </si>
  <si>
    <t>EMAAR</t>
  </si>
  <si>
    <t>Project R21.1</t>
  </si>
  <si>
    <t>AR3D, Souk</t>
  </si>
  <si>
    <t>Project R23.1</t>
  </si>
  <si>
    <t>The Valley, Pavilion</t>
  </si>
  <si>
    <t>AL RAKHA</t>
  </si>
  <si>
    <t>Project R25.1</t>
  </si>
  <si>
    <t>Oasis Pavilion</t>
  </si>
  <si>
    <t>x</t>
  </si>
  <si>
    <t>Azalea</t>
  </si>
  <si>
    <t>NO</t>
  </si>
  <si>
    <t>Sidra 3</t>
  </si>
  <si>
    <t>Club Villas</t>
  </si>
  <si>
    <t>Al Furjan (P5)</t>
  </si>
  <si>
    <t>Golf Place 2</t>
  </si>
  <si>
    <t>Palm Hills Villas</t>
  </si>
  <si>
    <t>Majestic Vistas</t>
  </si>
  <si>
    <t>Elysian Mansions</t>
  </si>
  <si>
    <t>Townhouses</t>
  </si>
  <si>
    <t>Maple 3</t>
  </si>
  <si>
    <t>Camelia 1</t>
  </si>
  <si>
    <t>Camelia 2</t>
  </si>
  <si>
    <t>Eden (NH01)</t>
  </si>
  <si>
    <t>Al Furjan (P3-T)</t>
  </si>
  <si>
    <t>Nara (NH02)</t>
  </si>
  <si>
    <t>Al Furjan (P14)</t>
  </si>
  <si>
    <t>Al Furjan (P15)</t>
  </si>
  <si>
    <t>Talia (NH03)</t>
  </si>
  <si>
    <t>Orania (NH04)</t>
  </si>
  <si>
    <t>Boulevard Heights</t>
  </si>
  <si>
    <t>Vida Residences</t>
  </si>
  <si>
    <t>Harbour Gate (A030)</t>
  </si>
  <si>
    <t>Creek Rise (A029)</t>
  </si>
  <si>
    <t>Collective 1.0</t>
  </si>
  <si>
    <t>Collective 2.0</t>
  </si>
  <si>
    <t>Golf Suites</t>
  </si>
  <si>
    <t>Burj Crown</t>
  </si>
  <si>
    <t>Lime Gardens</t>
  </si>
  <si>
    <t>Park Field</t>
  </si>
  <si>
    <t>Citywalk Phase 5.02</t>
  </si>
  <si>
    <t>Citywalk Phase 5.03</t>
  </si>
  <si>
    <t>Citywalk Phase 5.07</t>
  </si>
  <si>
    <t>Citywalk Phase 5.08</t>
  </si>
  <si>
    <t>Citywalk Phase 5.10</t>
  </si>
  <si>
    <t>Maryam Island Plots 8&amp;9</t>
  </si>
  <si>
    <t>Citywalk Phase 5.06</t>
  </si>
  <si>
    <t>DWD - Plot 05, Hotel</t>
  </si>
  <si>
    <t>Dubai Hills - Business Park</t>
  </si>
  <si>
    <t>EXPO 2020, Emirates Pavilion</t>
  </si>
  <si>
    <t>EXPO 2020, UAE Pavilion</t>
  </si>
  <si>
    <t>Apartments, Serviced</t>
  </si>
  <si>
    <t>OZ - Serviced Apartments</t>
  </si>
  <si>
    <t>OZ - Penthouse</t>
  </si>
  <si>
    <t>OZ - ICD Offices</t>
  </si>
  <si>
    <t>OZ - Residential</t>
  </si>
  <si>
    <t>OZ - One Zaa"beel Link</t>
  </si>
  <si>
    <t>Serenity Mansions</t>
  </si>
  <si>
    <t>Lanai Island Estates</t>
  </si>
  <si>
    <t>PJA - Fronds O &amp; P</t>
  </si>
  <si>
    <t>PJA - Fronds M &amp; N</t>
  </si>
  <si>
    <t>PJA - Fronds K &amp; L</t>
  </si>
  <si>
    <t>Oasis - Mirage (Phase 1B)</t>
  </si>
  <si>
    <t>Dubai Islands - Bay Villas</t>
  </si>
  <si>
    <t>Dubai Mall, Fashion Avenue</t>
  </si>
  <si>
    <t>Dubai Hills Mall</t>
  </si>
  <si>
    <t>Dubai Mall, Boulevard</t>
  </si>
  <si>
    <t>Asset Lvl 1 (Core Built Assets)</t>
  </si>
  <si>
    <t>Asset Lvl 1A (Asset Class)</t>
  </si>
  <si>
    <t>Asset Lvl 1B (Asset Type)</t>
  </si>
  <si>
    <t>Asset Lvl 2 (Asset Massing)</t>
  </si>
  <si>
    <t>Asset Lvl 3 (NOT USED)</t>
  </si>
  <si>
    <t>empty1</t>
  </si>
  <si>
    <t>City (Insert Manually)</t>
  </si>
  <si>
    <t>Developer (Insert Manually)</t>
  </si>
  <si>
    <t>Alias Lvl 1 (Insert of Required)</t>
  </si>
  <si>
    <t>No. of Floors</t>
  </si>
  <si>
    <t>Avg Storey Height</t>
  </si>
  <si>
    <t>Sustainability Rating (if Known)</t>
  </si>
  <si>
    <t>Wall to Floor Ratio</t>
  </si>
  <si>
    <t>Single Family</t>
  </si>
  <si>
    <t>Villa</t>
  </si>
  <si>
    <t>ROSHN</t>
  </si>
  <si>
    <t>SF PROJECT 1</t>
  </si>
  <si>
    <t>ROSHN-Sedra</t>
  </si>
  <si>
    <t>2-3 Levels</t>
  </si>
  <si>
    <t>5m average</t>
  </si>
  <si>
    <t>SF PROJECT 2</t>
  </si>
  <si>
    <t>Developer01</t>
  </si>
  <si>
    <t>SF PROJECT 3</t>
  </si>
  <si>
    <t>FJ Project01</t>
  </si>
  <si>
    <t>Developer02</t>
  </si>
  <si>
    <t>SF PROJECT 4</t>
  </si>
  <si>
    <t>C Project01</t>
  </si>
  <si>
    <t>Duplex</t>
  </si>
  <si>
    <t>SF PROJECT 5</t>
  </si>
  <si>
    <t>SF PROJECT 6</t>
  </si>
  <si>
    <t>Damman</t>
  </si>
  <si>
    <t>SF PROJECT 7</t>
  </si>
  <si>
    <t>Developer04</t>
  </si>
  <si>
    <t>SF PROJECT 8</t>
  </si>
  <si>
    <t>H Project01</t>
  </si>
  <si>
    <t>Townhouse</t>
  </si>
  <si>
    <t>SF PROJECT 9</t>
  </si>
  <si>
    <t>SF PROJECT 10</t>
  </si>
  <si>
    <t>3-4 Levels</t>
  </si>
  <si>
    <t>SF PROJECT 11</t>
  </si>
  <si>
    <t>Multi Family</t>
  </si>
  <si>
    <t>High Rise</t>
  </si>
  <si>
    <t>Developer06</t>
  </si>
  <si>
    <t>E Project01</t>
  </si>
  <si>
    <t>20 Levels</t>
  </si>
  <si>
    <t>5.5m average</t>
  </si>
  <si>
    <t>Mid-rise</t>
  </si>
  <si>
    <t>E Project02</t>
  </si>
  <si>
    <t>Developer07</t>
  </si>
  <si>
    <t>MK Project01</t>
  </si>
  <si>
    <t>5 Levels</t>
  </si>
  <si>
    <t>Developer08</t>
  </si>
  <si>
    <t>PS Project01</t>
  </si>
  <si>
    <t>5-10 Levels</t>
  </si>
  <si>
    <t>PS Project02</t>
  </si>
  <si>
    <t>Low-rise</t>
  </si>
  <si>
    <t>Developer09</t>
  </si>
  <si>
    <t>DG Project01</t>
  </si>
  <si>
    <t>Neighbourhood Centre</t>
  </si>
  <si>
    <t>R PROJECT 1</t>
  </si>
  <si>
    <t>MUE Project</t>
  </si>
  <si>
    <t>1 Level</t>
  </si>
  <si>
    <t>District Centre (Community Mall)</t>
  </si>
  <si>
    <t>Qatar</t>
  </si>
  <si>
    <t>Doha</t>
  </si>
  <si>
    <t>R PROJECT 2</t>
  </si>
  <si>
    <t>MUE Project01</t>
  </si>
  <si>
    <t>Mixed Use Retail</t>
  </si>
  <si>
    <t>R PROJECT 3</t>
  </si>
  <si>
    <t>17 Levels</t>
  </si>
  <si>
    <t>R PROJECT 4</t>
  </si>
  <si>
    <t>18 Levels</t>
  </si>
  <si>
    <t>Outlet Mall</t>
  </si>
  <si>
    <t>R PROJECT 5</t>
  </si>
  <si>
    <t>4 levels</t>
  </si>
  <si>
    <t>AMDC</t>
  </si>
  <si>
    <t>R PROJECT 6</t>
  </si>
  <si>
    <t>Lifestyle Retail</t>
  </si>
  <si>
    <t>Baraka</t>
  </si>
  <si>
    <t>R PROJECT 7</t>
  </si>
  <si>
    <t>2 levels</t>
  </si>
  <si>
    <t>R PROJECT 8</t>
  </si>
  <si>
    <t>One Meem</t>
  </si>
  <si>
    <t>R PROJECT 9</t>
  </si>
  <si>
    <t>2 to 4 nr</t>
  </si>
  <si>
    <t>MBHH</t>
  </si>
  <si>
    <t>R PROJECT 10</t>
  </si>
  <si>
    <t>4 Levels</t>
  </si>
  <si>
    <t>Com-Low-rise</t>
  </si>
  <si>
    <t xml:space="preserve">GCDRC </t>
  </si>
  <si>
    <t>GCDRC</t>
  </si>
  <si>
    <t>3 Levels</t>
  </si>
  <si>
    <t>4m average</t>
  </si>
  <si>
    <t>RAM</t>
  </si>
  <si>
    <t>PS1</t>
  </si>
  <si>
    <t>Com-Mid-rise</t>
  </si>
  <si>
    <t>Sedra Plot 3</t>
  </si>
  <si>
    <t>Sedra Plot 3 (PTE)</t>
  </si>
  <si>
    <t>Com-High Rise</t>
  </si>
  <si>
    <t>Developer03</t>
  </si>
  <si>
    <t>PS2</t>
  </si>
  <si>
    <t>12 Levels</t>
  </si>
  <si>
    <t>Developer05</t>
  </si>
  <si>
    <t>PS3</t>
  </si>
  <si>
    <t>19 Levels</t>
  </si>
  <si>
    <t xml:space="preserve">Low  Rise </t>
  </si>
  <si>
    <t>Mid Rise</t>
  </si>
  <si>
    <t>Element Group</t>
  </si>
  <si>
    <t>Element Rate</t>
  </si>
  <si>
    <t>01- Single Family</t>
  </si>
  <si>
    <t>Sedra -03 - VL-01</t>
  </si>
  <si>
    <t>Sedra -03 - DP-04</t>
  </si>
  <si>
    <t>03-Retail</t>
  </si>
  <si>
    <t>04-Commercial Low Rise</t>
  </si>
  <si>
    <t>04-Commercial Mid Rise</t>
  </si>
  <si>
    <t>04-Commercial High Rise</t>
  </si>
  <si>
    <t>5-Inf and LS</t>
  </si>
  <si>
    <t xml:space="preserve"> Sewer Treatment Plant/Pumping Station  (100% primary)</t>
  </si>
  <si>
    <t>Sewerage Lifting Station  (100% primary)</t>
  </si>
  <si>
    <t>Potable Water tank &amp; Pumping Station/tank  (100% primary)</t>
  </si>
  <si>
    <t xml:space="preserve"> Irrigation Pumping Station/Water tank  (100% primary)</t>
  </si>
  <si>
    <t>Storm Water Pumping Station  (100% primary)</t>
  </si>
  <si>
    <t>Power Station/Bulk substation &amp; Primary substation  (100% primary)</t>
  </si>
  <si>
    <t>(All)</t>
  </si>
  <si>
    <t>Sum of Cost/GFA</t>
  </si>
  <si>
    <t>L0</t>
  </si>
  <si>
    <t>L1</t>
  </si>
  <si>
    <t>L2</t>
  </si>
  <si>
    <t>L3</t>
  </si>
  <si>
    <t>L4</t>
  </si>
  <si>
    <t>Light Quality</t>
  </si>
  <si>
    <t>Yearly Inflation Rate</t>
  </si>
  <si>
    <t>Asset Class</t>
  </si>
  <si>
    <t>Asset Type</t>
  </si>
  <si>
    <t>Asset Massing</t>
  </si>
  <si>
    <t>Quality Level</t>
  </si>
  <si>
    <t>Tender Inflation</t>
  </si>
  <si>
    <t>Core Built Assets</t>
  </si>
  <si>
    <t>Single Family (Res)</t>
  </si>
  <si>
    <t>ROSHN Lite</t>
  </si>
  <si>
    <r>
      <t>Basic functional design</t>
    </r>
    <r>
      <rPr>
        <sz val="11"/>
        <color theme="1"/>
        <rFont val="Calibri"/>
        <family val="2"/>
        <scheme val="minor"/>
      </rPr>
      <t xml:space="preserve"> with minimal aesthetic features</t>
    </r>
  </si>
  <si>
    <t>Zone01</t>
  </si>
  <si>
    <t>Q1 2026</t>
  </si>
  <si>
    <t>ROSHN Standard</t>
  </si>
  <si>
    <t>Zone02</t>
  </si>
  <si>
    <t>Q2 2026</t>
  </si>
  <si>
    <t>ROSHN Premium</t>
  </si>
  <si>
    <r>
      <t>Low-cost materials</t>
    </r>
    <r>
      <rPr>
        <sz val="11"/>
        <color theme="1"/>
        <rFont val="Calibri"/>
        <family val="2"/>
        <scheme val="minor"/>
      </rPr>
      <t xml:space="preserve"> (e.g., basic concrete paving, minimal planting)</t>
    </r>
  </si>
  <si>
    <t>Zone03</t>
  </si>
  <si>
    <t>Q3 2026</t>
  </si>
  <si>
    <t xml:space="preserve">Low_Rise </t>
  </si>
  <si>
    <t>ROSHN Premium +</t>
  </si>
  <si>
    <t>Zone04</t>
  </si>
  <si>
    <t>Q4 2026</t>
  </si>
  <si>
    <t>Mid_Rise</t>
  </si>
  <si>
    <t>ROSHN Ultra Premium (x3)</t>
  </si>
  <si>
    <t>Limited or no street furniture</t>
  </si>
  <si>
    <t>Zone05</t>
  </si>
  <si>
    <t>Q1 2027</t>
  </si>
  <si>
    <t>High_Rise</t>
  </si>
  <si>
    <t>Multi-family (Res)</t>
  </si>
  <si>
    <t>Zone06</t>
  </si>
  <si>
    <t>Q2 2027</t>
  </si>
  <si>
    <t>Commercial_Low_Rise</t>
  </si>
  <si>
    <t>Basic lighting and signage</t>
  </si>
  <si>
    <t>Q3 2027</t>
  </si>
  <si>
    <t>Commercial_Mid_Rise</t>
  </si>
  <si>
    <t>Q4 2027</t>
  </si>
  <si>
    <t>Commercial_High_Rise</t>
  </si>
  <si>
    <t>Little to no shade structures</t>
  </si>
  <si>
    <t>Q1 2028</t>
  </si>
  <si>
    <t>Neighbourhood_Centre</t>
  </si>
  <si>
    <t>ROSH Ultra Premium</t>
  </si>
  <si>
    <t>Q2 2028</t>
  </si>
  <si>
    <t>Distrcit_Centre_Community_Mall</t>
  </si>
  <si>
    <t xml:space="preserve">Commercial </t>
  </si>
  <si>
    <t>ROSHN Basic</t>
  </si>
  <si>
    <t>Minimal landscape design</t>
  </si>
  <si>
    <t>Q3 2028</t>
  </si>
  <si>
    <t>Mixed_Use_Retail</t>
  </si>
  <si>
    <t>Q4 2028</t>
  </si>
  <si>
    <t>Outlet_Mall</t>
  </si>
  <si>
    <r>
      <t xml:space="preserve">🟩 </t>
    </r>
    <r>
      <rPr>
        <i/>
        <sz val="11"/>
        <color theme="1"/>
        <rFont val="Calibri"/>
        <family val="2"/>
        <scheme val="minor"/>
      </rPr>
      <t>Used in low-density, utility-driven or peripheral areas</t>
    </r>
  </si>
  <si>
    <t>Q1 2029</t>
  </si>
  <si>
    <t>Lifestyle_Retail</t>
  </si>
  <si>
    <t>Q2 2029</t>
  </si>
  <si>
    <t>Regional_Mall</t>
  </si>
  <si>
    <t>Distrcit Centre (Community Mall)</t>
  </si>
  <si>
    <t>Q3 2029</t>
  </si>
  <si>
    <t>Q4 2029</t>
  </si>
  <si>
    <t>Parking</t>
  </si>
  <si>
    <t>Medium Quality</t>
  </si>
  <si>
    <t>Q1 2030</t>
  </si>
  <si>
    <t>Civic_Community_Asset</t>
  </si>
  <si>
    <t>Q2 2030</t>
  </si>
  <si>
    <t>Balanced between function and aesthetics</t>
  </si>
  <si>
    <t>Q3 2030</t>
  </si>
  <si>
    <t>Q4 2030</t>
  </si>
  <si>
    <t>Yes</t>
  </si>
  <si>
    <r>
      <t>Moderate quality materials</t>
    </r>
    <r>
      <rPr>
        <sz val="11"/>
        <color theme="1"/>
        <rFont val="Calibri"/>
        <family val="2"/>
        <scheme val="minor"/>
      </rPr>
      <t xml:space="preserve"> (e.g., interlock paving, moderate greenery)</t>
    </r>
  </si>
  <si>
    <t>High_Rise Average</t>
  </si>
  <si>
    <t>No</t>
  </si>
  <si>
    <t>Mid_Rise Average</t>
  </si>
  <si>
    <t>High Quality</t>
  </si>
  <si>
    <t>Some street furniture (benches, bins, bollards)</t>
  </si>
  <si>
    <t>Low_Rise  Average</t>
  </si>
  <si>
    <t>Adequate lighting and signage</t>
  </si>
  <si>
    <t>Trees or pergolas for partial shading</t>
  </si>
  <si>
    <t>Standard landscape design and planting</t>
  </si>
  <si>
    <t>Single_Family</t>
  </si>
  <si>
    <t xml:space="preserve">Multi_Family </t>
  </si>
  <si>
    <r>
      <t xml:space="preserve">🟧 </t>
    </r>
    <r>
      <rPr>
        <i/>
        <sz val="11"/>
        <color theme="1"/>
        <rFont val="Calibri"/>
        <family val="2"/>
        <scheme val="minor"/>
      </rPr>
      <t>Used in residential neighborhoods, urban parks, or civic areas</t>
    </r>
  </si>
  <si>
    <t>Low Rise Average</t>
  </si>
  <si>
    <t>Mid Rise Average</t>
  </si>
  <si>
    <t>Design-focused and visually striking</t>
  </si>
  <si>
    <r>
      <t>Premium materials</t>
    </r>
    <r>
      <rPr>
        <sz val="11"/>
        <color theme="1"/>
        <rFont val="Calibri"/>
        <family val="2"/>
        <scheme val="minor"/>
      </rPr>
      <t xml:space="preserve"> (e.g., granite, custom lighting, designer furniture)</t>
    </r>
  </si>
  <si>
    <t>Rich landscaping with diverse and mature vegetation</t>
  </si>
  <si>
    <t>Neighbourhood_Centre Average</t>
  </si>
  <si>
    <t>Distrcit_Centre_Community_Mall Average</t>
  </si>
  <si>
    <t>Full suite of urban furniture and custom elements</t>
  </si>
  <si>
    <t>Mixed_Use_Retail Average</t>
  </si>
  <si>
    <t>Outlet_Mall Average</t>
  </si>
  <si>
    <t>Low_Rise_Average</t>
  </si>
  <si>
    <t>Integrated artwork or water features</t>
  </si>
  <si>
    <t>Lifestyle_Retail Average</t>
  </si>
  <si>
    <t>Mid_Rise_Average</t>
  </si>
  <si>
    <t>Regional_Mall Average</t>
  </si>
  <si>
    <t>High_Rise_Average</t>
  </si>
  <si>
    <t>Smart lighting, shaded walkways, interactive elements</t>
  </si>
  <si>
    <t>Commercial_Low_Rise_Average</t>
  </si>
  <si>
    <r>
      <t xml:space="preserve">🟥 </t>
    </r>
    <r>
      <rPr>
        <i/>
        <sz val="11"/>
        <color theme="1"/>
        <rFont val="Calibri"/>
        <family val="2"/>
        <scheme val="minor"/>
      </rPr>
      <t>Used in iconic, high-profile, or downtown zones</t>
    </r>
  </si>
  <si>
    <t>Commercial_Mid_Rise_Average</t>
  </si>
  <si>
    <t>School</t>
  </si>
  <si>
    <t>Commercial_High_Rise_Average</t>
  </si>
  <si>
    <t>Clinic</t>
  </si>
  <si>
    <t>Police Station</t>
  </si>
  <si>
    <t>Fire Station</t>
  </si>
  <si>
    <t>Basement Parking</t>
  </si>
  <si>
    <t>`</t>
  </si>
  <si>
    <t>Podium Parking</t>
  </si>
  <si>
    <t>High Glass Ratio</t>
  </si>
  <si>
    <t>Free-Standing Parking Structure</t>
  </si>
  <si>
    <t>Mid Glass Ratio</t>
  </si>
  <si>
    <t>Low Glass Ratio</t>
  </si>
  <si>
    <t>Commercial_Building</t>
  </si>
  <si>
    <t>Commercial_Low_Rise Average</t>
  </si>
  <si>
    <t>Commercial_Mid_Rise Average</t>
  </si>
  <si>
    <t>Commercial_High_Rise Average</t>
  </si>
  <si>
    <t>Sum of GLA Rate/M2</t>
  </si>
  <si>
    <t>Roshan Development Cost Model</t>
  </si>
  <si>
    <t>Infra and Public Realm Data</t>
  </si>
  <si>
    <t>Additional Criteria and Cost Items</t>
  </si>
  <si>
    <t>Rate/Factor</t>
  </si>
  <si>
    <t>Building Assets Data</t>
  </si>
  <si>
    <t>Select CBS01</t>
  </si>
  <si>
    <t>Select CBS02</t>
  </si>
  <si>
    <t>Select CBS03</t>
  </si>
  <si>
    <t>Select CBS04</t>
  </si>
  <si>
    <t>Select CBS05</t>
  </si>
  <si>
    <t>Select CBS06</t>
  </si>
  <si>
    <t>Select CBS07</t>
  </si>
  <si>
    <t>Select CBS08</t>
  </si>
  <si>
    <t>Select CBS09</t>
  </si>
  <si>
    <t>Select CBS10</t>
  </si>
  <si>
    <t>Select CBS11</t>
  </si>
  <si>
    <t>Select CBS12</t>
  </si>
  <si>
    <t>Select CBS13</t>
  </si>
  <si>
    <t>Select CBS14</t>
  </si>
  <si>
    <t>Select CBS15</t>
  </si>
  <si>
    <t>Select CBS16</t>
  </si>
  <si>
    <t>Select CBS17</t>
  </si>
  <si>
    <t>Select CBS18</t>
  </si>
  <si>
    <t>Select CBS19</t>
  </si>
  <si>
    <t>Select CBS20</t>
  </si>
  <si>
    <t>Select CBS21</t>
  </si>
  <si>
    <t>Select CBS22</t>
  </si>
  <si>
    <t>Select CBS23</t>
  </si>
  <si>
    <t>Select CBS24</t>
  </si>
  <si>
    <t>Select CBS25</t>
  </si>
  <si>
    <t>Select CBS26</t>
  </si>
  <si>
    <t>Select CBS27</t>
  </si>
  <si>
    <t>Select CBS28</t>
  </si>
  <si>
    <t>Select CBS29</t>
  </si>
  <si>
    <t>Select CBS30</t>
  </si>
  <si>
    <t>Select CBS31</t>
  </si>
  <si>
    <t>Select CBS32</t>
  </si>
  <si>
    <t>Select CBS33</t>
  </si>
  <si>
    <t>Select CBS34</t>
  </si>
  <si>
    <t>Select CBS35</t>
  </si>
  <si>
    <t>Select CBS36</t>
  </si>
  <si>
    <t>Select CBS37</t>
  </si>
  <si>
    <t>Select CBS38</t>
  </si>
  <si>
    <t>Select CBS39</t>
  </si>
  <si>
    <t>Select CBS40</t>
  </si>
  <si>
    <t>Select CBS41</t>
  </si>
  <si>
    <t>Select CBS42</t>
  </si>
  <si>
    <t>Select CBS43</t>
  </si>
  <si>
    <t>Select CBS44</t>
  </si>
  <si>
    <t>Select CBS45</t>
  </si>
  <si>
    <t>Select CBS46</t>
  </si>
  <si>
    <t>Deveopment Data</t>
  </si>
  <si>
    <t>Gross Land Area (GLA)</t>
  </si>
  <si>
    <t>Substation Rate/GLA</t>
  </si>
  <si>
    <t>FAR (Automated based on GFA/GLA)</t>
  </si>
  <si>
    <t>Sewage Treatment Plant Rate/GLA</t>
  </si>
  <si>
    <t>Density (Automated based on FAR</t>
  </si>
  <si>
    <t>Destrict Cooling Rate/GLA</t>
  </si>
  <si>
    <t>List of specific Infra (SS,) (Yes/No)</t>
  </si>
  <si>
    <t>Quality/Specs Level</t>
  </si>
  <si>
    <t>List of specific Infra (STP) (Yes/No)</t>
  </si>
  <si>
    <t>Number of this CBS</t>
  </si>
  <si>
    <t>List of specific Infra (DC) (Yes/No)</t>
  </si>
  <si>
    <t xml:space="preserve">GFA </t>
  </si>
  <si>
    <t>Construction Start</t>
  </si>
  <si>
    <t>Plot Area</t>
  </si>
  <si>
    <t>Public Realm Area (Automated)=Land Area - Buildings Plots Area</t>
  </si>
  <si>
    <t>Zone</t>
  </si>
  <si>
    <t>Public Realm Quality</t>
  </si>
  <si>
    <t>ROM Working</t>
  </si>
  <si>
    <t>Infra Contractors' Preliminaries</t>
  </si>
  <si>
    <t/>
  </si>
  <si>
    <t>Public Realm CContractors' Preliminaries</t>
  </si>
  <si>
    <t>Building Contractors' Preliminaries</t>
  </si>
  <si>
    <t>Above Ground Parking</t>
  </si>
  <si>
    <t>Included in External Works</t>
  </si>
  <si>
    <t>Total Construction Cost</t>
  </si>
  <si>
    <t>Contractors' Prelim</t>
  </si>
  <si>
    <t>ROM Summary</t>
  </si>
  <si>
    <t>Infrastructure Total</t>
  </si>
  <si>
    <t>Public Realm Total</t>
  </si>
  <si>
    <t>Building Assets Total</t>
  </si>
  <si>
    <t>Parking Total</t>
  </si>
  <si>
    <t>Contractors' Preliminaries Total</t>
  </si>
  <si>
    <t>Tender Inflation Total</t>
  </si>
  <si>
    <t>Total Construction ROM</t>
  </si>
  <si>
    <t>Commercial Average</t>
  </si>
  <si>
    <t>Residential Average</t>
  </si>
  <si>
    <t>Retail Average</t>
  </si>
  <si>
    <t>Multi Family Average</t>
  </si>
  <si>
    <t>Single Family Average</t>
  </si>
  <si>
    <t>High Density</t>
  </si>
  <si>
    <t>High Density Average</t>
  </si>
  <si>
    <t>Low Density</t>
  </si>
  <si>
    <t>Low Density Average</t>
  </si>
  <si>
    <t>Mid Density</t>
  </si>
  <si>
    <t>Mid Density Average</t>
  </si>
  <si>
    <t>Project 01 Average</t>
  </si>
  <si>
    <t>Project 02 Average</t>
  </si>
  <si>
    <t>Project 03 Average</t>
  </si>
  <si>
    <t>Project 04 Average</t>
  </si>
  <si>
    <t>Project 05 Average</t>
  </si>
  <si>
    <t>Project 06 Average</t>
  </si>
  <si>
    <t>Project 07 Average</t>
  </si>
  <si>
    <t>Project 08 Average</t>
  </si>
  <si>
    <t>Project 09 Average</t>
  </si>
  <si>
    <t>Project 10 Average</t>
  </si>
  <si>
    <t>Project 11 Average</t>
  </si>
  <si>
    <t>Project 12 Average</t>
  </si>
  <si>
    <t>Project 13 Average</t>
  </si>
  <si>
    <t>Project 14 Average</t>
  </si>
  <si>
    <t>Project 15 Average</t>
  </si>
  <si>
    <t>Project 16 Average</t>
  </si>
  <si>
    <t>Project 17 Average</t>
  </si>
  <si>
    <t>Project 18 Average</t>
  </si>
  <si>
    <t>Project 19 Average</t>
  </si>
  <si>
    <t>Project 20 Average</t>
  </si>
  <si>
    <t>Project 21 Average</t>
  </si>
  <si>
    <t>Project 22 Average</t>
  </si>
  <si>
    <t>Project 23 Average</t>
  </si>
  <si>
    <t>Project 24 Average</t>
  </si>
  <si>
    <t>Project 25 Average</t>
  </si>
  <si>
    <t>(blank) Average</t>
  </si>
  <si>
    <t>Contents</t>
  </si>
  <si>
    <t>Section</t>
  </si>
  <si>
    <t>Headings</t>
  </si>
  <si>
    <t>Section 1</t>
  </si>
  <si>
    <t>Introduction</t>
  </si>
  <si>
    <t>Section 2</t>
  </si>
  <si>
    <t>Executive Summary</t>
  </si>
  <si>
    <t>Section 3</t>
  </si>
  <si>
    <t>Section 4</t>
  </si>
  <si>
    <t>Section 5</t>
  </si>
  <si>
    <t>Section 6</t>
  </si>
  <si>
    <t>Section 7</t>
  </si>
  <si>
    <t>Section 8</t>
  </si>
  <si>
    <t>1. Introduction</t>
  </si>
  <si>
    <t xml:space="preserve">1.1 Project Data </t>
  </si>
  <si>
    <t>Project/asset name</t>
  </si>
  <si>
    <t>RUA Al Madinah Superblock 5</t>
  </si>
  <si>
    <t>Building type</t>
  </si>
  <si>
    <t>Hotels + Residential Apartment Building + 4 Level Common Basement</t>
  </si>
  <si>
    <t>Fit out level</t>
  </si>
  <si>
    <t>Complete Building including Fit out</t>
  </si>
  <si>
    <t>Construction stage duration (Months)</t>
  </si>
  <si>
    <t>TBC</t>
  </si>
  <si>
    <t>Procurement stage</t>
  </si>
  <si>
    <t>Detail Design</t>
  </si>
  <si>
    <t>Gross internal area (GIA)</t>
  </si>
  <si>
    <t>m2</t>
  </si>
  <si>
    <t xml:space="preserve">Gross  external area (GEA) </t>
  </si>
  <si>
    <t>Building Type:</t>
  </si>
  <si>
    <t>Hotels + Residential Apartment Building + 4 Level Common Basement (Mixed Used)</t>
  </si>
  <si>
    <t>Scope of works:</t>
  </si>
  <si>
    <t xml:space="preserve">The Superblock 5 consists of 4 and 5 star international hotels, as well as one apartment building.  All the 18 no. buildings will share a common 4 level basement.     </t>
  </si>
  <si>
    <t>Enabling works:</t>
  </si>
  <si>
    <t xml:space="preserve">Traditional bulk excavation of  a depth of 12 meters, Shoring &amp; Piling </t>
  </si>
  <si>
    <t>Substructure:</t>
  </si>
  <si>
    <t>Four level basements to accommodate parking and MEP services</t>
  </si>
  <si>
    <t>Superstructure:</t>
  </si>
  <si>
    <t>Construction of 18 nrs of  hotel towers + residential towers which are in 3 clusters; superstructure levels varies from 12 floors to 21 floors</t>
  </si>
  <si>
    <t>Envelope:</t>
  </si>
  <si>
    <t>Aesthetic envelop consist with curtain walls and building façade</t>
  </si>
  <si>
    <t>Internal fitting out:</t>
  </si>
  <si>
    <t>All the fitting out and finishes consist with high-end</t>
  </si>
  <si>
    <t>Heating and cooling:</t>
  </si>
  <si>
    <t>Central cooling, Centralized hot and cold water system.</t>
  </si>
  <si>
    <t>Electrical and data:</t>
  </si>
  <si>
    <t>MEP services to medium specifications; Electrical main and sub main, power, lighting, fire fighting, communication systems and security systems.</t>
  </si>
  <si>
    <t>External works:</t>
  </si>
  <si>
    <t>Asphalt roads, pre-cast concrete pavers, hydraulically pressed precast  kerbs, natural granite, soft scaping and irrigation system to planting, site furniture, water features</t>
  </si>
  <si>
    <t>Procurement Route:</t>
  </si>
  <si>
    <t xml:space="preserve">The Cost Plan prepared based on the traditional procurement method, designed by the employer. </t>
  </si>
  <si>
    <t>1.2  Basis of Costs</t>
  </si>
  <si>
    <t>a) The Detail Design Cost Plan has been priced based on Q1 2024 market rates.</t>
  </si>
  <si>
    <t>b) The area schedules used have been prepared by De Leeuw International based on the Drawings provided.</t>
  </si>
  <si>
    <t>c) All areas indicated above are subject to design development and could vary as a consequence of site surveys, Planning and NOC requirements.</t>
  </si>
  <si>
    <t>d) At this stage of design development all quantities shown are indicative and to be refined when the design evolves</t>
  </si>
  <si>
    <t>e) All the quantities have been provided by Rua (via P&amp;T design consultant). Omnium have carried out the pricing exercise for the BoQ and produced the estimate.</t>
  </si>
  <si>
    <t>1.3  Assumptions</t>
  </si>
  <si>
    <t>General</t>
  </si>
  <si>
    <t>a) Excavated material can be disposed within 30km of the site location.</t>
  </si>
  <si>
    <t>b) The majority of building materials are available locally or within Gulf Corporation countries; international specifications are minimal.</t>
  </si>
  <si>
    <t>Civil/Structural/Architectural</t>
  </si>
  <si>
    <t>a) 4m level difference in site levels considered for pricing</t>
  </si>
  <si>
    <t xml:space="preserve">b) Rat &amp; Pile foundation considered for substructure </t>
  </si>
  <si>
    <t>c) Basement excavation height considered as 12m</t>
  </si>
  <si>
    <t>d) Horizontal &amp; vertical waterproofing considered for all substructure elements</t>
  </si>
  <si>
    <t>Architectural</t>
  </si>
  <si>
    <t xml:space="preserve">a) GEA are calculated based on RICS Code of Measurements </t>
  </si>
  <si>
    <t>b) Covered walkways are considered in both GEA for all the Clusters ground floors.</t>
  </si>
  <si>
    <t>c) Fitness areas, Kids club and such are considered as entertainment areas</t>
  </si>
  <si>
    <t>d) Meeting rooms, pre function, prayer areas are considered as public areas</t>
  </si>
  <si>
    <t>e) Kitchen, restaurants, pantry are considered as F&amp;B areas</t>
  </si>
  <si>
    <t xml:space="preserve">f) Architectural elements related to respective cluster considered under each cluster/tower </t>
  </si>
  <si>
    <t>g) Hotel Rooms Quantity includes Hotel bathrooms quantities as well</t>
  </si>
  <si>
    <t>h) High quality Sanitary ware considered for hotel &amp; residential apartments</t>
  </si>
  <si>
    <t>Lighting</t>
  </si>
  <si>
    <t xml:space="preserve">a) All Interior, Façade, and Pool lights are considered based on the drawings and stage 4 information. </t>
  </si>
  <si>
    <t xml:space="preserve">b) Parking &amp; basement lights are based on the drawings and stage 4 information. </t>
  </si>
  <si>
    <t xml:space="preserve">c) Landscape &amp; street lighting are based on the drawings and stage 4 information. </t>
  </si>
  <si>
    <t xml:space="preserve">d) Switches, Sensors for lighting control are based on the drawings and stage 4 information.   </t>
  </si>
  <si>
    <t xml:space="preserve">e) Lighting control panels are considered </t>
  </si>
  <si>
    <t xml:space="preserve">f) Central battery system considered </t>
  </si>
  <si>
    <t>1.3  Assumptions (Cont'd)</t>
  </si>
  <si>
    <t>Power</t>
  </si>
  <si>
    <t xml:space="preserve">a) RMUs, Transformers, MV Panels and its related cables are based on the drawings and stage 4 information. </t>
  </si>
  <si>
    <t>b) LV switchgears are assumed only where the details are not provided.</t>
  </si>
  <si>
    <t>c) Isolators are considered</t>
  </si>
  <si>
    <t>d) M.V cables assumed as aluminum AL/XLPE/STA/PVC</t>
  </si>
  <si>
    <t>e) L.V. cables/ busbars are assumed only where the details are not provided.</t>
  </si>
  <si>
    <t>f) Life safety loads L.V. cables assumed to be fire resistance copper cables</t>
  </si>
  <si>
    <t>g) LSFH cables assumed only where the details are not provided.</t>
  </si>
  <si>
    <t>h) Electrical containments are assumed only where the details are not provided.</t>
  </si>
  <si>
    <t>j) UPS  system is assumed for IT loads &amp; secondary loads only where the details are not provided.</t>
  </si>
  <si>
    <t>k) Generators are assumed only where the details are not provided.</t>
  </si>
  <si>
    <t>l) Installation of Kwhr meter are considered. (Supply by others)</t>
  </si>
  <si>
    <t>m) Power factor correction assumed only where the details are not provided.</t>
  </si>
  <si>
    <t>n) MCC panels assumed only where the details are not provided.</t>
  </si>
  <si>
    <t>Earthing and Lightning protection</t>
  </si>
  <si>
    <t xml:space="preserve">a) Earth bars, earth pits and earthing cable are based on the drawings and stage 4 information. </t>
  </si>
  <si>
    <t>b) Bare copper tape, down conductors, Earth pits, Air terminals are assumed only where the details are not provided.</t>
  </si>
  <si>
    <t>Drainage</t>
  </si>
  <si>
    <t xml:space="preserve">a) Underground soil, Waste &amp; Vent pipework's are based on the drawings and stage 4 information. </t>
  </si>
  <si>
    <t xml:space="preserve">b) Aboveground soil, Waste, Vent risers &amp; high-level drainage runs are based on the drawings and stage 4 information. </t>
  </si>
  <si>
    <t xml:space="preserve">d) Condensate drain pipework's of uPVC is considered </t>
  </si>
  <si>
    <t>e) Insulation to condensate drain pipework's to be 9 mm rubber insulation.</t>
  </si>
  <si>
    <t>f) Acoustic lagging for drainage pipes is considered .</t>
  </si>
  <si>
    <t xml:space="preserve">g) Storm Water Drainage pipework's to BS 4514 are based on the drawings and stage 4 information. </t>
  </si>
  <si>
    <t>h) Sanitary Drains, Outlets &amp; Accessories are considered</t>
  </si>
  <si>
    <t>j) Concrete encasement considered for storm water pipes where required</t>
  </si>
  <si>
    <t>k) Storm Network considered as uPVC</t>
  </si>
  <si>
    <t xml:space="preserve">l) Manholes, catch basins &amp; traps including oil interceptors, grease traps are considered </t>
  </si>
  <si>
    <t>BMS</t>
  </si>
  <si>
    <t xml:space="preserve">a) Allowance for BMS to complete MEP services are based on the drawings and stage 4 information. </t>
  </si>
  <si>
    <t>Fire Alarm System</t>
  </si>
  <si>
    <t>a) All fire alarm devices like smoke, heat detectors ,sounders etc. are assumed</t>
  </si>
  <si>
    <t>b) Voice evacuation speakers system along with command center is assumed</t>
  </si>
  <si>
    <t>c) Disabled alarm systems are assumed.</t>
  </si>
  <si>
    <t>d) Main fire alarm panel and repeater panels  are assumed</t>
  </si>
  <si>
    <t>ICT Systems</t>
  </si>
  <si>
    <t xml:space="preserve">a) All ICT devices like Tel, data , WIFI access points etc. are considered </t>
  </si>
  <si>
    <t>b) ICT Racks are assumed for ICT distribution</t>
  </si>
  <si>
    <t>c) ELV Containments included.</t>
  </si>
  <si>
    <t>d) ICT active equipment’s (Core switches, servers, CCTV storage, distribution and Edge switches) and passive components like ODF, Patch Panels considered</t>
  </si>
  <si>
    <t>e) Structure cabling system considered (copper and fiber cables)</t>
  </si>
  <si>
    <t>Security Systems</t>
  </si>
  <si>
    <t xml:space="preserve">a) CCTV (ANPR &amp; Dome), Access control systems (Card reader, Door locks etc.) are considered </t>
  </si>
  <si>
    <t>b) Security Racks are assumed for security system</t>
  </si>
  <si>
    <t>Shell &amp; Core Areas</t>
  </si>
  <si>
    <t>a) Distribution boards, Fire alarm and Fire fighting works only considered in Tenant areas</t>
  </si>
  <si>
    <t>CPM system</t>
  </si>
  <si>
    <t>a)Car park management system is considered.</t>
  </si>
  <si>
    <t>Plumbing</t>
  </si>
  <si>
    <t xml:space="preserve">a) Cold water &amp; hot water risers assumed to be High Density Polyethylene (HDPE) pipe (DR9) with fusion welded fittings </t>
  </si>
  <si>
    <t>b) Piping inside toilets shall be PEX (cross-linked polyethylene) with pressed fittings</t>
  </si>
  <si>
    <t>c) PEX pipe is assumed for cold water and hot water drops.</t>
  </si>
  <si>
    <t>d) Insulation for cold &amp; hot water pipes up to 50mm assumed to be Cellular foam 12 mm Thick</t>
  </si>
  <si>
    <t>e) Insulation for cold &amp; hot water pipes above 50mm assumed to be Rigid fiberglass insulation 32mm thick with aluminum foil, density 96kg / M3</t>
  </si>
  <si>
    <t>f) Aluminum Cladding is assumed for exposed areas for cold and hot water pipework's.</t>
  </si>
  <si>
    <t>g) Valves &amp; Accessories are included.</t>
  </si>
  <si>
    <t xml:space="preserve">h) Booster Pumps, Transfer pumps, Calorifiers, Water filtration system are considered based on the drawings and stage 4 information. </t>
  </si>
  <si>
    <t>j) Installation only of water meter is considered. (Supplied by local authority)</t>
  </si>
  <si>
    <t>Fire Fighting</t>
  </si>
  <si>
    <t>a) Aboveground pipework's assumed as  galvanized seamless black Steel Sch.40- threaded for pipe sizes 2 inches and below &amp; grooved</t>
  </si>
  <si>
    <t>b) Coupling for pipe sizes above 50mm (ASTM A53 - ASTM A106)</t>
  </si>
  <si>
    <t>c) Underground pipework’s assumed to be High Density Polyethylene (HDPE) pipe (DR9) with fusion welded fittings</t>
  </si>
  <si>
    <t xml:space="preserve">d) Upright, concealed pendent &amp; sidewall sprinklers are considered </t>
  </si>
  <si>
    <t xml:space="preserve">e) Fire Extinguishers, Fire blanket, Fire Fighting Hose Cabinet etc. are considered </t>
  </si>
  <si>
    <t xml:space="preserve">f) Fire pump sets are considered based on the drawings and stage 4 information. </t>
  </si>
  <si>
    <t>g) Valves and all necessary accessories are considered.</t>
  </si>
  <si>
    <t>h) Clean agent and foam deluge system fire suppression systems are assumed only where the details are not provided.</t>
  </si>
  <si>
    <t>1.4  Exclusions</t>
  </si>
  <si>
    <t>a) District cooling system excluded</t>
  </si>
  <si>
    <t>b) Any external substation excluded</t>
  </si>
  <si>
    <t>c) Operation and maintenance costs are excluded</t>
  </si>
  <si>
    <t>d) Utility diversions are excluded</t>
  </si>
  <si>
    <t>e) Building permits, NOC’s &amp; Authority charges are excluded</t>
  </si>
  <si>
    <t>f) Any future changes in legislation are excluded</t>
  </si>
  <si>
    <t>g) Bank fees and interests are excluded</t>
  </si>
  <si>
    <t>h) Professional fees are excluded</t>
  </si>
  <si>
    <t>j) Inflation excluded</t>
  </si>
  <si>
    <t>k) Any TAX excluded</t>
  </si>
  <si>
    <t>l) Land development costs and finance charges.</t>
  </si>
  <si>
    <t>m) Sales and marketing costs.</t>
  </si>
  <si>
    <t>n) Letting, management and operator’s costs</t>
  </si>
  <si>
    <t>o) Professional fees including construction supervision fees</t>
  </si>
  <si>
    <t>p) Finance and Funding costs</t>
  </si>
  <si>
    <t>q) Sustainability or Green certification other than standard minimum certification</t>
  </si>
  <si>
    <t>r) Specific contractor risk such as payment terms, Programme, conditions of contract etc.</t>
  </si>
  <si>
    <t>s) Site surveys and site investigation fees</t>
  </si>
  <si>
    <t>t) Primary infrastructure outside the plot boundary</t>
  </si>
  <si>
    <t>u) Infrastructure works assumed that all tie- in point are available at the plot boundary</t>
  </si>
  <si>
    <t>v) Building permits, NOC’s &amp; Local Authority charges</t>
  </si>
  <si>
    <t>w) Ground improvement works</t>
  </si>
  <si>
    <t>x) Art installations</t>
  </si>
  <si>
    <t>y) The potential cost impact of the current COVID 19 pandemic continues to be largely unknown at present. As such, this Cost Estimate does not take into consideration any potential cost implications in relation to change in government regulations, supply of materials, labor restrictions, etc.</t>
  </si>
  <si>
    <t>b) We note that when all the measured MEP items within the Cost Plan were priced, the rates/m2 on GEA were significantly lower than our benchmark rates for MEP. For this reason and to align the estimates with our benchmarks, we have included any shortfalls as additional line items within relevant MEP sections in the cost plan.</t>
  </si>
  <si>
    <t>1.5  Inflation Analysis</t>
  </si>
  <si>
    <t xml:space="preserve">The rates used were from similar projects in the region procured over the past few months, therefore the base date for the estimate is Q1 2024. </t>
  </si>
  <si>
    <t>Tender prices are forecast to encounter continued uncertainty throughout 2023 into 2024</t>
  </si>
  <si>
    <t>The market has seen considerable increases in costs, due to:</t>
  </si>
  <si>
    <t xml:space="preserve"> - increased commodity prices, with steel being the most relevant;</t>
  </si>
  <si>
    <t xml:space="preserve"> - increased oil price which has impacted transport costs.</t>
  </si>
  <si>
    <t xml:space="preserve"> - ongoing supply chain issues due to Covid pandemic</t>
  </si>
  <si>
    <t>VERSION </t>
  </si>
  <si>
    <t>date of issue </t>
  </si>
  <si>
    <t>method </t>
  </si>
  <si>
    <t>issued to </t>
  </si>
  <si>
    <t>Rev 00 </t>
  </si>
  <si>
    <t>QA / QC CHECK </t>
  </si>
  <si>
    <t>NAME </t>
  </si>
  <si>
    <t>CONTACT TELEPHONE </t>
  </si>
  <si>
    <t>E-MAIL ADDRESS </t>
  </si>
  <si>
    <t>Prepared By </t>
  </si>
  <si>
    <t>Checked By </t>
  </si>
  <si>
    <t>Approved By </t>
  </si>
  <si>
    <t>Quality Assurance</t>
  </si>
  <si>
    <t>CONTROLLED DOCUMENT DISTRIBUTION </t>
  </si>
  <si>
    <t>QUALITY ASSURANCE &amp; CONTACT DETAILS </t>
  </si>
  <si>
    <t>Dataset</t>
  </si>
  <si>
    <t>Data Interrogation Charts</t>
  </si>
  <si>
    <t>Executive Summary Building</t>
  </si>
  <si>
    <t>Executive Summary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</si>
</sst>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yyyy"/>
    <numFmt numFmtId="166" formatCode="_(* #,##0_);_(* \(#,##0\);_(* &quot;-&quot;??_);_(@_)"/>
    <numFmt numFmtId="167" formatCode="0.0"/>
    <numFmt numFmtId="168" formatCode="#,##0;[Red]#,##0"/>
    <numFmt numFmtId="169" formatCode="0;[Red]0"/>
    <numFmt numFmtId="170" formatCode="#,##0.00;[Red]#,##0.00"/>
    <numFmt numFmtId="171" formatCode="[$-10000]d\ mmmm\ yyyy;@"/>
    <numFmt numFmtId="172" formatCode="#,##0&quot; weeks&quot;"/>
    <numFmt numFmtId="173" formatCode="[$-F800]dddd\,\ mmmm\ dd\,\ yyyy"/>
  </numFmts>
  <fonts count="54">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sz val="8"/>
      <name val="Calibri"/>
      <family val="2"/>
      <scheme val="minor"/>
    </font>
    <font>
      <b/>
      <sz val="11"/>
      <color theme="1"/>
      <name val="Calibri"/>
      <family val="2"/>
      <scheme val="minor"/>
    </font>
    <font>
      <sz val="10"/>
      <name val="MS Sans Serif"/>
      <charset val="134"/>
    </font>
    <font>
      <sz val="11"/>
      <color rgb="FFFF0000"/>
      <name val="Calibri"/>
      <family val="2"/>
      <scheme val="minor"/>
    </font>
    <font>
      <sz val="14"/>
      <color theme="1"/>
      <name val="Calibri"/>
      <family val="2"/>
      <scheme val="minor"/>
    </font>
    <font>
      <sz val="12"/>
      <color theme="1"/>
      <name val="Calibri"/>
      <family val="2"/>
      <scheme val="minor"/>
    </font>
    <font>
      <b/>
      <sz val="9"/>
      <color rgb="FF000000"/>
      <name val="Tahoma"/>
      <family val="2"/>
    </font>
    <font>
      <sz val="9"/>
      <color rgb="FF000000"/>
      <name val="Tahoma"/>
      <family val="2"/>
    </font>
    <font>
      <b/>
      <sz val="9"/>
      <color indexed="81"/>
      <name val="Tahoma"/>
      <family val="2"/>
    </font>
    <font>
      <sz val="9"/>
      <color indexed="81"/>
      <name val="Tahoma"/>
      <family val="2"/>
    </font>
    <font>
      <sz val="11"/>
      <color rgb="FF000000"/>
      <name val="Aptos"/>
      <family val="2"/>
    </font>
    <font>
      <sz val="11"/>
      <name val="Aptos"/>
      <family val="2"/>
    </font>
    <font>
      <sz val="11"/>
      <name val="Calibri"/>
      <family val="2"/>
      <scheme val="minor"/>
    </font>
    <font>
      <b/>
      <sz val="12"/>
      <color theme="0"/>
      <name val="Calibri"/>
      <family val="2"/>
      <scheme val="minor"/>
    </font>
    <font>
      <sz val="11"/>
      <color theme="0"/>
      <name val="Calibri"/>
      <family val="2"/>
      <scheme val="minor"/>
    </font>
    <font>
      <b/>
      <sz val="14"/>
      <color theme="0"/>
      <name val="Calibri"/>
      <family val="2"/>
      <scheme val="minor"/>
    </font>
    <font>
      <b/>
      <sz val="14"/>
      <color rgb="FF1CAD93"/>
      <name val="Calibri"/>
      <family val="2"/>
      <scheme val="minor"/>
    </font>
    <font>
      <b/>
      <sz val="12"/>
      <color theme="1"/>
      <name val="Calibri"/>
      <family val="2"/>
      <scheme val="minor"/>
    </font>
    <font>
      <b/>
      <i/>
      <sz val="11"/>
      <color theme="0"/>
      <name val="Calibri"/>
      <family val="2"/>
      <scheme val="minor"/>
    </font>
    <font>
      <b/>
      <i/>
      <sz val="16"/>
      <color theme="0"/>
      <name val="Calibri"/>
      <family val="2"/>
      <scheme val="minor"/>
    </font>
    <font>
      <b/>
      <sz val="13.5"/>
      <color theme="1"/>
      <name val="Calibri"/>
      <family val="2"/>
      <scheme val="minor"/>
    </font>
    <font>
      <i/>
      <sz val="11"/>
      <color theme="1"/>
      <name val="Calibri"/>
      <family val="2"/>
      <scheme val="minor"/>
    </font>
    <font>
      <b/>
      <sz val="11"/>
      <color theme="0"/>
      <name val="Franklin Gothic Book"/>
      <family val="2"/>
    </font>
    <font>
      <b/>
      <sz val="11"/>
      <name val="Calibri"/>
      <family val="2"/>
      <scheme val="minor"/>
    </font>
    <font>
      <sz val="10"/>
      <color rgb="FFFF0000"/>
      <name val="Arial"/>
      <family val="2"/>
    </font>
    <font>
      <b/>
      <sz val="10"/>
      <name val="Arial"/>
      <family val="2"/>
    </font>
    <font>
      <sz val="10"/>
      <name val="Arial"/>
    </font>
    <font>
      <sz val="26"/>
      <name val="Arial"/>
      <family val="2"/>
    </font>
    <font>
      <b/>
      <sz val="26"/>
      <color rgb="FF005672"/>
      <name val="Arial"/>
      <family val="2"/>
    </font>
    <font>
      <sz val="10"/>
      <color rgb="FF345284"/>
      <name val="Arial"/>
      <family val="2"/>
    </font>
    <font>
      <b/>
      <sz val="16"/>
      <color rgb="FF005672"/>
      <name val="Arial"/>
      <family val="2"/>
    </font>
    <font>
      <b/>
      <sz val="12"/>
      <color rgb="FF005672"/>
      <name val="Arial"/>
      <family val="2"/>
    </font>
    <font>
      <b/>
      <sz val="10"/>
      <color rgb="FF005672"/>
      <name val="Arial"/>
      <family val="2"/>
    </font>
    <font>
      <sz val="10"/>
      <color rgb="FF005672"/>
      <name val="Arial"/>
      <family val="2"/>
    </font>
    <font>
      <b/>
      <sz val="9"/>
      <name val="Arial"/>
      <family val="2"/>
    </font>
    <font>
      <b/>
      <sz val="15"/>
      <color rgb="FF005672"/>
      <name val="Arial"/>
      <family val="2"/>
    </font>
    <font>
      <sz val="9"/>
      <name val="Arial"/>
      <family val="2"/>
    </font>
    <font>
      <sz val="8"/>
      <name val="Arial"/>
      <family val="2"/>
    </font>
    <font>
      <b/>
      <sz val="16"/>
      <name val="Arial"/>
      <family val="2"/>
    </font>
    <font>
      <b/>
      <sz val="12"/>
      <name val="Arial"/>
      <family val="2"/>
    </font>
    <font>
      <b/>
      <sz val="14"/>
      <color rgb="FF005672"/>
      <name val="Calibri"/>
      <family val="2"/>
    </font>
    <font>
      <b/>
      <sz val="9"/>
      <color rgb="FFFFFFFF"/>
      <name val="Arial"/>
      <family val="2"/>
    </font>
    <font>
      <b/>
      <sz val="9"/>
      <color rgb="FFB02319"/>
      <name val="Arial"/>
      <family val="2"/>
    </font>
    <font>
      <sz val="9"/>
      <color rgb="FF000000"/>
      <name val="Arial"/>
      <family val="2"/>
    </font>
    <font>
      <b/>
      <sz val="12"/>
      <color rgb="FFB02319"/>
      <name val="Times New Roman"/>
      <family val="1"/>
    </font>
    <font>
      <b/>
      <sz val="14"/>
      <color rgb="FF000000"/>
      <name val="Freestyle Script"/>
      <family val="4"/>
    </font>
    <font>
      <sz val="14"/>
      <color rgb="FF000000"/>
      <name val="Freestyle Script"/>
      <family val="4"/>
    </font>
    <font>
      <u/>
      <sz val="11"/>
      <color theme="10"/>
      <name val="Calibri"/>
      <family val="2"/>
      <scheme val="minor"/>
    </font>
    <font>
      <b/>
      <sz val="25"/>
      <color rgb="FF003D4D"/>
      <name val="Arial"/>
      <family val="2"/>
    </font>
    <font>
      <b/>
      <sz val="10.5"/>
      <color rgb="FFB02319"/>
      <name val="Arial"/>
      <family val="2"/>
    </font>
  </fonts>
  <fills count="34">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4"/>
        <bgColor theme="4"/>
      </patternFill>
    </fill>
    <fill>
      <patternFill patternType="solid">
        <fgColor theme="9"/>
        <bgColor theme="4"/>
      </patternFill>
    </fill>
    <fill>
      <patternFill patternType="solid">
        <fgColor theme="7" tint="0.79998168889431442"/>
        <bgColor indexed="64"/>
      </patternFill>
    </fill>
    <fill>
      <patternFill patternType="solid">
        <fgColor rgb="FFFFFF00"/>
        <bgColor indexed="64"/>
      </patternFill>
    </fill>
    <fill>
      <patternFill patternType="solid">
        <fgColor rgb="FF004958"/>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4E43"/>
        <bgColor indexed="64"/>
      </patternFill>
    </fill>
    <fill>
      <patternFill patternType="solid">
        <fgColor rgb="FF18404B"/>
        <bgColor indexed="64"/>
      </patternFill>
    </fill>
    <fill>
      <patternFill patternType="solid">
        <fgColor rgb="FF1CAD93"/>
        <bgColor indexed="64"/>
      </patternFill>
    </fill>
    <fill>
      <patternFill patternType="lightGray">
        <fgColor auto="1"/>
        <bgColor rgb="FF18404B"/>
      </patternFill>
    </fill>
    <fill>
      <patternFill patternType="lightGray">
        <bgColor rgb="FF18404B"/>
      </patternFill>
    </fill>
    <fill>
      <patternFill patternType="mediumGray">
        <bgColor rgb="FF18404B"/>
      </patternFill>
    </fill>
    <fill>
      <patternFill patternType="darkGray">
        <bgColor theme="0"/>
      </patternFill>
    </fill>
    <fill>
      <patternFill patternType="solid">
        <fgColor theme="9"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EAF8E4"/>
        <bgColor indexed="64"/>
      </patternFill>
    </fill>
    <fill>
      <patternFill patternType="solid">
        <fgColor rgb="FFF4FBFE"/>
        <bgColor indexed="64"/>
      </patternFill>
    </fill>
    <fill>
      <patternFill patternType="solid">
        <fgColor rgb="FFFEF7F4"/>
        <bgColor indexed="64"/>
      </patternFill>
    </fill>
    <fill>
      <patternFill patternType="solid">
        <fgColor rgb="FF394B47"/>
        <bgColor indexed="64"/>
      </patternFill>
    </fill>
    <fill>
      <patternFill patternType="solid">
        <fgColor theme="4" tint="0.79998168889431442"/>
        <bgColor indexed="64"/>
      </patternFill>
    </fill>
    <fill>
      <patternFill patternType="solid">
        <fgColor rgb="FFF4F9F1"/>
        <bgColor indexed="64"/>
      </patternFill>
    </fill>
    <fill>
      <patternFill patternType="solid">
        <fgColor theme="8" tint="0.79998168889431442"/>
        <bgColor indexed="64"/>
      </patternFill>
    </fill>
    <fill>
      <patternFill patternType="solid">
        <fgColor theme="2" tint="-0.749992370372631"/>
        <bgColor indexed="64"/>
      </patternFill>
    </fill>
    <fill>
      <patternFill patternType="solid">
        <fgColor theme="4"/>
        <bgColor indexed="64"/>
      </patternFill>
    </fill>
    <fill>
      <patternFill patternType="solid">
        <fgColor theme="5"/>
        <bgColor indexed="64"/>
      </patternFill>
    </fill>
    <fill>
      <patternFill patternType="solid">
        <fgColor rgb="FF006982"/>
        <bgColor indexed="64"/>
      </patternFill>
    </fill>
    <fill>
      <patternFill patternType="solid">
        <fgColor rgb="FFF2F2F2"/>
        <bgColor indexed="64"/>
      </patternFill>
    </fill>
  </fills>
  <borders count="52">
    <border>
      <left/>
      <right/>
      <top/>
      <bottom/>
      <diagonal/>
    </border>
    <border>
      <left style="thin">
        <color indexed="64"/>
      </left>
      <right/>
      <top/>
      <bottom style="hair">
        <color auto="1"/>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hair">
        <color auto="1"/>
      </right>
      <top style="thin">
        <color auto="1"/>
      </top>
      <bottom style="thin">
        <color auto="1"/>
      </bottom>
      <diagonal/>
    </border>
    <border>
      <left style="hair">
        <color auto="1"/>
      </left>
      <right/>
      <top style="thin">
        <color auto="1"/>
      </top>
      <bottom/>
      <diagonal/>
    </border>
    <border>
      <left style="hair">
        <color auto="1"/>
      </left>
      <right style="hair">
        <color auto="1"/>
      </right>
      <top style="thin">
        <color auto="1"/>
      </top>
      <bottom style="thin">
        <color auto="1"/>
      </bottom>
      <diagonal/>
    </border>
    <border>
      <left style="thin">
        <color theme="4"/>
      </left>
      <right style="thin">
        <color theme="4"/>
      </right>
      <top style="thin">
        <color theme="4"/>
      </top>
      <bottom style="thin">
        <color theme="4"/>
      </bottom>
      <diagonal/>
    </border>
    <border>
      <left style="hair">
        <color auto="1"/>
      </left>
      <right/>
      <top style="thin">
        <color auto="1"/>
      </top>
      <bottom style="thin">
        <color auto="1"/>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hair">
        <color auto="1"/>
      </left>
      <right style="thin">
        <color auto="1"/>
      </right>
      <top style="thin">
        <color auto="1"/>
      </top>
      <bottom/>
      <diagonal/>
    </border>
    <border>
      <left/>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diagonal/>
    </border>
    <border>
      <left style="double">
        <color indexed="64"/>
      </left>
      <right style="thin">
        <color indexed="64"/>
      </right>
      <top style="double">
        <color indexed="64"/>
      </top>
      <bottom/>
      <diagonal/>
    </border>
    <border>
      <left style="thin">
        <color indexed="64"/>
      </left>
      <right style="thin">
        <color auto="1"/>
      </right>
      <top style="double">
        <color indexed="64"/>
      </top>
      <bottom/>
      <diagonal/>
    </border>
    <border>
      <left style="double">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double">
        <color indexed="64"/>
      </left>
      <right style="thin">
        <color indexed="64"/>
      </right>
      <top/>
      <bottom style="hair">
        <color indexed="64"/>
      </bottom>
      <diagonal/>
    </border>
    <border>
      <left style="double">
        <color indexed="64"/>
      </left>
      <right style="thin">
        <color indexed="64"/>
      </right>
      <top style="hair">
        <color indexed="64"/>
      </top>
      <bottom style="hair">
        <color indexed="64"/>
      </bottom>
      <diagonal/>
    </border>
    <border>
      <left style="double">
        <color auto="1"/>
      </left>
      <right style="thin">
        <color indexed="64"/>
      </right>
      <top style="hair">
        <color auto="1"/>
      </top>
      <bottom/>
      <diagonal/>
    </border>
    <border>
      <left style="thin">
        <color indexed="64"/>
      </left>
      <right/>
      <top style="hair">
        <color auto="1"/>
      </top>
      <bottom/>
      <diagonal/>
    </border>
    <border>
      <left style="medium">
        <color rgb="FF003D4D"/>
      </left>
      <right style="medium">
        <color rgb="FF003D4D"/>
      </right>
      <top style="medium">
        <color rgb="FF003D4D"/>
      </top>
      <bottom style="medium">
        <color rgb="FF003D4D"/>
      </bottom>
      <diagonal/>
    </border>
    <border>
      <left style="thin">
        <color rgb="FF000000"/>
      </left>
      <right style="medium">
        <color rgb="FF003D4D"/>
      </right>
      <top style="thin">
        <color rgb="FF000000"/>
      </top>
      <bottom style="medium">
        <color rgb="FF003D4D"/>
      </bottom>
      <diagonal/>
    </border>
    <border>
      <left style="medium">
        <color rgb="FF003D4D"/>
      </left>
      <right style="medium">
        <color rgb="FF003D4D"/>
      </right>
      <top style="thin">
        <color rgb="FF000000"/>
      </top>
      <bottom style="medium">
        <color rgb="FF003D4D"/>
      </bottom>
      <diagonal/>
    </border>
    <border>
      <left style="medium">
        <color rgb="FF003D4D"/>
      </left>
      <right style="thin">
        <color rgb="FF000000"/>
      </right>
      <top style="thin">
        <color rgb="FF000000"/>
      </top>
      <bottom style="medium">
        <color rgb="FF003D4D"/>
      </bottom>
      <diagonal/>
    </border>
    <border>
      <left style="thin">
        <color rgb="FF000000"/>
      </left>
      <right style="medium">
        <color rgb="FF003D4D"/>
      </right>
      <top style="medium">
        <color rgb="FF003D4D"/>
      </top>
      <bottom style="medium">
        <color rgb="FF003D4D"/>
      </bottom>
      <diagonal/>
    </border>
    <border>
      <left style="medium">
        <color rgb="FF003D4D"/>
      </left>
      <right style="thin">
        <color rgb="FF000000"/>
      </right>
      <top style="medium">
        <color rgb="FF003D4D"/>
      </top>
      <bottom style="medium">
        <color rgb="FF003D4D"/>
      </bottom>
      <diagonal/>
    </border>
    <border>
      <left style="thin">
        <color rgb="FF000000"/>
      </left>
      <right style="medium">
        <color rgb="FF003D4D"/>
      </right>
      <top style="medium">
        <color rgb="FF003D4D"/>
      </top>
      <bottom style="thin">
        <color rgb="FF000000"/>
      </bottom>
      <diagonal/>
    </border>
    <border>
      <left style="medium">
        <color rgb="FF003D4D"/>
      </left>
      <right style="medium">
        <color rgb="FF003D4D"/>
      </right>
      <top style="medium">
        <color rgb="FF003D4D"/>
      </top>
      <bottom style="thin">
        <color rgb="FF000000"/>
      </bottom>
      <diagonal/>
    </border>
    <border>
      <left style="medium">
        <color rgb="FF003D4D"/>
      </left>
      <right style="thin">
        <color rgb="FF000000"/>
      </right>
      <top style="medium">
        <color rgb="FF003D4D"/>
      </top>
      <bottom style="thin">
        <color rgb="FF000000"/>
      </bottom>
      <diagonal/>
    </border>
    <border>
      <left style="medium">
        <color rgb="FF003D4D"/>
      </left>
      <right style="medium">
        <color rgb="FF003D4D"/>
      </right>
      <top style="medium">
        <color rgb="FF003D4D"/>
      </top>
      <bottom/>
      <diagonal/>
    </border>
    <border>
      <left style="medium">
        <color rgb="FF003D4D"/>
      </left>
      <right style="medium">
        <color rgb="FF003D4D"/>
      </right>
      <top/>
      <bottom/>
      <diagonal/>
    </border>
    <border>
      <left style="medium">
        <color rgb="FF003D4D"/>
      </left>
      <right style="medium">
        <color rgb="FF003D4D"/>
      </right>
      <top/>
      <bottom style="medium">
        <color rgb="FF003D4D"/>
      </bottom>
      <diagonal/>
    </border>
    <border>
      <left style="thin">
        <color rgb="FF000000"/>
      </left>
      <right style="medium">
        <color rgb="FF003D4D"/>
      </right>
      <top style="medium">
        <color rgb="FF003D4D"/>
      </top>
      <bottom/>
      <diagonal/>
    </border>
    <border>
      <left style="medium">
        <color rgb="FF003D4D"/>
      </left>
      <right style="thin">
        <color rgb="FF000000"/>
      </right>
      <top style="medium">
        <color rgb="FF003D4D"/>
      </top>
      <bottom/>
      <diagonal/>
    </border>
    <border>
      <left style="thin">
        <color rgb="FF000000"/>
      </left>
      <right style="medium">
        <color rgb="FF003D4D"/>
      </right>
      <top/>
      <bottom/>
      <diagonal/>
    </border>
    <border>
      <left style="medium">
        <color rgb="FF003D4D"/>
      </left>
      <right style="thin">
        <color rgb="FF000000"/>
      </right>
      <top/>
      <bottom/>
      <diagonal/>
    </border>
    <border>
      <left style="thin">
        <color rgb="FF000000"/>
      </left>
      <right style="medium">
        <color rgb="FF003D4D"/>
      </right>
      <top/>
      <bottom style="medium">
        <color rgb="FF003D4D"/>
      </bottom>
      <diagonal/>
    </border>
    <border>
      <left style="medium">
        <color rgb="FF003D4D"/>
      </left>
      <right style="thin">
        <color rgb="FF000000"/>
      </right>
      <top/>
      <bottom style="medium">
        <color rgb="FF003D4D"/>
      </bottom>
      <diagonal/>
    </border>
    <border>
      <left style="thin">
        <color rgb="FF000000"/>
      </left>
      <right style="medium">
        <color rgb="FF003D4D"/>
      </right>
      <top/>
      <bottom style="thin">
        <color rgb="FF000000"/>
      </bottom>
      <diagonal/>
    </border>
    <border>
      <left style="medium">
        <color rgb="FF003D4D"/>
      </left>
      <right style="medium">
        <color rgb="FF003D4D"/>
      </right>
      <top/>
      <bottom style="thin">
        <color rgb="FF000000"/>
      </bottom>
      <diagonal/>
    </border>
    <border>
      <left style="medium">
        <color rgb="FF003D4D"/>
      </left>
      <right style="thin">
        <color rgb="FF000000"/>
      </right>
      <top/>
      <bottom style="thin">
        <color rgb="FF000000"/>
      </bottom>
      <diagonal/>
    </border>
  </borders>
  <cellStyleXfs count="21">
    <xf numFmtId="0" fontId="0" fillId="0" borderId="0"/>
    <xf numFmtId="164" fontId="1" fillId="0" borderId="0" applyFont="0" applyFill="0" applyBorder="0" applyAlignment="0" applyProtection="0"/>
    <xf numFmtId="43" fontId="1"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0" fontId="3" fillId="0" borderId="0"/>
    <xf numFmtId="0" fontId="6"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0" fontId="3" fillId="0" borderId="0"/>
    <xf numFmtId="0" fontId="30" fillId="0" borderId="0"/>
    <xf numFmtId="0" fontId="3" fillId="0" borderId="0"/>
    <xf numFmtId="0" fontId="3"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0" fontId="51" fillId="0" borderId="0" applyNumberFormat="0" applyFill="0" applyBorder="0" applyAlignment="0" applyProtection="0"/>
  </cellStyleXfs>
  <cellXfs count="351">
    <xf numFmtId="0" fontId="0" fillId="0" borderId="0" xfId="0"/>
    <xf numFmtId="0" fontId="0" fillId="2" borderId="0" xfId="0" applyFill="1"/>
    <xf numFmtId="0" fontId="2" fillId="3" borderId="0" xfId="0" applyFont="1" applyFill="1"/>
    <xf numFmtId="0" fontId="2" fillId="3" borderId="0" xfId="0" applyFont="1" applyFill="1" applyAlignment="1">
      <alignment horizontal="center"/>
    </xf>
    <xf numFmtId="0" fontId="0" fillId="2" borderId="0" xfId="0" applyFill="1" applyAlignment="1">
      <alignment horizontal="center"/>
    </xf>
    <xf numFmtId="0" fontId="0" fillId="2" borderId="0" xfId="0" applyFill="1" applyAlignment="1">
      <alignment horizontal="right"/>
    </xf>
    <xf numFmtId="4" fontId="0" fillId="2" borderId="0" xfId="0" applyNumberFormat="1" applyFill="1" applyAlignment="1">
      <alignment horizontal="right"/>
    </xf>
    <xf numFmtId="0" fontId="0" fillId="2" borderId="0" xfId="0" applyFill="1" applyAlignment="1">
      <alignment horizontal="left"/>
    </xf>
    <xf numFmtId="3" fontId="2" fillId="3" borderId="0" xfId="0" applyNumberFormat="1" applyFont="1" applyFill="1" applyAlignment="1">
      <alignment horizontal="right"/>
    </xf>
    <xf numFmtId="3" fontId="0" fillId="2" borderId="0" xfId="0" applyNumberFormat="1" applyFill="1" applyAlignment="1">
      <alignment horizontal="right"/>
    </xf>
    <xf numFmtId="0" fontId="0" fillId="0" borderId="0" xfId="0" applyAlignment="1">
      <alignment horizontal="left"/>
    </xf>
    <xf numFmtId="0" fontId="0" fillId="0" borderId="0" xfId="0" pivotButton="1"/>
    <xf numFmtId="3" fontId="0" fillId="0" borderId="0" xfId="0" applyNumberFormat="1"/>
    <xf numFmtId="0" fontId="0" fillId="0" borderId="1" xfId="9" applyFont="1" applyBorder="1" applyAlignment="1">
      <alignment vertical="center"/>
    </xf>
    <xf numFmtId="0" fontId="0" fillId="2" borderId="1" xfId="9" applyFont="1" applyFill="1" applyBorder="1" applyAlignment="1">
      <alignment vertical="center"/>
    </xf>
    <xf numFmtId="0" fontId="0" fillId="0" borderId="0" xfId="0" applyAlignment="1">
      <alignment horizontal="center"/>
    </xf>
    <xf numFmtId="0" fontId="0" fillId="0" borderId="0" xfId="0" applyAlignment="1">
      <alignment vertical="top"/>
    </xf>
    <xf numFmtId="0" fontId="2" fillId="4"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4" borderId="3" xfId="0" applyFont="1" applyFill="1" applyBorder="1" applyAlignment="1">
      <alignment horizontal="left" vertical="top" wrapText="1"/>
    </xf>
    <xf numFmtId="49" fontId="2" fillId="4" borderId="3" xfId="0" applyNumberFormat="1" applyFont="1" applyFill="1" applyBorder="1" applyAlignment="1">
      <alignment horizontal="left" vertical="top" wrapText="1"/>
    </xf>
    <xf numFmtId="165" fontId="2" fillId="4" borderId="3" xfId="0" applyNumberFormat="1" applyFont="1" applyFill="1" applyBorder="1" applyAlignment="1">
      <alignment horizontal="center" vertical="top" wrapText="1"/>
    </xf>
    <xf numFmtId="166" fontId="2" fillId="4" borderId="3" xfId="10" applyNumberFormat="1" applyFont="1" applyFill="1" applyBorder="1" applyAlignment="1">
      <alignment horizontal="right" vertical="top" wrapText="1"/>
    </xf>
    <xf numFmtId="43" fontId="2" fillId="4" borderId="3" xfId="10" applyFont="1" applyFill="1" applyBorder="1" applyAlignment="1">
      <alignment horizontal="right" vertical="top" wrapText="1"/>
    </xf>
    <xf numFmtId="43" fontId="2" fillId="4" borderId="3" xfId="10" applyFont="1" applyFill="1" applyBorder="1" applyAlignment="1">
      <alignment horizontal="center" vertical="top" wrapText="1"/>
    </xf>
    <xf numFmtId="166" fontId="2" fillId="4" borderId="4" xfId="10" applyNumberFormat="1" applyFont="1" applyFill="1" applyBorder="1" applyAlignment="1">
      <alignment horizontal="right" vertical="top" wrapText="1"/>
    </xf>
    <xf numFmtId="166" fontId="2" fillId="4" borderId="4" xfId="10" applyNumberFormat="1" applyFont="1" applyFill="1" applyBorder="1" applyAlignment="1">
      <alignment horizontal="center" vertical="top" wrapText="1"/>
    </xf>
    <xf numFmtId="0" fontId="0" fillId="6" borderId="5" xfId="0" applyFill="1" applyBorder="1"/>
    <xf numFmtId="0" fontId="0" fillId="6" borderId="5" xfId="0" applyFill="1" applyBorder="1" applyAlignment="1">
      <alignment horizontal="left" wrapText="1"/>
    </xf>
    <xf numFmtId="0" fontId="0" fillId="6" borderId="5" xfId="0" applyFill="1" applyBorder="1" applyAlignment="1">
      <alignment horizontal="center" wrapText="1"/>
    </xf>
    <xf numFmtId="166" fontId="0" fillId="6" borderId="5" xfId="10" applyNumberFormat="1" applyFont="1" applyFill="1" applyBorder="1" applyAlignment="1">
      <alignment horizontal="right"/>
    </xf>
    <xf numFmtId="43" fontId="0" fillId="6" borderId="5" xfId="10" applyFont="1" applyFill="1" applyBorder="1" applyAlignment="1">
      <alignment horizontal="right"/>
    </xf>
    <xf numFmtId="43" fontId="0" fillId="6" borderId="5" xfId="10" applyFont="1" applyFill="1" applyBorder="1" applyAlignment="1">
      <alignment horizontal="center"/>
    </xf>
    <xf numFmtId="166" fontId="0" fillId="6" borderId="5" xfId="10" applyNumberFormat="1" applyFont="1" applyFill="1" applyBorder="1" applyAlignment="1">
      <alignment horizontal="center"/>
    </xf>
    <xf numFmtId="166" fontId="0" fillId="0" borderId="6" xfId="0" applyNumberFormat="1" applyBorder="1"/>
    <xf numFmtId="10" fontId="0" fillId="0" borderId="6" xfId="11" applyNumberFormat="1" applyFont="1" applyBorder="1"/>
    <xf numFmtId="0" fontId="0" fillId="6" borderId="6" xfId="0" applyFill="1" applyBorder="1"/>
    <xf numFmtId="166" fontId="0" fillId="6" borderId="5" xfId="10" applyNumberFormat="1" applyFont="1" applyFill="1" applyBorder="1" applyAlignment="1">
      <alignment horizontal="right" wrapText="1"/>
    </xf>
    <xf numFmtId="0" fontId="0" fillId="0" borderId="6" xfId="0" applyBorder="1"/>
    <xf numFmtId="0" fontId="0" fillId="0" borderId="5" xfId="0" applyBorder="1"/>
    <xf numFmtId="0" fontId="0" fillId="0" borderId="5" xfId="0" applyBorder="1" applyAlignment="1">
      <alignment horizontal="left" wrapText="1"/>
    </xf>
    <xf numFmtId="0" fontId="0" fillId="0" borderId="5" xfId="0" applyBorder="1" applyAlignment="1">
      <alignment horizontal="center" wrapText="1"/>
    </xf>
    <xf numFmtId="166" fontId="0" fillId="0" borderId="5" xfId="10" applyNumberFormat="1" applyFont="1" applyFill="1" applyBorder="1" applyAlignment="1">
      <alignment horizontal="right"/>
    </xf>
    <xf numFmtId="166" fontId="0" fillId="0" borderId="5" xfId="10" applyNumberFormat="1" applyFont="1" applyFill="1" applyBorder="1" applyAlignment="1">
      <alignment horizontal="right" wrapText="1"/>
    </xf>
    <xf numFmtId="43" fontId="0" fillId="0" borderId="5" xfId="10" applyFont="1" applyFill="1" applyBorder="1" applyAlignment="1">
      <alignment horizontal="right"/>
    </xf>
    <xf numFmtId="43" fontId="0" fillId="0" borderId="5" xfId="10" applyFont="1" applyFill="1" applyBorder="1" applyAlignment="1">
      <alignment horizontal="center"/>
    </xf>
    <xf numFmtId="166" fontId="0" fillId="0" borderId="5" xfId="10" applyNumberFormat="1" applyFont="1" applyFill="1" applyBorder="1" applyAlignment="1">
      <alignment horizontal="center"/>
    </xf>
    <xf numFmtId="0" fontId="0" fillId="0" borderId="7" xfId="0" applyBorder="1" applyAlignment="1">
      <alignment horizontal="left" wrapText="1"/>
    </xf>
    <xf numFmtId="166" fontId="0" fillId="0" borderId="5" xfId="10" applyNumberFormat="1" applyFont="1" applyBorder="1" applyAlignment="1">
      <alignment horizontal="right"/>
    </xf>
    <xf numFmtId="166" fontId="0" fillId="0" borderId="8" xfId="10" applyNumberFormat="1" applyFont="1" applyBorder="1" applyAlignment="1">
      <alignment horizontal="right" wrapText="1"/>
    </xf>
    <xf numFmtId="166" fontId="0" fillId="0" borderId="5" xfId="10" applyNumberFormat="1" applyFont="1" applyBorder="1" applyAlignment="1">
      <alignment horizontal="right" wrapText="1"/>
    </xf>
    <xf numFmtId="43" fontId="0" fillId="0" borderId="5" xfId="10" applyFont="1" applyBorder="1" applyAlignment="1">
      <alignment horizontal="right"/>
    </xf>
    <xf numFmtId="43" fontId="0" fillId="0" borderId="5" xfId="10" applyFont="1" applyBorder="1" applyAlignment="1">
      <alignment horizontal="center"/>
    </xf>
    <xf numFmtId="166" fontId="0" fillId="0" borderId="8" xfId="10" applyNumberFormat="1" applyFont="1" applyBorder="1" applyAlignment="1">
      <alignment horizontal="right"/>
    </xf>
    <xf numFmtId="166" fontId="0" fillId="0" borderId="5" xfId="10" applyNumberFormat="1" applyFont="1" applyBorder="1" applyAlignment="1">
      <alignment horizontal="center"/>
    </xf>
    <xf numFmtId="0" fontId="0" fillId="0" borderId="0" xfId="0" applyAlignment="1">
      <alignment horizontal="left" wrapText="1"/>
    </xf>
    <xf numFmtId="0" fontId="0" fillId="0" borderId="9" xfId="0" applyBorder="1" applyAlignment="1">
      <alignment horizontal="left" wrapText="1"/>
    </xf>
    <xf numFmtId="0" fontId="0" fillId="7" borderId="10" xfId="10" applyNumberFormat="1" applyFont="1" applyFill="1" applyBorder="1" applyAlignment="1">
      <alignment horizontal="center"/>
    </xf>
    <xf numFmtId="166" fontId="8" fillId="7" borderId="10" xfId="10" applyNumberFormat="1" applyFont="1" applyFill="1" applyBorder="1" applyAlignment="1">
      <alignment horizontal="center"/>
    </xf>
    <xf numFmtId="166" fontId="0" fillId="7" borderId="10" xfId="10" applyNumberFormat="1" applyFont="1" applyFill="1" applyBorder="1" applyAlignment="1">
      <alignment horizontal="center"/>
    </xf>
    <xf numFmtId="0" fontId="0" fillId="0" borderId="6" xfId="0" applyBorder="1" applyAlignment="1">
      <alignment horizontal="center"/>
    </xf>
    <xf numFmtId="0" fontId="0" fillId="6" borderId="11" xfId="0" applyFill="1" applyBorder="1" applyAlignment="1">
      <alignment horizontal="left" wrapText="1"/>
    </xf>
    <xf numFmtId="49" fontId="0" fillId="0" borderId="0" xfId="0" applyNumberFormat="1"/>
    <xf numFmtId="49" fontId="0" fillId="0" borderId="0" xfId="0" applyNumberFormat="1" applyAlignment="1">
      <alignment horizontal="center"/>
    </xf>
    <xf numFmtId="0" fontId="0" fillId="0" borderId="12" xfId="0" applyBorder="1" applyAlignment="1">
      <alignment horizontal="left" wrapText="1"/>
    </xf>
    <xf numFmtId="49" fontId="0" fillId="0" borderId="0" xfId="0" applyNumberFormat="1" applyAlignment="1">
      <alignment horizontal="left"/>
    </xf>
    <xf numFmtId="0" fontId="9" fillId="0" borderId="0" xfId="0" applyFont="1" applyAlignment="1">
      <alignment horizontal="left"/>
    </xf>
    <xf numFmtId="0" fontId="0" fillId="7" borderId="0" xfId="10" applyNumberFormat="1" applyFont="1" applyFill="1" applyBorder="1" applyAlignment="1">
      <alignment horizontal="center"/>
    </xf>
    <xf numFmtId="166" fontId="8" fillId="7" borderId="0" xfId="10" applyNumberFormat="1" applyFont="1" applyFill="1" applyBorder="1" applyAlignment="1">
      <alignment horizontal="center"/>
    </xf>
    <xf numFmtId="166" fontId="0" fillId="7" borderId="0" xfId="10" applyNumberFormat="1" applyFont="1" applyFill="1" applyBorder="1" applyAlignment="1">
      <alignment horizontal="center"/>
    </xf>
    <xf numFmtId="165" fontId="0" fillId="0" borderId="0" xfId="0" applyNumberFormat="1" applyAlignment="1">
      <alignment horizontal="center"/>
    </xf>
    <xf numFmtId="166" fontId="0" fillId="7" borderId="0" xfId="10" applyNumberFormat="1" applyFont="1" applyFill="1" applyAlignment="1">
      <alignment horizontal="right"/>
    </xf>
    <xf numFmtId="166" fontId="0" fillId="0" borderId="0" xfId="10" applyNumberFormat="1" applyFont="1" applyAlignment="1">
      <alignment horizontal="right"/>
    </xf>
    <xf numFmtId="166" fontId="0" fillId="0" borderId="0" xfId="10" applyNumberFormat="1" applyFont="1" applyAlignment="1">
      <alignment horizontal="center"/>
    </xf>
    <xf numFmtId="43" fontId="0" fillId="0" borderId="0" xfId="10" applyFont="1" applyAlignment="1">
      <alignment horizontal="right"/>
    </xf>
    <xf numFmtId="43" fontId="0" fillId="0" borderId="0" xfId="10" applyFont="1" applyAlignment="1">
      <alignment horizontal="center"/>
    </xf>
    <xf numFmtId="0" fontId="14" fillId="0" borderId="0" xfId="0" applyFont="1" applyAlignment="1">
      <alignment horizontal="left" vertical="center" readingOrder="1"/>
    </xf>
    <xf numFmtId="0" fontId="15" fillId="0" borderId="0" xfId="0" applyFont="1" applyAlignment="1">
      <alignment horizontal="left" vertical="center" readingOrder="1"/>
    </xf>
    <xf numFmtId="0" fontId="0" fillId="0" borderId="13" xfId="0" applyBorder="1"/>
    <xf numFmtId="0" fontId="5" fillId="0" borderId="0" xfId="0" applyFont="1"/>
    <xf numFmtId="0" fontId="5" fillId="0" borderId="13" xfId="0" applyFont="1" applyBorder="1"/>
    <xf numFmtId="10" fontId="0" fillId="0" borderId="6" xfId="11" applyNumberFormat="1" applyFont="1" applyFill="1" applyBorder="1"/>
    <xf numFmtId="0" fontId="0" fillId="6" borderId="5" xfId="0" applyFill="1" applyBorder="1" applyAlignment="1">
      <alignment horizontal="center"/>
    </xf>
    <xf numFmtId="166" fontId="0" fillId="6" borderId="5" xfId="10" applyNumberFormat="1" applyFont="1" applyFill="1" applyBorder="1" applyAlignment="1">
      <alignment horizontal="right" vertical="top"/>
    </xf>
    <xf numFmtId="43" fontId="0" fillId="6" borderId="5" xfId="10" applyFont="1" applyFill="1" applyBorder="1" applyAlignment="1">
      <alignment horizontal="center" vertical="top"/>
    </xf>
    <xf numFmtId="43" fontId="0" fillId="6" borderId="5" xfId="10" applyFont="1" applyFill="1" applyBorder="1" applyAlignment="1">
      <alignment horizontal="right" vertical="top"/>
    </xf>
    <xf numFmtId="166" fontId="16" fillId="6" borderId="5" xfId="10" applyNumberFormat="1" applyFont="1" applyFill="1" applyBorder="1" applyAlignment="1">
      <alignment horizontal="right" vertical="top"/>
    </xf>
    <xf numFmtId="166" fontId="16" fillId="6" borderId="5" xfId="10" applyNumberFormat="1" applyFont="1" applyFill="1" applyBorder="1" applyAlignment="1">
      <alignment horizontal="right" wrapText="1"/>
    </xf>
    <xf numFmtId="43" fontId="16" fillId="6" borderId="5" xfId="10" applyFont="1" applyFill="1" applyBorder="1" applyAlignment="1">
      <alignment horizontal="center" wrapText="1"/>
    </xf>
    <xf numFmtId="43" fontId="16" fillId="6" borderId="5" xfId="10" applyFont="1" applyFill="1" applyBorder="1" applyAlignment="1">
      <alignment horizontal="right" wrapText="1"/>
    </xf>
    <xf numFmtId="166" fontId="7" fillId="6" borderId="5" xfId="10" applyNumberFormat="1" applyFont="1" applyFill="1" applyBorder="1" applyAlignment="1">
      <alignment horizontal="right" vertical="top"/>
    </xf>
    <xf numFmtId="0" fontId="0" fillId="0" borderId="5" xfId="0" applyBorder="1" applyAlignment="1">
      <alignment horizontal="center"/>
    </xf>
    <xf numFmtId="166" fontId="0" fillId="0" borderId="5" xfId="10" applyNumberFormat="1" applyFont="1" applyFill="1" applyBorder="1" applyAlignment="1">
      <alignment horizontal="right" vertical="top"/>
    </xf>
    <xf numFmtId="43" fontId="0" fillId="0" borderId="5" xfId="10" applyFont="1" applyFill="1" applyBorder="1" applyAlignment="1">
      <alignment horizontal="center" vertical="top"/>
    </xf>
    <xf numFmtId="43" fontId="0" fillId="0" borderId="5" xfId="10" applyFont="1" applyFill="1" applyBorder="1" applyAlignment="1">
      <alignment horizontal="right" vertical="top"/>
    </xf>
    <xf numFmtId="166" fontId="7" fillId="0" borderId="5" xfId="10" applyNumberFormat="1" applyFont="1" applyFill="1" applyBorder="1" applyAlignment="1">
      <alignment horizontal="right" vertical="top"/>
    </xf>
    <xf numFmtId="166" fontId="16" fillId="0" borderId="5" xfId="10" applyNumberFormat="1" applyFont="1" applyFill="1" applyBorder="1" applyAlignment="1">
      <alignment horizontal="right" vertical="top"/>
    </xf>
    <xf numFmtId="166" fontId="16" fillId="0" borderId="5" xfId="10" applyNumberFormat="1" applyFont="1" applyFill="1" applyBorder="1" applyAlignment="1">
      <alignment horizontal="right" vertical="top" wrapText="1"/>
    </xf>
    <xf numFmtId="166" fontId="0" fillId="0" borderId="5" xfId="10" applyNumberFormat="1" applyFont="1" applyFill="1" applyBorder="1" applyAlignment="1">
      <alignment horizontal="right" vertical="top" wrapText="1"/>
    </xf>
    <xf numFmtId="166" fontId="0" fillId="0" borderId="15" xfId="10" applyNumberFormat="1" applyFont="1" applyBorder="1" applyAlignment="1">
      <alignment horizontal="center"/>
    </xf>
    <xf numFmtId="166" fontId="0" fillId="0" borderId="15" xfId="10" applyNumberFormat="1" applyFont="1" applyBorder="1" applyAlignment="1">
      <alignment horizontal="right"/>
    </xf>
    <xf numFmtId="166" fontId="16" fillId="0" borderId="8" xfId="10" applyNumberFormat="1" applyFont="1" applyBorder="1" applyAlignment="1">
      <alignment horizontal="right" wrapText="1"/>
    </xf>
    <xf numFmtId="43" fontId="16" fillId="0" borderId="8" xfId="10" applyFont="1" applyBorder="1" applyAlignment="1">
      <alignment horizontal="center" wrapText="1"/>
    </xf>
    <xf numFmtId="43" fontId="16" fillId="0" borderId="8" xfId="10" applyFont="1" applyBorder="1" applyAlignment="1">
      <alignment horizontal="right" wrapText="1"/>
    </xf>
    <xf numFmtId="0" fontId="0" fillId="0" borderId="8" xfId="0" applyBorder="1" applyAlignment="1">
      <alignment horizontal="left" wrapText="1"/>
    </xf>
    <xf numFmtId="165" fontId="0" fillId="0" borderId="8" xfId="0" applyNumberFormat="1" applyBorder="1" applyAlignment="1">
      <alignment horizontal="center" wrapText="1"/>
    </xf>
    <xf numFmtId="0" fontId="0" fillId="0" borderId="16" xfId="0" applyBorder="1" applyAlignment="1">
      <alignment horizontal="left" wrapText="1"/>
    </xf>
    <xf numFmtId="0" fontId="0" fillId="0" borderId="17" xfId="0" applyBorder="1" applyAlignment="1">
      <alignment horizontal="left" wrapText="1"/>
    </xf>
    <xf numFmtId="0" fontId="17" fillId="8" borderId="0" xfId="0" applyFont="1" applyFill="1"/>
    <xf numFmtId="166" fontId="17" fillId="8" borderId="0" xfId="10" applyNumberFormat="1" applyFont="1" applyFill="1"/>
    <xf numFmtId="0" fontId="0" fillId="0" borderId="0" xfId="0" applyAlignment="1">
      <alignment vertical="center" wrapText="1"/>
    </xf>
    <xf numFmtId="166" fontId="0" fillId="0" borderId="0" xfId="10" applyNumberFormat="1" applyFont="1" applyAlignment="1">
      <alignment vertical="center" wrapText="1"/>
    </xf>
    <xf numFmtId="166" fontId="0" fillId="7" borderId="0" xfId="10" applyNumberFormat="1" applyFont="1" applyFill="1"/>
    <xf numFmtId="166" fontId="0" fillId="7" borderId="0" xfId="0" applyNumberFormat="1" applyFill="1"/>
    <xf numFmtId="0" fontId="0" fillId="9" borderId="1" xfId="9" applyFont="1" applyFill="1" applyBorder="1" applyAlignment="1">
      <alignment vertical="center"/>
    </xf>
    <xf numFmtId="0" fontId="0" fillId="7" borderId="0" xfId="0" applyFill="1"/>
    <xf numFmtId="166" fontId="0" fillId="0" borderId="0" xfId="10" applyNumberFormat="1" applyFont="1"/>
    <xf numFmtId="0" fontId="0" fillId="0" borderId="0" xfId="0" applyAlignment="1">
      <alignment horizontal="left" vertical="center" wrapText="1"/>
    </xf>
    <xf numFmtId="43" fontId="0" fillId="0" borderId="0" xfId="0" applyNumberFormat="1"/>
    <xf numFmtId="0" fontId="0" fillId="10" borderId="5" xfId="0" applyFill="1" applyBorder="1"/>
    <xf numFmtId="0" fontId="0" fillId="10" borderId="5" xfId="0" applyFill="1" applyBorder="1" applyAlignment="1">
      <alignment horizontal="left" wrapText="1"/>
    </xf>
    <xf numFmtId="0" fontId="0" fillId="10" borderId="5" xfId="0" applyFill="1" applyBorder="1" applyAlignment="1">
      <alignment horizontal="center" wrapText="1"/>
    </xf>
    <xf numFmtId="166" fontId="0" fillId="10" borderId="5" xfId="10" applyNumberFormat="1" applyFont="1" applyFill="1" applyBorder="1" applyAlignment="1">
      <alignment horizontal="right"/>
    </xf>
    <xf numFmtId="166" fontId="0" fillId="10" borderId="5" xfId="10" applyNumberFormat="1" applyFont="1" applyFill="1" applyBorder="1" applyAlignment="1">
      <alignment horizontal="right" wrapText="1"/>
    </xf>
    <xf numFmtId="43" fontId="0" fillId="10" borderId="5" xfId="10" applyFont="1" applyFill="1" applyBorder="1" applyAlignment="1">
      <alignment horizontal="right"/>
    </xf>
    <xf numFmtId="166" fontId="0" fillId="10" borderId="5" xfId="10" applyNumberFormat="1" applyFont="1" applyFill="1" applyBorder="1" applyAlignment="1">
      <alignment horizontal="center"/>
    </xf>
    <xf numFmtId="10" fontId="0" fillId="10" borderId="6" xfId="11" applyNumberFormat="1" applyFont="1" applyFill="1" applyBorder="1"/>
    <xf numFmtId="0" fontId="0" fillId="10" borderId="6" xfId="0" applyFill="1" applyBorder="1"/>
    <xf numFmtId="166" fontId="0" fillId="6" borderId="5" xfId="10" applyNumberFormat="1" applyFont="1" applyFill="1" applyBorder="1" applyAlignment="1">
      <alignment horizontal="left" vertical="center"/>
    </xf>
    <xf numFmtId="166" fontId="0" fillId="0" borderId="0" xfId="0" applyNumberFormat="1"/>
    <xf numFmtId="167" fontId="5" fillId="0" borderId="0" xfId="0" applyNumberFormat="1" applyFont="1"/>
    <xf numFmtId="43" fontId="19" fillId="11" borderId="0" xfId="10" applyFont="1" applyFill="1"/>
    <xf numFmtId="168" fontId="2" fillId="11" borderId="0" xfId="10" applyNumberFormat="1" applyFont="1" applyFill="1" applyAlignment="1">
      <alignment horizontal="center" vertical="center"/>
    </xf>
    <xf numFmtId="43" fontId="18" fillId="11" borderId="0" xfId="10" applyFont="1" applyFill="1"/>
    <xf numFmtId="43" fontId="2" fillId="11" borderId="0" xfId="10" applyFont="1" applyFill="1" applyAlignment="1">
      <alignment horizontal="left" vertical="center"/>
    </xf>
    <xf numFmtId="169" fontId="2" fillId="11" borderId="0" xfId="10" applyNumberFormat="1" applyFont="1" applyFill="1" applyAlignment="1">
      <alignment horizontal="center" vertical="center"/>
    </xf>
    <xf numFmtId="43" fontId="20" fillId="12" borderId="0" xfId="10" applyFont="1" applyFill="1"/>
    <xf numFmtId="168" fontId="0" fillId="12" borderId="0" xfId="10" applyNumberFormat="1" applyFont="1" applyFill="1" applyAlignment="1">
      <alignment horizontal="center"/>
    </xf>
    <xf numFmtId="43" fontId="0" fillId="12" borderId="0" xfId="10" applyFont="1" applyFill="1"/>
    <xf numFmtId="169" fontId="0" fillId="12" borderId="0" xfId="10" applyNumberFormat="1" applyFont="1" applyFill="1" applyAlignment="1">
      <alignment horizontal="center" vertical="center"/>
    </xf>
    <xf numFmtId="43" fontId="21" fillId="2" borderId="0" xfId="10" applyFont="1" applyFill="1"/>
    <xf numFmtId="168" fontId="0" fillId="13" borderId="18" xfId="10" applyNumberFormat="1" applyFont="1" applyFill="1" applyBorder="1" applyAlignment="1">
      <alignment horizontal="center" vertical="center"/>
    </xf>
    <xf numFmtId="43" fontId="1" fillId="2" borderId="0" xfId="10" applyFont="1" applyFill="1"/>
    <xf numFmtId="170" fontId="1" fillId="2" borderId="0" xfId="10" applyNumberFormat="1" applyFont="1" applyFill="1" applyAlignment="1">
      <alignment horizontal="left"/>
    </xf>
    <xf numFmtId="43" fontId="0" fillId="2" borderId="0" xfId="10" applyFont="1" applyFill="1"/>
    <xf numFmtId="168" fontId="22" fillId="14" borderId="0" xfId="10" applyNumberFormat="1" applyFont="1" applyFill="1" applyAlignment="1">
      <alignment horizontal="center" vertical="center"/>
    </xf>
    <xf numFmtId="168" fontId="22" fillId="15" borderId="0" xfId="10" applyNumberFormat="1" applyFont="1" applyFill="1" applyAlignment="1">
      <alignment horizontal="center"/>
    </xf>
    <xf numFmtId="168" fontId="18" fillId="11" borderId="0" xfId="10" applyNumberFormat="1" applyFont="1" applyFill="1" applyAlignment="1">
      <alignment horizontal="center"/>
    </xf>
    <xf numFmtId="169" fontId="0" fillId="13" borderId="18" xfId="10" applyNumberFormat="1" applyFont="1" applyFill="1" applyBorder="1" applyAlignment="1">
      <alignment horizontal="center" vertical="center"/>
    </xf>
    <xf numFmtId="168" fontId="22" fillId="16" borderId="0" xfId="10" applyNumberFormat="1" applyFont="1" applyFill="1" applyAlignment="1">
      <alignment horizontal="center"/>
    </xf>
    <xf numFmtId="168" fontId="0" fillId="2" borderId="0" xfId="10" applyNumberFormat="1" applyFont="1" applyFill="1" applyAlignment="1">
      <alignment horizontal="center"/>
    </xf>
    <xf numFmtId="43" fontId="0" fillId="2" borderId="0" xfId="10" applyFont="1" applyFill="1" applyAlignment="1">
      <alignment horizontal="left"/>
    </xf>
    <xf numFmtId="169" fontId="0" fillId="17" borderId="0" xfId="10" applyNumberFormat="1" applyFont="1" applyFill="1" applyAlignment="1">
      <alignment horizontal="center" vertical="center"/>
    </xf>
    <xf numFmtId="43" fontId="18" fillId="2" borderId="0" xfId="10" applyFont="1" applyFill="1"/>
    <xf numFmtId="43" fontId="1" fillId="12" borderId="0" xfId="10" applyFont="1" applyFill="1"/>
    <xf numFmtId="43" fontId="0" fillId="2" borderId="19" xfId="10" applyFont="1" applyFill="1" applyBorder="1" applyAlignment="1">
      <alignment vertical="center"/>
    </xf>
    <xf numFmtId="9" fontId="18" fillId="11" borderId="0" xfId="11" applyFont="1" applyFill="1" applyAlignment="1">
      <alignment horizontal="center" vertical="center"/>
    </xf>
    <xf numFmtId="169" fontId="0" fillId="2" borderId="0" xfId="10" applyNumberFormat="1" applyFont="1" applyFill="1" applyAlignment="1">
      <alignment horizontal="center" vertical="center"/>
    </xf>
    <xf numFmtId="43" fontId="1" fillId="2" borderId="0" xfId="10" applyFont="1" applyFill="1" applyAlignment="1">
      <alignment horizontal="left"/>
    </xf>
    <xf numFmtId="168" fontId="0" fillId="2" borderId="0" xfId="10" applyNumberFormat="1" applyFont="1" applyFill="1" applyAlignment="1">
      <alignment horizontal="center" vertical="center"/>
    </xf>
    <xf numFmtId="0" fontId="0" fillId="0" borderId="0" xfId="0" applyAlignment="1">
      <alignment horizontal="left" vertical="center"/>
    </xf>
    <xf numFmtId="43" fontId="0" fillId="2" borderId="0" xfId="10" applyFont="1" applyFill="1" applyAlignment="1">
      <alignment horizontal="left" vertical="center"/>
    </xf>
    <xf numFmtId="43" fontId="1" fillId="2" borderId="0" xfId="10" applyFont="1" applyFill="1" applyAlignment="1">
      <alignment horizontal="left" vertical="center"/>
    </xf>
    <xf numFmtId="43" fontId="5" fillId="2" borderId="0" xfId="10" applyFont="1" applyFill="1"/>
    <xf numFmtId="168" fontId="2" fillId="12" borderId="0" xfId="10" applyNumberFormat="1" applyFont="1" applyFill="1" applyAlignment="1">
      <alignment horizontal="center"/>
    </xf>
    <xf numFmtId="43" fontId="2" fillId="12" borderId="0" xfId="10" applyFont="1" applyFill="1"/>
    <xf numFmtId="169" fontId="2" fillId="12" borderId="0" xfId="10" applyNumberFormat="1" applyFont="1" applyFill="1" applyAlignment="1">
      <alignment horizontal="center" vertical="center"/>
    </xf>
    <xf numFmtId="43" fontId="1" fillId="2" borderId="13" xfId="10" applyFont="1" applyFill="1" applyBorder="1"/>
    <xf numFmtId="168" fontId="23" fillId="16" borderId="0" xfId="10" applyNumberFormat="1" applyFont="1" applyFill="1" applyAlignment="1">
      <alignment horizontal="center"/>
    </xf>
    <xf numFmtId="0" fontId="5" fillId="0" borderId="12" xfId="0" applyFont="1" applyBorder="1"/>
    <xf numFmtId="0" fontId="24" fillId="0" borderId="0" xfId="0" applyFont="1" applyAlignment="1">
      <alignment vertical="center"/>
    </xf>
    <xf numFmtId="0" fontId="5" fillId="0" borderId="6" xfId="0" applyFont="1" applyBorder="1"/>
    <xf numFmtId="0" fontId="5" fillId="0" borderId="14" xfId="0" applyFont="1" applyBorder="1"/>
    <xf numFmtId="0" fontId="0" fillId="0" borderId="0" xfId="0" applyAlignment="1">
      <alignment horizontal="left" vertical="center" indent="1"/>
    </xf>
    <xf numFmtId="0" fontId="5" fillId="0" borderId="0" xfId="0" applyFont="1" applyAlignment="1">
      <alignment horizontal="left" vertical="center" indent="1"/>
    </xf>
    <xf numFmtId="43" fontId="0" fillId="0" borderId="0" xfId="10" applyFont="1"/>
    <xf numFmtId="4" fontId="0" fillId="0" borderId="0" xfId="0" applyNumberFormat="1"/>
    <xf numFmtId="0" fontId="0" fillId="18" borderId="0" xfId="0" applyFill="1"/>
    <xf numFmtId="0" fontId="0" fillId="19" borderId="0" xfId="0" applyFill="1"/>
    <xf numFmtId="0" fontId="0" fillId="20" borderId="0" xfId="0" applyFill="1"/>
    <xf numFmtId="0" fontId="0" fillId="0" borderId="5" xfId="0" applyBorder="1" applyAlignment="1">
      <alignment horizontal="center" vertical="center" wrapText="1"/>
    </xf>
    <xf numFmtId="0" fontId="0" fillId="0" borderId="20" xfId="0" applyBorder="1" applyAlignment="1">
      <alignment horizontal="left"/>
    </xf>
    <xf numFmtId="166" fontId="0" fillId="0" borderId="20" xfId="10" applyNumberFormat="1" applyFont="1" applyBorder="1"/>
    <xf numFmtId="0" fontId="0" fillId="0" borderId="21" xfId="0" applyBorder="1" applyAlignment="1">
      <alignment horizontal="left"/>
    </xf>
    <xf numFmtId="166" fontId="0" fillId="0" borderId="21" xfId="10" applyNumberFormat="1" applyFont="1" applyBorder="1"/>
    <xf numFmtId="166" fontId="0" fillId="7" borderId="21" xfId="10" applyNumberFormat="1" applyFont="1" applyFill="1" applyBorder="1"/>
    <xf numFmtId="0" fontId="0" fillId="0" borderId="22" xfId="0" applyBorder="1" applyAlignment="1">
      <alignment horizontal="left"/>
    </xf>
    <xf numFmtId="166" fontId="0" fillId="7" borderId="22" xfId="10" applyNumberFormat="1" applyFont="1" applyFill="1" applyBorder="1"/>
    <xf numFmtId="0" fontId="5" fillId="21" borderId="5" xfId="0" applyFont="1" applyFill="1" applyBorder="1" applyAlignment="1">
      <alignment horizontal="left"/>
    </xf>
    <xf numFmtId="166" fontId="5" fillId="21" borderId="5" xfId="0" applyNumberFormat="1" applyFont="1" applyFill="1" applyBorder="1"/>
    <xf numFmtId="0" fontId="0" fillId="22" borderId="0" xfId="0" applyFill="1" applyAlignment="1">
      <alignment horizontal="center"/>
    </xf>
    <xf numFmtId="0" fontId="0" fillId="23" borderId="0" xfId="0" applyFill="1" applyAlignment="1">
      <alignment horizontal="center"/>
    </xf>
    <xf numFmtId="0" fontId="0" fillId="24" borderId="0" xfId="0" applyFill="1" applyAlignment="1">
      <alignment horizontal="center"/>
    </xf>
    <xf numFmtId="0" fontId="0" fillId="23" borderId="0" xfId="0" applyFill="1"/>
    <xf numFmtId="0" fontId="0" fillId="22" borderId="0" xfId="0" applyFill="1"/>
    <xf numFmtId="0" fontId="26" fillId="25" borderId="23" xfId="0" applyFont="1" applyFill="1" applyBorder="1" applyAlignment="1">
      <alignment vertical="center" wrapText="1"/>
    </xf>
    <xf numFmtId="0" fontId="26" fillId="25" borderId="24" xfId="0" applyFont="1" applyFill="1" applyBorder="1" applyAlignment="1">
      <alignment vertical="center"/>
    </xf>
    <xf numFmtId="0" fontId="2" fillId="26" borderId="25" xfId="0" applyFont="1" applyFill="1" applyBorder="1" applyAlignment="1">
      <alignment vertical="center"/>
    </xf>
    <xf numFmtId="0" fontId="27" fillId="26" borderId="26" xfId="9" applyFont="1" applyFill="1" applyBorder="1" applyAlignment="1">
      <alignment horizontal="center" vertical="center"/>
    </xf>
    <xf numFmtId="43" fontId="0" fillId="0" borderId="0" xfId="10" applyFont="1" applyFill="1"/>
    <xf numFmtId="43" fontId="0" fillId="23" borderId="0" xfId="10" applyFont="1" applyFill="1"/>
    <xf numFmtId="0" fontId="0" fillId="0" borderId="27" xfId="0" applyBorder="1" applyAlignment="1">
      <alignment horizontal="center" vertical="center"/>
    </xf>
    <xf numFmtId="43" fontId="0" fillId="22" borderId="0" xfId="10" applyFont="1" applyFill="1" applyAlignment="1">
      <alignment horizontal="center"/>
    </xf>
    <xf numFmtId="43" fontId="0" fillId="23" borderId="0" xfId="10" applyFont="1" applyFill="1" applyAlignment="1">
      <alignment horizontal="center"/>
    </xf>
    <xf numFmtId="43" fontId="0" fillId="24" borderId="0" xfId="10" applyFont="1" applyFill="1" applyAlignment="1">
      <alignment horizontal="center"/>
    </xf>
    <xf numFmtId="43" fontId="0" fillId="22" borderId="0" xfId="10" applyFont="1" applyFill="1"/>
    <xf numFmtId="0" fontId="0" fillId="0" borderId="28" xfId="0" applyBorder="1" applyAlignment="1">
      <alignment horizontal="center" vertical="center"/>
    </xf>
    <xf numFmtId="0" fontId="0" fillId="2" borderId="28" xfId="0" applyFill="1" applyBorder="1" applyAlignment="1">
      <alignment horizontal="center" vertical="center"/>
    </xf>
    <xf numFmtId="0" fontId="0" fillId="19" borderId="1" xfId="9" applyFont="1" applyFill="1" applyBorder="1" applyAlignment="1">
      <alignment vertical="center"/>
    </xf>
    <xf numFmtId="0" fontId="0" fillId="9" borderId="28" xfId="0" applyFill="1" applyBorder="1" applyAlignment="1">
      <alignment horizontal="center" vertical="center"/>
    </xf>
    <xf numFmtId="0" fontId="0" fillId="0" borderId="29" xfId="0" applyBorder="1" applyAlignment="1">
      <alignment horizontal="center" vertical="top"/>
    </xf>
    <xf numFmtId="0" fontId="0" fillId="0" borderId="30" xfId="9" applyFont="1" applyBorder="1" applyAlignment="1">
      <alignment vertical="center"/>
    </xf>
    <xf numFmtId="43" fontId="19" fillId="29" borderId="25" xfId="10" applyFont="1" applyFill="1" applyBorder="1" applyAlignment="1">
      <alignment horizontal="center" vertical="center"/>
    </xf>
    <xf numFmtId="43" fontId="19" fillId="29" borderId="26" xfId="10" applyFont="1" applyFill="1" applyBorder="1" applyAlignment="1">
      <alignment horizontal="center" vertical="center" wrapText="1"/>
    </xf>
    <xf numFmtId="43" fontId="5" fillId="22" borderId="0" xfId="10" applyFont="1" applyFill="1" applyAlignment="1">
      <alignment horizontal="center" vertical="center"/>
    </xf>
    <xf numFmtId="43" fontId="5" fillId="23" borderId="0" xfId="10" applyFont="1" applyFill="1" applyAlignment="1">
      <alignment horizontal="center" vertical="center"/>
    </xf>
    <xf numFmtId="43" fontId="5" fillId="24" borderId="0" xfId="10" applyFont="1" applyFill="1" applyAlignment="1">
      <alignment horizontal="center" vertical="center"/>
    </xf>
    <xf numFmtId="43" fontId="0" fillId="0" borderId="0" xfId="0" applyNumberFormat="1" applyAlignment="1">
      <alignment horizontal="center"/>
    </xf>
    <xf numFmtId="0" fontId="3" fillId="0" borderId="5" xfId="12" applyBorder="1" applyAlignment="1">
      <alignment horizontal="right"/>
    </xf>
    <xf numFmtId="0" fontId="28" fillId="0" borderId="5" xfId="12" applyFont="1" applyBorder="1" applyAlignment="1">
      <alignment horizontal="center"/>
    </xf>
    <xf numFmtId="0" fontId="0" fillId="30" borderId="0" xfId="0" applyFill="1"/>
    <xf numFmtId="166" fontId="0" fillId="22" borderId="0" xfId="10" applyNumberFormat="1" applyFont="1" applyFill="1" applyAlignment="1">
      <alignment horizontal="center"/>
    </xf>
    <xf numFmtId="166" fontId="0" fillId="23" borderId="0" xfId="10" applyNumberFormat="1" applyFont="1" applyFill="1" applyAlignment="1">
      <alignment horizontal="center"/>
    </xf>
    <xf numFmtId="166" fontId="0" fillId="24" borderId="0" xfId="10" applyNumberFormat="1" applyFont="1" applyFill="1" applyAlignment="1">
      <alignment horizontal="center"/>
    </xf>
    <xf numFmtId="166" fontId="0" fillId="9" borderId="0" xfId="10" applyNumberFormat="1" applyFont="1" applyFill="1" applyAlignment="1">
      <alignment horizontal="center"/>
    </xf>
    <xf numFmtId="166" fontId="0" fillId="28" borderId="0" xfId="10" applyNumberFormat="1" applyFont="1" applyFill="1" applyAlignment="1">
      <alignment horizontal="center"/>
    </xf>
    <xf numFmtId="0" fontId="0" fillId="31" borderId="1" xfId="9" applyFont="1" applyFill="1" applyBorder="1" applyAlignment="1">
      <alignment vertical="center"/>
    </xf>
    <xf numFmtId="166" fontId="0" fillId="27" borderId="0" xfId="10" applyNumberFormat="1" applyFont="1" applyFill="1"/>
    <xf numFmtId="0" fontId="18" fillId="32" borderId="5" xfId="0" applyFont="1" applyFill="1" applyBorder="1" applyAlignment="1">
      <alignment horizontal="center" vertical="center" wrapText="1"/>
    </xf>
    <xf numFmtId="166" fontId="18" fillId="32" borderId="20" xfId="10" applyNumberFormat="1" applyFont="1" applyFill="1" applyBorder="1"/>
    <xf numFmtId="166" fontId="18" fillId="32" borderId="21" xfId="10" applyNumberFormat="1" applyFont="1" applyFill="1" applyBorder="1"/>
    <xf numFmtId="166" fontId="18" fillId="32" borderId="22" xfId="10" applyNumberFormat="1" applyFont="1" applyFill="1" applyBorder="1"/>
    <xf numFmtId="166" fontId="2" fillId="32" borderId="5" xfId="0" applyNumberFormat="1" applyFont="1" applyFill="1" applyBorder="1"/>
    <xf numFmtId="0" fontId="3" fillId="0" borderId="0" xfId="13"/>
    <xf numFmtId="0" fontId="3" fillId="0" borderId="0" xfId="13" applyAlignment="1">
      <alignment vertical="center"/>
    </xf>
    <xf numFmtId="0" fontId="30" fillId="0" borderId="0" xfId="14"/>
    <xf numFmtId="0" fontId="31" fillId="0" borderId="0" xfId="13" applyFont="1"/>
    <xf numFmtId="0" fontId="32" fillId="0" borderId="0" xfId="13" applyFont="1" applyAlignment="1">
      <alignment vertical="center"/>
    </xf>
    <xf numFmtId="0" fontId="33" fillId="0" borderId="0" xfId="13" applyFont="1"/>
    <xf numFmtId="0" fontId="34" fillId="0" borderId="0" xfId="13" applyFont="1" applyAlignment="1">
      <alignment horizontal="left" vertical="center"/>
    </xf>
    <xf numFmtId="0" fontId="34" fillId="0" borderId="0" xfId="13" applyFont="1" applyAlignment="1">
      <alignment vertical="center"/>
    </xf>
    <xf numFmtId="16" fontId="35" fillId="0" borderId="0" xfId="13" quotePrefix="1" applyNumberFormat="1" applyFont="1" applyAlignment="1">
      <alignment vertical="center"/>
    </xf>
    <xf numFmtId="0" fontId="3" fillId="0" borderId="0" xfId="13" applyAlignment="1">
      <alignment vertical="top"/>
    </xf>
    <xf numFmtId="0" fontId="36" fillId="0" borderId="0" xfId="13" applyFont="1" applyAlignment="1">
      <alignment horizontal="right" vertical="center"/>
    </xf>
    <xf numFmtId="171" fontId="37" fillId="0" borderId="0" xfId="13" applyNumberFormat="1" applyFont="1" applyAlignment="1">
      <alignment horizontal="center" vertical="center"/>
    </xf>
    <xf numFmtId="0" fontId="37" fillId="0" borderId="0" xfId="13" applyFont="1" applyAlignment="1">
      <alignment horizontal="center" vertical="center"/>
    </xf>
    <xf numFmtId="0" fontId="38" fillId="0" borderId="0" xfId="13" applyFont="1" applyAlignment="1">
      <alignment horizontal="right" vertical="center"/>
    </xf>
    <xf numFmtId="0" fontId="3" fillId="0" borderId="0" xfId="13" applyAlignment="1">
      <alignment horizontal="right" vertical="center"/>
    </xf>
    <xf numFmtId="0" fontId="3" fillId="0" borderId="0" xfId="15"/>
    <xf numFmtId="0" fontId="39" fillId="0" borderId="0" xfId="16" applyFont="1" applyAlignment="1" applyProtection="1">
      <alignment vertical="center"/>
      <protection locked="0"/>
    </xf>
    <xf numFmtId="0" fontId="29" fillId="0" borderId="0" xfId="15" applyFont="1" applyAlignment="1">
      <alignment vertical="top"/>
    </xf>
    <xf numFmtId="0" fontId="3" fillId="0" borderId="0" xfId="15" applyAlignment="1">
      <alignment vertical="top"/>
    </xf>
    <xf numFmtId="0" fontId="29" fillId="0" borderId="0" xfId="15" applyFont="1" applyAlignment="1">
      <alignment horizontal="center" vertical="top"/>
    </xf>
    <xf numFmtId="0" fontId="40" fillId="0" borderId="0" xfId="15" applyFont="1" applyAlignment="1">
      <alignment vertical="top"/>
    </xf>
    <xf numFmtId="0" fontId="38" fillId="0" borderId="0" xfId="15" applyFont="1" applyAlignment="1">
      <alignment horizontal="left" vertical="top"/>
    </xf>
    <xf numFmtId="0" fontId="29" fillId="0" borderId="0" xfId="15" applyFont="1" applyAlignment="1">
      <alignment horizontal="right" vertical="top"/>
    </xf>
    <xf numFmtId="0" fontId="3" fillId="0" borderId="0" xfId="15" applyAlignment="1">
      <alignment vertical="center"/>
    </xf>
    <xf numFmtId="49" fontId="3" fillId="0" borderId="0" xfId="15" applyNumberFormat="1" applyAlignment="1">
      <alignment horizontal="right" vertical="center"/>
    </xf>
    <xf numFmtId="0" fontId="40" fillId="0" borderId="0" xfId="15" applyFont="1" applyAlignment="1">
      <alignment vertical="center"/>
    </xf>
    <xf numFmtId="0" fontId="3" fillId="0" borderId="0" xfId="15" applyAlignment="1">
      <alignment horizontal="center" vertical="center"/>
    </xf>
    <xf numFmtId="0" fontId="40" fillId="0" borderId="0" xfId="15" applyFont="1" applyAlignment="1">
      <alignment horizontal="center" vertical="center"/>
    </xf>
    <xf numFmtId="0" fontId="40" fillId="0" borderId="0" xfId="15" applyFont="1" applyAlignment="1">
      <alignment horizontal="left" vertical="center"/>
    </xf>
    <xf numFmtId="0" fontId="40" fillId="0" borderId="0" xfId="15" quotePrefix="1" applyFont="1" applyAlignment="1">
      <alignment vertical="center"/>
    </xf>
    <xf numFmtId="0" fontId="41" fillId="0" borderId="0" xfId="15" applyFont="1"/>
    <xf numFmtId="0" fontId="3" fillId="0" borderId="0" xfId="16"/>
    <xf numFmtId="0" fontId="3" fillId="0" borderId="0" xfId="16" applyAlignment="1">
      <alignment horizontal="left"/>
    </xf>
    <xf numFmtId="0" fontId="3" fillId="0" borderId="0" xfId="16" applyProtection="1">
      <protection locked="0"/>
    </xf>
    <xf numFmtId="0" fontId="3" fillId="0" borderId="0" xfId="16" applyAlignment="1" applyProtection="1">
      <alignment horizontal="left"/>
      <protection locked="0"/>
    </xf>
    <xf numFmtId="0" fontId="3" fillId="0" borderId="0" xfId="17" applyAlignment="1" applyProtection="1">
      <alignment vertical="center"/>
      <protection locked="0"/>
    </xf>
    <xf numFmtId="164" fontId="42" fillId="0" borderId="0" xfId="16" applyNumberFormat="1" applyFont="1" applyAlignment="1" applyProtection="1">
      <alignment horizontal="left" vertical="center"/>
      <protection locked="0"/>
    </xf>
    <xf numFmtId="0" fontId="29" fillId="0" borderId="0" xfId="16" applyFont="1" applyAlignment="1" applyProtection="1">
      <alignment vertical="center"/>
      <protection locked="0"/>
    </xf>
    <xf numFmtId="164" fontId="29" fillId="0" borderId="0" xfId="16" applyNumberFormat="1" applyFont="1" applyAlignment="1" applyProtection="1">
      <alignment horizontal="left" vertical="center"/>
      <protection locked="0"/>
    </xf>
    <xf numFmtId="0" fontId="43" fillId="0" borderId="0" xfId="15" applyFont="1" applyAlignment="1">
      <alignment vertical="center" wrapText="1"/>
    </xf>
    <xf numFmtId="0" fontId="29" fillId="0" borderId="0" xfId="16" applyFont="1" applyAlignment="1" applyProtection="1">
      <alignment vertical="top"/>
      <protection locked="0"/>
    </xf>
    <xf numFmtId="0" fontId="3" fillId="0" borderId="0" xfId="16" applyAlignment="1" applyProtection="1">
      <alignment horizontal="left" vertical="top"/>
      <protection locked="0"/>
    </xf>
    <xf numFmtId="0" fontId="3" fillId="0" borderId="0" xfId="16" applyAlignment="1" applyProtection="1">
      <alignment horizontal="left" vertical="top" wrapText="1"/>
      <protection locked="0"/>
    </xf>
    <xf numFmtId="0" fontId="3" fillId="0" borderId="0" xfId="16" applyAlignment="1" applyProtection="1">
      <alignment vertical="top"/>
      <protection locked="0"/>
    </xf>
    <xf numFmtId="0" fontId="3" fillId="0" borderId="0" xfId="16" applyAlignment="1" applyProtection="1">
      <alignment vertical="top" wrapText="1"/>
      <protection locked="0"/>
    </xf>
    <xf numFmtId="0" fontId="3" fillId="0" borderId="0" xfId="17" applyAlignment="1">
      <alignment horizontal="left"/>
    </xf>
    <xf numFmtId="0" fontId="29" fillId="0" borderId="0" xfId="16" applyFont="1" applyAlignment="1" applyProtection="1">
      <alignment horizontal="left" vertical="top"/>
      <protection locked="0"/>
    </xf>
    <xf numFmtId="172" fontId="3" fillId="0" borderId="0" xfId="16" applyNumberFormat="1" applyAlignment="1" applyProtection="1">
      <alignment horizontal="left" vertical="center"/>
      <protection locked="0"/>
    </xf>
    <xf numFmtId="173" fontId="3" fillId="0" borderId="0" xfId="16" applyNumberFormat="1" applyAlignment="1" applyProtection="1">
      <alignment horizontal="left" vertical="center"/>
      <protection locked="0"/>
    </xf>
    <xf numFmtId="0" fontId="29" fillId="0" borderId="0" xfId="16" applyFont="1" applyAlignment="1">
      <alignment horizontal="left" vertical="center"/>
    </xf>
    <xf numFmtId="3" fontId="3" fillId="0" borderId="0" xfId="18" applyNumberFormat="1" applyFill="1" applyAlignment="1" applyProtection="1">
      <alignment horizontal="left" vertical="top"/>
      <protection locked="0"/>
    </xf>
    <xf numFmtId="3" fontId="3" fillId="0" borderId="0" xfId="16" applyNumberFormat="1" applyAlignment="1" applyProtection="1">
      <alignment horizontal="left" vertical="center"/>
      <protection locked="0"/>
    </xf>
    <xf numFmtId="0" fontId="3" fillId="0" borderId="0" xfId="17" applyAlignment="1" applyProtection="1">
      <alignment vertical="top" wrapText="1"/>
      <protection locked="0"/>
    </xf>
    <xf numFmtId="3" fontId="3" fillId="0" borderId="0" xfId="16" applyNumberFormat="1" applyAlignment="1" applyProtection="1">
      <alignment vertical="top"/>
      <protection locked="0"/>
    </xf>
    <xf numFmtId="3" fontId="3" fillId="0" borderId="0" xfId="16" applyNumberFormat="1" applyAlignment="1" applyProtection="1">
      <alignment vertical="top" wrapText="1"/>
      <protection locked="0"/>
    </xf>
    <xf numFmtId="0" fontId="3" fillId="0" borderId="0" xfId="17" applyProtection="1">
      <protection locked="0"/>
    </xf>
    <xf numFmtId="0" fontId="3" fillId="0" borderId="0" xfId="17" applyAlignment="1" applyProtection="1">
      <alignment wrapText="1"/>
      <protection locked="0"/>
    </xf>
    <xf numFmtId="3" fontId="3" fillId="0" borderId="0" xfId="16" applyNumberFormat="1"/>
    <xf numFmtId="3" fontId="3" fillId="0" borderId="0" xfId="16" applyNumberFormat="1" applyAlignment="1">
      <alignment horizontal="left"/>
    </xf>
    <xf numFmtId="0" fontId="3" fillId="0" borderId="0" xfId="16" applyAlignment="1">
      <alignment vertical="top"/>
    </xf>
    <xf numFmtId="0" fontId="3" fillId="0" borderId="0" xfId="16" applyAlignment="1">
      <alignment horizontal="left" vertical="top"/>
    </xf>
    <xf numFmtId="0" fontId="44" fillId="0" borderId="0" xfId="15" applyFont="1" applyAlignment="1">
      <alignment horizontal="left" wrapText="1"/>
    </xf>
    <xf numFmtId="0" fontId="29" fillId="0" borderId="0" xfId="15" applyFont="1" applyAlignment="1">
      <alignment vertical="center" wrapText="1"/>
    </xf>
    <xf numFmtId="0" fontId="3" fillId="0" borderId="0" xfId="16" applyAlignment="1">
      <alignment vertical="center"/>
    </xf>
    <xf numFmtId="0" fontId="3" fillId="0" borderId="0" xfId="16" applyAlignment="1">
      <alignment horizontal="left" vertical="center"/>
    </xf>
    <xf numFmtId="0" fontId="43" fillId="0" borderId="0" xfId="15" applyFont="1" applyAlignment="1">
      <alignment vertical="center"/>
    </xf>
    <xf numFmtId="0" fontId="44" fillId="0" borderId="0" xfId="15" applyFont="1" applyAlignment="1">
      <alignment horizontal="left"/>
    </xf>
    <xf numFmtId="0" fontId="0" fillId="0" borderId="0" xfId="16" applyFont="1" applyAlignment="1">
      <alignment vertical="top"/>
    </xf>
    <xf numFmtId="0" fontId="0" fillId="0" borderId="0" xfId="16" applyFont="1" applyAlignment="1">
      <alignment horizontal="left" vertical="top"/>
    </xf>
    <xf numFmtId="0" fontId="47" fillId="33" borderId="31" xfId="0" applyFont="1" applyFill="1" applyBorder="1" applyAlignment="1">
      <alignment horizontal="left" vertical="center" wrapText="1"/>
    </xf>
    <xf numFmtId="0" fontId="47" fillId="0" borderId="31" xfId="0" applyFont="1" applyBorder="1" applyAlignment="1">
      <alignment horizontal="left" vertical="center" wrapText="1"/>
    </xf>
    <xf numFmtId="0" fontId="46" fillId="33" borderId="35" xfId="0" applyFont="1" applyFill="1" applyBorder="1" applyAlignment="1">
      <alignment horizontal="left" vertical="center" wrapText="1"/>
    </xf>
    <xf numFmtId="0" fontId="47" fillId="33" borderId="36" xfId="0" applyFont="1" applyFill="1" applyBorder="1" applyAlignment="1">
      <alignment horizontal="left" vertical="center" wrapText="1"/>
    </xf>
    <xf numFmtId="0" fontId="46" fillId="0" borderId="35" xfId="0" applyFont="1" applyBorder="1" applyAlignment="1">
      <alignment horizontal="left" vertical="center" wrapText="1"/>
    </xf>
    <xf numFmtId="0" fontId="47" fillId="0" borderId="36" xfId="0" applyFont="1" applyBorder="1" applyAlignment="1">
      <alignment horizontal="left" vertical="center" wrapText="1"/>
    </xf>
    <xf numFmtId="0" fontId="48" fillId="33" borderId="35" xfId="0" applyFont="1" applyFill="1" applyBorder="1" applyAlignment="1">
      <alignment horizontal="left" vertical="center" wrapText="1"/>
    </xf>
    <xf numFmtId="0" fontId="48" fillId="0" borderId="35" xfId="0" applyFont="1" applyBorder="1" applyAlignment="1">
      <alignment horizontal="left" vertical="center" wrapText="1"/>
    </xf>
    <xf numFmtId="0" fontId="48" fillId="33" borderId="37" xfId="0" applyFont="1" applyFill="1" applyBorder="1" applyAlignment="1">
      <alignment horizontal="left" vertical="center" wrapText="1"/>
    </xf>
    <xf numFmtId="0" fontId="47" fillId="33" borderId="38" xfId="0" applyFont="1" applyFill="1" applyBorder="1" applyAlignment="1">
      <alignment horizontal="left" vertical="center" wrapText="1"/>
    </xf>
    <xf numFmtId="0" fontId="47" fillId="33" borderId="39" xfId="0" applyFont="1" applyFill="1" applyBorder="1" applyAlignment="1">
      <alignment horizontal="left" vertical="center" wrapText="1"/>
    </xf>
    <xf numFmtId="0" fontId="47" fillId="33" borderId="40" xfId="0" applyFont="1" applyFill="1" applyBorder="1" applyAlignment="1">
      <alignment horizontal="left" vertical="center" wrapText="1"/>
    </xf>
    <xf numFmtId="0" fontId="47" fillId="33" borderId="41" xfId="0" applyFont="1" applyFill="1" applyBorder="1" applyAlignment="1">
      <alignment horizontal="left" vertical="center" wrapText="1"/>
    </xf>
    <xf numFmtId="0" fontId="49" fillId="33" borderId="42" xfId="0" applyFont="1" applyFill="1" applyBorder="1" applyAlignment="1">
      <alignment horizontal="left" vertical="center" wrapText="1"/>
    </xf>
    <xf numFmtId="0" fontId="47" fillId="0" borderId="40" xfId="0" applyFont="1" applyBorder="1" applyAlignment="1">
      <alignment horizontal="left" vertical="center" wrapText="1"/>
    </xf>
    <xf numFmtId="0" fontId="47" fillId="0" borderId="41" xfId="0" applyFont="1" applyBorder="1" applyAlignment="1">
      <alignment horizontal="left" vertical="center" wrapText="1"/>
    </xf>
    <xf numFmtId="0" fontId="49" fillId="0" borderId="41" xfId="0" applyFont="1" applyBorder="1" applyAlignment="1">
      <alignment horizontal="left" vertical="center" wrapText="1"/>
    </xf>
    <xf numFmtId="0" fontId="50" fillId="0" borderId="41" xfId="0" applyFont="1" applyBorder="1" applyAlignment="1">
      <alignment horizontal="left" vertical="center" wrapText="1"/>
    </xf>
    <xf numFmtId="0" fontId="49" fillId="0" borderId="42" xfId="0" applyFont="1" applyBorder="1" applyAlignment="1">
      <alignment horizontal="left" vertical="center" wrapText="1"/>
    </xf>
    <xf numFmtId="0" fontId="0" fillId="0" borderId="42" xfId="0" applyBorder="1" applyAlignment="1">
      <alignment vertical="top" wrapText="1"/>
    </xf>
    <xf numFmtId="0" fontId="49" fillId="33" borderId="50" xfId="0" applyFont="1" applyFill="1" applyBorder="1" applyAlignment="1">
      <alignment horizontal="left" vertical="center" wrapText="1"/>
    </xf>
    <xf numFmtId="0" fontId="52" fillId="0" borderId="0" xfId="0" applyFont="1"/>
    <xf numFmtId="0" fontId="53" fillId="0" borderId="0" xfId="0" applyFont="1"/>
    <xf numFmtId="0" fontId="45" fillId="12" borderId="32" xfId="0" applyFont="1" applyFill="1" applyBorder="1" applyAlignment="1">
      <alignment horizontal="center" vertical="center" wrapText="1"/>
    </xf>
    <xf numFmtId="0" fontId="45" fillId="12" borderId="33" xfId="0" applyFont="1" applyFill="1" applyBorder="1" applyAlignment="1">
      <alignment horizontal="center" vertical="center" wrapText="1"/>
    </xf>
    <xf numFmtId="0" fontId="45" fillId="12" borderId="34" xfId="0" applyFont="1" applyFill="1" applyBorder="1" applyAlignment="1">
      <alignment horizontal="center" vertical="center" wrapText="1"/>
    </xf>
    <xf numFmtId="0" fontId="29" fillId="0" borderId="0" xfId="13" applyFont="1" applyAlignment="1">
      <alignment horizontal="center" vertical="center"/>
    </xf>
    <xf numFmtId="0" fontId="46" fillId="33" borderId="43" xfId="0" applyFont="1" applyFill="1" applyBorder="1" applyAlignment="1">
      <alignment horizontal="left" vertical="center" wrapText="1"/>
    </xf>
    <xf numFmtId="0" fontId="46" fillId="33" borderId="45" xfId="0" applyFont="1" applyFill="1" applyBorder="1" applyAlignment="1">
      <alignment horizontal="left" vertical="center" wrapText="1"/>
    </xf>
    <xf numFmtId="0" fontId="46" fillId="33" borderId="47" xfId="0" applyFont="1" applyFill="1" applyBorder="1" applyAlignment="1">
      <alignment horizontal="left" vertical="center" wrapText="1"/>
    </xf>
    <xf numFmtId="0" fontId="47" fillId="33" borderId="40" xfId="0" applyFont="1" applyFill="1" applyBorder="1" applyAlignment="1">
      <alignment horizontal="left" vertical="center" wrapText="1"/>
    </xf>
    <xf numFmtId="0" fontId="47" fillId="33" borderId="41" xfId="0" applyFont="1" applyFill="1" applyBorder="1" applyAlignment="1">
      <alignment horizontal="left" vertical="center" wrapText="1"/>
    </xf>
    <xf numFmtId="0" fontId="47" fillId="33" borderId="42" xfId="0" applyFont="1" applyFill="1" applyBorder="1" applyAlignment="1">
      <alignment horizontal="left" vertical="center" wrapText="1"/>
    </xf>
    <xf numFmtId="0" fontId="51" fillId="33" borderId="44" xfId="20" applyFill="1" applyBorder="1" applyAlignment="1">
      <alignment horizontal="left" vertical="center" wrapText="1"/>
    </xf>
    <xf numFmtId="0" fontId="51" fillId="33" borderId="46" xfId="20" applyFill="1" applyBorder="1" applyAlignment="1">
      <alignment horizontal="left" vertical="center" wrapText="1"/>
    </xf>
    <xf numFmtId="0" fontId="51" fillId="33" borderId="48" xfId="20" applyFill="1" applyBorder="1" applyAlignment="1">
      <alignment horizontal="left" vertical="center" wrapText="1"/>
    </xf>
    <xf numFmtId="0" fontId="46" fillId="0" borderId="43" xfId="0" applyFont="1" applyBorder="1" applyAlignment="1">
      <alignment horizontal="left" vertical="center" wrapText="1"/>
    </xf>
    <xf numFmtId="0" fontId="46" fillId="0" borderId="45" xfId="0" applyFont="1" applyBorder="1" applyAlignment="1">
      <alignment horizontal="left" vertical="center" wrapText="1"/>
    </xf>
    <xf numFmtId="0" fontId="46" fillId="0" borderId="47" xfId="0" applyFont="1" applyBorder="1" applyAlignment="1">
      <alignment horizontal="left" vertical="center" wrapText="1"/>
    </xf>
    <xf numFmtId="0" fontId="47" fillId="0" borderId="44" xfId="0" applyFont="1" applyBorder="1" applyAlignment="1">
      <alignment horizontal="left" vertical="center" wrapText="1"/>
    </xf>
    <xf numFmtId="0" fontId="47" fillId="0" borderId="46" xfId="0" applyFont="1" applyBorder="1" applyAlignment="1">
      <alignment horizontal="left" vertical="center" wrapText="1"/>
    </xf>
    <xf numFmtId="0" fontId="47" fillId="0" borderId="48" xfId="0" applyFont="1" applyBorder="1" applyAlignment="1">
      <alignment horizontal="left" vertical="center" wrapText="1"/>
    </xf>
    <xf numFmtId="0" fontId="46" fillId="33" borderId="49" xfId="0" applyFont="1" applyFill="1" applyBorder="1" applyAlignment="1">
      <alignment horizontal="left" vertical="center" wrapText="1"/>
    </xf>
    <xf numFmtId="0" fontId="47" fillId="33" borderId="50" xfId="0" applyFont="1" applyFill="1" applyBorder="1" applyAlignment="1">
      <alignment horizontal="left" vertical="center" wrapText="1"/>
    </xf>
    <xf numFmtId="0" fontId="51" fillId="33" borderId="51" xfId="20" applyFill="1" applyBorder="1" applyAlignment="1">
      <alignment horizontal="left" vertical="center" wrapText="1"/>
    </xf>
    <xf numFmtId="3" fontId="3" fillId="0" borderId="0" xfId="16" applyNumberFormat="1" applyAlignment="1" applyProtection="1">
      <alignment horizontal="left" vertical="top" wrapText="1"/>
      <protection locked="0"/>
    </xf>
    <xf numFmtId="0" fontId="3" fillId="0" borderId="0" xfId="16" applyAlignment="1">
      <alignment vertical="top" wrapText="1"/>
    </xf>
    <xf numFmtId="0" fontId="0" fillId="0" borderId="0" xfId="16" applyFont="1" applyAlignment="1">
      <alignment vertical="top" wrapText="1"/>
    </xf>
    <xf numFmtId="0" fontId="0" fillId="0" borderId="0" xfId="16" applyFont="1" applyAlignment="1">
      <alignment horizontal="left" vertical="top" wrapText="1"/>
    </xf>
  </cellXfs>
  <cellStyles count="21">
    <cellStyle name="Comma" xfId="10" builtinId="3"/>
    <cellStyle name="Comma 10 2 2" xfId="5" xr:uid="{C99CD8FD-37D5-4858-91DB-2DD23EF4D0C8}"/>
    <cellStyle name="Comma 2" xfId="1" xr:uid="{F65FDB2C-3AAD-40D7-95F0-380F87DC1942}"/>
    <cellStyle name="Comma 3" xfId="2" xr:uid="{D35D305A-65C4-4A52-B3B1-F0106A8535BC}"/>
    <cellStyle name="Comma 3 2" xfId="7" xr:uid="{36C3B5EB-32D2-4389-BAB4-3C515E76EFCF}"/>
    <cellStyle name="Comma 4" xfId="18" xr:uid="{8EF0C147-68A4-4474-A02C-BE07E2D7EFEE}"/>
    <cellStyle name="Hyperlink" xfId="20" builtinId="8"/>
    <cellStyle name="Normal" xfId="0" builtinId="0"/>
    <cellStyle name="Normal - Style1 2 2" xfId="15" xr:uid="{B359FE0F-4F99-49C3-BA2A-7CD5EB0F8EA2}"/>
    <cellStyle name="Normal - Style1 3" xfId="17" xr:uid="{B80B65DA-3578-464C-B37E-1D7E7F3C1D3F}"/>
    <cellStyle name="Normal 10 2 2" xfId="6" xr:uid="{8272AF62-A5F9-4116-8FF9-932E6A0E42CF}"/>
    <cellStyle name="Normal 10 3" xfId="8" xr:uid="{227503FF-A873-47D9-B37B-5C76BBFBC673}"/>
    <cellStyle name="Normal 107 2" xfId="13" xr:uid="{F8F79AC8-1A44-4282-86A6-5C587C1C2CCD}"/>
    <cellStyle name="Normal 17 2" xfId="4" xr:uid="{86B62157-117B-473A-8DD7-BB35551F0086}"/>
    <cellStyle name="Normal 2" xfId="14" xr:uid="{F6C743A3-C6D3-4913-8E3A-06A369A180FF}"/>
    <cellStyle name="Normal 2 2" xfId="3" xr:uid="{594ACC2B-156D-451A-9E6A-B7D92612341A}"/>
    <cellStyle name="Normal 2 2 2 2" xfId="16" xr:uid="{F0F14CED-4681-4A87-9C6F-BC343EC0E0B4}"/>
    <cellStyle name="Normal 2 5" xfId="9" xr:uid="{DFF44B3C-79C7-40E3-A469-17105D797C6D}"/>
    <cellStyle name="Normal 3" xfId="12" xr:uid="{F789C90C-CCA1-40FE-93AD-BA9040528F05}"/>
    <cellStyle name="Percent" xfId="11" builtinId="5"/>
    <cellStyle name="Percent 2" xfId="19" xr:uid="{CD1FA65F-24CF-4B5C-A69E-0518590B2E49}"/>
  </cellStyles>
  <dxfs count="36">
    <dxf>
      <numFmt numFmtId="166" formatCode="_(* #,##0_);_(* \(#,##0\);_(* &quot;-&quot;??_);_(@_)"/>
    </dxf>
    <dxf>
      <font>
        <b/>
        <i/>
        <strike val="0"/>
        <condense val="0"/>
        <extend val="0"/>
        <outline val="0"/>
        <shadow val="0"/>
        <u val="none"/>
        <vertAlign val="baseline"/>
        <sz val="11"/>
        <color theme="0"/>
        <name val="Calibri"/>
        <family val="2"/>
        <scheme val="minor"/>
      </font>
      <numFmt numFmtId="168" formatCode="#,##0;[Red]#,##0"/>
      <fill>
        <patternFill patternType="mediumGray">
          <fgColor indexed="64"/>
          <bgColor rgb="FF18404B"/>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right/>
        <top/>
        <bottom style="thin">
          <color indexed="64"/>
        </bottom>
        <vertical/>
        <horizontal/>
      </border>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right"/>
    </dxf>
    <dxf>
      <alignment horizontal="right"/>
    </dxf>
    <dxf>
      <alignment horizontal="right"/>
    </dxf>
    <dxf>
      <alignment horizontal="right"/>
    </dxf>
    <dxf>
      <alignment horizontal="right"/>
    </dxf>
    <dxf>
      <alignment horizontal="right"/>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right"/>
    </dxf>
    <dxf>
      <alignment horizontal="right"/>
    </dxf>
    <dxf>
      <alignment horizontal="right"/>
    </dxf>
    <dxf>
      <alignment horizontal="right"/>
    </dxf>
    <dxf>
      <alignment horizontal="right"/>
    </dxf>
    <dxf>
      <alignment horizontal="right"/>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34" Type="http://schemas.openxmlformats.org/officeDocument/2006/relationships/pivotCacheDefinition" Target="pivotCache/pivotCacheDefinition7.xml"/><Relationship Id="rId42"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pivotCacheDefinition" Target="pivotCache/pivotCacheDefinition6.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pivotCacheDefinition" Target="pivotCache/pivotCacheDefinition5.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pivotCacheDefinition" Target="pivotCache/pivotCacheDefinition1.xml"/><Relationship Id="rId36" Type="http://schemas.openxmlformats.org/officeDocument/2006/relationships/pivotCacheDefinition" Target="pivotCache/pivotCacheDefinition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pivotCacheDefinition" Target="pivotCache/pivotCacheDefinition3.xml"/><Relationship Id="rId35" Type="http://schemas.openxmlformats.org/officeDocument/2006/relationships/pivotCacheDefinition" Target="pivotCache/pivotCacheDefinition8.xml"/><Relationship Id="rId43"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 Dataset for Power BI.xlsx]Building!PivotTable3</c:name>
    <c:fmtId val="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cap="rnd">
            <a:solidFill>
              <a:srgbClr val="C00000"/>
            </a:solidFill>
            <a:prstDash val="dash"/>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41275" cap="rnd">
            <a:solidFill>
              <a:srgbClr val="FF0000"/>
            </a:solidFill>
            <a:prstDash val="dash"/>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03937664447123E-2"/>
          <c:y val="6.9442700379760303E-2"/>
          <c:w val="0.93426257355073983"/>
          <c:h val="0.85848635331490375"/>
        </c:manualLayout>
      </c:layout>
      <c:lineChart>
        <c:grouping val="standard"/>
        <c:varyColors val="0"/>
        <c:ser>
          <c:idx val="0"/>
          <c:order val="0"/>
          <c:tx>
            <c:strRef>
              <c:f>Building!$D$5:$D$6</c:f>
              <c:strCache>
                <c:ptCount val="1"/>
                <c:pt idx="0">
                  <c:v>PROJECT 1 Low Rise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Building!$C$7:$C$20</c:f>
              <c:strCache>
                <c:ptCount val="13"/>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pt idx="12">
                  <c:v>General Requirements</c:v>
                </c:pt>
              </c:strCache>
            </c:strRef>
          </c:cat>
          <c:val>
            <c:numRef>
              <c:f>Building!$D$7:$D$20</c:f>
              <c:numCache>
                <c:formatCode>#,##0.00</c:formatCode>
                <c:ptCount val="13"/>
                <c:pt idx="0">
                  <c:v>589.9802962032079</c:v>
                </c:pt>
                <c:pt idx="1">
                  <c:v>1001.3000227575085</c:v>
                </c:pt>
                <c:pt idx="2">
                  <c:v>1156.329</c:v>
                </c:pt>
                <c:pt idx="3">
                  <c:v>189.45266056089048</c:v>
                </c:pt>
                <c:pt idx="4">
                  <c:v>364.90458379750606</c:v>
                </c:pt>
                <c:pt idx="5">
                  <c:v>32.948288793198344</c:v>
                </c:pt>
                <c:pt idx="6">
                  <c:v>47.36316514022262</c:v>
                </c:pt>
                <c:pt idx="7">
                  <c:v>10.296340247874483</c:v>
                </c:pt>
                <c:pt idx="8">
                  <c:v>875.69790236687913</c:v>
                </c:pt>
                <c:pt idx="9">
                  <c:v>745.45503394611262</c:v>
                </c:pt>
                <c:pt idx="10">
                  <c:v>94.417440073009004</c:v>
                </c:pt>
                <c:pt idx="11">
                  <c:v>499.47546542439119</c:v>
                </c:pt>
                <c:pt idx="12">
                  <c:v>0</c:v>
                </c:pt>
              </c:numCache>
            </c:numRef>
          </c:val>
          <c:smooth val="0"/>
          <c:extLst>
            <c:ext xmlns:c16="http://schemas.microsoft.com/office/drawing/2014/chart" uri="{C3380CC4-5D6E-409C-BE32-E72D297353CC}">
              <c16:uniqueId val="{00000016-8446-4F31-B731-518E7CA390F4}"/>
            </c:ext>
          </c:extLst>
        </c:ser>
        <c:ser>
          <c:idx val="1"/>
          <c:order val="1"/>
          <c:tx>
            <c:strRef>
              <c:f>Building!$E$5:$E$6</c:f>
              <c:strCache>
                <c:ptCount val="1"/>
                <c:pt idx="0">
                  <c:v>PROJECT 3 Mid Rise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Building!$C$7:$C$20</c:f>
              <c:strCache>
                <c:ptCount val="13"/>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pt idx="12">
                  <c:v>General Requirements</c:v>
                </c:pt>
              </c:strCache>
            </c:strRef>
          </c:cat>
          <c:val>
            <c:numRef>
              <c:f>Building!$E$7:$E$20</c:f>
              <c:numCache>
                <c:formatCode>#,##0.00</c:formatCode>
                <c:ptCount val="13"/>
                <c:pt idx="0">
                  <c:v>594.86580848291374</c:v>
                </c:pt>
                <c:pt idx="1">
                  <c:v>1191.8597356940797</c:v>
                </c:pt>
                <c:pt idx="2">
                  <c:v>1141.4016155568797</c:v>
                </c:pt>
                <c:pt idx="3">
                  <c:v>140.27569941204672</c:v>
                </c:pt>
                <c:pt idx="4">
                  <c:v>546.59151839866479</c:v>
                </c:pt>
                <c:pt idx="5">
                  <c:v>98.128713093148804</c:v>
                </c:pt>
                <c:pt idx="6">
                  <c:v>9.6741861663480488</c:v>
                </c:pt>
                <c:pt idx="7">
                  <c:v>20.960736693754107</c:v>
                </c:pt>
                <c:pt idx="8">
                  <c:v>1035.1379197992412</c:v>
                </c:pt>
                <c:pt idx="9">
                  <c:v>1181.86307665552</c:v>
                </c:pt>
                <c:pt idx="10">
                  <c:v>227.02090203696758</c:v>
                </c:pt>
                <c:pt idx="11">
                  <c:v>588.42367590084586</c:v>
                </c:pt>
                <c:pt idx="12">
                  <c:v>0</c:v>
                </c:pt>
              </c:numCache>
            </c:numRef>
          </c:val>
          <c:smooth val="0"/>
          <c:extLst>
            <c:ext xmlns:c16="http://schemas.microsoft.com/office/drawing/2014/chart" uri="{C3380CC4-5D6E-409C-BE32-E72D297353CC}">
              <c16:uniqueId val="{00000037-8446-4F31-B731-518E7CA390F4}"/>
            </c:ext>
          </c:extLst>
        </c:ser>
        <c:ser>
          <c:idx val="2"/>
          <c:order val="2"/>
          <c:tx>
            <c:strRef>
              <c:f>Building!$F$5:$F$6</c:f>
              <c:strCache>
                <c:ptCount val="1"/>
                <c:pt idx="0">
                  <c:v>PROJECT 5 High Rise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Building!$C$7:$C$20</c:f>
              <c:strCache>
                <c:ptCount val="13"/>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pt idx="12">
                  <c:v>General Requirements</c:v>
                </c:pt>
              </c:strCache>
            </c:strRef>
          </c:cat>
          <c:val>
            <c:numRef>
              <c:f>Building!$F$7:$F$20</c:f>
              <c:numCache>
                <c:formatCode>#,##0.00</c:formatCode>
                <c:ptCount val="13"/>
                <c:pt idx="0">
                  <c:v>617.31212243030438</c:v>
                </c:pt>
                <c:pt idx="1">
                  <c:v>1447.4738830499996</c:v>
                </c:pt>
                <c:pt idx="2">
                  <c:v>1014.5702816249999</c:v>
                </c:pt>
                <c:pt idx="3">
                  <c:v>153.63058237499999</c:v>
                </c:pt>
                <c:pt idx="4">
                  <c:v>507.13992564199447</c:v>
                </c:pt>
                <c:pt idx="5">
                  <c:v>110.6898147372017</c:v>
                </c:pt>
                <c:pt idx="6">
                  <c:v>108.91899827522998</c:v>
                </c:pt>
                <c:pt idx="7">
                  <c:v>46.700281249999996</c:v>
                </c:pt>
                <c:pt idx="8">
                  <c:v>1086.0617407499999</c:v>
                </c:pt>
                <c:pt idx="9">
                  <c:v>1219.1509235204694</c:v>
                </c:pt>
                <c:pt idx="10">
                  <c:v>209.91109274999997</c:v>
                </c:pt>
                <c:pt idx="11">
                  <c:v>418.18821277574153</c:v>
                </c:pt>
                <c:pt idx="12">
                  <c:v>0</c:v>
                </c:pt>
              </c:numCache>
            </c:numRef>
          </c:val>
          <c:smooth val="0"/>
          <c:extLst>
            <c:ext xmlns:c16="http://schemas.microsoft.com/office/drawing/2014/chart" uri="{C3380CC4-5D6E-409C-BE32-E72D297353CC}">
              <c16:uniqueId val="{00000019-C20E-4DAF-95E0-EC80FE8372C5}"/>
            </c:ext>
          </c:extLst>
        </c:ser>
        <c:ser>
          <c:idx val="3"/>
          <c:order val="3"/>
          <c:tx>
            <c:strRef>
              <c:f>Building!$G$5:$G$6</c:f>
              <c:strCache>
                <c:ptCount val="1"/>
                <c:pt idx="0">
                  <c:v>PROJECT 6 High Rise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Building!$C$7:$C$20</c:f>
              <c:strCache>
                <c:ptCount val="13"/>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pt idx="12">
                  <c:v>General Requirements</c:v>
                </c:pt>
              </c:strCache>
            </c:strRef>
          </c:cat>
          <c:val>
            <c:numRef>
              <c:f>Building!$G$7:$G$20</c:f>
              <c:numCache>
                <c:formatCode>#,##0.00</c:formatCode>
                <c:ptCount val="13"/>
                <c:pt idx="0">
                  <c:v>545.08000000000004</c:v>
                </c:pt>
                <c:pt idx="1">
                  <c:v>1736.9686596599995</c:v>
                </c:pt>
                <c:pt idx="2">
                  <c:v>995.62244491040622</c:v>
                </c:pt>
                <c:pt idx="3">
                  <c:v>397.404</c:v>
                </c:pt>
                <c:pt idx="4">
                  <c:v>601.25067023853137</c:v>
                </c:pt>
                <c:pt idx="5">
                  <c:v>170</c:v>
                </c:pt>
                <c:pt idx="6">
                  <c:v>116.28000000000002</c:v>
                </c:pt>
                <c:pt idx="7">
                  <c:v>45</c:v>
                </c:pt>
                <c:pt idx="8">
                  <c:v>1252.8600000000001</c:v>
                </c:pt>
                <c:pt idx="9">
                  <c:v>1568.184</c:v>
                </c:pt>
                <c:pt idx="10">
                  <c:v>152.76000000000002</c:v>
                </c:pt>
                <c:pt idx="11">
                  <c:v>943.10328000000027</c:v>
                </c:pt>
                <c:pt idx="12">
                  <c:v>0</c:v>
                </c:pt>
              </c:numCache>
            </c:numRef>
          </c:val>
          <c:smooth val="0"/>
          <c:extLst>
            <c:ext xmlns:c16="http://schemas.microsoft.com/office/drawing/2014/chart" uri="{C3380CC4-5D6E-409C-BE32-E72D297353CC}">
              <c16:uniqueId val="{0000001A-C20E-4DAF-95E0-EC80FE8372C5}"/>
            </c:ext>
          </c:extLst>
        </c:ser>
        <c:ser>
          <c:idx val="4"/>
          <c:order val="4"/>
          <c:tx>
            <c:strRef>
              <c:f>Building!$H$5:$H$6</c:f>
              <c:strCache>
                <c:ptCount val="1"/>
                <c:pt idx="0">
                  <c:v>PROJECT 2 Low Rise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Building!$C$7:$C$20</c:f>
              <c:strCache>
                <c:ptCount val="13"/>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pt idx="12">
                  <c:v>General Requirements</c:v>
                </c:pt>
              </c:strCache>
            </c:strRef>
          </c:cat>
          <c:val>
            <c:numRef>
              <c:f>Building!$H$7:$H$20</c:f>
              <c:numCache>
                <c:formatCode>#,##0.00</c:formatCode>
                <c:ptCount val="13"/>
                <c:pt idx="0">
                  <c:v>601.71625183645381</c:v>
                </c:pt>
                <c:pt idx="1">
                  <c:v>1441.4170082725147</c:v>
                </c:pt>
                <c:pt idx="2">
                  <c:v>1126.4742311137593</c:v>
                </c:pt>
                <c:pt idx="3">
                  <c:v>229.36242922094223</c:v>
                </c:pt>
                <c:pt idx="4">
                  <c:v>474.30867805128344</c:v>
                </c:pt>
                <c:pt idx="5">
                  <c:v>53.839146796874999</c:v>
                </c:pt>
                <c:pt idx="6">
                  <c:v>36.101560407490929</c:v>
                </c:pt>
                <c:pt idx="7">
                  <c:v>16.91902564720953</c:v>
                </c:pt>
                <c:pt idx="8">
                  <c:v>822.55122988942503</c:v>
                </c:pt>
                <c:pt idx="9">
                  <c:v>816.76494475962988</c:v>
                </c:pt>
                <c:pt idx="10">
                  <c:v>44.454315106934892</c:v>
                </c:pt>
                <c:pt idx="11">
                  <c:v>637.71753194772009</c:v>
                </c:pt>
                <c:pt idx="12">
                  <c:v>0</c:v>
                </c:pt>
              </c:numCache>
            </c:numRef>
          </c:val>
          <c:smooth val="0"/>
          <c:extLst>
            <c:ext xmlns:c16="http://schemas.microsoft.com/office/drawing/2014/chart" uri="{C3380CC4-5D6E-409C-BE32-E72D297353CC}">
              <c16:uniqueId val="{0000001B-C20E-4DAF-95E0-EC80FE8372C5}"/>
            </c:ext>
          </c:extLst>
        </c:ser>
        <c:ser>
          <c:idx val="5"/>
          <c:order val="5"/>
          <c:tx>
            <c:strRef>
              <c:f>Building!$I$5:$I$6</c:f>
              <c:strCache>
                <c:ptCount val="1"/>
                <c:pt idx="0">
                  <c:v>PROJECT 4A Mid Rise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Building!$C$7:$C$20</c:f>
              <c:strCache>
                <c:ptCount val="13"/>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pt idx="12">
                  <c:v>General Requirements</c:v>
                </c:pt>
              </c:strCache>
            </c:strRef>
          </c:cat>
          <c:val>
            <c:numRef>
              <c:f>Building!$I$7:$I$20</c:f>
              <c:numCache>
                <c:formatCode>#,##0.00</c:formatCode>
                <c:ptCount val="13"/>
                <c:pt idx="0">
                  <c:v>650</c:v>
                </c:pt>
                <c:pt idx="1">
                  <c:v>750</c:v>
                </c:pt>
                <c:pt idx="2">
                  <c:v>393.5579256099187</c:v>
                </c:pt>
                <c:pt idx="3">
                  <c:v>143.80655912544995</c:v>
                </c:pt>
                <c:pt idx="4">
                  <c:v>200.56365817890949</c:v>
                </c:pt>
                <c:pt idx="5">
                  <c:v>82.957605652579659</c:v>
                </c:pt>
                <c:pt idx="6">
                  <c:v>81.630449273430216</c:v>
                </c:pt>
                <c:pt idx="7">
                  <c:v>10.817757632315692</c:v>
                </c:pt>
                <c:pt idx="8">
                  <c:v>806.47367017730971</c:v>
                </c:pt>
                <c:pt idx="9">
                  <c:v>714.46313824823358</c:v>
                </c:pt>
                <c:pt idx="10">
                  <c:v>106.80775896547127</c:v>
                </c:pt>
                <c:pt idx="11">
                  <c:v>403.01749100119986</c:v>
                </c:pt>
                <c:pt idx="12">
                  <c:v>0</c:v>
                </c:pt>
              </c:numCache>
            </c:numRef>
          </c:val>
          <c:smooth val="0"/>
          <c:extLst>
            <c:ext xmlns:c16="http://schemas.microsoft.com/office/drawing/2014/chart" uri="{C3380CC4-5D6E-409C-BE32-E72D297353CC}">
              <c16:uniqueId val="{0000001C-C20E-4DAF-95E0-EC80FE8372C5}"/>
            </c:ext>
          </c:extLst>
        </c:ser>
        <c:ser>
          <c:idx val="6"/>
          <c:order val="6"/>
          <c:tx>
            <c:strRef>
              <c:f>Building!$J$5:$J$6</c:f>
              <c:strCache>
                <c:ptCount val="1"/>
                <c:pt idx="0">
                  <c:v>PROJECT 4B Mid Rise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Building!$C$7:$C$20</c:f>
              <c:strCache>
                <c:ptCount val="13"/>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pt idx="12">
                  <c:v>General Requirements</c:v>
                </c:pt>
              </c:strCache>
            </c:strRef>
          </c:cat>
          <c:val>
            <c:numRef>
              <c:f>Building!$J$7:$J$20</c:f>
              <c:numCache>
                <c:formatCode>#,##0.00</c:formatCode>
                <c:ptCount val="13"/>
                <c:pt idx="0">
                  <c:v>572.01890265969348</c:v>
                </c:pt>
                <c:pt idx="1">
                  <c:v>1062.0403325784457</c:v>
                </c:pt>
                <c:pt idx="2">
                  <c:v>1141.4016155568797</c:v>
                </c:pt>
                <c:pt idx="3">
                  <c:v>241.02819648357132</c:v>
                </c:pt>
                <c:pt idx="4">
                  <c:v>373.57758828878713</c:v>
                </c:pt>
                <c:pt idx="5">
                  <c:v>129.85717774536971</c:v>
                </c:pt>
                <c:pt idx="6">
                  <c:v>83.368325702208992</c:v>
                </c:pt>
                <c:pt idx="7">
                  <c:v>19.5</c:v>
                </c:pt>
                <c:pt idx="8">
                  <c:v>785.48211712408636</c:v>
                </c:pt>
                <c:pt idx="9">
                  <c:v>870.11784704093873</c:v>
                </c:pt>
                <c:pt idx="10">
                  <c:v>169.13155421206076</c:v>
                </c:pt>
                <c:pt idx="11">
                  <c:v>436.53236850444176</c:v>
                </c:pt>
                <c:pt idx="12">
                  <c:v>0</c:v>
                </c:pt>
              </c:numCache>
            </c:numRef>
          </c:val>
          <c:smooth val="0"/>
          <c:extLst>
            <c:ext xmlns:c16="http://schemas.microsoft.com/office/drawing/2014/chart" uri="{C3380CC4-5D6E-409C-BE32-E72D297353CC}">
              <c16:uniqueId val="{0000001D-C20E-4DAF-95E0-EC80FE8372C5}"/>
            </c:ext>
          </c:extLst>
        </c:ser>
        <c:dLbls>
          <c:showLegendKey val="0"/>
          <c:showVal val="0"/>
          <c:showCatName val="0"/>
          <c:showSerName val="0"/>
          <c:showPercent val="0"/>
          <c:showBubbleSize val="0"/>
        </c:dLbls>
        <c:marker val="1"/>
        <c:smooth val="0"/>
        <c:axId val="1868179568"/>
        <c:axId val="1868180048"/>
      </c:lineChart>
      <c:catAx>
        <c:axId val="186817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000" b="1" i="0" u="none" strike="noStrike" kern="1200" baseline="0">
                <a:solidFill>
                  <a:schemeClr val="tx1"/>
                </a:solidFill>
                <a:latin typeface="+mn-lt"/>
                <a:ea typeface="+mn-ea"/>
                <a:cs typeface="+mn-cs"/>
              </a:defRPr>
            </a:pPr>
            <a:endParaRPr lang="en-US"/>
          </a:p>
        </c:txPr>
        <c:crossAx val="1868180048"/>
        <c:crosses val="autoZero"/>
        <c:auto val="1"/>
        <c:lblAlgn val="ctr"/>
        <c:lblOffset val="100"/>
        <c:noMultiLvlLbl val="0"/>
      </c:catAx>
      <c:valAx>
        <c:axId val="1868180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2000" b="1" i="0" u="none" strike="noStrike" kern="1200" baseline="0">
                <a:solidFill>
                  <a:schemeClr val="tx1"/>
                </a:solidFill>
                <a:latin typeface="+mn-lt"/>
                <a:ea typeface="+mn-ea"/>
                <a:cs typeface="+mn-cs"/>
              </a:defRPr>
            </a:pPr>
            <a:endParaRPr lang="en-US"/>
          </a:p>
        </c:txPr>
        <c:crossAx val="1868179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paperSize="8" orientation="landscape" horizontalDpi="1200" verticalDpi="1200"/>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 Dataset for Power BI.xlsx]Building!PivotTable4</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65617457992857E-3"/>
          <c:y val="6.7285269518288532E-2"/>
          <c:w val="0.96329579421039901"/>
          <c:h val="0.87317299465892151"/>
        </c:manualLayout>
      </c:layout>
      <c:lineChart>
        <c:grouping val="standard"/>
        <c:varyColors val="0"/>
        <c:ser>
          <c:idx val="0"/>
          <c:order val="0"/>
          <c:tx>
            <c:strRef>
              <c:f>Building!$D$48:$D$49</c:f>
              <c:strCache>
                <c:ptCount val="1"/>
                <c:pt idx="0">
                  <c:v>MF PROJECT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Building!$C$50:$C$63</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Building!$D$50:$D$63</c:f>
              <c:numCache>
                <c:formatCode>#,##0.00</c:formatCode>
                <c:ptCount val="13"/>
                <c:pt idx="0">
                  <c:v>0</c:v>
                </c:pt>
                <c:pt idx="1">
                  <c:v>373</c:v>
                </c:pt>
                <c:pt idx="2">
                  <c:v>892</c:v>
                </c:pt>
                <c:pt idx="3">
                  <c:v>409</c:v>
                </c:pt>
                <c:pt idx="4">
                  <c:v>317</c:v>
                </c:pt>
                <c:pt idx="5">
                  <c:v>675</c:v>
                </c:pt>
                <c:pt idx="6">
                  <c:v>413</c:v>
                </c:pt>
                <c:pt idx="7">
                  <c:v>85</c:v>
                </c:pt>
                <c:pt idx="8">
                  <c:v>51</c:v>
                </c:pt>
                <c:pt idx="9">
                  <c:v>759</c:v>
                </c:pt>
                <c:pt idx="10">
                  <c:v>1292</c:v>
                </c:pt>
                <c:pt idx="11">
                  <c:v>278</c:v>
                </c:pt>
                <c:pt idx="12">
                  <c:v>444</c:v>
                </c:pt>
              </c:numCache>
            </c:numRef>
          </c:val>
          <c:smooth val="0"/>
          <c:extLst>
            <c:ext xmlns:c16="http://schemas.microsoft.com/office/drawing/2014/chart" uri="{C3380CC4-5D6E-409C-BE32-E72D297353CC}">
              <c16:uniqueId val="{00000000-85D7-4D01-85B4-CDF632296E37}"/>
            </c:ext>
          </c:extLst>
        </c:ser>
        <c:ser>
          <c:idx val="1"/>
          <c:order val="1"/>
          <c:tx>
            <c:strRef>
              <c:f>Building!$E$48:$E$49</c:f>
              <c:strCache>
                <c:ptCount val="1"/>
                <c:pt idx="0">
                  <c:v>MF PROJECT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Building!$C$50:$C$63</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Building!$E$50:$E$63</c:f>
              <c:numCache>
                <c:formatCode>#,##0.00</c:formatCode>
                <c:ptCount val="13"/>
                <c:pt idx="0">
                  <c:v>0</c:v>
                </c:pt>
                <c:pt idx="1">
                  <c:v>452</c:v>
                </c:pt>
                <c:pt idx="2">
                  <c:v>927</c:v>
                </c:pt>
                <c:pt idx="3">
                  <c:v>415</c:v>
                </c:pt>
                <c:pt idx="4">
                  <c:v>540</c:v>
                </c:pt>
                <c:pt idx="5">
                  <c:v>605</c:v>
                </c:pt>
                <c:pt idx="6">
                  <c:v>394</c:v>
                </c:pt>
                <c:pt idx="7">
                  <c:v>117</c:v>
                </c:pt>
                <c:pt idx="8">
                  <c:v>56</c:v>
                </c:pt>
                <c:pt idx="9">
                  <c:v>781</c:v>
                </c:pt>
                <c:pt idx="10">
                  <c:v>1303</c:v>
                </c:pt>
                <c:pt idx="11">
                  <c:v>276</c:v>
                </c:pt>
                <c:pt idx="12">
                  <c:v>469</c:v>
                </c:pt>
              </c:numCache>
            </c:numRef>
          </c:val>
          <c:smooth val="0"/>
          <c:extLst>
            <c:ext xmlns:c16="http://schemas.microsoft.com/office/drawing/2014/chart" uri="{C3380CC4-5D6E-409C-BE32-E72D297353CC}">
              <c16:uniqueId val="{00000001-85D7-4D01-85B4-CDF632296E37}"/>
            </c:ext>
          </c:extLst>
        </c:ser>
        <c:ser>
          <c:idx val="2"/>
          <c:order val="2"/>
          <c:tx>
            <c:strRef>
              <c:f>Building!$F$48:$F$49</c:f>
              <c:strCache>
                <c:ptCount val="1"/>
                <c:pt idx="0">
                  <c:v>MF PROJECT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Building!$C$50:$C$63</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Building!$F$50:$F$63</c:f>
              <c:numCache>
                <c:formatCode>#,##0.00</c:formatCode>
                <c:ptCount val="13"/>
                <c:pt idx="0">
                  <c:v>0</c:v>
                </c:pt>
                <c:pt idx="1">
                  <c:v>456</c:v>
                </c:pt>
                <c:pt idx="2">
                  <c:v>922</c:v>
                </c:pt>
                <c:pt idx="3">
                  <c:v>683.8</c:v>
                </c:pt>
                <c:pt idx="4">
                  <c:v>238</c:v>
                </c:pt>
                <c:pt idx="5">
                  <c:v>1010</c:v>
                </c:pt>
                <c:pt idx="6">
                  <c:v>232</c:v>
                </c:pt>
                <c:pt idx="7">
                  <c:v>88</c:v>
                </c:pt>
                <c:pt idx="8">
                  <c:v>94</c:v>
                </c:pt>
                <c:pt idx="9">
                  <c:v>968</c:v>
                </c:pt>
                <c:pt idx="10">
                  <c:v>1377</c:v>
                </c:pt>
                <c:pt idx="11">
                  <c:v>102</c:v>
                </c:pt>
                <c:pt idx="12">
                  <c:v>563</c:v>
                </c:pt>
              </c:numCache>
            </c:numRef>
          </c:val>
          <c:smooth val="0"/>
          <c:extLst>
            <c:ext xmlns:c16="http://schemas.microsoft.com/office/drawing/2014/chart" uri="{C3380CC4-5D6E-409C-BE32-E72D297353CC}">
              <c16:uniqueId val="{00000002-85D7-4D01-85B4-CDF632296E37}"/>
            </c:ext>
          </c:extLst>
        </c:ser>
        <c:ser>
          <c:idx val="3"/>
          <c:order val="3"/>
          <c:tx>
            <c:strRef>
              <c:f>Building!$G$48:$G$49</c:f>
              <c:strCache>
                <c:ptCount val="1"/>
                <c:pt idx="0">
                  <c:v>MF PROJECT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Building!$C$50:$C$63</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Building!$G$50:$G$63</c:f>
              <c:numCache>
                <c:formatCode>#,##0.00</c:formatCode>
                <c:ptCount val="13"/>
                <c:pt idx="0">
                  <c:v>0</c:v>
                </c:pt>
                <c:pt idx="1">
                  <c:v>314</c:v>
                </c:pt>
                <c:pt idx="2">
                  <c:v>891.8</c:v>
                </c:pt>
                <c:pt idx="3">
                  <c:v>954</c:v>
                </c:pt>
                <c:pt idx="4">
                  <c:v>590</c:v>
                </c:pt>
                <c:pt idx="5">
                  <c:v>1138</c:v>
                </c:pt>
                <c:pt idx="6">
                  <c:v>359</c:v>
                </c:pt>
                <c:pt idx="7">
                  <c:v>181</c:v>
                </c:pt>
                <c:pt idx="8">
                  <c:v>94</c:v>
                </c:pt>
                <c:pt idx="9">
                  <c:v>1108</c:v>
                </c:pt>
                <c:pt idx="10">
                  <c:v>1040</c:v>
                </c:pt>
                <c:pt idx="11">
                  <c:v>160</c:v>
                </c:pt>
                <c:pt idx="12">
                  <c:v>573</c:v>
                </c:pt>
              </c:numCache>
            </c:numRef>
          </c:val>
          <c:smooth val="0"/>
          <c:extLst>
            <c:ext xmlns:c16="http://schemas.microsoft.com/office/drawing/2014/chart" uri="{C3380CC4-5D6E-409C-BE32-E72D297353CC}">
              <c16:uniqueId val="{00000003-85D7-4D01-85B4-CDF632296E37}"/>
            </c:ext>
          </c:extLst>
        </c:ser>
        <c:ser>
          <c:idx val="4"/>
          <c:order val="4"/>
          <c:tx>
            <c:strRef>
              <c:f>Building!$H$48:$H$49</c:f>
              <c:strCache>
                <c:ptCount val="1"/>
                <c:pt idx="0">
                  <c:v>MF PROJECT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Building!$C$50:$C$63</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Building!$H$50:$H$63</c:f>
              <c:numCache>
                <c:formatCode>#,##0.00</c:formatCode>
                <c:ptCount val="13"/>
                <c:pt idx="0">
                  <c:v>0</c:v>
                </c:pt>
                <c:pt idx="1">
                  <c:v>286</c:v>
                </c:pt>
                <c:pt idx="2">
                  <c:v>951</c:v>
                </c:pt>
                <c:pt idx="3">
                  <c:v>663</c:v>
                </c:pt>
                <c:pt idx="4">
                  <c:v>196</c:v>
                </c:pt>
                <c:pt idx="5">
                  <c:v>549</c:v>
                </c:pt>
                <c:pt idx="6">
                  <c:v>307</c:v>
                </c:pt>
                <c:pt idx="7">
                  <c:v>68</c:v>
                </c:pt>
                <c:pt idx="8">
                  <c:v>175</c:v>
                </c:pt>
                <c:pt idx="9">
                  <c:v>1503</c:v>
                </c:pt>
                <c:pt idx="10">
                  <c:v>1376</c:v>
                </c:pt>
                <c:pt idx="11">
                  <c:v>197</c:v>
                </c:pt>
                <c:pt idx="12">
                  <c:v>502</c:v>
                </c:pt>
              </c:numCache>
            </c:numRef>
          </c:val>
          <c:smooth val="0"/>
          <c:extLst>
            <c:ext xmlns:c16="http://schemas.microsoft.com/office/drawing/2014/chart" uri="{C3380CC4-5D6E-409C-BE32-E72D297353CC}">
              <c16:uniqueId val="{00000008-1411-47AD-9648-6C28D29BC2AF}"/>
            </c:ext>
          </c:extLst>
        </c:ser>
        <c:ser>
          <c:idx val="5"/>
          <c:order val="5"/>
          <c:tx>
            <c:strRef>
              <c:f>Building!$I$48:$I$49</c:f>
              <c:strCache>
                <c:ptCount val="1"/>
                <c:pt idx="0">
                  <c:v>MF PROJECT 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Building!$C$50:$C$63</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Building!$I$50:$I$63</c:f>
              <c:numCache>
                <c:formatCode>#,##0.00</c:formatCode>
                <c:ptCount val="13"/>
                <c:pt idx="0">
                  <c:v>0</c:v>
                </c:pt>
                <c:pt idx="1">
                  <c:v>294</c:v>
                </c:pt>
                <c:pt idx="2">
                  <c:v>767</c:v>
                </c:pt>
                <c:pt idx="3">
                  <c:v>978</c:v>
                </c:pt>
                <c:pt idx="4">
                  <c:v>440</c:v>
                </c:pt>
                <c:pt idx="5">
                  <c:v>1172</c:v>
                </c:pt>
                <c:pt idx="6">
                  <c:v>481</c:v>
                </c:pt>
                <c:pt idx="7">
                  <c:v>155</c:v>
                </c:pt>
                <c:pt idx="8">
                  <c:v>94</c:v>
                </c:pt>
                <c:pt idx="9">
                  <c:v>1421</c:v>
                </c:pt>
                <c:pt idx="10">
                  <c:v>1212</c:v>
                </c:pt>
                <c:pt idx="11">
                  <c:v>53</c:v>
                </c:pt>
                <c:pt idx="12">
                  <c:v>558</c:v>
                </c:pt>
              </c:numCache>
            </c:numRef>
          </c:val>
          <c:smooth val="0"/>
          <c:extLst>
            <c:ext xmlns:c16="http://schemas.microsoft.com/office/drawing/2014/chart" uri="{C3380CC4-5D6E-409C-BE32-E72D297353CC}">
              <c16:uniqueId val="{00000009-1411-47AD-9648-6C28D29BC2AF}"/>
            </c:ext>
          </c:extLst>
        </c:ser>
        <c:dLbls>
          <c:showLegendKey val="0"/>
          <c:showVal val="0"/>
          <c:showCatName val="0"/>
          <c:showSerName val="0"/>
          <c:showPercent val="0"/>
          <c:showBubbleSize val="0"/>
        </c:dLbls>
        <c:marker val="1"/>
        <c:smooth val="0"/>
        <c:axId val="981373136"/>
        <c:axId val="981372176"/>
      </c:lineChart>
      <c:catAx>
        <c:axId val="981373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81372176"/>
        <c:crosses val="autoZero"/>
        <c:auto val="1"/>
        <c:lblAlgn val="ctr"/>
        <c:lblOffset val="100"/>
        <c:noMultiLvlLbl val="0"/>
      </c:catAx>
      <c:valAx>
        <c:axId val="98137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24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81373136"/>
        <c:crosses val="autoZero"/>
        <c:crossBetween val="midCat"/>
      </c:valAx>
      <c:spPr>
        <a:noFill/>
        <a:ln>
          <a:noFill/>
        </a:ln>
        <a:effectLst/>
      </c:spPr>
    </c:plotArea>
    <c:legend>
      <c:legendPos val="r"/>
      <c:layout>
        <c:manualLayout>
          <c:xMode val="edge"/>
          <c:yMode val="edge"/>
          <c:x val="0.98098334858255987"/>
          <c:y val="0.34569995844591006"/>
          <c:w val="1.7909800005749234E-2"/>
          <c:h val="0.4427111870956551"/>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SINGLE FAMILY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'Exec Summ Buildings'!$B$3</c:f>
              <c:strCache>
                <c:ptCount val="1"/>
                <c:pt idx="0">
                  <c:v>Villa Average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Buildings'!$B$4:$B$15</c:f>
              <c:numCache>
                <c:formatCode>_(* #,##0_);_(* \(#,##0\);_(* "-"??_);_(@_)</c:formatCode>
                <c:ptCount val="12"/>
                <c:pt idx="0">
                  <c:v>316.25</c:v>
                </c:pt>
                <c:pt idx="1">
                  <c:v>554.25</c:v>
                </c:pt>
                <c:pt idx="2">
                  <c:v>805.77499999999998</c:v>
                </c:pt>
                <c:pt idx="3">
                  <c:v>238</c:v>
                </c:pt>
                <c:pt idx="4">
                  <c:v>314.5</c:v>
                </c:pt>
                <c:pt idx="5">
                  <c:v>189</c:v>
                </c:pt>
                <c:pt idx="6">
                  <c:v>76.25</c:v>
                </c:pt>
                <c:pt idx="7">
                  <c:v>0</c:v>
                </c:pt>
                <c:pt idx="8">
                  <c:v>545.75</c:v>
                </c:pt>
                <c:pt idx="9">
                  <c:v>417.25</c:v>
                </c:pt>
                <c:pt idx="10">
                  <c:v>0</c:v>
                </c:pt>
                <c:pt idx="11">
                  <c:v>213.25</c:v>
                </c:pt>
              </c:numCache>
            </c:numRef>
          </c:val>
          <c:extLst>
            <c:ext xmlns:c16="http://schemas.microsoft.com/office/drawing/2014/chart" uri="{C3380CC4-5D6E-409C-BE32-E72D297353CC}">
              <c16:uniqueId val="{00000000-150A-4CD8-A4CA-26971B17FAC1}"/>
            </c:ext>
          </c:extLst>
        </c:ser>
        <c:ser>
          <c:idx val="1"/>
          <c:order val="1"/>
          <c:tx>
            <c:strRef>
              <c:f>'Exec Summ Buildings'!$C$3</c:f>
              <c:strCache>
                <c:ptCount val="1"/>
                <c:pt idx="0">
                  <c:v>Townhouse Average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Buildings'!$C$4:$C$15</c:f>
              <c:numCache>
                <c:formatCode>_(* #,##0_);_(* \(#,##0\);_(* "-"??_);_(@_)</c:formatCode>
                <c:ptCount val="12"/>
                <c:pt idx="0">
                  <c:v>230.66666666666666</c:v>
                </c:pt>
                <c:pt idx="1">
                  <c:v>435</c:v>
                </c:pt>
                <c:pt idx="2">
                  <c:v>755.33333333333337</c:v>
                </c:pt>
                <c:pt idx="3">
                  <c:v>243.66666666666666</c:v>
                </c:pt>
                <c:pt idx="4">
                  <c:v>270.66666666666669</c:v>
                </c:pt>
                <c:pt idx="5">
                  <c:v>161.66666666666666</c:v>
                </c:pt>
                <c:pt idx="6">
                  <c:v>63.333333333333336</c:v>
                </c:pt>
                <c:pt idx="7">
                  <c:v>0</c:v>
                </c:pt>
                <c:pt idx="8">
                  <c:v>530.95833333333337</c:v>
                </c:pt>
                <c:pt idx="9">
                  <c:v>438.20833333333331</c:v>
                </c:pt>
                <c:pt idx="10">
                  <c:v>0</c:v>
                </c:pt>
                <c:pt idx="11">
                  <c:v>286.66666666666669</c:v>
                </c:pt>
              </c:numCache>
            </c:numRef>
          </c:val>
          <c:extLst>
            <c:ext xmlns:c16="http://schemas.microsoft.com/office/drawing/2014/chart" uri="{C3380CC4-5D6E-409C-BE32-E72D297353CC}">
              <c16:uniqueId val="{00000001-150A-4CD8-A4CA-26971B17FAC1}"/>
            </c:ext>
          </c:extLst>
        </c:ser>
        <c:ser>
          <c:idx val="2"/>
          <c:order val="2"/>
          <c:tx>
            <c:strRef>
              <c:f>'Exec Summ Buildings'!$D$3</c:f>
              <c:strCache>
                <c:ptCount val="1"/>
                <c:pt idx="0">
                  <c:v>Duplex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Buildings'!$D$4:$D$15</c:f>
              <c:numCache>
                <c:formatCode>_(* #,##0_);_(* \(#,##0\);_(* "-"??_);_(@_)</c:formatCode>
                <c:ptCount val="12"/>
                <c:pt idx="0">
                  <c:v>230.5</c:v>
                </c:pt>
                <c:pt idx="1">
                  <c:v>450.5</c:v>
                </c:pt>
                <c:pt idx="2">
                  <c:v>896.75</c:v>
                </c:pt>
                <c:pt idx="3">
                  <c:v>297.5</c:v>
                </c:pt>
                <c:pt idx="4">
                  <c:v>158</c:v>
                </c:pt>
                <c:pt idx="5">
                  <c:v>106</c:v>
                </c:pt>
                <c:pt idx="6">
                  <c:v>66.25</c:v>
                </c:pt>
                <c:pt idx="7">
                  <c:v>0</c:v>
                </c:pt>
                <c:pt idx="8">
                  <c:v>568</c:v>
                </c:pt>
                <c:pt idx="9">
                  <c:v>476</c:v>
                </c:pt>
                <c:pt idx="10">
                  <c:v>0</c:v>
                </c:pt>
                <c:pt idx="11">
                  <c:v>197</c:v>
                </c:pt>
              </c:numCache>
            </c:numRef>
          </c:val>
          <c:extLst>
            <c:ext xmlns:c16="http://schemas.microsoft.com/office/drawing/2014/chart" uri="{C3380CC4-5D6E-409C-BE32-E72D297353CC}">
              <c16:uniqueId val="{00000002-150A-4CD8-A4CA-26971B17FAC1}"/>
            </c:ext>
          </c:extLst>
        </c:ser>
        <c:dLbls>
          <c:dLblPos val="ctr"/>
          <c:showLegendKey val="0"/>
          <c:showVal val="1"/>
          <c:showCatName val="0"/>
          <c:showSerName val="0"/>
          <c:showPercent val="0"/>
          <c:showBubbleSize val="0"/>
        </c:dLbls>
        <c:gapWidth val="79"/>
        <c:overlap val="100"/>
        <c:axId val="1678043535"/>
        <c:axId val="1678044015"/>
      </c:barChart>
      <c:catAx>
        <c:axId val="167804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78044015"/>
        <c:crosses val="autoZero"/>
        <c:auto val="1"/>
        <c:lblAlgn val="ctr"/>
        <c:lblOffset val="100"/>
        <c:noMultiLvlLbl val="0"/>
      </c:catAx>
      <c:valAx>
        <c:axId val="1678044015"/>
        <c:scaling>
          <c:orientation val="minMax"/>
        </c:scaling>
        <c:delete val="1"/>
        <c:axPos val="b"/>
        <c:numFmt formatCode="_(* #,##0_);_(* \(#,##0\);_(* &quot;-&quot;??_);_(@_)" sourceLinked="1"/>
        <c:majorTickMark val="none"/>
        <c:minorTickMark val="none"/>
        <c:tickLblPos val="nextTo"/>
        <c:crossAx val="1678043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MULI-FAMILY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'Exec Summ Buildings'!$E$3</c:f>
              <c:strCache>
                <c:ptCount val="1"/>
                <c:pt idx="0">
                  <c:v>Low-rise Average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Buildings'!$E$4:$E$15</c:f>
              <c:numCache>
                <c:formatCode>_(* #,##0_);_(* \(#,##0\);_(* "-"??_);_(@_)</c:formatCode>
                <c:ptCount val="12"/>
                <c:pt idx="0">
                  <c:v>294</c:v>
                </c:pt>
                <c:pt idx="1">
                  <c:v>767</c:v>
                </c:pt>
                <c:pt idx="2">
                  <c:v>978</c:v>
                </c:pt>
                <c:pt idx="3">
                  <c:v>440</c:v>
                </c:pt>
                <c:pt idx="4">
                  <c:v>1172</c:v>
                </c:pt>
                <c:pt idx="5">
                  <c:v>481</c:v>
                </c:pt>
                <c:pt idx="6">
                  <c:v>155</c:v>
                </c:pt>
                <c:pt idx="7">
                  <c:v>94</c:v>
                </c:pt>
                <c:pt idx="8">
                  <c:v>1421</c:v>
                </c:pt>
                <c:pt idx="9">
                  <c:v>1212</c:v>
                </c:pt>
                <c:pt idx="10">
                  <c:v>53</c:v>
                </c:pt>
                <c:pt idx="11">
                  <c:v>558</c:v>
                </c:pt>
              </c:numCache>
            </c:numRef>
          </c:val>
          <c:extLst>
            <c:ext xmlns:c16="http://schemas.microsoft.com/office/drawing/2014/chart" uri="{C3380CC4-5D6E-409C-BE32-E72D297353CC}">
              <c16:uniqueId val="{00000000-8E07-4FA1-AE0B-547FD9F242F2}"/>
            </c:ext>
          </c:extLst>
        </c:ser>
        <c:ser>
          <c:idx val="1"/>
          <c:order val="1"/>
          <c:tx>
            <c:strRef>
              <c:f>'Exec Summ Buildings'!$F$3</c:f>
              <c:strCache>
                <c:ptCount val="1"/>
                <c:pt idx="0">
                  <c:v>Mid-rise Average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Buildings'!$F$4:$F$15</c:f>
              <c:numCache>
                <c:formatCode>_(* #,##0_);_(* \(#,##0\);_(* "-"??_);_(@_)</c:formatCode>
                <c:ptCount val="12"/>
                <c:pt idx="0">
                  <c:v>352</c:v>
                </c:pt>
                <c:pt idx="1">
                  <c:v>921.6</c:v>
                </c:pt>
                <c:pt idx="2">
                  <c:v>766.93333333333339</c:v>
                </c:pt>
                <c:pt idx="3">
                  <c:v>341.33333333333331</c:v>
                </c:pt>
                <c:pt idx="4">
                  <c:v>899</c:v>
                </c:pt>
                <c:pt idx="5">
                  <c:v>299.33333333333331</c:v>
                </c:pt>
                <c:pt idx="6">
                  <c:v>112.33333333333333</c:v>
                </c:pt>
                <c:pt idx="7">
                  <c:v>121</c:v>
                </c:pt>
                <c:pt idx="8">
                  <c:v>1193</c:v>
                </c:pt>
                <c:pt idx="9">
                  <c:v>1264.3333333333333</c:v>
                </c:pt>
                <c:pt idx="10">
                  <c:v>153</c:v>
                </c:pt>
                <c:pt idx="11">
                  <c:v>546</c:v>
                </c:pt>
              </c:numCache>
            </c:numRef>
          </c:val>
          <c:extLst>
            <c:ext xmlns:c16="http://schemas.microsoft.com/office/drawing/2014/chart" uri="{C3380CC4-5D6E-409C-BE32-E72D297353CC}">
              <c16:uniqueId val="{00000001-8E07-4FA1-AE0B-547FD9F242F2}"/>
            </c:ext>
          </c:extLst>
        </c:ser>
        <c:ser>
          <c:idx val="2"/>
          <c:order val="2"/>
          <c:tx>
            <c:strRef>
              <c:f>'Exec Summ Buildings'!$G$3</c:f>
              <c:strCache>
                <c:ptCount val="1"/>
                <c:pt idx="0">
                  <c:v>High Rise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Buildings'!$G$4:$G$15</c:f>
              <c:numCache>
                <c:formatCode>_(* #,##0_);_(* \(#,##0\);_(* "-"??_);_(@_)</c:formatCode>
                <c:ptCount val="12"/>
                <c:pt idx="0">
                  <c:v>412.5</c:v>
                </c:pt>
                <c:pt idx="1">
                  <c:v>909.5</c:v>
                </c:pt>
                <c:pt idx="2">
                  <c:v>412</c:v>
                </c:pt>
                <c:pt idx="3">
                  <c:v>428.5</c:v>
                </c:pt>
                <c:pt idx="4">
                  <c:v>640</c:v>
                </c:pt>
                <c:pt idx="5">
                  <c:v>403.5</c:v>
                </c:pt>
                <c:pt idx="6">
                  <c:v>101</c:v>
                </c:pt>
                <c:pt idx="7">
                  <c:v>53.5</c:v>
                </c:pt>
                <c:pt idx="8">
                  <c:v>770</c:v>
                </c:pt>
                <c:pt idx="9">
                  <c:v>1297.5</c:v>
                </c:pt>
                <c:pt idx="10">
                  <c:v>277</c:v>
                </c:pt>
                <c:pt idx="11">
                  <c:v>456.5</c:v>
                </c:pt>
              </c:numCache>
            </c:numRef>
          </c:val>
          <c:extLst>
            <c:ext xmlns:c16="http://schemas.microsoft.com/office/drawing/2014/chart" uri="{C3380CC4-5D6E-409C-BE32-E72D297353CC}">
              <c16:uniqueId val="{00000002-8E07-4FA1-AE0B-547FD9F242F2}"/>
            </c:ext>
          </c:extLst>
        </c:ser>
        <c:dLbls>
          <c:dLblPos val="ctr"/>
          <c:showLegendKey val="0"/>
          <c:showVal val="1"/>
          <c:showCatName val="0"/>
          <c:showSerName val="0"/>
          <c:showPercent val="0"/>
          <c:showBubbleSize val="0"/>
        </c:dLbls>
        <c:gapWidth val="79"/>
        <c:overlap val="100"/>
        <c:axId val="1402873151"/>
        <c:axId val="1673597727"/>
      </c:barChart>
      <c:catAx>
        <c:axId val="140287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73597727"/>
        <c:crosses val="autoZero"/>
        <c:auto val="1"/>
        <c:lblAlgn val="ctr"/>
        <c:lblOffset val="100"/>
        <c:noMultiLvlLbl val="0"/>
      </c:catAx>
      <c:valAx>
        <c:axId val="1673597727"/>
        <c:scaling>
          <c:orientation val="minMax"/>
        </c:scaling>
        <c:delete val="1"/>
        <c:axPos val="b"/>
        <c:numFmt formatCode="_(* #,##0_);_(* \(#,##0\);_(* &quot;-&quot;??_);_(@_)" sourceLinked="1"/>
        <c:majorTickMark val="none"/>
        <c:minorTickMark val="none"/>
        <c:tickLblPos val="nextTo"/>
        <c:crossAx val="140287315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COMMERCIAL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'Exec Summ Buildings'!$H$3</c:f>
              <c:strCache>
                <c:ptCount val="1"/>
                <c:pt idx="0">
                  <c:v>Com-Low-rise Average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Buildings'!$H$4:$H$15</c:f>
              <c:numCache>
                <c:formatCode>_(* #,##0_);_(* \(#,##0\);_(* "-"??_);_(@_)</c:formatCode>
                <c:ptCount val="12"/>
                <c:pt idx="0">
                  <c:v>595.8482740198308</c:v>
                </c:pt>
                <c:pt idx="1">
                  <c:v>1221.3585155150117</c:v>
                </c:pt>
                <c:pt idx="2">
                  <c:v>1141.4016155568797</c:v>
                </c:pt>
                <c:pt idx="3">
                  <c:v>209.40754489091637</c:v>
                </c:pt>
                <c:pt idx="4">
                  <c:v>419.60663092439472</c:v>
                </c:pt>
                <c:pt idx="5">
                  <c:v>43.393717795036672</c:v>
                </c:pt>
                <c:pt idx="6">
                  <c:v>41.732362773856778</c:v>
                </c:pt>
                <c:pt idx="7">
                  <c:v>13.607682947542006</c:v>
                </c:pt>
                <c:pt idx="8">
                  <c:v>849.12456612815208</c:v>
                </c:pt>
                <c:pt idx="9">
                  <c:v>781.10998935287125</c:v>
                </c:pt>
                <c:pt idx="10">
                  <c:v>69.435877589971952</c:v>
                </c:pt>
                <c:pt idx="11">
                  <c:v>568.59649868605561</c:v>
                </c:pt>
              </c:numCache>
            </c:numRef>
          </c:val>
          <c:extLst>
            <c:ext xmlns:c16="http://schemas.microsoft.com/office/drawing/2014/chart" uri="{C3380CC4-5D6E-409C-BE32-E72D297353CC}">
              <c16:uniqueId val="{00000000-410D-40D6-9168-59048AE8F0DD}"/>
            </c:ext>
          </c:extLst>
        </c:ser>
        <c:ser>
          <c:idx val="1"/>
          <c:order val="1"/>
          <c:tx>
            <c:strRef>
              <c:f>'Exec Summ Buildings'!$I$3</c:f>
              <c:strCache>
                <c:ptCount val="1"/>
                <c:pt idx="0">
                  <c:v>Com-Mid-rise Average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Buildings'!$I$4:$I$15</c:f>
              <c:numCache>
                <c:formatCode>_(* #,##0_);_(* \(#,##0\);_(* "-"??_);_(@_)</c:formatCode>
                <c:ptCount val="12"/>
                <c:pt idx="0">
                  <c:v>605.62823704753566</c:v>
                </c:pt>
                <c:pt idx="1">
                  <c:v>1001.3000227575085</c:v>
                </c:pt>
                <c:pt idx="2">
                  <c:v>892.12038557455935</c:v>
                </c:pt>
                <c:pt idx="3">
                  <c:v>175.03681834035601</c:v>
                </c:pt>
                <c:pt idx="4">
                  <c:v>373.57758828878713</c:v>
                </c:pt>
                <c:pt idx="5">
                  <c:v>103.64783216369939</c:v>
                </c:pt>
                <c:pt idx="6">
                  <c:v>58.224320380662419</c:v>
                </c:pt>
                <c:pt idx="7">
                  <c:v>17.092831442023265</c:v>
                </c:pt>
                <c:pt idx="8">
                  <c:v>875.69790236687913</c:v>
                </c:pt>
                <c:pt idx="9">
                  <c:v>922.14802064823073</c:v>
                </c:pt>
                <c:pt idx="10">
                  <c:v>167.65340507149986</c:v>
                </c:pt>
                <c:pt idx="11">
                  <c:v>475.99117846882922</c:v>
                </c:pt>
              </c:numCache>
            </c:numRef>
          </c:val>
          <c:extLst>
            <c:ext xmlns:c16="http://schemas.microsoft.com/office/drawing/2014/chart" uri="{C3380CC4-5D6E-409C-BE32-E72D297353CC}">
              <c16:uniqueId val="{00000001-410D-40D6-9168-59048AE8F0DD}"/>
            </c:ext>
          </c:extLst>
        </c:ser>
        <c:ser>
          <c:idx val="2"/>
          <c:order val="2"/>
          <c:tx>
            <c:strRef>
              <c:f>'Exec Summ Buildings'!$J$3</c:f>
              <c:strCache>
                <c:ptCount val="1"/>
                <c:pt idx="0">
                  <c:v>Com-High Rise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Buildings'!$J$4:$J$15</c:f>
              <c:numCache>
                <c:formatCode>_(* #,##0_);_(* \(#,##0\);_(* "-"??_);_(@_)</c:formatCode>
                <c:ptCount val="12"/>
                <c:pt idx="0">
                  <c:v>581.19606121515221</c:v>
                </c:pt>
                <c:pt idx="1">
                  <c:v>1592.2212713549995</c:v>
                </c:pt>
                <c:pt idx="2">
                  <c:v>1005.0963632677031</c:v>
                </c:pt>
                <c:pt idx="3">
                  <c:v>275.51729118750001</c:v>
                </c:pt>
                <c:pt idx="4">
                  <c:v>554.19529794026289</c:v>
                </c:pt>
                <c:pt idx="5">
                  <c:v>140.34490736860084</c:v>
                </c:pt>
                <c:pt idx="6">
                  <c:v>112.599499137615</c:v>
                </c:pt>
                <c:pt idx="7">
                  <c:v>45.850140624999995</c:v>
                </c:pt>
                <c:pt idx="8">
                  <c:v>1169.460870375</c:v>
                </c:pt>
                <c:pt idx="9">
                  <c:v>1393.6674617602348</c:v>
                </c:pt>
                <c:pt idx="10">
                  <c:v>181.33554637499998</c:v>
                </c:pt>
                <c:pt idx="11">
                  <c:v>680.64574638787087</c:v>
                </c:pt>
              </c:numCache>
            </c:numRef>
          </c:val>
          <c:extLst>
            <c:ext xmlns:c16="http://schemas.microsoft.com/office/drawing/2014/chart" uri="{C3380CC4-5D6E-409C-BE32-E72D297353CC}">
              <c16:uniqueId val="{00000002-410D-40D6-9168-59048AE8F0DD}"/>
            </c:ext>
          </c:extLst>
        </c:ser>
        <c:dLbls>
          <c:dLblPos val="ctr"/>
          <c:showLegendKey val="0"/>
          <c:showVal val="1"/>
          <c:showCatName val="0"/>
          <c:showSerName val="0"/>
          <c:showPercent val="0"/>
          <c:showBubbleSize val="0"/>
        </c:dLbls>
        <c:gapWidth val="79"/>
        <c:overlap val="100"/>
        <c:axId val="1719344079"/>
        <c:axId val="1719346479"/>
      </c:barChart>
      <c:catAx>
        <c:axId val="171934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19346479"/>
        <c:crosses val="autoZero"/>
        <c:auto val="1"/>
        <c:lblAlgn val="ctr"/>
        <c:lblOffset val="100"/>
        <c:noMultiLvlLbl val="0"/>
      </c:catAx>
      <c:valAx>
        <c:axId val="1719346479"/>
        <c:scaling>
          <c:orientation val="minMax"/>
        </c:scaling>
        <c:delete val="1"/>
        <c:axPos val="b"/>
        <c:numFmt formatCode="_(* #,##0_);_(* \(#,##0\);_(* &quot;-&quot;??_);_(@_)" sourceLinked="1"/>
        <c:majorTickMark val="none"/>
        <c:minorTickMark val="none"/>
        <c:tickLblPos val="nextTo"/>
        <c:crossAx val="17193440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RETAIL</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'Exec Summ Buildings'!$K$3</c:f>
              <c:strCache>
                <c:ptCount val="1"/>
                <c:pt idx="0">
                  <c:v>Neighbourhood Centre Average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Buildings'!$K$4:$K$15</c:f>
              <c:numCache>
                <c:formatCode>_(* #,##0_);_(* \(#,##0\);_(* "-"??_);_(@_)</c:formatCode>
                <c:ptCount val="12"/>
                <c:pt idx="0">
                  <c:v>660</c:v>
                </c:pt>
                <c:pt idx="1">
                  <c:v>850</c:v>
                </c:pt>
                <c:pt idx="2">
                  <c:v>610</c:v>
                </c:pt>
                <c:pt idx="3">
                  <c:v>45</c:v>
                </c:pt>
                <c:pt idx="4">
                  <c:v>120</c:v>
                </c:pt>
                <c:pt idx="5">
                  <c:v>115</c:v>
                </c:pt>
                <c:pt idx="6">
                  <c:v>25</c:v>
                </c:pt>
                <c:pt idx="7">
                  <c:v>0</c:v>
                </c:pt>
                <c:pt idx="8">
                  <c:v>520</c:v>
                </c:pt>
                <c:pt idx="9">
                  <c:v>1110</c:v>
                </c:pt>
                <c:pt idx="10">
                  <c:v>0</c:v>
                </c:pt>
                <c:pt idx="11">
                  <c:v>243</c:v>
                </c:pt>
              </c:numCache>
            </c:numRef>
          </c:val>
          <c:extLst>
            <c:ext xmlns:c16="http://schemas.microsoft.com/office/drawing/2014/chart" uri="{C3380CC4-5D6E-409C-BE32-E72D297353CC}">
              <c16:uniqueId val="{00000000-9044-4484-BDF0-F2C11DCB6BD1}"/>
            </c:ext>
          </c:extLst>
        </c:ser>
        <c:ser>
          <c:idx val="1"/>
          <c:order val="1"/>
          <c:tx>
            <c:strRef>
              <c:f>'Exec Summ Buildings'!$L$3</c:f>
              <c:strCache>
                <c:ptCount val="1"/>
                <c:pt idx="0">
                  <c:v>District Centre (Community Mall) Average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Buildings'!$L$4:$L$15</c:f>
              <c:numCache>
                <c:formatCode>_(* #,##0_);_(* \(#,##0\);_(* "-"??_);_(@_)</c:formatCode>
                <c:ptCount val="12"/>
                <c:pt idx="0">
                  <c:v>557</c:v>
                </c:pt>
                <c:pt idx="1">
                  <c:v>1463</c:v>
                </c:pt>
                <c:pt idx="2">
                  <c:v>1254</c:v>
                </c:pt>
                <c:pt idx="3">
                  <c:v>209</c:v>
                </c:pt>
                <c:pt idx="4">
                  <c:v>383</c:v>
                </c:pt>
                <c:pt idx="5">
                  <c:v>209</c:v>
                </c:pt>
                <c:pt idx="6">
                  <c:v>70</c:v>
                </c:pt>
                <c:pt idx="7">
                  <c:v>0</c:v>
                </c:pt>
                <c:pt idx="8">
                  <c:v>836</c:v>
                </c:pt>
                <c:pt idx="9">
                  <c:v>1115</c:v>
                </c:pt>
                <c:pt idx="10">
                  <c:v>0</c:v>
                </c:pt>
                <c:pt idx="11">
                  <c:v>366</c:v>
                </c:pt>
              </c:numCache>
            </c:numRef>
          </c:val>
          <c:extLst>
            <c:ext xmlns:c16="http://schemas.microsoft.com/office/drawing/2014/chart" uri="{C3380CC4-5D6E-409C-BE32-E72D297353CC}">
              <c16:uniqueId val="{00000001-9044-4484-BDF0-F2C11DCB6BD1}"/>
            </c:ext>
          </c:extLst>
        </c:ser>
        <c:ser>
          <c:idx val="2"/>
          <c:order val="2"/>
          <c:tx>
            <c:strRef>
              <c:f>'Exec Summ Buildings'!$M$3</c:f>
              <c:strCache>
                <c:ptCount val="1"/>
                <c:pt idx="0">
                  <c:v>Mixed Use Retail Average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Buildings'!$M$4:$M$15</c:f>
              <c:numCache>
                <c:formatCode>_(* #,##0_);_(* \(#,##0\);_(* "-"??_);_(@_)</c:formatCode>
                <c:ptCount val="12"/>
                <c:pt idx="0">
                  <c:v>390</c:v>
                </c:pt>
                <c:pt idx="1">
                  <c:v>1003.5</c:v>
                </c:pt>
                <c:pt idx="2">
                  <c:v>967.1</c:v>
                </c:pt>
                <c:pt idx="3">
                  <c:v>243.22222222222223</c:v>
                </c:pt>
                <c:pt idx="4">
                  <c:v>665</c:v>
                </c:pt>
                <c:pt idx="5">
                  <c:v>421</c:v>
                </c:pt>
                <c:pt idx="6">
                  <c:v>72.833333333333343</c:v>
                </c:pt>
                <c:pt idx="7">
                  <c:v>90.5</c:v>
                </c:pt>
                <c:pt idx="8">
                  <c:v>805.5</c:v>
                </c:pt>
                <c:pt idx="9">
                  <c:v>1355.5</c:v>
                </c:pt>
                <c:pt idx="10">
                  <c:v>100.5</c:v>
                </c:pt>
                <c:pt idx="11">
                  <c:v>341</c:v>
                </c:pt>
              </c:numCache>
            </c:numRef>
          </c:val>
          <c:extLst>
            <c:ext xmlns:c16="http://schemas.microsoft.com/office/drawing/2014/chart" uri="{C3380CC4-5D6E-409C-BE32-E72D297353CC}">
              <c16:uniqueId val="{00000002-9044-4484-BDF0-F2C11DCB6BD1}"/>
            </c:ext>
          </c:extLst>
        </c:ser>
        <c:ser>
          <c:idx val="3"/>
          <c:order val="3"/>
          <c:tx>
            <c:strRef>
              <c:f>'Exec Summ Buildings'!$N$3</c:f>
              <c:strCache>
                <c:ptCount val="1"/>
                <c:pt idx="0">
                  <c:v>Outlet Mall Average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Buildings'!$N$4:$N$15</c:f>
              <c:numCache>
                <c:formatCode>_(* #,##0_);_(* \(#,##0\);_(* "-"??_);_(@_)</c:formatCode>
                <c:ptCount val="12"/>
                <c:pt idx="0">
                  <c:v>504</c:v>
                </c:pt>
                <c:pt idx="1">
                  <c:v>1421.5</c:v>
                </c:pt>
                <c:pt idx="2">
                  <c:v>930.5</c:v>
                </c:pt>
                <c:pt idx="3">
                  <c:v>252</c:v>
                </c:pt>
                <c:pt idx="4">
                  <c:v>474</c:v>
                </c:pt>
                <c:pt idx="5">
                  <c:v>112</c:v>
                </c:pt>
                <c:pt idx="6">
                  <c:v>57</c:v>
                </c:pt>
                <c:pt idx="7">
                  <c:v>8.5</c:v>
                </c:pt>
                <c:pt idx="8">
                  <c:v>1011.5</c:v>
                </c:pt>
                <c:pt idx="9">
                  <c:v>939</c:v>
                </c:pt>
                <c:pt idx="10">
                  <c:v>192</c:v>
                </c:pt>
                <c:pt idx="11">
                  <c:v>354</c:v>
                </c:pt>
              </c:numCache>
            </c:numRef>
          </c:val>
          <c:extLst>
            <c:ext xmlns:c16="http://schemas.microsoft.com/office/drawing/2014/chart" uri="{C3380CC4-5D6E-409C-BE32-E72D297353CC}">
              <c16:uniqueId val="{00000003-9044-4484-BDF0-F2C11DCB6BD1}"/>
            </c:ext>
          </c:extLst>
        </c:ser>
        <c:ser>
          <c:idx val="4"/>
          <c:order val="4"/>
          <c:tx>
            <c:strRef>
              <c:f>'Exec Summ Buildings'!$O$3</c:f>
              <c:strCache>
                <c:ptCount val="1"/>
                <c:pt idx="0">
                  <c:v>Lifestyle Retail Average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Buildings'!$O$4:$O$15</c:f>
              <c:numCache>
                <c:formatCode>_(* #,##0_);_(* \(#,##0\);_(* "-"??_);_(@_)</c:formatCode>
                <c:ptCount val="12"/>
                <c:pt idx="0">
                  <c:v>438</c:v>
                </c:pt>
                <c:pt idx="1">
                  <c:v>1296</c:v>
                </c:pt>
                <c:pt idx="2">
                  <c:v>1103</c:v>
                </c:pt>
                <c:pt idx="3">
                  <c:v>131</c:v>
                </c:pt>
                <c:pt idx="4">
                  <c:v>240.5</c:v>
                </c:pt>
                <c:pt idx="5">
                  <c:v>101.5</c:v>
                </c:pt>
                <c:pt idx="6">
                  <c:v>64</c:v>
                </c:pt>
                <c:pt idx="7">
                  <c:v>8</c:v>
                </c:pt>
                <c:pt idx="8">
                  <c:v>669.5</c:v>
                </c:pt>
                <c:pt idx="9">
                  <c:v>929.5</c:v>
                </c:pt>
                <c:pt idx="10">
                  <c:v>55.5</c:v>
                </c:pt>
                <c:pt idx="11">
                  <c:v>302</c:v>
                </c:pt>
              </c:numCache>
            </c:numRef>
          </c:val>
          <c:extLst>
            <c:ext xmlns:c16="http://schemas.microsoft.com/office/drawing/2014/chart" uri="{C3380CC4-5D6E-409C-BE32-E72D297353CC}">
              <c16:uniqueId val="{00000004-9044-4484-BDF0-F2C11DCB6BD1}"/>
            </c:ext>
          </c:extLst>
        </c:ser>
        <c:ser>
          <c:idx val="5"/>
          <c:order val="5"/>
          <c:tx>
            <c:strRef>
              <c:f>'Exec Summ Buildings'!$P$3</c:f>
              <c:strCache>
                <c:ptCount val="1"/>
                <c:pt idx="0">
                  <c:v>Regional Mall Average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Buildings'!$A$4:$A$15</c:f>
              <c:strCache>
                <c:ptCount val="12"/>
                <c:pt idx="0">
                  <c:v>Substructure</c:v>
                </c:pt>
                <c:pt idx="1">
                  <c:v>Superstructure</c:v>
                </c:pt>
                <c:pt idx="2">
                  <c:v>Building External Envelope</c:v>
                </c:pt>
                <c:pt idx="3">
                  <c:v>Internal Walls and Doors</c:v>
                </c:pt>
                <c:pt idx="4">
                  <c:v>Internal Finishes</c:v>
                </c:pt>
                <c:pt idx="5">
                  <c:v>FF&amp;E</c:v>
                </c:pt>
                <c:pt idx="6">
                  <c:v>Sanitary Fittings</c:v>
                </c:pt>
                <c:pt idx="7">
                  <c:v>Services Equipment</c:v>
                </c:pt>
                <c:pt idx="8">
                  <c:v>Mechanical</c:v>
                </c:pt>
                <c:pt idx="9">
                  <c:v>Electrical</c:v>
                </c:pt>
                <c:pt idx="10">
                  <c:v>Conveying Systems</c:v>
                </c:pt>
                <c:pt idx="11">
                  <c:v>External Works</c:v>
                </c:pt>
              </c:strCache>
            </c:strRef>
          </c:cat>
          <c:val>
            <c:numRef>
              <c:f>'Exec Summ Buildings'!$P$4:$P$15</c:f>
              <c:numCache>
                <c:formatCode>_(* #,##0_);_(* \(#,##0\);_(* "-"??_);_(@_)</c:formatCode>
                <c:ptCount val="12"/>
                <c:pt idx="0">
                  <c:v>651</c:v>
                </c:pt>
                <c:pt idx="1">
                  <c:v>1460.5</c:v>
                </c:pt>
                <c:pt idx="2">
                  <c:v>974.9</c:v>
                </c:pt>
                <c:pt idx="3">
                  <c:v>169</c:v>
                </c:pt>
                <c:pt idx="4">
                  <c:v>309</c:v>
                </c:pt>
                <c:pt idx="5">
                  <c:v>121.5</c:v>
                </c:pt>
                <c:pt idx="6">
                  <c:v>82</c:v>
                </c:pt>
                <c:pt idx="7">
                  <c:v>53</c:v>
                </c:pt>
                <c:pt idx="8">
                  <c:v>810.5</c:v>
                </c:pt>
                <c:pt idx="9">
                  <c:v>1314.5</c:v>
                </c:pt>
                <c:pt idx="10">
                  <c:v>198.5</c:v>
                </c:pt>
                <c:pt idx="11">
                  <c:v>396</c:v>
                </c:pt>
              </c:numCache>
            </c:numRef>
          </c:val>
          <c:extLst>
            <c:ext xmlns:c16="http://schemas.microsoft.com/office/drawing/2014/chart" uri="{C3380CC4-5D6E-409C-BE32-E72D297353CC}">
              <c16:uniqueId val="{00000005-9044-4484-BDF0-F2C11DCB6BD1}"/>
            </c:ext>
          </c:extLst>
        </c:ser>
        <c:dLbls>
          <c:dLblPos val="ctr"/>
          <c:showLegendKey val="0"/>
          <c:showVal val="1"/>
          <c:showCatName val="0"/>
          <c:showSerName val="0"/>
          <c:showPercent val="0"/>
          <c:showBubbleSize val="0"/>
        </c:dLbls>
        <c:gapWidth val="79"/>
        <c:overlap val="100"/>
        <c:axId val="1625636543"/>
        <c:axId val="1625638463"/>
      </c:barChart>
      <c:catAx>
        <c:axId val="162563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25638463"/>
        <c:crosses val="autoZero"/>
        <c:auto val="1"/>
        <c:lblAlgn val="ctr"/>
        <c:lblOffset val="100"/>
        <c:noMultiLvlLbl val="0"/>
      </c:catAx>
      <c:valAx>
        <c:axId val="1625638463"/>
        <c:scaling>
          <c:orientation val="minMax"/>
        </c:scaling>
        <c:delete val="1"/>
        <c:axPos val="b"/>
        <c:numFmt formatCode="_(* #,##0_);_(* \(#,##0\);_(* &quot;-&quot;??_);_(@_)" sourceLinked="1"/>
        <c:majorTickMark val="none"/>
        <c:minorTickMark val="none"/>
        <c:tickLblPos val="nextTo"/>
        <c:crossAx val="16256365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RATE/gfa(m2)</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'Exec Summ Buildings'!$B$3:$P$3</c:f>
              <c:strCache>
                <c:ptCount val="15"/>
                <c:pt idx="0">
                  <c:v>Villa Average</c:v>
                </c:pt>
                <c:pt idx="1">
                  <c:v>Townhouse Average</c:v>
                </c:pt>
                <c:pt idx="2">
                  <c:v>Duplex Average</c:v>
                </c:pt>
                <c:pt idx="3">
                  <c:v>Low-rise Average</c:v>
                </c:pt>
                <c:pt idx="4">
                  <c:v>Mid-rise Average</c:v>
                </c:pt>
                <c:pt idx="5">
                  <c:v>High Rise Average</c:v>
                </c:pt>
                <c:pt idx="6">
                  <c:v>Com-Low-rise Average</c:v>
                </c:pt>
                <c:pt idx="7">
                  <c:v>Com-Mid-rise Average</c:v>
                </c:pt>
                <c:pt idx="8">
                  <c:v>Com-High Rise Average</c:v>
                </c:pt>
                <c:pt idx="9">
                  <c:v>Neighbourhood Centre Average</c:v>
                </c:pt>
                <c:pt idx="10">
                  <c:v>District Centre (Community Mall) Average</c:v>
                </c:pt>
                <c:pt idx="11">
                  <c:v>Mixed Use Retail Average</c:v>
                </c:pt>
                <c:pt idx="12">
                  <c:v>Outlet Mall Average</c:v>
                </c:pt>
                <c:pt idx="13">
                  <c:v>Lifestyle Retail Average</c:v>
                </c:pt>
                <c:pt idx="14">
                  <c:v>Regional Mall Average</c:v>
                </c:pt>
              </c:strCache>
            </c:strRef>
          </c:cat>
          <c:val>
            <c:numRef>
              <c:f>'Exec Summ Buildings'!$B$17:$P$17</c:f>
              <c:numCache>
                <c:formatCode>_(* #,##0_);_(* \(#,##0\);_(* "-"??_);_(@_)</c:formatCode>
                <c:ptCount val="15"/>
                <c:pt idx="0">
                  <c:v>3670.2750000000001</c:v>
                </c:pt>
                <c:pt idx="1">
                  <c:v>3416.166666666667</c:v>
                </c:pt>
                <c:pt idx="2">
                  <c:v>3446.5</c:v>
                </c:pt>
                <c:pt idx="3">
                  <c:v>7625</c:v>
                </c:pt>
                <c:pt idx="4">
                  <c:v>6969.8666666666668</c:v>
                </c:pt>
                <c:pt idx="5">
                  <c:v>6161.5</c:v>
                </c:pt>
                <c:pt idx="6">
                  <c:v>5954.6232761805186</c:v>
                </c:pt>
                <c:pt idx="7">
                  <c:v>5668.1185425505719</c:v>
                </c:pt>
                <c:pt idx="8">
                  <c:v>7732.1304569949389</c:v>
                </c:pt>
                <c:pt idx="9">
                  <c:v>4298</c:v>
                </c:pt>
                <c:pt idx="10">
                  <c:v>6462</c:v>
                </c:pt>
                <c:pt idx="11">
                  <c:v>6455.6555555555551</c:v>
                </c:pt>
                <c:pt idx="12">
                  <c:v>6256</c:v>
                </c:pt>
                <c:pt idx="13">
                  <c:v>5338.5</c:v>
                </c:pt>
                <c:pt idx="14">
                  <c:v>6540.4</c:v>
                </c:pt>
              </c:numCache>
            </c:numRef>
          </c:val>
          <c:extLst>
            <c:ext xmlns:c16="http://schemas.microsoft.com/office/drawing/2014/chart" uri="{C3380CC4-5D6E-409C-BE32-E72D297353CC}">
              <c16:uniqueId val="{00000000-3250-4598-885C-99968954AD0B}"/>
            </c:ext>
          </c:extLst>
        </c:ser>
        <c:dLbls>
          <c:dLblPos val="ctr"/>
          <c:showLegendKey val="0"/>
          <c:showVal val="1"/>
          <c:showCatName val="0"/>
          <c:showSerName val="0"/>
          <c:showPercent val="0"/>
          <c:showBubbleSize val="0"/>
        </c:dLbls>
        <c:gapWidth val="79"/>
        <c:overlap val="100"/>
        <c:axId val="1392672159"/>
        <c:axId val="1392672639"/>
      </c:barChart>
      <c:catAx>
        <c:axId val="1392672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92672639"/>
        <c:crosses val="autoZero"/>
        <c:auto val="1"/>
        <c:lblAlgn val="ctr"/>
        <c:lblOffset val="100"/>
        <c:noMultiLvlLbl val="0"/>
      </c:catAx>
      <c:valAx>
        <c:axId val="1392672639"/>
        <c:scaling>
          <c:orientation val="minMax"/>
        </c:scaling>
        <c:delete val="1"/>
        <c:axPos val="b"/>
        <c:numFmt formatCode="_(* #,##0_);_(* \(#,##0\);_(* &quot;-&quot;??_);_(@_)" sourceLinked="1"/>
        <c:majorTickMark val="none"/>
        <c:minorTickMark val="none"/>
        <c:tickLblPos val="nextTo"/>
        <c:crossAx val="139267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040525155098401E-2"/>
          <c:y val="1.1881615899762367E-2"/>
          <c:w val="0.93890326603358187"/>
          <c:h val="0.93835235922794158"/>
        </c:manualLayout>
      </c:layout>
      <c:barChart>
        <c:barDir val="col"/>
        <c:grouping val="clustered"/>
        <c:varyColors val="0"/>
        <c:ser>
          <c:idx val="0"/>
          <c:order val="0"/>
          <c:tx>
            <c:strRef>
              <c:f>'Exec Summ Infra'!$C$9</c:f>
              <c:strCache>
                <c:ptCount val="1"/>
                <c:pt idx="0">
                  <c:v>Low to Use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'Exec Summ Infra'!$B$10:$B$35</c15:sqref>
                  </c15:fullRef>
                </c:ext>
              </c:extLst>
              <c:f>('Exec Summ Infra'!$B$10,'Exec Summ Infra'!$B$12:$B$32,'Exec Summ Infra'!$B$35)</c:f>
              <c:strCache>
                <c:ptCount val="23"/>
                <c:pt idx="1">
                  <c:v>Ground Investigation</c:v>
                </c:pt>
                <c:pt idx="2">
                  <c:v>Demolition and Site Clearance</c:v>
                </c:pt>
                <c:pt idx="3">
                  <c:v>Earthworks</c:v>
                </c:pt>
                <c:pt idx="4">
                  <c:v>Structural Metal Works</c:v>
                </c:pt>
                <c:pt idx="5">
                  <c:v>Roads and Paving's </c:v>
                </c:pt>
                <c:pt idx="6">
                  <c:v>Potable Water Works</c:v>
                </c:pt>
                <c:pt idx="7">
                  <c:v>TSE &amp; Irrigation Network</c:v>
                </c:pt>
                <c:pt idx="8">
                  <c:v>Sewerage Network</c:v>
                </c:pt>
                <c:pt idx="9">
                  <c:v>Sewer Treatment Plant/Pumping Station  (100% primary)</c:v>
                </c:pt>
                <c:pt idx="10">
                  <c:v>Sewerage Lifting Station  (100% primary)</c:v>
                </c:pt>
                <c:pt idx="11">
                  <c:v>Drainage Network</c:v>
                </c:pt>
                <c:pt idx="12">
                  <c:v>Potable Water tank &amp; Pumping Station/tank  (100% primary)</c:v>
                </c:pt>
                <c:pt idx="13">
                  <c:v> Irrigation Pumping Station/Water tank  (100% primary)</c:v>
                </c:pt>
                <c:pt idx="14">
                  <c:v>Storm Water Pumping Station  (100% primary)</c:v>
                </c:pt>
                <c:pt idx="15">
                  <c:v>Electrical Works (HV, LV, MV)</c:v>
                </c:pt>
                <c:pt idx="16">
                  <c:v>Street Lighting Network</c:v>
                </c:pt>
                <c:pt idx="17">
                  <c:v>Telecommunication Network (Including ICT and ITS)</c:v>
                </c:pt>
                <c:pt idx="18">
                  <c:v>CCTV  System</c:v>
                </c:pt>
                <c:pt idx="19">
                  <c:v>Traffic signal</c:v>
                </c:pt>
                <c:pt idx="20">
                  <c:v>Soft Landscaping</c:v>
                </c:pt>
                <c:pt idx="21">
                  <c:v>Hard Landscaping</c:v>
                </c:pt>
                <c:pt idx="22">
                  <c:v>Power Station/Bulk substation &amp; Primary substation  (100% primary)</c:v>
                </c:pt>
              </c:strCache>
            </c:strRef>
          </c:cat>
          <c:val>
            <c:numRef>
              <c:extLst>
                <c:ext xmlns:c15="http://schemas.microsoft.com/office/drawing/2012/chart" uri="{02D57815-91ED-43cb-92C2-25804820EDAC}">
                  <c15:fullRef>
                    <c15:sqref>'Exec Summ Infra'!$C$10:$C$35</c15:sqref>
                  </c15:fullRef>
                </c:ext>
              </c:extLst>
              <c:f>('Exec Summ Infra'!$C$10,'Exec Summ Infra'!$C$12:$C$32,'Exec Summ Infra'!$C$35)</c:f>
              <c:numCache>
                <c:formatCode>_(* #,##0_);_(* \(#,##0\);_(* "-"??_);_(@_)</c:formatCode>
                <c:ptCount val="23"/>
                <c:pt idx="1">
                  <c:v>1.42</c:v>
                </c:pt>
                <c:pt idx="2">
                  <c:v>4.626666666666666</c:v>
                </c:pt>
                <c:pt idx="3">
                  <c:v>32.5</c:v>
                </c:pt>
                <c:pt idx="4">
                  <c:v>0.70444444444444443</c:v>
                </c:pt>
                <c:pt idx="5">
                  <c:v>48.119365079365075</c:v>
                </c:pt>
                <c:pt idx="6">
                  <c:v>41.319047619047616</c:v>
                </c:pt>
                <c:pt idx="7">
                  <c:v>29.080634920634918</c:v>
                </c:pt>
                <c:pt idx="8">
                  <c:v>40.86238095238096</c:v>
                </c:pt>
                <c:pt idx="9">
                  <c:v>15.753333333333336</c:v>
                </c:pt>
                <c:pt idx="10">
                  <c:v>9.5133333333333336</c:v>
                </c:pt>
                <c:pt idx="11">
                  <c:v>34.747999999999998</c:v>
                </c:pt>
                <c:pt idx="12">
                  <c:v>6.11</c:v>
                </c:pt>
                <c:pt idx="13">
                  <c:v>6.52</c:v>
                </c:pt>
                <c:pt idx="14">
                  <c:v>4.4285714285714279</c:v>
                </c:pt>
                <c:pt idx="15">
                  <c:v>48</c:v>
                </c:pt>
                <c:pt idx="16">
                  <c:v>18.240666666666666</c:v>
                </c:pt>
                <c:pt idx="17">
                  <c:v>21.433650793650799</c:v>
                </c:pt>
                <c:pt idx="18">
                  <c:v>12.56</c:v>
                </c:pt>
                <c:pt idx="19">
                  <c:v>0.88571428571428557</c:v>
                </c:pt>
                <c:pt idx="20">
                  <c:v>55</c:v>
                </c:pt>
                <c:pt idx="21">
                  <c:v>42.37</c:v>
                </c:pt>
                <c:pt idx="22">
                  <c:v>64.06</c:v>
                </c:pt>
              </c:numCache>
            </c:numRef>
          </c:val>
          <c:extLst>
            <c:ext xmlns:c16="http://schemas.microsoft.com/office/drawing/2014/chart" uri="{C3380CC4-5D6E-409C-BE32-E72D297353CC}">
              <c16:uniqueId val="{00000000-7395-458A-AD24-DAB08E8D4148}"/>
            </c:ext>
          </c:extLst>
        </c:ser>
        <c:ser>
          <c:idx val="1"/>
          <c:order val="1"/>
          <c:tx>
            <c:strRef>
              <c:f>'Exec Summ Infra'!$D$9</c:f>
              <c:strCache>
                <c:ptCount val="1"/>
                <c:pt idx="0">
                  <c:v>Mid to Use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'Exec Summ Infra'!$B$10:$B$35</c15:sqref>
                  </c15:fullRef>
                </c:ext>
              </c:extLst>
              <c:f>('Exec Summ Infra'!$B$10,'Exec Summ Infra'!$B$12:$B$32,'Exec Summ Infra'!$B$35)</c:f>
              <c:strCache>
                <c:ptCount val="23"/>
                <c:pt idx="1">
                  <c:v>Ground Investigation</c:v>
                </c:pt>
                <c:pt idx="2">
                  <c:v>Demolition and Site Clearance</c:v>
                </c:pt>
                <c:pt idx="3">
                  <c:v>Earthworks</c:v>
                </c:pt>
                <c:pt idx="4">
                  <c:v>Structural Metal Works</c:v>
                </c:pt>
                <c:pt idx="5">
                  <c:v>Roads and Paving's </c:v>
                </c:pt>
                <c:pt idx="6">
                  <c:v>Potable Water Works</c:v>
                </c:pt>
                <c:pt idx="7">
                  <c:v>TSE &amp; Irrigation Network</c:v>
                </c:pt>
                <c:pt idx="8">
                  <c:v>Sewerage Network</c:v>
                </c:pt>
                <c:pt idx="9">
                  <c:v>Sewer Treatment Plant/Pumping Station  (100% primary)</c:v>
                </c:pt>
                <c:pt idx="10">
                  <c:v>Sewerage Lifting Station  (100% primary)</c:v>
                </c:pt>
                <c:pt idx="11">
                  <c:v>Drainage Network</c:v>
                </c:pt>
                <c:pt idx="12">
                  <c:v>Potable Water tank &amp; Pumping Station/tank  (100% primary)</c:v>
                </c:pt>
                <c:pt idx="13">
                  <c:v> Irrigation Pumping Station/Water tank  (100% primary)</c:v>
                </c:pt>
                <c:pt idx="14">
                  <c:v>Storm Water Pumping Station  (100% primary)</c:v>
                </c:pt>
                <c:pt idx="15">
                  <c:v>Electrical Works (HV, LV, MV)</c:v>
                </c:pt>
                <c:pt idx="16">
                  <c:v>Street Lighting Network</c:v>
                </c:pt>
                <c:pt idx="17">
                  <c:v>Telecommunication Network (Including ICT and ITS)</c:v>
                </c:pt>
                <c:pt idx="18">
                  <c:v>CCTV  System</c:v>
                </c:pt>
                <c:pt idx="19">
                  <c:v>Traffic signal</c:v>
                </c:pt>
                <c:pt idx="20">
                  <c:v>Soft Landscaping</c:v>
                </c:pt>
                <c:pt idx="21">
                  <c:v>Hard Landscaping</c:v>
                </c:pt>
                <c:pt idx="22">
                  <c:v>Power Station/Bulk substation &amp; Primary substation  (100% primary)</c:v>
                </c:pt>
              </c:strCache>
            </c:strRef>
          </c:cat>
          <c:val>
            <c:numRef>
              <c:extLst>
                <c:ext xmlns:c15="http://schemas.microsoft.com/office/drawing/2012/chart" uri="{02D57815-91ED-43cb-92C2-25804820EDAC}">
                  <c15:fullRef>
                    <c15:sqref>'Exec Summ Infra'!$D$10:$D$35</c15:sqref>
                  </c15:fullRef>
                </c:ext>
              </c:extLst>
              <c:f>('Exec Summ Infra'!$D$10,'Exec Summ Infra'!$D$12:$D$32,'Exec Summ Infra'!$D$35)</c:f>
              <c:numCache>
                <c:formatCode>_(* #,##0_);_(* \(#,##0\);_(* "-"??_);_(@_)</c:formatCode>
                <c:ptCount val="23"/>
                <c:pt idx="1">
                  <c:v>2.0433333333333334</c:v>
                </c:pt>
                <c:pt idx="2">
                  <c:v>4.626666666666666</c:v>
                </c:pt>
                <c:pt idx="3">
                  <c:v>44.67</c:v>
                </c:pt>
                <c:pt idx="4">
                  <c:v>0.91481481481481486</c:v>
                </c:pt>
                <c:pt idx="5">
                  <c:v>57.566455026455024</c:v>
                </c:pt>
                <c:pt idx="6">
                  <c:v>55.199682539682534</c:v>
                </c:pt>
                <c:pt idx="7">
                  <c:v>33.473544973544975</c:v>
                </c:pt>
                <c:pt idx="8">
                  <c:v>49.356190476190477</c:v>
                </c:pt>
                <c:pt idx="9">
                  <c:v>54.459103942652334</c:v>
                </c:pt>
                <c:pt idx="10">
                  <c:v>10.751666666666667</c:v>
                </c:pt>
                <c:pt idx="11">
                  <c:v>36.933333333333337</c:v>
                </c:pt>
                <c:pt idx="12">
                  <c:v>6.11</c:v>
                </c:pt>
                <c:pt idx="13">
                  <c:v>7.22</c:v>
                </c:pt>
                <c:pt idx="14">
                  <c:v>10</c:v>
                </c:pt>
                <c:pt idx="15">
                  <c:v>82.073333333333338</c:v>
                </c:pt>
                <c:pt idx="16">
                  <c:v>21.555333333333333</c:v>
                </c:pt>
                <c:pt idx="17">
                  <c:v>29.584550264550263</c:v>
                </c:pt>
                <c:pt idx="18">
                  <c:v>14.579999999999998</c:v>
                </c:pt>
                <c:pt idx="19">
                  <c:v>2</c:v>
                </c:pt>
                <c:pt idx="20">
                  <c:v>60.500000000000007</c:v>
                </c:pt>
                <c:pt idx="21">
                  <c:v>46.606999999999999</c:v>
                </c:pt>
                <c:pt idx="22">
                  <c:v>89.68</c:v>
                </c:pt>
              </c:numCache>
            </c:numRef>
          </c:val>
          <c:extLst>
            <c:ext xmlns:c16="http://schemas.microsoft.com/office/drawing/2014/chart" uri="{C3380CC4-5D6E-409C-BE32-E72D297353CC}">
              <c16:uniqueId val="{00000001-7395-458A-AD24-DAB08E8D4148}"/>
            </c:ext>
          </c:extLst>
        </c:ser>
        <c:ser>
          <c:idx val="2"/>
          <c:order val="2"/>
          <c:tx>
            <c:strRef>
              <c:f>'Exec Summ Infra'!$E$9</c:f>
              <c:strCache>
                <c:ptCount val="1"/>
                <c:pt idx="0">
                  <c:v>High to Use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'Exec Summ Infra'!$B$10:$B$35</c15:sqref>
                  </c15:fullRef>
                </c:ext>
              </c:extLst>
              <c:f>('Exec Summ Infra'!$B$10,'Exec Summ Infra'!$B$12:$B$32,'Exec Summ Infra'!$B$35)</c:f>
              <c:strCache>
                <c:ptCount val="23"/>
                <c:pt idx="1">
                  <c:v>Ground Investigation</c:v>
                </c:pt>
                <c:pt idx="2">
                  <c:v>Demolition and Site Clearance</c:v>
                </c:pt>
                <c:pt idx="3">
                  <c:v>Earthworks</c:v>
                </c:pt>
                <c:pt idx="4">
                  <c:v>Structural Metal Works</c:v>
                </c:pt>
                <c:pt idx="5">
                  <c:v>Roads and Paving's </c:v>
                </c:pt>
                <c:pt idx="6">
                  <c:v>Potable Water Works</c:v>
                </c:pt>
                <c:pt idx="7">
                  <c:v>TSE &amp; Irrigation Network</c:v>
                </c:pt>
                <c:pt idx="8">
                  <c:v>Sewerage Network</c:v>
                </c:pt>
                <c:pt idx="9">
                  <c:v>Sewer Treatment Plant/Pumping Station  (100% primary)</c:v>
                </c:pt>
                <c:pt idx="10">
                  <c:v>Sewerage Lifting Station  (100% primary)</c:v>
                </c:pt>
                <c:pt idx="11">
                  <c:v>Drainage Network</c:v>
                </c:pt>
                <c:pt idx="12">
                  <c:v>Potable Water tank &amp; Pumping Station/tank  (100% primary)</c:v>
                </c:pt>
                <c:pt idx="13">
                  <c:v> Irrigation Pumping Station/Water tank  (100% primary)</c:v>
                </c:pt>
                <c:pt idx="14">
                  <c:v>Storm Water Pumping Station  (100% primary)</c:v>
                </c:pt>
                <c:pt idx="15">
                  <c:v>Electrical Works (HV, LV, MV)</c:v>
                </c:pt>
                <c:pt idx="16">
                  <c:v>Street Lighting Network</c:v>
                </c:pt>
                <c:pt idx="17">
                  <c:v>Telecommunication Network (Including ICT and ITS)</c:v>
                </c:pt>
                <c:pt idx="18">
                  <c:v>CCTV  System</c:v>
                </c:pt>
                <c:pt idx="19">
                  <c:v>Traffic signal</c:v>
                </c:pt>
                <c:pt idx="20">
                  <c:v>Soft Landscaping</c:v>
                </c:pt>
                <c:pt idx="21">
                  <c:v>Hard Landscaping</c:v>
                </c:pt>
                <c:pt idx="22">
                  <c:v>Power Station/Bulk substation &amp; Primary substation  (100% primary)</c:v>
                </c:pt>
              </c:strCache>
            </c:strRef>
          </c:cat>
          <c:val>
            <c:numRef>
              <c:extLst>
                <c:ext xmlns:c15="http://schemas.microsoft.com/office/drawing/2012/chart" uri="{02D57815-91ED-43cb-92C2-25804820EDAC}">
                  <c15:fullRef>
                    <c15:sqref>'Exec Summ Infra'!$E$10:$E$35</c15:sqref>
                  </c15:fullRef>
                </c:ext>
              </c:extLst>
              <c:f>('Exec Summ Infra'!$E$10,'Exec Summ Infra'!$E$12:$E$32,'Exec Summ Infra'!$E$35)</c:f>
              <c:numCache>
                <c:formatCode>_(* #,##0_);_(* \(#,##0\);_(* "-"??_);_(@_)</c:formatCode>
                <c:ptCount val="23"/>
                <c:pt idx="1">
                  <c:v>3</c:v>
                </c:pt>
                <c:pt idx="2">
                  <c:v>4.84</c:v>
                </c:pt>
                <c:pt idx="3">
                  <c:v>44.67</c:v>
                </c:pt>
                <c:pt idx="4">
                  <c:v>1.02</c:v>
                </c:pt>
                <c:pt idx="5">
                  <c:v>62.29</c:v>
                </c:pt>
                <c:pt idx="6">
                  <c:v>62.14</c:v>
                </c:pt>
                <c:pt idx="7">
                  <c:v>35.67</c:v>
                </c:pt>
                <c:pt idx="8">
                  <c:v>57.85</c:v>
                </c:pt>
                <c:pt idx="9">
                  <c:v>93.164874551971337</c:v>
                </c:pt>
                <c:pt idx="10">
                  <c:v>11.99</c:v>
                </c:pt>
                <c:pt idx="11">
                  <c:v>71.959999999999994</c:v>
                </c:pt>
                <c:pt idx="12">
                  <c:v>16.002380952380953</c:v>
                </c:pt>
                <c:pt idx="13">
                  <c:v>7.92</c:v>
                </c:pt>
                <c:pt idx="14">
                  <c:v>26.19047619047619</c:v>
                </c:pt>
                <c:pt idx="15">
                  <c:v>99.11</c:v>
                </c:pt>
                <c:pt idx="16">
                  <c:v>24.87</c:v>
                </c:pt>
                <c:pt idx="17">
                  <c:v>33.659999999999997</c:v>
                </c:pt>
                <c:pt idx="18">
                  <c:v>38.185714285714283</c:v>
                </c:pt>
                <c:pt idx="19">
                  <c:v>5.2380952380952381</c:v>
                </c:pt>
                <c:pt idx="20">
                  <c:v>66</c:v>
                </c:pt>
                <c:pt idx="21">
                  <c:v>50.843999999999994</c:v>
                </c:pt>
                <c:pt idx="22">
                  <c:v>115.30000000000001</c:v>
                </c:pt>
              </c:numCache>
            </c:numRef>
          </c:val>
          <c:extLst>
            <c:ext xmlns:c16="http://schemas.microsoft.com/office/drawing/2014/chart" uri="{C3380CC4-5D6E-409C-BE32-E72D297353CC}">
              <c16:uniqueId val="{00000002-7395-458A-AD24-DAB08E8D4148}"/>
            </c:ext>
          </c:extLst>
        </c:ser>
        <c:dLbls>
          <c:dLblPos val="ctr"/>
          <c:showLegendKey val="0"/>
          <c:showVal val="1"/>
          <c:showCatName val="0"/>
          <c:showSerName val="0"/>
          <c:showPercent val="0"/>
          <c:showBubbleSize val="0"/>
        </c:dLbls>
        <c:gapWidth val="79"/>
        <c:axId val="1488462016"/>
        <c:axId val="1488462976"/>
      </c:barChart>
      <c:catAx>
        <c:axId val="148846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cap="all" spc="120" normalizeH="0" baseline="0">
                <a:solidFill>
                  <a:schemeClr val="tx1">
                    <a:lumMod val="65000"/>
                    <a:lumOff val="35000"/>
                  </a:schemeClr>
                </a:solidFill>
                <a:latin typeface="+mn-lt"/>
                <a:ea typeface="+mn-ea"/>
                <a:cs typeface="+mn-cs"/>
              </a:defRPr>
            </a:pPr>
            <a:endParaRPr lang="en-US"/>
          </a:p>
        </c:txPr>
        <c:crossAx val="1488462976"/>
        <c:crosses val="autoZero"/>
        <c:auto val="1"/>
        <c:lblAlgn val="ctr"/>
        <c:lblOffset val="100"/>
        <c:noMultiLvlLbl val="0"/>
      </c:catAx>
      <c:valAx>
        <c:axId val="1488462976"/>
        <c:scaling>
          <c:orientation val="minMax"/>
        </c:scaling>
        <c:delete val="1"/>
        <c:axPos val="l"/>
        <c:numFmt formatCode="General" sourceLinked="1"/>
        <c:majorTickMark val="none"/>
        <c:minorTickMark val="none"/>
        <c:tickLblPos val="nextTo"/>
        <c:crossAx val="14884620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 Dataset for Power BI.xlsx]MF Interrogation!PivotTable2</c:name>
    <c:fmtId val="0"/>
  </c:pivotSource>
  <c:chart>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'MF Interrogation'!$B$4:$B$5</c:f>
              <c:strCache>
                <c:ptCount val="1"/>
                <c:pt idx="0">
                  <c:v>MF PROJECT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Interrogation'!$B$6:$B$19</c:f>
              <c:numCache>
                <c:formatCode>_(* #,##0_);_(* \(#,##0\);_(* "-"??_);_(@_)</c:formatCode>
                <c:ptCount val="13"/>
                <c:pt idx="0">
                  <c:v>0</c:v>
                </c:pt>
                <c:pt idx="1">
                  <c:v>373</c:v>
                </c:pt>
                <c:pt idx="2">
                  <c:v>892</c:v>
                </c:pt>
                <c:pt idx="3">
                  <c:v>409</c:v>
                </c:pt>
                <c:pt idx="4">
                  <c:v>317</c:v>
                </c:pt>
                <c:pt idx="5">
                  <c:v>675</c:v>
                </c:pt>
                <c:pt idx="6">
                  <c:v>413</c:v>
                </c:pt>
                <c:pt idx="7">
                  <c:v>85</c:v>
                </c:pt>
                <c:pt idx="8">
                  <c:v>51</c:v>
                </c:pt>
                <c:pt idx="9">
                  <c:v>759</c:v>
                </c:pt>
                <c:pt idx="10">
                  <c:v>1292</c:v>
                </c:pt>
                <c:pt idx="11">
                  <c:v>278</c:v>
                </c:pt>
                <c:pt idx="12">
                  <c:v>444</c:v>
                </c:pt>
              </c:numCache>
            </c:numRef>
          </c:val>
          <c:smooth val="0"/>
          <c:extLst>
            <c:ext xmlns:c16="http://schemas.microsoft.com/office/drawing/2014/chart" uri="{C3380CC4-5D6E-409C-BE32-E72D297353CC}">
              <c16:uniqueId val="{00000001-1296-4757-B562-A5D5C93305C0}"/>
            </c:ext>
          </c:extLst>
        </c:ser>
        <c:ser>
          <c:idx val="1"/>
          <c:order val="1"/>
          <c:tx>
            <c:strRef>
              <c:f>'MF Interrogation'!$C$4:$C$5</c:f>
              <c:strCache>
                <c:ptCount val="1"/>
                <c:pt idx="0">
                  <c:v>MF PROJECT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Interrogation'!$C$6:$C$19</c:f>
              <c:numCache>
                <c:formatCode>_(* #,##0_);_(* \(#,##0\);_(* "-"??_);_(@_)</c:formatCode>
                <c:ptCount val="13"/>
                <c:pt idx="0">
                  <c:v>0</c:v>
                </c:pt>
                <c:pt idx="1">
                  <c:v>452</c:v>
                </c:pt>
                <c:pt idx="2">
                  <c:v>927</c:v>
                </c:pt>
                <c:pt idx="3">
                  <c:v>415</c:v>
                </c:pt>
                <c:pt idx="4">
                  <c:v>540</c:v>
                </c:pt>
                <c:pt idx="5">
                  <c:v>605</c:v>
                </c:pt>
                <c:pt idx="6">
                  <c:v>394</c:v>
                </c:pt>
                <c:pt idx="7">
                  <c:v>117</c:v>
                </c:pt>
                <c:pt idx="8">
                  <c:v>56</c:v>
                </c:pt>
                <c:pt idx="9">
                  <c:v>781</c:v>
                </c:pt>
                <c:pt idx="10">
                  <c:v>1303</c:v>
                </c:pt>
                <c:pt idx="11">
                  <c:v>276</c:v>
                </c:pt>
                <c:pt idx="12">
                  <c:v>469</c:v>
                </c:pt>
              </c:numCache>
            </c:numRef>
          </c:val>
          <c:smooth val="0"/>
          <c:extLst>
            <c:ext xmlns:c16="http://schemas.microsoft.com/office/drawing/2014/chart" uri="{C3380CC4-5D6E-409C-BE32-E72D297353CC}">
              <c16:uniqueId val="{00000002-1296-4757-B562-A5D5C93305C0}"/>
            </c:ext>
          </c:extLst>
        </c:ser>
        <c:ser>
          <c:idx val="2"/>
          <c:order val="2"/>
          <c:tx>
            <c:strRef>
              <c:f>'MF Interrogation'!$D$4:$D$5</c:f>
              <c:strCache>
                <c:ptCount val="1"/>
                <c:pt idx="0">
                  <c:v>MF PROJECT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Interrogation'!$D$6:$D$19</c:f>
              <c:numCache>
                <c:formatCode>_(* #,##0_);_(* \(#,##0\);_(* "-"??_);_(@_)</c:formatCode>
                <c:ptCount val="13"/>
                <c:pt idx="0">
                  <c:v>0</c:v>
                </c:pt>
                <c:pt idx="1">
                  <c:v>456</c:v>
                </c:pt>
                <c:pt idx="2">
                  <c:v>922</c:v>
                </c:pt>
                <c:pt idx="3">
                  <c:v>683.8</c:v>
                </c:pt>
                <c:pt idx="4">
                  <c:v>238</c:v>
                </c:pt>
                <c:pt idx="5">
                  <c:v>1010</c:v>
                </c:pt>
                <c:pt idx="6">
                  <c:v>232</c:v>
                </c:pt>
                <c:pt idx="7">
                  <c:v>88</c:v>
                </c:pt>
                <c:pt idx="8">
                  <c:v>94</c:v>
                </c:pt>
                <c:pt idx="9">
                  <c:v>968</c:v>
                </c:pt>
                <c:pt idx="10">
                  <c:v>1377</c:v>
                </c:pt>
                <c:pt idx="11">
                  <c:v>102</c:v>
                </c:pt>
                <c:pt idx="12">
                  <c:v>563</c:v>
                </c:pt>
              </c:numCache>
            </c:numRef>
          </c:val>
          <c:smooth val="0"/>
          <c:extLst>
            <c:ext xmlns:c16="http://schemas.microsoft.com/office/drawing/2014/chart" uri="{C3380CC4-5D6E-409C-BE32-E72D297353CC}">
              <c16:uniqueId val="{00000003-1296-4757-B562-A5D5C93305C0}"/>
            </c:ext>
          </c:extLst>
        </c:ser>
        <c:ser>
          <c:idx val="3"/>
          <c:order val="3"/>
          <c:tx>
            <c:strRef>
              <c:f>'MF Interrogation'!$E$4:$E$5</c:f>
              <c:strCache>
                <c:ptCount val="1"/>
                <c:pt idx="0">
                  <c:v>MF PROJECT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Interrogation'!$E$6:$E$19</c:f>
              <c:numCache>
                <c:formatCode>_(* #,##0_);_(* \(#,##0\);_(* "-"??_);_(@_)</c:formatCode>
                <c:ptCount val="13"/>
                <c:pt idx="0">
                  <c:v>0</c:v>
                </c:pt>
                <c:pt idx="1">
                  <c:v>314</c:v>
                </c:pt>
                <c:pt idx="2">
                  <c:v>891.8</c:v>
                </c:pt>
                <c:pt idx="3">
                  <c:v>954</c:v>
                </c:pt>
                <c:pt idx="4">
                  <c:v>590</c:v>
                </c:pt>
                <c:pt idx="5">
                  <c:v>1138</c:v>
                </c:pt>
                <c:pt idx="6">
                  <c:v>359</c:v>
                </c:pt>
                <c:pt idx="7">
                  <c:v>181</c:v>
                </c:pt>
                <c:pt idx="8">
                  <c:v>94</c:v>
                </c:pt>
                <c:pt idx="9">
                  <c:v>1108</c:v>
                </c:pt>
                <c:pt idx="10">
                  <c:v>1040</c:v>
                </c:pt>
                <c:pt idx="11">
                  <c:v>160</c:v>
                </c:pt>
                <c:pt idx="12">
                  <c:v>573</c:v>
                </c:pt>
              </c:numCache>
            </c:numRef>
          </c:val>
          <c:smooth val="0"/>
          <c:extLst>
            <c:ext xmlns:c16="http://schemas.microsoft.com/office/drawing/2014/chart" uri="{C3380CC4-5D6E-409C-BE32-E72D297353CC}">
              <c16:uniqueId val="{00000004-1296-4757-B562-A5D5C93305C0}"/>
            </c:ext>
          </c:extLst>
        </c:ser>
        <c:ser>
          <c:idx val="4"/>
          <c:order val="4"/>
          <c:tx>
            <c:strRef>
              <c:f>'MF Interrogation'!$F$4:$F$5</c:f>
              <c:strCache>
                <c:ptCount val="1"/>
                <c:pt idx="0">
                  <c:v>MF PROJECT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Interrogation'!$F$6:$F$19</c:f>
              <c:numCache>
                <c:formatCode>_(* #,##0_);_(* \(#,##0\);_(* "-"??_);_(@_)</c:formatCode>
                <c:ptCount val="13"/>
                <c:pt idx="0">
                  <c:v>0</c:v>
                </c:pt>
                <c:pt idx="1">
                  <c:v>286</c:v>
                </c:pt>
                <c:pt idx="2">
                  <c:v>951</c:v>
                </c:pt>
                <c:pt idx="3">
                  <c:v>663</c:v>
                </c:pt>
                <c:pt idx="4">
                  <c:v>196</c:v>
                </c:pt>
                <c:pt idx="5">
                  <c:v>549</c:v>
                </c:pt>
                <c:pt idx="6">
                  <c:v>307</c:v>
                </c:pt>
                <c:pt idx="7">
                  <c:v>68</c:v>
                </c:pt>
                <c:pt idx="8">
                  <c:v>175</c:v>
                </c:pt>
                <c:pt idx="9">
                  <c:v>1503</c:v>
                </c:pt>
                <c:pt idx="10">
                  <c:v>1376</c:v>
                </c:pt>
                <c:pt idx="11">
                  <c:v>197</c:v>
                </c:pt>
                <c:pt idx="12">
                  <c:v>502</c:v>
                </c:pt>
              </c:numCache>
            </c:numRef>
          </c:val>
          <c:smooth val="0"/>
          <c:extLst>
            <c:ext xmlns:c16="http://schemas.microsoft.com/office/drawing/2014/chart" uri="{C3380CC4-5D6E-409C-BE32-E72D297353CC}">
              <c16:uniqueId val="{00000005-1296-4757-B562-A5D5C93305C0}"/>
            </c:ext>
          </c:extLst>
        </c:ser>
        <c:ser>
          <c:idx val="5"/>
          <c:order val="5"/>
          <c:tx>
            <c:strRef>
              <c:f>'MF Interrogation'!$G$4:$G$5</c:f>
              <c:strCache>
                <c:ptCount val="1"/>
                <c:pt idx="0">
                  <c:v>MF PROJECT 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Interrogation'!$G$6:$G$19</c:f>
              <c:numCache>
                <c:formatCode>_(* #,##0_);_(* \(#,##0\);_(* "-"??_);_(@_)</c:formatCode>
                <c:ptCount val="13"/>
                <c:pt idx="0">
                  <c:v>0</c:v>
                </c:pt>
                <c:pt idx="1">
                  <c:v>294</c:v>
                </c:pt>
                <c:pt idx="2">
                  <c:v>767</c:v>
                </c:pt>
                <c:pt idx="3">
                  <c:v>978</c:v>
                </c:pt>
                <c:pt idx="4">
                  <c:v>440</c:v>
                </c:pt>
                <c:pt idx="5">
                  <c:v>1172</c:v>
                </c:pt>
                <c:pt idx="6">
                  <c:v>481</c:v>
                </c:pt>
                <c:pt idx="7">
                  <c:v>155</c:v>
                </c:pt>
                <c:pt idx="8">
                  <c:v>94</c:v>
                </c:pt>
                <c:pt idx="9">
                  <c:v>1421</c:v>
                </c:pt>
                <c:pt idx="10">
                  <c:v>1212</c:v>
                </c:pt>
                <c:pt idx="11">
                  <c:v>53</c:v>
                </c:pt>
                <c:pt idx="12">
                  <c:v>558</c:v>
                </c:pt>
              </c:numCache>
            </c:numRef>
          </c:val>
          <c:smooth val="0"/>
          <c:extLst>
            <c:ext xmlns:c16="http://schemas.microsoft.com/office/drawing/2014/chart" uri="{C3380CC4-5D6E-409C-BE32-E72D297353CC}">
              <c16:uniqueId val="{00000006-1296-4757-B562-A5D5C93305C0}"/>
            </c:ext>
          </c:extLst>
        </c:ser>
        <c:ser>
          <c:idx val="6"/>
          <c:order val="6"/>
          <c:tx>
            <c:strRef>
              <c:f>'MF Interrogation'!$H$4:$H$5</c:f>
              <c:strCache>
                <c:ptCount val="1"/>
                <c:pt idx="0">
                  <c:v>SF PROJECT 1</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Interrogation'!$H$6:$H$19</c:f>
              <c:numCache>
                <c:formatCode>_(* #,##0_);_(* \(#,##0\);_(* "-"??_);_(@_)</c:formatCode>
                <c:ptCount val="13"/>
                <c:pt idx="0">
                  <c:v>0</c:v>
                </c:pt>
                <c:pt idx="1">
                  <c:v>193</c:v>
                </c:pt>
                <c:pt idx="2">
                  <c:v>377</c:v>
                </c:pt>
                <c:pt idx="3">
                  <c:v>752</c:v>
                </c:pt>
                <c:pt idx="4">
                  <c:v>250</c:v>
                </c:pt>
                <c:pt idx="5">
                  <c:v>133</c:v>
                </c:pt>
                <c:pt idx="6">
                  <c:v>88</c:v>
                </c:pt>
                <c:pt idx="7">
                  <c:v>57</c:v>
                </c:pt>
                <c:pt idx="8">
                  <c:v>0</c:v>
                </c:pt>
                <c:pt idx="9">
                  <c:v>476</c:v>
                </c:pt>
                <c:pt idx="10">
                  <c:v>400</c:v>
                </c:pt>
                <c:pt idx="11">
                  <c:v>0</c:v>
                </c:pt>
                <c:pt idx="12">
                  <c:v>209</c:v>
                </c:pt>
              </c:numCache>
            </c:numRef>
          </c:val>
          <c:smooth val="0"/>
          <c:extLst>
            <c:ext xmlns:c16="http://schemas.microsoft.com/office/drawing/2014/chart" uri="{C3380CC4-5D6E-409C-BE32-E72D297353CC}">
              <c16:uniqueId val="{00000012-1296-4757-B562-A5D5C93305C0}"/>
            </c:ext>
          </c:extLst>
        </c:ser>
        <c:ser>
          <c:idx val="7"/>
          <c:order val="7"/>
          <c:tx>
            <c:strRef>
              <c:f>'MF Interrogation'!$I$4:$I$5</c:f>
              <c:strCache>
                <c:ptCount val="1"/>
                <c:pt idx="0">
                  <c:v>SF PROJECT 10</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Interrogation'!$I$6:$I$19</c:f>
              <c:numCache>
                <c:formatCode>_(* #,##0_);_(* \(#,##0\);_(* "-"??_);_(@_)</c:formatCode>
                <c:ptCount val="13"/>
                <c:pt idx="0">
                  <c:v>0</c:v>
                </c:pt>
                <c:pt idx="1">
                  <c:v>201</c:v>
                </c:pt>
                <c:pt idx="2">
                  <c:v>394</c:v>
                </c:pt>
                <c:pt idx="3">
                  <c:v>785</c:v>
                </c:pt>
                <c:pt idx="4">
                  <c:v>262</c:v>
                </c:pt>
                <c:pt idx="5">
                  <c:v>139</c:v>
                </c:pt>
                <c:pt idx="6">
                  <c:v>93</c:v>
                </c:pt>
                <c:pt idx="7">
                  <c:v>60</c:v>
                </c:pt>
                <c:pt idx="8">
                  <c:v>0</c:v>
                </c:pt>
                <c:pt idx="9">
                  <c:v>498</c:v>
                </c:pt>
                <c:pt idx="10">
                  <c:v>417</c:v>
                </c:pt>
                <c:pt idx="11">
                  <c:v>0</c:v>
                </c:pt>
                <c:pt idx="12">
                  <c:v>218</c:v>
                </c:pt>
              </c:numCache>
            </c:numRef>
          </c:val>
          <c:smooth val="0"/>
          <c:extLst>
            <c:ext xmlns:c16="http://schemas.microsoft.com/office/drawing/2014/chart" uri="{C3380CC4-5D6E-409C-BE32-E72D297353CC}">
              <c16:uniqueId val="{00000013-1296-4757-B562-A5D5C93305C0}"/>
            </c:ext>
          </c:extLst>
        </c:ser>
        <c:ser>
          <c:idx val="8"/>
          <c:order val="8"/>
          <c:tx>
            <c:strRef>
              <c:f>'MF Interrogation'!$J$4:$J$5</c:f>
              <c:strCache>
                <c:ptCount val="1"/>
                <c:pt idx="0">
                  <c:v>SF PROJECT 11</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Interrogation'!$J$6:$J$19</c:f>
              <c:numCache>
                <c:formatCode>_(* #,##0_);_(* \(#,##0\);_(* "-"??_);_(@_)</c:formatCode>
                <c:ptCount val="13"/>
                <c:pt idx="0">
                  <c:v>0</c:v>
                </c:pt>
                <c:pt idx="1">
                  <c:v>273</c:v>
                </c:pt>
                <c:pt idx="2">
                  <c:v>484</c:v>
                </c:pt>
                <c:pt idx="3">
                  <c:v>631</c:v>
                </c:pt>
                <c:pt idx="4">
                  <c:v>187</c:v>
                </c:pt>
                <c:pt idx="5">
                  <c:v>523</c:v>
                </c:pt>
                <c:pt idx="6">
                  <c:v>292</c:v>
                </c:pt>
                <c:pt idx="7">
                  <c:v>65</c:v>
                </c:pt>
                <c:pt idx="8">
                  <c:v>0</c:v>
                </c:pt>
                <c:pt idx="9">
                  <c:v>556.875</c:v>
                </c:pt>
                <c:pt idx="10">
                  <c:v>446.625</c:v>
                </c:pt>
                <c:pt idx="11">
                  <c:v>0</c:v>
                </c:pt>
                <c:pt idx="12">
                  <c:v>406</c:v>
                </c:pt>
              </c:numCache>
            </c:numRef>
          </c:val>
          <c:smooth val="0"/>
          <c:extLst>
            <c:ext xmlns:c16="http://schemas.microsoft.com/office/drawing/2014/chart" uri="{C3380CC4-5D6E-409C-BE32-E72D297353CC}">
              <c16:uniqueId val="{00000014-1296-4757-B562-A5D5C93305C0}"/>
            </c:ext>
          </c:extLst>
        </c:ser>
        <c:ser>
          <c:idx val="9"/>
          <c:order val="9"/>
          <c:tx>
            <c:strRef>
              <c:f>'MF Interrogation'!$K$4:$K$5</c:f>
              <c:strCache>
                <c:ptCount val="1"/>
                <c:pt idx="0">
                  <c:v>SF PROJECT 2</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Interrogation'!$K$6:$K$19</c:f>
              <c:numCache>
                <c:formatCode>_(* #,##0_);_(* \(#,##0\);_(* "-"??_);_(@_)</c:formatCode>
                <c:ptCount val="13"/>
                <c:pt idx="0">
                  <c:v>0</c:v>
                </c:pt>
                <c:pt idx="1">
                  <c:v>187</c:v>
                </c:pt>
                <c:pt idx="2">
                  <c:v>366</c:v>
                </c:pt>
                <c:pt idx="3">
                  <c:v>731</c:v>
                </c:pt>
                <c:pt idx="4">
                  <c:v>242</c:v>
                </c:pt>
                <c:pt idx="5">
                  <c:v>129</c:v>
                </c:pt>
                <c:pt idx="6">
                  <c:v>86</c:v>
                </c:pt>
                <c:pt idx="7">
                  <c:v>56</c:v>
                </c:pt>
                <c:pt idx="8">
                  <c:v>0</c:v>
                </c:pt>
                <c:pt idx="9">
                  <c:v>462</c:v>
                </c:pt>
                <c:pt idx="10">
                  <c:v>388</c:v>
                </c:pt>
                <c:pt idx="11">
                  <c:v>0</c:v>
                </c:pt>
                <c:pt idx="12">
                  <c:v>203</c:v>
                </c:pt>
              </c:numCache>
            </c:numRef>
          </c:val>
          <c:smooth val="0"/>
          <c:extLst>
            <c:ext xmlns:c16="http://schemas.microsoft.com/office/drawing/2014/chart" uri="{C3380CC4-5D6E-409C-BE32-E72D297353CC}">
              <c16:uniqueId val="{00000015-1296-4757-B562-A5D5C93305C0}"/>
            </c:ext>
          </c:extLst>
        </c:ser>
        <c:ser>
          <c:idx val="10"/>
          <c:order val="10"/>
          <c:tx>
            <c:strRef>
              <c:f>'MF Interrogation'!$L$4:$L$5</c:f>
              <c:strCache>
                <c:ptCount val="1"/>
                <c:pt idx="0">
                  <c:v>SF PROJECT 3</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Interrogation'!$L$6:$L$19</c:f>
              <c:numCache>
                <c:formatCode>_(* #,##0_);_(* \(#,##0\);_(* "-"??_);_(@_)</c:formatCode>
                <c:ptCount val="13"/>
                <c:pt idx="0">
                  <c:v>0</c:v>
                </c:pt>
                <c:pt idx="1">
                  <c:v>379</c:v>
                </c:pt>
                <c:pt idx="2">
                  <c:v>762</c:v>
                </c:pt>
                <c:pt idx="3">
                  <c:v>915</c:v>
                </c:pt>
                <c:pt idx="4">
                  <c:v>239</c:v>
                </c:pt>
                <c:pt idx="5">
                  <c:v>500</c:v>
                </c:pt>
                <c:pt idx="6">
                  <c:v>295</c:v>
                </c:pt>
                <c:pt idx="7">
                  <c:v>119</c:v>
                </c:pt>
                <c:pt idx="8">
                  <c:v>0</c:v>
                </c:pt>
                <c:pt idx="9">
                  <c:v>756</c:v>
                </c:pt>
                <c:pt idx="10">
                  <c:v>400</c:v>
                </c:pt>
                <c:pt idx="11">
                  <c:v>0</c:v>
                </c:pt>
                <c:pt idx="12">
                  <c:v>218</c:v>
                </c:pt>
              </c:numCache>
            </c:numRef>
          </c:val>
          <c:smooth val="0"/>
          <c:extLst>
            <c:ext xmlns:c16="http://schemas.microsoft.com/office/drawing/2014/chart" uri="{C3380CC4-5D6E-409C-BE32-E72D297353CC}">
              <c16:uniqueId val="{00000016-1296-4757-B562-A5D5C93305C0}"/>
            </c:ext>
          </c:extLst>
        </c:ser>
        <c:ser>
          <c:idx val="11"/>
          <c:order val="11"/>
          <c:tx>
            <c:strRef>
              <c:f>'MF Interrogation'!$M$4:$M$5</c:f>
              <c:strCache>
                <c:ptCount val="1"/>
                <c:pt idx="0">
                  <c:v>SF PROJECT 4</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Interrogation'!$M$6:$M$19</c:f>
              <c:numCache>
                <c:formatCode>_(* #,##0_);_(* \(#,##0\);_(* "-"??_);_(@_)</c:formatCode>
                <c:ptCount val="13"/>
                <c:pt idx="0">
                  <c:v>0</c:v>
                </c:pt>
                <c:pt idx="1">
                  <c:v>506</c:v>
                </c:pt>
                <c:pt idx="2">
                  <c:v>712</c:v>
                </c:pt>
                <c:pt idx="3">
                  <c:v>825.1</c:v>
                </c:pt>
                <c:pt idx="4">
                  <c:v>221</c:v>
                </c:pt>
                <c:pt idx="5">
                  <c:v>496</c:v>
                </c:pt>
                <c:pt idx="6">
                  <c:v>287</c:v>
                </c:pt>
                <c:pt idx="7">
                  <c:v>73</c:v>
                </c:pt>
                <c:pt idx="8">
                  <c:v>0</c:v>
                </c:pt>
                <c:pt idx="9">
                  <c:v>489</c:v>
                </c:pt>
                <c:pt idx="10">
                  <c:v>481</c:v>
                </c:pt>
                <c:pt idx="11">
                  <c:v>0</c:v>
                </c:pt>
                <c:pt idx="12">
                  <c:v>223</c:v>
                </c:pt>
              </c:numCache>
            </c:numRef>
          </c:val>
          <c:smooth val="0"/>
          <c:extLst>
            <c:ext xmlns:c16="http://schemas.microsoft.com/office/drawing/2014/chart" uri="{C3380CC4-5D6E-409C-BE32-E72D297353CC}">
              <c16:uniqueId val="{00000017-1296-4757-B562-A5D5C93305C0}"/>
            </c:ext>
          </c:extLst>
        </c:ser>
        <c:ser>
          <c:idx val="12"/>
          <c:order val="12"/>
          <c:tx>
            <c:strRef>
              <c:f>'MF Interrogation'!$N$4:$N$5</c:f>
              <c:strCache>
                <c:ptCount val="1"/>
                <c:pt idx="0">
                  <c:v>SF PROJECT 5</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Interrogation'!$N$6:$N$19</c:f>
              <c:numCache>
                <c:formatCode>_(* #,##0_);_(* \(#,##0\);_(* "-"??_);_(@_)</c:formatCode>
                <c:ptCount val="13"/>
                <c:pt idx="0">
                  <c:v>0</c:v>
                </c:pt>
                <c:pt idx="1">
                  <c:v>220</c:v>
                </c:pt>
                <c:pt idx="2">
                  <c:v>430</c:v>
                </c:pt>
                <c:pt idx="3">
                  <c:v>857</c:v>
                </c:pt>
                <c:pt idx="4">
                  <c:v>284</c:v>
                </c:pt>
                <c:pt idx="5">
                  <c:v>151</c:v>
                </c:pt>
                <c:pt idx="6">
                  <c:v>101</c:v>
                </c:pt>
                <c:pt idx="7">
                  <c:v>66</c:v>
                </c:pt>
                <c:pt idx="8">
                  <c:v>0</c:v>
                </c:pt>
                <c:pt idx="9">
                  <c:v>543</c:v>
                </c:pt>
                <c:pt idx="10">
                  <c:v>455</c:v>
                </c:pt>
                <c:pt idx="11">
                  <c:v>0</c:v>
                </c:pt>
                <c:pt idx="12">
                  <c:v>217</c:v>
                </c:pt>
              </c:numCache>
            </c:numRef>
          </c:val>
          <c:smooth val="0"/>
          <c:extLst>
            <c:ext xmlns:c16="http://schemas.microsoft.com/office/drawing/2014/chart" uri="{C3380CC4-5D6E-409C-BE32-E72D297353CC}">
              <c16:uniqueId val="{00000018-1296-4757-B562-A5D5C93305C0}"/>
            </c:ext>
          </c:extLst>
        </c:ser>
        <c:ser>
          <c:idx val="13"/>
          <c:order val="13"/>
          <c:tx>
            <c:strRef>
              <c:f>'MF Interrogation'!$O$4:$O$5</c:f>
              <c:strCache>
                <c:ptCount val="1"/>
                <c:pt idx="0">
                  <c:v>SF PROJECT 6</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Interrogation'!$O$6:$O$19</c:f>
              <c:numCache>
                <c:formatCode>_(* #,##0_);_(* \(#,##0\);_(* "-"??_);_(@_)</c:formatCode>
                <c:ptCount val="13"/>
                <c:pt idx="0">
                  <c:v>0</c:v>
                </c:pt>
                <c:pt idx="1">
                  <c:v>204</c:v>
                </c:pt>
                <c:pt idx="2">
                  <c:v>399</c:v>
                </c:pt>
                <c:pt idx="3">
                  <c:v>795</c:v>
                </c:pt>
                <c:pt idx="4">
                  <c:v>264</c:v>
                </c:pt>
                <c:pt idx="5">
                  <c:v>140</c:v>
                </c:pt>
                <c:pt idx="6">
                  <c:v>94</c:v>
                </c:pt>
                <c:pt idx="7">
                  <c:v>60</c:v>
                </c:pt>
                <c:pt idx="8">
                  <c:v>0</c:v>
                </c:pt>
                <c:pt idx="9">
                  <c:v>504</c:v>
                </c:pt>
                <c:pt idx="10">
                  <c:v>422</c:v>
                </c:pt>
                <c:pt idx="11">
                  <c:v>0</c:v>
                </c:pt>
                <c:pt idx="12">
                  <c:v>221</c:v>
                </c:pt>
              </c:numCache>
            </c:numRef>
          </c:val>
          <c:smooth val="0"/>
          <c:extLst>
            <c:ext xmlns:c16="http://schemas.microsoft.com/office/drawing/2014/chart" uri="{C3380CC4-5D6E-409C-BE32-E72D297353CC}">
              <c16:uniqueId val="{00000019-1296-4757-B562-A5D5C93305C0}"/>
            </c:ext>
          </c:extLst>
        </c:ser>
        <c:ser>
          <c:idx val="14"/>
          <c:order val="14"/>
          <c:tx>
            <c:strRef>
              <c:f>'MF Interrogation'!$P$4:$P$5</c:f>
              <c:strCache>
                <c:ptCount val="1"/>
                <c:pt idx="0">
                  <c:v>SF PROJECT 7</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Interrogation'!$P$6:$P$19</c:f>
              <c:numCache>
                <c:formatCode>_(* #,##0_);_(* \(#,##0\);_(* "-"??_);_(@_)</c:formatCode>
                <c:ptCount val="13"/>
                <c:pt idx="0">
                  <c:v>0</c:v>
                </c:pt>
                <c:pt idx="1">
                  <c:v>272</c:v>
                </c:pt>
                <c:pt idx="2">
                  <c:v>531</c:v>
                </c:pt>
                <c:pt idx="3">
                  <c:v>1055</c:v>
                </c:pt>
                <c:pt idx="4">
                  <c:v>350</c:v>
                </c:pt>
                <c:pt idx="5">
                  <c:v>186</c:v>
                </c:pt>
                <c:pt idx="6">
                  <c:v>125</c:v>
                </c:pt>
                <c:pt idx="7">
                  <c:v>76</c:v>
                </c:pt>
                <c:pt idx="8">
                  <c:v>0</c:v>
                </c:pt>
                <c:pt idx="9">
                  <c:v>668</c:v>
                </c:pt>
                <c:pt idx="10">
                  <c:v>560</c:v>
                </c:pt>
                <c:pt idx="11">
                  <c:v>0</c:v>
                </c:pt>
                <c:pt idx="12">
                  <c:v>191</c:v>
                </c:pt>
              </c:numCache>
            </c:numRef>
          </c:val>
          <c:smooth val="0"/>
          <c:extLst>
            <c:ext xmlns:c16="http://schemas.microsoft.com/office/drawing/2014/chart" uri="{C3380CC4-5D6E-409C-BE32-E72D297353CC}">
              <c16:uniqueId val="{0000001A-1296-4757-B562-A5D5C93305C0}"/>
            </c:ext>
          </c:extLst>
        </c:ser>
        <c:ser>
          <c:idx val="15"/>
          <c:order val="15"/>
          <c:tx>
            <c:strRef>
              <c:f>'MF Interrogation'!$Q$4:$Q$5</c:f>
              <c:strCache>
                <c:ptCount val="1"/>
                <c:pt idx="0">
                  <c:v>SF PROJECT 8</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Interrogation'!$Q$6:$Q$19</c:f>
              <c:numCache>
                <c:formatCode>_(* #,##0_);_(* \(#,##0\);_(* "-"??_);_(@_)</c:formatCode>
                <c:ptCount val="13"/>
                <c:pt idx="0">
                  <c:v>0</c:v>
                </c:pt>
                <c:pt idx="1">
                  <c:v>226</c:v>
                </c:pt>
                <c:pt idx="2">
                  <c:v>442</c:v>
                </c:pt>
                <c:pt idx="3">
                  <c:v>880</c:v>
                </c:pt>
                <c:pt idx="4">
                  <c:v>292</c:v>
                </c:pt>
                <c:pt idx="5">
                  <c:v>155</c:v>
                </c:pt>
                <c:pt idx="6">
                  <c:v>104</c:v>
                </c:pt>
                <c:pt idx="7">
                  <c:v>63</c:v>
                </c:pt>
                <c:pt idx="8">
                  <c:v>0</c:v>
                </c:pt>
                <c:pt idx="9">
                  <c:v>557</c:v>
                </c:pt>
                <c:pt idx="10">
                  <c:v>467</c:v>
                </c:pt>
                <c:pt idx="11">
                  <c:v>0</c:v>
                </c:pt>
                <c:pt idx="12">
                  <c:v>159</c:v>
                </c:pt>
              </c:numCache>
            </c:numRef>
          </c:val>
          <c:smooth val="0"/>
          <c:extLst>
            <c:ext xmlns:c16="http://schemas.microsoft.com/office/drawing/2014/chart" uri="{C3380CC4-5D6E-409C-BE32-E72D297353CC}">
              <c16:uniqueId val="{0000001B-1296-4757-B562-A5D5C93305C0}"/>
            </c:ext>
          </c:extLst>
        </c:ser>
        <c:ser>
          <c:idx val="16"/>
          <c:order val="16"/>
          <c:tx>
            <c:strRef>
              <c:f>'MF Interrogation'!$R$4:$R$5</c:f>
              <c:strCache>
                <c:ptCount val="1"/>
                <c:pt idx="0">
                  <c:v>SF PROJECT 9</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'MF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'MF Interrogation'!$R$6:$R$19</c:f>
              <c:numCache>
                <c:formatCode>_(* #,##0_);_(* \(#,##0\);_(* "-"??_);_(@_)</c:formatCode>
                <c:ptCount val="13"/>
                <c:pt idx="0">
                  <c:v>0</c:v>
                </c:pt>
                <c:pt idx="1">
                  <c:v>218</c:v>
                </c:pt>
                <c:pt idx="2">
                  <c:v>427</c:v>
                </c:pt>
                <c:pt idx="3">
                  <c:v>850</c:v>
                </c:pt>
                <c:pt idx="4">
                  <c:v>282</c:v>
                </c:pt>
                <c:pt idx="5">
                  <c:v>150</c:v>
                </c:pt>
                <c:pt idx="6">
                  <c:v>100</c:v>
                </c:pt>
                <c:pt idx="7">
                  <c:v>65</c:v>
                </c:pt>
                <c:pt idx="8">
                  <c:v>0</c:v>
                </c:pt>
                <c:pt idx="9">
                  <c:v>538</c:v>
                </c:pt>
                <c:pt idx="10">
                  <c:v>451</c:v>
                </c:pt>
                <c:pt idx="11">
                  <c:v>0</c:v>
                </c:pt>
                <c:pt idx="12">
                  <c:v>236</c:v>
                </c:pt>
              </c:numCache>
            </c:numRef>
          </c:val>
          <c:smooth val="0"/>
          <c:extLst>
            <c:ext xmlns:c16="http://schemas.microsoft.com/office/drawing/2014/chart" uri="{C3380CC4-5D6E-409C-BE32-E72D297353CC}">
              <c16:uniqueId val="{0000001C-1296-4757-B562-A5D5C93305C0}"/>
            </c:ext>
          </c:extLst>
        </c:ser>
        <c:dLbls>
          <c:showLegendKey val="0"/>
          <c:showVal val="0"/>
          <c:showCatName val="0"/>
          <c:showSerName val="0"/>
          <c:showPercent val="0"/>
          <c:showBubbleSize val="0"/>
        </c:dLbls>
        <c:marker val="1"/>
        <c:smooth val="0"/>
        <c:axId val="1124755672"/>
        <c:axId val="691062504"/>
      </c:lineChart>
      <c:catAx>
        <c:axId val="1124755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62504"/>
        <c:crosses val="autoZero"/>
        <c:auto val="1"/>
        <c:lblAlgn val="ctr"/>
        <c:lblOffset val="100"/>
        <c:noMultiLvlLbl val="0"/>
      </c:catAx>
      <c:valAx>
        <c:axId val="6910625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755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 Dataset for Power BI.xlsx]Commercial Interrogation!PivotTable2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'Commercial Interrogation'!$B$4:$B$5</c:f>
              <c:strCache>
                <c:ptCount val="1"/>
                <c:pt idx="0">
                  <c:v>PROJECT 1 Low Rise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'Commercial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'Commercial Interrogation'!$B$6:$B$19</c:f>
              <c:numCache>
                <c:formatCode>#,##0</c:formatCode>
                <c:ptCount val="13"/>
                <c:pt idx="0">
                  <c:v>0</c:v>
                </c:pt>
                <c:pt idx="1">
                  <c:v>589.9802962032079</c:v>
                </c:pt>
                <c:pt idx="2">
                  <c:v>1001.3000227575085</c:v>
                </c:pt>
                <c:pt idx="3">
                  <c:v>1156.329</c:v>
                </c:pt>
                <c:pt idx="4">
                  <c:v>189.45266056089048</c:v>
                </c:pt>
                <c:pt idx="5">
                  <c:v>364.90458379750606</c:v>
                </c:pt>
                <c:pt idx="6">
                  <c:v>32.948288793198344</c:v>
                </c:pt>
                <c:pt idx="7">
                  <c:v>47.36316514022262</c:v>
                </c:pt>
                <c:pt idx="8">
                  <c:v>10.296340247874483</c:v>
                </c:pt>
                <c:pt idx="9">
                  <c:v>875.69790236687913</c:v>
                </c:pt>
                <c:pt idx="10">
                  <c:v>745.45503394611262</c:v>
                </c:pt>
                <c:pt idx="11">
                  <c:v>94.417440073009004</c:v>
                </c:pt>
                <c:pt idx="12">
                  <c:v>499.47546542439119</c:v>
                </c:pt>
              </c:numCache>
            </c:numRef>
          </c:val>
          <c:smooth val="0"/>
          <c:extLst>
            <c:ext xmlns:c16="http://schemas.microsoft.com/office/drawing/2014/chart" uri="{C3380CC4-5D6E-409C-BE32-E72D297353CC}">
              <c16:uniqueId val="{00000000-858D-43F2-B3DC-D66AF377BDAB}"/>
            </c:ext>
          </c:extLst>
        </c:ser>
        <c:ser>
          <c:idx val="1"/>
          <c:order val="1"/>
          <c:tx>
            <c:strRef>
              <c:f>'Commercial Interrogation'!$C$4:$C$5</c:f>
              <c:strCache>
                <c:ptCount val="1"/>
                <c:pt idx="0">
                  <c:v>PROJECT 2 Low Rise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'Commercial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'Commercial Interrogation'!$C$6:$C$19</c:f>
              <c:numCache>
                <c:formatCode>#,##0</c:formatCode>
                <c:ptCount val="13"/>
                <c:pt idx="0">
                  <c:v>0</c:v>
                </c:pt>
                <c:pt idx="1">
                  <c:v>601.71625183645381</c:v>
                </c:pt>
                <c:pt idx="2">
                  <c:v>1441.4170082725147</c:v>
                </c:pt>
                <c:pt idx="3">
                  <c:v>1126.4742311137593</c:v>
                </c:pt>
                <c:pt idx="4">
                  <c:v>229.36242922094223</c:v>
                </c:pt>
                <c:pt idx="5">
                  <c:v>474.30867805128344</c:v>
                </c:pt>
                <c:pt idx="6">
                  <c:v>53.839146796874999</c:v>
                </c:pt>
                <c:pt idx="7">
                  <c:v>36.101560407490929</c:v>
                </c:pt>
                <c:pt idx="8">
                  <c:v>16.91902564720953</c:v>
                </c:pt>
                <c:pt idx="9">
                  <c:v>822.55122988942503</c:v>
                </c:pt>
                <c:pt idx="10">
                  <c:v>816.76494475962988</c:v>
                </c:pt>
                <c:pt idx="11">
                  <c:v>44.454315106934892</c:v>
                </c:pt>
                <c:pt idx="12">
                  <c:v>637.71753194772009</c:v>
                </c:pt>
              </c:numCache>
            </c:numRef>
          </c:val>
          <c:smooth val="0"/>
          <c:extLst>
            <c:ext xmlns:c16="http://schemas.microsoft.com/office/drawing/2014/chart" uri="{C3380CC4-5D6E-409C-BE32-E72D297353CC}">
              <c16:uniqueId val="{00000001-858D-43F2-B3DC-D66AF377BDAB}"/>
            </c:ext>
          </c:extLst>
        </c:ser>
        <c:ser>
          <c:idx val="2"/>
          <c:order val="2"/>
          <c:tx>
            <c:strRef>
              <c:f>'Commercial Interrogation'!$D$4:$D$5</c:f>
              <c:strCache>
                <c:ptCount val="1"/>
                <c:pt idx="0">
                  <c:v>PROJECT 3 Mid Rise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'Commercial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'Commercial Interrogation'!$D$6:$D$19</c:f>
              <c:numCache>
                <c:formatCode>#,##0</c:formatCode>
                <c:ptCount val="13"/>
                <c:pt idx="0">
                  <c:v>0</c:v>
                </c:pt>
                <c:pt idx="1">
                  <c:v>594.86580848291374</c:v>
                </c:pt>
                <c:pt idx="2">
                  <c:v>1191.8597356940797</c:v>
                </c:pt>
                <c:pt idx="3">
                  <c:v>1141.4016155568797</c:v>
                </c:pt>
                <c:pt idx="4">
                  <c:v>140.27569941204672</c:v>
                </c:pt>
                <c:pt idx="5">
                  <c:v>546.59151839866479</c:v>
                </c:pt>
                <c:pt idx="6">
                  <c:v>98.128713093148804</c:v>
                </c:pt>
                <c:pt idx="7">
                  <c:v>9.6741861663480488</c:v>
                </c:pt>
                <c:pt idx="8">
                  <c:v>20.960736693754107</c:v>
                </c:pt>
                <c:pt idx="9">
                  <c:v>1035.1379197992412</c:v>
                </c:pt>
                <c:pt idx="10">
                  <c:v>1181.86307665552</c:v>
                </c:pt>
                <c:pt idx="11">
                  <c:v>227.02090203696758</c:v>
                </c:pt>
                <c:pt idx="12">
                  <c:v>588.42367590084586</c:v>
                </c:pt>
              </c:numCache>
            </c:numRef>
          </c:val>
          <c:smooth val="0"/>
          <c:extLst>
            <c:ext xmlns:c16="http://schemas.microsoft.com/office/drawing/2014/chart" uri="{C3380CC4-5D6E-409C-BE32-E72D297353CC}">
              <c16:uniqueId val="{00000002-858D-43F2-B3DC-D66AF377BDAB}"/>
            </c:ext>
          </c:extLst>
        </c:ser>
        <c:ser>
          <c:idx val="3"/>
          <c:order val="3"/>
          <c:tx>
            <c:strRef>
              <c:f>'Commercial Interrogation'!$E$4:$E$5</c:f>
              <c:strCache>
                <c:ptCount val="1"/>
                <c:pt idx="0">
                  <c:v>PROJECT 4A Mid Rise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'Commercial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'Commercial Interrogation'!$E$6:$E$19</c:f>
              <c:numCache>
                <c:formatCode>#,##0</c:formatCode>
                <c:ptCount val="13"/>
                <c:pt idx="0">
                  <c:v>0</c:v>
                </c:pt>
                <c:pt idx="1">
                  <c:v>650</c:v>
                </c:pt>
                <c:pt idx="2">
                  <c:v>750</c:v>
                </c:pt>
                <c:pt idx="3">
                  <c:v>393.5579256099187</c:v>
                </c:pt>
                <c:pt idx="4">
                  <c:v>143.80655912544995</c:v>
                </c:pt>
                <c:pt idx="5">
                  <c:v>200.56365817890949</c:v>
                </c:pt>
                <c:pt idx="6">
                  <c:v>82.957605652579659</c:v>
                </c:pt>
                <c:pt idx="7">
                  <c:v>81.630449273430216</c:v>
                </c:pt>
                <c:pt idx="8">
                  <c:v>10.817757632315692</c:v>
                </c:pt>
                <c:pt idx="9">
                  <c:v>806.47367017730971</c:v>
                </c:pt>
                <c:pt idx="10">
                  <c:v>714.46313824823358</c:v>
                </c:pt>
                <c:pt idx="11">
                  <c:v>106.80775896547127</c:v>
                </c:pt>
                <c:pt idx="12">
                  <c:v>403.01749100119986</c:v>
                </c:pt>
              </c:numCache>
            </c:numRef>
          </c:val>
          <c:smooth val="0"/>
          <c:extLst>
            <c:ext xmlns:c16="http://schemas.microsoft.com/office/drawing/2014/chart" uri="{C3380CC4-5D6E-409C-BE32-E72D297353CC}">
              <c16:uniqueId val="{00000003-858D-43F2-B3DC-D66AF377BDAB}"/>
            </c:ext>
          </c:extLst>
        </c:ser>
        <c:ser>
          <c:idx val="4"/>
          <c:order val="4"/>
          <c:tx>
            <c:strRef>
              <c:f>'Commercial Interrogation'!$F$4:$F$5</c:f>
              <c:strCache>
                <c:ptCount val="1"/>
                <c:pt idx="0">
                  <c:v>PROJECT 4B Mid Rise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'Commercial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'Commercial Interrogation'!$F$6:$F$19</c:f>
              <c:numCache>
                <c:formatCode>#,##0</c:formatCode>
                <c:ptCount val="13"/>
                <c:pt idx="0">
                  <c:v>0</c:v>
                </c:pt>
                <c:pt idx="1">
                  <c:v>572.01890265969348</c:v>
                </c:pt>
                <c:pt idx="2">
                  <c:v>1062.0403325784457</c:v>
                </c:pt>
                <c:pt idx="3">
                  <c:v>1141.4016155568797</c:v>
                </c:pt>
                <c:pt idx="4">
                  <c:v>241.02819648357132</c:v>
                </c:pt>
                <c:pt idx="5">
                  <c:v>373.57758828878713</c:v>
                </c:pt>
                <c:pt idx="6">
                  <c:v>129.85717774536971</c:v>
                </c:pt>
                <c:pt idx="7">
                  <c:v>83.368325702208992</c:v>
                </c:pt>
                <c:pt idx="8">
                  <c:v>19.5</c:v>
                </c:pt>
                <c:pt idx="9">
                  <c:v>785.48211712408636</c:v>
                </c:pt>
                <c:pt idx="10">
                  <c:v>870.11784704093873</c:v>
                </c:pt>
                <c:pt idx="11">
                  <c:v>169.13155421206076</c:v>
                </c:pt>
                <c:pt idx="12">
                  <c:v>436.53236850444176</c:v>
                </c:pt>
              </c:numCache>
            </c:numRef>
          </c:val>
          <c:smooth val="0"/>
          <c:extLst>
            <c:ext xmlns:c16="http://schemas.microsoft.com/office/drawing/2014/chart" uri="{C3380CC4-5D6E-409C-BE32-E72D297353CC}">
              <c16:uniqueId val="{00000004-858D-43F2-B3DC-D66AF377BDAB}"/>
            </c:ext>
          </c:extLst>
        </c:ser>
        <c:ser>
          <c:idx val="5"/>
          <c:order val="5"/>
          <c:tx>
            <c:strRef>
              <c:f>'Commercial Interrogation'!$G$4:$G$5</c:f>
              <c:strCache>
                <c:ptCount val="1"/>
                <c:pt idx="0">
                  <c:v>PROJECT 5 High Rise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'Commercial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'Commercial Interrogation'!$G$6:$G$19</c:f>
              <c:numCache>
                <c:formatCode>#,##0</c:formatCode>
                <c:ptCount val="13"/>
                <c:pt idx="0">
                  <c:v>0</c:v>
                </c:pt>
                <c:pt idx="1">
                  <c:v>617.31212243030438</c:v>
                </c:pt>
                <c:pt idx="2">
                  <c:v>1447.4738830499996</c:v>
                </c:pt>
                <c:pt idx="3">
                  <c:v>1014.5702816249999</c:v>
                </c:pt>
                <c:pt idx="4">
                  <c:v>153.63058237499999</c:v>
                </c:pt>
                <c:pt idx="5">
                  <c:v>507.13992564199447</c:v>
                </c:pt>
                <c:pt idx="6">
                  <c:v>110.6898147372017</c:v>
                </c:pt>
                <c:pt idx="7">
                  <c:v>108.91899827522998</c:v>
                </c:pt>
                <c:pt idx="8">
                  <c:v>46.700281249999996</c:v>
                </c:pt>
                <c:pt idx="9">
                  <c:v>1086.0617407499999</c:v>
                </c:pt>
                <c:pt idx="10">
                  <c:v>1219.1509235204694</c:v>
                </c:pt>
                <c:pt idx="11">
                  <c:v>209.91109274999997</c:v>
                </c:pt>
                <c:pt idx="12">
                  <c:v>418.18821277574153</c:v>
                </c:pt>
              </c:numCache>
            </c:numRef>
          </c:val>
          <c:smooth val="0"/>
          <c:extLst>
            <c:ext xmlns:c16="http://schemas.microsoft.com/office/drawing/2014/chart" uri="{C3380CC4-5D6E-409C-BE32-E72D297353CC}">
              <c16:uniqueId val="{00000005-858D-43F2-B3DC-D66AF377BDAB}"/>
            </c:ext>
          </c:extLst>
        </c:ser>
        <c:ser>
          <c:idx val="6"/>
          <c:order val="6"/>
          <c:tx>
            <c:strRef>
              <c:f>'Commercial Interrogation'!$H$4:$H$5</c:f>
              <c:strCache>
                <c:ptCount val="1"/>
                <c:pt idx="0">
                  <c:v>PROJECT 6 High Rise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'Commercial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'Commercial Interrogation'!$H$6:$H$19</c:f>
              <c:numCache>
                <c:formatCode>#,##0</c:formatCode>
                <c:ptCount val="13"/>
                <c:pt idx="0">
                  <c:v>0</c:v>
                </c:pt>
                <c:pt idx="1">
                  <c:v>545.08000000000004</c:v>
                </c:pt>
                <c:pt idx="2">
                  <c:v>1736.9686596599995</c:v>
                </c:pt>
                <c:pt idx="3">
                  <c:v>995.62244491040622</c:v>
                </c:pt>
                <c:pt idx="4">
                  <c:v>397.404</c:v>
                </c:pt>
                <c:pt idx="5">
                  <c:v>601.25067023853137</c:v>
                </c:pt>
                <c:pt idx="6">
                  <c:v>170</c:v>
                </c:pt>
                <c:pt idx="7">
                  <c:v>116.28000000000002</c:v>
                </c:pt>
                <c:pt idx="8">
                  <c:v>45</c:v>
                </c:pt>
                <c:pt idx="9">
                  <c:v>1252.8600000000001</c:v>
                </c:pt>
                <c:pt idx="10">
                  <c:v>1568.184</c:v>
                </c:pt>
                <c:pt idx="11">
                  <c:v>152.76000000000002</c:v>
                </c:pt>
                <c:pt idx="12">
                  <c:v>943.10328000000027</c:v>
                </c:pt>
              </c:numCache>
            </c:numRef>
          </c:val>
          <c:smooth val="0"/>
          <c:extLst>
            <c:ext xmlns:c16="http://schemas.microsoft.com/office/drawing/2014/chart" uri="{C3380CC4-5D6E-409C-BE32-E72D297353CC}">
              <c16:uniqueId val="{00000006-858D-43F2-B3DC-D66AF377BDAB}"/>
            </c:ext>
          </c:extLst>
        </c:ser>
        <c:dLbls>
          <c:showLegendKey val="0"/>
          <c:showVal val="0"/>
          <c:showCatName val="0"/>
          <c:showSerName val="0"/>
          <c:showPercent val="0"/>
          <c:showBubbleSize val="0"/>
        </c:dLbls>
        <c:marker val="1"/>
        <c:smooth val="0"/>
        <c:axId val="1223990176"/>
        <c:axId val="661079448"/>
      </c:lineChart>
      <c:catAx>
        <c:axId val="122399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079448"/>
        <c:crosses val="autoZero"/>
        <c:auto val="1"/>
        <c:lblAlgn val="ctr"/>
        <c:lblOffset val="100"/>
        <c:noMultiLvlLbl val="0"/>
      </c:catAx>
      <c:valAx>
        <c:axId val="661079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99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 Dataset for Power BI.xlsx]Retail Retail Interrogation!PivotTable1</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'Retail Retail Interrogation'!$B$4:$B$5</c:f>
              <c:strCache>
                <c:ptCount val="1"/>
                <c:pt idx="0">
                  <c:v>R PROJECT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Interrogation'!$B$6:$B$19</c:f>
              <c:numCache>
                <c:formatCode>#,##0</c:formatCode>
                <c:ptCount val="13"/>
                <c:pt idx="0">
                  <c:v>0</c:v>
                </c:pt>
                <c:pt idx="1">
                  <c:v>660</c:v>
                </c:pt>
                <c:pt idx="2">
                  <c:v>850</c:v>
                </c:pt>
                <c:pt idx="3">
                  <c:v>610</c:v>
                </c:pt>
                <c:pt idx="4">
                  <c:v>45</c:v>
                </c:pt>
                <c:pt idx="5">
                  <c:v>120</c:v>
                </c:pt>
                <c:pt idx="6">
                  <c:v>115</c:v>
                </c:pt>
                <c:pt idx="7">
                  <c:v>25</c:v>
                </c:pt>
                <c:pt idx="8">
                  <c:v>0</c:v>
                </c:pt>
                <c:pt idx="9">
                  <c:v>520</c:v>
                </c:pt>
                <c:pt idx="10">
                  <c:v>1110</c:v>
                </c:pt>
                <c:pt idx="11">
                  <c:v>0</c:v>
                </c:pt>
                <c:pt idx="12">
                  <c:v>243</c:v>
                </c:pt>
              </c:numCache>
            </c:numRef>
          </c:val>
          <c:smooth val="0"/>
          <c:extLst>
            <c:ext xmlns:c16="http://schemas.microsoft.com/office/drawing/2014/chart" uri="{C3380CC4-5D6E-409C-BE32-E72D297353CC}">
              <c16:uniqueId val="{00000000-3B07-4930-AC23-51E9D233DC70}"/>
            </c:ext>
          </c:extLst>
        </c:ser>
        <c:ser>
          <c:idx val="1"/>
          <c:order val="1"/>
          <c:tx>
            <c:strRef>
              <c:f>'Retail Retail Interrogation'!$C$4:$C$5</c:f>
              <c:strCache>
                <c:ptCount val="1"/>
                <c:pt idx="0">
                  <c:v>R PROJECT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Interrogation'!$C$6:$C$19</c:f>
              <c:numCache>
                <c:formatCode>#,##0</c:formatCode>
                <c:ptCount val="13"/>
                <c:pt idx="0">
                  <c:v>0</c:v>
                </c:pt>
                <c:pt idx="1">
                  <c:v>557</c:v>
                </c:pt>
                <c:pt idx="2">
                  <c:v>1463</c:v>
                </c:pt>
                <c:pt idx="3">
                  <c:v>1254</c:v>
                </c:pt>
                <c:pt idx="4">
                  <c:v>209</c:v>
                </c:pt>
                <c:pt idx="5">
                  <c:v>383</c:v>
                </c:pt>
                <c:pt idx="6">
                  <c:v>209</c:v>
                </c:pt>
                <c:pt idx="7">
                  <c:v>70</c:v>
                </c:pt>
                <c:pt idx="8">
                  <c:v>0</c:v>
                </c:pt>
                <c:pt idx="9">
                  <c:v>836</c:v>
                </c:pt>
                <c:pt idx="10">
                  <c:v>1115</c:v>
                </c:pt>
                <c:pt idx="11">
                  <c:v>0</c:v>
                </c:pt>
                <c:pt idx="12">
                  <c:v>366</c:v>
                </c:pt>
              </c:numCache>
            </c:numRef>
          </c:val>
          <c:smooth val="0"/>
          <c:extLst>
            <c:ext xmlns:c16="http://schemas.microsoft.com/office/drawing/2014/chart" uri="{C3380CC4-5D6E-409C-BE32-E72D297353CC}">
              <c16:uniqueId val="{00000001-3B07-4930-AC23-51E9D233DC70}"/>
            </c:ext>
          </c:extLst>
        </c:ser>
        <c:ser>
          <c:idx val="2"/>
          <c:order val="2"/>
          <c:tx>
            <c:strRef>
              <c:f>'Retail Retail Interrogation'!$D$4:$D$5</c:f>
              <c:strCache>
                <c:ptCount val="1"/>
                <c:pt idx="0">
                  <c:v>R PROJECT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Interrogation'!$D$6:$D$19</c:f>
              <c:numCache>
                <c:formatCode>#,##0</c:formatCode>
                <c:ptCount val="13"/>
                <c:pt idx="0">
                  <c:v>0</c:v>
                </c:pt>
                <c:pt idx="1">
                  <c:v>267</c:v>
                </c:pt>
                <c:pt idx="2">
                  <c:v>954</c:v>
                </c:pt>
                <c:pt idx="3">
                  <c:v>991</c:v>
                </c:pt>
                <c:pt idx="4">
                  <c:v>302</c:v>
                </c:pt>
                <c:pt idx="5">
                  <c:v>643</c:v>
                </c:pt>
                <c:pt idx="6">
                  <c:v>394</c:v>
                </c:pt>
                <c:pt idx="7">
                  <c:v>81</c:v>
                </c:pt>
                <c:pt idx="8">
                  <c:v>48</c:v>
                </c:pt>
                <c:pt idx="9">
                  <c:v>723</c:v>
                </c:pt>
                <c:pt idx="10">
                  <c:v>1231</c:v>
                </c:pt>
                <c:pt idx="11">
                  <c:v>90</c:v>
                </c:pt>
                <c:pt idx="12">
                  <c:v>307</c:v>
                </c:pt>
              </c:numCache>
            </c:numRef>
          </c:val>
          <c:smooth val="0"/>
          <c:extLst>
            <c:ext xmlns:c16="http://schemas.microsoft.com/office/drawing/2014/chart" uri="{C3380CC4-5D6E-409C-BE32-E72D297353CC}">
              <c16:uniqueId val="{00000002-3B07-4930-AC23-51E9D233DC70}"/>
            </c:ext>
          </c:extLst>
        </c:ser>
        <c:ser>
          <c:idx val="3"/>
          <c:order val="3"/>
          <c:tx>
            <c:strRef>
              <c:f>'Retail Retail Interrogation'!$E$4:$E$5</c:f>
              <c:strCache>
                <c:ptCount val="1"/>
                <c:pt idx="0">
                  <c:v>R PROJECT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Interrogation'!$E$6:$E$19</c:f>
              <c:numCache>
                <c:formatCode>#,##0</c:formatCode>
                <c:ptCount val="13"/>
                <c:pt idx="0">
                  <c:v>0</c:v>
                </c:pt>
                <c:pt idx="1">
                  <c:v>513</c:v>
                </c:pt>
                <c:pt idx="2">
                  <c:v>1053</c:v>
                </c:pt>
                <c:pt idx="3">
                  <c:v>943.2</c:v>
                </c:pt>
                <c:pt idx="4">
                  <c:v>184.44444444444446</c:v>
                </c:pt>
                <c:pt idx="5">
                  <c:v>687</c:v>
                </c:pt>
                <c:pt idx="6">
                  <c:v>448</c:v>
                </c:pt>
                <c:pt idx="7">
                  <c:v>64.666666666666671</c:v>
                </c:pt>
                <c:pt idx="8">
                  <c:v>133</c:v>
                </c:pt>
                <c:pt idx="9">
                  <c:v>888</c:v>
                </c:pt>
                <c:pt idx="10">
                  <c:v>1480</c:v>
                </c:pt>
                <c:pt idx="11">
                  <c:v>111</c:v>
                </c:pt>
                <c:pt idx="12">
                  <c:v>375</c:v>
                </c:pt>
              </c:numCache>
            </c:numRef>
          </c:val>
          <c:smooth val="0"/>
          <c:extLst>
            <c:ext xmlns:c16="http://schemas.microsoft.com/office/drawing/2014/chart" uri="{C3380CC4-5D6E-409C-BE32-E72D297353CC}">
              <c16:uniqueId val="{00000003-3B07-4930-AC23-51E9D233DC70}"/>
            </c:ext>
          </c:extLst>
        </c:ser>
        <c:ser>
          <c:idx val="4"/>
          <c:order val="4"/>
          <c:tx>
            <c:strRef>
              <c:f>'Retail Retail Interrogation'!$F$4:$F$5</c:f>
              <c:strCache>
                <c:ptCount val="1"/>
                <c:pt idx="0">
                  <c:v>R PROJECT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Interrogation'!$F$6:$F$19</c:f>
              <c:numCache>
                <c:formatCode>#,##0</c:formatCode>
                <c:ptCount val="13"/>
                <c:pt idx="0">
                  <c:v>0</c:v>
                </c:pt>
                <c:pt idx="1">
                  <c:v>431</c:v>
                </c:pt>
                <c:pt idx="2">
                  <c:v>1401</c:v>
                </c:pt>
                <c:pt idx="3">
                  <c:v>665</c:v>
                </c:pt>
                <c:pt idx="4">
                  <c:v>293</c:v>
                </c:pt>
                <c:pt idx="5">
                  <c:v>561</c:v>
                </c:pt>
                <c:pt idx="6">
                  <c:v>13</c:v>
                </c:pt>
                <c:pt idx="7">
                  <c:v>44</c:v>
                </c:pt>
                <c:pt idx="8">
                  <c:v>17</c:v>
                </c:pt>
                <c:pt idx="9">
                  <c:v>1179</c:v>
                </c:pt>
                <c:pt idx="10">
                  <c:v>753</c:v>
                </c:pt>
                <c:pt idx="11">
                  <c:v>384</c:v>
                </c:pt>
                <c:pt idx="12">
                  <c:v>344</c:v>
                </c:pt>
              </c:numCache>
            </c:numRef>
          </c:val>
          <c:smooth val="0"/>
          <c:extLst>
            <c:ext xmlns:c16="http://schemas.microsoft.com/office/drawing/2014/chart" uri="{C3380CC4-5D6E-409C-BE32-E72D297353CC}">
              <c16:uniqueId val="{00000004-3B07-4930-AC23-51E9D233DC70}"/>
            </c:ext>
          </c:extLst>
        </c:ser>
        <c:ser>
          <c:idx val="5"/>
          <c:order val="5"/>
          <c:tx>
            <c:strRef>
              <c:f>'Retail Retail Interrogation'!$G$4:$G$5</c:f>
              <c:strCache>
                <c:ptCount val="1"/>
                <c:pt idx="0">
                  <c:v>R PROJECT 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Interrogation'!$G$6:$G$19</c:f>
              <c:numCache>
                <c:formatCode>#,##0</c:formatCode>
                <c:ptCount val="13"/>
                <c:pt idx="0">
                  <c:v>0</c:v>
                </c:pt>
                <c:pt idx="1">
                  <c:v>577</c:v>
                </c:pt>
                <c:pt idx="2">
                  <c:v>1442</c:v>
                </c:pt>
                <c:pt idx="3">
                  <c:v>1196</c:v>
                </c:pt>
                <c:pt idx="4">
                  <c:v>211</c:v>
                </c:pt>
                <c:pt idx="5">
                  <c:v>387</c:v>
                </c:pt>
                <c:pt idx="6">
                  <c:v>211</c:v>
                </c:pt>
                <c:pt idx="7">
                  <c:v>70</c:v>
                </c:pt>
                <c:pt idx="8">
                  <c:v>0</c:v>
                </c:pt>
                <c:pt idx="9">
                  <c:v>844</c:v>
                </c:pt>
                <c:pt idx="10">
                  <c:v>1125</c:v>
                </c:pt>
                <c:pt idx="11">
                  <c:v>0</c:v>
                </c:pt>
                <c:pt idx="12">
                  <c:v>364</c:v>
                </c:pt>
              </c:numCache>
            </c:numRef>
          </c:val>
          <c:smooth val="0"/>
          <c:extLst>
            <c:ext xmlns:c16="http://schemas.microsoft.com/office/drawing/2014/chart" uri="{C3380CC4-5D6E-409C-BE32-E72D297353CC}">
              <c16:uniqueId val="{00000005-3B07-4930-AC23-51E9D233DC70}"/>
            </c:ext>
          </c:extLst>
        </c:ser>
        <c:ser>
          <c:idx val="6"/>
          <c:order val="6"/>
          <c:tx>
            <c:strRef>
              <c:f>'Retail Retail Interrogation'!$H$4:$H$5</c:f>
              <c:strCache>
                <c:ptCount val="1"/>
                <c:pt idx="0">
                  <c:v>R PROJECT 7</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Interrogation'!$H$6:$H$19</c:f>
              <c:numCache>
                <c:formatCode>#,##0</c:formatCode>
                <c:ptCount val="13"/>
                <c:pt idx="0">
                  <c:v>0</c:v>
                </c:pt>
                <c:pt idx="1">
                  <c:v>474</c:v>
                </c:pt>
                <c:pt idx="2">
                  <c:v>1472</c:v>
                </c:pt>
                <c:pt idx="3">
                  <c:v>1230</c:v>
                </c:pt>
                <c:pt idx="4">
                  <c:v>90</c:v>
                </c:pt>
                <c:pt idx="5">
                  <c:v>164</c:v>
                </c:pt>
                <c:pt idx="6">
                  <c:v>31</c:v>
                </c:pt>
                <c:pt idx="7">
                  <c:v>71</c:v>
                </c:pt>
                <c:pt idx="8">
                  <c:v>16</c:v>
                </c:pt>
                <c:pt idx="9">
                  <c:v>593</c:v>
                </c:pt>
                <c:pt idx="10">
                  <c:v>768</c:v>
                </c:pt>
                <c:pt idx="11">
                  <c:v>111</c:v>
                </c:pt>
                <c:pt idx="12">
                  <c:v>301</c:v>
                </c:pt>
              </c:numCache>
            </c:numRef>
          </c:val>
          <c:smooth val="0"/>
          <c:extLst>
            <c:ext xmlns:c16="http://schemas.microsoft.com/office/drawing/2014/chart" uri="{C3380CC4-5D6E-409C-BE32-E72D297353CC}">
              <c16:uniqueId val="{00000006-3B07-4930-AC23-51E9D233DC70}"/>
            </c:ext>
          </c:extLst>
        </c:ser>
        <c:ser>
          <c:idx val="7"/>
          <c:order val="7"/>
          <c:tx>
            <c:strRef>
              <c:f>'Retail Retail Interrogation'!$I$4:$I$5</c:f>
              <c:strCache>
                <c:ptCount val="1"/>
                <c:pt idx="0">
                  <c:v>R PROJECT 8</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Interrogation'!$I$6:$I$19</c:f>
              <c:numCache>
                <c:formatCode>#,##0</c:formatCode>
                <c:ptCount val="13"/>
                <c:pt idx="0">
                  <c:v>0</c:v>
                </c:pt>
                <c:pt idx="1">
                  <c:v>402</c:v>
                </c:pt>
                <c:pt idx="2">
                  <c:v>1120</c:v>
                </c:pt>
                <c:pt idx="3">
                  <c:v>976</c:v>
                </c:pt>
                <c:pt idx="4">
                  <c:v>172</c:v>
                </c:pt>
                <c:pt idx="5">
                  <c:v>317</c:v>
                </c:pt>
                <c:pt idx="6">
                  <c:v>172</c:v>
                </c:pt>
                <c:pt idx="7">
                  <c:v>57</c:v>
                </c:pt>
                <c:pt idx="8">
                  <c:v>0</c:v>
                </c:pt>
                <c:pt idx="9">
                  <c:v>746</c:v>
                </c:pt>
                <c:pt idx="10">
                  <c:v>1091</c:v>
                </c:pt>
                <c:pt idx="11">
                  <c:v>0</c:v>
                </c:pt>
                <c:pt idx="12">
                  <c:v>303</c:v>
                </c:pt>
              </c:numCache>
            </c:numRef>
          </c:val>
          <c:smooth val="0"/>
          <c:extLst>
            <c:ext xmlns:c16="http://schemas.microsoft.com/office/drawing/2014/chart" uri="{C3380CC4-5D6E-409C-BE32-E72D297353CC}">
              <c16:uniqueId val="{00000007-3B07-4930-AC23-51E9D233DC70}"/>
            </c:ext>
          </c:extLst>
        </c:ser>
        <c:ser>
          <c:idx val="8"/>
          <c:order val="8"/>
          <c:tx>
            <c:strRef>
              <c:f>'Retail Retail Interrogation'!$J$4:$J$5</c:f>
              <c:strCache>
                <c:ptCount val="1"/>
                <c:pt idx="0">
                  <c:v>R PROJECT 9</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Interrogation'!$J$6:$J$19</c:f>
              <c:numCache>
                <c:formatCode>#,##0</c:formatCode>
                <c:ptCount val="13"/>
                <c:pt idx="0">
                  <c:v>0</c:v>
                </c:pt>
                <c:pt idx="1">
                  <c:v>401</c:v>
                </c:pt>
                <c:pt idx="2">
                  <c:v>1443</c:v>
                </c:pt>
                <c:pt idx="3">
                  <c:v>947</c:v>
                </c:pt>
                <c:pt idx="4">
                  <c:v>133</c:v>
                </c:pt>
                <c:pt idx="5">
                  <c:v>292</c:v>
                </c:pt>
                <c:pt idx="6">
                  <c:v>11</c:v>
                </c:pt>
                <c:pt idx="7">
                  <c:v>51</c:v>
                </c:pt>
                <c:pt idx="8">
                  <c:v>32</c:v>
                </c:pt>
                <c:pt idx="9">
                  <c:v>627</c:v>
                </c:pt>
                <c:pt idx="10">
                  <c:v>1270</c:v>
                </c:pt>
                <c:pt idx="11">
                  <c:v>165</c:v>
                </c:pt>
                <c:pt idx="12">
                  <c:v>322</c:v>
                </c:pt>
              </c:numCache>
            </c:numRef>
          </c:val>
          <c:smooth val="0"/>
          <c:extLst>
            <c:ext xmlns:c16="http://schemas.microsoft.com/office/drawing/2014/chart" uri="{C3380CC4-5D6E-409C-BE32-E72D297353CC}">
              <c16:uniqueId val="{00000008-3B07-4930-AC23-51E9D233DC70}"/>
            </c:ext>
          </c:extLst>
        </c:ser>
        <c:ser>
          <c:idx val="9"/>
          <c:order val="9"/>
          <c:tx>
            <c:strRef>
              <c:f>'Retail Retail Interrogation'!$K$4:$K$5</c:f>
              <c:strCache>
                <c:ptCount val="1"/>
                <c:pt idx="0">
                  <c:v>R PROJECT 10</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'Retail Retail Interrogation'!$A$6:$A$19</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'Retail Retail Interrogation'!$K$6:$K$19</c:f>
              <c:numCache>
                <c:formatCode>#,##0</c:formatCode>
                <c:ptCount val="13"/>
                <c:pt idx="0">
                  <c:v>0</c:v>
                </c:pt>
                <c:pt idx="1">
                  <c:v>901</c:v>
                </c:pt>
                <c:pt idx="2">
                  <c:v>1478</c:v>
                </c:pt>
                <c:pt idx="3">
                  <c:v>1002.8</c:v>
                </c:pt>
                <c:pt idx="4">
                  <c:v>205</c:v>
                </c:pt>
                <c:pt idx="5">
                  <c:v>326</c:v>
                </c:pt>
                <c:pt idx="6">
                  <c:v>232</c:v>
                </c:pt>
                <c:pt idx="7">
                  <c:v>113</c:v>
                </c:pt>
                <c:pt idx="8">
                  <c:v>74</c:v>
                </c:pt>
                <c:pt idx="9">
                  <c:v>994</c:v>
                </c:pt>
                <c:pt idx="10">
                  <c:v>1359</c:v>
                </c:pt>
                <c:pt idx="11">
                  <c:v>232</c:v>
                </c:pt>
                <c:pt idx="12">
                  <c:v>470</c:v>
                </c:pt>
              </c:numCache>
            </c:numRef>
          </c:val>
          <c:smooth val="0"/>
          <c:extLst>
            <c:ext xmlns:c16="http://schemas.microsoft.com/office/drawing/2014/chart" uri="{C3380CC4-5D6E-409C-BE32-E72D297353CC}">
              <c16:uniqueId val="{00000009-3B07-4930-AC23-51E9D233DC70}"/>
            </c:ext>
          </c:extLst>
        </c:ser>
        <c:dLbls>
          <c:showLegendKey val="0"/>
          <c:showVal val="0"/>
          <c:showCatName val="0"/>
          <c:showSerName val="0"/>
          <c:showPercent val="0"/>
          <c:showBubbleSize val="0"/>
        </c:dLbls>
        <c:marker val="1"/>
        <c:smooth val="0"/>
        <c:axId val="1122634912"/>
        <c:axId val="656569880"/>
      </c:lineChart>
      <c:catAx>
        <c:axId val="112263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569880"/>
        <c:crosses val="autoZero"/>
        <c:auto val="1"/>
        <c:lblAlgn val="ctr"/>
        <c:lblOffset val="100"/>
        <c:noMultiLvlLbl val="0"/>
      </c:catAx>
      <c:valAx>
        <c:axId val="656569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3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 Dataset for Power BI.xlsx]Infra&amp;LS Interrogation!PivotTable1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circle"/>
          <c:size val="5"/>
          <c:spPr>
            <a:solidFill>
              <a:schemeClr val="accent1">
                <a:lumMod val="80000"/>
              </a:schemeClr>
            </a:solidFill>
            <a:ln w="9525">
              <a:solidFill>
                <a:schemeClr val="accent1">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circle"/>
          <c:size val="5"/>
          <c:spPr>
            <a:solidFill>
              <a:schemeClr val="accent2">
                <a:lumMod val="80000"/>
              </a:schemeClr>
            </a:solidFill>
            <a:ln w="9525">
              <a:solidFill>
                <a:schemeClr val="accent2">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circle"/>
          <c:size val="5"/>
          <c:spPr>
            <a:solidFill>
              <a:schemeClr val="accent3">
                <a:lumMod val="80000"/>
              </a:schemeClr>
            </a:solidFill>
            <a:ln w="9525">
              <a:solidFill>
                <a:schemeClr val="accent3">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circle"/>
          <c:size val="5"/>
          <c:spPr>
            <a:solidFill>
              <a:schemeClr val="accent4">
                <a:lumMod val="80000"/>
              </a:schemeClr>
            </a:solidFill>
            <a:ln w="9525">
              <a:solidFill>
                <a:schemeClr val="accent4">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1"/>
            </a:solidFill>
            <a:round/>
          </a:ln>
          <a:effectLst/>
        </c:spPr>
        <c:marker>
          <c:symbol val="circle"/>
          <c:size val="5"/>
          <c:spPr>
            <a:solidFill>
              <a:schemeClr val="accent5">
                <a:lumMod val="80000"/>
              </a:schemeClr>
            </a:solidFill>
            <a:ln w="9525">
              <a:solidFill>
                <a:schemeClr val="accent5">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1"/>
            </a:solidFill>
            <a:round/>
          </a:ln>
          <a:effectLst/>
        </c:spPr>
        <c:marker>
          <c:symbol val="circle"/>
          <c:size val="5"/>
          <c:spPr>
            <a:solidFill>
              <a:schemeClr val="accent6">
                <a:lumMod val="80000"/>
              </a:schemeClr>
            </a:solidFill>
            <a:ln w="9525">
              <a:solidFill>
                <a:schemeClr val="accent6">
                  <a:lumMod val="8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1"/>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'Infra&amp;LS Interrogation'!$B$1:$B$2</c:f>
              <c:strCache>
                <c:ptCount val="1"/>
                <c:pt idx="0">
                  <c:v>Project 01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Interrogation'!$B$3:$B$25</c:f>
              <c:numCache>
                <c:formatCode>#,##0</c:formatCode>
                <c:ptCount val="22"/>
                <c:pt idx="0">
                  <c:v>0</c:v>
                </c:pt>
                <c:pt idx="1">
                  <c:v>12.496919962068965</c:v>
                </c:pt>
                <c:pt idx="2">
                  <c:v>4.691600537931035</c:v>
                </c:pt>
                <c:pt idx="3">
                  <c:v>28.76489817241379</c:v>
                </c:pt>
                <c:pt idx="4">
                  <c:v>0.43252170689655173</c:v>
                </c:pt>
                <c:pt idx="5">
                  <c:v>20.090017158620693</c:v>
                </c:pt>
                <c:pt idx="6">
                  <c:v>19.585337710344824</c:v>
                </c:pt>
                <c:pt idx="7">
                  <c:v>11.761838913793104</c:v>
                </c:pt>
                <c:pt idx="8">
                  <c:v>1.6932227586206897E-2</c:v>
                </c:pt>
                <c:pt idx="9">
                  <c:v>24.865026862068966</c:v>
                </c:pt>
                <c:pt idx="10">
                  <c:v>6.0487926068965523</c:v>
                </c:pt>
                <c:pt idx="11">
                  <c:v>0</c:v>
                </c:pt>
                <c:pt idx="12">
                  <c:v>0</c:v>
                </c:pt>
                <c:pt idx="13">
                  <c:v>0</c:v>
                </c:pt>
                <c:pt idx="14">
                  <c:v>0</c:v>
                </c:pt>
                <c:pt idx="15">
                  <c:v>0</c:v>
                </c:pt>
                <c:pt idx="16">
                  <c:v>13.955916427586207</c:v>
                </c:pt>
                <c:pt idx="17">
                  <c:v>0</c:v>
                </c:pt>
                <c:pt idx="18">
                  <c:v>19.291323417241379</c:v>
                </c:pt>
                <c:pt idx="19">
                  <c:v>36.91268949310345</c:v>
                </c:pt>
                <c:pt idx="20">
                  <c:v>8.9188320793103451</c:v>
                </c:pt>
                <c:pt idx="21">
                  <c:v>0</c:v>
                </c:pt>
              </c:numCache>
            </c:numRef>
          </c:val>
          <c:smooth val="0"/>
          <c:extLst>
            <c:ext xmlns:c16="http://schemas.microsoft.com/office/drawing/2014/chart" uri="{C3380CC4-5D6E-409C-BE32-E72D297353CC}">
              <c16:uniqueId val="{00000000-82F1-4634-ABF0-00B62A916AC7}"/>
            </c:ext>
          </c:extLst>
        </c:ser>
        <c:ser>
          <c:idx val="1"/>
          <c:order val="1"/>
          <c:tx>
            <c:strRef>
              <c:f>'Infra&amp;LS Interrogation'!$C$1:$C$2</c:f>
              <c:strCache>
                <c:ptCount val="1"/>
                <c:pt idx="0">
                  <c:v>Project 02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Interrogation'!$C$3:$C$25</c:f>
              <c:numCache>
                <c:formatCode>#,##0</c:formatCode>
                <c:ptCount val="22"/>
                <c:pt idx="0">
                  <c:v>2.5076029150143571</c:v>
                </c:pt>
                <c:pt idx="1">
                  <c:v>14.093123417649078</c:v>
                </c:pt>
                <c:pt idx="2">
                  <c:v>29.618158710918195</c:v>
                </c:pt>
                <c:pt idx="3">
                  <c:v>33.492198843544017</c:v>
                </c:pt>
                <c:pt idx="4">
                  <c:v>0</c:v>
                </c:pt>
                <c:pt idx="5">
                  <c:v>23.184337951702361</c:v>
                </c:pt>
                <c:pt idx="6">
                  <c:v>22.040862800200987</c:v>
                </c:pt>
                <c:pt idx="7">
                  <c:v>7.6962287066255586</c:v>
                </c:pt>
                <c:pt idx="8">
                  <c:v>0</c:v>
                </c:pt>
                <c:pt idx="9">
                  <c:v>40.883499666312964</c:v>
                </c:pt>
                <c:pt idx="10">
                  <c:v>9.2568265563481269</c:v>
                </c:pt>
                <c:pt idx="11">
                  <c:v>0</c:v>
                </c:pt>
                <c:pt idx="12">
                  <c:v>0</c:v>
                </c:pt>
                <c:pt idx="13">
                  <c:v>0</c:v>
                </c:pt>
                <c:pt idx="14">
                  <c:v>0</c:v>
                </c:pt>
                <c:pt idx="15">
                  <c:v>0</c:v>
                </c:pt>
                <c:pt idx="16">
                  <c:v>12.283663092534647</c:v>
                </c:pt>
                <c:pt idx="17">
                  <c:v>0</c:v>
                </c:pt>
                <c:pt idx="18">
                  <c:v>23.491469590398552</c:v>
                </c:pt>
                <c:pt idx="19">
                  <c:v>26.771388454796565</c:v>
                </c:pt>
                <c:pt idx="20">
                  <c:v>8.3669410272883358</c:v>
                </c:pt>
                <c:pt idx="21">
                  <c:v>0</c:v>
                </c:pt>
              </c:numCache>
            </c:numRef>
          </c:val>
          <c:smooth val="0"/>
          <c:extLst>
            <c:ext xmlns:c16="http://schemas.microsoft.com/office/drawing/2014/chart" uri="{C3380CC4-5D6E-409C-BE32-E72D297353CC}">
              <c16:uniqueId val="{00000001-82F1-4634-ABF0-00B62A916AC7}"/>
            </c:ext>
          </c:extLst>
        </c:ser>
        <c:ser>
          <c:idx val="2"/>
          <c:order val="2"/>
          <c:tx>
            <c:strRef>
              <c:f>'Infra&amp;LS Interrogation'!$D$1:$D$2</c:f>
              <c:strCache>
                <c:ptCount val="1"/>
                <c:pt idx="0">
                  <c:v>Project 03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Interrogation'!$D$3:$D$25</c:f>
              <c:numCache>
                <c:formatCode>#,##0</c:formatCode>
                <c:ptCount val="22"/>
                <c:pt idx="0">
                  <c:v>2.586114950538172</c:v>
                </c:pt>
                <c:pt idx="1">
                  <c:v>18.485646040070144</c:v>
                </c:pt>
                <c:pt idx="2">
                  <c:v>28.527474323353079</c:v>
                </c:pt>
                <c:pt idx="3">
                  <c:v>31.826443023741049</c:v>
                </c:pt>
                <c:pt idx="4">
                  <c:v>0</c:v>
                </c:pt>
                <c:pt idx="5">
                  <c:v>28.134773900944229</c:v>
                </c:pt>
                <c:pt idx="6">
                  <c:v>23.70412604587732</c:v>
                </c:pt>
                <c:pt idx="7">
                  <c:v>8.4151455490129674</c:v>
                </c:pt>
                <c:pt idx="8">
                  <c:v>0</c:v>
                </c:pt>
                <c:pt idx="9">
                  <c:v>40.657385750183295</c:v>
                </c:pt>
                <c:pt idx="10">
                  <c:v>10.984664523454187</c:v>
                </c:pt>
                <c:pt idx="11">
                  <c:v>0</c:v>
                </c:pt>
                <c:pt idx="12">
                  <c:v>0</c:v>
                </c:pt>
                <c:pt idx="13">
                  <c:v>0</c:v>
                </c:pt>
                <c:pt idx="14">
                  <c:v>0</c:v>
                </c:pt>
                <c:pt idx="15">
                  <c:v>0</c:v>
                </c:pt>
                <c:pt idx="16">
                  <c:v>10.722590028246678</c:v>
                </c:pt>
                <c:pt idx="17">
                  <c:v>0</c:v>
                </c:pt>
                <c:pt idx="18">
                  <c:v>34.246166415802335</c:v>
                </c:pt>
                <c:pt idx="19">
                  <c:v>33.926129783565052</c:v>
                </c:pt>
                <c:pt idx="20">
                  <c:v>13.03953058398724</c:v>
                </c:pt>
                <c:pt idx="21">
                  <c:v>0</c:v>
                </c:pt>
              </c:numCache>
            </c:numRef>
          </c:val>
          <c:smooth val="0"/>
          <c:extLst>
            <c:ext xmlns:c16="http://schemas.microsoft.com/office/drawing/2014/chart" uri="{C3380CC4-5D6E-409C-BE32-E72D297353CC}">
              <c16:uniqueId val="{00000002-82F1-4634-ABF0-00B62A916AC7}"/>
            </c:ext>
          </c:extLst>
        </c:ser>
        <c:ser>
          <c:idx val="3"/>
          <c:order val="3"/>
          <c:tx>
            <c:strRef>
              <c:f>'Infra&amp;LS Interrogation'!$E$1:$E$2</c:f>
              <c:strCache>
                <c:ptCount val="1"/>
                <c:pt idx="0">
                  <c:v>Project 04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Interrogation'!$E$3:$E$25</c:f>
              <c:numCache>
                <c:formatCode>#,##0</c:formatCode>
                <c:ptCount val="22"/>
                <c:pt idx="0">
                  <c:v>2.6024388610066196</c:v>
                </c:pt>
                <c:pt idx="1">
                  <c:v>11.653569068576463</c:v>
                </c:pt>
                <c:pt idx="2">
                  <c:v>44.674236299572485</c:v>
                </c:pt>
                <c:pt idx="3">
                  <c:v>24.271196499899553</c:v>
                </c:pt>
                <c:pt idx="4">
                  <c:v>0</c:v>
                </c:pt>
                <c:pt idx="5">
                  <c:v>18.62902812912699</c:v>
                </c:pt>
                <c:pt idx="6">
                  <c:v>18.173085120847496</c:v>
                </c:pt>
                <c:pt idx="7">
                  <c:v>6.6670128783057168</c:v>
                </c:pt>
                <c:pt idx="8">
                  <c:v>0</c:v>
                </c:pt>
                <c:pt idx="9">
                  <c:v>21.925758094303195</c:v>
                </c:pt>
                <c:pt idx="10">
                  <c:v>7.4453163529908304</c:v>
                </c:pt>
                <c:pt idx="11">
                  <c:v>0</c:v>
                </c:pt>
                <c:pt idx="12">
                  <c:v>0</c:v>
                </c:pt>
                <c:pt idx="13">
                  <c:v>0</c:v>
                </c:pt>
                <c:pt idx="14">
                  <c:v>0</c:v>
                </c:pt>
                <c:pt idx="15">
                  <c:v>0</c:v>
                </c:pt>
                <c:pt idx="16">
                  <c:v>6.7219668795086847</c:v>
                </c:pt>
                <c:pt idx="17">
                  <c:v>0</c:v>
                </c:pt>
                <c:pt idx="18">
                  <c:v>21.332573135840846</c:v>
                </c:pt>
                <c:pt idx="19">
                  <c:v>21.404730025376228</c:v>
                </c:pt>
                <c:pt idx="20">
                  <c:v>6.7586174606197016</c:v>
                </c:pt>
                <c:pt idx="21">
                  <c:v>0</c:v>
                </c:pt>
              </c:numCache>
            </c:numRef>
          </c:val>
          <c:smooth val="0"/>
          <c:extLst>
            <c:ext xmlns:c16="http://schemas.microsoft.com/office/drawing/2014/chart" uri="{C3380CC4-5D6E-409C-BE32-E72D297353CC}">
              <c16:uniqueId val="{00000003-82F1-4634-ABF0-00B62A916AC7}"/>
            </c:ext>
          </c:extLst>
        </c:ser>
        <c:ser>
          <c:idx val="4"/>
          <c:order val="4"/>
          <c:tx>
            <c:strRef>
              <c:f>'Infra&amp;LS Interrogation'!$F$1:$F$2</c:f>
              <c:strCache>
                <c:ptCount val="1"/>
                <c:pt idx="0">
                  <c:v>Project 05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Interrogation'!$F$3:$F$25</c:f>
              <c:numCache>
                <c:formatCode>#,##0</c:formatCode>
                <c:ptCount val="22"/>
                <c:pt idx="0">
                  <c:v>3.3563468658594924</c:v>
                </c:pt>
                <c:pt idx="1">
                  <c:v>42.078959630552298</c:v>
                </c:pt>
                <c:pt idx="2">
                  <c:v>14.454224667687566</c:v>
                </c:pt>
                <c:pt idx="3">
                  <c:v>27.179484602918599</c:v>
                </c:pt>
                <c:pt idx="4">
                  <c:v>0</c:v>
                </c:pt>
                <c:pt idx="5">
                  <c:v>18.215627423646996</c:v>
                </c:pt>
                <c:pt idx="6">
                  <c:v>18.606536337779428</c:v>
                </c:pt>
                <c:pt idx="7">
                  <c:v>8.0162589734347929</c:v>
                </c:pt>
                <c:pt idx="8">
                  <c:v>0</c:v>
                </c:pt>
                <c:pt idx="9">
                  <c:v>40.377372142982125</c:v>
                </c:pt>
                <c:pt idx="10">
                  <c:v>8.0302366391215561</c:v>
                </c:pt>
                <c:pt idx="11">
                  <c:v>21.575249209204848</c:v>
                </c:pt>
                <c:pt idx="12">
                  <c:v>0</c:v>
                </c:pt>
                <c:pt idx="13">
                  <c:v>0</c:v>
                </c:pt>
                <c:pt idx="14">
                  <c:v>0</c:v>
                </c:pt>
                <c:pt idx="15">
                  <c:v>0</c:v>
                </c:pt>
                <c:pt idx="16">
                  <c:v>0</c:v>
                </c:pt>
                <c:pt idx="17">
                  <c:v>0</c:v>
                </c:pt>
                <c:pt idx="18">
                  <c:v>38.007327462557988</c:v>
                </c:pt>
                <c:pt idx="19">
                  <c:v>39.587298287648878</c:v>
                </c:pt>
                <c:pt idx="20">
                  <c:v>20.247165339330948</c:v>
                </c:pt>
                <c:pt idx="21">
                  <c:v>0</c:v>
                </c:pt>
              </c:numCache>
            </c:numRef>
          </c:val>
          <c:smooth val="0"/>
          <c:extLst>
            <c:ext xmlns:c16="http://schemas.microsoft.com/office/drawing/2014/chart" uri="{C3380CC4-5D6E-409C-BE32-E72D297353CC}">
              <c16:uniqueId val="{00000004-82F1-4634-ABF0-00B62A916AC7}"/>
            </c:ext>
          </c:extLst>
        </c:ser>
        <c:ser>
          <c:idx val="5"/>
          <c:order val="5"/>
          <c:tx>
            <c:strRef>
              <c:f>'Infra&amp;LS Interrogation'!$G$1:$G$2</c:f>
              <c:strCache>
                <c:ptCount val="1"/>
                <c:pt idx="0">
                  <c:v>Project 06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Interrogation'!$G$3:$G$25</c:f>
              <c:numCache>
                <c:formatCode>#,##0</c:formatCode>
                <c:ptCount val="22"/>
                <c:pt idx="0">
                  <c:v>4.1509862787108371</c:v>
                </c:pt>
                <c:pt idx="1">
                  <c:v>41.86471434826462</c:v>
                </c:pt>
                <c:pt idx="2">
                  <c:v>15.981856516970705</c:v>
                </c:pt>
                <c:pt idx="3">
                  <c:v>25.368527647713879</c:v>
                </c:pt>
                <c:pt idx="4">
                  <c:v>1.418762682108081</c:v>
                </c:pt>
                <c:pt idx="5">
                  <c:v>16.624010474746107</c:v>
                </c:pt>
                <c:pt idx="6">
                  <c:v>41.554852020843761</c:v>
                </c:pt>
                <c:pt idx="7">
                  <c:v>0</c:v>
                </c:pt>
                <c:pt idx="8">
                  <c:v>1.0215218031702349</c:v>
                </c:pt>
                <c:pt idx="9">
                  <c:v>28.436523896663779</c:v>
                </c:pt>
                <c:pt idx="10">
                  <c:v>3.6147221054913885</c:v>
                </c:pt>
                <c:pt idx="11">
                  <c:v>0</c:v>
                </c:pt>
                <c:pt idx="12">
                  <c:v>0</c:v>
                </c:pt>
                <c:pt idx="13">
                  <c:v>0</c:v>
                </c:pt>
                <c:pt idx="14">
                  <c:v>0</c:v>
                </c:pt>
                <c:pt idx="15">
                  <c:v>0</c:v>
                </c:pt>
                <c:pt idx="16">
                  <c:v>0</c:v>
                </c:pt>
                <c:pt idx="17">
                  <c:v>0</c:v>
                </c:pt>
                <c:pt idx="18">
                  <c:v>47.984117758149978</c:v>
                </c:pt>
                <c:pt idx="19">
                  <c:v>40.51997013563463</c:v>
                </c:pt>
                <c:pt idx="20">
                  <c:v>24.911044337243613</c:v>
                </c:pt>
                <c:pt idx="21">
                  <c:v>0</c:v>
                </c:pt>
              </c:numCache>
            </c:numRef>
          </c:val>
          <c:smooth val="0"/>
          <c:extLst>
            <c:ext xmlns:c16="http://schemas.microsoft.com/office/drawing/2014/chart" uri="{C3380CC4-5D6E-409C-BE32-E72D297353CC}">
              <c16:uniqueId val="{00000005-82F1-4634-ABF0-00B62A916AC7}"/>
            </c:ext>
          </c:extLst>
        </c:ser>
        <c:ser>
          <c:idx val="6"/>
          <c:order val="6"/>
          <c:tx>
            <c:strRef>
              <c:f>'Infra&amp;LS Interrogation'!$H$1:$H$2</c:f>
              <c:strCache>
                <c:ptCount val="1"/>
                <c:pt idx="0">
                  <c:v>Project 07</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Interrogation'!$H$3:$H$25</c:f>
              <c:numCache>
                <c:formatCode>#,##0</c:formatCode>
                <c:ptCount val="22"/>
                <c:pt idx="0">
                  <c:v>0</c:v>
                </c:pt>
                <c:pt idx="1">
                  <c:v>33.059985136800663</c:v>
                </c:pt>
                <c:pt idx="2">
                  <c:v>18.115670663090473</c:v>
                </c:pt>
                <c:pt idx="3">
                  <c:v>55</c:v>
                </c:pt>
                <c:pt idx="4">
                  <c:v>0</c:v>
                </c:pt>
                <c:pt idx="5">
                  <c:v>35.221376707364193</c:v>
                </c:pt>
                <c:pt idx="6">
                  <c:v>43.03677372682737</c:v>
                </c:pt>
                <c:pt idx="7">
                  <c:v>22.702743769160694</c:v>
                </c:pt>
                <c:pt idx="8">
                  <c:v>0</c:v>
                </c:pt>
                <c:pt idx="9">
                  <c:v>37.097741047531215</c:v>
                </c:pt>
                <c:pt idx="10">
                  <c:v>9.3570806081784266</c:v>
                </c:pt>
                <c:pt idx="11">
                  <c:v>0</c:v>
                </c:pt>
                <c:pt idx="12">
                  <c:v>4.5550981901869037</c:v>
                </c:pt>
                <c:pt idx="13">
                  <c:v>0</c:v>
                </c:pt>
                <c:pt idx="14">
                  <c:v>0</c:v>
                </c:pt>
                <c:pt idx="15">
                  <c:v>0</c:v>
                </c:pt>
                <c:pt idx="16">
                  <c:v>8.589801081318905</c:v>
                </c:pt>
                <c:pt idx="17">
                  <c:v>0</c:v>
                </c:pt>
                <c:pt idx="18">
                  <c:v>21.434358824791129</c:v>
                </c:pt>
                <c:pt idx="19">
                  <c:v>39.099386463629237</c:v>
                </c:pt>
                <c:pt idx="20">
                  <c:v>20.850565619473894</c:v>
                </c:pt>
                <c:pt idx="21">
                  <c:v>0</c:v>
                </c:pt>
              </c:numCache>
            </c:numRef>
          </c:val>
          <c:smooth val="0"/>
          <c:extLst>
            <c:ext xmlns:c16="http://schemas.microsoft.com/office/drawing/2014/chart" uri="{C3380CC4-5D6E-409C-BE32-E72D297353CC}">
              <c16:uniqueId val="{00000006-82F1-4634-ABF0-00B62A916AC7}"/>
            </c:ext>
          </c:extLst>
        </c:ser>
        <c:ser>
          <c:idx val="7"/>
          <c:order val="7"/>
          <c:tx>
            <c:strRef>
              <c:f>'Infra&amp;LS Interrogation'!$I$1:$I$2</c:f>
              <c:strCache>
                <c:ptCount val="1"/>
                <c:pt idx="0">
                  <c:v>Project 08</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Interrogation'!$I$3:$I$25</c:f>
              <c:numCache>
                <c:formatCode>#,##0</c:formatCode>
                <c:ptCount val="22"/>
                <c:pt idx="0">
                  <c:v>3.8601587683698857</c:v>
                </c:pt>
                <c:pt idx="1">
                  <c:v>33.26607709098932</c:v>
                </c:pt>
                <c:pt idx="2">
                  <c:v>32.498189306041169</c:v>
                </c:pt>
                <c:pt idx="3">
                  <c:v>48</c:v>
                </c:pt>
                <c:pt idx="4">
                  <c:v>1.0644885236776638</c:v>
                </c:pt>
                <c:pt idx="5">
                  <c:v>26.22778745222157</c:v>
                </c:pt>
                <c:pt idx="6">
                  <c:v>33.22212394290645</c:v>
                </c:pt>
                <c:pt idx="7">
                  <c:v>14.427254869385639</c:v>
                </c:pt>
                <c:pt idx="8">
                  <c:v>0.59711106768495403</c:v>
                </c:pt>
                <c:pt idx="9">
                  <c:v>38.314549176748436</c:v>
                </c:pt>
                <c:pt idx="10">
                  <c:v>8.3934229969419913</c:v>
                </c:pt>
                <c:pt idx="11">
                  <c:v>0</c:v>
                </c:pt>
                <c:pt idx="12">
                  <c:v>0</c:v>
                </c:pt>
                <c:pt idx="13">
                  <c:v>0</c:v>
                </c:pt>
                <c:pt idx="14">
                  <c:v>0</c:v>
                </c:pt>
                <c:pt idx="15">
                  <c:v>0</c:v>
                </c:pt>
                <c:pt idx="16">
                  <c:v>12.560924956539219</c:v>
                </c:pt>
                <c:pt idx="17">
                  <c:v>0</c:v>
                </c:pt>
                <c:pt idx="18">
                  <c:v>55</c:v>
                </c:pt>
                <c:pt idx="19">
                  <c:v>42.370711621039483</c:v>
                </c:pt>
                <c:pt idx="20">
                  <c:v>19.472265346441205</c:v>
                </c:pt>
                <c:pt idx="21">
                  <c:v>64.062663068596891</c:v>
                </c:pt>
              </c:numCache>
            </c:numRef>
          </c:val>
          <c:smooth val="0"/>
          <c:extLst>
            <c:ext xmlns:c16="http://schemas.microsoft.com/office/drawing/2014/chart" uri="{C3380CC4-5D6E-409C-BE32-E72D297353CC}">
              <c16:uniqueId val="{00000007-82F1-4634-ABF0-00B62A916AC7}"/>
            </c:ext>
          </c:extLst>
        </c:ser>
        <c:ser>
          <c:idx val="8"/>
          <c:order val="8"/>
          <c:tx>
            <c:strRef>
              <c:f>'Infra&amp;LS Interrogation'!$J$1:$J$2</c:f>
              <c:strCache>
                <c:ptCount val="1"/>
                <c:pt idx="0">
                  <c:v>Project 09</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Interrogation'!$J$3:$J$25</c:f>
              <c:numCache>
                <c:formatCode>#,##0</c:formatCode>
                <c:ptCount val="22"/>
                <c:pt idx="0">
                  <c:v>0</c:v>
                </c:pt>
                <c:pt idx="1">
                  <c:v>0</c:v>
                </c:pt>
                <c:pt idx="2">
                  <c:v>9.1532053751942488</c:v>
                </c:pt>
                <c:pt idx="3">
                  <c:v>36.857200995063629</c:v>
                </c:pt>
                <c:pt idx="4">
                  <c:v>0</c:v>
                </c:pt>
                <c:pt idx="5">
                  <c:v>43.844855590554793</c:v>
                </c:pt>
                <c:pt idx="6">
                  <c:v>42.650525176214089</c:v>
                </c:pt>
                <c:pt idx="7">
                  <c:v>11.297948868749348</c:v>
                </c:pt>
                <c:pt idx="8">
                  <c:v>0</c:v>
                </c:pt>
                <c:pt idx="9">
                  <c:v>50.238332764164902</c:v>
                </c:pt>
                <c:pt idx="10">
                  <c:v>12.445704075027141</c:v>
                </c:pt>
                <c:pt idx="11">
                  <c:v>0</c:v>
                </c:pt>
                <c:pt idx="12">
                  <c:v>0</c:v>
                </c:pt>
                <c:pt idx="13">
                  <c:v>0</c:v>
                </c:pt>
                <c:pt idx="14">
                  <c:v>0</c:v>
                </c:pt>
                <c:pt idx="15">
                  <c:v>0</c:v>
                </c:pt>
                <c:pt idx="16">
                  <c:v>0</c:v>
                </c:pt>
                <c:pt idx="17">
                  <c:v>0</c:v>
                </c:pt>
                <c:pt idx="18">
                  <c:v>0</c:v>
                </c:pt>
                <c:pt idx="19">
                  <c:v>0</c:v>
                </c:pt>
                <c:pt idx="20">
                  <c:v>24.862796063753191</c:v>
                </c:pt>
                <c:pt idx="21">
                  <c:v>0</c:v>
                </c:pt>
              </c:numCache>
            </c:numRef>
          </c:val>
          <c:smooth val="0"/>
          <c:extLst>
            <c:ext xmlns:c16="http://schemas.microsoft.com/office/drawing/2014/chart" uri="{C3380CC4-5D6E-409C-BE32-E72D297353CC}">
              <c16:uniqueId val="{00000008-82F1-4634-ABF0-00B62A916AC7}"/>
            </c:ext>
          </c:extLst>
        </c:ser>
        <c:ser>
          <c:idx val="9"/>
          <c:order val="9"/>
          <c:tx>
            <c:strRef>
              <c:f>'Infra&amp;LS Interrogation'!$K$1:$K$2</c:f>
              <c:strCache>
                <c:ptCount val="1"/>
                <c:pt idx="0">
                  <c:v>Project 10</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Interrogation'!$K$3:$K$25</c:f>
              <c:numCache>
                <c:formatCode>#,##0</c:formatCode>
                <c:ptCount val="22"/>
                <c:pt idx="0">
                  <c:v>5.031335951000222</c:v>
                </c:pt>
                <c:pt idx="1">
                  <c:v>0</c:v>
                </c:pt>
                <c:pt idx="2">
                  <c:v>24.158294287309573</c:v>
                </c:pt>
                <c:pt idx="3">
                  <c:v>21.412490376075251</c:v>
                </c:pt>
                <c:pt idx="4">
                  <c:v>0</c:v>
                </c:pt>
                <c:pt idx="5">
                  <c:v>30.599947378144293</c:v>
                </c:pt>
                <c:pt idx="6">
                  <c:v>30.750682714248867</c:v>
                </c:pt>
                <c:pt idx="7">
                  <c:v>16.089109875896025</c:v>
                </c:pt>
                <c:pt idx="8">
                  <c:v>0</c:v>
                </c:pt>
                <c:pt idx="9">
                  <c:v>37.315178835393695</c:v>
                </c:pt>
                <c:pt idx="10">
                  <c:v>35.384653945019394</c:v>
                </c:pt>
                <c:pt idx="11">
                  <c:v>0</c:v>
                </c:pt>
                <c:pt idx="12">
                  <c:v>0</c:v>
                </c:pt>
                <c:pt idx="13">
                  <c:v>0</c:v>
                </c:pt>
                <c:pt idx="14">
                  <c:v>0</c:v>
                </c:pt>
                <c:pt idx="15">
                  <c:v>0</c:v>
                </c:pt>
                <c:pt idx="16">
                  <c:v>6.5823295428812205</c:v>
                </c:pt>
                <c:pt idx="17">
                  <c:v>0</c:v>
                </c:pt>
                <c:pt idx="18">
                  <c:v>0</c:v>
                </c:pt>
                <c:pt idx="19">
                  <c:v>0</c:v>
                </c:pt>
                <c:pt idx="20">
                  <c:v>14.89384139523796</c:v>
                </c:pt>
                <c:pt idx="21">
                  <c:v>0</c:v>
                </c:pt>
              </c:numCache>
            </c:numRef>
          </c:val>
          <c:smooth val="0"/>
          <c:extLst>
            <c:ext xmlns:c16="http://schemas.microsoft.com/office/drawing/2014/chart" uri="{C3380CC4-5D6E-409C-BE32-E72D297353CC}">
              <c16:uniqueId val="{00000009-82F1-4634-ABF0-00B62A916AC7}"/>
            </c:ext>
          </c:extLst>
        </c:ser>
        <c:ser>
          <c:idx val="10"/>
          <c:order val="10"/>
          <c:tx>
            <c:strRef>
              <c:f>'Infra&amp;LS Interrogation'!$L$1:$L$2</c:f>
              <c:strCache>
                <c:ptCount val="1"/>
                <c:pt idx="0">
                  <c:v>Project 11</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Interrogation'!$L$3:$L$25</c:f>
              <c:numCache>
                <c:formatCode>#,##0</c:formatCode>
                <c:ptCount val="22"/>
                <c:pt idx="0">
                  <c:v>0.42652068265919563</c:v>
                </c:pt>
                <c:pt idx="1">
                  <c:v>0</c:v>
                </c:pt>
                <c:pt idx="2">
                  <c:v>1.8570620153977289</c:v>
                </c:pt>
                <c:pt idx="3">
                  <c:v>21.412490376075251</c:v>
                </c:pt>
                <c:pt idx="4">
                  <c:v>0</c:v>
                </c:pt>
                <c:pt idx="5">
                  <c:v>24.193158912073827</c:v>
                </c:pt>
                <c:pt idx="6">
                  <c:v>26.551618284461156</c:v>
                </c:pt>
                <c:pt idx="7">
                  <c:v>25.528395972376931</c:v>
                </c:pt>
                <c:pt idx="8">
                  <c:v>0</c:v>
                </c:pt>
                <c:pt idx="9">
                  <c:v>52.377387825345032</c:v>
                </c:pt>
                <c:pt idx="10">
                  <c:v>33.967740086683072</c:v>
                </c:pt>
                <c:pt idx="11">
                  <c:v>0</c:v>
                </c:pt>
                <c:pt idx="12">
                  <c:v>0</c:v>
                </c:pt>
                <c:pt idx="13">
                  <c:v>0</c:v>
                </c:pt>
                <c:pt idx="14">
                  <c:v>0</c:v>
                </c:pt>
                <c:pt idx="15">
                  <c:v>0</c:v>
                </c:pt>
                <c:pt idx="16">
                  <c:v>0</c:v>
                </c:pt>
                <c:pt idx="17">
                  <c:v>0</c:v>
                </c:pt>
                <c:pt idx="18">
                  <c:v>0</c:v>
                </c:pt>
                <c:pt idx="19">
                  <c:v>0</c:v>
                </c:pt>
                <c:pt idx="20">
                  <c:v>20.492947504679289</c:v>
                </c:pt>
                <c:pt idx="21">
                  <c:v>0</c:v>
                </c:pt>
              </c:numCache>
            </c:numRef>
          </c:val>
          <c:smooth val="0"/>
          <c:extLst>
            <c:ext xmlns:c16="http://schemas.microsoft.com/office/drawing/2014/chart" uri="{C3380CC4-5D6E-409C-BE32-E72D297353CC}">
              <c16:uniqueId val="{0000000A-82F1-4634-ABF0-00B62A916AC7}"/>
            </c:ext>
          </c:extLst>
        </c:ser>
        <c:ser>
          <c:idx val="11"/>
          <c:order val="11"/>
          <c:tx>
            <c:strRef>
              <c:f>'Infra&amp;LS Interrogation'!$M$1:$M$2</c:f>
              <c:strCache>
                <c:ptCount val="1"/>
                <c:pt idx="0">
                  <c:v>Project 12</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Interrogation'!$M$3:$M$25</c:f>
              <c:numCache>
                <c:formatCode>#,##0</c:formatCode>
                <c:ptCount val="22"/>
                <c:pt idx="0">
                  <c:v>0</c:v>
                </c:pt>
                <c:pt idx="1">
                  <c:v>0</c:v>
                </c:pt>
                <c:pt idx="2">
                  <c:v>25.327915459963293</c:v>
                </c:pt>
                <c:pt idx="3">
                  <c:v>34.224113521861256</c:v>
                </c:pt>
                <c:pt idx="4">
                  <c:v>0</c:v>
                </c:pt>
                <c:pt idx="5">
                  <c:v>18.009550765340045</c:v>
                </c:pt>
                <c:pt idx="6">
                  <c:v>25.879283026481229</c:v>
                </c:pt>
                <c:pt idx="7">
                  <c:v>13.687070704805555</c:v>
                </c:pt>
                <c:pt idx="8">
                  <c:v>0</c:v>
                </c:pt>
                <c:pt idx="9">
                  <c:v>50.392594284463243</c:v>
                </c:pt>
                <c:pt idx="10">
                  <c:v>17.253919190139687</c:v>
                </c:pt>
                <c:pt idx="11">
                  <c:v>0</c:v>
                </c:pt>
                <c:pt idx="12">
                  <c:v>0</c:v>
                </c:pt>
                <c:pt idx="13">
                  <c:v>0</c:v>
                </c:pt>
                <c:pt idx="14">
                  <c:v>0</c:v>
                </c:pt>
                <c:pt idx="15">
                  <c:v>0</c:v>
                </c:pt>
                <c:pt idx="16">
                  <c:v>0</c:v>
                </c:pt>
                <c:pt idx="17">
                  <c:v>0</c:v>
                </c:pt>
                <c:pt idx="18">
                  <c:v>0</c:v>
                </c:pt>
                <c:pt idx="19">
                  <c:v>0</c:v>
                </c:pt>
                <c:pt idx="20">
                  <c:v>10.259714044459658</c:v>
                </c:pt>
                <c:pt idx="21">
                  <c:v>0</c:v>
                </c:pt>
              </c:numCache>
            </c:numRef>
          </c:val>
          <c:smooth val="0"/>
          <c:extLst>
            <c:ext xmlns:c16="http://schemas.microsoft.com/office/drawing/2014/chart" uri="{C3380CC4-5D6E-409C-BE32-E72D297353CC}">
              <c16:uniqueId val="{0000000B-82F1-4634-ABF0-00B62A916AC7}"/>
            </c:ext>
          </c:extLst>
        </c:ser>
        <c:ser>
          <c:idx val="12"/>
          <c:order val="12"/>
          <c:tx>
            <c:strRef>
              <c:f>'Infra&amp;LS Interrogation'!$N$1:$N$2</c:f>
              <c:strCache>
                <c:ptCount val="1"/>
                <c:pt idx="0">
                  <c:v>Project 13</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Interrogation'!$N$3:$N$25</c:f>
              <c:numCache>
                <c:formatCode>#,##0</c:formatCode>
                <c:ptCount val="22"/>
                <c:pt idx="0">
                  <c:v>0</c:v>
                </c:pt>
                <c:pt idx="1">
                  <c:v>0</c:v>
                </c:pt>
                <c:pt idx="2">
                  <c:v>23.987077319611721</c:v>
                </c:pt>
                <c:pt idx="3">
                  <c:v>21.412490376075251</c:v>
                </c:pt>
                <c:pt idx="4">
                  <c:v>0</c:v>
                </c:pt>
                <c:pt idx="5">
                  <c:v>47.718680402284775</c:v>
                </c:pt>
                <c:pt idx="6">
                  <c:v>57.845445349320094</c:v>
                </c:pt>
                <c:pt idx="7">
                  <c:v>12.222789918463759</c:v>
                </c:pt>
                <c:pt idx="8">
                  <c:v>0</c:v>
                </c:pt>
                <c:pt idx="9">
                  <c:v>57.160824306950964</c:v>
                </c:pt>
                <c:pt idx="10">
                  <c:v>50.480776938705866</c:v>
                </c:pt>
                <c:pt idx="11">
                  <c:v>0</c:v>
                </c:pt>
                <c:pt idx="12">
                  <c:v>0</c:v>
                </c:pt>
                <c:pt idx="13">
                  <c:v>0</c:v>
                </c:pt>
                <c:pt idx="14">
                  <c:v>0</c:v>
                </c:pt>
                <c:pt idx="15">
                  <c:v>0</c:v>
                </c:pt>
                <c:pt idx="16">
                  <c:v>4.3322463688619646</c:v>
                </c:pt>
                <c:pt idx="17">
                  <c:v>0</c:v>
                </c:pt>
                <c:pt idx="18">
                  <c:v>0</c:v>
                </c:pt>
                <c:pt idx="19">
                  <c:v>0</c:v>
                </c:pt>
                <c:pt idx="20">
                  <c:v>24.86603151593388</c:v>
                </c:pt>
                <c:pt idx="21">
                  <c:v>0</c:v>
                </c:pt>
              </c:numCache>
            </c:numRef>
          </c:val>
          <c:smooth val="0"/>
          <c:extLst>
            <c:ext xmlns:c16="http://schemas.microsoft.com/office/drawing/2014/chart" uri="{C3380CC4-5D6E-409C-BE32-E72D297353CC}">
              <c16:uniqueId val="{0000000C-82F1-4634-ABF0-00B62A916AC7}"/>
            </c:ext>
          </c:extLst>
        </c:ser>
        <c:ser>
          <c:idx val="13"/>
          <c:order val="13"/>
          <c:tx>
            <c:strRef>
              <c:f>'Infra&amp;LS Interrogation'!$O$1:$O$2</c:f>
              <c:strCache>
                <c:ptCount val="1"/>
                <c:pt idx="0">
                  <c:v>Project 14</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Interrogation'!$O$3:$O$25</c:f>
              <c:numCache>
                <c:formatCode>#,##0</c:formatCode>
                <c:ptCount val="22"/>
                <c:pt idx="0">
                  <c:v>6.4482331805050457</c:v>
                </c:pt>
                <c:pt idx="1">
                  <c:v>0</c:v>
                </c:pt>
                <c:pt idx="2">
                  <c:v>23.987077319611721</c:v>
                </c:pt>
                <c:pt idx="3">
                  <c:v>37.364896794934843</c:v>
                </c:pt>
                <c:pt idx="4">
                  <c:v>0</c:v>
                </c:pt>
                <c:pt idx="5">
                  <c:v>39.136748249169642</c:v>
                </c:pt>
                <c:pt idx="6">
                  <c:v>26.417901855094293</c:v>
                </c:pt>
                <c:pt idx="7">
                  <c:v>10.789145490331016</c:v>
                </c:pt>
                <c:pt idx="8">
                  <c:v>0</c:v>
                </c:pt>
                <c:pt idx="9">
                  <c:v>22.109612397543426</c:v>
                </c:pt>
                <c:pt idx="10">
                  <c:v>8.2355693755227222</c:v>
                </c:pt>
                <c:pt idx="11">
                  <c:v>9.7404014601900304</c:v>
                </c:pt>
                <c:pt idx="12">
                  <c:v>0</c:v>
                </c:pt>
                <c:pt idx="13">
                  <c:v>0</c:v>
                </c:pt>
                <c:pt idx="14">
                  <c:v>0</c:v>
                </c:pt>
                <c:pt idx="15">
                  <c:v>0</c:v>
                </c:pt>
                <c:pt idx="16">
                  <c:v>0</c:v>
                </c:pt>
                <c:pt idx="17">
                  <c:v>0</c:v>
                </c:pt>
                <c:pt idx="18">
                  <c:v>0</c:v>
                </c:pt>
                <c:pt idx="19">
                  <c:v>0</c:v>
                </c:pt>
                <c:pt idx="20">
                  <c:v>10.812794685568594</c:v>
                </c:pt>
                <c:pt idx="21">
                  <c:v>0</c:v>
                </c:pt>
              </c:numCache>
            </c:numRef>
          </c:val>
          <c:smooth val="0"/>
          <c:extLst>
            <c:ext xmlns:c16="http://schemas.microsoft.com/office/drawing/2014/chart" uri="{C3380CC4-5D6E-409C-BE32-E72D297353CC}">
              <c16:uniqueId val="{0000000D-82F1-4634-ABF0-00B62A916AC7}"/>
            </c:ext>
          </c:extLst>
        </c:ser>
        <c:ser>
          <c:idx val="14"/>
          <c:order val="14"/>
          <c:tx>
            <c:strRef>
              <c:f>'Infra&amp;LS Interrogation'!$P$1:$P$2</c:f>
              <c:strCache>
                <c:ptCount val="1"/>
                <c:pt idx="0">
                  <c:v>Project 15</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Interrogation'!$P$3:$P$25</c:f>
              <c:numCache>
                <c:formatCode>#,##0</c:formatCode>
                <c:ptCount val="22"/>
                <c:pt idx="0">
                  <c:v>34.293597918493738</c:v>
                </c:pt>
                <c:pt idx="1">
                  <c:v>0</c:v>
                </c:pt>
                <c:pt idx="2">
                  <c:v>7.6400861859457567</c:v>
                </c:pt>
                <c:pt idx="3">
                  <c:v>8.741388209648747</c:v>
                </c:pt>
                <c:pt idx="4">
                  <c:v>0</c:v>
                </c:pt>
                <c:pt idx="5">
                  <c:v>59.243735119705079</c:v>
                </c:pt>
                <c:pt idx="6">
                  <c:v>42.226195208168015</c:v>
                </c:pt>
                <c:pt idx="7">
                  <c:v>24.88432896310756</c:v>
                </c:pt>
                <c:pt idx="8">
                  <c:v>0</c:v>
                </c:pt>
                <c:pt idx="9">
                  <c:v>56.859608486257009</c:v>
                </c:pt>
                <c:pt idx="10">
                  <c:v>39.667884100455673</c:v>
                </c:pt>
                <c:pt idx="11">
                  <c:v>0</c:v>
                </c:pt>
                <c:pt idx="12">
                  <c:v>0</c:v>
                </c:pt>
                <c:pt idx="13">
                  <c:v>0</c:v>
                </c:pt>
                <c:pt idx="14">
                  <c:v>0</c:v>
                </c:pt>
                <c:pt idx="15">
                  <c:v>0</c:v>
                </c:pt>
                <c:pt idx="16">
                  <c:v>0</c:v>
                </c:pt>
                <c:pt idx="17">
                  <c:v>0</c:v>
                </c:pt>
                <c:pt idx="18">
                  <c:v>0</c:v>
                </c:pt>
                <c:pt idx="19">
                  <c:v>0</c:v>
                </c:pt>
                <c:pt idx="20">
                  <c:v>12.394542314478553</c:v>
                </c:pt>
                <c:pt idx="21">
                  <c:v>0</c:v>
                </c:pt>
              </c:numCache>
            </c:numRef>
          </c:val>
          <c:smooth val="0"/>
          <c:extLst>
            <c:ext xmlns:c16="http://schemas.microsoft.com/office/drawing/2014/chart" uri="{C3380CC4-5D6E-409C-BE32-E72D297353CC}">
              <c16:uniqueId val="{0000000E-82F1-4634-ABF0-00B62A916AC7}"/>
            </c:ext>
          </c:extLst>
        </c:ser>
        <c:ser>
          <c:idx val="15"/>
          <c:order val="15"/>
          <c:tx>
            <c:strRef>
              <c:f>'Infra&amp;LS Interrogation'!$Q$1:$Q$2</c:f>
              <c:strCache>
                <c:ptCount val="1"/>
                <c:pt idx="0">
                  <c:v>Project 16</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Interrogation'!$Q$3:$Q$25</c:f>
              <c:numCache>
                <c:formatCode>#,##0</c:formatCode>
                <c:ptCount val="22"/>
                <c:pt idx="0">
                  <c:v>22.707449153892338</c:v>
                </c:pt>
                <c:pt idx="1">
                  <c:v>0</c:v>
                </c:pt>
                <c:pt idx="2">
                  <c:v>9.6614617584136102</c:v>
                </c:pt>
                <c:pt idx="3">
                  <c:v>8.5606808121020546</c:v>
                </c:pt>
                <c:pt idx="4">
                  <c:v>0</c:v>
                </c:pt>
                <c:pt idx="5">
                  <c:v>62.135281579475816</c:v>
                </c:pt>
                <c:pt idx="6">
                  <c:v>36.825613635762295</c:v>
                </c:pt>
                <c:pt idx="7">
                  <c:v>26.310933210026086</c:v>
                </c:pt>
                <c:pt idx="8">
                  <c:v>0</c:v>
                </c:pt>
                <c:pt idx="9">
                  <c:v>61.881187755158848</c:v>
                </c:pt>
                <c:pt idx="10">
                  <c:v>47.593751423961812</c:v>
                </c:pt>
                <c:pt idx="11">
                  <c:v>0</c:v>
                </c:pt>
                <c:pt idx="12">
                  <c:v>0</c:v>
                </c:pt>
                <c:pt idx="13">
                  <c:v>0</c:v>
                </c:pt>
                <c:pt idx="14">
                  <c:v>0</c:v>
                </c:pt>
                <c:pt idx="15">
                  <c:v>0</c:v>
                </c:pt>
                <c:pt idx="16">
                  <c:v>0</c:v>
                </c:pt>
                <c:pt idx="17">
                  <c:v>0</c:v>
                </c:pt>
                <c:pt idx="18">
                  <c:v>0</c:v>
                </c:pt>
                <c:pt idx="19">
                  <c:v>0</c:v>
                </c:pt>
                <c:pt idx="20">
                  <c:v>16.177328491326641</c:v>
                </c:pt>
                <c:pt idx="21">
                  <c:v>0</c:v>
                </c:pt>
              </c:numCache>
            </c:numRef>
          </c:val>
          <c:smooth val="0"/>
          <c:extLst>
            <c:ext xmlns:c16="http://schemas.microsoft.com/office/drawing/2014/chart" uri="{C3380CC4-5D6E-409C-BE32-E72D297353CC}">
              <c16:uniqueId val="{0000000F-82F1-4634-ABF0-00B62A916AC7}"/>
            </c:ext>
          </c:extLst>
        </c:ser>
        <c:ser>
          <c:idx val="16"/>
          <c:order val="16"/>
          <c:tx>
            <c:strRef>
              <c:f>'Infra&amp;LS Interrogation'!$R$1:$R$2</c:f>
              <c:strCache>
                <c:ptCount val="1"/>
                <c:pt idx="0">
                  <c:v>Project 17</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Interrogation'!$R$3:$R$25</c:f>
              <c:numCache>
                <c:formatCode>#,##0</c:formatCode>
                <c:ptCount val="22"/>
                <c:pt idx="0">
                  <c:v>0</c:v>
                </c:pt>
                <c:pt idx="1">
                  <c:v>0</c:v>
                </c:pt>
                <c:pt idx="2">
                  <c:v>6.1933274682252035</c:v>
                </c:pt>
                <c:pt idx="3">
                  <c:v>59</c:v>
                </c:pt>
                <c:pt idx="4">
                  <c:v>0</c:v>
                </c:pt>
                <c:pt idx="5">
                  <c:v>24.181911321467826</c:v>
                </c:pt>
                <c:pt idx="6">
                  <c:v>48.954619832843946</c:v>
                </c:pt>
                <c:pt idx="7">
                  <c:v>4.2733079268166962</c:v>
                </c:pt>
                <c:pt idx="8">
                  <c:v>0</c:v>
                </c:pt>
                <c:pt idx="9">
                  <c:v>38.281443884564794</c:v>
                </c:pt>
                <c:pt idx="10">
                  <c:v>24.629958233850751</c:v>
                </c:pt>
                <c:pt idx="11">
                  <c:v>0</c:v>
                </c:pt>
                <c:pt idx="12">
                  <c:v>0</c:v>
                </c:pt>
                <c:pt idx="13">
                  <c:v>0</c:v>
                </c:pt>
                <c:pt idx="14">
                  <c:v>0</c:v>
                </c:pt>
                <c:pt idx="15">
                  <c:v>0</c:v>
                </c:pt>
                <c:pt idx="16">
                  <c:v>0</c:v>
                </c:pt>
                <c:pt idx="17">
                  <c:v>0</c:v>
                </c:pt>
                <c:pt idx="18">
                  <c:v>0</c:v>
                </c:pt>
                <c:pt idx="19">
                  <c:v>0</c:v>
                </c:pt>
                <c:pt idx="20">
                  <c:v>4.6647877546024032</c:v>
                </c:pt>
                <c:pt idx="21">
                  <c:v>0</c:v>
                </c:pt>
              </c:numCache>
            </c:numRef>
          </c:val>
          <c:smooth val="0"/>
          <c:extLst>
            <c:ext xmlns:c16="http://schemas.microsoft.com/office/drawing/2014/chart" uri="{C3380CC4-5D6E-409C-BE32-E72D297353CC}">
              <c16:uniqueId val="{00000010-82F1-4634-ABF0-00B62A916AC7}"/>
            </c:ext>
          </c:extLst>
        </c:ser>
        <c:ser>
          <c:idx val="17"/>
          <c:order val="17"/>
          <c:tx>
            <c:strRef>
              <c:f>'Infra&amp;LS Interrogation'!$S$1:$S$2</c:f>
              <c:strCache>
                <c:ptCount val="1"/>
                <c:pt idx="0">
                  <c:v>Project 18</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Interrogation'!$S$3:$S$25</c:f>
              <c:numCache>
                <c:formatCode>#,##0</c:formatCode>
                <c:ptCount val="22"/>
                <c:pt idx="0">
                  <c:v>0.46738066758818064</c:v>
                </c:pt>
                <c:pt idx="1">
                  <c:v>0</c:v>
                </c:pt>
                <c:pt idx="2">
                  <c:v>3.0930036868784541</c:v>
                </c:pt>
                <c:pt idx="3">
                  <c:v>14.0212146176062</c:v>
                </c:pt>
                <c:pt idx="4">
                  <c:v>0</c:v>
                </c:pt>
                <c:pt idx="5">
                  <c:v>36.23624221262817</c:v>
                </c:pt>
                <c:pt idx="6">
                  <c:v>52.46000256699557</c:v>
                </c:pt>
                <c:pt idx="7">
                  <c:v>10.38910262326856</c:v>
                </c:pt>
                <c:pt idx="8">
                  <c:v>0</c:v>
                </c:pt>
                <c:pt idx="9">
                  <c:v>18.757854043294536</c:v>
                </c:pt>
                <c:pt idx="10">
                  <c:v>24.629958233850751</c:v>
                </c:pt>
                <c:pt idx="11">
                  <c:v>0</c:v>
                </c:pt>
                <c:pt idx="12">
                  <c:v>0</c:v>
                </c:pt>
                <c:pt idx="13">
                  <c:v>0</c:v>
                </c:pt>
                <c:pt idx="14">
                  <c:v>0</c:v>
                </c:pt>
                <c:pt idx="15">
                  <c:v>0</c:v>
                </c:pt>
                <c:pt idx="16">
                  <c:v>6.3344509948462484</c:v>
                </c:pt>
                <c:pt idx="17">
                  <c:v>0</c:v>
                </c:pt>
                <c:pt idx="18">
                  <c:v>0</c:v>
                </c:pt>
                <c:pt idx="19">
                  <c:v>0</c:v>
                </c:pt>
                <c:pt idx="20">
                  <c:v>7.9801013365874152</c:v>
                </c:pt>
                <c:pt idx="21">
                  <c:v>0</c:v>
                </c:pt>
              </c:numCache>
            </c:numRef>
          </c:val>
          <c:smooth val="0"/>
          <c:extLst>
            <c:ext xmlns:c16="http://schemas.microsoft.com/office/drawing/2014/chart" uri="{C3380CC4-5D6E-409C-BE32-E72D297353CC}">
              <c16:uniqueId val="{00000011-82F1-4634-ABF0-00B62A916AC7}"/>
            </c:ext>
          </c:extLst>
        </c:ser>
        <c:ser>
          <c:idx val="18"/>
          <c:order val="18"/>
          <c:tx>
            <c:strRef>
              <c:f>'Infra&amp;LS Interrogation'!$T$1:$T$2</c:f>
              <c:strCache>
                <c:ptCount val="1"/>
                <c:pt idx="0">
                  <c:v>Project 19</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Interrogation'!$T$3:$T$25</c:f>
              <c:numCache>
                <c:formatCode>#,##0</c:formatCode>
                <c:ptCount val="22"/>
                <c:pt idx="0">
                  <c:v>1.6534019999620095</c:v>
                </c:pt>
                <c:pt idx="1">
                  <c:v>0</c:v>
                </c:pt>
                <c:pt idx="2">
                  <c:v>14.308826675746806</c:v>
                </c:pt>
                <c:pt idx="3">
                  <c:v>13.583028611568531</c:v>
                </c:pt>
                <c:pt idx="4">
                  <c:v>0</c:v>
                </c:pt>
                <c:pt idx="5">
                  <c:v>14.457811377470033</c:v>
                </c:pt>
                <c:pt idx="6">
                  <c:v>28.354515069444567</c:v>
                </c:pt>
                <c:pt idx="7">
                  <c:v>3.5120344811119804</c:v>
                </c:pt>
                <c:pt idx="8">
                  <c:v>0</c:v>
                </c:pt>
                <c:pt idx="9">
                  <c:v>18.245559552103089</c:v>
                </c:pt>
                <c:pt idx="10">
                  <c:v>6.3616095693862951</c:v>
                </c:pt>
                <c:pt idx="11">
                  <c:v>0</c:v>
                </c:pt>
                <c:pt idx="12">
                  <c:v>0</c:v>
                </c:pt>
                <c:pt idx="13">
                  <c:v>0</c:v>
                </c:pt>
                <c:pt idx="14">
                  <c:v>0</c:v>
                </c:pt>
                <c:pt idx="15">
                  <c:v>0</c:v>
                </c:pt>
                <c:pt idx="16">
                  <c:v>15.868763127355312</c:v>
                </c:pt>
                <c:pt idx="17">
                  <c:v>0</c:v>
                </c:pt>
                <c:pt idx="18">
                  <c:v>0</c:v>
                </c:pt>
                <c:pt idx="19">
                  <c:v>0</c:v>
                </c:pt>
                <c:pt idx="20">
                  <c:v>3.2138511249243602</c:v>
                </c:pt>
                <c:pt idx="21">
                  <c:v>0</c:v>
                </c:pt>
              </c:numCache>
            </c:numRef>
          </c:val>
          <c:smooth val="0"/>
          <c:extLst>
            <c:ext xmlns:c16="http://schemas.microsoft.com/office/drawing/2014/chart" uri="{C3380CC4-5D6E-409C-BE32-E72D297353CC}">
              <c16:uniqueId val="{00000012-82F1-4634-ABF0-00B62A916AC7}"/>
            </c:ext>
          </c:extLst>
        </c:ser>
        <c:ser>
          <c:idx val="19"/>
          <c:order val="19"/>
          <c:tx>
            <c:strRef>
              <c:f>'Infra&amp;LS Interrogation'!$U$1:$U$2</c:f>
              <c:strCache>
                <c:ptCount val="1"/>
                <c:pt idx="0">
                  <c:v>Project 20</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Interrogation'!$U$3:$U$25</c:f>
              <c:numCache>
                <c:formatCode>#,##0</c:formatCode>
                <c:ptCount val="22"/>
                <c:pt idx="0">
                  <c:v>0.79911219294770186</c:v>
                </c:pt>
                <c:pt idx="1">
                  <c:v>0</c:v>
                </c:pt>
                <c:pt idx="2">
                  <c:v>17.620630447701995</c:v>
                </c:pt>
                <c:pt idx="3">
                  <c:v>7.1830512083993643</c:v>
                </c:pt>
                <c:pt idx="4">
                  <c:v>5.5403129952456352E-2</c:v>
                </c:pt>
                <c:pt idx="5">
                  <c:v>33.576641442155243</c:v>
                </c:pt>
                <c:pt idx="6">
                  <c:v>44.596692254358139</c:v>
                </c:pt>
                <c:pt idx="7">
                  <c:v>23.476625792393033</c:v>
                </c:pt>
                <c:pt idx="8">
                  <c:v>0</c:v>
                </c:pt>
                <c:pt idx="9">
                  <c:v>57.789727912044363</c:v>
                </c:pt>
                <c:pt idx="10">
                  <c:v>7.5719811806656052</c:v>
                </c:pt>
                <c:pt idx="11">
                  <c:v>0</c:v>
                </c:pt>
                <c:pt idx="12">
                  <c:v>0</c:v>
                </c:pt>
                <c:pt idx="13">
                  <c:v>0</c:v>
                </c:pt>
                <c:pt idx="14">
                  <c:v>0</c:v>
                </c:pt>
                <c:pt idx="15">
                  <c:v>0</c:v>
                </c:pt>
                <c:pt idx="16">
                  <c:v>14.94940639857362</c:v>
                </c:pt>
                <c:pt idx="17">
                  <c:v>0</c:v>
                </c:pt>
                <c:pt idx="18">
                  <c:v>0</c:v>
                </c:pt>
                <c:pt idx="19">
                  <c:v>0</c:v>
                </c:pt>
                <c:pt idx="20">
                  <c:v>7.2369817155308942</c:v>
                </c:pt>
                <c:pt idx="21">
                  <c:v>0</c:v>
                </c:pt>
              </c:numCache>
            </c:numRef>
          </c:val>
          <c:smooth val="0"/>
          <c:extLst>
            <c:ext xmlns:c16="http://schemas.microsoft.com/office/drawing/2014/chart" uri="{C3380CC4-5D6E-409C-BE32-E72D297353CC}">
              <c16:uniqueId val="{00000013-82F1-4634-ABF0-00B62A916AC7}"/>
            </c:ext>
          </c:extLst>
        </c:ser>
        <c:ser>
          <c:idx val="20"/>
          <c:order val="20"/>
          <c:tx>
            <c:strRef>
              <c:f>'Infra&amp;LS Interrogation'!$V$1:$V$2</c:f>
              <c:strCache>
                <c:ptCount val="1"/>
                <c:pt idx="0">
                  <c:v>Project 21</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Interrogation'!$V$3:$V$25</c:f>
              <c:numCache>
                <c:formatCode>#,##0</c:formatCode>
                <c:ptCount val="22"/>
                <c:pt idx="0">
                  <c:v>8.2935625531914887</c:v>
                </c:pt>
                <c:pt idx="1">
                  <c:v>47.4171845106383</c:v>
                </c:pt>
                <c:pt idx="2">
                  <c:v>38.586212802806827</c:v>
                </c:pt>
                <c:pt idx="3">
                  <c:v>57</c:v>
                </c:pt>
                <c:pt idx="4">
                  <c:v>0</c:v>
                </c:pt>
                <c:pt idx="5">
                  <c:v>15.281867191489361</c:v>
                </c:pt>
                <c:pt idx="6">
                  <c:v>7.0502969361702119</c:v>
                </c:pt>
                <c:pt idx="7">
                  <c:v>17.772331957446806</c:v>
                </c:pt>
                <c:pt idx="8">
                  <c:v>0</c:v>
                </c:pt>
                <c:pt idx="9">
                  <c:v>49.180746124915771</c:v>
                </c:pt>
                <c:pt idx="10">
                  <c:v>7.8102686808510642</c:v>
                </c:pt>
                <c:pt idx="11">
                  <c:v>0</c:v>
                </c:pt>
                <c:pt idx="12">
                  <c:v>11.992340425531914</c:v>
                </c:pt>
                <c:pt idx="13">
                  <c:v>0</c:v>
                </c:pt>
                <c:pt idx="14">
                  <c:v>0</c:v>
                </c:pt>
                <c:pt idx="15">
                  <c:v>0</c:v>
                </c:pt>
                <c:pt idx="16">
                  <c:v>5.7537707234042559</c:v>
                </c:pt>
                <c:pt idx="17">
                  <c:v>0</c:v>
                </c:pt>
                <c:pt idx="18">
                  <c:v>20.66804491914894</c:v>
                </c:pt>
                <c:pt idx="19">
                  <c:v>39.847667384356605</c:v>
                </c:pt>
                <c:pt idx="20">
                  <c:v>33.839372255319148</c:v>
                </c:pt>
                <c:pt idx="21">
                  <c:v>0</c:v>
                </c:pt>
              </c:numCache>
            </c:numRef>
          </c:val>
          <c:smooth val="0"/>
          <c:extLst>
            <c:ext xmlns:c16="http://schemas.microsoft.com/office/drawing/2014/chart" uri="{C3380CC4-5D6E-409C-BE32-E72D297353CC}">
              <c16:uniqueId val="{00000014-82F1-4634-ABF0-00B62A916AC7}"/>
            </c:ext>
          </c:extLst>
        </c:ser>
        <c:ser>
          <c:idx val="21"/>
          <c:order val="21"/>
          <c:tx>
            <c:strRef>
              <c:f>'Infra&amp;LS Interrogation'!$W$1:$W$2</c:f>
              <c:strCache>
                <c:ptCount val="1"/>
                <c:pt idx="0">
                  <c:v>Project 22</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Interrogation'!$W$3:$W$25</c:f>
              <c:numCache>
                <c:formatCode>#,##0</c:formatCode>
                <c:ptCount val="22"/>
                <c:pt idx="0">
                  <c:v>4.8388136511375945</c:v>
                </c:pt>
                <c:pt idx="1">
                  <c:v>71.959047746478859</c:v>
                </c:pt>
                <c:pt idx="2">
                  <c:v>44.674236299572485</c:v>
                </c:pt>
                <c:pt idx="3">
                  <c:v>99.106578548212354</c:v>
                </c:pt>
                <c:pt idx="4">
                  <c:v>1.8554203683640302</c:v>
                </c:pt>
                <c:pt idx="5">
                  <c:v>35.48982609859155</c:v>
                </c:pt>
                <c:pt idx="6">
                  <c:v>63.629989884252112</c:v>
                </c:pt>
                <c:pt idx="7">
                  <c:v>24.872915276273023</c:v>
                </c:pt>
                <c:pt idx="8">
                  <c:v>0</c:v>
                </c:pt>
                <c:pt idx="9">
                  <c:v>52.538482123510292</c:v>
                </c:pt>
                <c:pt idx="10">
                  <c:v>35.672791354279525</c:v>
                </c:pt>
                <c:pt idx="11">
                  <c:v>0</c:v>
                </c:pt>
                <c:pt idx="12">
                  <c:v>0</c:v>
                </c:pt>
                <c:pt idx="13">
                  <c:v>0</c:v>
                </c:pt>
                <c:pt idx="14">
                  <c:v>0</c:v>
                </c:pt>
                <c:pt idx="15">
                  <c:v>0</c:v>
                </c:pt>
                <c:pt idx="16">
                  <c:v>0</c:v>
                </c:pt>
                <c:pt idx="17">
                  <c:v>0</c:v>
                </c:pt>
                <c:pt idx="18">
                  <c:v>0</c:v>
                </c:pt>
                <c:pt idx="19">
                  <c:v>0</c:v>
                </c:pt>
                <c:pt idx="20">
                  <c:v>33.664198266522213</c:v>
                </c:pt>
                <c:pt idx="21">
                  <c:v>0</c:v>
                </c:pt>
              </c:numCache>
            </c:numRef>
          </c:val>
          <c:smooth val="0"/>
          <c:extLst>
            <c:ext xmlns:c16="http://schemas.microsoft.com/office/drawing/2014/chart" uri="{C3380CC4-5D6E-409C-BE32-E72D297353CC}">
              <c16:uniqueId val="{00000015-82F1-4634-ABF0-00B62A916AC7}"/>
            </c:ext>
          </c:extLst>
        </c:ser>
        <c:ser>
          <c:idx val="22"/>
          <c:order val="22"/>
          <c:tx>
            <c:strRef>
              <c:f>'Infra&amp;LS Interrogation'!$X$1:$X$2</c:f>
              <c:strCache>
                <c:ptCount val="1"/>
                <c:pt idx="0">
                  <c:v>Project 23</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Interrogation'!$X$3:$X$25</c:f>
              <c:numCache>
                <c:formatCode>#,##0</c:formatCode>
                <c:ptCount val="22"/>
                <c:pt idx="0">
                  <c:v>6</c:v>
                </c:pt>
                <c:pt idx="1">
                  <c:v>35</c:v>
                </c:pt>
                <c:pt idx="2">
                  <c:v>35</c:v>
                </c:pt>
                <c:pt idx="3">
                  <c:v>40</c:v>
                </c:pt>
                <c:pt idx="4">
                  <c:v>3</c:v>
                </c:pt>
                <c:pt idx="5">
                  <c:v>25</c:v>
                </c:pt>
                <c:pt idx="6">
                  <c:v>22</c:v>
                </c:pt>
                <c:pt idx="7">
                  <c:v>14</c:v>
                </c:pt>
                <c:pt idx="9">
                  <c:v>45</c:v>
                </c:pt>
                <c:pt idx="10">
                  <c:v>11</c:v>
                </c:pt>
                <c:pt idx="11">
                  <c:v>10.208209878022576</c:v>
                </c:pt>
                <c:pt idx="12">
                  <c:v>1.5596959324709818</c:v>
                </c:pt>
                <c:pt idx="13">
                  <c:v>6.1140080552862486</c:v>
                </c:pt>
                <c:pt idx="14">
                  <c:v>6.5239741311362467</c:v>
                </c:pt>
                <c:pt idx="15">
                  <c:v>10</c:v>
                </c:pt>
                <c:pt idx="16">
                  <c:v>12</c:v>
                </c:pt>
                <c:pt idx="17">
                  <c:v>2</c:v>
                </c:pt>
                <c:pt idx="18">
                  <c:v>35</c:v>
                </c:pt>
                <c:pt idx="19">
                  <c:v>39.679591696537102</c:v>
                </c:pt>
                <c:pt idx="20">
                  <c:v>26</c:v>
                </c:pt>
                <c:pt idx="21">
                  <c:v>89.682516117081462</c:v>
                </c:pt>
              </c:numCache>
            </c:numRef>
          </c:val>
          <c:smooth val="0"/>
          <c:extLst>
            <c:ext xmlns:c16="http://schemas.microsoft.com/office/drawing/2014/chart" uri="{C3380CC4-5D6E-409C-BE32-E72D297353CC}">
              <c16:uniqueId val="{00000019-82F1-4634-ABF0-00B62A916AC7}"/>
            </c:ext>
          </c:extLst>
        </c:ser>
        <c:ser>
          <c:idx val="23"/>
          <c:order val="23"/>
          <c:tx>
            <c:strRef>
              <c:f>'Infra&amp;LS Interrogation'!$Y$1:$Y$2</c:f>
              <c:strCache>
                <c:ptCount val="1"/>
                <c:pt idx="0">
                  <c:v>Project 24</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Interrogation'!$Y$3:$Y$25</c:f>
              <c:numCache>
                <c:formatCode>#,##0</c:formatCode>
                <c:ptCount val="22"/>
                <c:pt idx="0">
                  <c:v>3.3000000000000003</c:v>
                </c:pt>
                <c:pt idx="1">
                  <c:v>29.700000000000003</c:v>
                </c:pt>
                <c:pt idx="2">
                  <c:v>13.200000000000001</c:v>
                </c:pt>
                <c:pt idx="3">
                  <c:v>26.549587027201678</c:v>
                </c:pt>
                <c:pt idx="4">
                  <c:v>0</c:v>
                </c:pt>
                <c:pt idx="5">
                  <c:v>28.6</c:v>
                </c:pt>
                <c:pt idx="6">
                  <c:v>17.600000000000001</c:v>
                </c:pt>
                <c:pt idx="7">
                  <c:v>7.7000000000000011</c:v>
                </c:pt>
                <c:pt idx="8">
                  <c:v>0</c:v>
                </c:pt>
                <c:pt idx="9">
                  <c:v>41.097407669892476</c:v>
                </c:pt>
                <c:pt idx="10">
                  <c:v>13.200000000000001</c:v>
                </c:pt>
                <c:pt idx="11">
                  <c:v>7.2044418658849487</c:v>
                </c:pt>
                <c:pt idx="12">
                  <c:v>0</c:v>
                </c:pt>
                <c:pt idx="13">
                  <c:v>0</c:v>
                </c:pt>
                <c:pt idx="14">
                  <c:v>7.9248860524734441</c:v>
                </c:pt>
                <c:pt idx="15">
                  <c:v>0</c:v>
                </c:pt>
                <c:pt idx="16">
                  <c:v>0</c:v>
                </c:pt>
                <c:pt idx="17">
                  <c:v>0</c:v>
                </c:pt>
                <c:pt idx="18">
                  <c:v>17.530217175716885</c:v>
                </c:pt>
                <c:pt idx="19">
                  <c:v>17.530217175716885</c:v>
                </c:pt>
                <c:pt idx="20">
                  <c:v>8.8000000000000007</c:v>
                </c:pt>
                <c:pt idx="21">
                  <c:v>0</c:v>
                </c:pt>
              </c:numCache>
            </c:numRef>
          </c:val>
          <c:smooth val="0"/>
          <c:extLst>
            <c:ext xmlns:c16="http://schemas.microsoft.com/office/drawing/2014/chart" uri="{C3380CC4-5D6E-409C-BE32-E72D297353CC}">
              <c16:uniqueId val="{00000000-E31C-491C-A592-BBD2D3BEC590}"/>
            </c:ext>
          </c:extLst>
        </c:ser>
        <c:ser>
          <c:idx val="24"/>
          <c:order val="24"/>
          <c:tx>
            <c:strRef>
              <c:f>'Infra&amp;LS Interrogation'!$Z$1:$Z$2</c:f>
              <c:strCache>
                <c:ptCount val="1"/>
                <c:pt idx="0">
                  <c:v>Project 25</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'Infra&amp;LS Interrogation'!$A$3:$A$25</c:f>
              <c:strCache>
                <c:ptCount val="22"/>
                <c:pt idx="0">
                  <c:v>Demolition and Site Clearance</c:v>
                </c:pt>
                <c:pt idx="1">
                  <c:v>Drainage Network</c:v>
                </c:pt>
                <c:pt idx="2">
                  <c:v>Earthworks</c:v>
                </c:pt>
                <c:pt idx="3">
                  <c:v>Electrical Works (HV, LV, MV)</c:v>
                </c:pt>
                <c:pt idx="4">
                  <c:v>Ground Investigation</c:v>
                </c:pt>
                <c:pt idx="5">
                  <c:v>Potable Water Works</c:v>
                </c:pt>
                <c:pt idx="6">
                  <c:v>Sewerage Network</c:v>
                </c:pt>
                <c:pt idx="7">
                  <c:v>Street Lighting Network</c:v>
                </c:pt>
                <c:pt idx="8">
                  <c:v>Structural Metal Works</c:v>
                </c:pt>
                <c:pt idx="9">
                  <c:v>Roads and Paving's </c:v>
                </c:pt>
                <c:pt idx="10">
                  <c:v>TSE &amp; Irrigation Network</c:v>
                </c:pt>
                <c:pt idx="11">
                  <c:v> Sewer Treatment Plant/Pumping Station  (100% primary)</c:v>
                </c:pt>
                <c:pt idx="12">
                  <c:v>Sewerage Lifting Station  (100% primary)</c:v>
                </c:pt>
                <c:pt idx="13">
                  <c:v>Potable Water tank &amp; Pumping Station/tank  (100% primary)</c:v>
                </c:pt>
                <c:pt idx="14">
                  <c:v> Irrigation Pumping Station/Water tank  (100% primary)</c:v>
                </c:pt>
                <c:pt idx="15">
                  <c:v>Storm Water Pumping Station  (100% primary)</c:v>
                </c:pt>
                <c:pt idx="16">
                  <c:v>CCTV  System</c:v>
                </c:pt>
                <c:pt idx="17">
                  <c:v>Traffic signal</c:v>
                </c:pt>
                <c:pt idx="18">
                  <c:v>Soft Landscaping</c:v>
                </c:pt>
                <c:pt idx="19">
                  <c:v>Hard Landscaping</c:v>
                </c:pt>
                <c:pt idx="20">
                  <c:v>Telecommunication Network (Including ICT and ITS)</c:v>
                </c:pt>
                <c:pt idx="21">
                  <c:v>Power Station/Bulk substation &amp; Primary substation  (100% primary)</c:v>
                </c:pt>
              </c:strCache>
            </c:strRef>
          </c:cat>
          <c:val>
            <c:numRef>
              <c:f>'Infra&amp;LS Interrogation'!$Z$3:$Z$25</c:f>
              <c:numCache>
                <c:formatCode>#,##0</c:formatCode>
                <c:ptCount val="22"/>
                <c:pt idx="0">
                  <c:v>4.17</c:v>
                </c:pt>
                <c:pt idx="1">
                  <c:v>37.89782011954086</c:v>
                </c:pt>
                <c:pt idx="2">
                  <c:v>13.43150053761692</c:v>
                </c:pt>
                <c:pt idx="3">
                  <c:v>54.480206970042026</c:v>
                </c:pt>
                <c:pt idx="4">
                  <c:v>0.12567829741087161</c:v>
                </c:pt>
                <c:pt idx="5">
                  <c:v>57.716624354141246</c:v>
                </c:pt>
                <c:pt idx="6">
                  <c:v>55.318770370136903</c:v>
                </c:pt>
                <c:pt idx="7">
                  <c:v>21.903101191337942</c:v>
                </c:pt>
                <c:pt idx="8">
                  <c:v>0</c:v>
                </c:pt>
                <c:pt idx="9">
                  <c:v>62.288066856445724</c:v>
                </c:pt>
                <c:pt idx="10">
                  <c:v>18.293234532409265</c:v>
                </c:pt>
                <c:pt idx="11">
                  <c:v>0</c:v>
                </c:pt>
                <c:pt idx="12">
                  <c:v>0</c:v>
                </c:pt>
                <c:pt idx="13">
                  <c:v>0</c:v>
                </c:pt>
                <c:pt idx="14">
                  <c:v>0</c:v>
                </c:pt>
                <c:pt idx="15">
                  <c:v>0</c:v>
                </c:pt>
                <c:pt idx="16">
                  <c:v>0</c:v>
                </c:pt>
                <c:pt idx="17">
                  <c:v>0</c:v>
                </c:pt>
                <c:pt idx="18">
                  <c:v>0</c:v>
                </c:pt>
                <c:pt idx="19">
                  <c:v>0</c:v>
                </c:pt>
                <c:pt idx="20">
                  <c:v>21.902809950725224</c:v>
                </c:pt>
                <c:pt idx="21">
                  <c:v>0</c:v>
                </c:pt>
              </c:numCache>
            </c:numRef>
          </c:val>
          <c:smooth val="0"/>
          <c:extLst>
            <c:ext xmlns:c16="http://schemas.microsoft.com/office/drawing/2014/chart" uri="{C3380CC4-5D6E-409C-BE32-E72D297353CC}">
              <c16:uniqueId val="{00000002-E31C-491C-A592-BBD2D3BEC590}"/>
            </c:ext>
          </c:extLst>
        </c:ser>
        <c:dLbls>
          <c:showLegendKey val="0"/>
          <c:showVal val="0"/>
          <c:showCatName val="0"/>
          <c:showSerName val="0"/>
          <c:showPercent val="0"/>
          <c:showBubbleSize val="0"/>
        </c:dLbls>
        <c:marker val="1"/>
        <c:smooth val="0"/>
        <c:axId val="1868670544"/>
        <c:axId val="1868671264"/>
      </c:lineChart>
      <c:catAx>
        <c:axId val="186867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671264"/>
        <c:crosses val="autoZero"/>
        <c:auto val="1"/>
        <c:lblAlgn val="ctr"/>
        <c:lblOffset val="100"/>
        <c:noMultiLvlLbl val="0"/>
      </c:catAx>
      <c:valAx>
        <c:axId val="18686712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670544"/>
        <c:crosses val="autoZero"/>
        <c:crossBetween val="between"/>
      </c:valAx>
      <c:spPr>
        <a:noFill/>
        <a:ln>
          <a:noFill/>
        </a:ln>
        <a:effectLst/>
      </c:spPr>
    </c:plotArea>
    <c:legend>
      <c:legendPos val="r"/>
      <c:layout>
        <c:manualLayout>
          <c:xMode val="edge"/>
          <c:yMode val="edge"/>
          <c:x val="0.9437954963662788"/>
          <c:y val="1.5795760120303381E-2"/>
          <c:w val="5.1686771267388153E-2"/>
          <c:h val="0.95603760201347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[Linked Dataset for Power BI.xlsx]SF Interrogation!PivotTable1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'SF Interrogation'!$B$5:$B$6</c:f>
              <c:strCache>
                <c:ptCount val="1"/>
                <c:pt idx="0">
                  <c:v>SF PROJECT 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Interrogation'!$B$7:$B$20</c:f>
              <c:numCache>
                <c:formatCode>_(* #,##0_);_(* \(#,##0\);_(* "-"??_);_(@_)</c:formatCode>
                <c:ptCount val="13"/>
                <c:pt idx="0">
                  <c:v>0</c:v>
                </c:pt>
                <c:pt idx="1">
                  <c:v>193</c:v>
                </c:pt>
                <c:pt idx="2">
                  <c:v>377</c:v>
                </c:pt>
                <c:pt idx="3">
                  <c:v>752</c:v>
                </c:pt>
                <c:pt idx="4">
                  <c:v>250</c:v>
                </c:pt>
                <c:pt idx="5">
                  <c:v>133</c:v>
                </c:pt>
                <c:pt idx="6">
                  <c:v>88</c:v>
                </c:pt>
                <c:pt idx="7">
                  <c:v>57</c:v>
                </c:pt>
                <c:pt idx="8">
                  <c:v>0</c:v>
                </c:pt>
                <c:pt idx="9">
                  <c:v>476</c:v>
                </c:pt>
                <c:pt idx="10">
                  <c:v>400</c:v>
                </c:pt>
                <c:pt idx="11">
                  <c:v>0</c:v>
                </c:pt>
                <c:pt idx="12">
                  <c:v>209</c:v>
                </c:pt>
              </c:numCache>
            </c:numRef>
          </c:val>
          <c:smooth val="0"/>
          <c:extLst>
            <c:ext xmlns:c16="http://schemas.microsoft.com/office/drawing/2014/chart" uri="{C3380CC4-5D6E-409C-BE32-E72D297353CC}">
              <c16:uniqueId val="{00000024-2B37-4E79-BCA4-3927F4BC2A00}"/>
            </c:ext>
          </c:extLst>
        </c:ser>
        <c:ser>
          <c:idx val="1"/>
          <c:order val="1"/>
          <c:tx>
            <c:strRef>
              <c:f>'SF Interrogation'!$C$5:$C$6</c:f>
              <c:strCache>
                <c:ptCount val="1"/>
                <c:pt idx="0">
                  <c:v>SF PROJECT 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Interrogation'!$C$7:$C$20</c:f>
              <c:numCache>
                <c:formatCode>_(* #,##0_);_(* \(#,##0\);_(* "-"??_);_(@_)</c:formatCode>
                <c:ptCount val="13"/>
                <c:pt idx="0">
                  <c:v>0</c:v>
                </c:pt>
                <c:pt idx="1">
                  <c:v>187</c:v>
                </c:pt>
                <c:pt idx="2">
                  <c:v>366</c:v>
                </c:pt>
                <c:pt idx="3">
                  <c:v>731</c:v>
                </c:pt>
                <c:pt idx="4">
                  <c:v>242</c:v>
                </c:pt>
                <c:pt idx="5">
                  <c:v>129</c:v>
                </c:pt>
                <c:pt idx="6">
                  <c:v>86</c:v>
                </c:pt>
                <c:pt idx="7">
                  <c:v>56</c:v>
                </c:pt>
                <c:pt idx="8">
                  <c:v>0</c:v>
                </c:pt>
                <c:pt idx="9">
                  <c:v>462</c:v>
                </c:pt>
                <c:pt idx="10">
                  <c:v>388</c:v>
                </c:pt>
                <c:pt idx="11">
                  <c:v>0</c:v>
                </c:pt>
                <c:pt idx="12">
                  <c:v>203</c:v>
                </c:pt>
              </c:numCache>
            </c:numRef>
          </c:val>
          <c:smooth val="0"/>
          <c:extLst>
            <c:ext xmlns:c16="http://schemas.microsoft.com/office/drawing/2014/chart" uri="{C3380CC4-5D6E-409C-BE32-E72D297353CC}">
              <c16:uniqueId val="{00000025-2B37-4E79-BCA4-3927F4BC2A00}"/>
            </c:ext>
          </c:extLst>
        </c:ser>
        <c:ser>
          <c:idx val="2"/>
          <c:order val="2"/>
          <c:tx>
            <c:strRef>
              <c:f>'SF Interrogation'!$D$5:$D$6</c:f>
              <c:strCache>
                <c:ptCount val="1"/>
                <c:pt idx="0">
                  <c:v>SF PROJECT 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Interrogation'!$D$7:$D$20</c:f>
              <c:numCache>
                <c:formatCode>_(* #,##0_);_(* \(#,##0\);_(* "-"??_);_(@_)</c:formatCode>
                <c:ptCount val="13"/>
                <c:pt idx="0">
                  <c:v>0</c:v>
                </c:pt>
                <c:pt idx="1">
                  <c:v>379</c:v>
                </c:pt>
                <c:pt idx="2">
                  <c:v>762</c:v>
                </c:pt>
                <c:pt idx="3">
                  <c:v>915</c:v>
                </c:pt>
                <c:pt idx="4">
                  <c:v>239</c:v>
                </c:pt>
                <c:pt idx="5">
                  <c:v>500</c:v>
                </c:pt>
                <c:pt idx="6">
                  <c:v>295</c:v>
                </c:pt>
                <c:pt idx="7">
                  <c:v>119</c:v>
                </c:pt>
                <c:pt idx="8">
                  <c:v>0</c:v>
                </c:pt>
                <c:pt idx="9">
                  <c:v>756</c:v>
                </c:pt>
                <c:pt idx="10">
                  <c:v>400</c:v>
                </c:pt>
                <c:pt idx="11">
                  <c:v>0</c:v>
                </c:pt>
                <c:pt idx="12">
                  <c:v>218</c:v>
                </c:pt>
              </c:numCache>
            </c:numRef>
          </c:val>
          <c:smooth val="0"/>
          <c:extLst>
            <c:ext xmlns:c16="http://schemas.microsoft.com/office/drawing/2014/chart" uri="{C3380CC4-5D6E-409C-BE32-E72D297353CC}">
              <c16:uniqueId val="{00000026-2B37-4E79-BCA4-3927F4BC2A00}"/>
            </c:ext>
          </c:extLst>
        </c:ser>
        <c:ser>
          <c:idx val="3"/>
          <c:order val="3"/>
          <c:tx>
            <c:strRef>
              <c:f>'SF Interrogation'!$E$5:$E$6</c:f>
              <c:strCache>
                <c:ptCount val="1"/>
                <c:pt idx="0">
                  <c:v>SF PROJECT 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Interrogation'!$E$7:$E$20</c:f>
              <c:numCache>
                <c:formatCode>_(* #,##0_);_(* \(#,##0\);_(* "-"??_);_(@_)</c:formatCode>
                <c:ptCount val="13"/>
                <c:pt idx="0">
                  <c:v>0</c:v>
                </c:pt>
                <c:pt idx="1">
                  <c:v>506</c:v>
                </c:pt>
                <c:pt idx="2">
                  <c:v>712</c:v>
                </c:pt>
                <c:pt idx="3">
                  <c:v>825.1</c:v>
                </c:pt>
                <c:pt idx="4">
                  <c:v>221</c:v>
                </c:pt>
                <c:pt idx="5">
                  <c:v>496</c:v>
                </c:pt>
                <c:pt idx="6">
                  <c:v>287</c:v>
                </c:pt>
                <c:pt idx="7">
                  <c:v>73</c:v>
                </c:pt>
                <c:pt idx="8">
                  <c:v>0</c:v>
                </c:pt>
                <c:pt idx="9">
                  <c:v>489</c:v>
                </c:pt>
                <c:pt idx="10">
                  <c:v>481</c:v>
                </c:pt>
                <c:pt idx="11">
                  <c:v>0</c:v>
                </c:pt>
                <c:pt idx="12">
                  <c:v>223</c:v>
                </c:pt>
              </c:numCache>
            </c:numRef>
          </c:val>
          <c:smooth val="0"/>
          <c:extLst>
            <c:ext xmlns:c16="http://schemas.microsoft.com/office/drawing/2014/chart" uri="{C3380CC4-5D6E-409C-BE32-E72D297353CC}">
              <c16:uniqueId val="{00000027-2B37-4E79-BCA4-3927F4BC2A00}"/>
            </c:ext>
          </c:extLst>
        </c:ser>
        <c:ser>
          <c:idx val="4"/>
          <c:order val="4"/>
          <c:tx>
            <c:strRef>
              <c:f>'SF Interrogation'!$F$5:$F$6</c:f>
              <c:strCache>
                <c:ptCount val="1"/>
                <c:pt idx="0">
                  <c:v>SF PROJECT 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Interrogation'!$F$7:$F$20</c:f>
              <c:numCache>
                <c:formatCode>_(* #,##0_);_(* \(#,##0\);_(* "-"??_);_(@_)</c:formatCode>
                <c:ptCount val="13"/>
                <c:pt idx="0">
                  <c:v>0</c:v>
                </c:pt>
                <c:pt idx="1">
                  <c:v>220</c:v>
                </c:pt>
                <c:pt idx="2">
                  <c:v>430</c:v>
                </c:pt>
                <c:pt idx="3">
                  <c:v>857</c:v>
                </c:pt>
                <c:pt idx="4">
                  <c:v>284</c:v>
                </c:pt>
                <c:pt idx="5">
                  <c:v>151</c:v>
                </c:pt>
                <c:pt idx="6">
                  <c:v>101</c:v>
                </c:pt>
                <c:pt idx="7">
                  <c:v>66</c:v>
                </c:pt>
                <c:pt idx="8">
                  <c:v>0</c:v>
                </c:pt>
                <c:pt idx="9">
                  <c:v>543</c:v>
                </c:pt>
                <c:pt idx="10">
                  <c:v>455</c:v>
                </c:pt>
                <c:pt idx="11">
                  <c:v>0</c:v>
                </c:pt>
                <c:pt idx="12">
                  <c:v>217</c:v>
                </c:pt>
              </c:numCache>
            </c:numRef>
          </c:val>
          <c:smooth val="0"/>
          <c:extLst>
            <c:ext xmlns:c16="http://schemas.microsoft.com/office/drawing/2014/chart" uri="{C3380CC4-5D6E-409C-BE32-E72D297353CC}">
              <c16:uniqueId val="{00000028-2B37-4E79-BCA4-3927F4BC2A00}"/>
            </c:ext>
          </c:extLst>
        </c:ser>
        <c:ser>
          <c:idx val="5"/>
          <c:order val="5"/>
          <c:tx>
            <c:strRef>
              <c:f>'SF Interrogation'!$G$5:$G$6</c:f>
              <c:strCache>
                <c:ptCount val="1"/>
                <c:pt idx="0">
                  <c:v>SF PROJECT 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Interrogation'!$G$7:$G$20</c:f>
              <c:numCache>
                <c:formatCode>_(* #,##0_);_(* \(#,##0\);_(* "-"??_);_(@_)</c:formatCode>
                <c:ptCount val="13"/>
                <c:pt idx="0">
                  <c:v>0</c:v>
                </c:pt>
                <c:pt idx="1">
                  <c:v>204</c:v>
                </c:pt>
                <c:pt idx="2">
                  <c:v>399</c:v>
                </c:pt>
                <c:pt idx="3">
                  <c:v>795</c:v>
                </c:pt>
                <c:pt idx="4">
                  <c:v>264</c:v>
                </c:pt>
                <c:pt idx="5">
                  <c:v>140</c:v>
                </c:pt>
                <c:pt idx="6">
                  <c:v>94</c:v>
                </c:pt>
                <c:pt idx="7">
                  <c:v>60</c:v>
                </c:pt>
                <c:pt idx="8">
                  <c:v>0</c:v>
                </c:pt>
                <c:pt idx="9">
                  <c:v>504</c:v>
                </c:pt>
                <c:pt idx="10">
                  <c:v>422</c:v>
                </c:pt>
                <c:pt idx="11">
                  <c:v>0</c:v>
                </c:pt>
                <c:pt idx="12">
                  <c:v>221</c:v>
                </c:pt>
              </c:numCache>
            </c:numRef>
          </c:val>
          <c:smooth val="0"/>
          <c:extLst>
            <c:ext xmlns:c16="http://schemas.microsoft.com/office/drawing/2014/chart" uri="{C3380CC4-5D6E-409C-BE32-E72D297353CC}">
              <c16:uniqueId val="{00000029-2B37-4E79-BCA4-3927F4BC2A00}"/>
            </c:ext>
          </c:extLst>
        </c:ser>
        <c:ser>
          <c:idx val="6"/>
          <c:order val="6"/>
          <c:tx>
            <c:strRef>
              <c:f>'SF Interrogation'!$H$5:$H$6</c:f>
              <c:strCache>
                <c:ptCount val="1"/>
                <c:pt idx="0">
                  <c:v>SF PROJECT 7</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Interrogation'!$H$7:$H$20</c:f>
              <c:numCache>
                <c:formatCode>_(* #,##0_);_(* \(#,##0\);_(* "-"??_);_(@_)</c:formatCode>
                <c:ptCount val="13"/>
                <c:pt idx="0">
                  <c:v>0</c:v>
                </c:pt>
                <c:pt idx="1">
                  <c:v>272</c:v>
                </c:pt>
                <c:pt idx="2">
                  <c:v>531</c:v>
                </c:pt>
                <c:pt idx="3">
                  <c:v>1055</c:v>
                </c:pt>
                <c:pt idx="4">
                  <c:v>350</c:v>
                </c:pt>
                <c:pt idx="5">
                  <c:v>186</c:v>
                </c:pt>
                <c:pt idx="6">
                  <c:v>125</c:v>
                </c:pt>
                <c:pt idx="7">
                  <c:v>76</c:v>
                </c:pt>
                <c:pt idx="8">
                  <c:v>0</c:v>
                </c:pt>
                <c:pt idx="9">
                  <c:v>668</c:v>
                </c:pt>
                <c:pt idx="10">
                  <c:v>560</c:v>
                </c:pt>
                <c:pt idx="11">
                  <c:v>0</c:v>
                </c:pt>
                <c:pt idx="12">
                  <c:v>191</c:v>
                </c:pt>
              </c:numCache>
            </c:numRef>
          </c:val>
          <c:smooth val="0"/>
          <c:extLst>
            <c:ext xmlns:c16="http://schemas.microsoft.com/office/drawing/2014/chart" uri="{C3380CC4-5D6E-409C-BE32-E72D297353CC}">
              <c16:uniqueId val="{0000002A-2B37-4E79-BCA4-3927F4BC2A00}"/>
            </c:ext>
          </c:extLst>
        </c:ser>
        <c:ser>
          <c:idx val="7"/>
          <c:order val="7"/>
          <c:tx>
            <c:strRef>
              <c:f>'SF Interrogation'!$I$5:$I$6</c:f>
              <c:strCache>
                <c:ptCount val="1"/>
                <c:pt idx="0">
                  <c:v>SF PROJECT 8</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Interrogation'!$I$7:$I$20</c:f>
              <c:numCache>
                <c:formatCode>_(* #,##0_);_(* \(#,##0\);_(* "-"??_);_(@_)</c:formatCode>
                <c:ptCount val="13"/>
                <c:pt idx="0">
                  <c:v>0</c:v>
                </c:pt>
                <c:pt idx="1">
                  <c:v>226</c:v>
                </c:pt>
                <c:pt idx="2">
                  <c:v>442</c:v>
                </c:pt>
                <c:pt idx="3">
                  <c:v>880</c:v>
                </c:pt>
                <c:pt idx="4">
                  <c:v>292</c:v>
                </c:pt>
                <c:pt idx="5">
                  <c:v>155</c:v>
                </c:pt>
                <c:pt idx="6">
                  <c:v>104</c:v>
                </c:pt>
                <c:pt idx="7">
                  <c:v>63</c:v>
                </c:pt>
                <c:pt idx="8">
                  <c:v>0</c:v>
                </c:pt>
                <c:pt idx="9">
                  <c:v>557</c:v>
                </c:pt>
                <c:pt idx="10">
                  <c:v>467</c:v>
                </c:pt>
                <c:pt idx="11">
                  <c:v>0</c:v>
                </c:pt>
                <c:pt idx="12">
                  <c:v>159</c:v>
                </c:pt>
              </c:numCache>
            </c:numRef>
          </c:val>
          <c:smooth val="0"/>
          <c:extLst>
            <c:ext xmlns:c16="http://schemas.microsoft.com/office/drawing/2014/chart" uri="{C3380CC4-5D6E-409C-BE32-E72D297353CC}">
              <c16:uniqueId val="{0000002B-2B37-4E79-BCA4-3927F4BC2A00}"/>
            </c:ext>
          </c:extLst>
        </c:ser>
        <c:ser>
          <c:idx val="8"/>
          <c:order val="8"/>
          <c:tx>
            <c:strRef>
              <c:f>'SF Interrogation'!$J$5:$J$6</c:f>
              <c:strCache>
                <c:ptCount val="1"/>
                <c:pt idx="0">
                  <c:v>SF PROJECT 9</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Interrogation'!$J$7:$J$20</c:f>
              <c:numCache>
                <c:formatCode>_(* #,##0_);_(* \(#,##0\);_(* "-"??_);_(@_)</c:formatCode>
                <c:ptCount val="13"/>
                <c:pt idx="0">
                  <c:v>0</c:v>
                </c:pt>
                <c:pt idx="1">
                  <c:v>218</c:v>
                </c:pt>
                <c:pt idx="2">
                  <c:v>427</c:v>
                </c:pt>
                <c:pt idx="3">
                  <c:v>850</c:v>
                </c:pt>
                <c:pt idx="4">
                  <c:v>282</c:v>
                </c:pt>
                <c:pt idx="5">
                  <c:v>150</c:v>
                </c:pt>
                <c:pt idx="6">
                  <c:v>100</c:v>
                </c:pt>
                <c:pt idx="7">
                  <c:v>65</c:v>
                </c:pt>
                <c:pt idx="8">
                  <c:v>0</c:v>
                </c:pt>
                <c:pt idx="9">
                  <c:v>538</c:v>
                </c:pt>
                <c:pt idx="10">
                  <c:v>451</c:v>
                </c:pt>
                <c:pt idx="11">
                  <c:v>0</c:v>
                </c:pt>
                <c:pt idx="12">
                  <c:v>236</c:v>
                </c:pt>
              </c:numCache>
            </c:numRef>
          </c:val>
          <c:smooth val="0"/>
          <c:extLst>
            <c:ext xmlns:c16="http://schemas.microsoft.com/office/drawing/2014/chart" uri="{C3380CC4-5D6E-409C-BE32-E72D297353CC}">
              <c16:uniqueId val="{0000002C-2B37-4E79-BCA4-3927F4BC2A00}"/>
            </c:ext>
          </c:extLst>
        </c:ser>
        <c:ser>
          <c:idx val="9"/>
          <c:order val="9"/>
          <c:tx>
            <c:strRef>
              <c:f>'SF Interrogation'!$K$5:$K$6</c:f>
              <c:strCache>
                <c:ptCount val="1"/>
                <c:pt idx="0">
                  <c:v>SF PROJECT 10</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Interrogation'!$K$7:$K$20</c:f>
              <c:numCache>
                <c:formatCode>_(* #,##0_);_(* \(#,##0\);_(* "-"??_);_(@_)</c:formatCode>
                <c:ptCount val="13"/>
                <c:pt idx="0">
                  <c:v>0</c:v>
                </c:pt>
                <c:pt idx="1">
                  <c:v>201</c:v>
                </c:pt>
                <c:pt idx="2">
                  <c:v>394</c:v>
                </c:pt>
                <c:pt idx="3">
                  <c:v>785</c:v>
                </c:pt>
                <c:pt idx="4">
                  <c:v>262</c:v>
                </c:pt>
                <c:pt idx="5">
                  <c:v>139</c:v>
                </c:pt>
                <c:pt idx="6">
                  <c:v>93</c:v>
                </c:pt>
                <c:pt idx="7">
                  <c:v>60</c:v>
                </c:pt>
                <c:pt idx="8">
                  <c:v>0</c:v>
                </c:pt>
                <c:pt idx="9">
                  <c:v>498</c:v>
                </c:pt>
                <c:pt idx="10">
                  <c:v>417</c:v>
                </c:pt>
                <c:pt idx="11">
                  <c:v>0</c:v>
                </c:pt>
                <c:pt idx="12">
                  <c:v>218</c:v>
                </c:pt>
              </c:numCache>
            </c:numRef>
          </c:val>
          <c:smooth val="0"/>
          <c:extLst>
            <c:ext xmlns:c16="http://schemas.microsoft.com/office/drawing/2014/chart" uri="{C3380CC4-5D6E-409C-BE32-E72D297353CC}">
              <c16:uniqueId val="{0000002D-2B37-4E79-BCA4-3927F4BC2A00}"/>
            </c:ext>
          </c:extLst>
        </c:ser>
        <c:ser>
          <c:idx val="10"/>
          <c:order val="10"/>
          <c:tx>
            <c:strRef>
              <c:f>'SF Interrogation'!$L$5:$L$6</c:f>
              <c:strCache>
                <c:ptCount val="1"/>
                <c:pt idx="0">
                  <c:v>SF PROJECT 11</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'SF Interrogation'!$A$7:$A$20</c:f>
              <c:strCache>
                <c:ptCount val="13"/>
                <c:pt idx="0">
                  <c:v>General Requirements</c:v>
                </c:pt>
                <c:pt idx="1">
                  <c:v>Substructure</c:v>
                </c:pt>
                <c:pt idx="2">
                  <c:v>Superstructure</c:v>
                </c:pt>
                <c:pt idx="3">
                  <c:v>Building External Envelope</c:v>
                </c:pt>
                <c:pt idx="4">
                  <c:v>Internal Walls and Doors</c:v>
                </c:pt>
                <c:pt idx="5">
                  <c:v>Internal Finishes</c:v>
                </c:pt>
                <c:pt idx="6">
                  <c:v>FF&amp;E</c:v>
                </c:pt>
                <c:pt idx="7">
                  <c:v>Sanitary Fittings</c:v>
                </c:pt>
                <c:pt idx="8">
                  <c:v>Services Equipment</c:v>
                </c:pt>
                <c:pt idx="9">
                  <c:v>Mechanical</c:v>
                </c:pt>
                <c:pt idx="10">
                  <c:v>Electrical</c:v>
                </c:pt>
                <c:pt idx="11">
                  <c:v>Conveying Systems</c:v>
                </c:pt>
                <c:pt idx="12">
                  <c:v>External Works</c:v>
                </c:pt>
              </c:strCache>
            </c:strRef>
          </c:cat>
          <c:val>
            <c:numRef>
              <c:f>'SF Interrogation'!$L$7:$L$20</c:f>
              <c:numCache>
                <c:formatCode>_(* #,##0_);_(* \(#,##0\);_(* "-"??_);_(@_)</c:formatCode>
                <c:ptCount val="13"/>
                <c:pt idx="0">
                  <c:v>0</c:v>
                </c:pt>
                <c:pt idx="1">
                  <c:v>273</c:v>
                </c:pt>
                <c:pt idx="2">
                  <c:v>484</c:v>
                </c:pt>
                <c:pt idx="3">
                  <c:v>631</c:v>
                </c:pt>
                <c:pt idx="4">
                  <c:v>187</c:v>
                </c:pt>
                <c:pt idx="5">
                  <c:v>523</c:v>
                </c:pt>
                <c:pt idx="6">
                  <c:v>292</c:v>
                </c:pt>
                <c:pt idx="7">
                  <c:v>65</c:v>
                </c:pt>
                <c:pt idx="8">
                  <c:v>0</c:v>
                </c:pt>
                <c:pt idx="9">
                  <c:v>556.875</c:v>
                </c:pt>
                <c:pt idx="10">
                  <c:v>446.625</c:v>
                </c:pt>
                <c:pt idx="11">
                  <c:v>0</c:v>
                </c:pt>
                <c:pt idx="12">
                  <c:v>406</c:v>
                </c:pt>
              </c:numCache>
            </c:numRef>
          </c:val>
          <c:smooth val="0"/>
          <c:extLst>
            <c:ext xmlns:c16="http://schemas.microsoft.com/office/drawing/2014/chart" uri="{C3380CC4-5D6E-409C-BE32-E72D297353CC}">
              <c16:uniqueId val="{0000002E-2B37-4E79-BCA4-3927F4BC2A00}"/>
            </c:ext>
          </c:extLst>
        </c:ser>
        <c:dLbls>
          <c:showLegendKey val="0"/>
          <c:showVal val="0"/>
          <c:showCatName val="0"/>
          <c:showSerName val="0"/>
          <c:showPercent val="0"/>
          <c:showBubbleSize val="0"/>
        </c:dLbls>
        <c:marker val="1"/>
        <c:smooth val="0"/>
        <c:axId val="1084137960"/>
        <c:axId val="1084135440"/>
      </c:lineChart>
      <c:catAx>
        <c:axId val="1084137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35440"/>
        <c:crosses val="autoZero"/>
        <c:auto val="1"/>
        <c:lblAlgn val="ctr"/>
        <c:lblOffset val="100"/>
        <c:noMultiLvlLbl val="0"/>
      </c:catAx>
      <c:valAx>
        <c:axId val="10841354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137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613324</xdr:colOff>
      <xdr:row>1</xdr:row>
      <xdr:rowOff>17416</xdr:rowOff>
    </xdr:from>
    <xdr:to>
      <xdr:col>51</xdr:col>
      <xdr:colOff>1333500</xdr:colOff>
      <xdr:row>75</xdr:row>
      <xdr:rowOff>76200</xdr:rowOff>
    </xdr:to>
    <xdr:graphicFrame macro="">
      <xdr:nvGraphicFramePr>
        <xdr:cNvPr id="2" name="Chart 1">
          <a:extLst>
            <a:ext uri="{FF2B5EF4-FFF2-40B4-BE49-F238E27FC236}">
              <a16:creationId xmlns:a16="http://schemas.microsoft.com/office/drawing/2014/main" id="{83C69E49-733B-C9C9-0AEA-EF62EE706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155171</xdr:colOff>
      <xdr:row>76</xdr:row>
      <xdr:rowOff>131683</xdr:rowOff>
    </xdr:from>
    <xdr:to>
      <xdr:col>51</xdr:col>
      <xdr:colOff>1524000</xdr:colOff>
      <xdr:row>162</xdr:row>
      <xdr:rowOff>114300</xdr:rowOff>
    </xdr:to>
    <xdr:graphicFrame macro="">
      <xdr:nvGraphicFramePr>
        <xdr:cNvPr id="3" name="Chart 2">
          <a:extLst>
            <a:ext uri="{FF2B5EF4-FFF2-40B4-BE49-F238E27FC236}">
              <a16:creationId xmlns:a16="http://schemas.microsoft.com/office/drawing/2014/main" id="{A5C4E820-ACDF-4629-A0E8-829391828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4</xdr:row>
          <xdr:rowOff>152400</xdr:rowOff>
        </xdr:from>
        <xdr:to>
          <xdr:col>10</xdr:col>
          <xdr:colOff>274320</xdr:colOff>
          <xdr:row>71</xdr:row>
          <xdr:rowOff>152400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1539240</xdr:colOff>
      <xdr:row>19</xdr:row>
      <xdr:rowOff>3809</xdr:rowOff>
    </xdr:from>
    <xdr:to>
      <xdr:col>4</xdr:col>
      <xdr:colOff>0</xdr:colOff>
      <xdr:row>52</xdr:row>
      <xdr:rowOff>156330</xdr:rowOff>
    </xdr:to>
    <xdr:graphicFrame macro="">
      <xdr:nvGraphicFramePr>
        <xdr:cNvPr id="2" name="Chart 1">
          <a:extLst>
            <a:ext uri="{FF2B5EF4-FFF2-40B4-BE49-F238E27FC236}">
              <a16:creationId xmlns:a16="http://schemas.microsoft.com/office/drawing/2014/main" id="{1EAB86FD-6E6C-46AE-B264-C6778C84A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19</xdr:row>
      <xdr:rowOff>3809</xdr:rowOff>
    </xdr:from>
    <xdr:to>
      <xdr:col>7</xdr:col>
      <xdr:colOff>0</xdr:colOff>
      <xdr:row>52</xdr:row>
      <xdr:rowOff>175502</xdr:rowOff>
    </xdr:to>
    <xdr:graphicFrame macro="">
      <xdr:nvGraphicFramePr>
        <xdr:cNvPr id="3" name="Chart 2">
          <a:extLst>
            <a:ext uri="{FF2B5EF4-FFF2-40B4-BE49-F238E27FC236}">
              <a16:creationId xmlns:a16="http://schemas.microsoft.com/office/drawing/2014/main" id="{CBDC6B00-51D5-4F09-92F2-36BC22E43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19</xdr:row>
      <xdr:rowOff>3809</xdr:rowOff>
    </xdr:from>
    <xdr:to>
      <xdr:col>10</xdr:col>
      <xdr:colOff>0</xdr:colOff>
      <xdr:row>52</xdr:row>
      <xdr:rowOff>156330</xdr:rowOff>
    </xdr:to>
    <xdr:graphicFrame macro="">
      <xdr:nvGraphicFramePr>
        <xdr:cNvPr id="4" name="Chart 3">
          <a:extLst>
            <a:ext uri="{FF2B5EF4-FFF2-40B4-BE49-F238E27FC236}">
              <a16:creationId xmlns:a16="http://schemas.microsoft.com/office/drawing/2014/main" id="{B9DAC8FB-566C-45EA-8A14-A4CD6E4DC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19</xdr:row>
      <xdr:rowOff>11430</xdr:rowOff>
    </xdr:from>
    <xdr:to>
      <xdr:col>15</xdr:col>
      <xdr:colOff>1074420</xdr:colOff>
      <xdr:row>52</xdr:row>
      <xdr:rowOff>144780</xdr:rowOff>
    </xdr:to>
    <xdr:graphicFrame macro="">
      <xdr:nvGraphicFramePr>
        <xdr:cNvPr id="5" name="Chart 4">
          <a:extLst>
            <a:ext uri="{FF2B5EF4-FFF2-40B4-BE49-F238E27FC236}">
              <a16:creationId xmlns:a16="http://schemas.microsoft.com/office/drawing/2014/main" id="{8F7408E2-A46F-4DA3-A90E-7B2D7F3AC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7620</xdr:colOff>
      <xdr:row>52</xdr:row>
      <xdr:rowOff>72390</xdr:rowOff>
    </xdr:from>
    <xdr:to>
      <xdr:col>15</xdr:col>
      <xdr:colOff>1074420</xdr:colOff>
      <xdr:row>78</xdr:row>
      <xdr:rowOff>0</xdr:rowOff>
    </xdr:to>
    <xdr:graphicFrame macro="">
      <xdr:nvGraphicFramePr>
        <xdr:cNvPr id="7" name="Chart 6">
          <a:extLst>
            <a:ext uri="{FF2B5EF4-FFF2-40B4-BE49-F238E27FC236}">
              <a16:creationId xmlns:a16="http://schemas.microsoft.com/office/drawing/2014/main" id="{2DB879D9-CE4B-D488-685B-EA34FAB97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24</xdr:col>
      <xdr:colOff>554355</xdr:colOff>
      <xdr:row>39</xdr:row>
      <xdr:rowOff>169545</xdr:rowOff>
    </xdr:from>
    <xdr:to>
      <xdr:col>49</xdr:col>
      <xdr:colOff>140970</xdr:colOff>
      <xdr:row>107</xdr:row>
      <xdr:rowOff>142875</xdr:rowOff>
    </xdr:to>
    <xdr:graphicFrame macro="">
      <xdr:nvGraphicFramePr>
        <xdr:cNvPr id="2" name="Chart 1">
          <a:extLst>
            <a:ext uri="{FF2B5EF4-FFF2-40B4-BE49-F238E27FC236}">
              <a16:creationId xmlns:a16="http://schemas.microsoft.com/office/drawing/2014/main" id="{5920AEB5-EBFA-4928-8963-545734CB8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20</xdr:row>
      <xdr:rowOff>54290</xdr:rowOff>
    </xdr:from>
    <xdr:to>
      <xdr:col>11</xdr:col>
      <xdr:colOff>15240</xdr:colOff>
      <xdr:row>42</xdr:row>
      <xdr:rowOff>95249</xdr:rowOff>
    </xdr:to>
    <xdr:graphicFrame macro="">
      <xdr:nvGraphicFramePr>
        <xdr:cNvPr id="2" name="Chart 1">
          <a:extLst>
            <a:ext uri="{FF2B5EF4-FFF2-40B4-BE49-F238E27FC236}">
              <a16:creationId xmlns:a16="http://schemas.microsoft.com/office/drawing/2014/main" id="{73B19903-3E99-067C-5F6A-C243005A8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21</xdr:row>
      <xdr:rowOff>168592</xdr:rowOff>
    </xdr:from>
    <xdr:to>
      <xdr:col>8</xdr:col>
      <xdr:colOff>342900</xdr:colOff>
      <xdr:row>43</xdr:row>
      <xdr:rowOff>91440</xdr:rowOff>
    </xdr:to>
    <xdr:graphicFrame macro="">
      <xdr:nvGraphicFramePr>
        <xdr:cNvPr id="2" name="Chart 1">
          <a:extLst>
            <a:ext uri="{FF2B5EF4-FFF2-40B4-BE49-F238E27FC236}">
              <a16:creationId xmlns:a16="http://schemas.microsoft.com/office/drawing/2014/main" id="{92924772-30B6-9C65-2ADE-455063BBE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20</xdr:row>
      <xdr:rowOff>40956</xdr:rowOff>
    </xdr:from>
    <xdr:to>
      <xdr:col>13</xdr:col>
      <xdr:colOff>683895</xdr:colOff>
      <xdr:row>45</xdr:row>
      <xdr:rowOff>26670</xdr:rowOff>
    </xdr:to>
    <xdr:graphicFrame macro="">
      <xdr:nvGraphicFramePr>
        <xdr:cNvPr id="2" name="Chart 1">
          <a:extLst>
            <a:ext uri="{FF2B5EF4-FFF2-40B4-BE49-F238E27FC236}">
              <a16:creationId xmlns:a16="http://schemas.microsoft.com/office/drawing/2014/main" id="{934CCFF2-6F38-7155-3BB1-8E10A681B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30</xdr:row>
      <xdr:rowOff>115252</xdr:rowOff>
    </xdr:from>
    <xdr:to>
      <xdr:col>21</xdr:col>
      <xdr:colOff>830035</xdr:colOff>
      <xdr:row>62</xdr:row>
      <xdr:rowOff>102870</xdr:rowOff>
    </xdr:to>
    <xdr:graphicFrame macro="">
      <xdr:nvGraphicFramePr>
        <xdr:cNvPr id="2" name="Chart 1">
          <a:extLst>
            <a:ext uri="{FF2B5EF4-FFF2-40B4-BE49-F238E27FC236}">
              <a16:creationId xmlns:a16="http://schemas.microsoft.com/office/drawing/2014/main" id="{831DC461-87E5-9493-DE8B-75E887FC3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22</xdr:row>
      <xdr:rowOff>134303</xdr:rowOff>
    </xdr:from>
    <xdr:to>
      <xdr:col>14</xdr:col>
      <xdr:colOff>53340</xdr:colOff>
      <xdr:row>43</xdr:row>
      <xdr:rowOff>66676</xdr:rowOff>
    </xdr:to>
    <xdr:graphicFrame macro="">
      <xdr:nvGraphicFramePr>
        <xdr:cNvPr id="2" name="Chart 1">
          <a:extLst>
            <a:ext uri="{FF2B5EF4-FFF2-40B4-BE49-F238E27FC236}">
              <a16:creationId xmlns:a16="http://schemas.microsoft.com/office/drawing/2014/main" id="{99E2EFA9-9BC0-6C4D-5A12-2F66188FD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mniumint-my.sharepoint.com/personal/mohib_mohammed_omniumint_com/Documents/2023.10.20/Cost%20Plans/7.%20SB5%20100%25%20DD/Facade.xlsx" TargetMode="External"/><Relationship Id="rId1" Type="http://schemas.openxmlformats.org/officeDocument/2006/relationships/externalLinkPath" Target="/personal/mohib_mohammed_omniumint_com/Documents/2023.10.20/Cost%20Plans/7.%20SB5%20100%25%20DD/Facad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aralhijrah.sharepoint.com/Users/e.angeles/AppData/Local/Microsoft/Windows/INetCache/Content.Outlook/PUAU1NIS/TRS-DS-FRM-0004_Design%20Review%20Comment%20Form_0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omniumint-my.sharepoint.com/personal/ahmed_elsayed_omniumint_com/Documents/Work%20Files/RCDC%20Cost%20Model/Cost%20Model%2020250702/4-Infra%20Benchmarking%20Internal.xlsx" TargetMode="External"/><Relationship Id="rId1" Type="http://schemas.openxmlformats.org/officeDocument/2006/relationships/externalLinkPath" Target="4-Infra%20Benchmarking%20Interna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omniumint-my.sharepoint.com/personal/ahmed_elsayed_omniumint_com/Documents/Work%20Files/RCDC%20Cost%20Model/Cost%20Model%2020250702/1a-BM%20Model%20Rates%20for%20Single%20Family%20R0.xlsx" TargetMode="External"/><Relationship Id="rId1" Type="http://schemas.openxmlformats.org/officeDocument/2006/relationships/externalLinkPath" Target="1a-BM%20Model%20Rates%20for%20Single%20Family%20R0.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omniumint-my.sharepoint.com/personal/ahmed_elsayed_omniumint_com/Documents/Work%20Files/RCDC%20Cost%20Model/Cost%20Model%2020250702/1b-BM%20Model%20Rates%20for%20Multi%20Family%20R0.xlsx" TargetMode="External"/><Relationship Id="rId1" Type="http://schemas.openxmlformats.org/officeDocument/2006/relationships/externalLinkPath" Target="1b-BM%20Model%20Rates%20for%20Multi%20Family%20R0.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omniumint-my.sharepoint.com/personal/ahmed_elsayed_omniumint_com/Documents/Work%20Files/RCDC%20Cost%20Model/Cost%20Model%2020250702/2-BM%20Model%20Rates%20for%20Retail%20R0.xlsx" TargetMode="External"/><Relationship Id="rId1" Type="http://schemas.openxmlformats.org/officeDocument/2006/relationships/externalLinkPath" Target="2-BM%20Model%20Rates%20for%20Retail%20R0.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omniumint-my.sharepoint.com/personal/ahmed_elsayed_omniumint_com/Documents/Work%20Files/RCDC%20Cost%20Model/Cost%20Model%2020250702/3-BM%20Model%20Rates%20for%20Commercial%20R0.xlsx" TargetMode="External"/><Relationship Id="rId1" Type="http://schemas.openxmlformats.org/officeDocument/2006/relationships/externalLinkPath" Target="3-BM%20Model%20Rates%20for%20Commercial%20R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7. Financial Detail Breakdo (2)"/>
      <sheetName val="Facade"/>
    </sheetNames>
    <definedNames>
      <definedName name="Accept" refersTo="#REF!"/>
      <definedName name="gen" refersTo="#REF!"/>
      <definedName name="Home_Ofc"/>
      <definedName name="State" refersTo="#REF!"/>
      <definedName name="TABLE" refersTo="#REF!"/>
    </defined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Review Comment Form"/>
      <sheetName val="DropDown"/>
    </sheetNames>
    <sheetDataSet>
      <sheetData sheetId="0"/>
      <sheetData sheetId="1">
        <row r="2">
          <cell r="A2" t="str">
            <v>High</v>
          </cell>
        </row>
        <row r="3">
          <cell r="A3" t="str">
            <v>Medium</v>
          </cell>
        </row>
        <row r="4">
          <cell r="A4" t="str">
            <v>Low</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W4E1Y1O0aGhMbFBLuYITKra3bOQN9Mu3c8gkGayLvgYqobIv1ZRJQ7cQQMsOzS" itemId="01AKIXKISMTTIADZMBZFE2NRYOPTCRMPO4">
      <xxl21:absoluteUrl r:id="rId2"/>
    </xxl21:alternateUrls>
    <sheetNames>
      <sheetName val="Roshan Infra Benchmarking"/>
      <sheetName val="Infr Model Rates"/>
      <sheetName val="ROM Temp"/>
      <sheetName val="Highlevel to Present"/>
      <sheetName val="Infra Omni"/>
      <sheetName val="Sheet1"/>
      <sheetName val=" Summary-Western Renaissance"/>
      <sheetName val="KSA INFRA"/>
      <sheetName val="Breakdown"/>
      <sheetName val="RUA Area"/>
      <sheetName val="Auto Rebase"/>
      <sheetName val="Rate Adjustment"/>
      <sheetName val="land area"/>
      <sheetName val="Rate per Sqm Development "/>
      <sheetName val="Item Rates"/>
      <sheetName val="Highlevel to Present (2)"/>
    </sheetNames>
    <sheetDataSet>
      <sheetData sheetId="0" refreshError="1"/>
      <sheetData sheetId="1" refreshError="1"/>
      <sheetData sheetId="2">
        <row r="1">
          <cell r="H1" t="str">
            <v>Low</v>
          </cell>
          <cell r="I1" t="str">
            <v>Low</v>
          </cell>
          <cell r="J1" t="str">
            <v>Low</v>
          </cell>
          <cell r="K1" t="str">
            <v>Low</v>
          </cell>
          <cell r="L1" t="str">
            <v>Low</v>
          </cell>
          <cell r="M1" t="str">
            <v>Low</v>
          </cell>
          <cell r="N1" t="str">
            <v>Low</v>
          </cell>
          <cell r="O1" t="str">
            <v>Low</v>
          </cell>
          <cell r="P1" t="str">
            <v>Low</v>
          </cell>
          <cell r="Q1" t="str">
            <v>Low</v>
          </cell>
          <cell r="R1" t="str">
            <v>Low</v>
          </cell>
          <cell r="S1" t="str">
            <v>Low</v>
          </cell>
          <cell r="T1" t="str">
            <v>Low</v>
          </cell>
          <cell r="U1" t="str">
            <v>Low</v>
          </cell>
          <cell r="V1" t="str">
            <v>Low</v>
          </cell>
          <cell r="W1" t="str">
            <v>Low</v>
          </cell>
          <cell r="X1" t="str">
            <v>Low</v>
          </cell>
          <cell r="Y1" t="str">
            <v>Low</v>
          </cell>
          <cell r="Z1" t="str">
            <v>Mid</v>
          </cell>
          <cell r="AA1" t="str">
            <v>Low</v>
          </cell>
          <cell r="AB1" t="str">
            <v>Low</v>
          </cell>
          <cell r="AC1" t="str">
            <v>High</v>
          </cell>
          <cell r="AD1" t="str">
            <v>Mid</v>
          </cell>
          <cell r="AE1" t="str">
            <v>Low</v>
          </cell>
          <cell r="AF1" t="str">
            <v>Mid</v>
          </cell>
        </row>
        <row r="2">
          <cell r="H2">
            <v>0.681684545608364</v>
          </cell>
          <cell r="I2">
            <v>0.65438663804221631</v>
          </cell>
          <cell r="J2">
            <v>0.68351082024887211</v>
          </cell>
          <cell r="K2">
            <v>0.60029375100954208</v>
          </cell>
          <cell r="L2">
            <v>0.6</v>
          </cell>
          <cell r="M2">
            <v>0.6</v>
          </cell>
          <cell r="N2">
            <v>0.6</v>
          </cell>
          <cell r="O2">
            <v>0.6549689387272486</v>
          </cell>
          <cell r="P2">
            <v>0.67221389417160671</v>
          </cell>
          <cell r="Q2">
            <v>0.48169298991522919</v>
          </cell>
          <cell r="R2">
            <v>0.631833282996073</v>
          </cell>
          <cell r="S2">
            <v>0.34767762034949373</v>
          </cell>
          <cell r="T2">
            <v>0.27737245610486583</v>
          </cell>
          <cell r="U2">
            <v>0.21360371369253611</v>
          </cell>
          <cell r="V2">
            <v>0.39796818214209279</v>
          </cell>
          <cell r="W2">
            <v>0.34227814274579599</v>
          </cell>
          <cell r="X2">
            <v>0.59095700852206279</v>
          </cell>
          <cell r="Y2">
            <v>0.46707579805172383</v>
          </cell>
          <cell r="Z2">
            <v>1.0549913584232902</v>
          </cell>
          <cell r="AA2">
            <v>0.58430699896379312</v>
          </cell>
          <cell r="AB2">
            <v>0.2511404255319149</v>
          </cell>
          <cell r="AC2">
            <v>2.994629213483146</v>
          </cell>
          <cell r="AD2">
            <v>1.1000000000000001</v>
          </cell>
          <cell r="AE2">
            <v>0.6</v>
          </cell>
          <cell r="AF2">
            <v>0.8</v>
          </cell>
        </row>
        <row r="3">
          <cell r="H3" t="str">
            <v>Sidra 2</v>
          </cell>
          <cell r="I3" t="str">
            <v>Sidra 3</v>
          </cell>
          <cell r="J3" t="str">
            <v>Sidra 4</v>
          </cell>
          <cell r="K3" t="str">
            <v>Sidra 5</v>
          </cell>
          <cell r="L3" t="str">
            <v>Makkah Phase 01</v>
          </cell>
          <cell r="M3" t="str">
            <v>Al Arous 1A &amp; 1B</v>
          </cell>
          <cell r="N3" t="str">
            <v>Riyadh East</v>
          </cell>
          <cell r="O3" t="str">
            <v>Roshan Rate</v>
          </cell>
          <cell r="P3" t="str">
            <v>Al Ghadeer</v>
          </cell>
          <cell r="Q3" t="str">
            <v>Merief</v>
          </cell>
          <cell r="R3" t="str">
            <v>Nareel Island</v>
          </cell>
          <cell r="S3" t="str">
            <v>West Yas</v>
          </cell>
          <cell r="T3" t="str">
            <v>Precinct G, H &amp; D</v>
          </cell>
          <cell r="U3" t="str">
            <v>Al Jurf </v>
          </cell>
          <cell r="V3" t="str">
            <v>Al Furjan Package 3</v>
          </cell>
          <cell r="W3" t="str">
            <v>Al Furjan Package 5</v>
          </cell>
          <cell r="X3" t="str">
            <v>Dubai Hills Estate</v>
          </cell>
          <cell r="Y3" t="str">
            <v>PJA Fronds I to P</v>
          </cell>
          <cell r="Z3" t="str">
            <v>Ghaf Woods</v>
          </cell>
          <cell r="AA3" t="str">
            <v>PJA Spine District</v>
          </cell>
          <cell r="AB3" t="str">
            <v>Chevron Business Administration and Residential Community</v>
          </cell>
          <cell r="AC3" t="str">
            <v>RUA Madinah Infrastructure (Both early works and main infra)</v>
          </cell>
          <cell r="AD3" t="str">
            <v>RENAISSANCE</v>
          </cell>
          <cell r="AE3" t="str">
            <v>Al-Thuraya Infrastructure - Roads &amp; Utilities TP4</v>
          </cell>
          <cell r="AF3" t="str">
            <v>Al-Thuraya Infrastructure - Roads &amp; Utilities TP4</v>
          </cell>
        </row>
        <row r="4">
          <cell r="H4" t="str">
            <v>Project 01</v>
          </cell>
          <cell r="I4" t="str">
            <v>Project 02</v>
          </cell>
          <cell r="J4" t="str">
            <v>Project 03</v>
          </cell>
          <cell r="K4" t="str">
            <v>Project 04</v>
          </cell>
          <cell r="L4" t="str">
            <v>Project 05</v>
          </cell>
          <cell r="M4" t="str">
            <v>Project 06</v>
          </cell>
          <cell r="N4" t="str">
            <v>Project 07</v>
          </cell>
          <cell r="O4" t="str">
            <v>Project 08</v>
          </cell>
          <cell r="P4" t="str">
            <v>Project 09</v>
          </cell>
          <cell r="Q4" t="str">
            <v>Project 10</v>
          </cell>
          <cell r="R4" t="str">
            <v>Project 11</v>
          </cell>
          <cell r="S4" t="str">
            <v>Project 12</v>
          </cell>
          <cell r="T4" t="str">
            <v>Project 13</v>
          </cell>
          <cell r="U4" t="str">
            <v>Project 14</v>
          </cell>
          <cell r="V4" t="str">
            <v>Project 15</v>
          </cell>
          <cell r="W4" t="str">
            <v>Project 16</v>
          </cell>
          <cell r="X4" t="str">
            <v>Project 17</v>
          </cell>
          <cell r="Y4" t="str">
            <v>Project 18</v>
          </cell>
          <cell r="Z4" t="str">
            <v>Project 19</v>
          </cell>
          <cell r="AA4" t="str">
            <v>Project 20</v>
          </cell>
          <cell r="AB4" t="str">
            <v>Project 21</v>
          </cell>
          <cell r="AC4" t="str">
            <v>Project 22</v>
          </cell>
          <cell r="AD4" t="str">
            <v>Project 23</v>
          </cell>
          <cell r="AE4" t="str">
            <v>Project 24</v>
          </cell>
          <cell r="AF4" t="str">
            <v>Project 25</v>
          </cell>
        </row>
        <row r="6">
          <cell r="B6" t="str">
            <v>General Items</v>
          </cell>
          <cell r="AD6">
            <v>60.010608493679705</v>
          </cell>
          <cell r="AF6">
            <v>10.879586806425378</v>
          </cell>
        </row>
        <row r="7">
          <cell r="B7" t="str">
            <v>Ground Investigation</v>
          </cell>
          <cell r="H7">
            <v>0.43252170689655173</v>
          </cell>
          <cell r="I7">
            <v>0</v>
          </cell>
          <cell r="J7">
            <v>0</v>
          </cell>
          <cell r="K7">
            <v>0</v>
          </cell>
          <cell r="L7">
            <v>0</v>
          </cell>
          <cell r="M7">
            <v>1.418762682108081</v>
          </cell>
          <cell r="N7">
            <v>0</v>
          </cell>
          <cell r="O7">
            <v>1.0644885236776638</v>
          </cell>
          <cell r="P7">
            <v>0</v>
          </cell>
          <cell r="Q7">
            <v>0</v>
          </cell>
          <cell r="R7">
            <v>0</v>
          </cell>
          <cell r="S7">
            <v>0</v>
          </cell>
          <cell r="T7">
            <v>0</v>
          </cell>
          <cell r="U7">
            <v>0</v>
          </cell>
          <cell r="V7">
            <v>0</v>
          </cell>
          <cell r="W7">
            <v>0</v>
          </cell>
          <cell r="X7">
            <v>0</v>
          </cell>
          <cell r="Y7">
            <v>0</v>
          </cell>
          <cell r="Z7">
            <v>0</v>
          </cell>
          <cell r="AA7">
            <v>5.5403129952456352E-2</v>
          </cell>
          <cell r="AB7">
            <v>0</v>
          </cell>
          <cell r="AC7">
            <v>1.8554203683640302</v>
          </cell>
          <cell r="AD7">
            <v>3</v>
          </cell>
          <cell r="AF7">
            <v>0.12567829741087161</v>
          </cell>
        </row>
        <row r="8">
          <cell r="B8" t="str">
            <v>Demolition and Site Clearance</v>
          </cell>
          <cell r="H8">
            <v>0</v>
          </cell>
          <cell r="I8">
            <v>2.5076029150143571</v>
          </cell>
          <cell r="J8">
            <v>2.586114950538172</v>
          </cell>
          <cell r="K8">
            <v>2.6024388610066196</v>
          </cell>
          <cell r="L8">
            <v>3.3563468658594924</v>
          </cell>
          <cell r="M8">
            <v>4.1509862787108371</v>
          </cell>
          <cell r="N8">
            <v>0</v>
          </cell>
          <cell r="O8">
            <v>3.8601587683698857</v>
          </cell>
          <cell r="P8">
            <v>0</v>
          </cell>
          <cell r="Q8">
            <v>5.031335951000222</v>
          </cell>
          <cell r="R8">
            <v>0.42652068265919563</v>
          </cell>
          <cell r="S8">
            <v>0</v>
          </cell>
          <cell r="T8">
            <v>0</v>
          </cell>
          <cell r="U8">
            <v>6.4482331805050457</v>
          </cell>
          <cell r="V8">
            <v>34.293597918493738</v>
          </cell>
          <cell r="W8">
            <v>22.707449153892338</v>
          </cell>
          <cell r="X8">
            <v>0</v>
          </cell>
          <cell r="Y8">
            <v>0.46738066758818064</v>
          </cell>
          <cell r="Z8">
            <v>1.6534019999620095</v>
          </cell>
          <cell r="AA8">
            <v>0.79911219294770186</v>
          </cell>
          <cell r="AB8">
            <v>8.2935625531914887</v>
          </cell>
          <cell r="AC8">
            <v>4.8388136511375945</v>
          </cell>
          <cell r="AD8">
            <v>6</v>
          </cell>
          <cell r="AE8">
            <v>3.3000000000000003</v>
          </cell>
          <cell r="AF8">
            <v>4.17</v>
          </cell>
        </row>
        <row r="9">
          <cell r="B9" t="str">
            <v>Earthworks</v>
          </cell>
          <cell r="H9">
            <v>4.691600537931035</v>
          </cell>
          <cell r="I9">
            <v>29.618158710918195</v>
          </cell>
          <cell r="J9">
            <v>28.527474323353079</v>
          </cell>
          <cell r="K9">
            <v>44.674236299572485</v>
          </cell>
          <cell r="L9">
            <v>14.454224667687566</v>
          </cell>
          <cell r="M9">
            <v>15.981856516970705</v>
          </cell>
          <cell r="N9">
            <v>18.115670663090473</v>
          </cell>
          <cell r="O9">
            <v>32.498189306041169</v>
          </cell>
          <cell r="P9">
            <v>9.1532053751942488</v>
          </cell>
          <cell r="Q9">
            <v>24.158294287309573</v>
          </cell>
          <cell r="R9">
            <v>1.8570620153977289</v>
          </cell>
          <cell r="S9">
            <v>25.327915459963293</v>
          </cell>
          <cell r="T9">
            <v>23.987077319611721</v>
          </cell>
          <cell r="U9">
            <v>23.987077319611721</v>
          </cell>
          <cell r="V9">
            <v>7.6400861859457567</v>
          </cell>
          <cell r="W9">
            <v>9.6614617584136102</v>
          </cell>
          <cell r="X9">
            <v>6.1933274682252035</v>
          </cell>
          <cell r="Y9">
            <v>3.0930036868784541</v>
          </cell>
          <cell r="Z9">
            <v>14.308826675746806</v>
          </cell>
          <cell r="AA9">
            <v>17.620630447701995</v>
          </cell>
          <cell r="AB9">
            <v>38.586212802806827</v>
          </cell>
          <cell r="AC9">
            <v>44.674236299572485</v>
          </cell>
          <cell r="AD9">
            <v>35</v>
          </cell>
          <cell r="AE9">
            <v>13.200000000000001</v>
          </cell>
          <cell r="AF9">
            <v>13.43150053761692</v>
          </cell>
        </row>
        <row r="10">
          <cell r="B10" t="str">
            <v>Structural Metal Works</v>
          </cell>
          <cell r="H10">
            <v>1.6932227586206897E-2</v>
          </cell>
          <cell r="I10">
            <v>0</v>
          </cell>
          <cell r="J10">
            <v>0</v>
          </cell>
          <cell r="K10">
            <v>0</v>
          </cell>
          <cell r="L10">
            <v>0</v>
          </cell>
          <cell r="M10">
            <v>1.0215218031702349</v>
          </cell>
          <cell r="N10">
            <v>0</v>
          </cell>
          <cell r="O10">
            <v>0.59711106768495403</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F10">
            <v>0</v>
          </cell>
        </row>
        <row r="11">
          <cell r="B11" t="str">
            <v xml:space="preserve">Roads and Paving's </v>
          </cell>
          <cell r="H11">
            <v>24.865026862068966</v>
          </cell>
          <cell r="I11">
            <v>40.883499666312964</v>
          </cell>
          <cell r="J11">
            <v>40.657385750183295</v>
          </cell>
          <cell r="K11">
            <v>21.925758094303195</v>
          </cell>
          <cell r="L11">
            <v>40.377372142982125</v>
          </cell>
          <cell r="M11">
            <v>28.436523896663779</v>
          </cell>
          <cell r="N11">
            <v>37.097741047531215</v>
          </cell>
          <cell r="O11">
            <v>38.314549176748436</v>
          </cell>
          <cell r="P11">
            <v>50.238332764164902</v>
          </cell>
          <cell r="Q11">
            <v>37.315178835393695</v>
          </cell>
          <cell r="R11">
            <v>52.377387825345032</v>
          </cell>
          <cell r="S11">
            <v>50.392594284463243</v>
          </cell>
          <cell r="T11">
            <v>57.160824306950964</v>
          </cell>
          <cell r="U11">
            <v>22.109612397543426</v>
          </cell>
          <cell r="V11">
            <v>56.859608486257009</v>
          </cell>
          <cell r="W11">
            <v>61.881187755158848</v>
          </cell>
          <cell r="X11">
            <v>38.281443884564794</v>
          </cell>
          <cell r="Y11">
            <v>18.757854043294536</v>
          </cell>
          <cell r="Z11">
            <v>18.245559552103089</v>
          </cell>
          <cell r="AA11">
            <v>57.789727912044363</v>
          </cell>
          <cell r="AB11">
            <v>49.180746124915771</v>
          </cell>
          <cell r="AC11">
            <v>52.538482123510292</v>
          </cell>
          <cell r="AD11">
            <v>45</v>
          </cell>
          <cell r="AE11">
            <v>41.097407669892476</v>
          </cell>
          <cell r="AF11">
            <v>62.288066856445724</v>
          </cell>
        </row>
        <row r="12">
          <cell r="B12" t="str">
            <v>Potable Water Works</v>
          </cell>
          <cell r="H12">
            <v>20.090017158620693</v>
          </cell>
          <cell r="I12">
            <v>23.184337951702361</v>
          </cell>
          <cell r="J12">
            <v>28.134773900944229</v>
          </cell>
          <cell r="K12">
            <v>18.62902812912699</v>
          </cell>
          <cell r="L12">
            <v>18.215627423646996</v>
          </cell>
          <cell r="M12">
            <v>16.624010474746107</v>
          </cell>
          <cell r="N12">
            <v>35.221376707364193</v>
          </cell>
          <cell r="O12">
            <v>26.22778745222157</v>
          </cell>
          <cell r="P12">
            <v>43.844855590554793</v>
          </cell>
          <cell r="Q12">
            <v>30.599947378144293</v>
          </cell>
          <cell r="R12">
            <v>24.193158912073827</v>
          </cell>
          <cell r="S12">
            <v>18.009550765340045</v>
          </cell>
          <cell r="T12">
            <v>47.718680402284775</v>
          </cell>
          <cell r="U12">
            <v>39.136748249169642</v>
          </cell>
          <cell r="V12">
            <v>59.243735119705079</v>
          </cell>
          <cell r="W12">
            <v>62.135281579475816</v>
          </cell>
          <cell r="X12">
            <v>24.181911321467826</v>
          </cell>
          <cell r="Y12">
            <v>36.23624221262817</v>
          </cell>
          <cell r="Z12">
            <v>14.457811377470033</v>
          </cell>
          <cell r="AA12">
            <v>33.576641442155243</v>
          </cell>
          <cell r="AB12">
            <v>15.281867191489361</v>
          </cell>
          <cell r="AC12">
            <v>35.48982609859155</v>
          </cell>
          <cell r="AD12">
            <v>25</v>
          </cell>
          <cell r="AE12">
            <v>28.6</v>
          </cell>
          <cell r="AF12">
            <v>57.716624354141246</v>
          </cell>
        </row>
        <row r="13">
          <cell r="B13" t="str">
            <v>TSE &amp; Irrigation Network</v>
          </cell>
          <cell r="H13">
            <v>6.0487926068965523</v>
          </cell>
          <cell r="I13">
            <v>9.2568265563481269</v>
          </cell>
          <cell r="J13">
            <v>10.984664523454187</v>
          </cell>
          <cell r="K13">
            <v>7.4453163529908304</v>
          </cell>
          <cell r="L13">
            <v>8.0302366391215561</v>
          </cell>
          <cell r="M13">
            <v>3.6147221054913885</v>
          </cell>
          <cell r="N13">
            <v>9.3570806081784266</v>
          </cell>
          <cell r="O13">
            <v>8.3934229969419913</v>
          </cell>
          <cell r="P13">
            <v>12.445704075027141</v>
          </cell>
          <cell r="Q13">
            <v>35.384653945019394</v>
          </cell>
          <cell r="R13">
            <v>33.967740086683072</v>
          </cell>
          <cell r="S13">
            <v>17.253919190139687</v>
          </cell>
          <cell r="T13">
            <v>50.480776938705866</v>
          </cell>
          <cell r="U13">
            <v>8.2355693755227222</v>
          </cell>
          <cell r="V13">
            <v>39.667884100455673</v>
          </cell>
          <cell r="W13">
            <v>47.593751423961812</v>
          </cell>
          <cell r="X13">
            <v>24.629958233850751</v>
          </cell>
          <cell r="Y13">
            <v>24.629958233850751</v>
          </cell>
          <cell r="Z13">
            <v>6.3616095693862951</v>
          </cell>
          <cell r="AA13">
            <v>7.5719811806656052</v>
          </cell>
          <cell r="AB13">
            <v>7.8102686808510642</v>
          </cell>
          <cell r="AC13">
            <v>35.672791354279525</v>
          </cell>
          <cell r="AD13">
            <v>11</v>
          </cell>
          <cell r="AE13">
            <v>13.200000000000001</v>
          </cell>
          <cell r="AF13">
            <v>18.293234532409265</v>
          </cell>
        </row>
        <row r="14">
          <cell r="B14" t="str">
            <v>Sewerage Network</v>
          </cell>
          <cell r="H14">
            <v>19.585337710344824</v>
          </cell>
          <cell r="I14">
            <v>22.040862800200987</v>
          </cell>
          <cell r="J14">
            <v>23.70412604587732</v>
          </cell>
          <cell r="K14">
            <v>18.173085120847496</v>
          </cell>
          <cell r="L14">
            <v>18.606536337779428</v>
          </cell>
          <cell r="M14">
            <v>41.554852020843761</v>
          </cell>
          <cell r="N14">
            <v>43.03677372682737</v>
          </cell>
          <cell r="O14">
            <v>33.22212394290645</v>
          </cell>
          <cell r="P14">
            <v>42.650525176214089</v>
          </cell>
          <cell r="Q14">
            <v>30.750682714248867</v>
          </cell>
          <cell r="R14">
            <v>26.551618284461156</v>
          </cell>
          <cell r="S14">
            <v>25.879283026481229</v>
          </cell>
          <cell r="T14">
            <v>57.845445349320094</v>
          </cell>
          <cell r="U14">
            <v>26.417901855094293</v>
          </cell>
          <cell r="V14">
            <v>42.226195208168015</v>
          </cell>
          <cell r="W14">
            <v>36.825613635762295</v>
          </cell>
          <cell r="X14">
            <v>48.954619832843946</v>
          </cell>
          <cell r="Y14">
            <v>52.46000256699557</v>
          </cell>
          <cell r="Z14">
            <v>28.354515069444567</v>
          </cell>
          <cell r="AA14">
            <v>44.596692254358139</v>
          </cell>
          <cell r="AB14">
            <v>7.0502969361702119</v>
          </cell>
          <cell r="AC14">
            <v>63.629989884252112</v>
          </cell>
          <cell r="AD14">
            <v>22</v>
          </cell>
          <cell r="AE14">
            <v>17.600000000000001</v>
          </cell>
          <cell r="AF14">
            <v>55.318770370136903</v>
          </cell>
        </row>
        <row r="15">
          <cell r="B15" t="str">
            <v xml:space="preserve"> Sewer Treatment Plant/Pumping Station  (100% primary)</v>
          </cell>
          <cell r="H15">
            <v>0</v>
          </cell>
          <cell r="I15">
            <v>0</v>
          </cell>
          <cell r="J15">
            <v>0</v>
          </cell>
          <cell r="K15">
            <v>0</v>
          </cell>
          <cell r="L15">
            <v>21.575249209204848</v>
          </cell>
          <cell r="M15">
            <v>0</v>
          </cell>
          <cell r="N15">
            <v>0</v>
          </cell>
          <cell r="O15">
            <v>0</v>
          </cell>
          <cell r="P15">
            <v>0</v>
          </cell>
          <cell r="Q15">
            <v>0</v>
          </cell>
          <cell r="R15">
            <v>0</v>
          </cell>
          <cell r="S15">
            <v>0</v>
          </cell>
          <cell r="T15">
            <v>0</v>
          </cell>
          <cell r="U15">
            <v>9.7404014601900304</v>
          </cell>
          <cell r="V15">
            <v>0</v>
          </cell>
          <cell r="W15">
            <v>0</v>
          </cell>
          <cell r="X15">
            <v>0</v>
          </cell>
          <cell r="Y15">
            <v>0</v>
          </cell>
          <cell r="Z15">
            <v>0</v>
          </cell>
          <cell r="AA15">
            <v>0</v>
          </cell>
          <cell r="AB15">
            <v>0</v>
          </cell>
          <cell r="AC15">
            <v>0</v>
          </cell>
          <cell r="AD15">
            <v>10.208209878022576</v>
          </cell>
          <cell r="AE15">
            <v>7.2044418658849487</v>
          </cell>
          <cell r="AF15">
            <v>0</v>
          </cell>
        </row>
        <row r="16">
          <cell r="B16" t="str">
            <v>Sewerage Lifting Station  (100% primary)</v>
          </cell>
          <cell r="H16">
            <v>0</v>
          </cell>
          <cell r="I16">
            <v>0</v>
          </cell>
          <cell r="J16">
            <v>0</v>
          </cell>
          <cell r="K16">
            <v>0</v>
          </cell>
          <cell r="L16">
            <v>0</v>
          </cell>
          <cell r="M16">
            <v>0</v>
          </cell>
          <cell r="N16">
            <v>4.5550981901869037</v>
          </cell>
          <cell r="O16">
            <v>0</v>
          </cell>
          <cell r="P16">
            <v>0</v>
          </cell>
          <cell r="Q16">
            <v>0</v>
          </cell>
          <cell r="R16">
            <v>0</v>
          </cell>
          <cell r="S16">
            <v>0</v>
          </cell>
          <cell r="T16">
            <v>0</v>
          </cell>
          <cell r="U16">
            <v>0</v>
          </cell>
          <cell r="V16">
            <v>0</v>
          </cell>
          <cell r="W16">
            <v>0</v>
          </cell>
          <cell r="X16">
            <v>0</v>
          </cell>
          <cell r="Y16">
            <v>0</v>
          </cell>
          <cell r="Z16">
            <v>0</v>
          </cell>
          <cell r="AA16">
            <v>0</v>
          </cell>
          <cell r="AB16">
            <v>11.992340425531914</v>
          </cell>
          <cell r="AC16">
            <v>0</v>
          </cell>
          <cell r="AD16">
            <v>1.5596959324709818</v>
          </cell>
          <cell r="AF16">
            <v>0</v>
          </cell>
        </row>
        <row r="17">
          <cell r="B17" t="str">
            <v>Drainage Network</v>
          </cell>
          <cell r="H17">
            <v>12.496919962068965</v>
          </cell>
          <cell r="I17">
            <v>14.093123417649078</v>
          </cell>
          <cell r="J17">
            <v>18.485646040070144</v>
          </cell>
          <cell r="K17">
            <v>11.653569068576463</v>
          </cell>
          <cell r="L17">
            <v>42.078959630552298</v>
          </cell>
          <cell r="M17">
            <v>41.86471434826462</v>
          </cell>
          <cell r="N17">
            <v>33.059985136800663</v>
          </cell>
          <cell r="O17">
            <v>33.26607709098932</v>
          </cell>
          <cell r="P17">
            <v>0</v>
          </cell>
          <cell r="Q17">
            <v>0</v>
          </cell>
          <cell r="R17">
            <v>0</v>
          </cell>
          <cell r="S17">
            <v>0</v>
          </cell>
          <cell r="T17">
            <v>0</v>
          </cell>
          <cell r="U17">
            <v>0</v>
          </cell>
          <cell r="V17">
            <v>0</v>
          </cell>
          <cell r="W17">
            <v>0</v>
          </cell>
          <cell r="X17">
            <v>0</v>
          </cell>
          <cell r="Y17">
            <v>0</v>
          </cell>
          <cell r="Z17">
            <v>0</v>
          </cell>
          <cell r="AA17">
            <v>0</v>
          </cell>
          <cell r="AB17">
            <v>47.4171845106383</v>
          </cell>
          <cell r="AC17">
            <v>71.959047746478859</v>
          </cell>
          <cell r="AD17">
            <v>35</v>
          </cell>
          <cell r="AE17">
            <v>29.700000000000003</v>
          </cell>
          <cell r="AF17">
            <v>37.89782011954086</v>
          </cell>
        </row>
        <row r="18">
          <cell r="B18" t="str">
            <v>Potable Water tank &amp; Pumping Station/tank  (100% primary)</v>
          </cell>
          <cell r="AB18">
            <v>0</v>
          </cell>
          <cell r="AC18">
            <v>0</v>
          </cell>
          <cell r="AD18">
            <v>6.1140080552862486</v>
          </cell>
          <cell r="AF18">
            <v>0</v>
          </cell>
        </row>
        <row r="19">
          <cell r="B19" t="str">
            <v xml:space="preserve"> Irrigation Pumping Station/Water tank  (100% primary)</v>
          </cell>
          <cell r="AB19">
            <v>0</v>
          </cell>
          <cell r="AC19">
            <v>0</v>
          </cell>
          <cell r="AD19">
            <v>6.5239741311362467</v>
          </cell>
          <cell r="AE19">
            <v>7.9248860524734441</v>
          </cell>
          <cell r="AF19">
            <v>0</v>
          </cell>
        </row>
        <row r="20">
          <cell r="B20" t="str">
            <v>Storm Water Pumping Station  (100% primary)</v>
          </cell>
          <cell r="AB20">
            <v>0</v>
          </cell>
          <cell r="AC20">
            <v>0</v>
          </cell>
          <cell r="AD20">
            <v>10</v>
          </cell>
          <cell r="AF20">
            <v>0</v>
          </cell>
        </row>
        <row r="21">
          <cell r="B21" t="str">
            <v>Electrical Works (HV, LV, MV)</v>
          </cell>
          <cell r="H21">
            <v>28.76489817241379</v>
          </cell>
          <cell r="I21">
            <v>33.492198843544017</v>
          </cell>
          <cell r="J21">
            <v>31.826443023741049</v>
          </cell>
          <cell r="K21">
            <v>24.271196499899553</v>
          </cell>
          <cell r="L21">
            <v>27.179484602918599</v>
          </cell>
          <cell r="M21">
            <v>25.368527647713879</v>
          </cell>
          <cell r="N21">
            <v>55</v>
          </cell>
          <cell r="O21">
            <v>48</v>
          </cell>
          <cell r="P21">
            <v>36.857200995063629</v>
          </cell>
          <cell r="Q21">
            <v>21.412490376075251</v>
          </cell>
          <cell r="R21">
            <v>21.412490376075251</v>
          </cell>
          <cell r="S21">
            <v>34.224113521861256</v>
          </cell>
          <cell r="T21">
            <v>21.412490376075251</v>
          </cell>
          <cell r="U21">
            <v>37.364896794934843</v>
          </cell>
          <cell r="V21">
            <v>8.741388209648747</v>
          </cell>
          <cell r="W21">
            <v>8.5606808121020546</v>
          </cell>
          <cell r="X21">
            <v>59</v>
          </cell>
          <cell r="Y21">
            <v>14.0212146176062</v>
          </cell>
          <cell r="Z21">
            <v>13.583028611568531</v>
          </cell>
          <cell r="AA21">
            <v>7.1830512083993643</v>
          </cell>
          <cell r="AB21">
            <v>57</v>
          </cell>
          <cell r="AC21">
            <v>99.106578548212354</v>
          </cell>
          <cell r="AD21">
            <v>40</v>
          </cell>
          <cell r="AE21">
            <v>26.549587027201678</v>
          </cell>
          <cell r="AF21">
            <v>54.480206970042026</v>
          </cell>
        </row>
        <row r="22">
          <cell r="B22" t="str">
            <v>Street Lighting Network</v>
          </cell>
          <cell r="H22">
            <v>11.761838913793104</v>
          </cell>
          <cell r="I22">
            <v>7.6962287066255586</v>
          </cell>
          <cell r="J22">
            <v>8.4151455490129674</v>
          </cell>
          <cell r="K22">
            <v>6.6670128783057168</v>
          </cell>
          <cell r="L22">
            <v>8.0162589734347929</v>
          </cell>
          <cell r="M22">
            <v>0</v>
          </cell>
          <cell r="N22">
            <v>22.702743769160694</v>
          </cell>
          <cell r="O22">
            <v>14.427254869385639</v>
          </cell>
          <cell r="P22">
            <v>11.297948868749348</v>
          </cell>
          <cell r="Q22">
            <v>16.089109875896025</v>
          </cell>
          <cell r="R22">
            <v>25.528395972376931</v>
          </cell>
          <cell r="S22">
            <v>13.687070704805555</v>
          </cell>
          <cell r="T22">
            <v>12.222789918463759</v>
          </cell>
          <cell r="U22">
            <v>10.789145490331016</v>
          </cell>
          <cell r="V22">
            <v>24.88432896310756</v>
          </cell>
          <cell r="W22">
            <v>26.310933210026086</v>
          </cell>
          <cell r="X22">
            <v>4.2733079268166962</v>
          </cell>
          <cell r="Y22">
            <v>10.38910262326856</v>
          </cell>
          <cell r="Z22">
            <v>3.5120344811119804</v>
          </cell>
          <cell r="AA22">
            <v>23.476625792393033</v>
          </cell>
          <cell r="AB22">
            <v>17.772331957446806</v>
          </cell>
          <cell r="AC22">
            <v>24.872915276273023</v>
          </cell>
          <cell r="AD22">
            <v>14</v>
          </cell>
          <cell r="AE22">
            <v>7.7000000000000011</v>
          </cell>
          <cell r="AF22">
            <v>21.903101191337942</v>
          </cell>
        </row>
        <row r="23">
          <cell r="B23" t="str">
            <v>Telecommunication Network (Including ICT and ITS)</v>
          </cell>
          <cell r="H23">
            <v>8.9188320793103451</v>
          </cell>
          <cell r="I23">
            <v>8.3669410272883358</v>
          </cell>
          <cell r="J23">
            <v>13.03953058398724</v>
          </cell>
          <cell r="K23">
            <v>6.7586174606197016</v>
          </cell>
          <cell r="L23">
            <v>20.247165339330948</v>
          </cell>
          <cell r="M23">
            <v>24.911044337243613</v>
          </cell>
          <cell r="N23">
            <v>20.850565619473894</v>
          </cell>
          <cell r="O23">
            <v>19.472265346441205</v>
          </cell>
          <cell r="P23">
            <v>24.862796063753191</v>
          </cell>
          <cell r="Q23">
            <v>14.89384139523796</v>
          </cell>
          <cell r="R23">
            <v>20.492947504679289</v>
          </cell>
          <cell r="S23">
            <v>10.259714044459658</v>
          </cell>
          <cell r="T23">
            <v>24.86603151593388</v>
          </cell>
          <cell r="U23">
            <v>10.812794685568594</v>
          </cell>
          <cell r="V23">
            <v>12.394542314478553</v>
          </cell>
          <cell r="W23">
            <v>16.177328491326641</v>
          </cell>
          <cell r="X23">
            <v>4.6647877546024032</v>
          </cell>
          <cell r="Y23">
            <v>7.9801013365874152</v>
          </cell>
          <cell r="Z23">
            <v>3.2138511249243602</v>
          </cell>
          <cell r="AA23">
            <v>7.2369817155308942</v>
          </cell>
          <cell r="AB23">
            <v>33.839372255319148</v>
          </cell>
          <cell r="AC23">
            <v>33.664198266522213</v>
          </cell>
          <cell r="AD23">
            <v>26</v>
          </cell>
          <cell r="AE23">
            <v>8.8000000000000007</v>
          </cell>
          <cell r="AF23">
            <v>21.902809950725224</v>
          </cell>
        </row>
        <row r="24">
          <cell r="B24" t="str">
            <v>CCTV  System</v>
          </cell>
          <cell r="H24">
            <v>13.955916427586207</v>
          </cell>
          <cell r="I24">
            <v>12.283663092534647</v>
          </cell>
          <cell r="J24">
            <v>10.722590028246678</v>
          </cell>
          <cell r="K24">
            <v>6.7219668795086847</v>
          </cell>
          <cell r="L24">
            <v>0</v>
          </cell>
          <cell r="M24">
            <v>0</v>
          </cell>
          <cell r="N24">
            <v>8.589801081318905</v>
          </cell>
          <cell r="O24">
            <v>12.560924956539219</v>
          </cell>
          <cell r="P24">
            <v>0</v>
          </cell>
          <cell r="Q24">
            <v>6.5823295428812205</v>
          </cell>
          <cell r="R24">
            <v>0</v>
          </cell>
          <cell r="S24">
            <v>0</v>
          </cell>
          <cell r="T24">
            <v>4.3322463688619646</v>
          </cell>
          <cell r="U24">
            <v>0</v>
          </cell>
          <cell r="V24">
            <v>0</v>
          </cell>
          <cell r="W24">
            <v>0</v>
          </cell>
          <cell r="X24">
            <v>0</v>
          </cell>
          <cell r="Y24">
            <v>6.3344509948462484</v>
          </cell>
          <cell r="Z24">
            <v>15.868763127355312</v>
          </cell>
          <cell r="AA24">
            <v>14.94940639857362</v>
          </cell>
          <cell r="AB24">
            <v>5.7537707234042559</v>
          </cell>
          <cell r="AC24">
            <v>0</v>
          </cell>
          <cell r="AD24">
            <v>12</v>
          </cell>
          <cell r="AF24">
            <v>0</v>
          </cell>
        </row>
        <row r="25">
          <cell r="B25" t="str">
            <v>Traffic signal</v>
          </cell>
          <cell r="AB25">
            <v>0</v>
          </cell>
          <cell r="AC25">
            <v>0</v>
          </cell>
          <cell r="AD25">
            <v>2</v>
          </cell>
          <cell r="AF25">
            <v>0</v>
          </cell>
        </row>
        <row r="26">
          <cell r="B26" t="str">
            <v>Soft Landscaping</v>
          </cell>
          <cell r="H26">
            <v>19.291323417241379</v>
          </cell>
          <cell r="I26">
            <v>23.491469590398552</v>
          </cell>
          <cell r="J26">
            <v>34.246166415802335</v>
          </cell>
          <cell r="K26">
            <v>21.332573135840846</v>
          </cell>
          <cell r="L26">
            <v>38.007327462557988</v>
          </cell>
          <cell r="M26">
            <v>47.984117758149978</v>
          </cell>
          <cell r="N26">
            <v>21.434358824791129</v>
          </cell>
          <cell r="O26">
            <v>55</v>
          </cell>
          <cell r="P26">
            <v>0</v>
          </cell>
          <cell r="Q26">
            <v>0</v>
          </cell>
          <cell r="R26">
            <v>0</v>
          </cell>
          <cell r="S26">
            <v>0</v>
          </cell>
          <cell r="T26">
            <v>0</v>
          </cell>
          <cell r="U26">
            <v>0</v>
          </cell>
          <cell r="V26">
            <v>0</v>
          </cell>
          <cell r="W26">
            <v>0</v>
          </cell>
          <cell r="X26">
            <v>0</v>
          </cell>
          <cell r="Y26">
            <v>0</v>
          </cell>
          <cell r="Z26">
            <v>0</v>
          </cell>
          <cell r="AA26">
            <v>0</v>
          </cell>
          <cell r="AB26">
            <v>20.66804491914894</v>
          </cell>
          <cell r="AC26">
            <v>0</v>
          </cell>
          <cell r="AD26">
            <v>35</v>
          </cell>
          <cell r="AE26">
            <v>17.530217175716885</v>
          </cell>
          <cell r="AF26">
            <v>0</v>
          </cell>
        </row>
        <row r="27">
          <cell r="B27" t="str">
            <v>Hard Landscaping</v>
          </cell>
          <cell r="H27">
            <v>36.91268949310345</v>
          </cell>
          <cell r="I27">
            <v>26.771388454796565</v>
          </cell>
          <cell r="J27">
            <v>33.926129783565052</v>
          </cell>
          <cell r="K27">
            <v>21.404730025376228</v>
          </cell>
          <cell r="L27">
            <v>39.587298287648878</v>
          </cell>
          <cell r="M27">
            <v>40.51997013563463</v>
          </cell>
          <cell r="N27">
            <v>39.099386463629237</v>
          </cell>
          <cell r="O27">
            <v>42.370711621039483</v>
          </cell>
          <cell r="P27">
            <v>0</v>
          </cell>
          <cell r="Q27">
            <v>0</v>
          </cell>
          <cell r="R27">
            <v>0</v>
          </cell>
          <cell r="S27">
            <v>0</v>
          </cell>
          <cell r="T27">
            <v>0</v>
          </cell>
          <cell r="U27">
            <v>0</v>
          </cell>
          <cell r="V27">
            <v>0</v>
          </cell>
          <cell r="W27">
            <v>0</v>
          </cell>
          <cell r="X27">
            <v>0</v>
          </cell>
          <cell r="Y27">
            <v>0</v>
          </cell>
          <cell r="Z27">
            <v>0</v>
          </cell>
          <cell r="AA27">
            <v>0</v>
          </cell>
          <cell r="AB27">
            <v>39.847667384356605</v>
          </cell>
          <cell r="AC27">
            <v>0</v>
          </cell>
          <cell r="AD27">
            <v>39.679591696537102</v>
          </cell>
          <cell r="AE27">
            <v>17.530217175716885</v>
          </cell>
          <cell r="AF27">
            <v>0</v>
          </cell>
        </row>
        <row r="28">
          <cell r="B28" t="str">
            <v xml:space="preserve"> ITS Network (Included in Telecommunication Network)</v>
          </cell>
          <cell r="AF28">
            <v>0</v>
          </cell>
        </row>
        <row r="29">
          <cell r="B29" t="str">
            <v>ICT Network (Telecommunication Network)</v>
          </cell>
          <cell r="AF29">
            <v>0</v>
          </cell>
        </row>
        <row r="30">
          <cell r="B30" t="str">
            <v>Power Station/Bulk substation &amp; Primary substation  (100% primary)</v>
          </cell>
          <cell r="O30">
            <v>64.062663068596891</v>
          </cell>
          <cell r="AD30">
            <v>89.682516117081462</v>
          </cell>
          <cell r="AF3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W4E1Y1O0aGhMbFBLuYITKra3bOQN9Mu3c8gkGayLvgYqobIv1ZRJQ7cQQMsOzS" itemId="01AKIXKIUPGPOUUML74FGKYBLR74D3Y2LD">
      <xxl21:absoluteUrl r:id="rId2"/>
    </xxl21:alternateUrls>
    <sheetNames>
      <sheetName val="Report"/>
      <sheetName val="3- BENCHMARK - SF"/>
      <sheetName val="3.1 - MODEL RATES-SF"/>
      <sheetName val="Appendix A"/>
      <sheetName val="Appendix B"/>
      <sheetName val="Working&gt;&gt;&gt;"/>
      <sheetName val="ROSHN SF BM"/>
      <sheetName val="Sumamry -SF"/>
      <sheetName val="Gen 2.5"/>
      <sheetName val="BOQ-VL3"/>
    </sheetNames>
    <sheetDataSet>
      <sheetData sheetId="0" refreshError="1"/>
      <sheetData sheetId="1">
        <row r="10">
          <cell r="D10" t="str">
            <v>SF PROJECT 1</v>
          </cell>
          <cell r="E10" t="str">
            <v>ADJUSTMENT</v>
          </cell>
          <cell r="F10" t="str">
            <v>SF PROJECT 2</v>
          </cell>
          <cell r="G10" t="str">
            <v>ADJUSTMENT</v>
          </cell>
          <cell r="H10" t="str">
            <v>SF PROJECT 3</v>
          </cell>
          <cell r="I10" t="str">
            <v>ADJUSTMENT</v>
          </cell>
          <cell r="J10" t="str">
            <v>SF PROJECT 4</v>
          </cell>
          <cell r="K10" t="str">
            <v>ADJUSTMENT</v>
          </cell>
          <cell r="L10" t="str">
            <v>SF PROJECT 5</v>
          </cell>
          <cell r="M10" t="str">
            <v>ADJUSTMENT</v>
          </cell>
          <cell r="N10" t="str">
            <v>SF PROJECT 6</v>
          </cell>
          <cell r="O10" t="str">
            <v>ADJUSTMENT</v>
          </cell>
          <cell r="P10" t="str">
            <v>SF PROJECT 7</v>
          </cell>
          <cell r="Q10" t="str">
            <v>ADJUSTMENT</v>
          </cell>
          <cell r="R10" t="str">
            <v>SF PROJECT 8</v>
          </cell>
          <cell r="S10" t="str">
            <v>ADJUSTMENT</v>
          </cell>
          <cell r="T10" t="str">
            <v>SF PROJECT 9</v>
          </cell>
          <cell r="U10" t="str">
            <v>ADJUSTMENT</v>
          </cell>
          <cell r="V10" t="str">
            <v>SF PROJECT 10</v>
          </cell>
          <cell r="W10" t="str">
            <v>ADJUSTMENT</v>
          </cell>
          <cell r="X10" t="str">
            <v>SF PROJECT 11</v>
          </cell>
        </row>
        <row r="18">
          <cell r="B18" t="str">
            <v>GFA</v>
          </cell>
          <cell r="D18">
            <v>332</v>
          </cell>
          <cell r="E18">
            <v>406</v>
          </cell>
          <cell r="F18">
            <v>406</v>
          </cell>
          <cell r="G18">
            <v>422</v>
          </cell>
          <cell r="H18">
            <v>422</v>
          </cell>
          <cell r="I18">
            <v>406</v>
          </cell>
          <cell r="J18">
            <v>406</v>
          </cell>
          <cell r="K18">
            <v>233</v>
          </cell>
          <cell r="L18">
            <v>233</v>
          </cell>
          <cell r="M18">
            <v>274</v>
          </cell>
          <cell r="N18">
            <v>274</v>
          </cell>
          <cell r="O18">
            <v>650</v>
          </cell>
          <cell r="P18">
            <v>650</v>
          </cell>
          <cell r="Q18">
            <v>630</v>
          </cell>
          <cell r="R18">
            <v>630</v>
          </cell>
          <cell r="S18">
            <v>191</v>
          </cell>
          <cell r="T18">
            <v>191</v>
          </cell>
          <cell r="U18">
            <v>216</v>
          </cell>
          <cell r="V18">
            <v>216</v>
          </cell>
          <cell r="W18">
            <v>280</v>
          </cell>
          <cell r="X18">
            <v>280</v>
          </cell>
        </row>
        <row r="21">
          <cell r="B21" t="str">
            <v>Substructure</v>
          </cell>
          <cell r="D21">
            <v>193</v>
          </cell>
          <cell r="E21">
            <v>174</v>
          </cell>
          <cell r="F21">
            <v>187</v>
          </cell>
          <cell r="G21">
            <v>302</v>
          </cell>
          <cell r="H21">
            <v>379</v>
          </cell>
          <cell r="I21">
            <v>470</v>
          </cell>
          <cell r="J21">
            <v>506</v>
          </cell>
          <cell r="K21">
            <v>204</v>
          </cell>
          <cell r="L21">
            <v>220</v>
          </cell>
          <cell r="M21">
            <v>189</v>
          </cell>
          <cell r="N21">
            <v>204</v>
          </cell>
          <cell r="O21">
            <v>257</v>
          </cell>
          <cell r="P21">
            <v>272</v>
          </cell>
          <cell r="Q21">
            <v>214</v>
          </cell>
          <cell r="R21">
            <v>226</v>
          </cell>
          <cell r="S21">
            <v>202</v>
          </cell>
          <cell r="T21">
            <v>218</v>
          </cell>
          <cell r="U21">
            <v>187</v>
          </cell>
          <cell r="V21">
            <v>201</v>
          </cell>
          <cell r="W21">
            <v>248.38606570179093</v>
          </cell>
          <cell r="X21">
            <v>273</v>
          </cell>
        </row>
        <row r="22">
          <cell r="B22" t="str">
            <v>Superstructure</v>
          </cell>
          <cell r="D22">
            <v>377</v>
          </cell>
          <cell r="E22">
            <v>340</v>
          </cell>
          <cell r="F22">
            <v>366</v>
          </cell>
          <cell r="G22">
            <v>608</v>
          </cell>
          <cell r="H22">
            <v>762</v>
          </cell>
          <cell r="I22">
            <v>661</v>
          </cell>
          <cell r="J22">
            <v>712</v>
          </cell>
          <cell r="K22">
            <v>399</v>
          </cell>
          <cell r="L22">
            <v>430</v>
          </cell>
          <cell r="M22">
            <v>370</v>
          </cell>
          <cell r="N22">
            <v>399</v>
          </cell>
          <cell r="O22">
            <v>502</v>
          </cell>
          <cell r="P22">
            <v>531</v>
          </cell>
          <cell r="Q22">
            <v>418</v>
          </cell>
          <cell r="R22">
            <v>442</v>
          </cell>
          <cell r="S22">
            <v>396</v>
          </cell>
          <cell r="T22">
            <v>427</v>
          </cell>
          <cell r="U22">
            <v>366</v>
          </cell>
          <cell r="V22">
            <v>394</v>
          </cell>
          <cell r="W22">
            <v>824.67984277384426</v>
          </cell>
          <cell r="X22">
            <v>484</v>
          </cell>
        </row>
        <row r="23">
          <cell r="B23" t="str">
            <v>Building External Envelope</v>
          </cell>
          <cell r="D23">
            <v>752</v>
          </cell>
          <cell r="E23">
            <v>678</v>
          </cell>
          <cell r="F23">
            <v>731</v>
          </cell>
          <cell r="G23">
            <v>730</v>
          </cell>
          <cell r="H23">
            <v>915</v>
          </cell>
          <cell r="I23">
            <v>1110</v>
          </cell>
          <cell r="J23">
            <v>825.1</v>
          </cell>
          <cell r="K23">
            <v>795</v>
          </cell>
          <cell r="L23">
            <v>857</v>
          </cell>
          <cell r="M23">
            <v>738</v>
          </cell>
          <cell r="N23">
            <v>795</v>
          </cell>
          <cell r="O23">
            <v>998</v>
          </cell>
          <cell r="P23">
            <v>1055</v>
          </cell>
          <cell r="Q23">
            <v>832</v>
          </cell>
          <cell r="R23">
            <v>880</v>
          </cell>
          <cell r="S23">
            <v>789</v>
          </cell>
          <cell r="T23">
            <v>850</v>
          </cell>
          <cell r="U23">
            <v>729</v>
          </cell>
          <cell r="V23">
            <v>785</v>
          </cell>
          <cell r="W23">
            <v>575.23866201582678</v>
          </cell>
          <cell r="X23">
            <v>631</v>
          </cell>
        </row>
        <row r="24">
          <cell r="B24" t="str">
            <v>Internal Walls and Doors</v>
          </cell>
          <cell r="D24">
            <v>250</v>
          </cell>
          <cell r="E24">
            <v>225</v>
          </cell>
          <cell r="F24">
            <v>242</v>
          </cell>
          <cell r="G24">
            <v>191</v>
          </cell>
          <cell r="H24">
            <v>239</v>
          </cell>
          <cell r="I24">
            <v>205</v>
          </cell>
          <cell r="J24">
            <v>221</v>
          </cell>
          <cell r="K24">
            <v>264</v>
          </cell>
          <cell r="L24">
            <v>284</v>
          </cell>
          <cell r="M24">
            <v>245</v>
          </cell>
          <cell r="N24">
            <v>264</v>
          </cell>
          <cell r="O24">
            <v>331</v>
          </cell>
          <cell r="P24">
            <v>350</v>
          </cell>
          <cell r="Q24">
            <v>276</v>
          </cell>
          <cell r="R24">
            <v>292</v>
          </cell>
          <cell r="S24">
            <v>262</v>
          </cell>
          <cell r="T24">
            <v>282</v>
          </cell>
          <cell r="U24">
            <v>243</v>
          </cell>
          <cell r="V24">
            <v>262</v>
          </cell>
          <cell r="W24">
            <v>170.40684246147438</v>
          </cell>
          <cell r="X24">
            <v>187</v>
          </cell>
        </row>
        <row r="25">
          <cell r="B25" t="str">
            <v>Internal Finishes</v>
          </cell>
          <cell r="D25">
            <v>133</v>
          </cell>
          <cell r="E25">
            <v>120</v>
          </cell>
          <cell r="F25">
            <v>129</v>
          </cell>
          <cell r="G25">
            <v>399</v>
          </cell>
          <cell r="H25">
            <v>500</v>
          </cell>
          <cell r="I25">
            <v>460</v>
          </cell>
          <cell r="J25">
            <v>496</v>
          </cell>
          <cell r="K25">
            <v>140</v>
          </cell>
          <cell r="L25">
            <v>151</v>
          </cell>
          <cell r="M25">
            <v>130</v>
          </cell>
          <cell r="N25">
            <v>140</v>
          </cell>
          <cell r="O25">
            <v>176</v>
          </cell>
          <cell r="P25">
            <v>186</v>
          </cell>
          <cell r="Q25">
            <v>147</v>
          </cell>
          <cell r="R25">
            <v>155</v>
          </cell>
          <cell r="S25">
            <v>139</v>
          </cell>
          <cell r="T25">
            <v>150</v>
          </cell>
          <cell r="U25">
            <v>129</v>
          </cell>
          <cell r="V25">
            <v>139</v>
          </cell>
          <cell r="W25">
            <v>476.3538629737609</v>
          </cell>
          <cell r="X25">
            <v>523</v>
          </cell>
        </row>
        <row r="26">
          <cell r="B26" t="str">
            <v>FF&amp;E</v>
          </cell>
          <cell r="D26">
            <v>88</v>
          </cell>
          <cell r="E26">
            <v>80</v>
          </cell>
          <cell r="F26">
            <v>86</v>
          </cell>
          <cell r="G26">
            <v>235</v>
          </cell>
          <cell r="H26">
            <v>295</v>
          </cell>
          <cell r="I26">
            <v>266</v>
          </cell>
          <cell r="J26">
            <v>287</v>
          </cell>
          <cell r="K26">
            <v>94</v>
          </cell>
          <cell r="L26">
            <v>101</v>
          </cell>
          <cell r="M26">
            <v>87</v>
          </cell>
          <cell r="N26">
            <v>94</v>
          </cell>
          <cell r="O26">
            <v>118</v>
          </cell>
          <cell r="P26">
            <v>125</v>
          </cell>
          <cell r="Q26">
            <v>98</v>
          </cell>
          <cell r="R26">
            <v>104</v>
          </cell>
          <cell r="S26">
            <v>93</v>
          </cell>
          <cell r="T26">
            <v>100</v>
          </cell>
          <cell r="U26">
            <v>86</v>
          </cell>
          <cell r="V26">
            <v>93</v>
          </cell>
          <cell r="W26">
            <v>266.20157486463972</v>
          </cell>
          <cell r="X26">
            <v>292</v>
          </cell>
        </row>
        <row r="27">
          <cell r="B27" t="str">
            <v>Sanitary Fittings</v>
          </cell>
          <cell r="D27">
            <v>57</v>
          </cell>
          <cell r="E27">
            <v>52</v>
          </cell>
          <cell r="F27">
            <v>56</v>
          </cell>
          <cell r="G27">
            <v>95</v>
          </cell>
          <cell r="H27">
            <v>119</v>
          </cell>
          <cell r="I27">
            <v>68</v>
          </cell>
          <cell r="J27">
            <v>73</v>
          </cell>
          <cell r="K27">
            <v>61</v>
          </cell>
          <cell r="L27">
            <v>66</v>
          </cell>
          <cell r="M27">
            <v>56</v>
          </cell>
          <cell r="N27">
            <v>60</v>
          </cell>
          <cell r="O27">
            <v>72</v>
          </cell>
          <cell r="P27">
            <v>76</v>
          </cell>
          <cell r="Q27">
            <v>60</v>
          </cell>
          <cell r="R27">
            <v>63</v>
          </cell>
          <cell r="S27">
            <v>60</v>
          </cell>
          <cell r="T27">
            <v>65</v>
          </cell>
          <cell r="U27">
            <v>56</v>
          </cell>
          <cell r="V27">
            <v>60</v>
          </cell>
          <cell r="W27">
            <v>58.797985214493956</v>
          </cell>
          <cell r="X27">
            <v>65</v>
          </cell>
        </row>
        <row r="28">
          <cell r="B28" t="str">
            <v>Services Equipment</v>
          </cell>
          <cell r="D28">
            <v>0</v>
          </cell>
          <cell r="E28">
            <v>0</v>
          </cell>
          <cell r="F28">
            <v>0</v>
          </cell>
          <cell r="G28">
            <v>0</v>
          </cell>
          <cell r="H28">
            <v>0</v>
          </cell>
          <cell r="I28">
            <v>0</v>
          </cell>
          <cell r="J28">
            <v>0</v>
          </cell>
          <cell r="K28">
            <v>0</v>
          </cell>
          <cell r="L28">
            <v>0</v>
          </cell>
          <cell r="M28">
            <v>0</v>
          </cell>
          <cell r="N28">
            <v>0</v>
          </cell>
          <cell r="O28">
            <v>3</v>
          </cell>
          <cell r="P28">
            <v>0</v>
          </cell>
          <cell r="Q28">
            <v>2</v>
          </cell>
          <cell r="R28">
            <v>0</v>
          </cell>
          <cell r="S28">
            <v>1</v>
          </cell>
          <cell r="T28">
            <v>0</v>
          </cell>
          <cell r="U28">
            <v>0</v>
          </cell>
          <cell r="V28">
            <v>0</v>
          </cell>
          <cell r="W28">
            <v>0</v>
          </cell>
          <cell r="X28">
            <v>0</v>
          </cell>
        </row>
        <row r="29">
          <cell r="B29" t="str">
            <v>Mechanical</v>
          </cell>
          <cell r="D29">
            <v>476</v>
          </cell>
          <cell r="E29">
            <v>429</v>
          </cell>
          <cell r="F29">
            <v>462</v>
          </cell>
          <cell r="G29">
            <v>603</v>
          </cell>
          <cell r="H29">
            <v>756</v>
          </cell>
          <cell r="I29">
            <v>454</v>
          </cell>
          <cell r="J29">
            <v>489</v>
          </cell>
          <cell r="K29">
            <v>504</v>
          </cell>
          <cell r="L29">
            <v>543</v>
          </cell>
          <cell r="M29">
            <v>468</v>
          </cell>
          <cell r="N29">
            <v>504</v>
          </cell>
          <cell r="O29">
            <v>632</v>
          </cell>
          <cell r="P29">
            <v>668</v>
          </cell>
          <cell r="Q29">
            <v>527</v>
          </cell>
          <cell r="R29">
            <v>557</v>
          </cell>
          <cell r="S29">
            <v>499</v>
          </cell>
          <cell r="T29">
            <v>538</v>
          </cell>
          <cell r="U29">
            <v>462</v>
          </cell>
          <cell r="V29">
            <v>498</v>
          </cell>
          <cell r="W29">
            <v>1304.1931039150354</v>
          </cell>
          <cell r="X29">
            <v>556.875</v>
          </cell>
        </row>
        <row r="30">
          <cell r="B30" t="str">
            <v>Electrical</v>
          </cell>
          <cell r="D30">
            <v>400</v>
          </cell>
          <cell r="E30">
            <v>360</v>
          </cell>
          <cell r="F30">
            <v>388</v>
          </cell>
          <cell r="G30">
            <v>319</v>
          </cell>
          <cell r="H30">
            <v>400</v>
          </cell>
          <cell r="I30">
            <v>446</v>
          </cell>
          <cell r="J30">
            <v>481</v>
          </cell>
          <cell r="K30">
            <v>422</v>
          </cell>
          <cell r="L30">
            <v>455</v>
          </cell>
          <cell r="M30">
            <v>392</v>
          </cell>
          <cell r="N30">
            <v>422</v>
          </cell>
          <cell r="O30">
            <v>530</v>
          </cell>
          <cell r="P30">
            <v>560</v>
          </cell>
          <cell r="Q30">
            <v>442</v>
          </cell>
          <cell r="R30">
            <v>467</v>
          </cell>
          <cell r="S30">
            <v>419</v>
          </cell>
          <cell r="T30">
            <v>451</v>
          </cell>
          <cell r="U30">
            <v>387</v>
          </cell>
          <cell r="V30">
            <v>417</v>
          </cell>
          <cell r="W30">
            <v>1193.4036318200749</v>
          </cell>
          <cell r="X30">
            <v>446.625</v>
          </cell>
        </row>
        <row r="31">
          <cell r="B31" t="str">
            <v>Conveying Systems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171.02249062890462</v>
          </cell>
          <cell r="X31">
            <v>0</v>
          </cell>
        </row>
        <row r="32">
          <cell r="B32" t="str">
            <v>External Works</v>
          </cell>
          <cell r="D32">
            <v>209</v>
          </cell>
          <cell r="E32">
            <v>188</v>
          </cell>
          <cell r="F32">
            <v>203</v>
          </cell>
          <cell r="G32">
            <v>174.10000000000002</v>
          </cell>
          <cell r="H32">
            <v>218</v>
          </cell>
          <cell r="I32">
            <v>207</v>
          </cell>
          <cell r="J32">
            <v>223</v>
          </cell>
          <cell r="K32">
            <v>201.81000000000003</v>
          </cell>
          <cell r="L32">
            <v>217</v>
          </cell>
          <cell r="M32">
            <v>205</v>
          </cell>
          <cell r="N32">
            <v>221</v>
          </cell>
          <cell r="O32">
            <v>180.95000000000002</v>
          </cell>
          <cell r="P32">
            <v>191</v>
          </cell>
          <cell r="Q32">
            <v>150.80000000000001</v>
          </cell>
          <cell r="R32">
            <v>159</v>
          </cell>
          <cell r="S32">
            <v>219</v>
          </cell>
          <cell r="T32">
            <v>236</v>
          </cell>
          <cell r="U32">
            <v>202</v>
          </cell>
          <cell r="V32">
            <v>218</v>
          </cell>
          <cell r="W32">
            <v>370.2078843658893</v>
          </cell>
          <cell r="X32">
            <v>406</v>
          </cell>
        </row>
        <row r="33">
          <cell r="B33" t="str">
            <v>General Requirements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W4E1Y1O0aGhMbFBLuYITKra3bOQN9Mu3c8gkGayLvgYqobIv1ZRJQ7cQQMsOzS" itemId="01AKIXKIUSMDHWMRDOGNBZY66DXEBMVNVG">
      <xxl21:absoluteUrl r:id="rId2"/>
    </xxl21:alternateUrls>
    <sheetNames>
      <sheetName val="Report"/>
      <sheetName val="3.0 BENCHMARK"/>
      <sheetName val="3.1 - MODEL RATES-Multi-Family"/>
      <sheetName val="Appendix A"/>
      <sheetName val="Appendix B"/>
      <sheetName val="Working&gt;&gt;&gt;"/>
      <sheetName val="Sumamry-MF"/>
      <sheetName val="MF"/>
      <sheetName val="Sheet5"/>
    </sheetNames>
    <sheetDataSet>
      <sheetData sheetId="0" refreshError="1"/>
      <sheetData sheetId="1">
        <row r="9">
          <cell r="D9" t="str">
            <v>MF PROJECT 1</v>
          </cell>
          <cell r="E9" t="str">
            <v>ADJUSTMENT</v>
          </cell>
          <cell r="F9" t="str">
            <v>MF PROJECT 2</v>
          </cell>
          <cell r="G9" t="str">
            <v>ADJUSTMENT</v>
          </cell>
          <cell r="H9" t="str">
            <v>MF PROJECT 3</v>
          </cell>
          <cell r="I9" t="str">
            <v>ADJUSTMENT</v>
          </cell>
          <cell r="J9" t="str">
            <v>MF PROJECT 4</v>
          </cell>
          <cell r="K9" t="str">
            <v>ADJUSTMENT</v>
          </cell>
          <cell r="L9" t="str">
            <v>MF PROJECT 5</v>
          </cell>
          <cell r="M9" t="str">
            <v>ADJUSTMENT</v>
          </cell>
          <cell r="N9" t="str">
            <v>MF PROJECT 6</v>
          </cell>
        </row>
        <row r="17">
          <cell r="B17" t="str">
            <v>GFA</v>
          </cell>
          <cell r="D17">
            <v>68339.319999999992</v>
          </cell>
          <cell r="F17">
            <v>67484.759999999995</v>
          </cell>
          <cell r="H17">
            <v>49320</v>
          </cell>
          <cell r="J17">
            <v>21385.350000000002</v>
          </cell>
          <cell r="L17">
            <v>19208</v>
          </cell>
          <cell r="N17">
            <v>29341</v>
          </cell>
        </row>
        <row r="20">
          <cell r="B20" t="str">
            <v>Substructure</v>
          </cell>
          <cell r="D20">
            <v>373</v>
          </cell>
          <cell r="E20">
            <v>344</v>
          </cell>
          <cell r="F20">
            <v>452</v>
          </cell>
          <cell r="G20">
            <v>415</v>
          </cell>
          <cell r="H20">
            <v>456</v>
          </cell>
          <cell r="I20">
            <v>262.17656012176559</v>
          </cell>
          <cell r="J20">
            <v>314</v>
          </cell>
          <cell r="K20">
            <v>248.38606570179093</v>
          </cell>
          <cell r="L20">
            <v>286</v>
          </cell>
          <cell r="M20">
            <v>278</v>
          </cell>
          <cell r="N20">
            <v>294</v>
          </cell>
        </row>
        <row r="21">
          <cell r="B21" t="str">
            <v>Superstructure</v>
          </cell>
          <cell r="D21">
            <v>892</v>
          </cell>
          <cell r="E21">
            <v>706</v>
          </cell>
          <cell r="F21">
            <v>927</v>
          </cell>
          <cell r="G21">
            <v>840</v>
          </cell>
          <cell r="H21">
            <v>922</v>
          </cell>
          <cell r="I21">
            <v>1098</v>
          </cell>
          <cell r="J21">
            <v>891.8</v>
          </cell>
          <cell r="K21">
            <v>824.67984277384426</v>
          </cell>
          <cell r="L21">
            <v>951</v>
          </cell>
          <cell r="M21">
            <v>725</v>
          </cell>
          <cell r="N21">
            <v>767</v>
          </cell>
        </row>
        <row r="22">
          <cell r="B22" t="str">
            <v>Building External Envelope</v>
          </cell>
          <cell r="D22">
            <v>409</v>
          </cell>
          <cell r="E22">
            <v>316</v>
          </cell>
          <cell r="F22">
            <v>415</v>
          </cell>
          <cell r="G22">
            <v>1487</v>
          </cell>
          <cell r="H22">
            <v>683.8</v>
          </cell>
          <cell r="I22">
            <v>797</v>
          </cell>
          <cell r="J22">
            <v>954</v>
          </cell>
          <cell r="K22">
            <v>575.23866201582678</v>
          </cell>
          <cell r="L22">
            <v>663</v>
          </cell>
          <cell r="M22">
            <v>925</v>
          </cell>
          <cell r="N22">
            <v>978</v>
          </cell>
        </row>
        <row r="23">
          <cell r="B23" t="str">
            <v>Internal Walls and Doors</v>
          </cell>
          <cell r="D23">
            <v>317</v>
          </cell>
          <cell r="E23">
            <v>411</v>
          </cell>
          <cell r="F23">
            <v>540</v>
          </cell>
          <cell r="G23">
            <v>217</v>
          </cell>
          <cell r="H23">
            <v>238</v>
          </cell>
          <cell r="I23">
            <v>493</v>
          </cell>
          <cell r="J23">
            <v>590</v>
          </cell>
          <cell r="K23">
            <v>170.40684246147438</v>
          </cell>
          <cell r="L23">
            <v>196</v>
          </cell>
          <cell r="M23">
            <v>416</v>
          </cell>
          <cell r="N23">
            <v>440</v>
          </cell>
        </row>
        <row r="24">
          <cell r="B24" t="str">
            <v>Internal Finishes</v>
          </cell>
          <cell r="D24">
            <v>675</v>
          </cell>
          <cell r="E24">
            <v>461</v>
          </cell>
          <cell r="F24">
            <v>605</v>
          </cell>
          <cell r="G24">
            <v>920</v>
          </cell>
          <cell r="H24">
            <v>1010</v>
          </cell>
          <cell r="I24">
            <v>951</v>
          </cell>
          <cell r="J24">
            <v>1138</v>
          </cell>
          <cell r="K24">
            <v>476.3538629737609</v>
          </cell>
          <cell r="L24">
            <v>549</v>
          </cell>
          <cell r="M24">
            <v>1108</v>
          </cell>
          <cell r="N24">
            <v>1172</v>
          </cell>
        </row>
        <row r="25">
          <cell r="B25" t="str">
            <v>FF&amp;E</v>
          </cell>
          <cell r="D25">
            <v>413</v>
          </cell>
          <cell r="E25">
            <v>300</v>
          </cell>
          <cell r="F25">
            <v>394</v>
          </cell>
          <cell r="G25">
            <v>211</v>
          </cell>
          <cell r="H25">
            <v>232</v>
          </cell>
          <cell r="I25">
            <v>300</v>
          </cell>
          <cell r="J25">
            <v>359</v>
          </cell>
          <cell r="K25">
            <v>266.20157486463972</v>
          </cell>
          <cell r="L25">
            <v>307</v>
          </cell>
          <cell r="M25">
            <v>455</v>
          </cell>
          <cell r="N25">
            <v>481</v>
          </cell>
        </row>
        <row r="26">
          <cell r="B26" t="str">
            <v>Sanitary Fittings</v>
          </cell>
          <cell r="D26">
            <v>85</v>
          </cell>
          <cell r="E26">
            <v>89</v>
          </cell>
          <cell r="F26">
            <v>117</v>
          </cell>
          <cell r="G26">
            <v>80</v>
          </cell>
          <cell r="H26">
            <v>88</v>
          </cell>
          <cell r="I26">
            <v>151</v>
          </cell>
          <cell r="J26">
            <v>181</v>
          </cell>
          <cell r="K26">
            <v>58.797985214493956</v>
          </cell>
          <cell r="L26">
            <v>68</v>
          </cell>
          <cell r="M26">
            <v>147</v>
          </cell>
          <cell r="N26">
            <v>155</v>
          </cell>
        </row>
        <row r="27">
          <cell r="B27" t="str">
            <v>Services Equipment</v>
          </cell>
          <cell r="D27">
            <v>51</v>
          </cell>
          <cell r="E27">
            <v>43</v>
          </cell>
          <cell r="F27">
            <v>56</v>
          </cell>
          <cell r="G27">
            <v>13</v>
          </cell>
          <cell r="H27">
            <v>94</v>
          </cell>
          <cell r="I27">
            <v>10</v>
          </cell>
          <cell r="J27">
            <v>94</v>
          </cell>
          <cell r="K27">
            <v>151.56773219491879</v>
          </cell>
          <cell r="L27">
            <v>175</v>
          </cell>
          <cell r="M27">
            <v>0</v>
          </cell>
          <cell r="N27">
            <v>94</v>
          </cell>
        </row>
        <row r="28">
          <cell r="B28" t="str">
            <v>Mechanical</v>
          </cell>
          <cell r="D28">
            <v>759</v>
          </cell>
          <cell r="E28">
            <v>595</v>
          </cell>
          <cell r="F28">
            <v>781</v>
          </cell>
          <cell r="G28">
            <v>882</v>
          </cell>
          <cell r="H28">
            <v>968</v>
          </cell>
          <cell r="I28">
            <v>926</v>
          </cell>
          <cell r="J28">
            <v>1108</v>
          </cell>
          <cell r="K28">
            <v>1304.1931039150354</v>
          </cell>
          <cell r="L28">
            <v>1503</v>
          </cell>
          <cell r="M28">
            <v>1344</v>
          </cell>
          <cell r="N28">
            <v>1421</v>
          </cell>
        </row>
        <row r="29">
          <cell r="B29" t="str">
            <v>Electrical</v>
          </cell>
          <cell r="D29">
            <v>1292</v>
          </cell>
          <cell r="E29">
            <v>992</v>
          </cell>
          <cell r="F29">
            <v>1303</v>
          </cell>
          <cell r="G29">
            <v>1254</v>
          </cell>
          <cell r="H29">
            <v>1377</v>
          </cell>
          <cell r="I29">
            <v>869</v>
          </cell>
          <cell r="J29">
            <v>1040</v>
          </cell>
          <cell r="K29">
            <v>1193.4036318200749</v>
          </cell>
          <cell r="L29">
            <v>1376</v>
          </cell>
          <cell r="M29">
            <v>1146</v>
          </cell>
          <cell r="N29">
            <v>1212</v>
          </cell>
        </row>
        <row r="30">
          <cell r="B30" t="str">
            <v>Conveying Systems</v>
          </cell>
          <cell r="D30">
            <v>278</v>
          </cell>
          <cell r="E30">
            <v>210</v>
          </cell>
          <cell r="F30">
            <v>276</v>
          </cell>
          <cell r="G30">
            <v>93</v>
          </cell>
          <cell r="H30">
            <v>102</v>
          </cell>
          <cell r="I30">
            <v>134</v>
          </cell>
          <cell r="J30">
            <v>160</v>
          </cell>
          <cell r="K30">
            <v>171.02249062890462</v>
          </cell>
          <cell r="L30">
            <v>197</v>
          </cell>
          <cell r="M30">
            <v>50</v>
          </cell>
          <cell r="N30">
            <v>53</v>
          </cell>
        </row>
        <row r="31">
          <cell r="B31" t="str">
            <v>External Works</v>
          </cell>
          <cell r="D31">
            <v>444</v>
          </cell>
          <cell r="E31">
            <v>357.36</v>
          </cell>
          <cell r="F31">
            <v>469</v>
          </cell>
          <cell r="G31">
            <v>512.96</v>
          </cell>
          <cell r="H31">
            <v>563</v>
          </cell>
          <cell r="I31">
            <v>479.29412480974128</v>
          </cell>
          <cell r="J31">
            <v>573</v>
          </cell>
          <cell r="K31">
            <v>435.22014356518122</v>
          </cell>
          <cell r="L31">
            <v>502</v>
          </cell>
          <cell r="M31">
            <v>527.52</v>
          </cell>
          <cell r="N31">
            <v>558</v>
          </cell>
        </row>
        <row r="32">
          <cell r="B32" t="str">
            <v>General Requirements</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W4E1Y1O0aGhMbFBLuYITKra3bOQN9Mu3c8gkGayLvgYqobIv1ZRJQ7cQQMsOzS" itemId="01AKIXKIQXCXESXQOMIJFK5QRDXXHEW3EH">
      <xxl21:absoluteUrl r:id="rId2"/>
    </xxl21:alternateUrls>
    <sheetNames>
      <sheetName val="Report"/>
      <sheetName val="3 - BENCHMARK - RT"/>
      <sheetName val="3.1 -MODEL RATES-Retail"/>
      <sheetName val="Appendix A"/>
      <sheetName val="Appendix B"/>
    </sheetNames>
    <sheetDataSet>
      <sheetData sheetId="0" refreshError="1"/>
      <sheetData sheetId="1">
        <row r="10">
          <cell r="D10" t="str">
            <v>R PROJECT 1</v>
          </cell>
          <cell r="E10" t="str">
            <v>Adjustment</v>
          </cell>
          <cell r="F10" t="str">
            <v>R PROJECT 2</v>
          </cell>
          <cell r="G10" t="str">
            <v>Adjustment</v>
          </cell>
          <cell r="H10" t="str">
            <v>R PROJECT 3</v>
          </cell>
          <cell r="I10" t="str">
            <v>Adjustment</v>
          </cell>
          <cell r="J10" t="str">
            <v>R PROJECT 4</v>
          </cell>
          <cell r="K10" t="str">
            <v>Adjustment</v>
          </cell>
          <cell r="L10" t="str">
            <v>R PROJECT 5</v>
          </cell>
          <cell r="M10" t="str">
            <v>Adjustment</v>
          </cell>
          <cell r="N10" t="str">
            <v>R PROJECT 6</v>
          </cell>
          <cell r="O10" t="str">
            <v>Adjustment</v>
          </cell>
          <cell r="P10" t="str">
            <v>R PROJECT 7</v>
          </cell>
          <cell r="Q10" t="str">
            <v>Adjustment</v>
          </cell>
          <cell r="R10" t="str">
            <v>R PROJECT 8</v>
          </cell>
          <cell r="S10" t="str">
            <v>Adjustment</v>
          </cell>
          <cell r="T10" t="str">
            <v>R PROJECT 9</v>
          </cell>
          <cell r="U10" t="str">
            <v>Adjustment</v>
          </cell>
          <cell r="V10" t="str">
            <v>R PROJECT 10</v>
          </cell>
        </row>
        <row r="22">
          <cell r="B22" t="str">
            <v>GFA</v>
          </cell>
          <cell r="D22">
            <v>8749</v>
          </cell>
          <cell r="F22">
            <v>4171.45</v>
          </cell>
          <cell r="H22">
            <v>69734</v>
          </cell>
          <cell r="J22">
            <v>68862</v>
          </cell>
          <cell r="L22">
            <v>34904</v>
          </cell>
          <cell r="N22">
            <v>17500</v>
          </cell>
          <cell r="P22">
            <v>15283</v>
          </cell>
          <cell r="R22">
            <v>18750</v>
          </cell>
          <cell r="T22">
            <v>89206</v>
          </cell>
          <cell r="V22">
            <v>36650</v>
          </cell>
        </row>
        <row r="23">
          <cell r="D23" t="str">
            <v>SAR/m² GFA</v>
          </cell>
          <cell r="E23" t="str">
            <v>SAR/m² GFA</v>
          </cell>
          <cell r="F23" t="str">
            <v>SAR/m² GFA</v>
          </cell>
          <cell r="G23" t="str">
            <v>SAR/m² GFA</v>
          </cell>
          <cell r="H23" t="str">
            <v>SAR/m² GFA</v>
          </cell>
          <cell r="I23" t="str">
            <v>SAR/m² GFA</v>
          </cell>
          <cell r="J23" t="str">
            <v>SAR/m² GFA</v>
          </cell>
          <cell r="K23" t="str">
            <v>SAR/m² BUA</v>
          </cell>
          <cell r="L23" t="str">
            <v>SAR/m² GFA</v>
          </cell>
          <cell r="M23" t="str">
            <v>SAR/m² GFA</v>
          </cell>
          <cell r="N23" t="str">
            <v>SAR/m² GFA</v>
          </cell>
          <cell r="O23" t="str">
            <v>SAR/m² BUA</v>
          </cell>
          <cell r="P23" t="str">
            <v>SAR/m² GFA</v>
          </cell>
          <cell r="Q23" t="str">
            <v>SAR/m² GFA</v>
          </cell>
          <cell r="R23" t="str">
            <v>SAR/m² GFA</v>
          </cell>
          <cell r="S23" t="str">
            <v>SAR/m² BUA</v>
          </cell>
          <cell r="T23" t="str">
            <v>SAR/m² GFA</v>
          </cell>
          <cell r="U23" t="str">
            <v>SAR/m² GFA</v>
          </cell>
          <cell r="V23" t="str">
            <v>SAR/m² GFA</v>
          </cell>
        </row>
        <row r="25">
          <cell r="B25" t="str">
            <v>Substructure</v>
          </cell>
          <cell r="D25">
            <v>660</v>
          </cell>
          <cell r="E25">
            <v>420</v>
          </cell>
          <cell r="F25">
            <v>557</v>
          </cell>
          <cell r="G25">
            <v>221.18850374279401</v>
          </cell>
          <cell r="H25">
            <v>267</v>
          </cell>
          <cell r="I25">
            <v>410</v>
          </cell>
          <cell r="J25">
            <v>513</v>
          </cell>
          <cell r="K25">
            <v>385</v>
          </cell>
          <cell r="L25">
            <v>431</v>
          </cell>
          <cell r="M25">
            <v>435</v>
          </cell>
          <cell r="N25">
            <v>577</v>
          </cell>
          <cell r="O25">
            <v>448</v>
          </cell>
          <cell r="P25">
            <v>474</v>
          </cell>
          <cell r="Q25">
            <v>303</v>
          </cell>
          <cell r="R25">
            <v>402</v>
          </cell>
          <cell r="S25">
            <v>352</v>
          </cell>
          <cell r="T25">
            <v>401</v>
          </cell>
          <cell r="U25">
            <v>680</v>
          </cell>
          <cell r="V25">
            <v>901</v>
          </cell>
        </row>
        <row r="26">
          <cell r="B26" t="str">
            <v>Superstructure</v>
          </cell>
          <cell r="D26">
            <v>850</v>
          </cell>
          <cell r="E26">
            <v>1104</v>
          </cell>
          <cell r="F26">
            <v>1463</v>
          </cell>
          <cell r="G26">
            <v>791.67196632919376</v>
          </cell>
          <cell r="H26">
            <v>954</v>
          </cell>
          <cell r="I26">
            <v>842</v>
          </cell>
          <cell r="J26">
            <v>1053</v>
          </cell>
          <cell r="K26">
            <v>1252.6652097180838</v>
          </cell>
          <cell r="L26">
            <v>1401</v>
          </cell>
          <cell r="M26">
            <v>1088</v>
          </cell>
          <cell r="N26">
            <v>1442</v>
          </cell>
          <cell r="O26">
            <v>1392</v>
          </cell>
          <cell r="P26">
            <v>1472</v>
          </cell>
          <cell r="Q26">
            <v>845</v>
          </cell>
          <cell r="R26">
            <v>1120</v>
          </cell>
          <cell r="S26">
            <v>1266.341709638365</v>
          </cell>
          <cell r="T26">
            <v>1443</v>
          </cell>
          <cell r="U26">
            <v>1115</v>
          </cell>
          <cell r="V26">
            <v>1478</v>
          </cell>
        </row>
        <row r="27">
          <cell r="B27" t="str">
            <v>Building External Envelope</v>
          </cell>
          <cell r="D27">
            <v>610</v>
          </cell>
          <cell r="E27">
            <v>946</v>
          </cell>
          <cell r="F27">
            <v>1254</v>
          </cell>
          <cell r="G27">
            <v>323.14136604812575</v>
          </cell>
          <cell r="H27">
            <v>991</v>
          </cell>
          <cell r="I27">
            <v>260</v>
          </cell>
          <cell r="J27">
            <v>943.2</v>
          </cell>
          <cell r="K27">
            <v>594.21226243410456</v>
          </cell>
          <cell r="L27">
            <v>665</v>
          </cell>
          <cell r="M27">
            <v>902</v>
          </cell>
          <cell r="N27">
            <v>1196</v>
          </cell>
          <cell r="O27">
            <v>1163</v>
          </cell>
          <cell r="P27">
            <v>1230</v>
          </cell>
          <cell r="Q27">
            <v>736</v>
          </cell>
          <cell r="R27">
            <v>976</v>
          </cell>
          <cell r="S27">
            <v>830.91960462300744</v>
          </cell>
          <cell r="T27">
            <v>947</v>
          </cell>
          <cell r="U27">
            <v>1450</v>
          </cell>
          <cell r="V27">
            <v>1002.8</v>
          </cell>
        </row>
        <row r="28">
          <cell r="B28" t="str">
            <v>Internal Walls and Doors</v>
          </cell>
          <cell r="D28">
            <v>45</v>
          </cell>
          <cell r="E28">
            <v>158</v>
          </cell>
          <cell r="F28">
            <v>209</v>
          </cell>
          <cell r="G28">
            <v>250.38803840307457</v>
          </cell>
          <cell r="H28">
            <v>302</v>
          </cell>
          <cell r="I28">
            <v>490</v>
          </cell>
          <cell r="J28">
            <v>184.44444444444446</v>
          </cell>
          <cell r="K28">
            <v>261.74002979601192</v>
          </cell>
          <cell r="L28">
            <v>293</v>
          </cell>
          <cell r="M28">
            <v>159</v>
          </cell>
          <cell r="N28">
            <v>211</v>
          </cell>
          <cell r="O28">
            <v>85</v>
          </cell>
          <cell r="P28">
            <v>90</v>
          </cell>
          <cell r="Q28">
            <v>130</v>
          </cell>
          <cell r="R28">
            <v>172</v>
          </cell>
          <cell r="S28">
            <v>116.4662802950474</v>
          </cell>
          <cell r="T28">
            <v>133</v>
          </cell>
          <cell r="U28">
            <v>155</v>
          </cell>
          <cell r="V28">
            <v>205</v>
          </cell>
        </row>
        <row r="29">
          <cell r="B29" t="str">
            <v>Internal Finishes</v>
          </cell>
          <cell r="D29">
            <v>120</v>
          </cell>
          <cell r="E29">
            <v>289</v>
          </cell>
          <cell r="F29">
            <v>383</v>
          </cell>
          <cell r="G29">
            <v>533.8771848251929</v>
          </cell>
          <cell r="H29">
            <v>643</v>
          </cell>
          <cell r="I29">
            <v>549</v>
          </cell>
          <cell r="J29">
            <v>687</v>
          </cell>
          <cell r="K29">
            <v>501.69193215677285</v>
          </cell>
          <cell r="L29">
            <v>561</v>
          </cell>
          <cell r="M29">
            <v>292</v>
          </cell>
          <cell r="N29">
            <v>387</v>
          </cell>
          <cell r="O29">
            <v>155</v>
          </cell>
          <cell r="P29">
            <v>164</v>
          </cell>
          <cell r="Q29">
            <v>239</v>
          </cell>
          <cell r="R29">
            <v>317</v>
          </cell>
          <cell r="S29">
            <v>255.90213662758109</v>
          </cell>
          <cell r="T29">
            <v>292</v>
          </cell>
          <cell r="U29">
            <v>246</v>
          </cell>
          <cell r="V29">
            <v>326</v>
          </cell>
        </row>
        <row r="30">
          <cell r="B30" t="str">
            <v>FF&amp;E</v>
          </cell>
          <cell r="D30">
            <v>115</v>
          </cell>
          <cell r="E30">
            <v>158</v>
          </cell>
          <cell r="F30">
            <v>209</v>
          </cell>
          <cell r="G30">
            <v>326.69110792439841</v>
          </cell>
          <cell r="H30">
            <v>394</v>
          </cell>
          <cell r="I30">
            <v>358</v>
          </cell>
          <cell r="J30">
            <v>448</v>
          </cell>
          <cell r="K30">
            <v>12</v>
          </cell>
          <cell r="L30">
            <v>13</v>
          </cell>
          <cell r="M30">
            <v>159</v>
          </cell>
          <cell r="N30">
            <v>211</v>
          </cell>
          <cell r="O30">
            <v>29</v>
          </cell>
          <cell r="P30">
            <v>31</v>
          </cell>
          <cell r="Q30">
            <v>130</v>
          </cell>
          <cell r="R30">
            <v>172</v>
          </cell>
          <cell r="S30">
            <v>10</v>
          </cell>
          <cell r="T30">
            <v>11</v>
          </cell>
          <cell r="U30">
            <v>175</v>
          </cell>
          <cell r="V30">
            <v>232</v>
          </cell>
        </row>
        <row r="31">
          <cell r="B31" t="str">
            <v>Sanitary Fittings</v>
          </cell>
          <cell r="D31">
            <v>25</v>
          </cell>
          <cell r="E31">
            <v>53</v>
          </cell>
          <cell r="F31">
            <v>70</v>
          </cell>
          <cell r="G31">
            <v>67.05741202282961</v>
          </cell>
          <cell r="H31">
            <v>81</v>
          </cell>
          <cell r="J31">
            <v>64.666666666666671</v>
          </cell>
          <cell r="K31">
            <v>39</v>
          </cell>
          <cell r="L31">
            <v>44</v>
          </cell>
          <cell r="M31">
            <v>53</v>
          </cell>
          <cell r="N31">
            <v>70</v>
          </cell>
          <cell r="O31">
            <v>67</v>
          </cell>
          <cell r="P31">
            <v>71</v>
          </cell>
          <cell r="Q31">
            <v>43</v>
          </cell>
          <cell r="R31">
            <v>57</v>
          </cell>
          <cell r="S31">
            <v>45</v>
          </cell>
          <cell r="T31">
            <v>51</v>
          </cell>
          <cell r="U31">
            <v>85</v>
          </cell>
          <cell r="V31">
            <v>113</v>
          </cell>
        </row>
        <row r="32">
          <cell r="B32" t="str">
            <v>Services Equipment</v>
          </cell>
          <cell r="D32">
            <v>0</v>
          </cell>
          <cell r="F32">
            <v>0</v>
          </cell>
          <cell r="G32">
            <v>40</v>
          </cell>
          <cell r="H32">
            <v>48</v>
          </cell>
          <cell r="I32">
            <v>106</v>
          </cell>
          <cell r="J32">
            <v>133</v>
          </cell>
          <cell r="K32">
            <v>15</v>
          </cell>
          <cell r="L32">
            <v>17</v>
          </cell>
          <cell r="N32">
            <v>0</v>
          </cell>
          <cell r="O32">
            <v>15</v>
          </cell>
          <cell r="P32">
            <v>16</v>
          </cell>
          <cell r="R32">
            <v>0</v>
          </cell>
          <cell r="S32">
            <v>28</v>
          </cell>
          <cell r="T32">
            <v>32</v>
          </cell>
          <cell r="U32">
            <v>56</v>
          </cell>
          <cell r="V32">
            <v>74</v>
          </cell>
        </row>
        <row r="33">
          <cell r="B33" t="str">
            <v>Mechanical</v>
          </cell>
          <cell r="D33">
            <v>520</v>
          </cell>
          <cell r="E33">
            <v>631</v>
          </cell>
          <cell r="F33">
            <v>836</v>
          </cell>
          <cell r="G33">
            <v>600.0444646513896</v>
          </cell>
          <cell r="H33">
            <v>723</v>
          </cell>
          <cell r="I33">
            <v>710</v>
          </cell>
          <cell r="J33">
            <v>888</v>
          </cell>
          <cell r="K33">
            <v>1054</v>
          </cell>
          <cell r="L33">
            <v>1179</v>
          </cell>
          <cell r="M33">
            <v>637</v>
          </cell>
          <cell r="N33">
            <v>844</v>
          </cell>
          <cell r="O33">
            <v>561</v>
          </cell>
          <cell r="P33">
            <v>593</v>
          </cell>
          <cell r="Q33">
            <v>563</v>
          </cell>
          <cell r="R33">
            <v>746</v>
          </cell>
          <cell r="S33">
            <v>550</v>
          </cell>
          <cell r="T33">
            <v>627</v>
          </cell>
          <cell r="U33">
            <v>750</v>
          </cell>
          <cell r="V33">
            <v>994</v>
          </cell>
        </row>
        <row r="34">
          <cell r="B34" t="str">
            <v>Electrical</v>
          </cell>
          <cell r="D34">
            <v>1110</v>
          </cell>
          <cell r="E34">
            <v>841</v>
          </cell>
          <cell r="F34">
            <v>1115</v>
          </cell>
          <cell r="G34">
            <v>1021.4643741503427</v>
          </cell>
          <cell r="H34">
            <v>1231</v>
          </cell>
          <cell r="I34">
            <v>1183</v>
          </cell>
          <cell r="J34">
            <v>1480</v>
          </cell>
          <cell r="K34">
            <v>673</v>
          </cell>
          <cell r="L34">
            <v>753</v>
          </cell>
          <cell r="M34">
            <v>849</v>
          </cell>
          <cell r="N34">
            <v>1125</v>
          </cell>
          <cell r="O34">
            <v>726</v>
          </cell>
          <cell r="P34">
            <v>768</v>
          </cell>
          <cell r="Q34">
            <v>823</v>
          </cell>
          <cell r="R34">
            <v>1091</v>
          </cell>
          <cell r="S34">
            <v>1115</v>
          </cell>
          <cell r="T34">
            <v>1270</v>
          </cell>
          <cell r="U34">
            <v>1025</v>
          </cell>
          <cell r="V34">
            <v>1359</v>
          </cell>
        </row>
        <row r="35">
          <cell r="B35" t="str">
            <v>Conveying Systems</v>
          </cell>
          <cell r="D35">
            <v>0</v>
          </cell>
          <cell r="F35">
            <v>0</v>
          </cell>
          <cell r="G35">
            <v>75</v>
          </cell>
          <cell r="H35">
            <v>90</v>
          </cell>
          <cell r="I35">
            <v>89</v>
          </cell>
          <cell r="J35">
            <v>111</v>
          </cell>
          <cell r="K35">
            <v>343</v>
          </cell>
          <cell r="L35">
            <v>384</v>
          </cell>
          <cell r="N35">
            <v>0</v>
          </cell>
          <cell r="O35">
            <v>105</v>
          </cell>
          <cell r="P35">
            <v>111</v>
          </cell>
          <cell r="R35">
            <v>0</v>
          </cell>
          <cell r="S35">
            <v>145</v>
          </cell>
          <cell r="T35">
            <v>165</v>
          </cell>
          <cell r="U35">
            <v>175</v>
          </cell>
          <cell r="V35">
            <v>232</v>
          </cell>
        </row>
        <row r="36">
          <cell r="B36" t="str">
            <v>External Works</v>
          </cell>
          <cell r="D36">
            <v>243</v>
          </cell>
          <cell r="E36">
            <v>276</v>
          </cell>
          <cell r="F36">
            <v>366</v>
          </cell>
          <cell r="G36">
            <v>255.03146508584047</v>
          </cell>
          <cell r="H36">
            <v>307</v>
          </cell>
          <cell r="I36">
            <v>299.82</v>
          </cell>
          <cell r="J36">
            <v>375</v>
          </cell>
          <cell r="K36">
            <v>307.87856604629843</v>
          </cell>
          <cell r="L36">
            <v>344</v>
          </cell>
          <cell r="M36">
            <v>274.44</v>
          </cell>
          <cell r="N36">
            <v>364</v>
          </cell>
          <cell r="O36">
            <v>284.76</v>
          </cell>
          <cell r="P36">
            <v>301</v>
          </cell>
          <cell r="Q36">
            <v>228.72</v>
          </cell>
          <cell r="R36">
            <v>303</v>
          </cell>
          <cell r="S36">
            <v>282.87778387104004</v>
          </cell>
          <cell r="T36">
            <v>322</v>
          </cell>
          <cell r="U36">
            <v>354.71999999999997</v>
          </cell>
          <cell r="V36">
            <v>470</v>
          </cell>
        </row>
        <row r="37">
          <cell r="B37" t="str">
            <v>General Requirements</v>
          </cell>
        </row>
      </sheetData>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llW4E1Y1O0aGhMbFBLuYITKra3bOQN9Mu3c8gkGayLvgYqobIv1ZRJQ7cQQMsOzS" itemId="01AKIXKIXW6G63RPZ3QBHL3YPMCBI5A633">
      <xxl21:absoluteUrl r:id="rId2"/>
    </xxl21:alternateUrls>
    <sheetNames>
      <sheetName val="Report"/>
      <sheetName val="3.1 - MODEL RATES-Comercial"/>
      <sheetName val="BENCHMARK - OFFICE"/>
      <sheetName val="Sumamry -Office)"/>
      <sheetName val="Appendix B"/>
      <sheetName val="Bill 3 – Plot 3 Building"/>
      <sheetName val="For Basement Analysis"/>
      <sheetName val="For Building Analysis"/>
      <sheetName val="Elemental Analysis"/>
      <sheetName val="Bill 3 – Plot 3 External Works"/>
      <sheetName val="Appendix A"/>
    </sheetNames>
    <sheetDataSet>
      <sheetData sheetId="0" refreshError="1"/>
      <sheetData sheetId="1" refreshError="1"/>
      <sheetData sheetId="2">
        <row r="12">
          <cell r="E12" t="str">
            <v>PROJECT 1 Low Rise</v>
          </cell>
          <cell r="F12" t="str">
            <v>Adjustment</v>
          </cell>
          <cell r="G12" t="str">
            <v>PROJECT 2 Low Rise</v>
          </cell>
          <cell r="H12" t="str">
            <v>Adjustment</v>
          </cell>
          <cell r="I12" t="str">
            <v>PROJECT 3 Mid Rise</v>
          </cell>
          <cell r="J12" t="str">
            <v>Adjustment</v>
          </cell>
          <cell r="K12" t="str">
            <v>PROJECT 4A Mid Rise</v>
          </cell>
          <cell r="L12" t="str">
            <v>Adjustment</v>
          </cell>
          <cell r="M12" t="str">
            <v>PROJECT 4B Mid Rise</v>
          </cell>
          <cell r="N12" t="str">
            <v>Adjustment</v>
          </cell>
          <cell r="O12" t="str">
            <v>PROJECT 5 High Rise</v>
          </cell>
          <cell r="P12" t="str">
            <v>Adjustment</v>
          </cell>
          <cell r="Q12" t="str">
            <v>PROJECT 6 High Rise</v>
          </cell>
        </row>
        <row r="22">
          <cell r="B22" t="str">
            <v>GFA</v>
          </cell>
          <cell r="E22">
            <v>17400</v>
          </cell>
          <cell r="F22">
            <v>3349</v>
          </cell>
          <cell r="G22">
            <v>3349</v>
          </cell>
          <cell r="I22">
            <v>83736</v>
          </cell>
          <cell r="K22">
            <v>7501</v>
          </cell>
          <cell r="M22">
            <v>7501</v>
          </cell>
          <cell r="O22">
            <v>34307</v>
          </cell>
          <cell r="Q22">
            <v>70864</v>
          </cell>
        </row>
        <row r="23">
          <cell r="Q23" t="str">
            <v>Sport Facilities, Inflation beyond report date, External Works, Basement, Contingencies and soft costs.</v>
          </cell>
        </row>
        <row r="24">
          <cell r="E24" t="str">
            <v>SAR/m² GFA</v>
          </cell>
          <cell r="F24" t="str">
            <v>SAR/m² GFA</v>
          </cell>
          <cell r="G24" t="str">
            <v>SAR/m² GFA</v>
          </cell>
          <cell r="H24" t="str">
            <v>SAR/m² GFA</v>
          </cell>
          <cell r="I24" t="str">
            <v>SAR/m² GFA</v>
          </cell>
          <cell r="J24" t="str">
            <v>SAR/m² GFA</v>
          </cell>
          <cell r="K24" t="str">
            <v>SAR/m² GFA</v>
          </cell>
          <cell r="L24" t="str">
            <v>SAR/m² GFA</v>
          </cell>
          <cell r="M24" t="str">
            <v>SAR/m² GFA</v>
          </cell>
          <cell r="N24" t="str">
            <v>SAR/m² GFA</v>
          </cell>
          <cell r="O24" t="str">
            <v>SAR/m² GFA</v>
          </cell>
          <cell r="P24" t="str">
            <v>SAR/m² GFA</v>
          </cell>
          <cell r="Q24" t="str">
            <v>SAR/m² GFA</v>
          </cell>
        </row>
        <row r="25">
          <cell r="B25" t="str">
            <v>Substructure</v>
          </cell>
          <cell r="E25">
            <v>589.9802962032079</v>
          </cell>
          <cell r="F25">
            <v>1336.97521648253</v>
          </cell>
          <cell r="G25">
            <v>601.71625183645381</v>
          </cell>
          <cell r="H25">
            <v>462.65083864052002</v>
          </cell>
          <cell r="I25">
            <v>594.86580848291374</v>
          </cell>
          <cell r="J25">
            <v>650</v>
          </cell>
          <cell r="K25">
            <v>650</v>
          </cell>
          <cell r="L25">
            <v>565</v>
          </cell>
          <cell r="M25">
            <v>572.01890265969348</v>
          </cell>
          <cell r="N25">
            <v>462.65083864052002</v>
          </cell>
          <cell r="O25">
            <v>617.31212243030438</v>
          </cell>
          <cell r="P25">
            <v>545.08000000000004</v>
          </cell>
          <cell r="Q25">
            <v>545.08000000000004</v>
          </cell>
        </row>
        <row r="26">
          <cell r="B26" t="str">
            <v>Superstructure</v>
          </cell>
          <cell r="E26">
            <v>1001.3000227575085</v>
          </cell>
          <cell r="F26">
            <v>1216.8172588832399</v>
          </cell>
          <cell r="G26">
            <v>1441.4170082725147</v>
          </cell>
          <cell r="H26">
            <v>842.68799999999999</v>
          </cell>
          <cell r="I26">
            <v>1191.8597356940797</v>
          </cell>
          <cell r="J26">
            <v>750</v>
          </cell>
          <cell r="K26">
            <v>750</v>
          </cell>
          <cell r="L26">
            <v>1049.0086693233043</v>
          </cell>
          <cell r="M26">
            <v>1062.0403325784457</v>
          </cell>
          <cell r="N26">
            <v>1084.8239999999998</v>
          </cell>
          <cell r="O26">
            <v>1447.4738830499996</v>
          </cell>
          <cell r="P26">
            <v>4113.1200000000008</v>
          </cell>
          <cell r="Q26">
            <v>1736.9686596599995</v>
          </cell>
        </row>
        <row r="27">
          <cell r="B27" t="str">
            <v>Building External Envelope</v>
          </cell>
          <cell r="E27">
            <v>1156.329</v>
          </cell>
          <cell r="F27">
            <v>1024.0674828306901</v>
          </cell>
          <cell r="G27">
            <v>1126.4742311137593</v>
          </cell>
          <cell r="H27">
            <v>1320.462</v>
          </cell>
          <cell r="I27">
            <v>1141.4016155568797</v>
          </cell>
          <cell r="J27">
            <v>393.5579256099187</v>
          </cell>
          <cell r="K27">
            <v>393.5579256099187</v>
          </cell>
          <cell r="L27">
            <v>640.65167853276068</v>
          </cell>
          <cell r="M27">
            <v>1141.4016155568797</v>
          </cell>
          <cell r="N27">
            <v>760.38</v>
          </cell>
          <cell r="O27">
            <v>1014.5702816249999</v>
          </cell>
          <cell r="P27">
            <v>3488.4000000000005</v>
          </cell>
          <cell r="Q27">
            <v>995.62244491040622</v>
          </cell>
        </row>
        <row r="28">
          <cell r="B28" t="str">
            <v>Internal Walls and Doors</v>
          </cell>
          <cell r="E28">
            <v>189.45266056089048</v>
          </cell>
          <cell r="F28">
            <v>193.62346969244501</v>
          </cell>
          <cell r="G28">
            <v>229.36242922094223</v>
          </cell>
          <cell r="H28">
            <v>109.098</v>
          </cell>
          <cell r="I28">
            <v>140.27569941204672</v>
          </cell>
          <cell r="J28">
            <v>143.80655912544995</v>
          </cell>
          <cell r="K28">
            <v>143.80655912544995</v>
          </cell>
          <cell r="L28">
            <v>238.07068329389597</v>
          </cell>
          <cell r="M28">
            <v>241.02819648357132</v>
          </cell>
          <cell r="N28">
            <v>115.14</v>
          </cell>
          <cell r="O28">
            <v>153.63058237499999</v>
          </cell>
          <cell r="P28">
            <v>567.72</v>
          </cell>
          <cell r="Q28">
            <v>397.404</v>
          </cell>
        </row>
        <row r="29">
          <cell r="B29" t="str">
            <v>Internal Finishes</v>
          </cell>
          <cell r="E29">
            <v>364.90458379750606</v>
          </cell>
          <cell r="F29">
            <v>400.40250821140597</v>
          </cell>
          <cell r="G29">
            <v>474.30867805128344</v>
          </cell>
          <cell r="H29">
            <v>425.10599999999999</v>
          </cell>
          <cell r="I29">
            <v>546.59151839866479</v>
          </cell>
          <cell r="J29">
            <v>200.56365817890949</v>
          </cell>
          <cell r="K29">
            <v>200.56365817890949</v>
          </cell>
          <cell r="L29">
            <v>276.16228244265631</v>
          </cell>
          <cell r="M29">
            <v>373.57758828878713</v>
          </cell>
          <cell r="N29">
            <v>263.33999999999997</v>
          </cell>
          <cell r="O29">
            <v>507.13992564199447</v>
          </cell>
          <cell r="P29">
            <v>1453.5</v>
          </cell>
          <cell r="Q29">
            <v>601.25067023853137</v>
          </cell>
        </row>
        <row r="30">
          <cell r="B30" t="str">
            <v>FF&amp;E</v>
          </cell>
          <cell r="E30">
            <v>32.948288793198344</v>
          </cell>
          <cell r="F30">
            <v>45.45</v>
          </cell>
          <cell r="G30">
            <v>53.839146796874999</v>
          </cell>
          <cell r="H30">
            <v>16.302</v>
          </cell>
          <cell r="I30">
            <v>98.128713093148804</v>
          </cell>
          <cell r="J30">
            <v>82.957605652579659</v>
          </cell>
          <cell r="K30">
            <v>82.957605652579659</v>
          </cell>
          <cell r="L30">
            <v>128.26377779648811</v>
          </cell>
          <cell r="M30">
            <v>129.85717774536971</v>
          </cell>
          <cell r="N30">
            <v>82.957605652579659</v>
          </cell>
          <cell r="O30">
            <v>110.6898147372017</v>
          </cell>
          <cell r="P30">
            <v>170</v>
          </cell>
          <cell r="Q30">
            <v>170</v>
          </cell>
        </row>
        <row r="31">
          <cell r="B31" t="str">
            <v>Sanitary Fittings</v>
          </cell>
          <cell r="E31">
            <v>47.36316514022262</v>
          </cell>
          <cell r="F31">
            <v>30.476261570618</v>
          </cell>
          <cell r="G31">
            <v>36.101560407490929</v>
          </cell>
          <cell r="H31">
            <v>7.524</v>
          </cell>
          <cell r="I31">
            <v>9.6741861663480488</v>
          </cell>
          <cell r="J31">
            <v>81.630449273430216</v>
          </cell>
          <cell r="K31">
            <v>81.630449273430216</v>
          </cell>
          <cell r="L31">
            <v>82.345362719194512</v>
          </cell>
          <cell r="M31">
            <v>83.368325702208992</v>
          </cell>
          <cell r="N31">
            <v>81.630449273430216</v>
          </cell>
          <cell r="O31">
            <v>108.91899827522998</v>
          </cell>
          <cell r="P31">
            <v>116.28000000000002</v>
          </cell>
          <cell r="Q31">
            <v>116.28000000000002</v>
          </cell>
        </row>
        <row r="32">
          <cell r="B32" t="str">
            <v>Services Equipment</v>
          </cell>
          <cell r="E32">
            <v>10.296340247874483</v>
          </cell>
          <cell r="F32">
            <v>0</v>
          </cell>
          <cell r="G32">
            <v>16.91902564720953</v>
          </cell>
          <cell r="H32">
            <v>16.302</v>
          </cell>
          <cell r="I32">
            <v>20.960736693754107</v>
          </cell>
          <cell r="J32">
            <v>10.817757632315692</v>
          </cell>
          <cell r="K32">
            <v>10.817757632315692</v>
          </cell>
          <cell r="L32">
            <v>9</v>
          </cell>
          <cell r="M32">
            <v>19.5</v>
          </cell>
          <cell r="N32">
            <v>35</v>
          </cell>
          <cell r="O32">
            <v>46.700281249999996</v>
          </cell>
          <cell r="P32">
            <v>45</v>
          </cell>
          <cell r="Q32">
            <v>45</v>
          </cell>
        </row>
        <row r="33">
          <cell r="B33" t="str">
            <v>Mechanical</v>
          </cell>
          <cell r="E33">
            <v>875.69790236687913</v>
          </cell>
          <cell r="F33">
            <v>897.51328754852102</v>
          </cell>
          <cell r="G33">
            <v>822.55122988942503</v>
          </cell>
          <cell r="H33">
            <v>805.06799999999998</v>
          </cell>
          <cell r="I33">
            <v>1035.1379197992412</v>
          </cell>
          <cell r="J33">
            <v>806.47367017730971</v>
          </cell>
          <cell r="K33">
            <v>806.47367017730971</v>
          </cell>
          <cell r="L33">
            <v>775.8439347224396</v>
          </cell>
          <cell r="M33">
            <v>785.48211712408636</v>
          </cell>
          <cell r="N33">
            <v>813.96</v>
          </cell>
          <cell r="O33">
            <v>1086.0617407499999</v>
          </cell>
          <cell r="P33">
            <v>1252.8600000000001</v>
          </cell>
          <cell r="Q33">
            <v>1252.8600000000001</v>
          </cell>
        </row>
        <row r="34">
          <cell r="B34" t="str">
            <v>Electrical</v>
          </cell>
          <cell r="E34">
            <v>745.45503394611262</v>
          </cell>
          <cell r="F34">
            <v>742.51358614511798</v>
          </cell>
          <cell r="G34">
            <v>816.76494475962988</v>
          </cell>
          <cell r="H34">
            <v>919.18200000000002</v>
          </cell>
          <cell r="I34">
            <v>1181.86307665552</v>
          </cell>
          <cell r="J34">
            <v>714.46313824823358</v>
          </cell>
          <cell r="K34">
            <v>714.46313824823358</v>
          </cell>
          <cell r="L34">
            <v>859.44115009535585</v>
          </cell>
          <cell r="M34">
            <v>870.11784704093873</v>
          </cell>
          <cell r="N34">
            <v>620.16</v>
          </cell>
          <cell r="O34">
            <v>1219.1509235204694</v>
          </cell>
          <cell r="P34">
            <v>1568.184</v>
          </cell>
          <cell r="Q34">
            <v>1568.184</v>
          </cell>
        </row>
        <row r="35">
          <cell r="B35" t="str">
            <v>Conveying Systems</v>
          </cell>
          <cell r="E35">
            <v>94.417440073009004</v>
          </cell>
          <cell r="F35">
            <v>93.818751866228695</v>
          </cell>
          <cell r="G35">
            <v>44.454315106934892</v>
          </cell>
          <cell r="H35">
            <v>160.512</v>
          </cell>
          <cell r="I35">
            <v>227.02090203696758</v>
          </cell>
          <cell r="J35">
            <v>106.80775896547127</v>
          </cell>
          <cell r="K35">
            <v>106.80775896547127</v>
          </cell>
          <cell r="L35">
            <v>167.056241822597</v>
          </cell>
          <cell r="M35">
            <v>169.13155421206076</v>
          </cell>
          <cell r="N35">
            <v>157.32</v>
          </cell>
          <cell r="O35">
            <v>209.91109274999997</v>
          </cell>
          <cell r="P35">
            <v>152.76000000000002</v>
          </cell>
          <cell r="Q35">
            <v>152.76000000000002</v>
          </cell>
        </row>
        <row r="36">
          <cell r="B36" t="str">
            <v>External Works</v>
          </cell>
          <cell r="E36">
            <v>499.47546542439119</v>
          </cell>
          <cell r="F36">
            <v>538.34920409077165</v>
          </cell>
          <cell r="G36">
            <v>637.71753194772009</v>
          </cell>
          <cell r="H36">
            <v>457.64053547764672</v>
          </cell>
          <cell r="I36">
            <v>588.42367590084586</v>
          </cell>
          <cell r="J36">
            <v>403.01749100119986</v>
          </cell>
          <cell r="K36">
            <v>403.01749100119986</v>
          </cell>
          <cell r="L36">
            <v>431.17594026738232</v>
          </cell>
          <cell r="M36">
            <v>436.53236850444176</v>
          </cell>
          <cell r="N36">
            <v>313.41540254965713</v>
          </cell>
          <cell r="O36">
            <v>418.18821277574153</v>
          </cell>
          <cell r="P36">
            <v>943.10328000000027</v>
          </cell>
          <cell r="Q36">
            <v>943.10328000000027</v>
          </cell>
        </row>
        <row r="37">
          <cell r="B37" t="str">
            <v>General Requirements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Mohib Mohammed" id="{A0F2C594-9BB1-4F50-BC17-B66C71BAB6BD}" userId="S::mohib.mohammed@omniumint.com::62cc70cf-8bad-4332-891d-bf73624e948a"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ahmed_elsayed_omniumint_com/Documents/Work%20Files/RCDC%20Cost%20Model/For%20PowerBI/Cost%20Mode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4.360361226849" createdVersion="8" refreshedVersion="8" minRefreshableVersion="3" recordCount="637" xr:uid="{140372C4-F95A-47A4-BF63-9AD7AC14A985}">
  <cacheSource type="worksheet">
    <worksheetSource ref="A1:V638" sheet="Roshan Infra Benchmarking" r:id="rId2"/>
  </cacheSource>
  <cacheFields count="22">
    <cacheField name="Asset" numFmtId="0">
      <sharedItems containsNonDate="0" containsString="0" containsBlank="1"/>
    </cacheField>
    <cacheField name="Country" numFmtId="0">
      <sharedItems containsBlank="1"/>
    </cacheField>
    <cacheField name="City" numFmtId="0">
      <sharedItems containsBlank="1"/>
    </cacheField>
    <cacheField name="Area" numFmtId="0">
      <sharedItems containsBlank="1"/>
    </cacheField>
    <cacheField name="Alias" numFmtId="0">
      <sharedItems containsBlank="1" count="26">
        <s v="Project 01"/>
        <s v="Project 02"/>
        <s v="Project 03"/>
        <s v="Project 04"/>
        <s v="Project 05"/>
        <s v="Project 06"/>
        <s v="Project 07"/>
        <s v="Project 08"/>
        <s v="Project 09"/>
        <s v="Project 10"/>
        <s v="Project 11"/>
        <s v="Project 12"/>
        <s v="Project 13"/>
        <s v="Project 14"/>
        <s v="Project 15"/>
        <s v="Project 16"/>
        <s v="Project 17"/>
        <s v="Project 18"/>
        <s v="Project 19"/>
        <s v="Project 20"/>
        <s v="Project 21"/>
        <s v="Project 22"/>
        <s v="Project 23"/>
        <s v="Project 24"/>
        <s v="Project 25"/>
        <m/>
      </sharedItems>
    </cacheField>
    <cacheField name="Project" numFmtId="0">
      <sharedItems containsBlank="1"/>
    </cacheField>
    <cacheField name="Employer" numFmtId="0">
      <sharedItems containsBlank="1"/>
    </cacheField>
    <cacheField name="Contractor" numFmtId="0">
      <sharedItems containsBlank="1"/>
    </cacheField>
    <cacheField name="Status" numFmtId="0">
      <sharedItems containsBlank="1"/>
    </cacheField>
    <cacheField name="Contract" numFmtId="0">
      <sharedItems containsBlank="1"/>
    </cacheField>
    <cacheField name="ROW m2" numFmtId="0">
      <sharedItems containsString="0" containsBlank="1" containsNumber="1" containsInteger="1" minValue="76187" maxValue="2904714"/>
    </cacheField>
    <cacheField name="GLA" numFmtId="0">
      <sharedItems containsString="0" containsBlank="1" containsNumber="1" minValue="223475" maxValue="12823012.219000001"/>
    </cacheField>
    <cacheField name="GFA (m2)" numFmtId="0">
      <sharedItems containsString="0" containsBlank="1" containsNumber="1" containsInteger="1" minValue="58500" maxValue="6412481"/>
    </cacheField>
    <cacheField name="Element" numFmtId="0">
      <sharedItems containsBlank="1" count="26">
        <s v="General Items"/>
        <s v="Ground Investigation"/>
        <s v="Demolition and Site Clearance"/>
        <s v="Earthworks"/>
        <s v="Structural Metal Works"/>
        <s v="Roads and Paving's "/>
        <s v="Potable Water Works"/>
        <s v="TSE &amp; Irrigation Network"/>
        <s v="Sewerage Network"/>
        <s v=" Sewer Treatment Plant/Pumping Station  (100% primary)"/>
        <s v="Sewerage Lifting Station  (100% primary)"/>
        <s v="Drainage Network"/>
        <s v="Potable Water tank &amp; Pumping Station/tank  (100% primary)"/>
        <s v=" Irrigation Pumping Station/Water tank  (100% primary)"/>
        <s v="Storm Water Pumping Station  (100% primary)"/>
        <s v="Electrical Works (HV, LV, MV)"/>
        <s v="Street Lighting Network"/>
        <s v="Telecommunication Network (Including ICT and ITS)"/>
        <s v="CCTV  System"/>
        <s v="Traffic signal"/>
        <s v="Soft Landscaping"/>
        <s v="Hard Landscaping"/>
        <s v=" ITS Network (Included in Telecommunication Network)"/>
        <s v="ICT Network (Telecommunication Network)"/>
        <s v="Power Station/Bulk substation &amp; Primary substation  (100% primary)"/>
        <m/>
      </sharedItems>
    </cacheField>
    <cacheField name="Total Cost" numFmtId="0">
      <sharedItems containsNonDate="0" containsString="0" containsBlank="1"/>
    </cacheField>
    <cacheField name="ROW Rate AED/M2" numFmtId="0">
      <sharedItems containsNonDate="0" containsString="0" containsBlank="1"/>
    </cacheField>
    <cacheField name="GLA Rate/M2" numFmtId="0">
      <sharedItems containsString="0" containsBlank="1" containsNumber="1" minValue="0" maxValue="89.682516117081462"/>
    </cacheField>
    <cacheField name="GFA Rate" numFmtId="0">
      <sharedItems containsNonDate="0" containsString="0" containsBlank="1"/>
    </cacheField>
    <cacheField name="FAR (GFA/GLA)" numFmtId="0">
      <sharedItems containsString="0" containsBlank="1" containsNumber="1" minValue="0.213603713692536" maxValue="1.0549913584232899"/>
    </cacheField>
    <cacheField name="FAR Code" numFmtId="0">
      <sharedItems containsBlank="1" count="4">
        <s v="Low Density"/>
        <s v="Mid Density"/>
        <s v="High Density"/>
        <m/>
      </sharedItems>
    </cacheField>
    <cacheField name="Year" numFmtId="0">
      <sharedItems containsString="0" containsBlank="1" containsNumber="1" containsInteger="1" minValue="2016" maxValue="2024"/>
    </cacheField>
    <cacheField name="Adjusted Rate/GLA" numFmtId="0">
      <sharedItems containsString="0" containsBlank="1" containsNumber="1" minValue="0" maxValue="36.912689493103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4.360361689818" createdVersion="8" refreshedVersion="8" minRefreshableVersion="3" recordCount="914" xr:uid="{338FF16A-93E6-439C-99A2-E280D58ADB77}">
  <cacheSource type="worksheet">
    <worksheetSource ref="D6:H920" sheet="Data"/>
  </cacheSource>
  <cacheFields count="5">
    <cacheField name="Scope " numFmtId="0">
      <sharedItems containsBlank="1" count="12">
        <s v="01- Single Family"/>
        <s v="02- Multi Family"/>
        <s v="03-Retail"/>
        <s v="04-Commercial Low Rise"/>
        <s v="04-Commercial Mid Rise"/>
        <s v="04-Commercial High Rise"/>
        <s v="5-Inf and LS"/>
        <s v="5-Infrastructure" u="1"/>
        <s v="6-Landscaping" u="1"/>
        <m u="1"/>
        <s v="04-Commercial" u="1"/>
        <s v="04-Commercial Mid Rise High Rise" u="1"/>
      </sharedItems>
    </cacheField>
    <cacheField name="Project" numFmtId="0">
      <sharedItems containsBlank="1" count="104">
        <s v="SF PROJECT 1"/>
        <s v="SF PROJECT 2"/>
        <s v="SF PROJECT 3"/>
        <s v="SF PROJECT 4"/>
        <s v="SF PROJECT 5"/>
        <s v="SF PROJECT 6"/>
        <s v="SF PROJECT 7"/>
        <s v="SF PROJECT 8"/>
        <s v="SF PROJECT 9"/>
        <s v="SF PROJECT 10"/>
        <s v="SF PROJECT 11"/>
        <s v="MF PROJECT 1"/>
        <s v="MF PROJECT 2"/>
        <s v="MF PROJECT 3"/>
        <s v="MF PROJECT 4"/>
        <s v="MF PROJECT 5"/>
        <s v="MF PROJECT 6"/>
        <s v="Sedra -03 - VL-01"/>
        <s v="Sedra -03 - DP-04"/>
        <s v="R PROJECT 1"/>
        <s v="R PROJECT 2"/>
        <s v="R PROJECT 3"/>
        <s v="R PROJECT 4"/>
        <s v="R PROJECT 5"/>
        <s v="R PROJECT 6"/>
        <s v="R PROJECT 7"/>
        <s v="R PROJECT 8"/>
        <s v="R PROJECT 9"/>
        <s v="R PROJECT 10"/>
        <s v="PROJECT 1 Low Rise"/>
        <s v="PROJECT 2 Low Rise"/>
        <s v="PROJECT 3 Mid Rise"/>
        <s v="PROJECT 4A Mid Rise"/>
        <s v="PROJECT 4B Mid Rise"/>
        <s v="PROJECT 5 High Rise"/>
        <s v="PROJECT 6 High Rise"/>
        <s v="Project 01"/>
        <s v="Project 02"/>
        <s v="Project 03"/>
        <s v="Project 04"/>
        <s v="Project 05"/>
        <s v="Project 06"/>
        <s v="Project 07"/>
        <s v="Project 08"/>
        <s v="Project 09"/>
        <s v="Project 10"/>
        <s v="Project 11"/>
        <s v="Project 12"/>
        <s v="Project 13"/>
        <s v="Project 14"/>
        <s v="Project 15"/>
        <s v="Project 16"/>
        <s v="Project 17"/>
        <s v="Project 18"/>
        <s v="Infra P 01" u="1"/>
        <s v="Infra P 02" u="1"/>
        <s v="Infra P 03" u="1"/>
        <s v="Infra P 04" u="1"/>
        <s v="Infra P 05" u="1"/>
        <s v="Infra P 06" u="1"/>
        <s v="Infra P 07" u="1"/>
        <s v="Infra P 08" u="1"/>
        <s v="Infra P 09" u="1"/>
        <s v="Infra P 10" u="1"/>
        <s v="Infra P 11" u="1"/>
        <s v="Infra P 12" u="1"/>
        <s v="Infra P 13" u="1"/>
        <s v="Infra P 14" u="1"/>
        <s v="Infra P 15" u="1"/>
        <s v="Infra P 16" u="1"/>
        <s v="Infra P 17" u="1"/>
        <s v="Infra P 18" u="1"/>
        <s v="Infra P 19" u="1"/>
        <s v="Sedra 2" u="1"/>
        <s v="Sedra 3" u="1"/>
        <s v="Sedra 4" u="1"/>
        <s v="Sedra 5" u="1"/>
        <s v="Makkah Phase 01" u="1"/>
        <s v="Al Arous 1A &amp; 1B" u="1"/>
        <s v="Riyadh East" u="1"/>
        <m u="1"/>
        <s v="R PROJECT 11" u="1"/>
        <s v="R PROJECT 12" u="1"/>
        <s v="R PROJECT 13" u="1"/>
        <s v="R PROJECT 14" u="1"/>
        <s v="R PROJECT 15" u="1"/>
        <s v="R PROJECT 16" u="1"/>
        <s v="R PROJECT 17" u="1"/>
        <s v="R PROJECT 18" u="1"/>
        <s v="R PROJECT 19" u="1"/>
        <s v="R PROJECT 20" u="1"/>
        <s v="R PROJECT 21" u="1"/>
        <s v="R PROJECT 22" u="1"/>
        <s v="PROJECT 2 Mid Rise" u="1"/>
        <s v="PROJECT 4 High Rise" u="1"/>
        <s v="PROJECT 1" u="1"/>
        <s v="PROJECT 2" u="1"/>
        <s v="PROJECT 3" u="1"/>
        <s v="PROJECT 4" u="1"/>
        <s v="PROJECT 5" u="1"/>
        <s v="PROJECT 6" u="1"/>
        <s v="PROJECT 7" u="1"/>
        <s v="PROJECT 8" u="1"/>
        <s v="PROJECT 9" u="1"/>
      </sharedItems>
    </cacheField>
    <cacheField name="GFA" numFmtId="0">
      <sharedItems containsString="0" containsBlank="1" containsNumber="1" minValue="0" maxValue="89206"/>
    </cacheField>
    <cacheField name="Element Group" numFmtId="0">
      <sharedItems containsBlank="1" count="71">
        <s v="Substructure"/>
        <s v="Superstructure"/>
        <s v="Building External Envelope"/>
        <s v="Internal Walls and Doors"/>
        <s v="Internal Finishes"/>
        <s v="FF&amp;E"/>
        <s v="Sanitary Fittings"/>
        <s v="Services Equipment"/>
        <s v="Mechanical"/>
        <s v="Electrical"/>
        <s v="Conveying Systems"/>
        <s v="External Works"/>
        <s v="General Requirements"/>
        <s v="General Items"/>
        <s v="Ground Investigation"/>
        <s v="Demolition and Site Clearance"/>
        <s v="Earthworks"/>
        <s v="Structural Metal Works"/>
        <s v="Roads and Paving's "/>
        <s v="Potable Water Works"/>
        <s v="TSE &amp; Irrigation Network"/>
        <s v="Sewerage Network"/>
        <s v=" Sewer Treatment Plant/Pumping Station  (100% primary)"/>
        <s v="Sewerage Lifting Station  (100% primary)"/>
        <s v="Drainage Network"/>
        <s v="Potable Water tank &amp; Pumping Station/tank  (100% primary)"/>
        <s v=" Irrigation Pumping Station/Water tank  (100% primary)"/>
        <s v="Storm Water Pumping Station  (100% primary)"/>
        <s v="Electrical Works (HV, LV, MV)"/>
        <s v="Street Lighting Network"/>
        <s v="Telecommunication Network (Including ICT and ITS)"/>
        <s v="CCTV  System"/>
        <s v="Traffic signal"/>
        <s v="Soft Landscaping"/>
        <s v="Hard Landscaping"/>
        <s v=" ITS Network (Included in Telecommunication Network)"/>
        <s v="ICT Network (Telecommunication Network)"/>
        <s v="Power Station/Bulk substation &amp; Primary substation  (100% primary)"/>
        <s v="01-SUBSTRUCTURE" u="1"/>
        <s v="02-SUPERSTRUCTURE" u="1"/>
        <s v="03-BUILDING EXTERNAL ENVELOPE" u="1"/>
        <s v="04-INTERNAL WALLS AND DOORS" u="1"/>
        <s v="05-INTERNAL FINISHES" u="1"/>
        <s v="06-FITTINGS, FURNISHINGS AND EQUIPMENT" u="1"/>
        <s v="07-SANITARYWARE" u="1"/>
        <s v="08-SERVICES EQUIPMENT" u="1"/>
        <s v="09-MECHANICAL SERVICES" u="1"/>
        <s v="10-ELECTRICAL SERVICES" u="1"/>
        <s v="11-CONVEYING SYSTEMS" u="1"/>
        <s v="12-SPECIAL CONSTRUCTION" u="1"/>
        <s v="13-CONTRACTORS PRELIMINARIES " u="1"/>
        <s v="Telecommunication Network" u="1"/>
        <s v=" ITS Network" u="1"/>
        <s v="ICT Network" u="1"/>
        <s v="Roads and Pavings " u="1"/>
        <s v="Irrigation Network" u="1"/>
        <s v="Sewerage Lifting Station" u="1"/>
        <s v="Potable Water Pumping Station" u="1"/>
        <s v="Irrigation Pumping Station" u="1"/>
        <s v="Sewer Treatment plant" u="1"/>
        <s v="CCTV NETWORK" u="1"/>
        <s v="ITS NETWORK" u="1"/>
        <s v="General Requirements - Landscape" u="1"/>
        <s v="Soft Landscape" u="1"/>
        <s v="Hard Landscape" u="1"/>
        <s v="Site Furnishing, Equipment and  Landscape Structures" u="1"/>
        <s v="Landscape Lighting" u="1"/>
        <s v="Signage and Wayfinding " u="1"/>
        <s v="Secondary Irrigation" u="1"/>
        <m u="1"/>
        <s v="14- External Works" u="1"/>
      </sharedItems>
    </cacheField>
    <cacheField name="Element Rate" numFmtId="3">
      <sharedItems containsString="0" containsBlank="1" containsNumber="1" minValue="0" maxValue="1736.96865965999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4.360361921295" createdVersion="8" refreshedVersion="8" minRefreshableVersion="3" recordCount="468" xr:uid="{4133F288-2474-4B02-B6D8-5A5BDE8A9D84}">
  <cacheSource type="worksheet">
    <worksheetSource ref="D6:H474" sheet="Data"/>
  </cacheSource>
  <cacheFields count="5">
    <cacheField name="Scope " numFmtId="0">
      <sharedItems count="7">
        <s v="01- Single Family"/>
        <s v="02- Multi Family"/>
        <s v="03-Retail"/>
        <s v="04-Commercial Low Rise"/>
        <s v="04-Commercial Mid Rise"/>
        <s v="04-Commercial High Rise"/>
        <s v="04-Commercial" u="1"/>
      </sharedItems>
    </cacheField>
    <cacheField name="Project" numFmtId="0">
      <sharedItems count="61">
        <s v="SF PROJECT 1"/>
        <s v="SF PROJECT 2"/>
        <s v="SF PROJECT 3"/>
        <s v="SF PROJECT 4"/>
        <s v="SF PROJECT 5"/>
        <s v="SF PROJECT 6"/>
        <s v="SF PROJECT 7"/>
        <s v="SF PROJECT 8"/>
        <s v="SF PROJECT 9"/>
        <s v="SF PROJECT 10"/>
        <s v="SF PROJECT 11"/>
        <s v="MF PROJECT 1"/>
        <s v="MF PROJECT 2"/>
        <s v="MF PROJECT 3"/>
        <s v="MF PROJECT 4"/>
        <s v="MF PROJECT 5"/>
        <s v="MF PROJECT 6"/>
        <s v="Sedra -03 - VL-01"/>
        <s v="Sedra -03 - DP-04"/>
        <s v="R PROJECT 1"/>
        <s v="R PROJECT 2"/>
        <s v="R PROJECT 3"/>
        <s v="R PROJECT 4"/>
        <s v="R PROJECT 5"/>
        <s v="R PROJECT 6"/>
        <s v="R PROJECT 7"/>
        <s v="R PROJECT 8"/>
        <s v="R PROJECT 9"/>
        <s v="R PROJECT 10"/>
        <s v="PROJECT 1 Low Rise"/>
        <s v="PROJECT 2 Low Rise"/>
        <s v="PROJECT 3 Mid Rise"/>
        <s v="PROJECT 4A Mid Rise"/>
        <s v="PROJECT 4B Mid Rise"/>
        <s v="PROJECT 5 High Rise"/>
        <s v="PROJECT 6 High Rise"/>
        <s v="R PROJECT 11" u="1"/>
        <s v="R PROJECT 12" u="1"/>
        <s v="R PROJECT 13" u="1"/>
        <s v="R PROJECT 14" u="1"/>
        <s v="R PROJECT 15" u="1"/>
        <s v="R PROJECT 16" u="1"/>
        <s v="R PROJECT 17" u="1"/>
        <s v="R PROJECT 18" u="1"/>
        <s v="R PROJECT 19" u="1"/>
        <s v="R PROJECT 20" u="1"/>
        <s v="R PROJECT 21" u="1"/>
        <s v="R PROJECT 22" u="1"/>
        <s v="PROJECT 2 Mid Rise" u="1"/>
        <s v="PROJECT 4 High Rise" u="1"/>
        <s v="PROJECT 1" u="1"/>
        <s v="PROJECT 2" u="1"/>
        <s v="PROJECT 3" u="1"/>
        <s v="PROJECT 4" u="1"/>
        <s v="PROJECT 5" u="1"/>
        <s v="PROJECT 6" u="1"/>
        <s v="PROJECT 7" u="1"/>
        <s v="PROJECT 8" u="1"/>
        <s v="PROJECT 9" u="1"/>
        <s v="PROJECT 10" u="1"/>
        <s v="PROJECT 11" u="1"/>
      </sharedItems>
    </cacheField>
    <cacheField name="GFA" numFmtId="0">
      <sharedItems containsSemiMixedTypes="0" containsString="0" containsNumber="1" minValue="0" maxValue="89206"/>
    </cacheField>
    <cacheField name="Element Group" numFmtId="166">
      <sharedItems count="27">
        <s v="Substructure"/>
        <s v="Superstructure"/>
        <s v="Building External Envelope"/>
        <s v="Internal Walls and Doors"/>
        <s v="Internal Finishes"/>
        <s v="FF&amp;E"/>
        <s v="Sanitary Fittings"/>
        <s v="Services Equipment"/>
        <s v="Mechanical"/>
        <s v="Electrical"/>
        <s v="Conveying Systems"/>
        <s v="External Works"/>
        <s v="General Requirements"/>
        <s v="01-SUBSTRUCTURE" u="1"/>
        <s v="02-SUPERSTRUCTURE" u="1"/>
        <s v="03-BUILDING EXTERNAL ENVELOPE" u="1"/>
        <s v="04-INTERNAL WALLS AND DOORS" u="1"/>
        <s v="05-INTERNAL FINISHES" u="1"/>
        <s v="06-FITTINGS, FURNISHINGS AND EQUIPMENT" u="1"/>
        <s v="07-SANITARYWARE" u="1"/>
        <s v="08-SERVICES EQUIPMENT" u="1"/>
        <s v="09-MECHANICAL SERVICES" u="1"/>
        <s v="10-ELECTRICAL SERVICES" u="1"/>
        <s v="11-CONVEYING SYSTEMS" u="1"/>
        <s v="12-SPECIAL CONSTRUCTION" u="1"/>
        <s v="13-CONTRACTORS PRELIMINARIES " u="1"/>
        <s v="14- External Works" u="1"/>
      </sharedItems>
    </cacheField>
    <cacheField name="Element Rate" numFmtId="3">
      <sharedItems containsString="0" containsBlank="1" containsNumber="1" minValue="0" maxValue="1736.968659659999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4.36036215278" createdVersion="8" refreshedVersion="8" minRefreshableVersion="3" recordCount="449" xr:uid="{C2CAD8B1-4F04-444F-9CCE-9483E4778744}">
  <cacheSource type="worksheet">
    <worksheetSource ref="C1:AC463" sheet="ROSHN Benchmark Data"/>
  </cacheSource>
  <cacheFields count="27">
    <cacheField name="Asset Lvl 1A (Asset Class)" numFmtId="0">
      <sharedItems containsBlank="1" count="4">
        <s v="Residential"/>
        <s v="Retail"/>
        <s v="Commercial"/>
        <m/>
      </sharedItems>
    </cacheField>
    <cacheField name="Asset Lvl 1B (Asset Type)" numFmtId="0">
      <sharedItems containsBlank="1" count="10">
        <s v="Single Family"/>
        <s v="Multi Family"/>
        <s v="Neighbourhood Centre"/>
        <s v="District Centre (Community Mall)"/>
        <s v="Mixed Use Retail"/>
        <s v="Outlet Mall"/>
        <s v="Lifestyle Retail"/>
        <s v="Regional Mall"/>
        <s v="Commercial"/>
        <m/>
      </sharedItems>
    </cacheField>
    <cacheField name="Asset Lvl 2 (Asset Massing)" numFmtId="0">
      <sharedItems containsBlank="1"/>
    </cacheField>
    <cacheField name="Asset Lvl 3 (NOT USED)" numFmtId="0">
      <sharedItems containsNonDate="0" containsString="0" containsBlank="1"/>
    </cacheField>
    <cacheField name="empty1" numFmtId="0">
      <sharedItems containsNonDate="0" containsString="0" containsBlank="1"/>
    </cacheField>
    <cacheField name="Country" numFmtId="0">
      <sharedItems containsBlank="1"/>
    </cacheField>
    <cacheField name="City (Insert Manually)" numFmtId="0">
      <sharedItems containsBlank="1"/>
    </cacheField>
    <cacheField name="Developer (Insert Manually)" numFmtId="0">
      <sharedItems containsBlank="1"/>
    </cacheField>
    <cacheField name="Alias Lvl 1 (Insert of Required)" numFmtId="0">
      <sharedItems containsBlank="1" count="35">
        <s v="SF PROJECT 1"/>
        <s v="SF PROJECT 2"/>
        <s v="SF PROJECT 3"/>
        <s v="SF PROJECT 4"/>
        <s v="SF PROJECT 5"/>
        <s v="SF PROJECT 6"/>
        <s v="SF PROJECT 7"/>
        <s v="SF PROJECT 8"/>
        <s v="SF PROJECT 9"/>
        <s v="SF PROJECT 10"/>
        <s v="SF PROJECT 11"/>
        <s v="MF PROJECT 1"/>
        <s v="MF PROJECT 2"/>
        <s v="MF PROJECT 3"/>
        <s v="MF PROJECT 4"/>
        <s v="MF PROJECT 5"/>
        <s v="MF PROJECT 6"/>
        <s v="R PROJECT 1"/>
        <s v="R PROJECT 2"/>
        <s v="R PROJECT 3"/>
        <s v="R PROJECT 4"/>
        <s v="R PROJECT 5"/>
        <s v="R PROJECT 6"/>
        <s v="R PROJECT 7"/>
        <s v="R PROJECT 8"/>
        <s v="R PROJECT 9"/>
        <s v="R PROJECT 10"/>
        <s v="PROJECT 1 Low Rise"/>
        <s v="PROJECT 2 Low Rise"/>
        <s v="PROJECT 3 Mid Rise"/>
        <s v="PROJECT 4A Mid Rise"/>
        <s v="PROJECT 4B Mid Rise"/>
        <s v="PROJECT 5 High Rise"/>
        <s v="PROJECT 6 High Rise"/>
        <m/>
      </sharedItems>
    </cacheField>
    <cacheField name="Alias Lvl 2" numFmtId="0">
      <sharedItems containsNonDate="0" containsString="0" containsBlank="1"/>
    </cacheField>
    <cacheField name="Project Lvl 1" numFmtId="0">
      <sharedItems containsBlank="1"/>
    </cacheField>
    <cacheField name="Project Lvl 2" numFmtId="0">
      <sharedItems containsNonDate="0" containsString="0" containsBlank="1"/>
    </cacheField>
    <cacheField name="Base Date" numFmtId="0">
      <sharedItems containsString="0" containsBlank="1" containsNumber="1" containsInteger="1" minValue="2018" maxValue="2025"/>
    </cacheField>
    <cacheField name="Contractor" numFmtId="0">
      <sharedItems containsNonDate="0" containsString="0" containsBlank="1"/>
    </cacheField>
    <cacheField name="Status" numFmtId="0">
      <sharedItems containsBlank="1"/>
    </cacheField>
    <cacheField name="Procurement" numFmtId="0">
      <sharedItems containsBlank="1"/>
    </cacheField>
    <cacheField name="Contract Type" numFmtId="0">
      <sharedItems containsBlank="1"/>
    </cacheField>
    <cacheField name="BUA" numFmtId="166">
      <sharedItems containsNonDate="0" containsString="0" containsBlank="1"/>
    </cacheField>
    <cacheField name="GIA" numFmtId="0">
      <sharedItems containsNonDate="0" containsString="0" containsBlank="1"/>
    </cacheField>
    <cacheField name="GFA" numFmtId="0">
      <sharedItems containsString="0" containsBlank="1" containsNumber="1" minValue="191" maxValue="89206"/>
    </cacheField>
    <cacheField name="Keys" numFmtId="166">
      <sharedItems containsNonDate="0" containsString="0" containsBlank="1"/>
    </cacheField>
    <cacheField name="NRM Lvl 1" numFmtId="0">
      <sharedItems containsBlank="1" count="14">
        <s v="Substructure"/>
        <s v="Superstructure"/>
        <s v="Building External Envelope"/>
        <s v="Internal Walls and Doors"/>
        <s v="Internal Finishes"/>
        <s v="FF&amp;E"/>
        <s v="Sanitary Fittings"/>
        <s v="Services Equipment"/>
        <s v="Mechanical"/>
        <s v="Electrical"/>
        <s v="Conveying Systems"/>
        <s v="External Works"/>
        <s v="General Requirements"/>
        <m/>
      </sharedItems>
    </cacheField>
    <cacheField name="Currency" numFmtId="0">
      <sharedItems containsBlank="1"/>
    </cacheField>
    <cacheField name="Total Cost" numFmtId="166">
      <sharedItems containsNonDate="0" containsString="0" containsBlank="1"/>
    </cacheField>
    <cacheField name="Cost/BUA" numFmtId="166">
      <sharedItems containsNonDate="0" containsString="0" containsBlank="1"/>
    </cacheField>
    <cacheField name="Cost/GIA" numFmtId="166">
      <sharedItems containsNonDate="0" containsString="0" containsBlank="1"/>
    </cacheField>
    <cacheField name="Cost/GFA" numFmtId="166">
      <sharedItems containsString="0" containsBlank="1" containsNumber="1" minValue="0" maxValue="1736.968659659999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4.360362384257" createdVersion="8" refreshedVersion="8" minRefreshableVersion="3" recordCount="442" xr:uid="{B3A29C0A-A570-4FED-B952-EC960F755CA7}">
  <cacheSource type="worksheet">
    <worksheetSource ref="C1:AC456" sheet="ROSHN Benchmark Data"/>
  </cacheSource>
  <cacheFields count="27">
    <cacheField name="Asset Lvl 1A (Asset Class)" numFmtId="0">
      <sharedItems count="3">
        <s v="Residential"/>
        <s v="Retail"/>
        <s v="Commercial"/>
      </sharedItems>
    </cacheField>
    <cacheField name="Asset Lvl 1B (Asset Type)" numFmtId="0">
      <sharedItems count="9">
        <s v="Single Family"/>
        <s v="Multi Family"/>
        <s v="Neighbourhood Centre"/>
        <s v="District Centre (Community Mall)"/>
        <s v="Mixed Use Retail"/>
        <s v="Outlet Mall"/>
        <s v="Lifestyle Retail"/>
        <s v="Regional Mall"/>
        <s v="Commercial"/>
      </sharedItems>
    </cacheField>
    <cacheField name="Asset Lvl 2 (Asset Massing)" numFmtId="0">
      <sharedItems/>
    </cacheField>
    <cacheField name="Asset Lvl 3 (NOT USED)" numFmtId="0">
      <sharedItems containsNonDate="0" containsString="0" containsBlank="1"/>
    </cacheField>
    <cacheField name="empty1" numFmtId="0">
      <sharedItems containsNonDate="0" containsString="0" containsBlank="1"/>
    </cacheField>
    <cacheField name="Country" numFmtId="0">
      <sharedItems/>
    </cacheField>
    <cacheField name="City (Insert Manually)" numFmtId="0">
      <sharedItems/>
    </cacheField>
    <cacheField name="Developer (Insert Manually)" numFmtId="0">
      <sharedItems/>
    </cacheField>
    <cacheField name="Alias Lvl 1 (Insert of Required)" numFmtId="0">
      <sharedItems count="34">
        <s v="SF PROJECT 1"/>
        <s v="SF PROJECT 2"/>
        <s v="SF PROJECT 3"/>
        <s v="SF PROJECT 4"/>
        <s v="SF PROJECT 5"/>
        <s v="SF PROJECT 6"/>
        <s v="SF PROJECT 7"/>
        <s v="SF PROJECT 8"/>
        <s v="SF PROJECT 9"/>
        <s v="SF PROJECT 10"/>
        <s v="SF PROJECT 11"/>
        <s v="MF PROJECT 1"/>
        <s v="MF PROJECT 2"/>
        <s v="MF PROJECT 3"/>
        <s v="MF PROJECT 4"/>
        <s v="MF PROJECT 5"/>
        <s v="MF PROJECT 6"/>
        <s v="R PROJECT 1"/>
        <s v="R PROJECT 2"/>
        <s v="R PROJECT 3"/>
        <s v="R PROJECT 4"/>
        <s v="R PROJECT 5"/>
        <s v="R PROJECT 6"/>
        <s v="R PROJECT 7"/>
        <s v="R PROJECT 8"/>
        <s v="R PROJECT 9"/>
        <s v="R PROJECT 10"/>
        <s v="PROJECT 1 Low Rise"/>
        <s v="PROJECT 2 Low Rise"/>
        <s v="PROJECT 3 Mid Rise"/>
        <s v="PROJECT 4A Mid Rise"/>
        <s v="PROJECT 4B Mid Rise"/>
        <s v="PROJECT 5 High Rise"/>
        <s v="PROJECT 6 High Rise"/>
      </sharedItems>
    </cacheField>
    <cacheField name="Alias Lvl 2" numFmtId="0">
      <sharedItems containsNonDate="0" containsString="0" containsBlank="1"/>
    </cacheField>
    <cacheField name="Project Lvl 1" numFmtId="0">
      <sharedItems/>
    </cacheField>
    <cacheField name="Project Lvl 2" numFmtId="0">
      <sharedItems containsNonDate="0" containsString="0" containsBlank="1"/>
    </cacheField>
    <cacheField name="Base Date" numFmtId="0">
      <sharedItems containsSemiMixedTypes="0" containsString="0" containsNumber="1" containsInteger="1" minValue="2018" maxValue="2025"/>
    </cacheField>
    <cacheField name="Contractor" numFmtId="0">
      <sharedItems containsNonDate="0" containsString="0" containsBlank="1"/>
    </cacheField>
    <cacheField name="Status" numFmtId="166">
      <sharedItems/>
    </cacheField>
    <cacheField name="Procurement" numFmtId="166">
      <sharedItems/>
    </cacheField>
    <cacheField name="Contract Type" numFmtId="166">
      <sharedItems/>
    </cacheField>
    <cacheField name="BUA" numFmtId="166">
      <sharedItems containsNonDate="0" containsString="0" containsBlank="1"/>
    </cacheField>
    <cacheField name="GIA" numFmtId="43">
      <sharedItems containsNonDate="0" containsString="0" containsBlank="1"/>
    </cacheField>
    <cacheField name="GFA" numFmtId="43">
      <sharedItems containsSemiMixedTypes="0" containsString="0" containsNumber="1" minValue="191" maxValue="89206"/>
    </cacheField>
    <cacheField name="Keys" numFmtId="166">
      <sharedItems containsNonDate="0" containsString="0" containsBlank="1"/>
    </cacheField>
    <cacheField name="NRM Lvl 1" numFmtId="166">
      <sharedItems count="13">
        <s v="Substructure"/>
        <s v="Superstructure"/>
        <s v="Building External Envelope"/>
        <s v="Internal Walls and Doors"/>
        <s v="Internal Finishes"/>
        <s v="FF&amp;E"/>
        <s v="Sanitary Fittings"/>
        <s v="Services Equipment"/>
        <s v="Mechanical"/>
        <s v="Electrical"/>
        <s v="Conveying Systems"/>
        <s v="External Works"/>
        <s v="General Requirements"/>
      </sharedItems>
    </cacheField>
    <cacheField name="Currency" numFmtId="166">
      <sharedItems/>
    </cacheField>
    <cacheField name="Total Cost" numFmtId="166">
      <sharedItems containsNonDate="0" containsString="0" containsBlank="1"/>
    </cacheField>
    <cacheField name="Cost/BUA" numFmtId="166">
      <sharedItems containsNonDate="0" containsString="0" containsBlank="1"/>
    </cacheField>
    <cacheField name="Cost/GIA" numFmtId="166">
      <sharedItems containsNonDate="0" containsString="0" containsBlank="1"/>
    </cacheField>
    <cacheField name="Cost/GFA" numFmtId="166">
      <sharedItems containsSemiMixedTypes="0" containsString="0" containsNumber="1" minValue="0" maxValue="1736.968659659999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4.360362731481" createdVersion="8" refreshedVersion="8" minRefreshableVersion="3" recordCount="626" xr:uid="{39ADC671-BCAE-435D-95B0-3584ECF743E4}">
  <cacheSource type="worksheet">
    <worksheetSource ref="B1:V2570" sheet="Roshan Infra Benchmarking"/>
  </cacheSource>
  <cacheFields count="21">
    <cacheField name="Country" numFmtId="0">
      <sharedItems containsBlank="1"/>
    </cacheField>
    <cacheField name="City" numFmtId="0">
      <sharedItems containsBlank="1"/>
    </cacheField>
    <cacheField name="Area" numFmtId="0">
      <sharedItems containsBlank="1"/>
    </cacheField>
    <cacheField name="Alias" numFmtId="0">
      <sharedItems containsBlank="1" count="26">
        <s v="Project 01"/>
        <s v="Project 02"/>
        <s v="Project 03"/>
        <s v="Project 04"/>
        <s v="Project 05"/>
        <s v="Project 06"/>
        <s v="Project 07"/>
        <s v="Project 08"/>
        <s v="Project 09"/>
        <s v="Project 10"/>
        <s v="Project 11"/>
        <s v="Project 12"/>
        <s v="Project 13"/>
        <s v="Project 14"/>
        <s v="Project 15"/>
        <s v="Project 16"/>
        <s v="Project 17"/>
        <s v="Project 18"/>
        <s v="Project 19"/>
        <s v="Project 20"/>
        <s v="Project 21"/>
        <s v="Project 22"/>
        <s v="Project 23"/>
        <s v="Project 24"/>
        <s v="Project 25"/>
        <m/>
      </sharedItems>
    </cacheField>
    <cacheField name="Project" numFmtId="0">
      <sharedItems containsBlank="1"/>
    </cacheField>
    <cacheField name="Employer" numFmtId="0">
      <sharedItems containsBlank="1"/>
    </cacheField>
    <cacheField name="Contractor" numFmtId="0">
      <sharedItems containsBlank="1"/>
    </cacheField>
    <cacheField name="Status" numFmtId="0">
      <sharedItems containsBlank="1"/>
    </cacheField>
    <cacheField name="Contract" numFmtId="0">
      <sharedItems containsBlank="1"/>
    </cacheField>
    <cacheField name="ROW m2" numFmtId="0">
      <sharedItems containsString="0" containsBlank="1" containsNumber="1" containsInteger="1" minValue="76187" maxValue="2904714"/>
    </cacheField>
    <cacheField name="GLA" numFmtId="166">
      <sharedItems containsString="0" containsBlank="1" containsNumber="1" minValue="223475" maxValue="12823012.219000001"/>
    </cacheField>
    <cacheField name="GFA (m2)" numFmtId="0">
      <sharedItems containsString="0" containsBlank="1" containsNumber="1" containsInteger="1" minValue="58500" maxValue="6412481"/>
    </cacheField>
    <cacheField name="Element" numFmtId="0">
      <sharedItems containsBlank="1" count="26">
        <s v="General Items"/>
        <s v="Ground Investigation"/>
        <s v="Demolition and Site Clearance"/>
        <s v="Earthworks"/>
        <s v="Structural Metal Works"/>
        <s v="Roads and Paving's "/>
        <s v="Potable Water Works"/>
        <s v="TSE &amp; Irrigation Network"/>
        <s v="Sewerage Network"/>
        <s v=" Sewer Treatment Plant/Pumping Station  (100% primary)"/>
        <s v="Sewerage Lifting Station  (100% primary)"/>
        <s v="Drainage Network"/>
        <s v="Potable Water tank &amp; Pumping Station/tank  (100% primary)"/>
        <s v=" Irrigation Pumping Station/Water tank  (100% primary)"/>
        <s v="Storm Water Pumping Station  (100% primary)"/>
        <s v="Electrical Works (HV, LV, MV)"/>
        <s v="Street Lighting Network"/>
        <s v="Telecommunication Network (Including ICT and ITS)"/>
        <s v="CCTV  System"/>
        <s v="Traffic signal"/>
        <s v="Soft Landscaping"/>
        <s v="Hard Landscaping"/>
        <s v=" ITS Network (Included in Telecommunication Network)"/>
        <s v="ICT Network (Telecommunication Network)"/>
        <s v="Power Station/Bulk substation &amp; Primary substation  (100% primary)"/>
        <m/>
      </sharedItems>
    </cacheField>
    <cacheField name="Total Cost" numFmtId="0">
      <sharedItems containsNonDate="0" containsString="0" containsBlank="1"/>
    </cacheField>
    <cacheField name="ROW Rate AED/M2" numFmtId="0">
      <sharedItems containsNonDate="0" containsString="0" containsBlank="1"/>
    </cacheField>
    <cacheField name="GLA Rate/M2" numFmtId="166">
      <sharedItems containsString="0" containsBlank="1" containsNumber="1" minValue="0" maxValue="99.106578548212354"/>
    </cacheField>
    <cacheField name="GFA Rate" numFmtId="0">
      <sharedItems containsNonDate="0" containsString="0" containsBlank="1"/>
    </cacheField>
    <cacheField name="FAR (GFA/GLA)" numFmtId="0">
      <sharedItems containsString="0" containsBlank="1" containsNumber="1" minValue="0.213603713692536" maxValue="1.0549913584232899"/>
    </cacheField>
    <cacheField name="ROW/GLA" numFmtId="0">
      <sharedItems containsString="0" containsBlank="1" containsNumber="1" minValue="0.101808354701445" maxValue="0.449419398142969"/>
    </cacheField>
    <cacheField name="Year" numFmtId="0">
      <sharedItems containsString="0" containsBlank="1" containsNumber="1" containsInteger="1" minValue="2016" maxValue="2024"/>
    </cacheField>
    <cacheField name="Adjusted Rate/GLA" numFmtId="0">
      <sharedItems containsString="0" containsBlank="1" containsNumber="1" minValue="0" maxValue="36.9126894931034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4.360363194442" createdVersion="8" refreshedVersion="8" minRefreshableVersion="3" recordCount="474" xr:uid="{BB2FA072-61DE-499E-9B25-BAB44429D6E4}">
  <cacheSource type="worksheet">
    <worksheetSource ref="C1:AG488" sheet="ROSHN Benchmark Data"/>
  </cacheSource>
  <cacheFields count="31">
    <cacheField name="Asset Lvl 1A (Asset Class)" numFmtId="0">
      <sharedItems containsBlank="1" count="4">
        <s v="Residential"/>
        <s v="Retail"/>
        <s v="Commercial"/>
        <m/>
      </sharedItems>
    </cacheField>
    <cacheField name="Asset Lvl 1B (Asset Type)" numFmtId="0">
      <sharedItems containsBlank="1"/>
    </cacheField>
    <cacheField name="Asset Lvl 2 (Asset Massing)" numFmtId="0">
      <sharedItems containsBlank="1" count="16">
        <s v="Villa"/>
        <s v="Duplex"/>
        <s v="Townhouse"/>
        <s v="High Rise"/>
        <s v="Mid-rise"/>
        <s v="Low-rise"/>
        <s v="Neighbourhood Centre"/>
        <s v="District Centre (Community Mall)"/>
        <s v="Mixed Use Retail"/>
        <s v="Outlet Mall"/>
        <s v="Lifestyle Retail"/>
        <s v="Regional Mall"/>
        <s v="Com-Low-rise"/>
        <s v="Com-Mid-rise"/>
        <s v="Com-High Rise"/>
        <m/>
      </sharedItems>
    </cacheField>
    <cacheField name="Asset Lvl 3 (NOT USED)" numFmtId="0">
      <sharedItems containsNonDate="0" containsString="0" containsBlank="1"/>
    </cacheField>
    <cacheField name="empty1" numFmtId="0">
      <sharedItems containsNonDate="0" containsString="0" containsBlank="1"/>
    </cacheField>
    <cacheField name="Country" numFmtId="0">
      <sharedItems containsBlank="1"/>
    </cacheField>
    <cacheField name="City (Insert Manually)" numFmtId="0">
      <sharedItems containsBlank="1"/>
    </cacheField>
    <cacheField name="Developer (Insert Manually)" numFmtId="0">
      <sharedItems containsBlank="1"/>
    </cacheField>
    <cacheField name="Alias Lvl 1 (Insert of Required)" numFmtId="0">
      <sharedItems containsBlank="1" count="35">
        <s v="SF PROJECT 1"/>
        <s v="SF PROJECT 2"/>
        <s v="SF PROJECT 3"/>
        <s v="SF PROJECT 4"/>
        <s v="SF PROJECT 5"/>
        <s v="SF PROJECT 6"/>
        <s v="SF PROJECT 7"/>
        <s v="SF PROJECT 8"/>
        <s v="SF PROJECT 9"/>
        <s v="SF PROJECT 10"/>
        <s v="SF PROJECT 11"/>
        <s v="MF PROJECT 1"/>
        <s v="MF PROJECT 2"/>
        <s v="MF PROJECT 3"/>
        <s v="MF PROJECT 4"/>
        <s v="MF PROJECT 5"/>
        <s v="MF PROJECT 6"/>
        <s v="R PROJECT 1"/>
        <s v="R PROJECT 2"/>
        <s v="R PROJECT 3"/>
        <s v="R PROJECT 4"/>
        <s v="R PROJECT 5"/>
        <s v="R PROJECT 6"/>
        <s v="R PROJECT 7"/>
        <s v="R PROJECT 8"/>
        <s v="R PROJECT 9"/>
        <s v="R PROJECT 10"/>
        <s v="PROJECT 1 Low Rise"/>
        <s v="PROJECT 2 Low Rise"/>
        <s v="PROJECT 3 Mid Rise"/>
        <s v="PROJECT 4A Mid Rise"/>
        <s v="PROJECT 4B Mid Rise"/>
        <s v="PROJECT 5 High Rise"/>
        <s v="PROJECT 6 High Rise"/>
        <m/>
      </sharedItems>
    </cacheField>
    <cacheField name="Alias Lvl 2" numFmtId="0">
      <sharedItems containsNonDate="0" containsString="0" containsBlank="1"/>
    </cacheField>
    <cacheField name="Project Lvl 1" numFmtId="0">
      <sharedItems containsBlank="1"/>
    </cacheField>
    <cacheField name="Project Lvl 2" numFmtId="0">
      <sharedItems containsNonDate="0" containsString="0" containsBlank="1"/>
    </cacheField>
    <cacheField name="Base Date" numFmtId="0">
      <sharedItems containsString="0" containsBlank="1" containsNumber="1" containsInteger="1" minValue="2018" maxValue="2025"/>
    </cacheField>
    <cacheField name="Contractor" numFmtId="0">
      <sharedItems containsNonDate="0" containsString="0" containsBlank="1"/>
    </cacheField>
    <cacheField name="Status" numFmtId="0">
      <sharedItems containsBlank="1"/>
    </cacheField>
    <cacheField name="Procurement" numFmtId="0">
      <sharedItems containsBlank="1"/>
    </cacheField>
    <cacheField name="Contract Type" numFmtId="0">
      <sharedItems containsBlank="1"/>
    </cacheField>
    <cacheField name="BUA" numFmtId="166">
      <sharedItems containsNonDate="0" containsString="0" containsBlank="1"/>
    </cacheField>
    <cacheField name="GIA" numFmtId="0">
      <sharedItems containsNonDate="0" containsString="0" containsBlank="1"/>
    </cacheField>
    <cacheField name="GFA" numFmtId="0">
      <sharedItems containsString="0" containsBlank="1" containsNumber="1" minValue="191" maxValue="89206"/>
    </cacheField>
    <cacheField name="Keys" numFmtId="166">
      <sharedItems containsNonDate="0" containsString="0" containsBlank="1"/>
    </cacheField>
    <cacheField name="NRM Lvl 1" numFmtId="0">
      <sharedItems containsBlank="1" count="14">
        <s v="Substructure"/>
        <s v="Superstructure"/>
        <s v="Building External Envelope"/>
        <s v="Internal Walls and Doors"/>
        <s v="Internal Finishes"/>
        <s v="FF&amp;E"/>
        <s v="Sanitary Fittings"/>
        <s v="Services Equipment"/>
        <s v="Mechanical"/>
        <s v="Electrical"/>
        <s v="Conveying Systems"/>
        <s v="External Works"/>
        <s v="General Requirements"/>
        <m/>
      </sharedItems>
    </cacheField>
    <cacheField name="Currency" numFmtId="0">
      <sharedItems containsBlank="1"/>
    </cacheField>
    <cacheField name="Total Cost" numFmtId="166">
      <sharedItems containsNonDate="0" containsString="0" containsBlank="1"/>
    </cacheField>
    <cacheField name="Cost/BUA" numFmtId="166">
      <sharedItems containsNonDate="0" containsString="0" containsBlank="1"/>
    </cacheField>
    <cacheField name="Cost/GIA" numFmtId="166">
      <sharedItems containsNonDate="0" containsString="0" containsBlank="1"/>
    </cacheField>
    <cacheField name="Cost/GFA" numFmtId="166">
      <sharedItems containsString="0" containsBlank="1" containsNumber="1" minValue="0" maxValue="1736.9686596599995"/>
    </cacheField>
    <cacheField name="Cost/Key" numFmtId="0">
      <sharedItems containsNonDate="0" containsString="0" containsBlank="1"/>
    </cacheField>
    <cacheField name="Chart" numFmtId="0">
      <sharedItems containsNonDate="0" containsString="0" containsBlank="1"/>
    </cacheField>
    <cacheField name="No. of Floors" numFmtId="0">
      <sharedItems containsBlank="1"/>
    </cacheField>
    <cacheField name="Avg Storey Height" numFmtId="0">
      <sharedItems containsBlank="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4.360363541666" createdVersion="8" refreshedVersion="8" minRefreshableVersion="3" recordCount="479" xr:uid="{AC07DE24-70F2-4EEC-9C66-7F87D661B20F}">
  <cacheSource type="worksheet">
    <worksheetSource ref="B1:AI493" sheet="ROSHN Benchmark Data"/>
  </cacheSource>
  <cacheFields count="34">
    <cacheField name="Asset Lvl 1 (Core Built Assets)" numFmtId="0">
      <sharedItems containsBlank="1" count="2">
        <s v="Single Asset"/>
        <m/>
      </sharedItems>
    </cacheField>
    <cacheField name="Asset Lvl 1A (Asset Class)" numFmtId="0">
      <sharedItems containsBlank="1" count="4">
        <s v="Residential"/>
        <s v="Retail"/>
        <s v="Commercial"/>
        <m/>
      </sharedItems>
    </cacheField>
    <cacheField name="Asset Lvl 1B (Asset Type)" numFmtId="0">
      <sharedItems containsBlank="1"/>
    </cacheField>
    <cacheField name="Asset Lvl 2 (Asset Massing)" numFmtId="0">
      <sharedItems containsBlank="1"/>
    </cacheField>
    <cacheField name="Asset Lvl 3 (NOT USED)" numFmtId="0">
      <sharedItems containsNonDate="0" containsString="0" containsBlank="1"/>
    </cacheField>
    <cacheField name="empty1" numFmtId="0">
      <sharedItems containsNonDate="0" containsString="0" containsBlank="1"/>
    </cacheField>
    <cacheField name="Country" numFmtId="0">
      <sharedItems containsBlank="1"/>
    </cacheField>
    <cacheField name="City (Insert Manually)" numFmtId="0">
      <sharedItems containsBlank="1"/>
    </cacheField>
    <cacheField name="Developer (Insert Manually)" numFmtId="0">
      <sharedItems containsBlank="1"/>
    </cacheField>
    <cacheField name="Alias Lvl 1 (Insert of Required)" numFmtId="0">
      <sharedItems containsBlank="1" count="35">
        <s v="SF PROJECT 1"/>
        <s v="SF PROJECT 2"/>
        <s v="SF PROJECT 3"/>
        <s v="SF PROJECT 4"/>
        <s v="SF PROJECT 5"/>
        <s v="SF PROJECT 6"/>
        <s v="SF PROJECT 7"/>
        <s v="SF PROJECT 8"/>
        <s v="SF PROJECT 9"/>
        <s v="SF PROJECT 10"/>
        <s v="SF PROJECT 11"/>
        <s v="MF PROJECT 1"/>
        <s v="MF PROJECT 2"/>
        <s v="MF PROJECT 3"/>
        <s v="MF PROJECT 4"/>
        <s v="MF PROJECT 5"/>
        <s v="MF PROJECT 6"/>
        <s v="R PROJECT 1"/>
        <s v="R PROJECT 2"/>
        <s v="R PROJECT 3"/>
        <s v="R PROJECT 4"/>
        <s v="R PROJECT 5"/>
        <s v="R PROJECT 6"/>
        <s v="R PROJECT 7"/>
        <s v="R PROJECT 8"/>
        <s v="R PROJECT 9"/>
        <s v="R PROJECT 10"/>
        <s v="PROJECT 1 Low Rise"/>
        <s v="PROJECT 2 Low Rise"/>
        <s v="PROJECT 3 Mid Rise"/>
        <s v="PROJECT 4A Mid Rise"/>
        <s v="PROJECT 4B Mid Rise"/>
        <s v="PROJECT 5 High Rise"/>
        <s v="PROJECT 6 High Rise"/>
        <m/>
      </sharedItems>
    </cacheField>
    <cacheField name="Alias Lvl 2" numFmtId="0">
      <sharedItems containsNonDate="0" containsString="0" containsBlank="1"/>
    </cacheField>
    <cacheField name="Project Lvl 1" numFmtId="0">
      <sharedItems containsBlank="1"/>
    </cacheField>
    <cacheField name="Project Lvl 2" numFmtId="0">
      <sharedItems containsNonDate="0" containsString="0" containsBlank="1"/>
    </cacheField>
    <cacheField name="Base Date" numFmtId="0">
      <sharedItems containsString="0" containsBlank="1" containsNumber="1" containsInteger="1" minValue="2018" maxValue="2025"/>
    </cacheField>
    <cacheField name="Contractor" numFmtId="0">
      <sharedItems containsNonDate="0" containsString="0" containsBlank="1"/>
    </cacheField>
    <cacheField name="Status" numFmtId="0">
      <sharedItems containsBlank="1"/>
    </cacheField>
    <cacheField name="Procurement" numFmtId="0">
      <sharedItems containsBlank="1"/>
    </cacheField>
    <cacheField name="Contract Type" numFmtId="0">
      <sharedItems containsBlank="1"/>
    </cacheField>
    <cacheField name="BUA" numFmtId="166">
      <sharedItems containsNonDate="0" containsString="0" containsBlank="1"/>
    </cacheField>
    <cacheField name="GIA" numFmtId="0">
      <sharedItems containsNonDate="0" containsString="0" containsBlank="1"/>
    </cacheField>
    <cacheField name="GFA" numFmtId="0">
      <sharedItems containsString="0" containsBlank="1" containsNumber="1" minValue="191" maxValue="89206"/>
    </cacheField>
    <cacheField name="Keys" numFmtId="166">
      <sharedItems containsNonDate="0" containsString="0" containsBlank="1"/>
    </cacheField>
    <cacheField name="NRM Lvl 1" numFmtId="0">
      <sharedItems containsBlank="1" count="14">
        <s v="Substructure"/>
        <s v="Superstructure"/>
        <s v="Building External Envelope"/>
        <s v="Internal Walls and Doors"/>
        <s v="Internal Finishes"/>
        <s v="FF&amp;E"/>
        <s v="Sanitary Fittings"/>
        <s v="Services Equipment"/>
        <s v="Mechanical"/>
        <s v="Electrical"/>
        <s v="Conveying Systems"/>
        <s v="External Works"/>
        <s v="General Requirements"/>
        <m/>
      </sharedItems>
    </cacheField>
    <cacheField name="Currency" numFmtId="0">
      <sharedItems containsBlank="1"/>
    </cacheField>
    <cacheField name="Total Cost" numFmtId="166">
      <sharedItems containsNonDate="0" containsString="0" containsBlank="1"/>
    </cacheField>
    <cacheField name="Cost/BUA" numFmtId="166">
      <sharedItems containsNonDate="0" containsString="0" containsBlank="1"/>
    </cacheField>
    <cacheField name="Cost/GIA" numFmtId="166">
      <sharedItems containsNonDate="0" containsString="0" containsBlank="1"/>
    </cacheField>
    <cacheField name="Cost/GFA" numFmtId="166">
      <sharedItems containsString="0" containsBlank="1" containsNumber="1" minValue="0" maxValue="1736.9686596599995"/>
    </cacheField>
    <cacheField name="Cost/Key" numFmtId="0">
      <sharedItems containsNonDate="0" containsString="0" containsBlank="1"/>
    </cacheField>
    <cacheField name="Chart" numFmtId="0">
      <sharedItems containsNonDate="0" containsString="0" containsBlank="1"/>
    </cacheField>
    <cacheField name="No. of Floors" numFmtId="0">
      <sharedItems containsBlank="1"/>
    </cacheField>
    <cacheField name="Avg Storey Height" numFmtId="0">
      <sharedItems containsBlank="1"/>
    </cacheField>
    <cacheField name="Sustainability Rating (if Known)" numFmtId="0">
      <sharedItems containsNonDate="0" containsString="0" containsBlank="1"/>
    </cacheField>
    <cacheField name="Wall to Floor Ratio"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874.36036377315" createdVersion="8" refreshedVersion="8" minRefreshableVersion="3" recordCount="442" xr:uid="{6B7A8453-9535-4BCD-9A99-54139DF0A6EA}">
  <cacheSource type="worksheet">
    <worksheetSource ref="B1:AG456" sheet="ROSHN Benchmark Data"/>
  </cacheSource>
  <cacheFields count="32">
    <cacheField name="Asset Lvl 1 (Core Built Assets)" numFmtId="0">
      <sharedItems/>
    </cacheField>
    <cacheField name="Asset Lvl 1A (Asset Class)" numFmtId="0">
      <sharedItems count="3">
        <s v="Residential"/>
        <s v="Retail"/>
        <s v="Commercial"/>
      </sharedItems>
    </cacheField>
    <cacheField name="Asset Lvl 1B (Asset Type)" numFmtId="0">
      <sharedItems count="9">
        <s v="Single Family"/>
        <s v="Multi Family"/>
        <s v="Neighbourhood Centre"/>
        <s v="District Centre (Community Mall)"/>
        <s v="Mixed Use Retail"/>
        <s v="Outlet Mall"/>
        <s v="Lifestyle Retail"/>
        <s v="Regional Mall"/>
        <s v="Commercial"/>
      </sharedItems>
    </cacheField>
    <cacheField name="Asset Lvl 2 (Asset Massing)" numFmtId="0">
      <sharedItems containsBlank="1" count="16">
        <s v="Villa"/>
        <s v="Duplex"/>
        <s v="Townhouse"/>
        <s v="High Rise"/>
        <s v="Mid-rise"/>
        <s v="Low-rise"/>
        <s v="Neighbourhood Centre"/>
        <s v="District Centre (Community Mall)"/>
        <s v="Mixed Use Retail"/>
        <s v="Outlet Mall"/>
        <s v="Lifestyle Retail"/>
        <s v="Regional Mall"/>
        <s v="Com-Low-rise"/>
        <s v="Com-Mid-rise"/>
        <s v="Com-High Rise"/>
        <m u="1"/>
      </sharedItems>
    </cacheField>
    <cacheField name="Asset Lvl 3 (NOT USED)" numFmtId="0">
      <sharedItems containsNonDate="0" containsString="0" containsBlank="1"/>
    </cacheField>
    <cacheField name="empty1" numFmtId="0">
      <sharedItems containsNonDate="0" containsString="0" containsBlank="1"/>
    </cacheField>
    <cacheField name="Country" numFmtId="0">
      <sharedItems/>
    </cacheField>
    <cacheField name="City (Insert Manually)" numFmtId="0">
      <sharedItems/>
    </cacheField>
    <cacheField name="Developer (Insert Manually)" numFmtId="0">
      <sharedItems/>
    </cacheField>
    <cacheField name="Alias Lvl 1 (Insert of Required)" numFmtId="0">
      <sharedItems count="34">
        <s v="SF PROJECT 1"/>
        <s v="SF PROJECT 2"/>
        <s v="SF PROJECT 3"/>
        <s v="SF PROJECT 4"/>
        <s v="SF PROJECT 5"/>
        <s v="SF PROJECT 6"/>
        <s v="SF PROJECT 7"/>
        <s v="SF PROJECT 8"/>
        <s v="SF PROJECT 9"/>
        <s v="SF PROJECT 10"/>
        <s v="SF PROJECT 11"/>
        <s v="MF PROJECT 1"/>
        <s v="MF PROJECT 2"/>
        <s v="MF PROJECT 3"/>
        <s v="MF PROJECT 4"/>
        <s v="MF PROJECT 5"/>
        <s v="MF PROJECT 6"/>
        <s v="R PROJECT 1"/>
        <s v="R PROJECT 2"/>
        <s v="R PROJECT 3"/>
        <s v="R PROJECT 4"/>
        <s v="R PROJECT 5"/>
        <s v="R PROJECT 6"/>
        <s v="R PROJECT 7"/>
        <s v="R PROJECT 8"/>
        <s v="R PROJECT 9"/>
        <s v="R PROJECT 10"/>
        <s v="PROJECT 1 Low Rise"/>
        <s v="PROJECT 2 Low Rise"/>
        <s v="PROJECT 3 Mid Rise"/>
        <s v="PROJECT 4A Mid Rise"/>
        <s v="PROJECT 4B Mid Rise"/>
        <s v="PROJECT 5 High Rise"/>
        <s v="PROJECT 6 High Rise"/>
      </sharedItems>
    </cacheField>
    <cacheField name="Alias Lvl 2" numFmtId="0">
      <sharedItems containsNonDate="0" containsString="0" containsBlank="1"/>
    </cacheField>
    <cacheField name="Project Lvl 1" numFmtId="0">
      <sharedItems/>
    </cacheField>
    <cacheField name="Project Lvl 2" numFmtId="0">
      <sharedItems containsNonDate="0" containsString="0" containsBlank="1"/>
    </cacheField>
    <cacheField name="Base Date" numFmtId="0">
      <sharedItems containsSemiMixedTypes="0" containsString="0" containsNumber="1" containsInteger="1" minValue="2018" maxValue="2025"/>
    </cacheField>
    <cacheField name="Contractor" numFmtId="0">
      <sharedItems containsNonDate="0" containsString="0" containsBlank="1"/>
    </cacheField>
    <cacheField name="Status" numFmtId="166">
      <sharedItems/>
    </cacheField>
    <cacheField name="Procurement" numFmtId="166">
      <sharedItems/>
    </cacheField>
    <cacheField name="Contract Type" numFmtId="166">
      <sharedItems/>
    </cacheField>
    <cacheField name="BUA" numFmtId="166">
      <sharedItems containsNonDate="0" containsString="0" containsBlank="1"/>
    </cacheField>
    <cacheField name="GIA" numFmtId="43">
      <sharedItems containsNonDate="0" containsString="0" containsBlank="1"/>
    </cacheField>
    <cacheField name="GFA" numFmtId="43">
      <sharedItems containsSemiMixedTypes="0" containsString="0" containsNumber="1" minValue="191" maxValue="89206"/>
    </cacheField>
    <cacheField name="Keys" numFmtId="166">
      <sharedItems containsNonDate="0" containsString="0" containsBlank="1"/>
    </cacheField>
    <cacheField name="NRM Lvl 1" numFmtId="166">
      <sharedItems count="13">
        <s v="Substructure"/>
        <s v="Superstructure"/>
        <s v="Building External Envelope"/>
        <s v="Internal Walls and Doors"/>
        <s v="Internal Finishes"/>
        <s v="FF&amp;E"/>
        <s v="Sanitary Fittings"/>
        <s v="Services Equipment"/>
        <s v="Mechanical"/>
        <s v="Electrical"/>
        <s v="Conveying Systems"/>
        <s v="External Works"/>
        <s v="General Requirements"/>
      </sharedItems>
    </cacheField>
    <cacheField name="Currency" numFmtId="166">
      <sharedItems/>
    </cacheField>
    <cacheField name="Total Cost" numFmtId="166">
      <sharedItems containsNonDate="0" containsString="0" containsBlank="1"/>
    </cacheField>
    <cacheField name="Cost/BUA" numFmtId="166">
      <sharedItems containsNonDate="0" containsString="0" containsBlank="1"/>
    </cacheField>
    <cacheField name="Cost/GIA" numFmtId="166">
      <sharedItems containsNonDate="0" containsString="0" containsBlank="1"/>
    </cacheField>
    <cacheField name="Cost/GFA" numFmtId="166">
      <sharedItems containsSemiMixedTypes="0" containsString="0" containsNumber="1" minValue="0" maxValue="1736.9686596599995"/>
    </cacheField>
    <cacheField name="Cost/Key" numFmtId="10">
      <sharedItems containsNonDate="0" containsString="0" containsBlank="1"/>
    </cacheField>
    <cacheField name="Chart" numFmtId="0">
      <sharedItems containsNonDate="0" containsString="0" containsBlank="1"/>
    </cacheField>
    <cacheField name="No. of Floors" numFmtId="0">
      <sharedItems/>
    </cacheField>
    <cacheField name="Avg Storey Heigh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7">
  <r>
    <m/>
    <s v="KSA"/>
    <s v="Riyadh"/>
    <s v="Sedra"/>
    <x v="0"/>
    <s v="Sedra 2"/>
    <s v="Roshan"/>
    <s v="TBA"/>
    <s v="Award"/>
    <m/>
    <m/>
    <n v="2900000"/>
    <m/>
    <x v="0"/>
    <m/>
    <m/>
    <n v="0"/>
    <m/>
    <m/>
    <x v="0"/>
    <m/>
    <n v="0"/>
  </r>
  <r>
    <m/>
    <s v="KSA"/>
    <s v="Riyadh"/>
    <s v="Sedra"/>
    <x v="0"/>
    <s v="Sedra 2"/>
    <s v="Roshan"/>
    <s v="TBA"/>
    <s v="Award"/>
    <m/>
    <m/>
    <n v="2900000"/>
    <m/>
    <x v="1"/>
    <m/>
    <m/>
    <n v="0.43252170689655173"/>
    <m/>
    <m/>
    <x v="0"/>
    <m/>
    <n v="0.43252170689655173"/>
  </r>
  <r>
    <m/>
    <s v="KSA"/>
    <s v="Riyadh"/>
    <s v="Sedra"/>
    <x v="0"/>
    <s v="Sedra 2"/>
    <s v="Roshan"/>
    <s v="TBA"/>
    <s v="Award"/>
    <m/>
    <m/>
    <n v="2900000"/>
    <m/>
    <x v="2"/>
    <m/>
    <m/>
    <n v="0"/>
    <m/>
    <m/>
    <x v="0"/>
    <m/>
    <n v="0"/>
  </r>
  <r>
    <m/>
    <s v="KSA"/>
    <s v="Riyadh"/>
    <s v="Sedra"/>
    <x v="0"/>
    <s v="Sedra 2"/>
    <s v="Roshan"/>
    <s v="TBA"/>
    <s v="Award"/>
    <m/>
    <m/>
    <n v="2900000"/>
    <m/>
    <x v="3"/>
    <m/>
    <m/>
    <n v="4.691600537931035"/>
    <m/>
    <m/>
    <x v="0"/>
    <m/>
    <n v="4.691600537931035"/>
  </r>
  <r>
    <m/>
    <s v="KSA"/>
    <s v="Riyadh"/>
    <s v="Sedra"/>
    <x v="0"/>
    <s v="Sedra 2"/>
    <s v="Roshan"/>
    <s v="TBA"/>
    <s v="Award"/>
    <m/>
    <m/>
    <n v="2900000"/>
    <m/>
    <x v="4"/>
    <m/>
    <m/>
    <n v="1.6932227586206897E-2"/>
    <m/>
    <m/>
    <x v="0"/>
    <m/>
    <n v="1.6932227586206897E-2"/>
  </r>
  <r>
    <m/>
    <s v="KSA"/>
    <s v="Riyadh"/>
    <s v="Sedra"/>
    <x v="0"/>
    <s v="Sedra 2"/>
    <s v="Roshan"/>
    <s v="TBA"/>
    <s v="Award"/>
    <m/>
    <m/>
    <n v="2900000"/>
    <m/>
    <x v="5"/>
    <m/>
    <m/>
    <n v="24.865026862068966"/>
    <m/>
    <m/>
    <x v="0"/>
    <m/>
    <n v="24.865026862068966"/>
  </r>
  <r>
    <m/>
    <s v="KSA"/>
    <s v="Riyadh"/>
    <s v="Sedra"/>
    <x v="0"/>
    <s v="Sedra 2"/>
    <s v="Roshan"/>
    <s v="TBA"/>
    <s v="Award"/>
    <m/>
    <m/>
    <n v="2900000"/>
    <m/>
    <x v="6"/>
    <m/>
    <m/>
    <n v="20.090017158620693"/>
    <m/>
    <m/>
    <x v="0"/>
    <m/>
    <n v="20.090017158620693"/>
  </r>
  <r>
    <m/>
    <s v="KSA"/>
    <s v="Riyadh"/>
    <s v="Sedra"/>
    <x v="0"/>
    <s v="Sedra 2"/>
    <s v="Roshan"/>
    <s v="TBA"/>
    <s v="Award"/>
    <m/>
    <m/>
    <n v="2900000"/>
    <m/>
    <x v="7"/>
    <m/>
    <m/>
    <n v="6.0487926068965523"/>
    <m/>
    <m/>
    <x v="0"/>
    <m/>
    <n v="6.0487926068965523"/>
  </r>
  <r>
    <m/>
    <s v="KSA"/>
    <s v="Riyadh"/>
    <s v="Sedra"/>
    <x v="0"/>
    <s v="Sedra 2"/>
    <s v="Roshan"/>
    <s v="TBA"/>
    <s v="Award"/>
    <m/>
    <m/>
    <n v="2900000"/>
    <m/>
    <x v="8"/>
    <m/>
    <m/>
    <n v="19.585337710344824"/>
    <m/>
    <m/>
    <x v="0"/>
    <m/>
    <n v="19.585337710344824"/>
  </r>
  <r>
    <m/>
    <s v="KSA"/>
    <s v="Riyadh"/>
    <s v="Sedra"/>
    <x v="0"/>
    <s v="Sedra 2"/>
    <s v="Roshan"/>
    <s v="TBA"/>
    <s v="Award"/>
    <m/>
    <m/>
    <n v="2900000"/>
    <m/>
    <x v="9"/>
    <m/>
    <m/>
    <n v="0"/>
    <m/>
    <m/>
    <x v="0"/>
    <m/>
    <n v="0"/>
  </r>
  <r>
    <m/>
    <s v="KSA"/>
    <s v="Riyadh"/>
    <s v="Sedra"/>
    <x v="0"/>
    <s v="Sedra 2"/>
    <s v="Roshan"/>
    <s v="TBA"/>
    <s v="Award"/>
    <m/>
    <m/>
    <n v="2900000"/>
    <m/>
    <x v="10"/>
    <m/>
    <m/>
    <n v="0"/>
    <m/>
    <m/>
    <x v="0"/>
    <m/>
    <n v="0"/>
  </r>
  <r>
    <m/>
    <s v="KSA"/>
    <s v="Riyadh"/>
    <s v="Sedra"/>
    <x v="0"/>
    <s v="Sedra 2"/>
    <s v="Roshan"/>
    <s v="TBA"/>
    <s v="Award"/>
    <m/>
    <m/>
    <n v="2900000"/>
    <m/>
    <x v="11"/>
    <m/>
    <m/>
    <n v="12.496919962068965"/>
    <m/>
    <m/>
    <x v="0"/>
    <m/>
    <n v="12.496919962068965"/>
  </r>
  <r>
    <m/>
    <s v="KSA"/>
    <s v="Riyadh"/>
    <s v="Sedra"/>
    <x v="0"/>
    <s v="Sedra 2"/>
    <s v="Roshan"/>
    <s v="TBA"/>
    <s v="Award"/>
    <m/>
    <m/>
    <n v="2900000"/>
    <m/>
    <x v="12"/>
    <m/>
    <m/>
    <n v="0"/>
    <m/>
    <m/>
    <x v="0"/>
    <m/>
    <n v="0"/>
  </r>
  <r>
    <m/>
    <s v="KSA"/>
    <s v="Riyadh"/>
    <s v="Sedra"/>
    <x v="0"/>
    <s v="Sedra 2"/>
    <s v="Roshan"/>
    <s v="TBA"/>
    <s v="Award"/>
    <m/>
    <m/>
    <n v="2900000"/>
    <m/>
    <x v="13"/>
    <m/>
    <m/>
    <n v="0"/>
    <m/>
    <m/>
    <x v="0"/>
    <m/>
    <n v="0"/>
  </r>
  <r>
    <m/>
    <s v="KSA"/>
    <s v="Riyadh"/>
    <s v="Sedra"/>
    <x v="0"/>
    <s v="Sedra 2"/>
    <s v="Roshan"/>
    <s v="TBA"/>
    <s v="Award"/>
    <m/>
    <m/>
    <n v="2900000"/>
    <m/>
    <x v="14"/>
    <m/>
    <m/>
    <n v="0"/>
    <m/>
    <m/>
    <x v="0"/>
    <m/>
    <n v="0"/>
  </r>
  <r>
    <m/>
    <s v="KSA"/>
    <s v="Riyadh"/>
    <s v="Sedra"/>
    <x v="0"/>
    <s v="Sedra 2"/>
    <s v="Roshan"/>
    <s v="TBA"/>
    <s v="Award"/>
    <m/>
    <m/>
    <n v="2900000"/>
    <m/>
    <x v="15"/>
    <m/>
    <m/>
    <n v="28.76489817241379"/>
    <m/>
    <m/>
    <x v="0"/>
    <m/>
    <n v="28.76489817241379"/>
  </r>
  <r>
    <m/>
    <s v="KSA"/>
    <s v="Riyadh"/>
    <s v="Sedra"/>
    <x v="0"/>
    <s v="Sedra 2"/>
    <s v="Roshan"/>
    <s v="TBA"/>
    <s v="Award"/>
    <m/>
    <m/>
    <n v="2900000"/>
    <m/>
    <x v="16"/>
    <m/>
    <m/>
    <n v="11.761838913793104"/>
    <m/>
    <m/>
    <x v="0"/>
    <m/>
    <n v="11.761838913793104"/>
  </r>
  <r>
    <m/>
    <s v="KSA"/>
    <s v="Riyadh"/>
    <s v="Sedra"/>
    <x v="0"/>
    <s v="Sedra 2"/>
    <s v="Roshan"/>
    <s v="TBA"/>
    <s v="Award"/>
    <m/>
    <m/>
    <n v="2900000"/>
    <m/>
    <x v="17"/>
    <m/>
    <m/>
    <n v="8.9188320793103451"/>
    <m/>
    <m/>
    <x v="0"/>
    <m/>
    <n v="8.9188320793103451"/>
  </r>
  <r>
    <m/>
    <s v="KSA"/>
    <s v="Riyadh"/>
    <s v="Sedra"/>
    <x v="0"/>
    <s v="Sedra 2"/>
    <s v="Roshan"/>
    <s v="TBA"/>
    <s v="Award"/>
    <m/>
    <m/>
    <n v="2900000"/>
    <m/>
    <x v="18"/>
    <m/>
    <m/>
    <n v="13.955916427586207"/>
    <m/>
    <m/>
    <x v="0"/>
    <m/>
    <n v="13.955916427586207"/>
  </r>
  <r>
    <m/>
    <s v="KSA"/>
    <s v="Riyadh"/>
    <s v="Sedra"/>
    <x v="0"/>
    <s v="Sedra 2"/>
    <s v="Roshan"/>
    <s v="TBA"/>
    <s v="Award"/>
    <m/>
    <m/>
    <n v="2900000"/>
    <m/>
    <x v="19"/>
    <m/>
    <m/>
    <n v="0"/>
    <m/>
    <m/>
    <x v="0"/>
    <m/>
    <n v="0"/>
  </r>
  <r>
    <m/>
    <s v="KSA"/>
    <s v="Riyadh"/>
    <s v="Sedra"/>
    <x v="0"/>
    <s v="Sedra 2"/>
    <s v="Roshan"/>
    <s v="TBA"/>
    <s v="Award"/>
    <m/>
    <m/>
    <n v="2900000"/>
    <m/>
    <x v="20"/>
    <m/>
    <m/>
    <n v="19.291323417241379"/>
    <m/>
    <m/>
    <x v="0"/>
    <m/>
    <n v="19.291323417241379"/>
  </r>
  <r>
    <m/>
    <s v="KSA"/>
    <s v="Riyadh"/>
    <s v="Sedra"/>
    <x v="0"/>
    <s v="Sedra 2"/>
    <s v="Roshan"/>
    <s v="TBA"/>
    <s v="Award"/>
    <m/>
    <m/>
    <n v="2900000"/>
    <m/>
    <x v="21"/>
    <m/>
    <m/>
    <n v="36.91268949310345"/>
    <m/>
    <m/>
    <x v="0"/>
    <m/>
    <n v="36.91268949310345"/>
  </r>
  <r>
    <m/>
    <s v="KSA"/>
    <s v="Riyadh"/>
    <s v="Sedra"/>
    <x v="0"/>
    <s v="Sedra 2"/>
    <s v="Roshan"/>
    <s v="TBA"/>
    <s v="Award"/>
    <m/>
    <m/>
    <n v="2900000"/>
    <m/>
    <x v="22"/>
    <m/>
    <m/>
    <n v="0"/>
    <m/>
    <m/>
    <x v="0"/>
    <m/>
    <n v="0"/>
  </r>
  <r>
    <m/>
    <s v="KSA"/>
    <s v="Riyadh"/>
    <s v="Sedra"/>
    <x v="0"/>
    <s v="Sedra 2"/>
    <s v="Roshan"/>
    <s v="TBA"/>
    <s v="Award"/>
    <m/>
    <m/>
    <n v="2900000"/>
    <m/>
    <x v="23"/>
    <m/>
    <m/>
    <n v="0"/>
    <m/>
    <m/>
    <x v="0"/>
    <m/>
    <n v="0"/>
  </r>
  <r>
    <m/>
    <s v="KSA"/>
    <s v="Riyadh"/>
    <s v="Sedra"/>
    <x v="0"/>
    <s v="Sedra 2"/>
    <s v="Roshan"/>
    <s v="TBA"/>
    <s v="Award"/>
    <m/>
    <m/>
    <n v="2900000"/>
    <m/>
    <x v="24"/>
    <m/>
    <m/>
    <n v="0"/>
    <m/>
    <m/>
    <x v="0"/>
    <m/>
    <n v="0"/>
  </r>
  <r>
    <m/>
    <s v="KSA"/>
    <s v="Riyadh"/>
    <s v="Sedra"/>
    <x v="1"/>
    <s v="Sedra 3"/>
    <s v="Roshan"/>
    <s v="TBA"/>
    <s v="Award"/>
    <m/>
    <m/>
    <n v="1821617.1"/>
    <m/>
    <x v="0"/>
    <m/>
    <m/>
    <n v="0"/>
    <m/>
    <m/>
    <x v="0"/>
    <m/>
    <n v="0"/>
  </r>
  <r>
    <m/>
    <s v="KSA"/>
    <s v="Riyadh"/>
    <s v="Sedra"/>
    <x v="1"/>
    <s v="Sedra 3"/>
    <s v="Roshan"/>
    <s v="TBA"/>
    <s v="Award"/>
    <m/>
    <m/>
    <n v="1821617.1"/>
    <m/>
    <x v="1"/>
    <m/>
    <m/>
    <n v="0"/>
    <m/>
    <m/>
    <x v="0"/>
    <m/>
    <n v="0"/>
  </r>
  <r>
    <m/>
    <s v="KSA"/>
    <s v="Riyadh"/>
    <s v="Sedra"/>
    <x v="1"/>
    <s v="Sedra 3"/>
    <s v="Roshan"/>
    <s v="TBA"/>
    <s v="Award"/>
    <m/>
    <m/>
    <n v="1821617.1"/>
    <m/>
    <x v="2"/>
    <m/>
    <m/>
    <n v="2.5076029150143571"/>
    <m/>
    <m/>
    <x v="0"/>
    <m/>
    <m/>
  </r>
  <r>
    <m/>
    <s v="KSA"/>
    <s v="Riyadh"/>
    <s v="Sedra"/>
    <x v="1"/>
    <s v="Sedra 3"/>
    <s v="Roshan"/>
    <s v="TBA"/>
    <s v="Award"/>
    <m/>
    <m/>
    <n v="1821617.1"/>
    <m/>
    <x v="3"/>
    <m/>
    <m/>
    <n v="29.20166142721521"/>
    <m/>
    <m/>
    <x v="0"/>
    <m/>
    <m/>
  </r>
  <r>
    <m/>
    <s v="KSA"/>
    <s v="Riyadh"/>
    <s v="Sedra"/>
    <x v="1"/>
    <s v="Sedra 3"/>
    <s v="Roshan"/>
    <s v="TBA"/>
    <s v="Award"/>
    <m/>
    <m/>
    <n v="1821617.1"/>
    <m/>
    <x v="4"/>
    <m/>
    <m/>
    <n v="0"/>
    <m/>
    <m/>
    <x v="0"/>
    <m/>
    <m/>
  </r>
  <r>
    <m/>
    <s v="KSA"/>
    <s v="Riyadh"/>
    <s v="Sedra"/>
    <x v="1"/>
    <s v="Sedra 3"/>
    <s v="Roshan"/>
    <s v="TBA"/>
    <s v="Award"/>
    <m/>
    <m/>
    <n v="1821617.1"/>
    <m/>
    <x v="5"/>
    <m/>
    <m/>
    <n v="40.883499666312964"/>
    <m/>
    <m/>
    <x v="0"/>
    <m/>
    <m/>
  </r>
  <r>
    <m/>
    <s v="KSA"/>
    <s v="Riyadh"/>
    <s v="Sedra"/>
    <x v="1"/>
    <s v="Sedra 3"/>
    <s v="Roshan"/>
    <s v="TBA"/>
    <s v="Award"/>
    <m/>
    <m/>
    <n v="1821617.1"/>
    <m/>
    <x v="6"/>
    <m/>
    <m/>
    <n v="23.184337951702361"/>
    <m/>
    <m/>
    <x v="0"/>
    <m/>
    <m/>
  </r>
  <r>
    <m/>
    <s v="KSA"/>
    <s v="Riyadh"/>
    <s v="Sedra"/>
    <x v="1"/>
    <s v="Sedra 3"/>
    <s v="Roshan"/>
    <s v="TBA"/>
    <s v="Award"/>
    <m/>
    <m/>
    <n v="1821617.1"/>
    <m/>
    <x v="7"/>
    <m/>
    <m/>
    <n v="9.2568265563481269"/>
    <m/>
    <m/>
    <x v="0"/>
    <m/>
    <m/>
  </r>
  <r>
    <m/>
    <s v="KSA"/>
    <s v="Riyadh"/>
    <s v="Sedra"/>
    <x v="1"/>
    <s v="Sedra 3"/>
    <s v="Roshan"/>
    <s v="TBA"/>
    <s v="Award"/>
    <m/>
    <m/>
    <n v="1821617.1"/>
    <m/>
    <x v="8"/>
    <m/>
    <m/>
    <n v="22.040862800200987"/>
    <m/>
    <m/>
    <x v="0"/>
    <m/>
    <m/>
  </r>
  <r>
    <m/>
    <s v="KSA"/>
    <s v="Riyadh"/>
    <s v="Sedra"/>
    <x v="1"/>
    <s v="Sedra 3"/>
    <s v="Roshan"/>
    <s v="TBA"/>
    <s v="Award"/>
    <m/>
    <m/>
    <n v="1821617.1"/>
    <m/>
    <x v="9"/>
    <m/>
    <m/>
    <n v="0"/>
    <m/>
    <m/>
    <x v="0"/>
    <m/>
    <m/>
  </r>
  <r>
    <m/>
    <s v="KSA"/>
    <s v="Riyadh"/>
    <s v="Sedra"/>
    <x v="1"/>
    <s v="Sedra 3"/>
    <s v="Roshan"/>
    <s v="TBA"/>
    <s v="Award"/>
    <m/>
    <m/>
    <n v="1821617.1"/>
    <m/>
    <x v="10"/>
    <m/>
    <m/>
    <n v="0"/>
    <m/>
    <m/>
    <x v="0"/>
    <m/>
    <m/>
  </r>
  <r>
    <m/>
    <s v="KSA"/>
    <s v="Riyadh"/>
    <s v="Sedra"/>
    <x v="1"/>
    <s v="Sedra 3"/>
    <s v="Roshan"/>
    <s v="TBA"/>
    <s v="Award"/>
    <m/>
    <m/>
    <n v="1821617.1"/>
    <m/>
    <x v="11"/>
    <m/>
    <m/>
    <n v="14.093123417649078"/>
    <m/>
    <m/>
    <x v="0"/>
    <m/>
    <m/>
  </r>
  <r>
    <m/>
    <s v="KSA"/>
    <s v="Riyadh"/>
    <s v="Sedra"/>
    <x v="1"/>
    <s v="Sedra 3"/>
    <s v="Roshan"/>
    <s v="TBA"/>
    <s v="Award"/>
    <m/>
    <m/>
    <n v="1821617.1"/>
    <m/>
    <x v="12"/>
    <m/>
    <m/>
    <n v="0"/>
    <m/>
    <m/>
    <x v="0"/>
    <m/>
    <m/>
  </r>
  <r>
    <m/>
    <s v="KSA"/>
    <s v="Riyadh"/>
    <s v="Sedra"/>
    <x v="1"/>
    <s v="Sedra 3"/>
    <s v="Roshan"/>
    <s v="TBA"/>
    <s v="Award"/>
    <m/>
    <m/>
    <n v="1821617.1"/>
    <m/>
    <x v="13"/>
    <m/>
    <m/>
    <n v="0"/>
    <m/>
    <m/>
    <x v="0"/>
    <m/>
    <m/>
  </r>
  <r>
    <m/>
    <s v="KSA"/>
    <s v="Riyadh"/>
    <s v="Sedra"/>
    <x v="1"/>
    <s v="Sedra 3"/>
    <s v="Roshan"/>
    <s v="TBA"/>
    <s v="Award"/>
    <m/>
    <m/>
    <n v="1821617.1"/>
    <m/>
    <x v="14"/>
    <m/>
    <m/>
    <n v="0"/>
    <m/>
    <m/>
    <x v="0"/>
    <m/>
    <m/>
  </r>
  <r>
    <m/>
    <s v="KSA"/>
    <s v="Riyadh"/>
    <s v="Sedra"/>
    <x v="1"/>
    <s v="Sedra 3"/>
    <s v="Roshan"/>
    <s v="TBA"/>
    <s v="Award"/>
    <m/>
    <m/>
    <n v="1821617.1"/>
    <m/>
    <x v="15"/>
    <m/>
    <m/>
    <n v="33.492198843544017"/>
    <m/>
    <m/>
    <x v="0"/>
    <m/>
    <m/>
  </r>
  <r>
    <m/>
    <s v="KSA"/>
    <s v="Riyadh"/>
    <s v="Sedra"/>
    <x v="1"/>
    <s v="Sedra 3"/>
    <s v="Roshan"/>
    <s v="TBA"/>
    <s v="Award"/>
    <m/>
    <m/>
    <n v="1821617.1"/>
    <m/>
    <x v="16"/>
    <m/>
    <m/>
    <n v="7.6962287066255586"/>
    <m/>
    <m/>
    <x v="0"/>
    <m/>
    <m/>
  </r>
  <r>
    <m/>
    <s v="KSA"/>
    <s v="Riyadh"/>
    <s v="Sedra"/>
    <x v="1"/>
    <s v="Sedra 3"/>
    <s v="Roshan"/>
    <s v="TBA"/>
    <s v="Award"/>
    <m/>
    <m/>
    <n v="1821617.1"/>
    <m/>
    <x v="17"/>
    <m/>
    <m/>
    <n v="8.3669410272883358"/>
    <m/>
    <m/>
    <x v="0"/>
    <m/>
    <m/>
  </r>
  <r>
    <m/>
    <s v="KSA"/>
    <s v="Riyadh"/>
    <s v="Sedra"/>
    <x v="1"/>
    <s v="Sedra 3"/>
    <s v="Roshan"/>
    <s v="TBA"/>
    <s v="Award"/>
    <m/>
    <m/>
    <n v="1821617.1"/>
    <m/>
    <x v="18"/>
    <m/>
    <m/>
    <n v="12.283663092534647"/>
    <m/>
    <m/>
    <x v="0"/>
    <m/>
    <m/>
  </r>
  <r>
    <m/>
    <s v="KSA"/>
    <s v="Riyadh"/>
    <s v="Sedra"/>
    <x v="1"/>
    <s v="Sedra 3"/>
    <s v="Roshan"/>
    <s v="TBA"/>
    <s v="Award"/>
    <m/>
    <m/>
    <n v="1821617.1"/>
    <m/>
    <x v="19"/>
    <m/>
    <m/>
    <n v="0"/>
    <m/>
    <m/>
    <x v="0"/>
    <m/>
    <m/>
  </r>
  <r>
    <m/>
    <s v="KSA"/>
    <s v="Riyadh"/>
    <s v="Sedra"/>
    <x v="1"/>
    <s v="Sedra 3"/>
    <s v="Roshan"/>
    <s v="TBA"/>
    <s v="Award"/>
    <m/>
    <m/>
    <n v="1821617.1"/>
    <m/>
    <x v="20"/>
    <m/>
    <m/>
    <n v="23.491469590398552"/>
    <m/>
    <m/>
    <x v="0"/>
    <m/>
    <m/>
  </r>
  <r>
    <m/>
    <s v="KSA"/>
    <s v="Riyadh"/>
    <s v="Sedra"/>
    <x v="1"/>
    <s v="Sedra 3"/>
    <s v="Roshan"/>
    <s v="TBA"/>
    <s v="Award"/>
    <m/>
    <m/>
    <n v="1821617.1"/>
    <m/>
    <x v="21"/>
    <m/>
    <m/>
    <n v="26.771388454796565"/>
    <m/>
    <m/>
    <x v="0"/>
    <m/>
    <m/>
  </r>
  <r>
    <m/>
    <s v="KSA"/>
    <s v="Riyadh"/>
    <s v="Sedra"/>
    <x v="1"/>
    <s v="Sedra 3"/>
    <s v="Roshan"/>
    <s v="TBA"/>
    <s v="Award"/>
    <m/>
    <m/>
    <n v="1821617.1"/>
    <m/>
    <x v="22"/>
    <m/>
    <m/>
    <n v="0"/>
    <m/>
    <m/>
    <x v="0"/>
    <m/>
    <m/>
  </r>
  <r>
    <m/>
    <s v="KSA"/>
    <s v="Riyadh"/>
    <s v="Sedra"/>
    <x v="1"/>
    <s v="Sedra 3"/>
    <s v="Roshan"/>
    <s v="TBA"/>
    <s v="Award"/>
    <m/>
    <m/>
    <n v="1821617.1"/>
    <m/>
    <x v="23"/>
    <m/>
    <m/>
    <n v="0"/>
    <m/>
    <m/>
    <x v="0"/>
    <m/>
    <m/>
  </r>
  <r>
    <m/>
    <s v="KSA"/>
    <s v="Riyadh"/>
    <s v="Sedra"/>
    <x v="1"/>
    <s v="Sedra 3"/>
    <s v="Roshan"/>
    <s v="TBA"/>
    <s v="Award"/>
    <m/>
    <m/>
    <n v="1821617.1"/>
    <m/>
    <x v="24"/>
    <m/>
    <m/>
    <n v="0"/>
    <m/>
    <m/>
    <x v="0"/>
    <m/>
    <m/>
  </r>
  <r>
    <m/>
    <s v="KSA"/>
    <s v="Riyadh"/>
    <s v="Sedra"/>
    <x v="2"/>
    <s v="Sedra 4"/>
    <s v="Roshan"/>
    <s v="TBA"/>
    <s v="Award"/>
    <m/>
    <m/>
    <n v="1974108.2"/>
    <m/>
    <x v="0"/>
    <m/>
    <m/>
    <n v="0"/>
    <m/>
    <m/>
    <x v="0"/>
    <m/>
    <m/>
  </r>
  <r>
    <m/>
    <s v="KSA"/>
    <s v="Riyadh"/>
    <s v="Sedra"/>
    <x v="2"/>
    <s v="Sedra 4"/>
    <s v="Roshan"/>
    <s v="TBA"/>
    <s v="Award"/>
    <m/>
    <m/>
    <n v="1974108.2"/>
    <m/>
    <x v="1"/>
    <m/>
    <m/>
    <n v="0"/>
    <m/>
    <m/>
    <x v="0"/>
    <m/>
    <m/>
  </r>
  <r>
    <m/>
    <s v="KSA"/>
    <s v="Riyadh"/>
    <s v="Sedra"/>
    <x v="2"/>
    <s v="Sedra 4"/>
    <s v="Roshan"/>
    <s v="TBA"/>
    <s v="Award"/>
    <m/>
    <m/>
    <n v="1974108.2"/>
    <m/>
    <x v="2"/>
    <m/>
    <m/>
    <n v="2.586114950538172"/>
    <m/>
    <m/>
    <x v="0"/>
    <m/>
    <m/>
  </r>
  <r>
    <m/>
    <s v="KSA"/>
    <s v="Riyadh"/>
    <s v="Sedra"/>
    <x v="2"/>
    <s v="Sedra 4"/>
    <s v="Roshan"/>
    <s v="TBA"/>
    <s v="Award"/>
    <m/>
    <m/>
    <n v="1974108.2"/>
    <m/>
    <x v="3"/>
    <m/>
    <m/>
    <n v="28.148840429077655"/>
    <m/>
    <m/>
    <x v="0"/>
    <m/>
    <m/>
  </r>
  <r>
    <m/>
    <s v="KSA"/>
    <s v="Riyadh"/>
    <s v="Sedra"/>
    <x v="2"/>
    <s v="Sedra 4"/>
    <s v="Roshan"/>
    <s v="TBA"/>
    <s v="Award"/>
    <m/>
    <m/>
    <n v="1974108.2"/>
    <m/>
    <x v="4"/>
    <m/>
    <m/>
    <n v="0"/>
    <m/>
    <m/>
    <x v="0"/>
    <m/>
    <m/>
  </r>
  <r>
    <m/>
    <s v="KSA"/>
    <s v="Riyadh"/>
    <s v="Sedra"/>
    <x v="2"/>
    <s v="Sedra 4"/>
    <s v="Roshan"/>
    <s v="TBA"/>
    <s v="Award"/>
    <m/>
    <m/>
    <n v="1974108.2"/>
    <m/>
    <x v="5"/>
    <m/>
    <m/>
    <n v="40.657385750183295"/>
    <m/>
    <m/>
    <x v="0"/>
    <m/>
    <m/>
  </r>
  <r>
    <m/>
    <s v="KSA"/>
    <s v="Riyadh"/>
    <s v="Sedra"/>
    <x v="2"/>
    <s v="Sedra 4"/>
    <s v="Roshan"/>
    <s v="TBA"/>
    <s v="Award"/>
    <m/>
    <m/>
    <n v="1974108.2"/>
    <m/>
    <x v="6"/>
    <m/>
    <m/>
    <n v="28.134773900944229"/>
    <m/>
    <m/>
    <x v="0"/>
    <m/>
    <m/>
  </r>
  <r>
    <m/>
    <s v="KSA"/>
    <s v="Riyadh"/>
    <s v="Sedra"/>
    <x v="2"/>
    <s v="Sedra 4"/>
    <s v="Roshan"/>
    <s v="TBA"/>
    <s v="Award"/>
    <m/>
    <m/>
    <n v="1974108.2"/>
    <m/>
    <x v="7"/>
    <m/>
    <m/>
    <n v="10.984664523454187"/>
    <m/>
    <m/>
    <x v="0"/>
    <m/>
    <m/>
  </r>
  <r>
    <m/>
    <s v="KSA"/>
    <s v="Riyadh"/>
    <s v="Sedra"/>
    <x v="2"/>
    <s v="Sedra 4"/>
    <s v="Roshan"/>
    <s v="TBA"/>
    <s v="Award"/>
    <m/>
    <m/>
    <n v="1974108.2"/>
    <m/>
    <x v="8"/>
    <m/>
    <m/>
    <n v="23.70412604587732"/>
    <m/>
    <m/>
    <x v="0"/>
    <m/>
    <m/>
  </r>
  <r>
    <m/>
    <s v="KSA"/>
    <s v="Riyadh"/>
    <s v="Sedra"/>
    <x v="2"/>
    <s v="Sedra 4"/>
    <s v="Roshan"/>
    <s v="TBA"/>
    <s v="Award"/>
    <m/>
    <m/>
    <n v="1974108.2"/>
    <m/>
    <x v="9"/>
    <m/>
    <m/>
    <n v="0"/>
    <m/>
    <m/>
    <x v="0"/>
    <m/>
    <m/>
  </r>
  <r>
    <m/>
    <s v="KSA"/>
    <s v="Riyadh"/>
    <s v="Sedra"/>
    <x v="2"/>
    <s v="Sedra 4"/>
    <s v="Roshan"/>
    <s v="TBA"/>
    <s v="Award"/>
    <m/>
    <m/>
    <n v="1974108.2"/>
    <m/>
    <x v="10"/>
    <m/>
    <m/>
    <n v="0"/>
    <m/>
    <m/>
    <x v="0"/>
    <m/>
    <m/>
  </r>
  <r>
    <m/>
    <s v="KSA"/>
    <s v="Riyadh"/>
    <s v="Sedra"/>
    <x v="2"/>
    <s v="Sedra 4"/>
    <s v="Roshan"/>
    <s v="TBA"/>
    <s v="Award"/>
    <m/>
    <m/>
    <n v="1974108.2"/>
    <m/>
    <x v="11"/>
    <m/>
    <m/>
    <n v="18.485646040070144"/>
    <m/>
    <m/>
    <x v="0"/>
    <m/>
    <m/>
  </r>
  <r>
    <m/>
    <s v="KSA"/>
    <s v="Riyadh"/>
    <s v="Sedra"/>
    <x v="2"/>
    <s v="Sedra 4"/>
    <s v="Roshan"/>
    <s v="TBA"/>
    <s v="Award"/>
    <m/>
    <m/>
    <n v="1974108.2"/>
    <m/>
    <x v="12"/>
    <m/>
    <m/>
    <n v="0"/>
    <m/>
    <m/>
    <x v="0"/>
    <m/>
    <m/>
  </r>
  <r>
    <m/>
    <s v="KSA"/>
    <s v="Riyadh"/>
    <s v="Sedra"/>
    <x v="2"/>
    <s v="Sedra 4"/>
    <s v="Roshan"/>
    <s v="TBA"/>
    <s v="Award"/>
    <m/>
    <m/>
    <n v="1974108.2"/>
    <m/>
    <x v="13"/>
    <m/>
    <m/>
    <n v="0"/>
    <m/>
    <m/>
    <x v="0"/>
    <m/>
    <m/>
  </r>
  <r>
    <m/>
    <s v="KSA"/>
    <s v="Riyadh"/>
    <s v="Sedra"/>
    <x v="2"/>
    <s v="Sedra 4"/>
    <s v="Roshan"/>
    <s v="TBA"/>
    <s v="Award"/>
    <m/>
    <m/>
    <n v="1974108.2"/>
    <m/>
    <x v="14"/>
    <m/>
    <m/>
    <n v="0"/>
    <m/>
    <m/>
    <x v="0"/>
    <m/>
    <m/>
  </r>
  <r>
    <m/>
    <s v="KSA"/>
    <s v="Riyadh"/>
    <s v="Sedra"/>
    <x v="2"/>
    <s v="Sedra 4"/>
    <s v="Roshan"/>
    <s v="TBA"/>
    <s v="Award"/>
    <m/>
    <m/>
    <n v="1974108.2"/>
    <m/>
    <x v="15"/>
    <m/>
    <m/>
    <n v="31.826443023741049"/>
    <m/>
    <m/>
    <x v="0"/>
    <m/>
    <m/>
  </r>
  <r>
    <m/>
    <s v="KSA"/>
    <s v="Riyadh"/>
    <s v="Sedra"/>
    <x v="2"/>
    <s v="Sedra 4"/>
    <s v="Roshan"/>
    <s v="TBA"/>
    <s v="Award"/>
    <m/>
    <m/>
    <n v="1974108.2"/>
    <m/>
    <x v="16"/>
    <m/>
    <m/>
    <n v="8.4151455490129674"/>
    <m/>
    <m/>
    <x v="0"/>
    <m/>
    <m/>
  </r>
  <r>
    <m/>
    <s v="KSA"/>
    <s v="Riyadh"/>
    <s v="Sedra"/>
    <x v="2"/>
    <s v="Sedra 4"/>
    <s v="Roshan"/>
    <s v="TBA"/>
    <s v="Award"/>
    <m/>
    <m/>
    <n v="1974108.2"/>
    <m/>
    <x v="17"/>
    <m/>
    <m/>
    <n v="13.03953058398724"/>
    <m/>
    <m/>
    <x v="0"/>
    <m/>
    <m/>
  </r>
  <r>
    <m/>
    <s v="KSA"/>
    <s v="Riyadh"/>
    <s v="Sedra"/>
    <x v="2"/>
    <s v="Sedra 4"/>
    <s v="Roshan"/>
    <s v="TBA"/>
    <s v="Award"/>
    <m/>
    <m/>
    <n v="1974108.2"/>
    <m/>
    <x v="18"/>
    <m/>
    <m/>
    <n v="10.722590028246678"/>
    <m/>
    <m/>
    <x v="0"/>
    <m/>
    <m/>
  </r>
  <r>
    <m/>
    <s v="KSA"/>
    <s v="Riyadh"/>
    <s v="Sedra"/>
    <x v="2"/>
    <s v="Sedra 4"/>
    <s v="Roshan"/>
    <s v="TBA"/>
    <s v="Award"/>
    <m/>
    <m/>
    <n v="1974108.2"/>
    <m/>
    <x v="19"/>
    <m/>
    <m/>
    <n v="0"/>
    <m/>
    <m/>
    <x v="0"/>
    <m/>
    <m/>
  </r>
  <r>
    <m/>
    <s v="KSA"/>
    <s v="Riyadh"/>
    <s v="Sedra"/>
    <x v="2"/>
    <s v="Sedra 4"/>
    <s v="Roshan"/>
    <s v="TBA"/>
    <s v="Award"/>
    <m/>
    <m/>
    <n v="1974108.2"/>
    <m/>
    <x v="20"/>
    <m/>
    <m/>
    <n v="34.246166415802335"/>
    <m/>
    <m/>
    <x v="0"/>
    <m/>
    <m/>
  </r>
  <r>
    <m/>
    <s v="KSA"/>
    <s v="Riyadh"/>
    <s v="Sedra"/>
    <x v="2"/>
    <s v="Sedra 4"/>
    <s v="Roshan"/>
    <s v="TBA"/>
    <s v="Award"/>
    <m/>
    <m/>
    <n v="1974108.2"/>
    <m/>
    <x v="21"/>
    <m/>
    <m/>
    <n v="33.926129783565052"/>
    <m/>
    <m/>
    <x v="0"/>
    <m/>
    <m/>
  </r>
  <r>
    <m/>
    <s v="KSA"/>
    <s v="Riyadh"/>
    <s v="Sedra"/>
    <x v="2"/>
    <s v="Sedra 4"/>
    <s v="Roshan"/>
    <s v="TBA"/>
    <s v="Award"/>
    <m/>
    <m/>
    <n v="1974108.2"/>
    <m/>
    <x v="22"/>
    <m/>
    <m/>
    <n v="0"/>
    <m/>
    <m/>
    <x v="0"/>
    <m/>
    <m/>
  </r>
  <r>
    <m/>
    <s v="KSA"/>
    <s v="Riyadh"/>
    <s v="Sedra"/>
    <x v="2"/>
    <s v="Sedra 4"/>
    <s v="Roshan"/>
    <s v="TBA"/>
    <s v="Award"/>
    <m/>
    <m/>
    <n v="1974108.2"/>
    <m/>
    <x v="23"/>
    <m/>
    <m/>
    <n v="0"/>
    <m/>
    <m/>
    <x v="0"/>
    <m/>
    <m/>
  </r>
  <r>
    <m/>
    <s v="KSA"/>
    <s v="Riyadh"/>
    <s v="Sedra"/>
    <x v="2"/>
    <s v="Sedra 4"/>
    <s v="Roshan"/>
    <s v="TBA"/>
    <s v="Award"/>
    <m/>
    <m/>
    <n v="1974108.2"/>
    <m/>
    <x v="24"/>
    <m/>
    <m/>
    <n v="0"/>
    <m/>
    <m/>
    <x v="0"/>
    <m/>
    <m/>
  </r>
  <r>
    <m/>
    <s v="KSA"/>
    <s v="Riyadh"/>
    <s v="Sedra"/>
    <x v="3"/>
    <s v="Sedra 5"/>
    <s v="Roshan"/>
    <s v="TBA"/>
    <s v="Award"/>
    <m/>
    <m/>
    <n v="1355481.1"/>
    <m/>
    <x v="0"/>
    <m/>
    <m/>
    <n v="0"/>
    <m/>
    <m/>
    <x v="0"/>
    <m/>
    <m/>
  </r>
  <r>
    <m/>
    <s v="KSA"/>
    <s v="Riyadh"/>
    <s v="Sedra"/>
    <x v="3"/>
    <s v="Sedra 5"/>
    <s v="Roshan"/>
    <s v="TBA"/>
    <s v="Award"/>
    <m/>
    <m/>
    <n v="1355481.1"/>
    <m/>
    <x v="1"/>
    <m/>
    <m/>
    <n v="0"/>
    <m/>
    <m/>
    <x v="0"/>
    <m/>
    <m/>
  </r>
  <r>
    <m/>
    <s v="KSA"/>
    <s v="Riyadh"/>
    <s v="Sedra"/>
    <x v="3"/>
    <s v="Sedra 5"/>
    <s v="Roshan"/>
    <s v="TBA"/>
    <s v="Award"/>
    <m/>
    <m/>
    <n v="1355481.1"/>
    <m/>
    <x v="2"/>
    <m/>
    <m/>
    <n v="2.6024388610066196"/>
    <m/>
    <m/>
    <x v="0"/>
    <m/>
    <m/>
  </r>
  <r>
    <m/>
    <s v="KSA"/>
    <s v="Riyadh"/>
    <s v="Sedra"/>
    <x v="3"/>
    <s v="Sedra 5"/>
    <s v="Roshan"/>
    <s v="TBA"/>
    <s v="Award"/>
    <m/>
    <m/>
    <n v="1355481.1"/>
    <m/>
    <x v="3"/>
    <m/>
    <m/>
    <n v="44.47545350507788"/>
    <m/>
    <m/>
    <x v="0"/>
    <m/>
    <m/>
  </r>
  <r>
    <m/>
    <s v="KSA"/>
    <s v="Riyadh"/>
    <s v="Sedra"/>
    <x v="3"/>
    <s v="Sedra 5"/>
    <s v="Roshan"/>
    <s v="TBA"/>
    <s v="Award"/>
    <m/>
    <m/>
    <n v="1355481.1"/>
    <m/>
    <x v="4"/>
    <m/>
    <m/>
    <n v="0"/>
    <m/>
    <m/>
    <x v="0"/>
    <m/>
    <m/>
  </r>
  <r>
    <m/>
    <s v="KSA"/>
    <s v="Riyadh"/>
    <s v="Sedra"/>
    <x v="3"/>
    <s v="Sedra 5"/>
    <s v="Roshan"/>
    <s v="TBA"/>
    <s v="Award"/>
    <m/>
    <m/>
    <n v="1355481.1"/>
    <m/>
    <x v="5"/>
    <m/>
    <m/>
    <n v="21.925758094303195"/>
    <m/>
    <m/>
    <x v="0"/>
    <m/>
    <m/>
  </r>
  <r>
    <m/>
    <s v="KSA"/>
    <s v="Riyadh"/>
    <s v="Sedra"/>
    <x v="3"/>
    <s v="Sedra 5"/>
    <s v="Roshan"/>
    <s v="TBA"/>
    <s v="Award"/>
    <m/>
    <m/>
    <n v="1355481.1"/>
    <m/>
    <x v="6"/>
    <m/>
    <m/>
    <n v="18.62902812912699"/>
    <m/>
    <m/>
    <x v="0"/>
    <m/>
    <m/>
  </r>
  <r>
    <m/>
    <s v="KSA"/>
    <s v="Riyadh"/>
    <s v="Sedra"/>
    <x v="3"/>
    <s v="Sedra 5"/>
    <s v="Roshan"/>
    <s v="TBA"/>
    <s v="Award"/>
    <m/>
    <m/>
    <n v="1355481.1"/>
    <m/>
    <x v="7"/>
    <m/>
    <m/>
    <n v="7.4453163529908304"/>
    <m/>
    <m/>
    <x v="0"/>
    <m/>
    <m/>
  </r>
  <r>
    <m/>
    <s v="KSA"/>
    <s v="Riyadh"/>
    <s v="Sedra"/>
    <x v="3"/>
    <s v="Sedra 5"/>
    <s v="Roshan"/>
    <s v="TBA"/>
    <s v="Award"/>
    <m/>
    <m/>
    <n v="1355481.1"/>
    <m/>
    <x v="8"/>
    <m/>
    <m/>
    <n v="18.173085120847496"/>
    <m/>
    <m/>
    <x v="0"/>
    <m/>
    <m/>
  </r>
  <r>
    <m/>
    <s v="KSA"/>
    <s v="Riyadh"/>
    <s v="Sedra"/>
    <x v="3"/>
    <s v="Sedra 5"/>
    <s v="Roshan"/>
    <s v="TBA"/>
    <s v="Award"/>
    <m/>
    <m/>
    <n v="1355481.1"/>
    <m/>
    <x v="9"/>
    <m/>
    <m/>
    <n v="0"/>
    <m/>
    <m/>
    <x v="0"/>
    <m/>
    <m/>
  </r>
  <r>
    <m/>
    <s v="KSA"/>
    <s v="Riyadh"/>
    <s v="Sedra"/>
    <x v="3"/>
    <s v="Sedra 5"/>
    <s v="Roshan"/>
    <s v="TBA"/>
    <s v="Award"/>
    <m/>
    <m/>
    <n v="1355481.1"/>
    <m/>
    <x v="10"/>
    <m/>
    <m/>
    <n v="0"/>
    <m/>
    <m/>
    <x v="0"/>
    <m/>
    <m/>
  </r>
  <r>
    <m/>
    <s v="KSA"/>
    <s v="Riyadh"/>
    <s v="Sedra"/>
    <x v="3"/>
    <s v="Sedra 5"/>
    <s v="Roshan"/>
    <s v="TBA"/>
    <s v="Award"/>
    <m/>
    <m/>
    <n v="1355481.1"/>
    <m/>
    <x v="11"/>
    <m/>
    <m/>
    <n v="11.653569068576463"/>
    <m/>
    <m/>
    <x v="0"/>
    <m/>
    <m/>
  </r>
  <r>
    <m/>
    <s v="KSA"/>
    <s v="Riyadh"/>
    <s v="Sedra"/>
    <x v="3"/>
    <s v="Sedra 5"/>
    <s v="Roshan"/>
    <s v="TBA"/>
    <s v="Award"/>
    <m/>
    <m/>
    <n v="1355481.1"/>
    <m/>
    <x v="12"/>
    <m/>
    <m/>
    <n v="0"/>
    <m/>
    <m/>
    <x v="0"/>
    <m/>
    <m/>
  </r>
  <r>
    <m/>
    <s v="KSA"/>
    <s v="Riyadh"/>
    <s v="Sedra"/>
    <x v="3"/>
    <s v="Sedra 5"/>
    <s v="Roshan"/>
    <s v="TBA"/>
    <s v="Award"/>
    <m/>
    <m/>
    <n v="1355481.1"/>
    <m/>
    <x v="13"/>
    <m/>
    <m/>
    <n v="0"/>
    <m/>
    <m/>
    <x v="0"/>
    <m/>
    <m/>
  </r>
  <r>
    <m/>
    <s v="KSA"/>
    <s v="Riyadh"/>
    <s v="Sedra"/>
    <x v="3"/>
    <s v="Sedra 5"/>
    <s v="Roshan"/>
    <s v="TBA"/>
    <s v="Award"/>
    <m/>
    <m/>
    <n v="1355481.1"/>
    <m/>
    <x v="14"/>
    <m/>
    <m/>
    <n v="0"/>
    <m/>
    <m/>
    <x v="0"/>
    <m/>
    <m/>
  </r>
  <r>
    <m/>
    <s v="KSA"/>
    <s v="Riyadh"/>
    <s v="Sedra"/>
    <x v="3"/>
    <s v="Sedra 5"/>
    <s v="Roshan"/>
    <s v="TBA"/>
    <s v="Award"/>
    <m/>
    <m/>
    <n v="1355481.1"/>
    <m/>
    <x v="15"/>
    <m/>
    <m/>
    <n v="24.271196499899553"/>
    <m/>
    <m/>
    <x v="0"/>
    <m/>
    <m/>
  </r>
  <r>
    <m/>
    <s v="KSA"/>
    <s v="Riyadh"/>
    <s v="Sedra"/>
    <x v="3"/>
    <s v="Sedra 5"/>
    <s v="Roshan"/>
    <s v="TBA"/>
    <s v="Award"/>
    <m/>
    <m/>
    <n v="1355481.1"/>
    <m/>
    <x v="16"/>
    <m/>
    <m/>
    <n v="6.6670128783057168"/>
    <m/>
    <m/>
    <x v="0"/>
    <m/>
    <m/>
  </r>
  <r>
    <m/>
    <s v="KSA"/>
    <s v="Riyadh"/>
    <s v="Sedra"/>
    <x v="3"/>
    <s v="Sedra 5"/>
    <s v="Roshan"/>
    <s v="TBA"/>
    <s v="Award"/>
    <m/>
    <m/>
    <n v="1355481.1"/>
    <m/>
    <x v="17"/>
    <m/>
    <m/>
    <n v="6.7586174606197016"/>
    <m/>
    <m/>
    <x v="0"/>
    <m/>
    <m/>
  </r>
  <r>
    <m/>
    <s v="KSA"/>
    <s v="Riyadh"/>
    <s v="Sedra"/>
    <x v="3"/>
    <s v="Sedra 5"/>
    <s v="Roshan"/>
    <s v="TBA"/>
    <s v="Award"/>
    <m/>
    <m/>
    <n v="1355481.1"/>
    <m/>
    <x v="18"/>
    <m/>
    <m/>
    <n v="6.7219668795086847"/>
    <m/>
    <m/>
    <x v="0"/>
    <m/>
    <m/>
  </r>
  <r>
    <m/>
    <s v="KSA"/>
    <s v="Riyadh"/>
    <s v="Sedra"/>
    <x v="3"/>
    <s v="Sedra 5"/>
    <s v="Roshan"/>
    <s v="TBA"/>
    <s v="Award"/>
    <m/>
    <m/>
    <n v="1355481.1"/>
    <m/>
    <x v="19"/>
    <m/>
    <m/>
    <n v="0"/>
    <m/>
    <m/>
    <x v="0"/>
    <m/>
    <m/>
  </r>
  <r>
    <m/>
    <s v="KSA"/>
    <s v="Riyadh"/>
    <s v="Sedra"/>
    <x v="3"/>
    <s v="Sedra 5"/>
    <s v="Roshan"/>
    <s v="TBA"/>
    <s v="Award"/>
    <m/>
    <m/>
    <n v="1355481.1"/>
    <m/>
    <x v="20"/>
    <m/>
    <m/>
    <n v="21.332573135840846"/>
    <m/>
    <m/>
    <x v="0"/>
    <m/>
    <m/>
  </r>
  <r>
    <m/>
    <s v="KSA"/>
    <s v="Riyadh"/>
    <s v="Sedra"/>
    <x v="3"/>
    <s v="Sedra 5"/>
    <s v="Roshan"/>
    <s v="TBA"/>
    <s v="Award"/>
    <m/>
    <m/>
    <n v="1355481.1"/>
    <m/>
    <x v="21"/>
    <m/>
    <m/>
    <n v="21.404730025376228"/>
    <m/>
    <m/>
    <x v="0"/>
    <m/>
    <m/>
  </r>
  <r>
    <m/>
    <s v="KSA"/>
    <s v="Riyadh"/>
    <s v="Sedra"/>
    <x v="3"/>
    <s v="Sedra 5"/>
    <s v="Roshan"/>
    <s v="TBA"/>
    <s v="Award"/>
    <m/>
    <m/>
    <n v="1355481.1"/>
    <m/>
    <x v="22"/>
    <m/>
    <m/>
    <n v="0"/>
    <m/>
    <m/>
    <x v="0"/>
    <m/>
    <m/>
  </r>
  <r>
    <m/>
    <s v="KSA"/>
    <s v="Riyadh"/>
    <s v="Sedra"/>
    <x v="3"/>
    <s v="Sedra 5"/>
    <s v="Roshan"/>
    <s v="TBA"/>
    <s v="Award"/>
    <m/>
    <m/>
    <n v="1355481.1"/>
    <m/>
    <x v="23"/>
    <m/>
    <m/>
    <n v="0"/>
    <m/>
    <m/>
    <x v="0"/>
    <m/>
    <m/>
  </r>
  <r>
    <m/>
    <s v="KSA"/>
    <s v="Makkah"/>
    <m/>
    <x v="3"/>
    <s v="Makkah Phase 01"/>
    <s v="Roshan"/>
    <s v="TBA"/>
    <s v="Award"/>
    <m/>
    <m/>
    <n v="2577469"/>
    <m/>
    <x v="24"/>
    <m/>
    <m/>
    <n v="0"/>
    <m/>
    <m/>
    <x v="0"/>
    <m/>
    <m/>
  </r>
  <r>
    <m/>
    <s v="KSA"/>
    <s v="Makkah"/>
    <m/>
    <x v="4"/>
    <s v="Makkah Phase 01"/>
    <s v="Roshan"/>
    <s v="TBA"/>
    <s v="Award"/>
    <m/>
    <m/>
    <n v="2577469"/>
    <m/>
    <x v="0"/>
    <m/>
    <m/>
    <n v="0"/>
    <m/>
    <m/>
    <x v="0"/>
    <m/>
    <m/>
  </r>
  <r>
    <m/>
    <s v="KSA"/>
    <s v="Makkah"/>
    <m/>
    <x v="4"/>
    <s v="Makkah Phase 01"/>
    <s v="Roshan"/>
    <s v="TBA"/>
    <s v="Award"/>
    <m/>
    <m/>
    <n v="2577469"/>
    <m/>
    <x v="1"/>
    <m/>
    <m/>
    <n v="0"/>
    <m/>
    <m/>
    <x v="0"/>
    <m/>
    <m/>
  </r>
  <r>
    <m/>
    <s v="KSA"/>
    <s v="Makkah"/>
    <m/>
    <x v="4"/>
    <s v="Makkah Phase 01"/>
    <s v="Roshan"/>
    <s v="TBA"/>
    <s v="Award"/>
    <m/>
    <m/>
    <n v="2577469"/>
    <m/>
    <x v="2"/>
    <m/>
    <m/>
    <n v="3.3563468658594924"/>
    <m/>
    <m/>
    <x v="0"/>
    <m/>
    <m/>
  </r>
  <r>
    <m/>
    <s v="KSA"/>
    <s v="Makkah"/>
    <m/>
    <x v="4"/>
    <s v="Makkah Phase 01"/>
    <s v="Roshan"/>
    <s v="TBA"/>
    <s v="Award"/>
    <m/>
    <m/>
    <n v="2577469"/>
    <m/>
    <x v="3"/>
    <m/>
    <m/>
    <n v="14.454224667687566"/>
    <m/>
    <m/>
    <x v="0"/>
    <m/>
    <m/>
  </r>
  <r>
    <m/>
    <s v="KSA"/>
    <s v="Makkah"/>
    <m/>
    <x v="4"/>
    <s v="Makkah Phase 01"/>
    <s v="Roshan"/>
    <s v="TBA"/>
    <s v="Award"/>
    <m/>
    <m/>
    <n v="2577469"/>
    <m/>
    <x v="4"/>
    <m/>
    <m/>
    <n v="0"/>
    <m/>
    <m/>
    <x v="0"/>
    <m/>
    <m/>
  </r>
  <r>
    <m/>
    <s v="KSA"/>
    <s v="Makkah"/>
    <m/>
    <x v="4"/>
    <s v="Makkah Phase 01"/>
    <s v="Roshan"/>
    <s v="TBA"/>
    <s v="Award"/>
    <m/>
    <m/>
    <n v="2577469"/>
    <m/>
    <x v="5"/>
    <m/>
    <m/>
    <n v="40.377372142982125"/>
    <m/>
    <m/>
    <x v="0"/>
    <m/>
    <m/>
  </r>
  <r>
    <m/>
    <s v="KSA"/>
    <s v="Makkah"/>
    <m/>
    <x v="4"/>
    <s v="Makkah Phase 01"/>
    <s v="Roshan"/>
    <s v="TBA"/>
    <s v="Award"/>
    <m/>
    <m/>
    <n v="2577469"/>
    <m/>
    <x v="6"/>
    <m/>
    <m/>
    <n v="18.215627423646996"/>
    <m/>
    <m/>
    <x v="0"/>
    <m/>
    <m/>
  </r>
  <r>
    <m/>
    <s v="KSA"/>
    <s v="Makkah"/>
    <m/>
    <x v="4"/>
    <s v="Makkah Phase 01"/>
    <s v="Roshan"/>
    <s v="TBA"/>
    <s v="Award"/>
    <m/>
    <m/>
    <n v="2577469"/>
    <m/>
    <x v="7"/>
    <m/>
    <m/>
    <n v="8.0302366391215561"/>
    <m/>
    <m/>
    <x v="0"/>
    <m/>
    <m/>
  </r>
  <r>
    <m/>
    <s v="KSA"/>
    <s v="Makkah"/>
    <m/>
    <x v="4"/>
    <s v="Makkah Phase 01"/>
    <s v="Roshan"/>
    <s v="TBA"/>
    <s v="Award"/>
    <m/>
    <m/>
    <n v="2577469"/>
    <m/>
    <x v="8"/>
    <m/>
    <m/>
    <n v="18.606536337779428"/>
    <m/>
    <m/>
    <x v="0"/>
    <m/>
    <m/>
  </r>
  <r>
    <m/>
    <s v="KSA"/>
    <s v="Makkah"/>
    <m/>
    <x v="4"/>
    <s v="Makkah Phase 01"/>
    <s v="Roshan"/>
    <s v="TBA"/>
    <s v="Award"/>
    <m/>
    <m/>
    <n v="2577469"/>
    <m/>
    <x v="9"/>
    <m/>
    <m/>
    <n v="21.575249209204848"/>
    <m/>
    <m/>
    <x v="0"/>
    <m/>
    <m/>
  </r>
  <r>
    <m/>
    <s v="KSA"/>
    <s v="Makkah"/>
    <m/>
    <x v="4"/>
    <s v="Makkah Phase 01"/>
    <s v="Roshan"/>
    <s v="TBA"/>
    <s v="Award"/>
    <m/>
    <m/>
    <n v="2577469"/>
    <m/>
    <x v="10"/>
    <m/>
    <m/>
    <n v="0"/>
    <m/>
    <m/>
    <x v="0"/>
    <m/>
    <m/>
  </r>
  <r>
    <m/>
    <s v="KSA"/>
    <s v="Makkah"/>
    <m/>
    <x v="4"/>
    <s v="Makkah Phase 01"/>
    <s v="Roshan"/>
    <s v="TBA"/>
    <s v="Award"/>
    <m/>
    <m/>
    <n v="2577469"/>
    <m/>
    <x v="11"/>
    <m/>
    <m/>
    <n v="42.078959630552298"/>
    <m/>
    <m/>
    <x v="0"/>
    <m/>
    <m/>
  </r>
  <r>
    <m/>
    <s v="KSA"/>
    <s v="Makkah"/>
    <m/>
    <x v="4"/>
    <s v="Makkah Phase 01"/>
    <s v="Roshan"/>
    <s v="TBA"/>
    <s v="Award"/>
    <m/>
    <m/>
    <n v="2577469"/>
    <m/>
    <x v="12"/>
    <m/>
    <m/>
    <n v="0"/>
    <m/>
    <m/>
    <x v="0"/>
    <m/>
    <m/>
  </r>
  <r>
    <m/>
    <s v="KSA"/>
    <s v="Makkah"/>
    <m/>
    <x v="4"/>
    <s v="Makkah Phase 01"/>
    <s v="Roshan"/>
    <s v="TBA"/>
    <s v="Award"/>
    <m/>
    <m/>
    <n v="2577469"/>
    <m/>
    <x v="13"/>
    <m/>
    <m/>
    <n v="0"/>
    <m/>
    <m/>
    <x v="0"/>
    <m/>
    <m/>
  </r>
  <r>
    <m/>
    <s v="KSA"/>
    <s v="Makkah"/>
    <m/>
    <x v="4"/>
    <s v="Makkah Phase 01"/>
    <s v="Roshan"/>
    <s v="TBA"/>
    <s v="Award"/>
    <m/>
    <m/>
    <n v="2577469"/>
    <m/>
    <x v="14"/>
    <m/>
    <m/>
    <n v="0"/>
    <m/>
    <m/>
    <x v="0"/>
    <m/>
    <m/>
  </r>
  <r>
    <m/>
    <s v="KSA"/>
    <s v="Makkah"/>
    <m/>
    <x v="4"/>
    <s v="Makkah Phase 01"/>
    <s v="Roshan"/>
    <s v="TBA"/>
    <s v="Award"/>
    <m/>
    <m/>
    <n v="2577469"/>
    <m/>
    <x v="15"/>
    <m/>
    <m/>
    <n v="27.179484602918599"/>
    <m/>
    <m/>
    <x v="0"/>
    <m/>
    <m/>
  </r>
  <r>
    <m/>
    <s v="KSA"/>
    <s v="Makkah"/>
    <m/>
    <x v="4"/>
    <s v="Makkah Phase 01"/>
    <s v="Roshan"/>
    <s v="TBA"/>
    <s v="Award"/>
    <m/>
    <m/>
    <n v="2577469"/>
    <m/>
    <x v="16"/>
    <m/>
    <m/>
    <n v="8.0162589734347929"/>
    <m/>
    <m/>
    <x v="0"/>
    <m/>
    <m/>
  </r>
  <r>
    <m/>
    <s v="KSA"/>
    <s v="Makkah"/>
    <m/>
    <x v="4"/>
    <s v="Makkah Phase 01"/>
    <s v="Roshan"/>
    <s v="TBA"/>
    <s v="Award"/>
    <m/>
    <m/>
    <n v="2577469"/>
    <m/>
    <x v="17"/>
    <m/>
    <m/>
    <n v="20.247165339330948"/>
    <m/>
    <m/>
    <x v="0"/>
    <m/>
    <m/>
  </r>
  <r>
    <m/>
    <s v="KSA"/>
    <s v="Makkah"/>
    <m/>
    <x v="4"/>
    <s v="Makkah Phase 01"/>
    <s v="Roshan"/>
    <s v="TBA"/>
    <s v="Award"/>
    <m/>
    <m/>
    <n v="2577469"/>
    <m/>
    <x v="18"/>
    <m/>
    <m/>
    <n v="0"/>
    <m/>
    <m/>
    <x v="0"/>
    <m/>
    <m/>
  </r>
  <r>
    <m/>
    <s v="KSA"/>
    <s v="Makkah"/>
    <m/>
    <x v="4"/>
    <s v="Makkah Phase 01"/>
    <s v="Roshan"/>
    <s v="TBA"/>
    <s v="Award"/>
    <m/>
    <m/>
    <n v="2577469"/>
    <m/>
    <x v="19"/>
    <m/>
    <m/>
    <n v="0"/>
    <m/>
    <m/>
    <x v="0"/>
    <m/>
    <m/>
  </r>
  <r>
    <m/>
    <s v="KSA"/>
    <s v="Makkah"/>
    <m/>
    <x v="4"/>
    <s v="Makkah Phase 01"/>
    <s v="Roshan"/>
    <s v="TBA"/>
    <s v="Award"/>
    <m/>
    <m/>
    <n v="2577469"/>
    <m/>
    <x v="20"/>
    <m/>
    <m/>
    <n v="38.007327462557988"/>
    <m/>
    <m/>
    <x v="0"/>
    <m/>
    <m/>
  </r>
  <r>
    <m/>
    <s v="KSA"/>
    <s v="Makkah"/>
    <m/>
    <x v="4"/>
    <s v="Makkah Phase 01"/>
    <s v="Roshan"/>
    <s v="TBA"/>
    <s v="Award"/>
    <m/>
    <m/>
    <n v="2577469"/>
    <m/>
    <x v="21"/>
    <m/>
    <m/>
    <n v="39.587298287648878"/>
    <m/>
    <m/>
    <x v="0"/>
    <m/>
    <m/>
  </r>
  <r>
    <m/>
    <s v="KSA"/>
    <s v="Makkah"/>
    <m/>
    <x v="4"/>
    <s v="Makkah Phase 01"/>
    <s v="Roshan"/>
    <s v="TBA"/>
    <s v="Award"/>
    <m/>
    <m/>
    <n v="2577469"/>
    <m/>
    <x v="22"/>
    <m/>
    <m/>
    <n v="0"/>
    <m/>
    <m/>
    <x v="0"/>
    <m/>
    <m/>
  </r>
  <r>
    <m/>
    <s v="KSA"/>
    <s v="Makkah"/>
    <m/>
    <x v="4"/>
    <s v="Makkah Phase 01"/>
    <s v="Roshan"/>
    <s v="TBA"/>
    <s v="Award"/>
    <m/>
    <m/>
    <n v="2577469"/>
    <m/>
    <x v="23"/>
    <m/>
    <m/>
    <n v="0"/>
    <m/>
    <m/>
    <x v="0"/>
    <m/>
    <m/>
  </r>
  <r>
    <m/>
    <s v="KSA"/>
    <s v="Makkah"/>
    <m/>
    <x v="4"/>
    <s v="Makkah Phase 01"/>
    <s v="Roshan"/>
    <s v="TBA"/>
    <s v="Award"/>
    <m/>
    <m/>
    <n v="2577469"/>
    <m/>
    <x v="24"/>
    <m/>
    <m/>
    <n v="0"/>
    <m/>
    <m/>
    <x v="0"/>
    <m/>
    <m/>
  </r>
  <r>
    <m/>
    <s v="KSA"/>
    <s v="Jeddah"/>
    <m/>
    <x v="5"/>
    <s v="Al Arous 1A &amp; 1B"/>
    <s v="Roshan"/>
    <s v="TBA"/>
    <s v="Award"/>
    <m/>
    <m/>
    <n v="2610469"/>
    <m/>
    <x v="0"/>
    <m/>
    <m/>
    <n v="0"/>
    <m/>
    <m/>
    <x v="0"/>
    <m/>
    <m/>
  </r>
  <r>
    <m/>
    <s v="KSA"/>
    <s v="Jeddah"/>
    <m/>
    <x v="5"/>
    <s v="Al Arous 1A &amp; 1B"/>
    <s v="Roshan"/>
    <s v="TBA"/>
    <s v="Award"/>
    <m/>
    <m/>
    <n v="2610469"/>
    <m/>
    <x v="1"/>
    <m/>
    <m/>
    <n v="1.418762682108081"/>
    <m/>
    <m/>
    <x v="0"/>
    <m/>
    <m/>
  </r>
  <r>
    <m/>
    <s v="KSA"/>
    <s v="Jeddah"/>
    <m/>
    <x v="5"/>
    <s v="Al Arous 1A &amp; 1B"/>
    <s v="Roshan"/>
    <s v="TBA"/>
    <s v="Award"/>
    <m/>
    <m/>
    <n v="2610469"/>
    <m/>
    <x v="2"/>
    <m/>
    <m/>
    <n v="4.1509862787108371"/>
    <m/>
    <m/>
    <x v="0"/>
    <m/>
    <m/>
  </r>
  <r>
    <m/>
    <s v="KSA"/>
    <s v="Jeddah"/>
    <m/>
    <x v="5"/>
    <s v="Al Arous 1A &amp; 1B"/>
    <s v="Roshan"/>
    <s v="TBA"/>
    <s v="Award"/>
    <m/>
    <m/>
    <n v="2610469"/>
    <m/>
    <x v="3"/>
    <m/>
    <m/>
    <n v="15.981856516970705"/>
    <m/>
    <m/>
    <x v="0"/>
    <m/>
    <m/>
  </r>
  <r>
    <m/>
    <s v="KSA"/>
    <s v="Jeddah"/>
    <m/>
    <x v="5"/>
    <s v="Al Arous 1A &amp; 1B"/>
    <s v="Roshan"/>
    <s v="TBA"/>
    <s v="Award"/>
    <m/>
    <m/>
    <n v="2610469"/>
    <m/>
    <x v="4"/>
    <m/>
    <m/>
    <n v="1.0215218031702349"/>
    <m/>
    <m/>
    <x v="0"/>
    <m/>
    <m/>
  </r>
  <r>
    <m/>
    <s v="KSA"/>
    <s v="Jeddah"/>
    <m/>
    <x v="5"/>
    <s v="Al Arous 1A &amp; 1B"/>
    <s v="Roshan"/>
    <s v="TBA"/>
    <s v="Award"/>
    <m/>
    <m/>
    <n v="2610469"/>
    <m/>
    <x v="5"/>
    <m/>
    <m/>
    <n v="28.436523896663779"/>
    <m/>
    <m/>
    <x v="0"/>
    <m/>
    <m/>
  </r>
  <r>
    <m/>
    <s v="KSA"/>
    <s v="Jeddah"/>
    <m/>
    <x v="5"/>
    <s v="Al Arous 1A &amp; 1B"/>
    <s v="Roshan"/>
    <s v="TBA"/>
    <s v="Award"/>
    <m/>
    <m/>
    <n v="2610469"/>
    <m/>
    <x v="6"/>
    <m/>
    <m/>
    <n v="16.624010474746107"/>
    <m/>
    <m/>
    <x v="0"/>
    <m/>
    <m/>
  </r>
  <r>
    <m/>
    <s v="KSA"/>
    <s v="Jeddah"/>
    <m/>
    <x v="5"/>
    <s v="Al Arous 1A &amp; 1B"/>
    <s v="Roshan"/>
    <s v="TBA"/>
    <s v="Award"/>
    <m/>
    <m/>
    <n v="2610469"/>
    <m/>
    <x v="7"/>
    <m/>
    <m/>
    <n v="3.6147221054913885"/>
    <m/>
    <m/>
    <x v="0"/>
    <m/>
    <m/>
  </r>
  <r>
    <m/>
    <s v="KSA"/>
    <s v="Jeddah"/>
    <m/>
    <x v="5"/>
    <s v="Al Arous 1A &amp; 1B"/>
    <s v="Roshan"/>
    <s v="TBA"/>
    <s v="Award"/>
    <m/>
    <m/>
    <n v="2610469"/>
    <m/>
    <x v="8"/>
    <m/>
    <m/>
    <n v="41.554852020843761"/>
    <m/>
    <m/>
    <x v="0"/>
    <m/>
    <m/>
  </r>
  <r>
    <m/>
    <s v="KSA"/>
    <s v="Jeddah"/>
    <m/>
    <x v="5"/>
    <s v="Al Arous 1A &amp; 1B"/>
    <s v="Roshan"/>
    <s v="TBA"/>
    <s v="Award"/>
    <m/>
    <m/>
    <n v="2610469"/>
    <m/>
    <x v="9"/>
    <m/>
    <m/>
    <n v="0"/>
    <m/>
    <m/>
    <x v="0"/>
    <m/>
    <m/>
  </r>
  <r>
    <m/>
    <s v="KSA"/>
    <s v="Jeddah"/>
    <m/>
    <x v="5"/>
    <s v="Al Arous 1A &amp; 1B"/>
    <s v="Roshan"/>
    <s v="TBA"/>
    <s v="Award"/>
    <m/>
    <m/>
    <n v="2610469"/>
    <m/>
    <x v="10"/>
    <m/>
    <m/>
    <n v="0"/>
    <m/>
    <m/>
    <x v="0"/>
    <m/>
    <m/>
  </r>
  <r>
    <m/>
    <s v="KSA"/>
    <s v="Jeddah"/>
    <m/>
    <x v="5"/>
    <s v="Al Arous 1A &amp; 1B"/>
    <s v="Roshan"/>
    <s v="TBA"/>
    <s v="Award"/>
    <m/>
    <m/>
    <n v="2610469"/>
    <m/>
    <x v="11"/>
    <m/>
    <m/>
    <n v="41.86471434826462"/>
    <m/>
    <m/>
    <x v="0"/>
    <m/>
    <m/>
  </r>
  <r>
    <m/>
    <s v="KSA"/>
    <s v="Jeddah"/>
    <m/>
    <x v="5"/>
    <s v="Al Arous 1A &amp; 1B"/>
    <s v="Roshan"/>
    <s v="TBA"/>
    <s v="Award"/>
    <m/>
    <m/>
    <n v="2610469"/>
    <m/>
    <x v="12"/>
    <m/>
    <m/>
    <n v="0"/>
    <m/>
    <m/>
    <x v="0"/>
    <m/>
    <m/>
  </r>
  <r>
    <m/>
    <s v="KSA"/>
    <s v="Jeddah"/>
    <m/>
    <x v="5"/>
    <s v="Al Arous 1A &amp; 1B"/>
    <s v="Roshan"/>
    <s v="TBA"/>
    <s v="Award"/>
    <m/>
    <m/>
    <n v="2610469"/>
    <m/>
    <x v="13"/>
    <m/>
    <m/>
    <n v="0"/>
    <m/>
    <m/>
    <x v="0"/>
    <m/>
    <m/>
  </r>
  <r>
    <m/>
    <s v="KSA"/>
    <s v="Jeddah"/>
    <m/>
    <x v="5"/>
    <s v="Al Arous 1A &amp; 1B"/>
    <s v="Roshan"/>
    <s v="TBA"/>
    <s v="Award"/>
    <m/>
    <m/>
    <n v="2610469"/>
    <m/>
    <x v="14"/>
    <m/>
    <m/>
    <n v="0"/>
    <m/>
    <m/>
    <x v="0"/>
    <m/>
    <m/>
  </r>
  <r>
    <m/>
    <s v="KSA"/>
    <s v="Jeddah"/>
    <m/>
    <x v="5"/>
    <s v="Al Arous 1A &amp; 1B"/>
    <s v="Roshan"/>
    <s v="TBA"/>
    <s v="Award"/>
    <m/>
    <m/>
    <n v="2610469"/>
    <m/>
    <x v="15"/>
    <m/>
    <m/>
    <n v="25.368527647713879"/>
    <m/>
    <m/>
    <x v="0"/>
    <m/>
    <m/>
  </r>
  <r>
    <m/>
    <s v="KSA"/>
    <s v="Jeddah"/>
    <m/>
    <x v="5"/>
    <s v="Al Arous 1A &amp; 1B"/>
    <s v="Roshan"/>
    <s v="TBA"/>
    <s v="Award"/>
    <m/>
    <m/>
    <n v="2610469"/>
    <m/>
    <x v="16"/>
    <m/>
    <m/>
    <n v="0"/>
    <m/>
    <m/>
    <x v="0"/>
    <m/>
    <m/>
  </r>
  <r>
    <m/>
    <s v="KSA"/>
    <s v="Jeddah"/>
    <m/>
    <x v="5"/>
    <s v="Al Arous 1A &amp; 1B"/>
    <s v="Roshan"/>
    <s v="TBA"/>
    <s v="Award"/>
    <m/>
    <m/>
    <n v="2610469"/>
    <m/>
    <x v="17"/>
    <m/>
    <m/>
    <n v="24.911044337243613"/>
    <m/>
    <m/>
    <x v="0"/>
    <m/>
    <m/>
  </r>
  <r>
    <m/>
    <s v="KSA"/>
    <s v="Jeddah"/>
    <m/>
    <x v="5"/>
    <s v="Al Arous 1A &amp; 1B"/>
    <s v="Roshan"/>
    <s v="TBA"/>
    <s v="Award"/>
    <m/>
    <m/>
    <n v="2610469"/>
    <m/>
    <x v="18"/>
    <m/>
    <m/>
    <n v="0"/>
    <m/>
    <m/>
    <x v="0"/>
    <m/>
    <m/>
  </r>
  <r>
    <m/>
    <s v="KSA"/>
    <s v="Jeddah"/>
    <m/>
    <x v="5"/>
    <s v="Al Arous 1A &amp; 1B"/>
    <s v="Roshan"/>
    <s v="TBA"/>
    <s v="Award"/>
    <m/>
    <m/>
    <n v="2610469"/>
    <m/>
    <x v="19"/>
    <m/>
    <m/>
    <n v="0"/>
    <m/>
    <m/>
    <x v="0"/>
    <m/>
    <m/>
  </r>
  <r>
    <m/>
    <s v="KSA"/>
    <s v="Jeddah"/>
    <m/>
    <x v="5"/>
    <s v="Al Arous 1A &amp; 1B"/>
    <s v="Roshan"/>
    <s v="TBA"/>
    <s v="Award"/>
    <m/>
    <m/>
    <n v="2610469"/>
    <m/>
    <x v="20"/>
    <m/>
    <m/>
    <n v="47.984117758149978"/>
    <m/>
    <m/>
    <x v="0"/>
    <m/>
    <m/>
  </r>
  <r>
    <m/>
    <s v="KSA"/>
    <s v="Jeddah"/>
    <m/>
    <x v="5"/>
    <s v="Al Arous 1A &amp; 1B"/>
    <s v="Roshan"/>
    <s v="TBA"/>
    <s v="Award"/>
    <m/>
    <m/>
    <n v="2610469"/>
    <m/>
    <x v="21"/>
    <m/>
    <m/>
    <n v="40.51997013563463"/>
    <m/>
    <m/>
    <x v="0"/>
    <m/>
    <m/>
  </r>
  <r>
    <m/>
    <s v="KSA"/>
    <s v="Jeddah"/>
    <m/>
    <x v="5"/>
    <s v="Al Arous 1A &amp; 1B"/>
    <s v="Roshan"/>
    <s v="TBA"/>
    <s v="Award"/>
    <m/>
    <m/>
    <n v="2610469"/>
    <m/>
    <x v="22"/>
    <m/>
    <m/>
    <n v="0"/>
    <m/>
    <m/>
    <x v="0"/>
    <m/>
    <m/>
  </r>
  <r>
    <m/>
    <s v="KSA"/>
    <s v="Jeddah"/>
    <m/>
    <x v="5"/>
    <s v="Al Arous 1A &amp; 1B"/>
    <s v="Roshan"/>
    <s v="TBA"/>
    <s v="Award"/>
    <m/>
    <m/>
    <n v="2610469"/>
    <m/>
    <x v="23"/>
    <m/>
    <m/>
    <n v="0"/>
    <m/>
    <m/>
    <x v="0"/>
    <m/>
    <m/>
  </r>
  <r>
    <m/>
    <s v="KSA"/>
    <s v="Jeddah"/>
    <m/>
    <x v="5"/>
    <s v="Al Arous 1A &amp; 1B"/>
    <s v="Roshan"/>
    <s v="TBA"/>
    <s v="Award"/>
    <m/>
    <m/>
    <n v="2610469"/>
    <m/>
    <x v="24"/>
    <m/>
    <m/>
    <n v="0"/>
    <m/>
    <m/>
    <x v="0"/>
    <m/>
    <m/>
  </r>
  <r>
    <m/>
    <s v="KSA"/>
    <s v="Riyadh"/>
    <m/>
    <x v="6"/>
    <s v="Riyadh East"/>
    <s v="Roshan"/>
    <s v="TBA"/>
    <s v="Award"/>
    <m/>
    <m/>
    <n v="1418268"/>
    <m/>
    <x v="0"/>
    <m/>
    <m/>
    <n v="0"/>
    <m/>
    <m/>
    <x v="0"/>
    <m/>
    <m/>
  </r>
  <r>
    <m/>
    <s v="KSA"/>
    <s v="Riyadh"/>
    <m/>
    <x v="6"/>
    <s v="Riyadh East"/>
    <s v="Roshan"/>
    <s v="TBA"/>
    <s v="Award"/>
    <m/>
    <m/>
    <n v="1418268"/>
    <m/>
    <x v="1"/>
    <m/>
    <m/>
    <n v="0"/>
    <m/>
    <m/>
    <x v="0"/>
    <m/>
    <m/>
  </r>
  <r>
    <m/>
    <s v="KSA"/>
    <s v="Riyadh"/>
    <m/>
    <x v="6"/>
    <s v="Riyadh East"/>
    <s v="Roshan"/>
    <s v="TBA"/>
    <s v="Award"/>
    <m/>
    <m/>
    <n v="1418268"/>
    <m/>
    <x v="2"/>
    <m/>
    <m/>
    <n v="0"/>
    <m/>
    <m/>
    <x v="0"/>
    <m/>
    <m/>
  </r>
  <r>
    <m/>
    <s v="KSA"/>
    <s v="Riyadh"/>
    <m/>
    <x v="6"/>
    <s v="Riyadh East"/>
    <s v="Roshan"/>
    <s v="TBA"/>
    <s v="Award"/>
    <m/>
    <m/>
    <n v="1418268"/>
    <m/>
    <x v="3"/>
    <m/>
    <m/>
    <n v="18.115670663090473"/>
    <m/>
    <m/>
    <x v="0"/>
    <m/>
    <m/>
  </r>
  <r>
    <m/>
    <s v="KSA"/>
    <s v="Riyadh"/>
    <m/>
    <x v="6"/>
    <s v="Riyadh East"/>
    <s v="Roshan"/>
    <s v="TBA"/>
    <s v="Award"/>
    <m/>
    <m/>
    <n v="1418268"/>
    <m/>
    <x v="4"/>
    <m/>
    <m/>
    <n v="0"/>
    <m/>
    <m/>
    <x v="0"/>
    <m/>
    <m/>
  </r>
  <r>
    <m/>
    <s v="KSA"/>
    <s v="Riyadh"/>
    <m/>
    <x v="6"/>
    <s v="Riyadh East"/>
    <s v="Roshan"/>
    <s v="TBA"/>
    <s v="Award"/>
    <m/>
    <m/>
    <n v="1418268"/>
    <m/>
    <x v="5"/>
    <m/>
    <m/>
    <n v="37.097741047531215"/>
    <m/>
    <m/>
    <x v="0"/>
    <m/>
    <m/>
  </r>
  <r>
    <m/>
    <s v="KSA"/>
    <s v="Riyadh"/>
    <m/>
    <x v="6"/>
    <s v="Riyadh East"/>
    <s v="Roshan"/>
    <s v="TBA"/>
    <s v="Award"/>
    <m/>
    <m/>
    <n v="1418268"/>
    <m/>
    <x v="6"/>
    <m/>
    <m/>
    <n v="35.221376707364193"/>
    <m/>
    <m/>
    <x v="0"/>
    <m/>
    <m/>
  </r>
  <r>
    <m/>
    <s v="KSA"/>
    <s v="Riyadh"/>
    <m/>
    <x v="6"/>
    <s v="Riyadh East"/>
    <s v="Roshan"/>
    <s v="TBA"/>
    <s v="Award"/>
    <m/>
    <m/>
    <n v="1418268"/>
    <m/>
    <x v="7"/>
    <m/>
    <m/>
    <n v="9.3570806081784266"/>
    <m/>
    <m/>
    <x v="0"/>
    <m/>
    <m/>
  </r>
  <r>
    <m/>
    <s v="KSA"/>
    <s v="Riyadh"/>
    <m/>
    <x v="6"/>
    <s v="Riyadh East"/>
    <s v="Roshan"/>
    <s v="TBA"/>
    <s v="Award"/>
    <m/>
    <m/>
    <n v="1418268"/>
    <m/>
    <x v="8"/>
    <m/>
    <m/>
    <n v="43.03677372682737"/>
    <m/>
    <m/>
    <x v="0"/>
    <m/>
    <m/>
  </r>
  <r>
    <m/>
    <s v="KSA"/>
    <s v="Riyadh"/>
    <m/>
    <x v="6"/>
    <s v="Riyadh East"/>
    <s v="Roshan"/>
    <s v="TBA"/>
    <s v="Award"/>
    <m/>
    <m/>
    <n v="1418268"/>
    <m/>
    <x v="9"/>
    <m/>
    <m/>
    <n v="0"/>
    <m/>
    <m/>
    <x v="0"/>
    <m/>
    <m/>
  </r>
  <r>
    <m/>
    <s v="KSA"/>
    <s v="Riyadh"/>
    <m/>
    <x v="6"/>
    <s v="Riyadh East"/>
    <s v="Roshan"/>
    <s v="TBA"/>
    <s v="Award"/>
    <m/>
    <m/>
    <n v="1418268"/>
    <m/>
    <x v="10"/>
    <m/>
    <m/>
    <n v="4.5550981901869037"/>
    <m/>
    <m/>
    <x v="0"/>
    <m/>
    <m/>
  </r>
  <r>
    <m/>
    <s v="KSA"/>
    <s v="Riyadh"/>
    <m/>
    <x v="6"/>
    <s v="Riyadh East"/>
    <s v="Roshan"/>
    <s v="TBA"/>
    <s v="Award"/>
    <m/>
    <m/>
    <n v="1418268"/>
    <m/>
    <x v="11"/>
    <m/>
    <m/>
    <n v="33.059985136800663"/>
    <m/>
    <m/>
    <x v="0"/>
    <m/>
    <m/>
  </r>
  <r>
    <m/>
    <s v="KSA"/>
    <s v="Riyadh"/>
    <m/>
    <x v="6"/>
    <s v="Riyadh East"/>
    <s v="Roshan"/>
    <s v="TBA"/>
    <s v="Award"/>
    <m/>
    <m/>
    <n v="1418268"/>
    <m/>
    <x v="12"/>
    <m/>
    <m/>
    <n v="0"/>
    <m/>
    <m/>
    <x v="0"/>
    <m/>
    <m/>
  </r>
  <r>
    <m/>
    <s v="KSA"/>
    <s v="Riyadh"/>
    <m/>
    <x v="6"/>
    <s v="Riyadh East"/>
    <s v="Roshan"/>
    <s v="TBA"/>
    <s v="Award"/>
    <m/>
    <m/>
    <n v="1418268"/>
    <m/>
    <x v="13"/>
    <m/>
    <m/>
    <n v="0"/>
    <m/>
    <m/>
    <x v="0"/>
    <m/>
    <m/>
  </r>
  <r>
    <m/>
    <s v="KSA"/>
    <s v="Riyadh"/>
    <m/>
    <x v="6"/>
    <s v="Riyadh East"/>
    <s v="Roshan"/>
    <s v="TBA"/>
    <s v="Award"/>
    <m/>
    <m/>
    <n v="1418268"/>
    <m/>
    <x v="14"/>
    <m/>
    <m/>
    <n v="0"/>
    <m/>
    <m/>
    <x v="0"/>
    <m/>
    <m/>
  </r>
  <r>
    <m/>
    <s v="KSA"/>
    <s v="Riyadh"/>
    <m/>
    <x v="6"/>
    <s v="Riyadh East"/>
    <s v="Roshan"/>
    <s v="TBA"/>
    <s v="Award"/>
    <m/>
    <m/>
    <n v="1418268"/>
    <m/>
    <x v="15"/>
    <m/>
    <m/>
    <n v="55"/>
    <m/>
    <m/>
    <x v="0"/>
    <m/>
    <m/>
  </r>
  <r>
    <m/>
    <s v="KSA"/>
    <s v="Riyadh"/>
    <m/>
    <x v="6"/>
    <s v="Riyadh East"/>
    <s v="Roshan"/>
    <s v="TBA"/>
    <s v="Award"/>
    <m/>
    <m/>
    <n v="1418268"/>
    <m/>
    <x v="16"/>
    <m/>
    <m/>
    <n v="22.702743769160694"/>
    <m/>
    <m/>
    <x v="0"/>
    <m/>
    <m/>
  </r>
  <r>
    <m/>
    <s v="KSA"/>
    <s v="Riyadh"/>
    <m/>
    <x v="6"/>
    <s v="Riyadh East"/>
    <s v="Roshan"/>
    <s v="TBA"/>
    <s v="Award"/>
    <m/>
    <m/>
    <n v="1418268"/>
    <m/>
    <x v="17"/>
    <m/>
    <m/>
    <n v="20.850565619473894"/>
    <m/>
    <m/>
    <x v="0"/>
    <m/>
    <m/>
  </r>
  <r>
    <m/>
    <s v="KSA"/>
    <s v="Riyadh"/>
    <m/>
    <x v="6"/>
    <s v="Riyadh East"/>
    <s v="Roshan"/>
    <s v="TBA"/>
    <s v="Award"/>
    <m/>
    <m/>
    <n v="1418268"/>
    <m/>
    <x v="18"/>
    <m/>
    <m/>
    <n v="8.589801081318905"/>
    <m/>
    <m/>
    <x v="0"/>
    <m/>
    <m/>
  </r>
  <r>
    <m/>
    <s v="KSA"/>
    <s v="Riyadh"/>
    <m/>
    <x v="6"/>
    <s v="Riyadh East"/>
    <s v="Roshan"/>
    <s v="TBA"/>
    <s v="Award"/>
    <m/>
    <m/>
    <n v="1418268"/>
    <m/>
    <x v="19"/>
    <m/>
    <m/>
    <n v="0"/>
    <m/>
    <m/>
    <x v="0"/>
    <m/>
    <m/>
  </r>
  <r>
    <m/>
    <s v="KSA"/>
    <s v="Riyadh"/>
    <m/>
    <x v="6"/>
    <s v="Riyadh East"/>
    <s v="Roshan"/>
    <s v="TBA"/>
    <s v="Award"/>
    <m/>
    <m/>
    <n v="1418268"/>
    <m/>
    <x v="20"/>
    <m/>
    <m/>
    <n v="21.434358824791129"/>
    <m/>
    <m/>
    <x v="0"/>
    <m/>
    <m/>
  </r>
  <r>
    <m/>
    <s v="KSA"/>
    <s v="Riyadh"/>
    <m/>
    <x v="6"/>
    <s v="Riyadh East"/>
    <s v="Roshan"/>
    <s v="TBA"/>
    <s v="Award"/>
    <m/>
    <m/>
    <n v="1418268"/>
    <m/>
    <x v="21"/>
    <m/>
    <m/>
    <n v="39.099386463629237"/>
    <m/>
    <m/>
    <x v="0"/>
    <m/>
    <m/>
  </r>
  <r>
    <m/>
    <s v="KSA"/>
    <s v="Riyadh"/>
    <m/>
    <x v="6"/>
    <s v="Riyadh East"/>
    <s v="Roshan"/>
    <s v="TBA"/>
    <s v="Award"/>
    <m/>
    <m/>
    <n v="1418268"/>
    <m/>
    <x v="22"/>
    <m/>
    <m/>
    <n v="0"/>
    <m/>
    <m/>
    <x v="0"/>
    <m/>
    <m/>
  </r>
  <r>
    <m/>
    <s v="KSA"/>
    <s v="Riyadh"/>
    <m/>
    <x v="6"/>
    <s v="Riyadh East"/>
    <s v="Roshan"/>
    <s v="TBA"/>
    <s v="Award"/>
    <m/>
    <m/>
    <n v="1418268"/>
    <m/>
    <x v="23"/>
    <m/>
    <m/>
    <n v="0"/>
    <m/>
    <m/>
    <x v="0"/>
    <m/>
    <m/>
  </r>
  <r>
    <m/>
    <s v="KSA"/>
    <s v="Riyadh"/>
    <m/>
    <x v="6"/>
    <s v="Riyadh East"/>
    <s v="Roshan"/>
    <s v="TBA"/>
    <s v="Award"/>
    <m/>
    <m/>
    <n v="1418268"/>
    <m/>
    <x v="24"/>
    <m/>
    <m/>
    <n v="0"/>
    <m/>
    <m/>
    <x v="0"/>
    <m/>
    <m/>
  </r>
  <r>
    <m/>
    <s v="KSA"/>
    <s v="Riyadh"/>
    <m/>
    <x v="7"/>
    <s v="Roshan average and adjusted"/>
    <s v="Roshan"/>
    <s v="TBA"/>
    <s v="Award"/>
    <m/>
    <m/>
    <m/>
    <m/>
    <x v="0"/>
    <m/>
    <m/>
    <n v="0"/>
    <m/>
    <m/>
    <x v="0"/>
    <m/>
    <m/>
  </r>
  <r>
    <m/>
    <s v="KSA"/>
    <s v="Riyadh"/>
    <m/>
    <x v="7"/>
    <s v="Roshan average and adjusted"/>
    <s v="Roshan"/>
    <s v="TBA"/>
    <s v="Award"/>
    <m/>
    <m/>
    <m/>
    <m/>
    <x v="1"/>
    <m/>
    <m/>
    <n v="1.0644885236776638"/>
    <m/>
    <m/>
    <x v="0"/>
    <m/>
    <m/>
  </r>
  <r>
    <m/>
    <s v="KSA"/>
    <s v="Riyadh"/>
    <m/>
    <x v="7"/>
    <s v="Roshan average and adjusted"/>
    <s v="Roshan"/>
    <s v="TBA"/>
    <s v="Award"/>
    <m/>
    <m/>
    <m/>
    <m/>
    <x v="2"/>
    <m/>
    <m/>
    <n v="3.8601587683698857"/>
    <m/>
    <m/>
    <x v="0"/>
    <m/>
    <m/>
  </r>
  <r>
    <m/>
    <s v="KSA"/>
    <s v="Riyadh"/>
    <m/>
    <x v="7"/>
    <s v="Roshan average and adjusted"/>
    <s v="Roshan"/>
    <s v="TBA"/>
    <s v="Award"/>
    <m/>
    <m/>
    <m/>
    <m/>
    <x v="3"/>
    <m/>
    <m/>
    <n v="32.498189306041169"/>
    <m/>
    <m/>
    <x v="0"/>
    <m/>
    <m/>
  </r>
  <r>
    <m/>
    <s v="KSA"/>
    <s v="Riyadh"/>
    <m/>
    <x v="7"/>
    <s v="Roshan average and adjusted"/>
    <s v="Roshan"/>
    <s v="TBA"/>
    <s v="Award"/>
    <m/>
    <m/>
    <m/>
    <m/>
    <x v="4"/>
    <m/>
    <m/>
    <n v="0.59711106768495403"/>
    <m/>
    <m/>
    <x v="0"/>
    <m/>
    <m/>
  </r>
  <r>
    <m/>
    <s v="KSA"/>
    <s v="Riyadh"/>
    <m/>
    <x v="7"/>
    <s v="Roshan average and adjusted"/>
    <s v="Roshan"/>
    <s v="TBA"/>
    <s v="Award"/>
    <m/>
    <m/>
    <m/>
    <m/>
    <x v="5"/>
    <m/>
    <m/>
    <n v="38.314549176748436"/>
    <m/>
    <m/>
    <x v="0"/>
    <m/>
    <m/>
  </r>
  <r>
    <m/>
    <s v="KSA"/>
    <s v="Riyadh"/>
    <m/>
    <x v="7"/>
    <s v="Roshan average and adjusted"/>
    <s v="Roshan"/>
    <s v="TBA"/>
    <s v="Award"/>
    <m/>
    <m/>
    <m/>
    <m/>
    <x v="6"/>
    <m/>
    <m/>
    <n v="26.22778745222157"/>
    <m/>
    <m/>
    <x v="0"/>
    <m/>
    <m/>
  </r>
  <r>
    <m/>
    <s v="KSA"/>
    <s v="Riyadh"/>
    <m/>
    <x v="7"/>
    <s v="Roshan average and adjusted"/>
    <s v="Roshan"/>
    <s v="TBA"/>
    <s v="Award"/>
    <m/>
    <m/>
    <m/>
    <m/>
    <x v="7"/>
    <m/>
    <m/>
    <n v="8.3934229969419913"/>
    <m/>
    <m/>
    <x v="0"/>
    <m/>
    <m/>
  </r>
  <r>
    <m/>
    <s v="KSA"/>
    <s v="Riyadh"/>
    <m/>
    <x v="7"/>
    <s v="Roshan average and adjusted"/>
    <s v="Roshan"/>
    <s v="TBA"/>
    <s v="Award"/>
    <m/>
    <m/>
    <m/>
    <m/>
    <x v="8"/>
    <m/>
    <m/>
    <n v="33.22212394290645"/>
    <m/>
    <m/>
    <x v="0"/>
    <m/>
    <m/>
  </r>
  <r>
    <m/>
    <s v="KSA"/>
    <s v="Riyadh"/>
    <m/>
    <x v="7"/>
    <s v="Roshan average and adjusted"/>
    <s v="Roshan"/>
    <s v="TBA"/>
    <s v="Award"/>
    <m/>
    <m/>
    <m/>
    <m/>
    <x v="9"/>
    <m/>
    <m/>
    <n v="0"/>
    <m/>
    <m/>
    <x v="0"/>
    <m/>
    <m/>
  </r>
  <r>
    <m/>
    <s v="KSA"/>
    <s v="Riyadh"/>
    <m/>
    <x v="7"/>
    <s v="Roshan average and adjusted"/>
    <s v="Roshan"/>
    <s v="TBA"/>
    <s v="Award"/>
    <m/>
    <m/>
    <m/>
    <m/>
    <x v="10"/>
    <m/>
    <m/>
    <n v="0"/>
    <m/>
    <m/>
    <x v="0"/>
    <m/>
    <m/>
  </r>
  <r>
    <m/>
    <s v="KSA"/>
    <s v="Riyadh"/>
    <m/>
    <x v="7"/>
    <s v="Roshan average and adjusted"/>
    <s v="Roshan"/>
    <s v="TBA"/>
    <s v="Award"/>
    <m/>
    <m/>
    <m/>
    <m/>
    <x v="11"/>
    <m/>
    <m/>
    <n v="33.26607709098932"/>
    <m/>
    <m/>
    <x v="0"/>
    <m/>
    <m/>
  </r>
  <r>
    <m/>
    <s v="KSA"/>
    <s v="Riyadh"/>
    <m/>
    <x v="7"/>
    <s v="Roshan average and adjusted"/>
    <s v="Roshan"/>
    <s v="TBA"/>
    <s v="Award"/>
    <m/>
    <m/>
    <m/>
    <m/>
    <x v="12"/>
    <m/>
    <m/>
    <n v="0"/>
    <m/>
    <m/>
    <x v="0"/>
    <m/>
    <m/>
  </r>
  <r>
    <m/>
    <s v="KSA"/>
    <s v="Riyadh"/>
    <m/>
    <x v="7"/>
    <s v="Roshan average and adjusted"/>
    <s v="Roshan"/>
    <s v="TBA"/>
    <s v="Award"/>
    <m/>
    <m/>
    <m/>
    <m/>
    <x v="13"/>
    <m/>
    <m/>
    <n v="0"/>
    <m/>
    <m/>
    <x v="0"/>
    <m/>
    <m/>
  </r>
  <r>
    <m/>
    <s v="KSA"/>
    <s v="Riyadh"/>
    <m/>
    <x v="7"/>
    <s v="Roshan average and adjusted"/>
    <s v="Roshan"/>
    <s v="TBA"/>
    <s v="Award"/>
    <m/>
    <m/>
    <m/>
    <m/>
    <x v="14"/>
    <m/>
    <m/>
    <n v="0"/>
    <m/>
    <m/>
    <x v="0"/>
    <m/>
    <m/>
  </r>
  <r>
    <m/>
    <s v="KSA"/>
    <s v="Riyadh"/>
    <m/>
    <x v="7"/>
    <s v="Roshan average and adjusted"/>
    <s v="Roshan"/>
    <s v="TBA"/>
    <s v="Award"/>
    <m/>
    <m/>
    <m/>
    <m/>
    <x v="15"/>
    <m/>
    <m/>
    <n v="48"/>
    <m/>
    <m/>
    <x v="0"/>
    <m/>
    <m/>
  </r>
  <r>
    <m/>
    <s v="KSA"/>
    <s v="Riyadh"/>
    <m/>
    <x v="7"/>
    <s v="Roshan average and adjusted"/>
    <s v="Roshan"/>
    <s v="TBA"/>
    <s v="Award"/>
    <m/>
    <m/>
    <m/>
    <m/>
    <x v="16"/>
    <m/>
    <m/>
    <n v="14.427254869385639"/>
    <m/>
    <m/>
    <x v="0"/>
    <m/>
    <m/>
  </r>
  <r>
    <m/>
    <s v="KSA"/>
    <s v="Riyadh"/>
    <m/>
    <x v="7"/>
    <s v="Roshan average and adjusted"/>
    <s v="Roshan"/>
    <s v="TBA"/>
    <s v="Award"/>
    <m/>
    <m/>
    <m/>
    <m/>
    <x v="17"/>
    <m/>
    <m/>
    <n v="19.472265346441205"/>
    <m/>
    <m/>
    <x v="0"/>
    <m/>
    <m/>
  </r>
  <r>
    <m/>
    <s v="KSA"/>
    <s v="Riyadh"/>
    <m/>
    <x v="7"/>
    <s v="Roshan average and adjusted"/>
    <s v="Roshan"/>
    <s v="TBA"/>
    <s v="Award"/>
    <m/>
    <m/>
    <m/>
    <m/>
    <x v="18"/>
    <m/>
    <m/>
    <n v="12.560924956539219"/>
    <m/>
    <m/>
    <x v="0"/>
    <m/>
    <m/>
  </r>
  <r>
    <m/>
    <s v="KSA"/>
    <s v="Riyadh"/>
    <m/>
    <x v="7"/>
    <s v="Roshan average and adjusted"/>
    <s v="Roshan"/>
    <s v="TBA"/>
    <s v="Award"/>
    <m/>
    <m/>
    <m/>
    <m/>
    <x v="19"/>
    <m/>
    <m/>
    <n v="0"/>
    <m/>
    <m/>
    <x v="0"/>
    <m/>
    <m/>
  </r>
  <r>
    <m/>
    <s v="KSA"/>
    <s v="Riyadh"/>
    <m/>
    <x v="7"/>
    <s v="Roshan average and adjusted"/>
    <s v="Roshan"/>
    <s v="TBA"/>
    <s v="Award"/>
    <m/>
    <m/>
    <m/>
    <m/>
    <x v="20"/>
    <m/>
    <m/>
    <n v="55"/>
    <m/>
    <m/>
    <x v="0"/>
    <m/>
    <m/>
  </r>
  <r>
    <m/>
    <s v="KSA"/>
    <s v="Riyadh"/>
    <m/>
    <x v="7"/>
    <s v="Roshan average and adjusted"/>
    <s v="Roshan"/>
    <s v="TBA"/>
    <s v="Award"/>
    <m/>
    <m/>
    <m/>
    <m/>
    <x v="21"/>
    <m/>
    <m/>
    <n v="42.370711621039483"/>
    <m/>
    <m/>
    <x v="0"/>
    <m/>
    <m/>
  </r>
  <r>
    <m/>
    <s v="KSA"/>
    <s v="Riyadh"/>
    <m/>
    <x v="7"/>
    <s v="Roshan average and adjusted"/>
    <s v="Roshan"/>
    <s v="TBA"/>
    <s v="Award"/>
    <m/>
    <m/>
    <m/>
    <m/>
    <x v="22"/>
    <m/>
    <m/>
    <n v="0"/>
    <m/>
    <m/>
    <x v="0"/>
    <m/>
    <m/>
  </r>
  <r>
    <m/>
    <s v="KSA"/>
    <s v="Riyadh"/>
    <m/>
    <x v="7"/>
    <s v="Roshan average and adjusted"/>
    <s v="Roshan"/>
    <s v="TBA"/>
    <s v="Award"/>
    <m/>
    <m/>
    <m/>
    <m/>
    <x v="23"/>
    <m/>
    <m/>
    <n v="0"/>
    <m/>
    <m/>
    <x v="0"/>
    <m/>
    <m/>
  </r>
  <r>
    <m/>
    <s v="KSA"/>
    <s v="Riyadh"/>
    <m/>
    <x v="7"/>
    <s v="Roshan average and adjusted"/>
    <s v="Roshan"/>
    <s v="TBA"/>
    <s v="Award"/>
    <m/>
    <m/>
    <m/>
    <m/>
    <x v="24"/>
    <m/>
    <m/>
    <n v="0"/>
    <m/>
    <m/>
    <x v="0"/>
    <m/>
    <m/>
  </r>
  <r>
    <m/>
    <s v="United Arab Emirates"/>
    <s v="Abu Dhabi"/>
    <s v="Saih Al Sidirah "/>
    <x v="8"/>
    <s v="Al Ghadeer"/>
    <s v="Aldar"/>
    <s v="Nael &amp; Bin Harmal Hydroexport"/>
    <s v="Award"/>
    <s v="Lump Sum"/>
    <n v="100434"/>
    <n v="223475"/>
    <n v="150223"/>
    <x v="0"/>
    <m/>
    <m/>
    <n v="0"/>
    <m/>
    <n v="0.67221389417160704"/>
    <x v="1"/>
    <n v="2016"/>
    <m/>
  </r>
  <r>
    <m/>
    <s v="United Arab Emirates"/>
    <s v="Abu Dhabi"/>
    <s v="Saih Al Sidirah "/>
    <x v="8"/>
    <s v="Al Ghadeer"/>
    <s v="Aldar"/>
    <s v="Nael &amp; Bin Harmal Hydroexport"/>
    <s v="Award"/>
    <s v="Lump Sum"/>
    <n v="100434"/>
    <n v="223475"/>
    <n v="150223"/>
    <x v="1"/>
    <m/>
    <m/>
    <n v="0"/>
    <m/>
    <n v="0.67221389417160704"/>
    <x v="1"/>
    <n v="2016"/>
    <m/>
  </r>
  <r>
    <m/>
    <s v="United Arab Emirates"/>
    <s v="Abu Dhabi"/>
    <s v="Saih Al Sidirah "/>
    <x v="8"/>
    <s v="Al Ghadeer"/>
    <s v="Aldar"/>
    <s v="Nael &amp; Bin Harmal Hydroexport"/>
    <s v="Award"/>
    <s v="Lump Sum"/>
    <n v="100434"/>
    <n v="223475"/>
    <n v="150223"/>
    <x v="2"/>
    <m/>
    <m/>
    <n v="0"/>
    <m/>
    <n v="0.67221389417160704"/>
    <x v="1"/>
    <n v="2016"/>
    <m/>
  </r>
  <r>
    <m/>
    <s v="United Arab Emirates"/>
    <s v="Abu Dhabi"/>
    <s v="Saih Al Sidirah "/>
    <x v="8"/>
    <s v="Al Ghadeer"/>
    <s v="Aldar"/>
    <s v="Nael &amp; Bin Harmal Hydroexport"/>
    <s v="Award"/>
    <s v="Lump Sum"/>
    <n v="100434"/>
    <n v="223475"/>
    <n v="150223"/>
    <x v="3"/>
    <m/>
    <m/>
    <n v="8.8011590146098531"/>
    <m/>
    <n v="0.67221389417160704"/>
    <x v="1"/>
    <n v="2016"/>
    <m/>
  </r>
  <r>
    <m/>
    <s v="United Arab Emirates"/>
    <s v="Abu Dhabi"/>
    <s v="Saih Al Sidirah "/>
    <x v="8"/>
    <s v="Al Ghadeer"/>
    <s v="Aldar"/>
    <s v="Nael &amp; Bin Harmal Hydroexport"/>
    <s v="Award"/>
    <s v="Lump Sum"/>
    <n v="100434"/>
    <n v="223475"/>
    <n v="150223"/>
    <x v="4"/>
    <m/>
    <m/>
    <n v="0"/>
    <m/>
    <n v="0.67221389417160704"/>
    <x v="1"/>
    <n v="2016"/>
    <m/>
  </r>
  <r>
    <m/>
    <s v="United Arab Emirates"/>
    <s v="Abu Dhabi"/>
    <s v="Saih Al Sidirah "/>
    <x v="8"/>
    <s v="Al Ghadeer"/>
    <s v="Aldar"/>
    <s v="Nael &amp; Bin Harmal Hydroexport"/>
    <s v="Award"/>
    <s v="Lump Sum"/>
    <n v="100434"/>
    <n v="223475"/>
    <n v="150223"/>
    <x v="5"/>
    <m/>
    <m/>
    <n v="48.306089196312399"/>
    <m/>
    <n v="0.67221389417160704"/>
    <x v="1"/>
    <n v="2016"/>
    <m/>
  </r>
  <r>
    <m/>
    <s v="United Arab Emirates"/>
    <s v="Abu Dhabi"/>
    <s v="Saih Al Sidirah "/>
    <x v="8"/>
    <s v="Al Ghadeer"/>
    <s v="Aldar"/>
    <s v="Nael &amp; Bin Harmal Hydroexport"/>
    <s v="Award"/>
    <s v="Lump Sum"/>
    <n v="100434"/>
    <n v="223475"/>
    <n v="150223"/>
    <x v="6"/>
    <m/>
    <m/>
    <n v="42.158514990918071"/>
    <m/>
    <n v="0.67221389417160704"/>
    <x v="1"/>
    <n v="2016"/>
    <m/>
  </r>
  <r>
    <m/>
    <s v="United Arab Emirates"/>
    <s v="Abu Dhabi"/>
    <s v="Saih Al Sidirah "/>
    <x v="8"/>
    <s v="Al Ghadeer"/>
    <s v="Aldar"/>
    <s v="Nael &amp; Bin Harmal Hydroexport"/>
    <s v="Award"/>
    <s v="Lump Sum"/>
    <n v="100434"/>
    <n v="223475"/>
    <n v="150223"/>
    <x v="7"/>
    <m/>
    <m/>
    <n v="11.967023149064557"/>
    <m/>
    <n v="0.67221389417160704"/>
    <x v="1"/>
    <n v="2016"/>
    <m/>
  </r>
  <r>
    <m/>
    <s v="United Arab Emirates"/>
    <s v="Abu Dhabi"/>
    <s v="Saih Al Sidirah "/>
    <x v="8"/>
    <s v="Al Ghadeer"/>
    <s v="Aldar"/>
    <s v="Nael &amp; Bin Harmal Hydroexport"/>
    <s v="Award"/>
    <s v="Lump Sum"/>
    <n v="100434"/>
    <n v="223475"/>
    <n v="150223"/>
    <x v="8"/>
    <m/>
    <m/>
    <n v="41.01012036174432"/>
    <m/>
    <n v="0.67221389417160704"/>
    <x v="1"/>
    <n v="2016"/>
    <m/>
  </r>
  <r>
    <m/>
    <s v="United Arab Emirates"/>
    <s v="Abu Dhabi"/>
    <s v="Saih Al Sidirah "/>
    <x v="8"/>
    <s v="Al Ghadeer"/>
    <s v="Aldar"/>
    <s v="Nael &amp; Bin Harmal Hydroexport"/>
    <s v="Award"/>
    <s v="Lump Sum"/>
    <n v="100434"/>
    <n v="223475"/>
    <n v="150223"/>
    <x v="9"/>
    <m/>
    <m/>
    <n v="0"/>
    <m/>
    <n v="0.67221389417160704"/>
    <x v="1"/>
    <n v="2016"/>
    <m/>
  </r>
  <r>
    <m/>
    <s v="United Arab Emirates"/>
    <s v="Abu Dhabi"/>
    <s v="Saih Al Sidirah "/>
    <x v="8"/>
    <s v="Al Ghadeer"/>
    <s v="Aldar"/>
    <s v="Nael &amp; Bin Harmal Hydroexport"/>
    <s v="Award"/>
    <s v="Lump Sum"/>
    <n v="100434"/>
    <n v="223475"/>
    <n v="150223"/>
    <x v="10"/>
    <m/>
    <m/>
    <n v="0"/>
    <m/>
    <n v="0.67221389417160704"/>
    <x v="1"/>
    <n v="2016"/>
    <m/>
  </r>
  <r>
    <m/>
    <s v="United Arab Emirates"/>
    <s v="Abu Dhabi"/>
    <s v="Saih Al Sidirah "/>
    <x v="8"/>
    <s v="Al Ghadeer"/>
    <s v="Aldar"/>
    <s v="Nael &amp; Bin Harmal Hydroexport"/>
    <s v="Award"/>
    <s v="Lump Sum"/>
    <n v="100434"/>
    <n v="223475"/>
    <n v="150223"/>
    <x v="11"/>
    <m/>
    <m/>
    <n v="0"/>
    <m/>
    <n v="0.67221389417160704"/>
    <x v="1"/>
    <n v="2016"/>
    <m/>
  </r>
  <r>
    <m/>
    <s v="United Arab Emirates"/>
    <s v="Abu Dhabi"/>
    <s v="Saih Al Sidirah "/>
    <x v="8"/>
    <s v="Al Ghadeer"/>
    <s v="Aldar"/>
    <s v="Nael &amp; Bin Harmal Hydroexport"/>
    <s v="Award"/>
    <s v="Lump Sum"/>
    <n v="100434"/>
    <n v="223475"/>
    <n v="150223"/>
    <x v="12"/>
    <m/>
    <m/>
    <n v="0"/>
    <m/>
    <n v="0.67221389417160704"/>
    <x v="1"/>
    <n v="2016"/>
    <m/>
  </r>
  <r>
    <m/>
    <s v="United Arab Emirates"/>
    <s v="Abu Dhabi"/>
    <s v="Saih Al Sidirah "/>
    <x v="8"/>
    <s v="Al Ghadeer"/>
    <s v="Aldar"/>
    <s v="Nael &amp; Bin Harmal Hydroexport"/>
    <s v="Award"/>
    <s v="Lump Sum"/>
    <n v="100434"/>
    <n v="223475"/>
    <n v="150223"/>
    <x v="13"/>
    <m/>
    <m/>
    <n v="0"/>
    <m/>
    <n v="0.67221389417160704"/>
    <x v="1"/>
    <n v="2016"/>
    <m/>
  </r>
  <r>
    <m/>
    <s v="United Arab Emirates"/>
    <s v="Abu Dhabi"/>
    <s v="Saih Al Sidirah "/>
    <x v="8"/>
    <s v="Al Ghadeer"/>
    <s v="Aldar"/>
    <s v="Nael &amp; Bin Harmal Hydroexport"/>
    <s v="Award"/>
    <s v="Lump Sum"/>
    <n v="100434"/>
    <n v="223475"/>
    <n v="150223"/>
    <x v="14"/>
    <m/>
    <m/>
    <n v="0"/>
    <m/>
    <n v="0.67221389417160704"/>
    <x v="1"/>
    <n v="2016"/>
    <m/>
  </r>
  <r>
    <m/>
    <s v="United Arab Emirates"/>
    <s v="Abu Dhabi"/>
    <s v="Saih Al Sidirah "/>
    <x v="8"/>
    <s v="Al Ghadeer"/>
    <s v="Aldar"/>
    <s v="Nael &amp; Bin Harmal Hydroexport"/>
    <s v="Award"/>
    <s v="Lump Sum"/>
    <n v="100434"/>
    <n v="223475"/>
    <n v="150223"/>
    <x v="15"/>
    <m/>
    <m/>
    <n v="37.10576126320435"/>
    <m/>
    <n v="0.67221389417160704"/>
    <x v="1"/>
    <n v="2016"/>
    <m/>
  </r>
  <r>
    <m/>
    <s v="United Arab Emirates"/>
    <s v="Abu Dhabi"/>
    <s v="Saih Al Sidirah "/>
    <x v="8"/>
    <s v="Al Ghadeer"/>
    <s v="Aldar"/>
    <s v="Nael &amp; Bin Harmal Hydroexport"/>
    <s v="Award"/>
    <s v="Lump Sum"/>
    <n v="100434"/>
    <n v="223475"/>
    <n v="150223"/>
    <x v="16"/>
    <m/>
    <m/>
    <n v="10.863412373797448"/>
    <m/>
    <n v="0.67221389417160704"/>
    <x v="1"/>
    <n v="2016"/>
    <m/>
  </r>
  <r>
    <m/>
    <s v="United Arab Emirates"/>
    <s v="Abu Dhabi"/>
    <s v="Saih Al Sidirah "/>
    <x v="8"/>
    <s v="Al Ghadeer"/>
    <s v="Aldar"/>
    <s v="Nael &amp; Bin Harmal Hydroexport"/>
    <s v="Award"/>
    <s v="Lump Sum"/>
    <n v="100434"/>
    <n v="223475"/>
    <n v="150223"/>
    <x v="17"/>
    <m/>
    <m/>
    <n v="23.906534676685759"/>
    <m/>
    <n v="0.67221389417160704"/>
    <x v="1"/>
    <n v="2016"/>
    <m/>
  </r>
  <r>
    <m/>
    <s v="United Arab Emirates"/>
    <s v="Abu Dhabi"/>
    <s v="Saih Al Sidirah "/>
    <x v="8"/>
    <s v="Al Ghadeer"/>
    <s v="Aldar"/>
    <s v="Nael &amp; Bin Harmal Hydroexport"/>
    <s v="Award"/>
    <s v="Lump Sum"/>
    <n v="100434"/>
    <n v="223475"/>
    <n v="150223"/>
    <x v="18"/>
    <m/>
    <m/>
    <n v="0"/>
    <m/>
    <n v="0.67221389417160704"/>
    <x v="1"/>
    <n v="2016"/>
    <m/>
  </r>
  <r>
    <m/>
    <s v="United Arab Emirates"/>
    <s v="Abu Dhabi"/>
    <s v="Saih Al Sidirah "/>
    <x v="8"/>
    <s v="Al Ghadeer"/>
    <s v="Aldar"/>
    <s v="Nael &amp; Bin Harmal Hydroexport"/>
    <s v="Award"/>
    <s v="Lump Sum"/>
    <n v="100434"/>
    <n v="223475"/>
    <n v="150223"/>
    <x v="19"/>
    <m/>
    <m/>
    <n v="0"/>
    <m/>
    <n v="0.67221389417160704"/>
    <x v="1"/>
    <n v="2016"/>
    <m/>
  </r>
  <r>
    <m/>
    <s v="United Arab Emirates"/>
    <s v="Abu Dhabi"/>
    <s v="Saih Al Sidirah "/>
    <x v="8"/>
    <s v="Al Ghadeer"/>
    <s v="Aldar"/>
    <s v="Nael &amp; Bin Harmal Hydroexport"/>
    <s v="Award"/>
    <s v="Lump Sum"/>
    <n v="100434"/>
    <n v="223475"/>
    <n v="150223"/>
    <x v="20"/>
    <m/>
    <m/>
    <n v="0"/>
    <m/>
    <n v="0.67221389417160704"/>
    <x v="1"/>
    <n v="2016"/>
    <m/>
  </r>
  <r>
    <m/>
    <s v="United Arab Emirates"/>
    <s v="Abu Dhabi"/>
    <s v="Saih Al Sidirah "/>
    <x v="8"/>
    <s v="Al Ghadeer"/>
    <s v="Aldar"/>
    <s v="Nael &amp; Bin Harmal Hydroexport"/>
    <s v="Award"/>
    <s v="Lump Sum"/>
    <n v="100434"/>
    <n v="223475"/>
    <n v="150223"/>
    <x v="21"/>
    <m/>
    <m/>
    <n v="0"/>
    <m/>
    <n v="0.67221389417160704"/>
    <x v="1"/>
    <n v="2016"/>
    <m/>
  </r>
  <r>
    <m/>
    <s v="United Arab Emirates"/>
    <s v="Abu Dhabi"/>
    <s v="Saih Al Sidirah "/>
    <x v="8"/>
    <s v="Al Ghadeer"/>
    <s v="Aldar"/>
    <s v="Nael &amp; Bin Harmal Hydroexport"/>
    <s v="Award"/>
    <s v="Lump Sum"/>
    <n v="100434"/>
    <n v="223475"/>
    <n v="150223"/>
    <x v="22"/>
    <m/>
    <m/>
    <n v="0"/>
    <m/>
    <n v="0.67221389417160704"/>
    <x v="1"/>
    <n v="2016"/>
    <m/>
  </r>
  <r>
    <m/>
    <s v="United Arab Emirates"/>
    <s v="Abu Dhabi"/>
    <s v="Saih Al Sidirah "/>
    <x v="8"/>
    <s v="Al Ghadeer"/>
    <s v="Aldar"/>
    <s v="Nael &amp; Bin Harmal Hydroexport"/>
    <s v="Award"/>
    <s v="Lump Sum"/>
    <n v="100434"/>
    <n v="223475"/>
    <n v="150223"/>
    <x v="23"/>
    <m/>
    <m/>
    <n v="0"/>
    <m/>
    <n v="0.67221389417160704"/>
    <x v="1"/>
    <n v="2016"/>
    <m/>
  </r>
  <r>
    <m/>
    <s v="United Arab Emirates"/>
    <s v="Abu Dhabi"/>
    <s v="Saih Al Sidirah "/>
    <x v="8"/>
    <s v="Al Ghadeer"/>
    <s v="Aldar"/>
    <s v="Nael &amp; Bin Harmal Hydroexport"/>
    <s v="Award"/>
    <s v="Lump Sum"/>
    <n v="100434"/>
    <n v="223475"/>
    <n v="150223"/>
    <x v="24"/>
    <m/>
    <m/>
    <n v="0"/>
    <m/>
    <n v="0.67221389417160704"/>
    <x v="1"/>
    <n v="2016"/>
    <m/>
  </r>
  <r>
    <m/>
    <s v="United Arab Emirates"/>
    <s v="Abu Dhabi"/>
    <s v="Merief"/>
    <x v="9"/>
    <s v="Merief"/>
    <s v="Aldar"/>
    <s v="Unknown"/>
    <s v="Award"/>
    <s v="Lump Sum"/>
    <n v="222037"/>
    <n v="645627"/>
    <n v="310994"/>
    <x v="0"/>
    <m/>
    <m/>
    <n v="0"/>
    <m/>
    <n v="0.48169298991522902"/>
    <x v="1"/>
    <n v="2016"/>
    <m/>
  </r>
  <r>
    <m/>
    <s v="United Arab Emirates"/>
    <s v="Abu Dhabi"/>
    <s v="Merief"/>
    <x v="9"/>
    <s v="Merief"/>
    <s v="Aldar"/>
    <s v="Unknown"/>
    <s v="Award"/>
    <s v="Lump Sum"/>
    <n v="222037"/>
    <n v="645627"/>
    <n v="310994"/>
    <x v="1"/>
    <m/>
    <m/>
    <n v="0"/>
    <m/>
    <n v="0.48169298991522902"/>
    <x v="1"/>
    <n v="2016"/>
    <m/>
  </r>
  <r>
    <m/>
    <s v="United Arab Emirates"/>
    <s v="Abu Dhabi"/>
    <s v="Merief"/>
    <x v="9"/>
    <s v="Merief"/>
    <s v="Aldar"/>
    <s v="Unknown"/>
    <s v="Award"/>
    <s v="Lump Sum"/>
    <n v="222037"/>
    <n v="645627"/>
    <n v="310994"/>
    <x v="2"/>
    <m/>
    <m/>
    <n v="4.8378230298079048"/>
    <m/>
    <n v="0.48169298991522902"/>
    <x v="1"/>
    <n v="2016"/>
    <m/>
  </r>
  <r>
    <m/>
    <s v="United Arab Emirates"/>
    <s v="Abu Dhabi"/>
    <s v="Merief"/>
    <x v="9"/>
    <s v="Merief"/>
    <s v="Aldar"/>
    <s v="Unknown"/>
    <s v="Award"/>
    <s v="Lump Sum"/>
    <n v="222037"/>
    <n v="645627"/>
    <n v="310994"/>
    <x v="3"/>
    <m/>
    <m/>
    <n v="23.229129122413049"/>
    <m/>
    <n v="0.48169298991522902"/>
    <x v="1"/>
    <n v="2016"/>
    <m/>
  </r>
  <r>
    <m/>
    <s v="United Arab Emirates"/>
    <s v="Abu Dhabi"/>
    <s v="Merief"/>
    <x v="9"/>
    <s v="Merief"/>
    <s v="Aldar"/>
    <s v="Unknown"/>
    <s v="Award"/>
    <s v="Lump Sum"/>
    <n v="222037"/>
    <n v="645627"/>
    <n v="310994"/>
    <x v="4"/>
    <m/>
    <m/>
    <n v="0"/>
    <m/>
    <n v="0.48169298991522902"/>
    <x v="1"/>
    <n v="2016"/>
    <m/>
  </r>
  <r>
    <m/>
    <s v="United Arab Emirates"/>
    <s v="Abu Dhabi"/>
    <s v="Merief"/>
    <x v="9"/>
    <s v="Merief"/>
    <s v="Aldar"/>
    <s v="Unknown"/>
    <s v="Award"/>
    <s v="Lump Sum"/>
    <n v="222037"/>
    <n v="645627"/>
    <n v="310994"/>
    <x v="5"/>
    <m/>
    <m/>
    <n v="35.879979649417017"/>
    <m/>
    <n v="0.48169298991522902"/>
    <x v="1"/>
    <n v="2016"/>
    <m/>
  </r>
  <r>
    <m/>
    <s v="United Arab Emirates"/>
    <s v="Abu Dhabi"/>
    <s v="Merief"/>
    <x v="9"/>
    <s v="Merief"/>
    <s v="Aldar"/>
    <s v="Unknown"/>
    <s v="Award"/>
    <s v="Lump Sum"/>
    <n v="222037"/>
    <n v="645627"/>
    <n v="310994"/>
    <x v="6"/>
    <m/>
    <m/>
    <n v="29.423026325138739"/>
    <m/>
    <n v="0.48169298991522902"/>
    <x v="1"/>
    <n v="2016"/>
    <m/>
  </r>
  <r>
    <m/>
    <s v="United Arab Emirates"/>
    <s v="Abu Dhabi"/>
    <s v="Merief"/>
    <x v="9"/>
    <s v="Merief"/>
    <s v="Aldar"/>
    <s v="Unknown"/>
    <s v="Award"/>
    <s v="Lump Sum"/>
    <n v="222037"/>
    <n v="645627"/>
    <n v="310994"/>
    <x v="7"/>
    <m/>
    <m/>
    <n v="34.023705716364802"/>
    <m/>
    <n v="0.48169298991522902"/>
    <x v="1"/>
    <n v="2016"/>
    <m/>
  </r>
  <r>
    <m/>
    <s v="United Arab Emirates"/>
    <s v="Abu Dhabi"/>
    <s v="Merief"/>
    <x v="9"/>
    <s v="Merief"/>
    <s v="Aldar"/>
    <s v="Unknown"/>
    <s v="Award"/>
    <s v="Lump Sum"/>
    <n v="222037"/>
    <n v="645627"/>
    <n v="310994"/>
    <x v="8"/>
    <m/>
    <m/>
    <n v="29.567964148316218"/>
    <m/>
    <n v="0.48169298991522902"/>
    <x v="1"/>
    <n v="2016"/>
    <m/>
  </r>
  <r>
    <m/>
    <s v="United Arab Emirates"/>
    <s v="Abu Dhabi"/>
    <s v="Merief"/>
    <x v="9"/>
    <s v="Merief"/>
    <s v="Aldar"/>
    <s v="Unknown"/>
    <s v="Award"/>
    <s v="Lump Sum"/>
    <n v="222037"/>
    <n v="645627"/>
    <n v="310994"/>
    <x v="9"/>
    <m/>
    <m/>
    <n v="0"/>
    <m/>
    <n v="0.48169298991522902"/>
    <x v="1"/>
    <n v="2016"/>
    <m/>
  </r>
  <r>
    <m/>
    <s v="United Arab Emirates"/>
    <s v="Abu Dhabi"/>
    <s v="Merief"/>
    <x v="9"/>
    <s v="Merief"/>
    <s v="Aldar"/>
    <s v="Unknown"/>
    <s v="Award"/>
    <s v="Lump Sum"/>
    <n v="222037"/>
    <n v="645627"/>
    <n v="310994"/>
    <x v="10"/>
    <m/>
    <m/>
    <n v="0"/>
    <m/>
    <n v="0.48169298991522902"/>
    <x v="1"/>
    <n v="2016"/>
    <m/>
  </r>
  <r>
    <m/>
    <s v="United Arab Emirates"/>
    <s v="Abu Dhabi"/>
    <s v="Merief"/>
    <x v="9"/>
    <s v="Merief"/>
    <s v="Aldar"/>
    <s v="Unknown"/>
    <s v="Award"/>
    <s v="Lump Sum"/>
    <n v="222037"/>
    <n v="645627"/>
    <n v="310994"/>
    <x v="11"/>
    <m/>
    <m/>
    <n v="0"/>
    <m/>
    <n v="0.48169298991522902"/>
    <x v="1"/>
    <n v="2016"/>
    <m/>
  </r>
  <r>
    <m/>
    <s v="United Arab Emirates"/>
    <s v="Abu Dhabi"/>
    <s v="Merief"/>
    <x v="9"/>
    <s v="Merief"/>
    <s v="Aldar"/>
    <s v="Unknown"/>
    <s v="Award"/>
    <s v="Lump Sum"/>
    <n v="222037"/>
    <n v="645627"/>
    <n v="310994"/>
    <x v="12"/>
    <m/>
    <m/>
    <n v="0"/>
    <m/>
    <n v="0.48169298991522902"/>
    <x v="1"/>
    <n v="2016"/>
    <m/>
  </r>
  <r>
    <m/>
    <s v="United Arab Emirates"/>
    <s v="Abu Dhabi"/>
    <s v="Merief"/>
    <x v="9"/>
    <s v="Merief"/>
    <s v="Aldar"/>
    <s v="Unknown"/>
    <s v="Award"/>
    <s v="Lump Sum"/>
    <n v="222037"/>
    <n v="645627"/>
    <n v="310994"/>
    <x v="13"/>
    <m/>
    <m/>
    <n v="0"/>
    <m/>
    <n v="0.48169298991522902"/>
    <x v="1"/>
    <n v="2016"/>
    <m/>
  </r>
  <r>
    <m/>
    <s v="United Arab Emirates"/>
    <s v="Abu Dhabi"/>
    <s v="Merief"/>
    <x v="9"/>
    <s v="Merief"/>
    <s v="Aldar"/>
    <s v="Unknown"/>
    <s v="Award"/>
    <s v="Lump Sum"/>
    <n v="222037"/>
    <n v="645627"/>
    <n v="310994"/>
    <x v="14"/>
    <m/>
    <m/>
    <n v="0"/>
    <m/>
    <n v="0.48169298991522902"/>
    <x v="1"/>
    <n v="2016"/>
    <m/>
  </r>
  <r>
    <m/>
    <s v="United Arab Emirates"/>
    <s v="Abu Dhabi"/>
    <s v="Merief"/>
    <x v="9"/>
    <s v="Merief"/>
    <s v="Aldar"/>
    <s v="Unknown"/>
    <s v="Award"/>
    <s v="Lump Sum"/>
    <n v="222037"/>
    <n v="645627"/>
    <n v="310994"/>
    <x v="15"/>
    <m/>
    <m/>
    <n v="22.190112094290374"/>
    <m/>
    <n v="0.48169298991522902"/>
    <x v="1"/>
    <n v="2016"/>
    <m/>
  </r>
  <r>
    <m/>
    <s v="United Arab Emirates"/>
    <s v="Abu Dhabi"/>
    <s v="Merief"/>
    <x v="9"/>
    <s v="Merief"/>
    <s v="Aldar"/>
    <s v="Unknown"/>
    <s v="Award"/>
    <s v="Lump Sum"/>
    <n v="222037"/>
    <n v="645627"/>
    <n v="310994"/>
    <x v="16"/>
    <m/>
    <m/>
    <n v="15.470297957592329"/>
    <m/>
    <n v="0.48169298991522902"/>
    <x v="1"/>
    <n v="2016"/>
    <m/>
  </r>
  <r>
    <m/>
    <s v="United Arab Emirates"/>
    <s v="Abu Dhabi"/>
    <s v="Merief"/>
    <x v="9"/>
    <s v="Merief"/>
    <s v="Aldar"/>
    <s v="Unknown"/>
    <s v="Award"/>
    <s v="Lump Sum"/>
    <n v="222037"/>
    <n v="645627"/>
    <n v="310994"/>
    <x v="17"/>
    <m/>
    <m/>
    <n v="14.321001341574961"/>
    <m/>
    <n v="0.48169298991522902"/>
    <x v="1"/>
    <n v="2016"/>
    <m/>
  </r>
  <r>
    <m/>
    <s v="United Arab Emirates"/>
    <s v="Abu Dhabi"/>
    <s v="Merief"/>
    <x v="9"/>
    <s v="Merief"/>
    <s v="Aldar"/>
    <s v="Unknown"/>
    <s v="Award"/>
    <s v="Lump Sum"/>
    <n v="222037"/>
    <n v="645627"/>
    <n v="310994"/>
    <x v="18"/>
    <m/>
    <m/>
    <n v="6.0857336750011264"/>
    <m/>
    <n v="0.48169298991522902"/>
    <x v="1"/>
    <n v="2016"/>
    <m/>
  </r>
  <r>
    <m/>
    <s v="United Arab Emirates"/>
    <s v="Abu Dhabi"/>
    <s v="Merief"/>
    <x v="9"/>
    <s v="Merief"/>
    <s v="Aldar"/>
    <s v="Unknown"/>
    <s v="Award"/>
    <s v="Lump Sum"/>
    <n v="222037"/>
    <n v="645627"/>
    <n v="310994"/>
    <x v="19"/>
    <m/>
    <m/>
    <n v="0"/>
    <m/>
    <n v="0.48169298991522902"/>
    <x v="1"/>
    <n v="2016"/>
    <m/>
  </r>
  <r>
    <m/>
    <s v="United Arab Emirates"/>
    <s v="Abu Dhabi"/>
    <s v="Merief"/>
    <x v="9"/>
    <s v="Merief"/>
    <s v="Aldar"/>
    <s v="Unknown"/>
    <s v="Award"/>
    <s v="Lump Sum"/>
    <n v="222037"/>
    <n v="645627"/>
    <n v="310994"/>
    <x v="20"/>
    <m/>
    <m/>
    <n v="0"/>
    <m/>
    <n v="0.48169298991522902"/>
    <x v="1"/>
    <n v="2016"/>
    <m/>
  </r>
  <r>
    <m/>
    <s v="United Arab Emirates"/>
    <s v="Abu Dhabi"/>
    <s v="Merief"/>
    <x v="9"/>
    <s v="Merief"/>
    <s v="Aldar"/>
    <s v="Unknown"/>
    <s v="Award"/>
    <s v="Lump Sum"/>
    <n v="222037"/>
    <n v="645627"/>
    <n v="310994"/>
    <x v="21"/>
    <m/>
    <m/>
    <n v="0"/>
    <m/>
    <n v="0.48169298991522902"/>
    <x v="1"/>
    <n v="2016"/>
    <m/>
  </r>
  <r>
    <m/>
    <s v="United Arab Emirates"/>
    <s v="Abu Dhabi"/>
    <s v="Merief"/>
    <x v="9"/>
    <s v="Merief"/>
    <s v="Aldar"/>
    <s v="Unknown"/>
    <s v="Award"/>
    <s v="Lump Sum"/>
    <n v="222037"/>
    <n v="645627"/>
    <n v="310994"/>
    <x v="22"/>
    <m/>
    <m/>
    <n v="0"/>
    <m/>
    <n v="0.48169298991522902"/>
    <x v="1"/>
    <n v="2016"/>
    <m/>
  </r>
  <r>
    <m/>
    <s v="United Arab Emirates"/>
    <s v="Abu Dhabi"/>
    <s v="Merief"/>
    <x v="9"/>
    <s v="Merief"/>
    <s v="Aldar"/>
    <s v="Unknown"/>
    <s v="Award"/>
    <s v="Lump Sum"/>
    <n v="222037"/>
    <n v="645627"/>
    <n v="310994"/>
    <x v="23"/>
    <m/>
    <m/>
    <n v="0"/>
    <m/>
    <n v="0.48169298991522902"/>
    <x v="1"/>
    <n v="2016"/>
    <m/>
  </r>
  <r>
    <m/>
    <s v="United Arab Emirates"/>
    <s v="Abu Dhabi"/>
    <s v="Merief"/>
    <x v="9"/>
    <s v="Merief"/>
    <s v="Aldar"/>
    <s v="Unknown"/>
    <s v="Award"/>
    <s v="Lump Sum"/>
    <n v="222037"/>
    <n v="645627"/>
    <n v="310994"/>
    <x v="24"/>
    <m/>
    <m/>
    <n v="0"/>
    <m/>
    <n v="0.48169298991522902"/>
    <x v="1"/>
    <n v="2016"/>
    <m/>
  </r>
  <r>
    <m/>
    <s v="United Arab Emirates"/>
    <s v="Abu Dhabi"/>
    <s v="Nareel Island"/>
    <x v="10"/>
    <s v="Nareel Island"/>
    <s v="Aldar"/>
    <s v="Unknown"/>
    <s v="Award"/>
    <s v="Lump Sum"/>
    <n v="121133"/>
    <n v="446985"/>
    <n v="282420"/>
    <x v="0"/>
    <m/>
    <m/>
    <n v="0"/>
    <m/>
    <n v="0.631833282996073"/>
    <x v="1"/>
    <n v="2016"/>
    <m/>
  </r>
  <r>
    <m/>
    <s v="United Arab Emirates"/>
    <s v="Abu Dhabi"/>
    <s v="Nareel Island"/>
    <x v="10"/>
    <s v="Nareel Island"/>
    <s v="Aldar"/>
    <s v="Unknown"/>
    <s v="Award"/>
    <s v="Lump Sum"/>
    <n v="121133"/>
    <n v="446985"/>
    <n v="282420"/>
    <x v="1"/>
    <m/>
    <m/>
    <n v="0"/>
    <m/>
    <n v="0.631833282996073"/>
    <x v="1"/>
    <n v="2016"/>
    <m/>
  </r>
  <r>
    <m/>
    <s v="United Arab Emirates"/>
    <s v="Abu Dhabi"/>
    <s v="Nareel Island"/>
    <x v="10"/>
    <s v="Nareel Island"/>
    <s v="Aldar"/>
    <s v="Unknown"/>
    <s v="Award"/>
    <s v="Lump Sum"/>
    <n v="121133"/>
    <n v="446985"/>
    <n v="282420"/>
    <x v="2"/>
    <m/>
    <m/>
    <n v="0.41011604101845722"/>
    <m/>
    <n v="0.631833282996073"/>
    <x v="1"/>
    <n v="2016"/>
    <m/>
  </r>
  <r>
    <m/>
    <s v="United Arab Emirates"/>
    <s v="Abu Dhabi"/>
    <s v="Nareel Island"/>
    <x v="10"/>
    <s v="Nareel Island"/>
    <s v="Aldar"/>
    <s v="Unknown"/>
    <s v="Award"/>
    <s v="Lump Sum"/>
    <n v="121133"/>
    <n v="446985"/>
    <n v="282420"/>
    <x v="3"/>
    <m/>
    <m/>
    <n v="1.7856365532670468"/>
    <m/>
    <n v="0.631833282996073"/>
    <x v="1"/>
    <n v="2016"/>
    <m/>
  </r>
  <r>
    <m/>
    <s v="United Arab Emirates"/>
    <s v="Abu Dhabi"/>
    <s v="Nareel Island"/>
    <x v="10"/>
    <s v="Nareel Island"/>
    <s v="Aldar"/>
    <s v="Unknown"/>
    <s v="Award"/>
    <s v="Lump Sum"/>
    <n v="121133"/>
    <n v="446985"/>
    <n v="282420"/>
    <x v="4"/>
    <m/>
    <m/>
    <n v="0"/>
    <m/>
    <n v="0.631833282996073"/>
    <x v="1"/>
    <n v="2016"/>
    <m/>
  </r>
  <r>
    <m/>
    <s v="United Arab Emirates"/>
    <s v="Abu Dhabi"/>
    <s v="Nareel Island"/>
    <x v="10"/>
    <s v="Nareel Island"/>
    <s v="Aldar"/>
    <s v="Unknown"/>
    <s v="Award"/>
    <s v="Lump Sum"/>
    <n v="121133"/>
    <n v="446985"/>
    <n v="282420"/>
    <x v="5"/>
    <m/>
    <m/>
    <n v="50.362872908985601"/>
    <m/>
    <n v="0.631833282996073"/>
    <x v="1"/>
    <n v="2016"/>
    <m/>
  </r>
  <r>
    <m/>
    <s v="United Arab Emirates"/>
    <s v="Abu Dhabi"/>
    <s v="Nareel Island"/>
    <x v="10"/>
    <s v="Nareel Island"/>
    <s v="Aldar"/>
    <s v="Unknown"/>
    <s v="Award"/>
    <s v="Lump Sum"/>
    <n v="121133"/>
    <n v="446985"/>
    <n v="282420"/>
    <x v="6"/>
    <m/>
    <m/>
    <n v="23.262652800070985"/>
    <m/>
    <n v="0.631833282996073"/>
    <x v="1"/>
    <n v="2016"/>
    <m/>
  </r>
  <r>
    <m/>
    <s v="United Arab Emirates"/>
    <s v="Abu Dhabi"/>
    <s v="Nareel Island"/>
    <x v="10"/>
    <s v="Nareel Island"/>
    <s v="Aldar"/>
    <s v="Unknown"/>
    <s v="Award"/>
    <s v="Lump Sum"/>
    <n v="121133"/>
    <n v="446985"/>
    <n v="282420"/>
    <x v="7"/>
    <m/>
    <m/>
    <n v="32.661288544887562"/>
    <m/>
    <n v="0.631833282996073"/>
    <x v="1"/>
    <n v="2016"/>
    <m/>
  </r>
  <r>
    <m/>
    <s v="United Arab Emirates"/>
    <s v="Abu Dhabi"/>
    <s v="Nareel Island"/>
    <x v="10"/>
    <s v="Nareel Island"/>
    <s v="Aldar"/>
    <s v="Unknown"/>
    <s v="Award"/>
    <s v="Lump Sum"/>
    <n v="121133"/>
    <n v="446985"/>
    <n v="282420"/>
    <x v="8"/>
    <m/>
    <m/>
    <n v="25.530402196597262"/>
    <m/>
    <n v="0.631833282996073"/>
    <x v="1"/>
    <n v="2016"/>
    <m/>
  </r>
  <r>
    <m/>
    <s v="United Arab Emirates"/>
    <s v="Abu Dhabi"/>
    <s v="Nareel Island"/>
    <x v="10"/>
    <s v="Nareel Island"/>
    <s v="Aldar"/>
    <s v="Unknown"/>
    <s v="Award"/>
    <s v="Lump Sum"/>
    <n v="121133"/>
    <n v="446985"/>
    <n v="282420"/>
    <x v="9"/>
    <m/>
    <m/>
    <n v="0"/>
    <m/>
    <n v="0.631833282996073"/>
    <x v="1"/>
    <n v="2016"/>
    <m/>
  </r>
  <r>
    <m/>
    <s v="United Arab Emirates"/>
    <s v="Abu Dhabi"/>
    <s v="Nareel Island"/>
    <x v="10"/>
    <s v="Nareel Island"/>
    <s v="Aldar"/>
    <s v="Unknown"/>
    <s v="Award"/>
    <s v="Lump Sum"/>
    <n v="121133"/>
    <n v="446985"/>
    <n v="282420"/>
    <x v="10"/>
    <m/>
    <m/>
    <n v="0"/>
    <m/>
    <n v="0.631833282996073"/>
    <x v="1"/>
    <n v="2016"/>
    <m/>
  </r>
  <r>
    <m/>
    <s v="United Arab Emirates"/>
    <s v="Abu Dhabi"/>
    <s v="Nareel Island"/>
    <x v="10"/>
    <s v="Nareel Island"/>
    <s v="Aldar"/>
    <s v="Unknown"/>
    <s v="Award"/>
    <s v="Lump Sum"/>
    <n v="121133"/>
    <n v="446985"/>
    <n v="282420"/>
    <x v="11"/>
    <m/>
    <m/>
    <n v="0"/>
    <m/>
    <n v="0.631833282996073"/>
    <x v="1"/>
    <n v="2016"/>
    <m/>
  </r>
  <r>
    <m/>
    <s v="United Arab Emirates"/>
    <s v="Abu Dhabi"/>
    <s v="Nareel Island"/>
    <x v="10"/>
    <s v="Nareel Island"/>
    <s v="Aldar"/>
    <s v="Unknown"/>
    <s v="Award"/>
    <s v="Lump Sum"/>
    <n v="121133"/>
    <n v="446985"/>
    <n v="282420"/>
    <x v="12"/>
    <m/>
    <m/>
    <n v="0"/>
    <m/>
    <n v="0.631833282996073"/>
    <x v="1"/>
    <n v="2016"/>
    <m/>
  </r>
  <r>
    <m/>
    <s v="United Arab Emirates"/>
    <s v="Abu Dhabi"/>
    <s v="Nareel Island"/>
    <x v="10"/>
    <s v="Nareel Island"/>
    <s v="Aldar"/>
    <s v="Unknown"/>
    <s v="Award"/>
    <s v="Lump Sum"/>
    <n v="121133"/>
    <n v="446985"/>
    <n v="282420"/>
    <x v="13"/>
    <m/>
    <m/>
    <n v="0"/>
    <m/>
    <n v="0.631833282996073"/>
    <x v="1"/>
    <n v="2016"/>
    <m/>
  </r>
  <r>
    <m/>
    <s v="United Arab Emirates"/>
    <s v="Abu Dhabi"/>
    <s v="Nareel Island"/>
    <x v="10"/>
    <s v="Nareel Island"/>
    <s v="Aldar"/>
    <s v="Unknown"/>
    <s v="Award"/>
    <s v="Lump Sum"/>
    <n v="121133"/>
    <n v="446985"/>
    <n v="282420"/>
    <x v="14"/>
    <m/>
    <m/>
    <n v="0"/>
    <m/>
    <n v="0.631833282996073"/>
    <x v="1"/>
    <n v="2016"/>
    <m/>
  </r>
  <r>
    <m/>
    <s v="United Arab Emirates"/>
    <s v="Abu Dhabi"/>
    <s v="Nareel Island"/>
    <x v="10"/>
    <s v="Nareel Island"/>
    <s v="Aldar"/>
    <s v="Unknown"/>
    <s v="Award"/>
    <s v="Lump Sum"/>
    <n v="121133"/>
    <n v="446985"/>
    <n v="282420"/>
    <x v="15"/>
    <m/>
    <m/>
    <n v="22.190112094290377"/>
    <m/>
    <n v="0.631833282996073"/>
    <x v="1"/>
    <n v="2016"/>
    <m/>
  </r>
  <r>
    <m/>
    <s v="United Arab Emirates"/>
    <s v="Abu Dhabi"/>
    <s v="Nareel Island"/>
    <x v="10"/>
    <s v="Nareel Island"/>
    <s v="Aldar"/>
    <s v="Unknown"/>
    <s v="Award"/>
    <s v="Lump Sum"/>
    <n v="121133"/>
    <n v="446985"/>
    <n v="282420"/>
    <x v="16"/>
    <m/>
    <m/>
    <n v="24.546534588823967"/>
    <m/>
    <n v="0.631833282996073"/>
    <x v="1"/>
    <n v="2016"/>
    <m/>
  </r>
  <r>
    <m/>
    <s v="United Arab Emirates"/>
    <s v="Abu Dhabi"/>
    <s v="Nareel Island"/>
    <x v="10"/>
    <s v="Nareel Island"/>
    <s v="Aldar"/>
    <s v="Unknown"/>
    <s v="Award"/>
    <s v="Lump Sum"/>
    <n v="121133"/>
    <n v="446985"/>
    <n v="282420"/>
    <x v="17"/>
    <m/>
    <m/>
    <n v="19.704757216037777"/>
    <m/>
    <n v="0.631833282996073"/>
    <x v="1"/>
    <n v="2016"/>
    <m/>
  </r>
  <r>
    <m/>
    <s v="United Arab Emirates"/>
    <s v="Abu Dhabi"/>
    <s v="Nareel Island"/>
    <x v="10"/>
    <s v="Nareel Island"/>
    <s v="Aldar"/>
    <s v="Unknown"/>
    <s v="Award"/>
    <s v="Lump Sum"/>
    <n v="121133"/>
    <n v="446985"/>
    <n v="282420"/>
    <x v="18"/>
    <m/>
    <m/>
    <n v="0"/>
    <m/>
    <n v="0.631833282996073"/>
    <x v="1"/>
    <n v="2016"/>
    <m/>
  </r>
  <r>
    <m/>
    <s v="United Arab Emirates"/>
    <s v="Abu Dhabi"/>
    <s v="Nareel Island"/>
    <x v="10"/>
    <s v="Nareel Island"/>
    <s v="Aldar"/>
    <s v="Unknown"/>
    <s v="Award"/>
    <s v="Lump Sum"/>
    <n v="121133"/>
    <n v="446985"/>
    <n v="282420"/>
    <x v="19"/>
    <m/>
    <m/>
    <n v="0"/>
    <m/>
    <n v="0.631833282996073"/>
    <x v="1"/>
    <n v="2016"/>
    <m/>
  </r>
  <r>
    <m/>
    <s v="United Arab Emirates"/>
    <s v="Abu Dhabi"/>
    <s v="Nareel Island"/>
    <x v="10"/>
    <s v="Nareel Island"/>
    <s v="Aldar"/>
    <s v="Unknown"/>
    <s v="Award"/>
    <s v="Lump Sum"/>
    <n v="121133"/>
    <n v="446985"/>
    <n v="282420"/>
    <x v="20"/>
    <m/>
    <m/>
    <n v="0"/>
    <m/>
    <n v="0.631833282996073"/>
    <x v="1"/>
    <n v="2016"/>
    <m/>
  </r>
  <r>
    <m/>
    <s v="United Arab Emirates"/>
    <s v="Abu Dhabi"/>
    <s v="Nareel Island"/>
    <x v="10"/>
    <s v="Nareel Island"/>
    <s v="Aldar"/>
    <s v="Unknown"/>
    <s v="Award"/>
    <s v="Lump Sum"/>
    <n v="121133"/>
    <n v="446985"/>
    <n v="282420"/>
    <x v="21"/>
    <m/>
    <m/>
    <n v="0"/>
    <m/>
    <n v="0.631833282996073"/>
    <x v="1"/>
    <n v="2016"/>
    <m/>
  </r>
  <r>
    <m/>
    <s v="United Arab Emirates"/>
    <s v="Abu Dhabi"/>
    <s v="Nareel Island"/>
    <x v="10"/>
    <s v="Nareel Island"/>
    <s v="Aldar"/>
    <s v="Unknown"/>
    <s v="Award"/>
    <s v="Lump Sum"/>
    <n v="121133"/>
    <n v="446985"/>
    <n v="282420"/>
    <x v="22"/>
    <m/>
    <m/>
    <n v="0"/>
    <m/>
    <n v="0.631833282996073"/>
    <x v="1"/>
    <n v="2016"/>
    <m/>
  </r>
  <r>
    <m/>
    <s v="United Arab Emirates"/>
    <s v="Abu Dhabi"/>
    <s v="Nareel Island"/>
    <x v="10"/>
    <s v="Nareel Island"/>
    <s v="Aldar"/>
    <s v="Unknown"/>
    <s v="Award"/>
    <s v="Lump Sum"/>
    <n v="121133"/>
    <n v="446985"/>
    <n v="282420"/>
    <x v="23"/>
    <m/>
    <m/>
    <n v="0"/>
    <m/>
    <n v="0.631833282996073"/>
    <x v="1"/>
    <n v="2016"/>
    <m/>
  </r>
  <r>
    <m/>
    <s v="United Arab Emirates"/>
    <s v="Abu Dhabi"/>
    <s v="Nareel Island"/>
    <x v="10"/>
    <s v="Nareel Island"/>
    <s v="Aldar"/>
    <s v="Unknown"/>
    <s v="Award"/>
    <s v="Lump Sum"/>
    <n v="121133"/>
    <n v="446985"/>
    <n v="282420"/>
    <x v="24"/>
    <m/>
    <m/>
    <n v="0"/>
    <m/>
    <n v="0.631833282996073"/>
    <x v="1"/>
    <n v="2016"/>
    <m/>
  </r>
  <r>
    <m/>
    <s v="United Arab Emirates"/>
    <s v="Abu Dhabi"/>
    <s v="Yas Island"/>
    <x v="11"/>
    <s v="West Yas"/>
    <s v="Aldar"/>
    <s v="Unknown"/>
    <s v="Award"/>
    <s v="Lump Sum"/>
    <n v="580094"/>
    <n v="2044670"/>
    <n v="710886"/>
    <x v="0"/>
    <m/>
    <m/>
    <n v="0"/>
    <m/>
    <n v="0.34767762034949401"/>
    <x v="1"/>
    <n v="2016"/>
    <m/>
  </r>
  <r>
    <m/>
    <s v="United Arab Emirates"/>
    <s v="Abu Dhabi"/>
    <s v="Yas Island"/>
    <x v="11"/>
    <s v="West Yas"/>
    <s v="Aldar"/>
    <s v="Unknown"/>
    <s v="Award"/>
    <s v="Lump Sum"/>
    <n v="580094"/>
    <n v="2044670"/>
    <n v="710886"/>
    <x v="1"/>
    <m/>
    <m/>
    <n v="0"/>
    <m/>
    <n v="0.34767762034949401"/>
    <x v="1"/>
    <n v="2016"/>
    <m/>
  </r>
  <r>
    <m/>
    <s v="United Arab Emirates"/>
    <s v="Abu Dhabi"/>
    <s v="Yas Island"/>
    <x v="11"/>
    <s v="West Yas"/>
    <s v="Aldar"/>
    <s v="Unknown"/>
    <s v="Award"/>
    <s v="Lump Sum"/>
    <n v="580094"/>
    <n v="2044670"/>
    <n v="710886"/>
    <x v="2"/>
    <m/>
    <m/>
    <n v="0"/>
    <m/>
    <n v="0.34767762034949401"/>
    <x v="1"/>
    <n v="2016"/>
    <m/>
  </r>
  <r>
    <m/>
    <s v="United Arab Emirates"/>
    <s v="Abu Dhabi"/>
    <s v="Yas Island"/>
    <x v="11"/>
    <s v="West Yas"/>
    <s v="Aldar"/>
    <s v="Unknown"/>
    <s v="Award"/>
    <s v="Lump Sum"/>
    <n v="580094"/>
    <n v="2044670"/>
    <n v="710886"/>
    <x v="3"/>
    <m/>
    <m/>
    <n v="24.353764865349319"/>
    <m/>
    <n v="0.34767762034949401"/>
    <x v="1"/>
    <n v="2016"/>
    <m/>
  </r>
  <r>
    <m/>
    <s v="United Arab Emirates"/>
    <s v="Abu Dhabi"/>
    <s v="Yas Island"/>
    <x v="11"/>
    <s v="West Yas"/>
    <s v="Aldar"/>
    <s v="Unknown"/>
    <s v="Award"/>
    <s v="Lump Sum"/>
    <n v="580094"/>
    <n v="2044670"/>
    <n v="710886"/>
    <x v="4"/>
    <m/>
    <m/>
    <n v="0"/>
    <m/>
    <n v="0.34767762034949401"/>
    <x v="1"/>
    <n v="2016"/>
    <m/>
  </r>
  <r>
    <m/>
    <s v="United Arab Emirates"/>
    <s v="Abu Dhabi"/>
    <s v="Yas Island"/>
    <x v="11"/>
    <s v="West Yas"/>
    <s v="Aldar"/>
    <s v="Unknown"/>
    <s v="Award"/>
    <s v="Lump Sum"/>
    <n v="580094"/>
    <n v="2044670"/>
    <n v="710886"/>
    <x v="5"/>
    <m/>
    <m/>
    <n v="48.454417581214656"/>
    <m/>
    <n v="0.34767762034949401"/>
    <x v="1"/>
    <n v="2016"/>
    <m/>
  </r>
  <r>
    <m/>
    <s v="United Arab Emirates"/>
    <s v="Abu Dhabi"/>
    <s v="Yas Island"/>
    <x v="11"/>
    <s v="West Yas"/>
    <s v="Aldar"/>
    <s v="Unknown"/>
    <s v="Award"/>
    <s v="Lump Sum"/>
    <n v="580094"/>
    <n v="2044670"/>
    <n v="710886"/>
    <x v="6"/>
    <m/>
    <m/>
    <n v="17.316875735903885"/>
    <m/>
    <n v="0.34767762034949401"/>
    <x v="1"/>
    <n v="2016"/>
    <m/>
  </r>
  <r>
    <m/>
    <s v="United Arab Emirates"/>
    <s v="Abu Dhabi"/>
    <s v="Yas Island"/>
    <x v="11"/>
    <s v="West Yas"/>
    <s v="Aldar"/>
    <s v="Unknown"/>
    <s v="Award"/>
    <s v="Lump Sum"/>
    <n v="580094"/>
    <n v="2044670"/>
    <n v="710886"/>
    <x v="7"/>
    <m/>
    <m/>
    <n v="16.59030691359585"/>
    <m/>
    <n v="0.34767762034949401"/>
    <x v="1"/>
    <n v="2016"/>
    <m/>
  </r>
  <r>
    <m/>
    <s v="United Arab Emirates"/>
    <s v="Abu Dhabi"/>
    <s v="Yas Island"/>
    <x v="11"/>
    <s v="West Yas"/>
    <s v="Aldar"/>
    <s v="Unknown"/>
    <s v="Award"/>
    <s v="Lump Sum"/>
    <n v="580094"/>
    <n v="2044670"/>
    <n v="710886"/>
    <x v="8"/>
    <m/>
    <m/>
    <n v="24.883925987001177"/>
    <m/>
    <n v="0.34767762034949401"/>
    <x v="1"/>
    <n v="2016"/>
    <m/>
  </r>
  <r>
    <m/>
    <s v="United Arab Emirates"/>
    <s v="Abu Dhabi"/>
    <s v="Yas Island"/>
    <x v="11"/>
    <s v="West Yas"/>
    <s v="Aldar"/>
    <s v="Unknown"/>
    <s v="Award"/>
    <s v="Lump Sum"/>
    <n v="580094"/>
    <n v="2044670"/>
    <n v="710886"/>
    <x v="9"/>
    <m/>
    <m/>
    <n v="0"/>
    <m/>
    <n v="0.34767762034949401"/>
    <x v="1"/>
    <n v="2016"/>
    <m/>
  </r>
  <r>
    <m/>
    <s v="United Arab Emirates"/>
    <s v="Abu Dhabi"/>
    <s v="Yas Island"/>
    <x v="11"/>
    <s v="West Yas"/>
    <s v="Aldar"/>
    <s v="Unknown"/>
    <s v="Award"/>
    <s v="Lump Sum"/>
    <n v="580094"/>
    <n v="2044670"/>
    <n v="710886"/>
    <x v="10"/>
    <m/>
    <m/>
    <n v="0"/>
    <m/>
    <n v="0.34767762034949401"/>
    <x v="1"/>
    <n v="2016"/>
    <m/>
  </r>
  <r>
    <m/>
    <s v="United Arab Emirates"/>
    <s v="Abu Dhabi"/>
    <s v="Yas Island"/>
    <x v="11"/>
    <s v="West Yas"/>
    <s v="Aldar"/>
    <s v="Unknown"/>
    <s v="Award"/>
    <s v="Lump Sum"/>
    <n v="580094"/>
    <n v="2044670"/>
    <n v="710886"/>
    <x v="11"/>
    <m/>
    <m/>
    <n v="0"/>
    <m/>
    <n v="0.34767762034949401"/>
    <x v="1"/>
    <n v="2016"/>
    <m/>
  </r>
  <r>
    <m/>
    <s v="United Arab Emirates"/>
    <s v="Abu Dhabi"/>
    <s v="Yas Island"/>
    <x v="11"/>
    <s v="West Yas"/>
    <s v="Aldar"/>
    <s v="Unknown"/>
    <s v="Award"/>
    <s v="Lump Sum"/>
    <n v="580094"/>
    <n v="2044670"/>
    <n v="710886"/>
    <x v="12"/>
    <m/>
    <m/>
    <n v="0"/>
    <m/>
    <n v="0.34767762034949401"/>
    <x v="1"/>
    <n v="2016"/>
    <m/>
  </r>
  <r>
    <m/>
    <s v="United Arab Emirates"/>
    <s v="Abu Dhabi"/>
    <s v="Yas Island"/>
    <x v="11"/>
    <s v="West Yas"/>
    <s v="Aldar"/>
    <s v="Unknown"/>
    <s v="Award"/>
    <s v="Lump Sum"/>
    <n v="580094"/>
    <n v="2044670"/>
    <n v="710886"/>
    <x v="13"/>
    <m/>
    <m/>
    <n v="0"/>
    <m/>
    <n v="0.34767762034949401"/>
    <x v="1"/>
    <n v="2016"/>
    <m/>
  </r>
  <r>
    <m/>
    <s v="United Arab Emirates"/>
    <s v="Abu Dhabi"/>
    <s v="Yas Island"/>
    <x v="11"/>
    <s v="West Yas"/>
    <s v="Aldar"/>
    <s v="Unknown"/>
    <s v="Award"/>
    <s v="Lump Sum"/>
    <n v="580094"/>
    <n v="2044670"/>
    <n v="710886"/>
    <x v="14"/>
    <m/>
    <m/>
    <n v="0"/>
    <m/>
    <n v="0.34767762034949401"/>
    <x v="1"/>
    <n v="2016"/>
    <m/>
  </r>
  <r>
    <m/>
    <s v="United Arab Emirates"/>
    <s v="Abu Dhabi"/>
    <s v="Yas Island"/>
    <x v="11"/>
    <s v="West Yas"/>
    <s v="Aldar"/>
    <s v="Unknown"/>
    <s v="Award"/>
    <s v="Lump Sum"/>
    <n v="580094"/>
    <n v="2044670"/>
    <n v="710886"/>
    <x v="15"/>
    <m/>
    <m/>
    <n v="35.068281659390806"/>
    <m/>
    <n v="0.34767762034949401"/>
    <x v="1"/>
    <n v="2016"/>
    <m/>
  </r>
  <r>
    <m/>
    <s v="United Arab Emirates"/>
    <s v="Abu Dhabi"/>
    <s v="Yas Island"/>
    <x v="11"/>
    <s v="West Yas"/>
    <s v="Aldar"/>
    <s v="Unknown"/>
    <s v="Award"/>
    <s v="Lump Sum"/>
    <n v="580094"/>
    <n v="2044670"/>
    <n v="710886"/>
    <x v="16"/>
    <m/>
    <m/>
    <n v="13.160644908466878"/>
    <m/>
    <n v="0.34767762034949401"/>
    <x v="1"/>
    <n v="2016"/>
    <m/>
  </r>
  <r>
    <m/>
    <s v="United Arab Emirates"/>
    <s v="Abu Dhabi"/>
    <s v="Yas Island"/>
    <x v="11"/>
    <s v="West Yas"/>
    <s v="Aldar"/>
    <s v="Unknown"/>
    <s v="Award"/>
    <s v="Lump Sum"/>
    <n v="580094"/>
    <n v="2044670"/>
    <n v="710886"/>
    <x v="17"/>
    <m/>
    <m/>
    <n v="9.8651096581342852"/>
    <m/>
    <n v="0.34767762034949401"/>
    <x v="1"/>
    <n v="2016"/>
    <m/>
  </r>
  <r>
    <m/>
    <s v="United Arab Emirates"/>
    <s v="Abu Dhabi"/>
    <s v="Yas Island"/>
    <x v="11"/>
    <s v="West Yas"/>
    <s v="Aldar"/>
    <s v="Unknown"/>
    <s v="Award"/>
    <s v="Lump Sum"/>
    <n v="580094"/>
    <n v="2044670"/>
    <n v="710886"/>
    <x v="18"/>
    <m/>
    <m/>
    <n v="0"/>
    <m/>
    <n v="0.34767762034949401"/>
    <x v="1"/>
    <n v="2016"/>
    <m/>
  </r>
  <r>
    <m/>
    <s v="United Arab Emirates"/>
    <s v="Abu Dhabi"/>
    <s v="Yas Island"/>
    <x v="11"/>
    <s v="West Yas"/>
    <s v="Aldar"/>
    <s v="Unknown"/>
    <s v="Award"/>
    <s v="Lump Sum"/>
    <n v="580094"/>
    <n v="2044670"/>
    <n v="710886"/>
    <x v="19"/>
    <m/>
    <m/>
    <n v="0"/>
    <m/>
    <n v="0.34767762034949401"/>
    <x v="1"/>
    <n v="2016"/>
    <m/>
  </r>
  <r>
    <m/>
    <s v="United Arab Emirates"/>
    <s v="Abu Dhabi"/>
    <s v="Yas Island"/>
    <x v="11"/>
    <s v="West Yas"/>
    <s v="Aldar"/>
    <s v="Unknown"/>
    <s v="Award"/>
    <s v="Lump Sum"/>
    <n v="580094"/>
    <n v="2044670"/>
    <n v="710886"/>
    <x v="20"/>
    <m/>
    <m/>
    <n v="0"/>
    <m/>
    <n v="0.34767762034949401"/>
    <x v="1"/>
    <n v="2016"/>
    <m/>
  </r>
  <r>
    <m/>
    <s v="United Arab Emirates"/>
    <s v="Abu Dhabi"/>
    <s v="Yas Island"/>
    <x v="11"/>
    <s v="West Yas"/>
    <s v="Aldar"/>
    <s v="Unknown"/>
    <s v="Award"/>
    <s v="Lump Sum"/>
    <n v="580094"/>
    <n v="2044670"/>
    <n v="710886"/>
    <x v="21"/>
    <m/>
    <m/>
    <n v="0"/>
    <m/>
    <n v="0.34767762034949401"/>
    <x v="1"/>
    <n v="2016"/>
    <m/>
  </r>
  <r>
    <m/>
    <s v="United Arab Emirates"/>
    <s v="Abu Dhabi"/>
    <s v="Yas Island"/>
    <x v="11"/>
    <s v="West Yas"/>
    <s v="Aldar"/>
    <s v="Unknown"/>
    <s v="Award"/>
    <s v="Lump Sum"/>
    <n v="580094"/>
    <n v="2044670"/>
    <n v="710886"/>
    <x v="22"/>
    <m/>
    <m/>
    <n v="0"/>
    <m/>
    <n v="0.34767762034949401"/>
    <x v="1"/>
    <n v="2016"/>
    <m/>
  </r>
  <r>
    <m/>
    <s v="United Arab Emirates"/>
    <s v="Abu Dhabi"/>
    <s v="Yas Island"/>
    <x v="11"/>
    <s v="West Yas"/>
    <s v="Aldar"/>
    <s v="Unknown"/>
    <s v="Award"/>
    <s v="Lump Sum"/>
    <n v="580094"/>
    <n v="2044670"/>
    <n v="710886"/>
    <x v="23"/>
    <m/>
    <m/>
    <n v="0"/>
    <m/>
    <n v="0.34767762034949401"/>
    <x v="1"/>
    <n v="2016"/>
    <m/>
  </r>
  <r>
    <m/>
    <s v="United Arab Emirates"/>
    <s v="Abu Dhabi"/>
    <s v="Yas Island"/>
    <x v="11"/>
    <s v="West Yas"/>
    <s v="Aldar"/>
    <s v="Unknown"/>
    <s v="Award"/>
    <s v="Lump Sum"/>
    <n v="580094"/>
    <n v="2044670"/>
    <n v="710886"/>
    <x v="24"/>
    <m/>
    <m/>
    <n v="0"/>
    <m/>
    <n v="0.34767762034949401"/>
    <x v="1"/>
    <n v="2016"/>
    <m/>
  </r>
  <r>
    <m/>
    <s v="United Arab Emirates"/>
    <s v="Abu Dhabi"/>
    <s v="Yas Island"/>
    <x v="12"/>
    <s v="Precinct G, H &amp; D"/>
    <s v="Aldar"/>
    <s v="Unknown"/>
    <s v="Award"/>
    <s v="Lump Sum"/>
    <n v="362564"/>
    <n v="830616"/>
    <n v="230390"/>
    <x v="0"/>
    <m/>
    <m/>
    <n v="0"/>
    <m/>
    <n v="0.27737245610486599"/>
    <x v="1"/>
    <n v="2016"/>
    <m/>
  </r>
  <r>
    <m/>
    <s v="United Arab Emirates"/>
    <s v="Abu Dhabi"/>
    <s v="Yas Island"/>
    <x v="12"/>
    <s v="Precinct G, H &amp; D"/>
    <s v="Aldar"/>
    <s v="Unknown"/>
    <s v="Award"/>
    <s v="Lump Sum"/>
    <n v="362564"/>
    <n v="830616"/>
    <n v="230390"/>
    <x v="1"/>
    <m/>
    <m/>
    <n v="0"/>
    <m/>
    <n v="0.27737245610486599"/>
    <x v="1"/>
    <n v="2016"/>
    <m/>
  </r>
  <r>
    <m/>
    <s v="United Arab Emirates"/>
    <s v="Abu Dhabi"/>
    <s v="Yas Island"/>
    <x v="12"/>
    <s v="Precinct G, H &amp; D"/>
    <s v="Aldar"/>
    <s v="Unknown"/>
    <s v="Award"/>
    <s v="Lump Sum"/>
    <n v="362564"/>
    <n v="830616"/>
    <n v="230390"/>
    <x v="2"/>
    <m/>
    <m/>
    <n v="0"/>
    <m/>
    <n v="0.27737245610486599"/>
    <x v="1"/>
    <n v="2016"/>
    <m/>
  </r>
  <r>
    <m/>
    <s v="United Arab Emirates"/>
    <s v="Abu Dhabi"/>
    <s v="Yas Island"/>
    <x v="12"/>
    <s v="Precinct G, H &amp; D"/>
    <s v="Aldar"/>
    <s v="Unknown"/>
    <s v="Award"/>
    <s v="Lump Sum"/>
    <n v="362564"/>
    <n v="830616"/>
    <n v="230390"/>
    <x v="3"/>
    <m/>
    <m/>
    <n v="23.064497422703575"/>
    <m/>
    <n v="0.27737245610486599"/>
    <x v="1"/>
    <n v="2016"/>
    <m/>
  </r>
  <r>
    <m/>
    <s v="United Arab Emirates"/>
    <s v="Abu Dhabi"/>
    <s v="Yas Island"/>
    <x v="12"/>
    <s v="Precinct G, H &amp; D"/>
    <s v="Aldar"/>
    <s v="Unknown"/>
    <s v="Award"/>
    <s v="Lump Sum"/>
    <n v="362564"/>
    <n v="830616"/>
    <n v="230390"/>
    <x v="4"/>
    <m/>
    <m/>
    <n v="0"/>
    <m/>
    <n v="0.27737245610486599"/>
    <x v="1"/>
    <n v="2016"/>
    <m/>
  </r>
  <r>
    <m/>
    <s v="United Arab Emirates"/>
    <s v="Abu Dhabi"/>
    <s v="Yas Island"/>
    <x v="12"/>
    <s v="Precinct G, H &amp; D"/>
    <s v="Aldar"/>
    <s v="Unknown"/>
    <s v="Award"/>
    <s v="Lump Sum"/>
    <n v="362564"/>
    <n v="830616"/>
    <n v="230390"/>
    <x v="5"/>
    <m/>
    <m/>
    <n v="54.962331064375924"/>
    <m/>
    <n v="0.27737245610486599"/>
    <x v="1"/>
    <n v="2016"/>
    <m/>
  </r>
  <r>
    <m/>
    <s v="United Arab Emirates"/>
    <s v="Abu Dhabi"/>
    <s v="Yas Island"/>
    <x v="12"/>
    <s v="Precinct G, H &amp; D"/>
    <s v="Aldar"/>
    <s v="Unknown"/>
    <s v="Award"/>
    <s v="Lump Sum"/>
    <n v="362564"/>
    <n v="830616"/>
    <n v="230390"/>
    <x v="6"/>
    <m/>
    <m/>
    <n v="45.88334654065843"/>
    <m/>
    <n v="0.27737245610486599"/>
    <x v="1"/>
    <n v="2016"/>
    <m/>
  </r>
  <r>
    <m/>
    <s v="United Arab Emirates"/>
    <s v="Abu Dhabi"/>
    <s v="Yas Island"/>
    <x v="12"/>
    <s v="Precinct G, H &amp; D"/>
    <s v="Aldar"/>
    <s v="Unknown"/>
    <s v="Award"/>
    <s v="Lump Sum"/>
    <n v="362564"/>
    <n v="830616"/>
    <n v="230390"/>
    <x v="7"/>
    <m/>
    <m/>
    <n v="48.539208594909475"/>
    <m/>
    <n v="0.27737245610486599"/>
    <x v="1"/>
    <n v="2016"/>
    <m/>
  </r>
  <r>
    <m/>
    <s v="United Arab Emirates"/>
    <s v="Abu Dhabi"/>
    <s v="Yas Island"/>
    <x v="12"/>
    <s v="Precinct G, H &amp; D"/>
    <s v="Aldar"/>
    <s v="Unknown"/>
    <s v="Award"/>
    <s v="Lump Sum"/>
    <n v="362564"/>
    <n v="830616"/>
    <n v="230390"/>
    <x v="8"/>
    <m/>
    <m/>
    <n v="55.62062052819239"/>
    <m/>
    <n v="0.27737245610486599"/>
    <x v="1"/>
    <n v="2016"/>
    <m/>
  </r>
  <r>
    <m/>
    <s v="United Arab Emirates"/>
    <s v="Abu Dhabi"/>
    <s v="Yas Island"/>
    <x v="12"/>
    <s v="Precinct G, H &amp; D"/>
    <s v="Aldar"/>
    <s v="Unknown"/>
    <s v="Award"/>
    <s v="Lump Sum"/>
    <n v="362564"/>
    <n v="830616"/>
    <n v="230390"/>
    <x v="9"/>
    <m/>
    <m/>
    <n v="0"/>
    <m/>
    <n v="0.27737245610486599"/>
    <x v="1"/>
    <n v="2016"/>
    <m/>
  </r>
  <r>
    <m/>
    <s v="United Arab Emirates"/>
    <s v="Abu Dhabi"/>
    <s v="Yas Island"/>
    <x v="12"/>
    <s v="Precinct G, H &amp; D"/>
    <s v="Aldar"/>
    <s v="Unknown"/>
    <s v="Award"/>
    <s v="Lump Sum"/>
    <n v="362564"/>
    <n v="830616"/>
    <n v="230390"/>
    <x v="10"/>
    <m/>
    <m/>
    <n v="0"/>
    <m/>
    <n v="0.27737245610486599"/>
    <x v="1"/>
    <n v="2016"/>
    <m/>
  </r>
  <r>
    <m/>
    <s v="United Arab Emirates"/>
    <s v="Abu Dhabi"/>
    <s v="Yas Island"/>
    <x v="12"/>
    <s v="Precinct G, H &amp; D"/>
    <s v="Aldar"/>
    <s v="Unknown"/>
    <s v="Award"/>
    <s v="Lump Sum"/>
    <n v="362564"/>
    <n v="830616"/>
    <n v="230390"/>
    <x v="11"/>
    <m/>
    <m/>
    <n v="0"/>
    <m/>
    <n v="0.27737245610486599"/>
    <x v="1"/>
    <n v="2016"/>
    <m/>
  </r>
  <r>
    <m/>
    <s v="United Arab Emirates"/>
    <s v="Abu Dhabi"/>
    <s v="Yas Island"/>
    <x v="12"/>
    <s v="Precinct G, H &amp; D"/>
    <s v="Aldar"/>
    <s v="Unknown"/>
    <s v="Award"/>
    <s v="Lump Sum"/>
    <n v="362564"/>
    <n v="830616"/>
    <n v="230390"/>
    <x v="12"/>
    <m/>
    <m/>
    <n v="0"/>
    <m/>
    <n v="0.27737245610486599"/>
    <x v="1"/>
    <n v="2016"/>
    <m/>
  </r>
  <r>
    <m/>
    <s v="United Arab Emirates"/>
    <s v="Abu Dhabi"/>
    <s v="Yas Island"/>
    <x v="12"/>
    <s v="Precinct G, H &amp; D"/>
    <s v="Aldar"/>
    <s v="Unknown"/>
    <s v="Award"/>
    <s v="Lump Sum"/>
    <n v="362564"/>
    <n v="830616"/>
    <n v="230390"/>
    <x v="13"/>
    <m/>
    <m/>
    <n v="0"/>
    <m/>
    <n v="0.27737245610486599"/>
    <x v="1"/>
    <n v="2016"/>
    <m/>
  </r>
  <r>
    <m/>
    <s v="United Arab Emirates"/>
    <s v="Abu Dhabi"/>
    <s v="Yas Island"/>
    <x v="12"/>
    <s v="Precinct G, H &amp; D"/>
    <s v="Aldar"/>
    <s v="Unknown"/>
    <s v="Award"/>
    <s v="Lump Sum"/>
    <n v="362564"/>
    <n v="830616"/>
    <n v="230390"/>
    <x v="14"/>
    <m/>
    <m/>
    <n v="0"/>
    <m/>
    <n v="0.27737245610486599"/>
    <x v="1"/>
    <n v="2016"/>
    <m/>
  </r>
  <r>
    <m/>
    <s v="United Arab Emirates"/>
    <s v="Abu Dhabi"/>
    <s v="Yas Island"/>
    <x v="12"/>
    <s v="Precinct G, H &amp; D"/>
    <s v="Aldar"/>
    <s v="Unknown"/>
    <s v="Award"/>
    <s v="Lump Sum"/>
    <n v="362564"/>
    <n v="830616"/>
    <n v="230390"/>
    <x v="15"/>
    <m/>
    <m/>
    <n v="22.190112094290374"/>
    <m/>
    <n v="0.27737245610486599"/>
    <x v="1"/>
    <n v="2016"/>
    <m/>
  </r>
  <r>
    <m/>
    <s v="United Arab Emirates"/>
    <s v="Abu Dhabi"/>
    <s v="Yas Island"/>
    <x v="12"/>
    <s v="Precinct G, H &amp; D"/>
    <s v="Aldar"/>
    <s v="Unknown"/>
    <s v="Award"/>
    <s v="Lump Sum"/>
    <n v="362564"/>
    <n v="830616"/>
    <n v="230390"/>
    <x v="16"/>
    <m/>
    <m/>
    <n v="11.75268261390746"/>
    <m/>
    <n v="0.27737245610486599"/>
    <x v="1"/>
    <n v="2016"/>
    <m/>
  </r>
  <r>
    <m/>
    <s v="United Arab Emirates"/>
    <s v="Abu Dhabi"/>
    <s v="Yas Island"/>
    <x v="12"/>
    <s v="Precinct G, H &amp; D"/>
    <s v="Aldar"/>
    <s v="Unknown"/>
    <s v="Award"/>
    <s v="Lump Sum"/>
    <n v="362564"/>
    <n v="830616"/>
    <n v="230390"/>
    <x v="17"/>
    <m/>
    <m/>
    <n v="23.909645688397955"/>
    <m/>
    <n v="0.27737245610486599"/>
    <x v="1"/>
    <n v="2016"/>
    <m/>
  </r>
  <r>
    <m/>
    <s v="United Arab Emirates"/>
    <s v="Abu Dhabi"/>
    <s v="Yas Island"/>
    <x v="12"/>
    <s v="Precinct G, H &amp; D"/>
    <s v="Aldar"/>
    <s v="Unknown"/>
    <s v="Award"/>
    <s v="Lump Sum"/>
    <n v="362564"/>
    <n v="830616"/>
    <n v="230390"/>
    <x v="18"/>
    <m/>
    <m/>
    <n v="4.0054052966549225"/>
    <m/>
    <n v="0.27737245610486599"/>
    <x v="1"/>
    <n v="2016"/>
    <m/>
  </r>
  <r>
    <m/>
    <s v="United Arab Emirates"/>
    <s v="Abu Dhabi"/>
    <s v="Yas Island"/>
    <x v="12"/>
    <s v="Precinct G, H &amp; D"/>
    <s v="Aldar"/>
    <s v="Unknown"/>
    <s v="Award"/>
    <s v="Lump Sum"/>
    <n v="362564"/>
    <n v="830616"/>
    <n v="230390"/>
    <x v="19"/>
    <m/>
    <m/>
    <n v="0"/>
    <m/>
    <n v="0.27737245610486599"/>
    <x v="1"/>
    <n v="2016"/>
    <m/>
  </r>
  <r>
    <m/>
    <s v="United Arab Emirates"/>
    <s v="Abu Dhabi"/>
    <s v="Yas Island"/>
    <x v="12"/>
    <s v="Precinct G, H &amp; D"/>
    <s v="Aldar"/>
    <s v="Unknown"/>
    <s v="Award"/>
    <s v="Lump Sum"/>
    <n v="362564"/>
    <n v="830616"/>
    <n v="230390"/>
    <x v="20"/>
    <m/>
    <m/>
    <n v="0"/>
    <m/>
    <n v="0.27737245610486599"/>
    <x v="1"/>
    <n v="2016"/>
    <m/>
  </r>
  <r>
    <m/>
    <s v="United Arab Emirates"/>
    <s v="Abu Dhabi"/>
    <s v="Yas Island"/>
    <x v="12"/>
    <s v="Precinct G, H &amp; D"/>
    <s v="Aldar"/>
    <s v="Unknown"/>
    <s v="Award"/>
    <s v="Lump Sum"/>
    <n v="362564"/>
    <n v="830616"/>
    <n v="230390"/>
    <x v="21"/>
    <m/>
    <m/>
    <n v="0"/>
    <m/>
    <n v="0.27737245610486599"/>
    <x v="1"/>
    <n v="2016"/>
    <m/>
  </r>
  <r>
    <m/>
    <s v="United Arab Emirates"/>
    <s v="Abu Dhabi"/>
    <s v="Yas Island"/>
    <x v="12"/>
    <s v="Precinct G, H &amp; D"/>
    <s v="Aldar"/>
    <s v="Unknown"/>
    <s v="Award"/>
    <s v="Lump Sum"/>
    <n v="362564"/>
    <n v="830616"/>
    <n v="230390"/>
    <x v="22"/>
    <m/>
    <m/>
    <n v="0"/>
    <m/>
    <n v="0.27737245610486599"/>
    <x v="1"/>
    <n v="2016"/>
    <m/>
  </r>
  <r>
    <m/>
    <s v="United Arab Emirates"/>
    <s v="Abu Dhabi"/>
    <s v="Yas Island"/>
    <x v="12"/>
    <s v="Precinct G, H &amp; D"/>
    <s v="Aldar"/>
    <s v="Unknown"/>
    <s v="Award"/>
    <s v="Lump Sum"/>
    <n v="362564"/>
    <n v="830616"/>
    <n v="230390"/>
    <x v="23"/>
    <m/>
    <m/>
    <n v="0"/>
    <m/>
    <n v="0.27737245610486599"/>
    <x v="1"/>
    <n v="2016"/>
    <m/>
  </r>
  <r>
    <m/>
    <s v="United Arab Emirates"/>
    <s v="Abu Dhabi"/>
    <s v="Yas Island"/>
    <x v="12"/>
    <s v="Precinct G, H &amp; D"/>
    <s v="Aldar"/>
    <s v="Unknown"/>
    <s v="Award"/>
    <s v="Lump Sum"/>
    <n v="362564"/>
    <n v="830616"/>
    <n v="230390"/>
    <x v="24"/>
    <m/>
    <m/>
    <n v="0"/>
    <m/>
    <n v="0.27737245610486599"/>
    <x v="1"/>
    <n v="2016"/>
    <m/>
  </r>
  <r>
    <m/>
    <s v="United Arab Emirates"/>
    <s v="Abu Dhabi"/>
    <s v="Ghantoot"/>
    <x v="13"/>
    <s v="Al Jurf "/>
    <s v="IMKAN"/>
    <s v="Nael &amp; Bin Harmal Hydroexport"/>
    <s v="Award"/>
    <s v="Lump Sum"/>
    <n v="157951"/>
    <n v="557289"/>
    <n v="119039"/>
    <x v="0"/>
    <m/>
    <m/>
    <n v="0"/>
    <m/>
    <n v="0.213603713692536"/>
    <x v="0"/>
    <n v="2019"/>
    <m/>
  </r>
  <r>
    <m/>
    <s v="United Arab Emirates"/>
    <s v="Abu Dhabi"/>
    <s v="Ghantoot"/>
    <x v="13"/>
    <s v="Al Jurf "/>
    <s v="IMKAN"/>
    <s v="Nael &amp; Bin Harmal Hydroexport"/>
    <s v="Award"/>
    <s v="Lump Sum"/>
    <n v="157951"/>
    <n v="557289"/>
    <n v="119039"/>
    <x v="1"/>
    <m/>
    <m/>
    <n v="0"/>
    <m/>
    <n v="0.213603713692536"/>
    <x v="0"/>
    <n v="2019"/>
    <m/>
  </r>
  <r>
    <m/>
    <s v="United Arab Emirates"/>
    <s v="Abu Dhabi"/>
    <s v="Ghantoot"/>
    <x v="13"/>
    <s v="Al Jurf "/>
    <s v="IMKAN"/>
    <s v="Nael &amp; Bin Harmal Hydroexport"/>
    <s v="Award"/>
    <s v="Lump Sum"/>
    <n v="157951"/>
    <n v="557289"/>
    <n v="119039"/>
    <x v="2"/>
    <m/>
    <m/>
    <n v="6.2002242120240814"/>
    <m/>
    <n v="0.213603713692536"/>
    <x v="0"/>
    <n v="2019"/>
    <m/>
  </r>
  <r>
    <m/>
    <s v="United Arab Emirates"/>
    <s v="Abu Dhabi"/>
    <s v="Ghantoot"/>
    <x v="13"/>
    <s v="Al Jurf "/>
    <s v="IMKAN"/>
    <s v="Nael &amp; Bin Harmal Hydroexport"/>
    <s v="Award"/>
    <s v="Lump Sum"/>
    <n v="157951"/>
    <n v="557289"/>
    <n v="119039"/>
    <x v="3"/>
    <m/>
    <m/>
    <n v="23.064497422703575"/>
    <m/>
    <n v="0.213603713692536"/>
    <x v="0"/>
    <n v="2019"/>
    <m/>
  </r>
  <r>
    <m/>
    <s v="United Arab Emirates"/>
    <s v="Abu Dhabi"/>
    <s v="Ghantoot"/>
    <x v="13"/>
    <s v="Al Jurf "/>
    <s v="IMKAN"/>
    <s v="Nael &amp; Bin Harmal Hydroexport"/>
    <s v="Award"/>
    <s v="Lump Sum"/>
    <n v="157951"/>
    <n v="557289"/>
    <n v="119039"/>
    <x v="4"/>
    <m/>
    <m/>
    <n v="0"/>
    <m/>
    <n v="0.213603713692536"/>
    <x v="0"/>
    <n v="2019"/>
    <m/>
  </r>
  <r>
    <m/>
    <s v="United Arab Emirates"/>
    <s v="Abu Dhabi"/>
    <s v="Ghantoot"/>
    <x v="13"/>
    <s v="Al Jurf "/>
    <s v="IMKAN"/>
    <s v="Nael &amp; Bin Harmal Hydroexport"/>
    <s v="Award"/>
    <s v="Lump Sum"/>
    <n v="157951"/>
    <n v="557289"/>
    <n v="119039"/>
    <x v="5"/>
    <m/>
    <m/>
    <n v="21.259242689945602"/>
    <m/>
    <n v="0.213603713692536"/>
    <x v="0"/>
    <n v="2019"/>
    <m/>
  </r>
  <r>
    <m/>
    <s v="United Arab Emirates"/>
    <s v="Abu Dhabi"/>
    <s v="Ghantoot"/>
    <x v="13"/>
    <s v="Al Jurf "/>
    <s v="IMKAN"/>
    <s v="Nael &amp; Bin Harmal Hydroexport"/>
    <s v="Award"/>
    <s v="Lump Sum"/>
    <n v="157951"/>
    <n v="557289"/>
    <n v="119039"/>
    <x v="6"/>
    <m/>
    <m/>
    <n v="37.631488701124653"/>
    <m/>
    <n v="0.213603713692536"/>
    <x v="0"/>
    <n v="2019"/>
    <m/>
  </r>
  <r>
    <m/>
    <s v="United Arab Emirates"/>
    <s v="Abu Dhabi"/>
    <s v="Ghantoot"/>
    <x v="13"/>
    <s v="Al Jurf "/>
    <s v="IMKAN"/>
    <s v="Nael &amp; Bin Harmal Hydroexport"/>
    <s v="Award"/>
    <s v="Lump Sum"/>
    <n v="157951"/>
    <n v="557289"/>
    <n v="119039"/>
    <x v="7"/>
    <m/>
    <m/>
    <n v="7.918816707233387"/>
    <m/>
    <n v="0.213603713692536"/>
    <x v="0"/>
    <n v="2019"/>
    <m/>
  </r>
  <r>
    <m/>
    <s v="United Arab Emirates"/>
    <s v="Abu Dhabi"/>
    <s v="Ghantoot"/>
    <x v="13"/>
    <s v="Al Jurf "/>
    <s v="IMKAN"/>
    <s v="Nael &amp; Bin Harmal Hydroexport"/>
    <s v="Award"/>
    <s v="Lump Sum"/>
    <n v="157951"/>
    <n v="557289"/>
    <n v="119039"/>
    <x v="8"/>
    <m/>
    <m/>
    <n v="25.401828706821437"/>
    <m/>
    <n v="0.213603713692536"/>
    <x v="0"/>
    <n v="2019"/>
    <m/>
  </r>
  <r>
    <m/>
    <s v="United Arab Emirates"/>
    <s v="Abu Dhabi"/>
    <s v="Ghantoot"/>
    <x v="13"/>
    <s v="Al Jurf "/>
    <s v="IMKAN"/>
    <s v="Nael &amp; Bin Harmal Hydroexport"/>
    <s v="Award"/>
    <s v="Lump Sum"/>
    <n v="157951"/>
    <n v="557289"/>
    <n v="119039"/>
    <x v="9"/>
    <m/>
    <m/>
    <n v="9.3657706347981051"/>
    <m/>
    <n v="0.213603713692536"/>
    <x v="0"/>
    <n v="2019"/>
    <m/>
  </r>
  <r>
    <m/>
    <s v="United Arab Emirates"/>
    <s v="Abu Dhabi"/>
    <s v="Ghantoot"/>
    <x v="13"/>
    <s v="Al Jurf "/>
    <s v="IMKAN"/>
    <s v="Nael &amp; Bin Harmal Hydroexport"/>
    <s v="Award"/>
    <s v="Lump Sum"/>
    <n v="157951"/>
    <n v="557289"/>
    <n v="119039"/>
    <x v="10"/>
    <m/>
    <m/>
    <n v="0"/>
    <m/>
    <n v="0.213603713692536"/>
    <x v="0"/>
    <n v="2019"/>
    <m/>
  </r>
  <r>
    <m/>
    <s v="United Arab Emirates"/>
    <s v="Abu Dhabi"/>
    <s v="Ghantoot"/>
    <x v="13"/>
    <s v="Al Jurf "/>
    <s v="IMKAN"/>
    <s v="Nael &amp; Bin Harmal Hydroexport"/>
    <s v="Award"/>
    <s v="Lump Sum"/>
    <n v="157951"/>
    <n v="557289"/>
    <n v="119039"/>
    <x v="11"/>
    <m/>
    <m/>
    <n v="0"/>
    <m/>
    <n v="0.213603713692536"/>
    <x v="0"/>
    <n v="2019"/>
    <m/>
  </r>
  <r>
    <m/>
    <s v="United Arab Emirates"/>
    <s v="Abu Dhabi"/>
    <s v="Ghantoot"/>
    <x v="13"/>
    <s v="Al Jurf "/>
    <s v="IMKAN"/>
    <s v="Nael &amp; Bin Harmal Hydroexport"/>
    <s v="Award"/>
    <s v="Lump Sum"/>
    <n v="157951"/>
    <n v="557289"/>
    <n v="119039"/>
    <x v="12"/>
    <m/>
    <m/>
    <n v="0"/>
    <m/>
    <n v="0.213603713692536"/>
    <x v="0"/>
    <n v="2019"/>
    <m/>
  </r>
  <r>
    <m/>
    <s v="United Arab Emirates"/>
    <s v="Abu Dhabi"/>
    <s v="Ghantoot"/>
    <x v="13"/>
    <s v="Al Jurf "/>
    <s v="IMKAN"/>
    <s v="Nael &amp; Bin Harmal Hydroexport"/>
    <s v="Award"/>
    <s v="Lump Sum"/>
    <n v="157951"/>
    <n v="557289"/>
    <n v="119039"/>
    <x v="13"/>
    <m/>
    <m/>
    <n v="0"/>
    <m/>
    <n v="0.213603713692536"/>
    <x v="0"/>
    <n v="2019"/>
    <m/>
  </r>
  <r>
    <m/>
    <s v="United Arab Emirates"/>
    <s v="Abu Dhabi"/>
    <s v="Ghantoot"/>
    <x v="13"/>
    <s v="Al Jurf "/>
    <s v="IMKAN"/>
    <s v="Nael &amp; Bin Harmal Hydroexport"/>
    <s v="Award"/>
    <s v="Lump Sum"/>
    <n v="157951"/>
    <n v="557289"/>
    <n v="119039"/>
    <x v="14"/>
    <m/>
    <m/>
    <n v="0"/>
    <m/>
    <n v="0.213603713692536"/>
    <x v="0"/>
    <n v="2019"/>
    <m/>
  </r>
  <r>
    <m/>
    <s v="United Arab Emirates"/>
    <s v="Abu Dhabi"/>
    <s v="Ghantoot"/>
    <x v="13"/>
    <s v="Al Jurf "/>
    <s v="IMKAN"/>
    <s v="Nael &amp; Bin Harmal Hydroexport"/>
    <s v="Award"/>
    <s v="Lump Sum"/>
    <n v="157951"/>
    <n v="557289"/>
    <n v="119039"/>
    <x v="15"/>
    <m/>
    <m/>
    <n v="35.927785379745039"/>
    <m/>
    <n v="0.213603713692536"/>
    <x v="0"/>
    <n v="2019"/>
    <m/>
  </r>
  <r>
    <m/>
    <s v="United Arab Emirates"/>
    <s v="Abu Dhabi"/>
    <s v="Ghantoot"/>
    <x v="13"/>
    <s v="Al Jurf "/>
    <s v="IMKAN"/>
    <s v="Nael &amp; Bin Harmal Hydroexport"/>
    <s v="Award"/>
    <s v="Lump Sum"/>
    <n v="157951"/>
    <n v="557289"/>
    <n v="119039"/>
    <x v="16"/>
    <m/>
    <m/>
    <n v="10.374178356087516"/>
    <m/>
    <n v="0.213603713692536"/>
    <x v="0"/>
    <n v="2019"/>
    <m/>
  </r>
  <r>
    <m/>
    <s v="United Arab Emirates"/>
    <s v="Abu Dhabi"/>
    <s v="Ghantoot"/>
    <x v="13"/>
    <s v="Al Jurf "/>
    <s v="IMKAN"/>
    <s v="Nael &amp; Bin Harmal Hydroexport"/>
    <s v="Award"/>
    <s v="Lump Sum"/>
    <n v="157951"/>
    <n v="557289"/>
    <n v="119039"/>
    <x v="17"/>
    <m/>
    <m/>
    <n v="10.396917966892877"/>
    <m/>
    <n v="0.213603713692536"/>
    <x v="0"/>
    <n v="2019"/>
    <m/>
  </r>
  <r>
    <m/>
    <s v="United Arab Emirates"/>
    <s v="Abu Dhabi"/>
    <s v="Ghantoot"/>
    <x v="13"/>
    <s v="Al Jurf "/>
    <s v="IMKAN"/>
    <s v="Nael &amp; Bin Harmal Hydroexport"/>
    <s v="Award"/>
    <s v="Lump Sum"/>
    <n v="157951"/>
    <n v="557289"/>
    <n v="119039"/>
    <x v="18"/>
    <m/>
    <m/>
    <n v="0"/>
    <m/>
    <n v="0.213603713692536"/>
    <x v="0"/>
    <n v="2019"/>
    <m/>
  </r>
  <r>
    <m/>
    <s v="United Arab Emirates"/>
    <s v="Abu Dhabi"/>
    <s v="Ghantoot"/>
    <x v="13"/>
    <s v="Al Jurf "/>
    <s v="IMKAN"/>
    <s v="Nael &amp; Bin Harmal Hydroexport"/>
    <s v="Award"/>
    <s v="Lump Sum"/>
    <n v="157951"/>
    <n v="557289"/>
    <n v="119039"/>
    <x v="19"/>
    <m/>
    <m/>
    <n v="0"/>
    <m/>
    <n v="0.213603713692536"/>
    <x v="0"/>
    <n v="2019"/>
    <m/>
  </r>
  <r>
    <m/>
    <s v="United Arab Emirates"/>
    <s v="Abu Dhabi"/>
    <s v="Ghantoot"/>
    <x v="13"/>
    <s v="Al Jurf "/>
    <s v="IMKAN"/>
    <s v="Nael &amp; Bin Harmal Hydroexport"/>
    <s v="Award"/>
    <s v="Lump Sum"/>
    <n v="157951"/>
    <n v="557289"/>
    <n v="119039"/>
    <x v="20"/>
    <m/>
    <m/>
    <n v="0"/>
    <m/>
    <n v="0.213603713692536"/>
    <x v="0"/>
    <n v="2019"/>
    <m/>
  </r>
  <r>
    <m/>
    <s v="United Arab Emirates"/>
    <s v="Abu Dhabi"/>
    <s v="Ghantoot"/>
    <x v="13"/>
    <s v="Al Jurf "/>
    <s v="IMKAN"/>
    <s v="Nael &amp; Bin Harmal Hydroexport"/>
    <s v="Award"/>
    <s v="Lump Sum"/>
    <n v="157951"/>
    <n v="557289"/>
    <n v="119039"/>
    <x v="21"/>
    <m/>
    <m/>
    <n v="0"/>
    <m/>
    <n v="0.213603713692536"/>
    <x v="0"/>
    <n v="2019"/>
    <m/>
  </r>
  <r>
    <m/>
    <s v="United Arab Emirates"/>
    <s v="Abu Dhabi"/>
    <s v="Ghantoot"/>
    <x v="13"/>
    <s v="Al Jurf "/>
    <s v="IMKAN"/>
    <s v="Nael &amp; Bin Harmal Hydroexport"/>
    <s v="Award"/>
    <s v="Lump Sum"/>
    <n v="157951"/>
    <n v="557289"/>
    <n v="119039"/>
    <x v="22"/>
    <m/>
    <m/>
    <n v="0"/>
    <m/>
    <n v="0.213603713692536"/>
    <x v="0"/>
    <n v="2019"/>
    <m/>
  </r>
  <r>
    <m/>
    <s v="United Arab Emirates"/>
    <s v="Abu Dhabi"/>
    <s v="Ghantoot"/>
    <x v="13"/>
    <s v="Al Jurf "/>
    <s v="IMKAN"/>
    <s v="Nael &amp; Bin Harmal Hydroexport"/>
    <s v="Award"/>
    <s v="Lump Sum"/>
    <n v="157951"/>
    <n v="557289"/>
    <n v="119039"/>
    <x v="23"/>
    <m/>
    <m/>
    <n v="0"/>
    <m/>
    <n v="0.213603713692536"/>
    <x v="0"/>
    <n v="2019"/>
    <m/>
  </r>
  <r>
    <m/>
    <s v="United Arab Emirates"/>
    <s v="Abu Dhabi"/>
    <s v="Ghantoot"/>
    <x v="13"/>
    <s v="Al Jurf "/>
    <s v="IMKAN"/>
    <s v="Nael &amp; Bin Harmal Hydroexport"/>
    <s v="Award"/>
    <s v="Lump Sum"/>
    <n v="157951"/>
    <n v="557289"/>
    <n v="119039"/>
    <x v="24"/>
    <m/>
    <m/>
    <n v="0"/>
    <m/>
    <n v="0.213603713692536"/>
    <x v="0"/>
    <n v="2019"/>
    <m/>
  </r>
  <r>
    <m/>
    <s v="United Arab Emirates"/>
    <s v="Dubai"/>
    <s v="Jebel Ali"/>
    <x v="14"/>
    <s v="Al Furjan Package 3"/>
    <s v="Nakheel"/>
    <s v="ASGC"/>
    <s v="Award"/>
    <s v="Lump Sum"/>
    <n v="76187"/>
    <n v="224528"/>
    <n v="89355"/>
    <x v="0"/>
    <m/>
    <m/>
    <n v="0"/>
    <m/>
    <n v="0.39796818214209301"/>
    <x v="1"/>
    <n v="2021"/>
    <m/>
  </r>
  <r>
    <m/>
    <s v="United Arab Emirates"/>
    <s v="Dubai"/>
    <s v="Jebel Ali"/>
    <x v="14"/>
    <s v="Al Furjan Package 3"/>
    <s v="Nakheel"/>
    <s v="ASGC"/>
    <s v="Award"/>
    <s v="Lump Sum"/>
    <n v="76187"/>
    <n v="224528"/>
    <n v="89355"/>
    <x v="1"/>
    <m/>
    <m/>
    <n v="0"/>
    <m/>
    <n v="0.39796818214209301"/>
    <x v="1"/>
    <n v="2021"/>
    <m/>
  </r>
  <r>
    <m/>
    <s v="United Arab Emirates"/>
    <s v="Dubai"/>
    <s v="Jebel Ali"/>
    <x v="14"/>
    <s v="Al Furjan Package 3"/>
    <s v="Nakheel"/>
    <s v="ASGC"/>
    <s v="Award"/>
    <s v="Lump Sum"/>
    <n v="76187"/>
    <n v="224528"/>
    <n v="89355"/>
    <x v="2"/>
    <m/>
    <m/>
    <n v="32.974613383167053"/>
    <m/>
    <n v="0.39796818214209301"/>
    <x v="1"/>
    <n v="2021"/>
    <m/>
  </r>
  <r>
    <m/>
    <s v="United Arab Emirates"/>
    <s v="Dubai"/>
    <s v="Jebel Ali"/>
    <x v="14"/>
    <s v="Al Furjan Package 3"/>
    <s v="Nakheel"/>
    <s v="ASGC"/>
    <s v="Award"/>
    <s v="Lump Sum"/>
    <n v="76187"/>
    <n v="224528"/>
    <n v="89355"/>
    <x v="3"/>
    <m/>
    <m/>
    <n v="7.3462367172555361"/>
    <m/>
    <n v="0.39796818214209301"/>
    <x v="1"/>
    <n v="2021"/>
    <m/>
  </r>
  <r>
    <m/>
    <s v="United Arab Emirates"/>
    <s v="Dubai"/>
    <s v="Jebel Ali"/>
    <x v="14"/>
    <s v="Al Furjan Package 3"/>
    <s v="Nakheel"/>
    <s v="ASGC"/>
    <s v="Award"/>
    <s v="Lump Sum"/>
    <n v="76187"/>
    <n v="224528"/>
    <n v="89355"/>
    <x v="4"/>
    <m/>
    <m/>
    <n v="0"/>
    <m/>
    <n v="0.39796818214209301"/>
    <x v="1"/>
    <n v="2021"/>
    <m/>
  </r>
  <r>
    <m/>
    <s v="United Arab Emirates"/>
    <s v="Dubai"/>
    <s v="Jebel Ali"/>
    <x v="14"/>
    <s v="Al Furjan Package 3"/>
    <s v="Nakheel"/>
    <s v="ASGC"/>
    <s v="Award"/>
    <s v="Lump Sum"/>
    <n v="76187"/>
    <n v="224528"/>
    <n v="89355"/>
    <x v="5"/>
    <m/>
    <m/>
    <n v="54.672700467554819"/>
    <m/>
    <n v="0.39796818214209301"/>
    <x v="1"/>
    <n v="2021"/>
    <m/>
  </r>
  <r>
    <m/>
    <s v="United Arab Emirates"/>
    <s v="Dubai"/>
    <s v="Jebel Ali"/>
    <x v="14"/>
    <s v="Al Furjan Package 3"/>
    <s v="Nakheel"/>
    <s v="ASGC"/>
    <s v="Award"/>
    <s v="Lump Sum"/>
    <n v="76187"/>
    <n v="224528"/>
    <n v="89355"/>
    <x v="6"/>
    <m/>
    <m/>
    <n v="56.965129922793331"/>
    <m/>
    <n v="0.39796818214209301"/>
    <x v="1"/>
    <n v="2021"/>
    <m/>
  </r>
  <r>
    <m/>
    <s v="United Arab Emirates"/>
    <s v="Dubai"/>
    <s v="Jebel Ali"/>
    <x v="14"/>
    <s v="Al Furjan Package 3"/>
    <s v="Nakheel"/>
    <s v="ASGC"/>
    <s v="Award"/>
    <s v="Lump Sum"/>
    <n v="76187"/>
    <n v="224528"/>
    <n v="89355"/>
    <x v="7"/>
    <m/>
    <m/>
    <n v="38.14219625043814"/>
    <m/>
    <n v="0.39796818214209301"/>
    <x v="1"/>
    <n v="2021"/>
    <m/>
  </r>
  <r>
    <m/>
    <s v="United Arab Emirates"/>
    <s v="Dubai"/>
    <s v="Jebel Ali"/>
    <x v="14"/>
    <s v="Al Furjan Package 3"/>
    <s v="Nakheel"/>
    <s v="ASGC"/>
    <s v="Award"/>
    <s v="Lump Sum"/>
    <n v="76187"/>
    <n v="224528"/>
    <n v="89355"/>
    <x v="8"/>
    <m/>
    <m/>
    <n v="40.602110777084626"/>
    <m/>
    <n v="0.39796818214209301"/>
    <x v="1"/>
    <n v="2021"/>
    <m/>
  </r>
  <r>
    <m/>
    <s v="United Arab Emirates"/>
    <s v="Dubai"/>
    <s v="Jebel Ali"/>
    <x v="14"/>
    <s v="Al Furjan Package 3"/>
    <s v="Nakheel"/>
    <s v="ASGC"/>
    <s v="Award"/>
    <s v="Lump Sum"/>
    <n v="76187"/>
    <n v="224528"/>
    <n v="89355"/>
    <x v="9"/>
    <m/>
    <m/>
    <n v="0"/>
    <m/>
    <n v="0.39796818214209301"/>
    <x v="1"/>
    <n v="2021"/>
    <m/>
  </r>
  <r>
    <m/>
    <s v="United Arab Emirates"/>
    <s v="Dubai"/>
    <s v="Jebel Ali"/>
    <x v="14"/>
    <s v="Al Furjan Package 3"/>
    <s v="Nakheel"/>
    <s v="ASGC"/>
    <s v="Award"/>
    <s v="Lump Sum"/>
    <n v="76187"/>
    <n v="224528"/>
    <n v="89355"/>
    <x v="10"/>
    <m/>
    <m/>
    <n v="0"/>
    <m/>
    <n v="0.39796818214209301"/>
    <x v="1"/>
    <n v="2021"/>
    <m/>
  </r>
  <r>
    <m/>
    <s v="United Arab Emirates"/>
    <s v="Dubai"/>
    <s v="Jebel Ali"/>
    <x v="14"/>
    <s v="Al Furjan Package 3"/>
    <s v="Nakheel"/>
    <s v="ASGC"/>
    <s v="Award"/>
    <s v="Lump Sum"/>
    <n v="76187"/>
    <n v="224528"/>
    <n v="89355"/>
    <x v="11"/>
    <m/>
    <m/>
    <n v="0"/>
    <m/>
    <n v="0.39796818214209301"/>
    <x v="1"/>
    <n v="2021"/>
    <m/>
  </r>
  <r>
    <m/>
    <s v="United Arab Emirates"/>
    <s v="Dubai"/>
    <s v="Jebel Ali"/>
    <x v="14"/>
    <s v="Al Furjan Package 3"/>
    <s v="Nakheel"/>
    <s v="ASGC"/>
    <s v="Award"/>
    <s v="Lump Sum"/>
    <n v="76187"/>
    <n v="224528"/>
    <n v="89355"/>
    <x v="12"/>
    <m/>
    <m/>
    <n v="0"/>
    <m/>
    <n v="0.39796818214209301"/>
    <x v="1"/>
    <n v="2021"/>
    <m/>
  </r>
  <r>
    <m/>
    <s v="United Arab Emirates"/>
    <s v="Dubai"/>
    <s v="Jebel Ali"/>
    <x v="14"/>
    <s v="Al Furjan Package 3"/>
    <s v="Nakheel"/>
    <s v="ASGC"/>
    <s v="Award"/>
    <s v="Lump Sum"/>
    <n v="76187"/>
    <n v="224528"/>
    <n v="89355"/>
    <x v="13"/>
    <m/>
    <m/>
    <n v="0"/>
    <m/>
    <n v="0.39796818214209301"/>
    <x v="1"/>
    <n v="2021"/>
    <m/>
  </r>
  <r>
    <m/>
    <s v="United Arab Emirates"/>
    <s v="Dubai"/>
    <s v="Jebel Ali"/>
    <x v="14"/>
    <s v="Al Furjan Package 3"/>
    <s v="Nakheel"/>
    <s v="ASGC"/>
    <s v="Award"/>
    <s v="Lump Sum"/>
    <n v="76187"/>
    <n v="224528"/>
    <n v="89355"/>
    <x v="14"/>
    <m/>
    <m/>
    <n v="0"/>
    <m/>
    <n v="0.39796818214209301"/>
    <x v="1"/>
    <n v="2021"/>
    <m/>
  </r>
  <r>
    <m/>
    <s v="United Arab Emirates"/>
    <s v="Dubai"/>
    <s v="Jebel Ali"/>
    <x v="14"/>
    <s v="Al Furjan Package 3"/>
    <s v="Nakheel"/>
    <s v="ASGC"/>
    <s v="Award"/>
    <s v="Lump Sum"/>
    <n v="76187"/>
    <n v="224528"/>
    <n v="89355"/>
    <x v="15"/>
    <m/>
    <m/>
    <n v="8.4051809708161027"/>
    <m/>
    <n v="0.39796818214209301"/>
    <x v="1"/>
    <n v="2021"/>
    <m/>
  </r>
  <r>
    <m/>
    <s v="United Arab Emirates"/>
    <s v="Dubai"/>
    <s v="Jebel Ali"/>
    <x v="14"/>
    <s v="Al Furjan Package 3"/>
    <s v="Nakheel"/>
    <s v="ASGC"/>
    <s v="Award"/>
    <s v="Lump Sum"/>
    <n v="76187"/>
    <n v="224528"/>
    <n v="89355"/>
    <x v="16"/>
    <m/>
    <m/>
    <n v="24.88432896310756"/>
    <m/>
    <n v="0.39796818214209301"/>
    <x v="1"/>
    <n v="2021"/>
    <m/>
  </r>
  <r>
    <m/>
    <s v="United Arab Emirates"/>
    <s v="Dubai"/>
    <s v="Jebel Ali"/>
    <x v="14"/>
    <s v="Al Furjan Package 3"/>
    <s v="Nakheel"/>
    <s v="ASGC"/>
    <s v="Award"/>
    <s v="Lump Sum"/>
    <n v="76187"/>
    <n v="224528"/>
    <n v="89355"/>
    <x v="17"/>
    <m/>
    <m/>
    <n v="11.917829148537068"/>
    <m/>
    <n v="0.39796818214209301"/>
    <x v="1"/>
    <n v="2021"/>
    <m/>
  </r>
  <r>
    <m/>
    <s v="United Arab Emirates"/>
    <s v="Dubai"/>
    <s v="Jebel Ali"/>
    <x v="14"/>
    <s v="Al Furjan Package 3"/>
    <s v="Nakheel"/>
    <s v="ASGC"/>
    <s v="Award"/>
    <s v="Lump Sum"/>
    <n v="76187"/>
    <n v="224528"/>
    <n v="89355"/>
    <x v="18"/>
    <m/>
    <m/>
    <n v="0"/>
    <m/>
    <n v="0.39796818214209301"/>
    <x v="1"/>
    <n v="2021"/>
    <m/>
  </r>
  <r>
    <m/>
    <s v="United Arab Emirates"/>
    <s v="Dubai"/>
    <s v="Jebel Ali"/>
    <x v="14"/>
    <s v="Al Furjan Package 3"/>
    <s v="Nakheel"/>
    <s v="ASGC"/>
    <s v="Award"/>
    <s v="Lump Sum"/>
    <n v="76187"/>
    <n v="224528"/>
    <n v="89355"/>
    <x v="19"/>
    <m/>
    <m/>
    <n v="0"/>
    <m/>
    <n v="0.39796818214209301"/>
    <x v="1"/>
    <n v="2021"/>
    <m/>
  </r>
  <r>
    <m/>
    <s v="United Arab Emirates"/>
    <s v="Dubai"/>
    <s v="Jebel Ali"/>
    <x v="14"/>
    <s v="Al Furjan Package 3"/>
    <s v="Nakheel"/>
    <s v="ASGC"/>
    <s v="Award"/>
    <s v="Lump Sum"/>
    <n v="76187"/>
    <n v="224528"/>
    <n v="89355"/>
    <x v="20"/>
    <m/>
    <m/>
    <n v="0"/>
    <m/>
    <n v="0.39796818214209301"/>
    <x v="1"/>
    <n v="2021"/>
    <m/>
  </r>
  <r>
    <m/>
    <s v="United Arab Emirates"/>
    <s v="Dubai"/>
    <s v="Jebel Ali"/>
    <x v="14"/>
    <s v="Al Furjan Package 3"/>
    <s v="Nakheel"/>
    <s v="ASGC"/>
    <s v="Award"/>
    <s v="Lump Sum"/>
    <n v="76187"/>
    <n v="224528"/>
    <n v="89355"/>
    <x v="21"/>
    <m/>
    <m/>
    <n v="0"/>
    <m/>
    <n v="0.39796818214209301"/>
    <x v="1"/>
    <n v="2021"/>
    <m/>
  </r>
  <r>
    <m/>
    <s v="United Arab Emirates"/>
    <s v="Dubai"/>
    <s v="Jebel Ali"/>
    <x v="14"/>
    <s v="Al Furjan Package 3"/>
    <s v="Nakheel"/>
    <s v="ASGC"/>
    <s v="Award"/>
    <s v="Lump Sum"/>
    <n v="76187"/>
    <n v="224528"/>
    <n v="89355"/>
    <x v="22"/>
    <m/>
    <m/>
    <n v="0"/>
    <m/>
    <n v="0.39796818214209301"/>
    <x v="1"/>
    <n v="2021"/>
    <m/>
  </r>
  <r>
    <m/>
    <s v="United Arab Emirates"/>
    <s v="Dubai"/>
    <s v="Jebel Ali"/>
    <x v="14"/>
    <s v="Al Furjan Package 3"/>
    <s v="Nakheel"/>
    <s v="ASGC"/>
    <s v="Award"/>
    <s v="Lump Sum"/>
    <n v="76187"/>
    <n v="224528"/>
    <n v="89355"/>
    <x v="23"/>
    <m/>
    <m/>
    <n v="0"/>
    <m/>
    <n v="0.39796818214209301"/>
    <x v="1"/>
    <n v="2021"/>
    <m/>
  </r>
  <r>
    <m/>
    <s v="United Arab Emirates"/>
    <s v="Dubai"/>
    <s v="Jebel Ali"/>
    <x v="14"/>
    <s v="Al Furjan Package 3"/>
    <s v="Nakheel"/>
    <s v="ASGC"/>
    <s v="Award"/>
    <s v="Lump Sum"/>
    <n v="76187"/>
    <n v="224528"/>
    <n v="89355"/>
    <x v="24"/>
    <m/>
    <m/>
    <n v="0"/>
    <m/>
    <n v="0.39796818214209301"/>
    <x v="1"/>
    <n v="2021"/>
    <m/>
  </r>
  <r>
    <m/>
    <s v="United Arab Emirates"/>
    <s v="Dubai"/>
    <s v="Jebel Ali"/>
    <x v="15"/>
    <s v="Al Furjan Package 5"/>
    <s v="Nakheel"/>
    <s v="ASGC"/>
    <s v="Award"/>
    <s v="Lump Sum"/>
    <n v="80570"/>
    <n v="233506"/>
    <n v="79924"/>
    <x v="0"/>
    <m/>
    <m/>
    <n v="0"/>
    <m/>
    <n v="0.34227814274579599"/>
    <x v="1"/>
    <n v="2021"/>
    <m/>
  </r>
  <r>
    <m/>
    <s v="United Arab Emirates"/>
    <s v="Dubai"/>
    <s v="Jebel Ali"/>
    <x v="15"/>
    <s v="Al Furjan Package 5"/>
    <s v="Nakheel"/>
    <s v="ASGC"/>
    <s v="Award"/>
    <s v="Lump Sum"/>
    <n v="80570"/>
    <n v="233506"/>
    <n v="79924"/>
    <x v="1"/>
    <m/>
    <m/>
    <n v="0"/>
    <m/>
    <n v="0.34227814274579599"/>
    <x v="1"/>
    <n v="2021"/>
    <m/>
  </r>
  <r>
    <m/>
    <s v="United Arab Emirates"/>
    <s v="Dubai"/>
    <s v="Jebel Ali"/>
    <x v="15"/>
    <s v="Al Furjan Package 5"/>
    <s v="Nakheel"/>
    <s v="ASGC"/>
    <s v="Award"/>
    <s v="Lump Sum"/>
    <n v="80570"/>
    <n v="233506"/>
    <n v="79924"/>
    <x v="2"/>
    <m/>
    <m/>
    <n v="21.834085724896479"/>
    <m/>
    <n v="0.34227814274579599"/>
    <x v="1"/>
    <n v="2021"/>
    <m/>
  </r>
  <r>
    <m/>
    <s v="United Arab Emirates"/>
    <s v="Dubai"/>
    <s v="Jebel Ali"/>
    <x v="15"/>
    <s v="Al Furjan Package 5"/>
    <s v="Nakheel"/>
    <s v="ASGC"/>
    <s v="Award"/>
    <s v="Lump Sum"/>
    <n v="80570"/>
    <n v="233506"/>
    <n v="79924"/>
    <x v="3"/>
    <m/>
    <m/>
    <n v="9.2898670753977015"/>
    <m/>
    <n v="0.34227814274579599"/>
    <x v="1"/>
    <n v="2021"/>
    <m/>
  </r>
  <r>
    <m/>
    <s v="United Arab Emirates"/>
    <s v="Dubai"/>
    <s v="Jebel Ali"/>
    <x v="15"/>
    <s v="Al Furjan Package 5"/>
    <s v="Nakheel"/>
    <s v="ASGC"/>
    <s v="Award"/>
    <s v="Lump Sum"/>
    <n v="80570"/>
    <n v="233506"/>
    <n v="79924"/>
    <x v="4"/>
    <m/>
    <m/>
    <n v="0"/>
    <m/>
    <n v="0.34227814274579599"/>
    <x v="1"/>
    <n v="2021"/>
    <m/>
  </r>
  <r>
    <m/>
    <s v="United Arab Emirates"/>
    <s v="Dubai"/>
    <s v="Jebel Ali"/>
    <x v="15"/>
    <s v="Al Furjan Package 5"/>
    <s v="Nakheel"/>
    <s v="ASGC"/>
    <s v="Award"/>
    <s v="Lump Sum"/>
    <n v="80570"/>
    <n v="233506"/>
    <n v="79924"/>
    <x v="5"/>
    <m/>
    <m/>
    <n v="59.501142072268117"/>
    <m/>
    <n v="0.34227814274579599"/>
    <x v="1"/>
    <n v="2021"/>
    <m/>
  </r>
  <r>
    <m/>
    <s v="United Arab Emirates"/>
    <s v="Dubai"/>
    <s v="Jebel Ali"/>
    <x v="15"/>
    <s v="Al Furjan Package 5"/>
    <s v="Nakheel"/>
    <s v="ASGC"/>
    <s v="Award"/>
    <s v="Lump Sum"/>
    <n v="80570"/>
    <n v="233506"/>
    <n v="79924"/>
    <x v="6"/>
    <m/>
    <m/>
    <n v="59.745463057188275"/>
    <m/>
    <n v="0.34227814274579599"/>
    <x v="1"/>
    <n v="2021"/>
    <m/>
  </r>
  <r>
    <m/>
    <s v="United Arab Emirates"/>
    <s v="Dubai"/>
    <s v="Jebel Ali"/>
    <x v="15"/>
    <s v="Al Furjan Package 5"/>
    <s v="Nakheel"/>
    <s v="ASGC"/>
    <s v="Award"/>
    <s v="Lump Sum"/>
    <n v="80570"/>
    <n v="233506"/>
    <n v="79924"/>
    <x v="7"/>
    <m/>
    <m/>
    <n v="45.763222523040199"/>
    <m/>
    <n v="0.34227814274579599"/>
    <x v="1"/>
    <n v="2021"/>
    <m/>
  </r>
  <r>
    <m/>
    <s v="United Arab Emirates"/>
    <s v="Dubai"/>
    <s v="Jebel Ali"/>
    <x v="15"/>
    <s v="Al Furjan Package 5"/>
    <s v="Nakheel"/>
    <s v="ASGC"/>
    <s v="Award"/>
    <s v="Lump Sum"/>
    <n v="80570"/>
    <n v="233506"/>
    <n v="79924"/>
    <x v="8"/>
    <m/>
    <m/>
    <n v="35.409243880540664"/>
    <m/>
    <n v="0.34227814274579599"/>
    <x v="1"/>
    <n v="2021"/>
    <m/>
  </r>
  <r>
    <m/>
    <s v="United Arab Emirates"/>
    <s v="Dubai"/>
    <s v="Jebel Ali"/>
    <x v="15"/>
    <s v="Al Furjan Package 5"/>
    <s v="Nakheel"/>
    <s v="ASGC"/>
    <s v="Award"/>
    <s v="Lump Sum"/>
    <n v="80570"/>
    <n v="233506"/>
    <n v="79924"/>
    <x v="9"/>
    <m/>
    <m/>
    <n v="0"/>
    <m/>
    <n v="0.34227814274579599"/>
    <x v="1"/>
    <n v="2021"/>
    <m/>
  </r>
  <r>
    <m/>
    <s v="United Arab Emirates"/>
    <s v="Dubai"/>
    <s v="Jebel Ali"/>
    <x v="15"/>
    <s v="Al Furjan Package 5"/>
    <s v="Nakheel"/>
    <s v="ASGC"/>
    <s v="Award"/>
    <s v="Lump Sum"/>
    <n v="80570"/>
    <n v="233506"/>
    <n v="79924"/>
    <x v="10"/>
    <m/>
    <m/>
    <n v="0"/>
    <m/>
    <n v="0.34227814274579599"/>
    <x v="1"/>
    <n v="2021"/>
    <m/>
  </r>
  <r>
    <m/>
    <s v="United Arab Emirates"/>
    <s v="Dubai"/>
    <s v="Jebel Ali"/>
    <x v="15"/>
    <s v="Al Furjan Package 5"/>
    <s v="Nakheel"/>
    <s v="ASGC"/>
    <s v="Award"/>
    <s v="Lump Sum"/>
    <n v="80570"/>
    <n v="233506"/>
    <n v="79924"/>
    <x v="11"/>
    <m/>
    <m/>
    <n v="0"/>
    <m/>
    <n v="0.34227814274579599"/>
    <x v="1"/>
    <n v="2021"/>
    <m/>
  </r>
  <r>
    <m/>
    <s v="United Arab Emirates"/>
    <s v="Dubai"/>
    <s v="Jebel Ali"/>
    <x v="15"/>
    <s v="Al Furjan Package 5"/>
    <s v="Nakheel"/>
    <s v="ASGC"/>
    <s v="Award"/>
    <s v="Lump Sum"/>
    <n v="80570"/>
    <n v="233506"/>
    <n v="79924"/>
    <x v="12"/>
    <m/>
    <m/>
    <n v="0"/>
    <m/>
    <n v="0.34227814274579599"/>
    <x v="1"/>
    <n v="2021"/>
    <m/>
  </r>
  <r>
    <m/>
    <s v="United Arab Emirates"/>
    <s v="Dubai"/>
    <s v="Jebel Ali"/>
    <x v="15"/>
    <s v="Al Furjan Package 5"/>
    <s v="Nakheel"/>
    <s v="ASGC"/>
    <s v="Award"/>
    <s v="Lump Sum"/>
    <n v="80570"/>
    <n v="233506"/>
    <n v="79924"/>
    <x v="13"/>
    <m/>
    <m/>
    <n v="0"/>
    <m/>
    <n v="0.34227814274579599"/>
    <x v="1"/>
    <n v="2021"/>
    <m/>
  </r>
  <r>
    <m/>
    <s v="United Arab Emirates"/>
    <s v="Dubai"/>
    <s v="Jebel Ali"/>
    <x v="15"/>
    <s v="Al Furjan Package 5"/>
    <s v="Nakheel"/>
    <s v="ASGC"/>
    <s v="Award"/>
    <s v="Lump Sum"/>
    <n v="80570"/>
    <n v="233506"/>
    <n v="79924"/>
    <x v="14"/>
    <m/>
    <m/>
    <n v="0"/>
    <m/>
    <n v="0.34227814274579599"/>
    <x v="1"/>
    <n v="2021"/>
    <m/>
  </r>
  <r>
    <m/>
    <s v="United Arab Emirates"/>
    <s v="Dubai"/>
    <s v="Jebel Ali"/>
    <x v="15"/>
    <s v="Al Furjan Package 5"/>
    <s v="Nakheel"/>
    <s v="ASGC"/>
    <s v="Award"/>
    <s v="Lump Sum"/>
    <n v="80570"/>
    <n v="233506"/>
    <n v="79924"/>
    <x v="15"/>
    <m/>
    <m/>
    <n v="8.2314238577904373"/>
    <m/>
    <n v="0.34227814274579599"/>
    <x v="1"/>
    <n v="2021"/>
    <m/>
  </r>
  <r>
    <m/>
    <s v="United Arab Emirates"/>
    <s v="Dubai"/>
    <s v="Jebel Ali"/>
    <x v="15"/>
    <s v="Al Furjan Package 5"/>
    <s v="Nakheel"/>
    <s v="ASGC"/>
    <s v="Award"/>
    <s v="Lump Sum"/>
    <n v="80570"/>
    <n v="233506"/>
    <n v="79924"/>
    <x v="16"/>
    <m/>
    <m/>
    <n v="26.310933210026086"/>
    <m/>
    <n v="0.34227814274579599"/>
    <x v="1"/>
    <n v="2021"/>
    <m/>
  </r>
  <r>
    <m/>
    <s v="United Arab Emirates"/>
    <s v="Dubai"/>
    <s v="Jebel Ali"/>
    <x v="15"/>
    <s v="Al Furjan Package 5"/>
    <s v="Nakheel"/>
    <s v="ASGC"/>
    <s v="Award"/>
    <s v="Lump Sum"/>
    <n v="80570"/>
    <n v="233506"/>
    <n v="79924"/>
    <x v="17"/>
    <m/>
    <m/>
    <n v="15.555123549352537"/>
    <m/>
    <n v="0.34227814274579599"/>
    <x v="1"/>
    <n v="2021"/>
    <m/>
  </r>
  <r>
    <m/>
    <s v="United Arab Emirates"/>
    <s v="Dubai"/>
    <s v="Jebel Ali"/>
    <x v="15"/>
    <s v="Al Furjan Package 5"/>
    <s v="Nakheel"/>
    <s v="ASGC"/>
    <s v="Award"/>
    <s v="Lump Sum"/>
    <n v="80570"/>
    <n v="233506"/>
    <n v="79924"/>
    <x v="18"/>
    <m/>
    <m/>
    <n v="0"/>
    <m/>
    <n v="0.34227814274579599"/>
    <x v="1"/>
    <n v="2021"/>
    <m/>
  </r>
  <r>
    <m/>
    <s v="United Arab Emirates"/>
    <s v="Dubai"/>
    <s v="Jebel Ali"/>
    <x v="15"/>
    <s v="Al Furjan Package 5"/>
    <s v="Nakheel"/>
    <s v="ASGC"/>
    <s v="Award"/>
    <s v="Lump Sum"/>
    <n v="80570"/>
    <n v="233506"/>
    <n v="79924"/>
    <x v="19"/>
    <m/>
    <m/>
    <n v="0"/>
    <m/>
    <n v="0.34227814274579599"/>
    <x v="1"/>
    <n v="2021"/>
    <m/>
  </r>
  <r>
    <m/>
    <s v="United Arab Emirates"/>
    <s v="Dubai"/>
    <s v="Jebel Ali"/>
    <x v="15"/>
    <s v="Al Furjan Package 5"/>
    <s v="Nakheel"/>
    <s v="ASGC"/>
    <s v="Award"/>
    <s v="Lump Sum"/>
    <n v="80570"/>
    <n v="233506"/>
    <n v="79924"/>
    <x v="20"/>
    <m/>
    <m/>
    <n v="0"/>
    <m/>
    <n v="0.34227814274579599"/>
    <x v="1"/>
    <n v="2021"/>
    <m/>
  </r>
  <r>
    <m/>
    <s v="United Arab Emirates"/>
    <s v="Dubai"/>
    <s v="Jebel Ali"/>
    <x v="15"/>
    <s v="Al Furjan Package 5"/>
    <s v="Nakheel"/>
    <s v="ASGC"/>
    <s v="Award"/>
    <s v="Lump Sum"/>
    <n v="80570"/>
    <n v="233506"/>
    <n v="79924"/>
    <x v="21"/>
    <m/>
    <m/>
    <n v="0"/>
    <m/>
    <n v="0.34227814274579599"/>
    <x v="1"/>
    <n v="2021"/>
    <m/>
  </r>
  <r>
    <m/>
    <s v="United Arab Emirates"/>
    <s v="Dubai"/>
    <s v="Jebel Ali"/>
    <x v="15"/>
    <s v="Al Furjan Package 5"/>
    <s v="Nakheel"/>
    <s v="ASGC"/>
    <s v="Award"/>
    <s v="Lump Sum"/>
    <n v="80570"/>
    <n v="233506"/>
    <n v="79924"/>
    <x v="22"/>
    <m/>
    <m/>
    <n v="0"/>
    <m/>
    <n v="0.34227814274579599"/>
    <x v="1"/>
    <n v="2021"/>
    <m/>
  </r>
  <r>
    <m/>
    <s v="United Arab Emirates"/>
    <s v="Dubai"/>
    <s v="Jebel Ali"/>
    <x v="15"/>
    <s v="Al Furjan Package 5"/>
    <s v="Nakheel"/>
    <s v="ASGC"/>
    <s v="Award"/>
    <s v="Lump Sum"/>
    <n v="80570"/>
    <n v="233506"/>
    <n v="79924"/>
    <x v="23"/>
    <m/>
    <m/>
    <n v="0"/>
    <m/>
    <n v="0.34227814274579599"/>
    <x v="1"/>
    <n v="2021"/>
    <m/>
  </r>
  <r>
    <m/>
    <s v="United Arab Emirates"/>
    <s v="Dubai"/>
    <s v="Jebel Ali"/>
    <x v="15"/>
    <s v="Al Furjan Package 5"/>
    <s v="Nakheel"/>
    <s v="ASGC"/>
    <s v="Award"/>
    <s v="Lump Sum"/>
    <n v="80570"/>
    <n v="233506"/>
    <n v="79924"/>
    <x v="24"/>
    <m/>
    <m/>
    <n v="0"/>
    <m/>
    <n v="0.34227814274579599"/>
    <x v="1"/>
    <n v="2021"/>
    <m/>
  </r>
  <r>
    <m/>
    <s v="United Arab Emirates"/>
    <s v="Dubai"/>
    <s v="Al Barsha South"/>
    <x v="16"/>
    <s v="Dubai Hills Estate"/>
    <s v="Emaar"/>
    <s v="Multiple"/>
    <s v="Award"/>
    <s v="Lump Sum"/>
    <n v="2904714"/>
    <n v="10851011"/>
    <n v="6412481"/>
    <x v="0"/>
    <m/>
    <m/>
    <n v="0"/>
    <m/>
    <n v="0.59095700852206301"/>
    <x v="1"/>
    <n v="2023"/>
    <m/>
  </r>
  <r>
    <m/>
    <s v="United Arab Emirates"/>
    <s v="Dubai"/>
    <s v="Al Barsha South"/>
    <x v="16"/>
    <s v="Dubai Hills Estate"/>
    <s v="Emaar"/>
    <s v="Multiple"/>
    <s v="Award"/>
    <s v="Lump Sum"/>
    <n v="2904714"/>
    <n v="10851011"/>
    <n v="6412481"/>
    <x v="1"/>
    <m/>
    <m/>
    <n v="0"/>
    <m/>
    <n v="0.59095700852206301"/>
    <x v="1"/>
    <n v="2023"/>
    <m/>
  </r>
  <r>
    <m/>
    <s v="United Arab Emirates"/>
    <s v="Dubai"/>
    <s v="Al Barsha South"/>
    <x v="16"/>
    <s v="Dubai Hills Estate"/>
    <s v="Emaar"/>
    <s v="Multiple"/>
    <s v="Award"/>
    <s v="Lump Sum"/>
    <n v="2904714"/>
    <n v="10851011"/>
    <n v="6412481"/>
    <x v="2"/>
    <m/>
    <m/>
    <n v="0"/>
    <m/>
    <n v="0.59095700852206301"/>
    <x v="1"/>
    <n v="2023"/>
    <m/>
  </r>
  <r>
    <m/>
    <s v="United Arab Emirates"/>
    <s v="Dubai"/>
    <s v="Al Barsha South"/>
    <x v="16"/>
    <s v="Dubai Hills Estate"/>
    <s v="Emaar"/>
    <s v="Multiple"/>
    <s v="Award"/>
    <s v="Lump Sum"/>
    <n v="2904714"/>
    <n v="10851011"/>
    <n v="6412481"/>
    <x v="3"/>
    <m/>
    <m/>
    <n v="5.9551225656011573"/>
    <m/>
    <n v="0.59095700852206301"/>
    <x v="1"/>
    <n v="2023"/>
    <m/>
  </r>
  <r>
    <m/>
    <s v="United Arab Emirates"/>
    <s v="Dubai"/>
    <s v="Al Barsha South"/>
    <x v="16"/>
    <s v="Dubai Hills Estate"/>
    <s v="Emaar"/>
    <s v="Multiple"/>
    <s v="Award"/>
    <s v="Lump Sum"/>
    <n v="2904714"/>
    <n v="10851011"/>
    <n v="6412481"/>
    <x v="4"/>
    <m/>
    <m/>
    <n v="0"/>
    <m/>
    <n v="0.59095700852206301"/>
    <x v="1"/>
    <n v="2023"/>
    <m/>
  </r>
  <r>
    <m/>
    <s v="United Arab Emirates"/>
    <s v="Dubai"/>
    <s v="Al Barsha South"/>
    <x v="16"/>
    <s v="Dubai Hills Estate"/>
    <s v="Emaar"/>
    <s v="Multiple"/>
    <s v="Award"/>
    <s v="Lump Sum"/>
    <n v="2904714"/>
    <n v="10851011"/>
    <n v="6412481"/>
    <x v="5"/>
    <m/>
    <m/>
    <n v="43.061418093767102"/>
    <m/>
    <n v="0.59095700852206301"/>
    <x v="1"/>
    <n v="2023"/>
    <m/>
  </r>
  <r>
    <m/>
    <s v="United Arab Emirates"/>
    <s v="Dubai"/>
    <s v="Al Barsha South"/>
    <x v="16"/>
    <s v="Dubai Hills Estate"/>
    <s v="Emaar"/>
    <s v="Multiple"/>
    <s v="Award"/>
    <s v="Lump Sum"/>
    <n v="2904714"/>
    <n v="10851011"/>
    <n v="6412481"/>
    <x v="6"/>
    <m/>
    <m/>
    <n v="27.201361496711591"/>
    <m/>
    <n v="0.59095700852206301"/>
    <x v="1"/>
    <n v="2023"/>
    <m/>
  </r>
  <r>
    <m/>
    <s v="United Arab Emirates"/>
    <s v="Dubai"/>
    <s v="Al Barsha South"/>
    <x v="16"/>
    <s v="Dubai Hills Estate"/>
    <s v="Emaar"/>
    <s v="Multiple"/>
    <s v="Award"/>
    <s v="Lump Sum"/>
    <n v="2904714"/>
    <n v="10851011"/>
    <n v="6412481"/>
    <x v="7"/>
    <m/>
    <m/>
    <n v="27.705353338762293"/>
    <m/>
    <n v="0.59095700852206301"/>
    <x v="1"/>
    <n v="2023"/>
    <m/>
  </r>
  <r>
    <m/>
    <s v="United Arab Emirates"/>
    <s v="Dubai"/>
    <s v="Al Barsha South"/>
    <x v="16"/>
    <s v="Dubai Hills Estate"/>
    <s v="Emaar"/>
    <s v="Multiple"/>
    <s v="Award"/>
    <s v="Lump Sum"/>
    <n v="2904714"/>
    <n v="10851011"/>
    <n v="6412481"/>
    <x v="8"/>
    <m/>
    <m/>
    <n v="55.067289483652175"/>
    <m/>
    <n v="0.59095700852206301"/>
    <x v="1"/>
    <n v="2023"/>
    <m/>
  </r>
  <r>
    <m/>
    <s v="United Arab Emirates"/>
    <s v="Dubai"/>
    <s v="Al Barsha South"/>
    <x v="16"/>
    <s v="Dubai Hills Estate"/>
    <s v="Emaar"/>
    <s v="Multiple"/>
    <s v="Award"/>
    <s v="Lump Sum"/>
    <n v="2904714"/>
    <n v="10851011"/>
    <n v="6412481"/>
    <x v="9"/>
    <m/>
    <m/>
    <n v="0"/>
    <m/>
    <n v="0.59095700852206301"/>
    <x v="1"/>
    <n v="2023"/>
    <m/>
  </r>
  <r>
    <m/>
    <s v="United Arab Emirates"/>
    <s v="Dubai"/>
    <s v="Al Barsha South"/>
    <x v="16"/>
    <s v="Dubai Hills Estate"/>
    <s v="Emaar"/>
    <s v="Multiple"/>
    <s v="Award"/>
    <s v="Lump Sum"/>
    <n v="2904714"/>
    <n v="10851011"/>
    <n v="6412481"/>
    <x v="10"/>
    <m/>
    <m/>
    <n v="0"/>
    <m/>
    <n v="0.59095700852206301"/>
    <x v="1"/>
    <n v="2023"/>
    <m/>
  </r>
  <r>
    <m/>
    <s v="United Arab Emirates"/>
    <s v="Dubai"/>
    <s v="Al Barsha South"/>
    <x v="16"/>
    <s v="Dubai Hills Estate"/>
    <s v="Emaar"/>
    <s v="Multiple"/>
    <s v="Award"/>
    <s v="Lump Sum"/>
    <n v="2904714"/>
    <n v="10851011"/>
    <n v="6412481"/>
    <x v="11"/>
    <m/>
    <m/>
    <n v="0"/>
    <m/>
    <n v="0.59095700852206301"/>
    <x v="1"/>
    <n v="2023"/>
    <m/>
  </r>
  <r>
    <m/>
    <s v="United Arab Emirates"/>
    <s v="Dubai"/>
    <s v="Al Barsha South"/>
    <x v="16"/>
    <s v="Dubai Hills Estate"/>
    <s v="Emaar"/>
    <s v="Multiple"/>
    <s v="Award"/>
    <s v="Lump Sum"/>
    <n v="2904714"/>
    <n v="10851011"/>
    <n v="6412481"/>
    <x v="12"/>
    <m/>
    <m/>
    <n v="0"/>
    <m/>
    <n v="0.59095700852206301"/>
    <x v="1"/>
    <n v="2023"/>
    <m/>
  </r>
  <r>
    <m/>
    <s v="United Arab Emirates"/>
    <s v="Dubai"/>
    <s v="Al Barsha South"/>
    <x v="16"/>
    <s v="Dubai Hills Estate"/>
    <s v="Emaar"/>
    <s v="Multiple"/>
    <s v="Award"/>
    <s v="Lump Sum"/>
    <n v="2904714"/>
    <n v="10851011"/>
    <n v="6412481"/>
    <x v="13"/>
    <m/>
    <m/>
    <n v="0"/>
    <m/>
    <n v="0.59095700852206301"/>
    <x v="1"/>
    <n v="2023"/>
    <m/>
  </r>
  <r>
    <m/>
    <s v="United Arab Emirates"/>
    <s v="Dubai"/>
    <s v="Al Barsha South"/>
    <x v="16"/>
    <s v="Dubai Hills Estate"/>
    <s v="Emaar"/>
    <s v="Multiple"/>
    <s v="Award"/>
    <s v="Lump Sum"/>
    <n v="2904714"/>
    <n v="10851011"/>
    <n v="6412481"/>
    <x v="14"/>
    <m/>
    <m/>
    <n v="0"/>
    <m/>
    <n v="0.59095700852206301"/>
    <x v="1"/>
    <n v="2023"/>
    <m/>
  </r>
  <r>
    <m/>
    <s v="United Arab Emirates"/>
    <s v="Dubai"/>
    <s v="Al Barsha South"/>
    <x v="16"/>
    <s v="Dubai Hills Estate"/>
    <s v="Emaar"/>
    <s v="Multiple"/>
    <s v="Award"/>
    <s v="Lump Sum"/>
    <n v="2904714"/>
    <n v="10851011"/>
    <n v="6412481"/>
    <x v="15"/>
    <m/>
    <m/>
    <n v="59"/>
    <m/>
    <n v="0.59095700852206301"/>
    <x v="1"/>
    <n v="2023"/>
    <m/>
  </r>
  <r>
    <m/>
    <s v="United Arab Emirates"/>
    <s v="Dubai"/>
    <s v="Al Barsha South"/>
    <x v="16"/>
    <s v="Dubai Hills Estate"/>
    <s v="Emaar"/>
    <s v="Multiple"/>
    <s v="Award"/>
    <s v="Lump Sum"/>
    <n v="2904714"/>
    <n v="10851011"/>
    <n v="6412481"/>
    <x v="16"/>
    <m/>
    <m/>
    <n v="4.8068902477907374"/>
    <m/>
    <n v="0.59095700852206301"/>
    <x v="1"/>
    <n v="2023"/>
    <m/>
  </r>
  <r>
    <m/>
    <s v="United Arab Emirates"/>
    <s v="Dubai"/>
    <s v="Al Barsha South"/>
    <x v="16"/>
    <s v="Dubai Hills Estate"/>
    <s v="Emaar"/>
    <s v="Multiple"/>
    <s v="Award"/>
    <s v="Lump Sum"/>
    <n v="2904714"/>
    <n v="10851011"/>
    <n v="6412481"/>
    <x v="17"/>
    <m/>
    <m/>
    <n v="5.2472518127930794"/>
    <m/>
    <n v="0.59095700852206301"/>
    <x v="1"/>
    <n v="2023"/>
    <m/>
  </r>
  <r>
    <m/>
    <s v="United Arab Emirates"/>
    <s v="Dubai"/>
    <s v="Al Barsha South"/>
    <x v="16"/>
    <s v="Dubai Hills Estate"/>
    <s v="Emaar"/>
    <s v="Multiple"/>
    <s v="Award"/>
    <s v="Lump Sum"/>
    <n v="2904714"/>
    <n v="10851011"/>
    <n v="6412481"/>
    <x v="18"/>
    <m/>
    <m/>
    <n v="0"/>
    <m/>
    <n v="0.59095700852206301"/>
    <x v="1"/>
    <n v="2023"/>
    <m/>
  </r>
  <r>
    <m/>
    <s v="United Arab Emirates"/>
    <s v="Dubai"/>
    <s v="Al Barsha South"/>
    <x v="16"/>
    <s v="Dubai Hills Estate"/>
    <s v="Emaar"/>
    <s v="Multiple"/>
    <s v="Award"/>
    <s v="Lump Sum"/>
    <n v="2904714"/>
    <n v="10851011"/>
    <n v="6412481"/>
    <x v="19"/>
    <m/>
    <m/>
    <n v="0"/>
    <m/>
    <n v="0.59095700852206301"/>
    <x v="1"/>
    <n v="2023"/>
    <m/>
  </r>
  <r>
    <m/>
    <s v="United Arab Emirates"/>
    <s v="Dubai"/>
    <s v="Al Barsha South"/>
    <x v="16"/>
    <s v="Dubai Hills Estate"/>
    <s v="Emaar"/>
    <s v="Multiple"/>
    <s v="Award"/>
    <s v="Lump Sum"/>
    <n v="2904714"/>
    <n v="10851011"/>
    <n v="6412481"/>
    <x v="20"/>
    <m/>
    <m/>
    <n v="0"/>
    <m/>
    <n v="0.59095700852206301"/>
    <x v="1"/>
    <n v="2023"/>
    <m/>
  </r>
  <r>
    <m/>
    <s v="United Arab Emirates"/>
    <s v="Dubai"/>
    <s v="Al Barsha South"/>
    <x v="16"/>
    <s v="Dubai Hills Estate"/>
    <s v="Emaar"/>
    <s v="Multiple"/>
    <s v="Award"/>
    <s v="Lump Sum"/>
    <n v="2904714"/>
    <n v="10851011"/>
    <n v="6412481"/>
    <x v="21"/>
    <m/>
    <m/>
    <n v="0"/>
    <m/>
    <n v="0.59095700852206301"/>
    <x v="1"/>
    <n v="2023"/>
    <m/>
  </r>
  <r>
    <m/>
    <s v="United Arab Emirates"/>
    <s v="Dubai"/>
    <s v="Al Barsha South"/>
    <x v="16"/>
    <s v="Dubai Hills Estate"/>
    <s v="Emaar"/>
    <s v="Multiple"/>
    <s v="Award"/>
    <s v="Lump Sum"/>
    <n v="2904714"/>
    <n v="10851011"/>
    <n v="6412481"/>
    <x v="22"/>
    <m/>
    <m/>
    <n v="0"/>
    <m/>
    <n v="0.59095700852206301"/>
    <x v="1"/>
    <n v="2023"/>
    <m/>
  </r>
  <r>
    <m/>
    <s v="United Arab Emirates"/>
    <s v="Dubai"/>
    <s v="Al Barsha South"/>
    <x v="16"/>
    <s v="Dubai Hills Estate"/>
    <s v="Emaar"/>
    <s v="Multiple"/>
    <s v="Award"/>
    <s v="Lump Sum"/>
    <n v="2904714"/>
    <n v="10851011"/>
    <n v="6412481"/>
    <x v="23"/>
    <m/>
    <m/>
    <n v="0"/>
    <m/>
    <n v="0.59095700852206301"/>
    <x v="1"/>
    <n v="2023"/>
    <m/>
  </r>
  <r>
    <m/>
    <s v="United Arab Emirates"/>
    <s v="Dubai"/>
    <s v="Al Barsha South"/>
    <x v="16"/>
    <s v="Dubai Hills Estate"/>
    <s v="Emaar"/>
    <s v="Multiple"/>
    <s v="Award"/>
    <s v="Lump Sum"/>
    <n v="2904714"/>
    <n v="10851011"/>
    <n v="6412481"/>
    <x v="24"/>
    <m/>
    <m/>
    <n v="0"/>
    <m/>
    <n v="0.59095700852206301"/>
    <x v="1"/>
    <n v="2023"/>
    <m/>
  </r>
  <r>
    <m/>
    <s v="United Arab Emirates"/>
    <s v="Dubai"/>
    <s v="Jebel Ali"/>
    <x v="17"/>
    <s v="PJA Fronds I to P"/>
    <s v="Nakheel"/>
    <s v="TBA"/>
    <s v="Tender"/>
    <s v="Remeasure"/>
    <n v="180376"/>
    <n v="1771721"/>
    <n v="827528"/>
    <x v="0"/>
    <m/>
    <m/>
    <n v="0"/>
    <m/>
    <n v="0.467075798051724"/>
    <x v="1"/>
    <n v="2024"/>
    <m/>
  </r>
  <r>
    <m/>
    <s v="United Arab Emirates"/>
    <s v="Dubai"/>
    <s v="Jebel Ali"/>
    <x v="17"/>
    <s v="PJA Fronds I to P"/>
    <s v="Nakheel"/>
    <s v="TBA"/>
    <s v="Tender"/>
    <s v="Remeasure"/>
    <n v="180376"/>
    <n v="1771721"/>
    <n v="827528"/>
    <x v="1"/>
    <m/>
    <m/>
    <n v="0"/>
    <m/>
    <n v="0.467075798051724"/>
    <x v="1"/>
    <n v="2024"/>
    <m/>
  </r>
  <r>
    <m/>
    <s v="United Arab Emirates"/>
    <s v="Dubai"/>
    <s v="Jebel Ali"/>
    <x v="17"/>
    <s v="PJA Fronds I to P"/>
    <s v="Nakheel"/>
    <s v="TBA"/>
    <s v="Tender"/>
    <s v="Remeasure"/>
    <n v="180376"/>
    <n v="1771721"/>
    <n v="827528"/>
    <x v="2"/>
    <m/>
    <m/>
    <n v="0.4673806675881807"/>
    <m/>
    <n v="0.467075798051724"/>
    <x v="1"/>
    <n v="2024"/>
    <m/>
  </r>
  <r>
    <m/>
    <s v="United Arab Emirates"/>
    <s v="Dubai"/>
    <s v="Jebel Ali"/>
    <x v="17"/>
    <s v="PJA Fronds I to P"/>
    <s v="Nakheel"/>
    <s v="TBA"/>
    <s v="Tender"/>
    <s v="Remeasure"/>
    <n v="180376"/>
    <n v="1771721"/>
    <n v="827528"/>
    <x v="3"/>
    <m/>
    <m/>
    <n v="3.0930036868784541"/>
    <m/>
    <n v="0.467075798051724"/>
    <x v="1"/>
    <n v="2024"/>
    <m/>
  </r>
  <r>
    <m/>
    <s v="United Arab Emirates"/>
    <s v="Dubai"/>
    <s v="Jebel Ali"/>
    <x v="17"/>
    <s v="PJA Fronds I to P"/>
    <s v="Nakheel"/>
    <s v="TBA"/>
    <s v="Tender"/>
    <s v="Remeasure"/>
    <n v="180376"/>
    <n v="1771721"/>
    <n v="827528"/>
    <x v="4"/>
    <m/>
    <m/>
    <n v="0"/>
    <m/>
    <n v="0.467075798051724"/>
    <x v="1"/>
    <n v="2024"/>
    <m/>
  </r>
  <r>
    <m/>
    <s v="United Arab Emirates"/>
    <s v="Dubai"/>
    <s v="Jebel Ali"/>
    <x v="17"/>
    <s v="PJA Fronds I to P"/>
    <s v="Nakheel"/>
    <s v="TBA"/>
    <s v="Tender"/>
    <s v="Remeasure"/>
    <n v="180376"/>
    <n v="1771721"/>
    <n v="827528"/>
    <x v="5"/>
    <m/>
    <m/>
    <n v="18.75785404329454"/>
    <m/>
    <n v="0.467075798051724"/>
    <x v="1"/>
    <n v="2024"/>
    <m/>
  </r>
  <r>
    <m/>
    <s v="United Arab Emirates"/>
    <s v="Dubai"/>
    <s v="Jebel Ali"/>
    <x v="17"/>
    <s v="PJA Fronds I to P"/>
    <s v="Nakheel"/>
    <s v="TBA"/>
    <s v="Tender"/>
    <s v="Remeasure"/>
    <n v="180376"/>
    <n v="1771721"/>
    <n v="827528"/>
    <x v="6"/>
    <m/>
    <m/>
    <n v="36.23624221262817"/>
    <m/>
    <n v="0.467075798051724"/>
    <x v="1"/>
    <n v="2024"/>
    <m/>
  </r>
  <r>
    <m/>
    <s v="United Arab Emirates"/>
    <s v="Dubai"/>
    <s v="Jebel Ali"/>
    <x v="17"/>
    <s v="PJA Fronds I to P"/>
    <s v="Nakheel"/>
    <s v="TBA"/>
    <s v="Tender"/>
    <s v="Remeasure"/>
    <n v="180376"/>
    <n v="1771721"/>
    <n v="827528"/>
    <x v="7"/>
    <m/>
    <m/>
    <n v="27.705353338762293"/>
    <m/>
    <n v="0.467075798051724"/>
    <x v="1"/>
    <n v="2024"/>
    <m/>
  </r>
  <r>
    <m/>
    <s v="United Arab Emirates"/>
    <s v="Dubai"/>
    <s v="Jebel Ali"/>
    <x v="17"/>
    <s v="PJA Fronds I to P"/>
    <s v="Nakheel"/>
    <s v="TBA"/>
    <s v="Tender"/>
    <s v="Remeasure"/>
    <n v="180376"/>
    <n v="1771721"/>
    <n v="827528"/>
    <x v="8"/>
    <m/>
    <m/>
    <n v="52.460002566995577"/>
    <m/>
    <n v="0.467075798051724"/>
    <x v="1"/>
    <n v="2024"/>
    <m/>
  </r>
  <r>
    <m/>
    <s v="United Arab Emirates"/>
    <s v="Dubai"/>
    <s v="Jebel Ali"/>
    <x v="17"/>
    <s v="PJA Fronds I to P"/>
    <s v="Nakheel"/>
    <s v="TBA"/>
    <s v="Tender"/>
    <s v="Remeasure"/>
    <n v="180376"/>
    <n v="1771721"/>
    <n v="827528"/>
    <x v="9"/>
    <m/>
    <m/>
    <n v="0"/>
    <m/>
    <n v="0.467075798051724"/>
    <x v="1"/>
    <n v="2024"/>
    <m/>
  </r>
  <r>
    <m/>
    <s v="United Arab Emirates"/>
    <s v="Dubai"/>
    <s v="Jebel Ali"/>
    <x v="17"/>
    <s v="PJA Fronds I to P"/>
    <s v="Nakheel"/>
    <s v="TBA"/>
    <s v="Tender"/>
    <s v="Remeasure"/>
    <n v="180376"/>
    <n v="1771721"/>
    <n v="827528"/>
    <x v="10"/>
    <m/>
    <m/>
    <n v="0"/>
    <m/>
    <n v="0.467075798051724"/>
    <x v="1"/>
    <n v="2024"/>
    <m/>
  </r>
  <r>
    <m/>
    <s v="United Arab Emirates"/>
    <s v="Dubai"/>
    <s v="Jebel Ali"/>
    <x v="17"/>
    <s v="PJA Fronds I to P"/>
    <s v="Nakheel"/>
    <s v="TBA"/>
    <s v="Tender"/>
    <s v="Remeasure"/>
    <n v="180376"/>
    <n v="1771721"/>
    <n v="827528"/>
    <x v="11"/>
    <m/>
    <m/>
    <n v="0"/>
    <m/>
    <n v="0.467075798051724"/>
    <x v="1"/>
    <n v="2024"/>
    <m/>
  </r>
  <r>
    <m/>
    <s v="United Arab Emirates"/>
    <s v="Dubai"/>
    <s v="Jebel Ali"/>
    <x v="17"/>
    <s v="PJA Fronds I to P"/>
    <s v="Nakheel"/>
    <s v="TBA"/>
    <s v="Tender"/>
    <s v="Remeasure"/>
    <n v="180376"/>
    <n v="1771721"/>
    <n v="827528"/>
    <x v="12"/>
    <m/>
    <m/>
    <n v="0"/>
    <m/>
    <n v="0.467075798051724"/>
    <x v="1"/>
    <n v="2024"/>
    <m/>
  </r>
  <r>
    <m/>
    <s v="United Arab Emirates"/>
    <s v="Dubai"/>
    <s v="Jebel Ali"/>
    <x v="17"/>
    <s v="PJA Fronds I to P"/>
    <s v="Nakheel"/>
    <s v="TBA"/>
    <s v="Tender"/>
    <s v="Remeasure"/>
    <n v="180376"/>
    <n v="1771721"/>
    <n v="827528"/>
    <x v="13"/>
    <m/>
    <m/>
    <n v="0"/>
    <m/>
    <n v="0.467075798051724"/>
    <x v="1"/>
    <n v="2024"/>
    <m/>
  </r>
  <r>
    <m/>
    <s v="United Arab Emirates"/>
    <s v="Dubai"/>
    <s v="Jebel Ali"/>
    <x v="17"/>
    <s v="PJA Fronds I to P"/>
    <s v="Nakheel"/>
    <s v="TBA"/>
    <s v="Tender"/>
    <s v="Remeasure"/>
    <n v="180376"/>
    <n v="1771721"/>
    <n v="827528"/>
    <x v="14"/>
    <m/>
    <m/>
    <n v="0"/>
    <m/>
    <n v="0.467075798051724"/>
    <x v="1"/>
    <n v="2024"/>
    <m/>
  </r>
  <r>
    <m/>
    <s v="United Arab Emirates"/>
    <s v="Dubai"/>
    <s v="Jebel Ali"/>
    <x v="17"/>
    <s v="PJA Fronds I to P"/>
    <s v="Nakheel"/>
    <s v="TBA"/>
    <s v="Tender"/>
    <s v="Remeasure"/>
    <n v="180376"/>
    <n v="1771721"/>
    <n v="827528"/>
    <x v="15"/>
    <m/>
    <m/>
    <n v="14.021214617606198"/>
    <m/>
    <n v="0.467075798051724"/>
    <x v="1"/>
    <n v="2024"/>
    <m/>
  </r>
  <r>
    <m/>
    <s v="United Arab Emirates"/>
    <s v="Dubai"/>
    <s v="Jebel Ali"/>
    <x v="17"/>
    <s v="PJA Fronds I to P"/>
    <s v="Nakheel"/>
    <s v="TBA"/>
    <s v="Tender"/>
    <s v="Remeasure"/>
    <n v="180376"/>
    <n v="1771721"/>
    <n v="827528"/>
    <x v="16"/>
    <m/>
    <m/>
    <n v="10.38910262326856"/>
    <m/>
    <n v="0.467075798051724"/>
    <x v="1"/>
    <n v="2024"/>
    <m/>
  </r>
  <r>
    <m/>
    <s v="United Arab Emirates"/>
    <s v="Dubai"/>
    <s v="Jebel Ali"/>
    <x v="17"/>
    <s v="PJA Fronds I to P"/>
    <s v="Nakheel"/>
    <s v="TBA"/>
    <s v="Tender"/>
    <s v="Remeasure"/>
    <n v="180376"/>
    <n v="1771721"/>
    <n v="827528"/>
    <x v="17"/>
    <m/>
    <m/>
    <n v="7.9801013365874152"/>
    <m/>
    <n v="0.467075798051724"/>
    <x v="1"/>
    <n v="2024"/>
    <m/>
  </r>
  <r>
    <m/>
    <s v="United Arab Emirates"/>
    <s v="Dubai"/>
    <s v="Jebel Ali"/>
    <x v="17"/>
    <s v="PJA Fronds I to P"/>
    <s v="Nakheel"/>
    <s v="TBA"/>
    <s v="Tender"/>
    <s v="Remeasure"/>
    <n v="180376"/>
    <n v="1771721"/>
    <n v="827528"/>
    <x v="18"/>
    <m/>
    <m/>
    <n v="6.3344509948462484"/>
    <m/>
    <n v="0.467075798051724"/>
    <x v="1"/>
    <n v="2024"/>
    <m/>
  </r>
  <r>
    <m/>
    <s v="United Arab Emirates"/>
    <s v="Dubai"/>
    <s v="Jebel Ali"/>
    <x v="17"/>
    <s v="PJA Fronds I to P"/>
    <s v="Nakheel"/>
    <s v="TBA"/>
    <s v="Tender"/>
    <s v="Remeasure"/>
    <n v="180376"/>
    <n v="1771721"/>
    <n v="827528"/>
    <x v="19"/>
    <m/>
    <m/>
    <n v="0"/>
    <m/>
    <n v="0.467075798051724"/>
    <x v="1"/>
    <n v="2024"/>
    <m/>
  </r>
  <r>
    <m/>
    <s v="United Arab Emirates"/>
    <s v="Dubai"/>
    <s v="Jebel Ali"/>
    <x v="17"/>
    <s v="PJA Fronds I to P"/>
    <s v="Nakheel"/>
    <s v="TBA"/>
    <s v="Tender"/>
    <s v="Remeasure"/>
    <n v="180376"/>
    <n v="1771721"/>
    <n v="827528"/>
    <x v="20"/>
    <m/>
    <m/>
    <n v="0"/>
    <m/>
    <n v="0.467075798051724"/>
    <x v="1"/>
    <n v="2024"/>
    <m/>
  </r>
  <r>
    <m/>
    <s v="United Arab Emirates"/>
    <s v="Dubai"/>
    <s v="Jebel Ali"/>
    <x v="17"/>
    <s v="PJA Fronds I to P"/>
    <s v="Nakheel"/>
    <s v="TBA"/>
    <s v="Tender"/>
    <s v="Remeasure"/>
    <n v="180376"/>
    <n v="1771721"/>
    <n v="827528"/>
    <x v="21"/>
    <m/>
    <m/>
    <n v="0"/>
    <m/>
    <n v="0.467075798051724"/>
    <x v="1"/>
    <n v="2024"/>
    <m/>
  </r>
  <r>
    <m/>
    <s v="United Arab Emirates"/>
    <s v="Dubai"/>
    <s v="Jebel Ali"/>
    <x v="17"/>
    <s v="PJA Fronds I to P"/>
    <s v="Nakheel"/>
    <s v="TBA"/>
    <s v="Tender"/>
    <s v="Remeasure"/>
    <n v="180376"/>
    <n v="1771721"/>
    <n v="827528"/>
    <x v="22"/>
    <m/>
    <m/>
    <n v="0"/>
    <m/>
    <n v="0.467075798051724"/>
    <x v="1"/>
    <n v="2024"/>
    <m/>
  </r>
  <r>
    <m/>
    <s v="United Arab Emirates"/>
    <s v="Dubai"/>
    <s v="Jebel Ali"/>
    <x v="17"/>
    <s v="PJA Fronds I to P"/>
    <s v="Nakheel"/>
    <s v="TBA"/>
    <s v="Tender"/>
    <s v="Remeasure"/>
    <n v="180376"/>
    <n v="1771721"/>
    <n v="827528"/>
    <x v="23"/>
    <m/>
    <m/>
    <n v="0"/>
    <m/>
    <n v="0.467075798051724"/>
    <x v="1"/>
    <n v="2024"/>
    <m/>
  </r>
  <r>
    <m/>
    <s v="United Arab Emirates"/>
    <s v="Dubai"/>
    <s v="Jebel Ali"/>
    <x v="17"/>
    <s v="PJA Fronds I to P"/>
    <s v="Nakheel"/>
    <s v="TBA"/>
    <s v="Tender"/>
    <s v="Remeasure"/>
    <n v="180376"/>
    <n v="1771721"/>
    <n v="827528"/>
    <x v="24"/>
    <m/>
    <m/>
    <n v="0"/>
    <m/>
    <n v="0.467075798051724"/>
    <x v="1"/>
    <n v="2024"/>
    <m/>
  </r>
  <r>
    <m/>
    <s v="United Arab Emirates"/>
    <s v="Dubai"/>
    <s v="Dubailand"/>
    <x v="18"/>
    <s v="Ghaf Woods"/>
    <s v="MAF"/>
    <s v="TBA"/>
    <s v="Tender"/>
    <s v="Lump Sum"/>
    <n v="106864"/>
    <n v="737134"/>
    <n v="777670"/>
    <x v="0"/>
    <m/>
    <m/>
    <n v="0"/>
    <m/>
    <n v="1.0549913584232899"/>
    <x v="2"/>
    <n v="2024"/>
    <m/>
  </r>
  <r>
    <m/>
    <s v="United Arab Emirates"/>
    <s v="Dubai"/>
    <s v="Dubailand"/>
    <x v="18"/>
    <s v="Ghaf Woods"/>
    <s v="MAF"/>
    <s v="TBA"/>
    <s v="Tender"/>
    <s v="Lump Sum"/>
    <n v="106864"/>
    <n v="737134"/>
    <n v="777670"/>
    <x v="1"/>
    <m/>
    <m/>
    <n v="0"/>
    <m/>
    <n v="1.0549913584232899"/>
    <x v="2"/>
    <n v="2024"/>
    <m/>
  </r>
  <r>
    <m/>
    <s v="United Arab Emirates"/>
    <s v="Dubai"/>
    <s v="Dubailand"/>
    <x v="18"/>
    <s v="Ghaf Woods"/>
    <s v="MAF"/>
    <s v="TBA"/>
    <s v="Tender"/>
    <s v="Lump Sum"/>
    <n v="106864"/>
    <n v="737134"/>
    <n v="777670"/>
    <x v="2"/>
    <m/>
    <m/>
    <n v="1.6534019999620095"/>
    <m/>
    <n v="1.0549913584232899"/>
    <x v="2"/>
    <n v="2024"/>
    <m/>
  </r>
  <r>
    <m/>
    <s v="United Arab Emirates"/>
    <s v="Dubai"/>
    <s v="Dubailand"/>
    <x v="18"/>
    <s v="Ghaf Woods"/>
    <s v="MAF"/>
    <s v="TBA"/>
    <s v="Tender"/>
    <s v="Lump Sum"/>
    <n v="106864"/>
    <n v="737134"/>
    <n v="777670"/>
    <x v="3"/>
    <m/>
    <m/>
    <n v="14.308826675746806"/>
    <m/>
    <n v="1.0549913584232899"/>
    <x v="2"/>
    <n v="2024"/>
    <m/>
  </r>
  <r>
    <m/>
    <s v="United Arab Emirates"/>
    <s v="Dubai"/>
    <s v="Dubailand"/>
    <x v="18"/>
    <s v="Ghaf Woods"/>
    <s v="MAF"/>
    <s v="TBA"/>
    <s v="Tender"/>
    <s v="Lump Sum"/>
    <n v="106864"/>
    <n v="737134"/>
    <n v="777670"/>
    <x v="4"/>
    <m/>
    <m/>
    <n v="0"/>
    <m/>
    <n v="1.0549913584232899"/>
    <x v="2"/>
    <n v="2024"/>
    <m/>
  </r>
  <r>
    <m/>
    <s v="United Arab Emirates"/>
    <s v="Dubai"/>
    <s v="Dubailand"/>
    <x v="18"/>
    <s v="Ghaf Woods"/>
    <s v="MAF"/>
    <s v="TBA"/>
    <s v="Tender"/>
    <s v="Lump Sum"/>
    <n v="106864"/>
    <n v="737134"/>
    <n v="777670"/>
    <x v="5"/>
    <m/>
    <m/>
    <n v="18.245559552103085"/>
    <m/>
    <n v="1.0549913584232899"/>
    <x v="2"/>
    <n v="2024"/>
    <m/>
  </r>
  <r>
    <m/>
    <s v="United Arab Emirates"/>
    <s v="Dubai"/>
    <s v="Dubailand"/>
    <x v="18"/>
    <s v="Ghaf Woods"/>
    <s v="MAF"/>
    <s v="TBA"/>
    <s v="Tender"/>
    <s v="Lump Sum"/>
    <n v="106864"/>
    <n v="737134"/>
    <n v="777670"/>
    <x v="6"/>
    <m/>
    <m/>
    <n v="14.457811377470033"/>
    <m/>
    <n v="1.0549913584232899"/>
    <x v="2"/>
    <n v="2024"/>
    <m/>
  </r>
  <r>
    <m/>
    <s v="United Arab Emirates"/>
    <s v="Dubai"/>
    <s v="Dubailand"/>
    <x v="18"/>
    <s v="Ghaf Woods"/>
    <s v="MAF"/>
    <s v="TBA"/>
    <s v="Tender"/>
    <s v="Lump Sum"/>
    <n v="106864"/>
    <n v="737134"/>
    <n v="777670"/>
    <x v="7"/>
    <m/>
    <m/>
    <n v="6.3616095693862951"/>
    <m/>
    <n v="1.0549913584232899"/>
    <x v="2"/>
    <n v="2024"/>
    <m/>
  </r>
  <r>
    <m/>
    <s v="United Arab Emirates"/>
    <s v="Dubai"/>
    <s v="Dubailand"/>
    <x v="18"/>
    <s v="Ghaf Woods"/>
    <s v="MAF"/>
    <s v="TBA"/>
    <s v="Tender"/>
    <s v="Lump Sum"/>
    <n v="106864"/>
    <n v="737134"/>
    <n v="777670"/>
    <x v="8"/>
    <m/>
    <m/>
    <n v="28.354515069444563"/>
    <m/>
    <n v="1.0549913584232899"/>
    <x v="2"/>
    <n v="2024"/>
    <m/>
  </r>
  <r>
    <m/>
    <s v="United Arab Emirates"/>
    <s v="Dubai"/>
    <s v="Dubailand"/>
    <x v="18"/>
    <s v="Ghaf Woods"/>
    <s v="MAF"/>
    <s v="TBA"/>
    <s v="Tender"/>
    <s v="Lump Sum"/>
    <n v="106864"/>
    <n v="737134"/>
    <n v="777670"/>
    <x v="9"/>
    <m/>
    <m/>
    <n v="0"/>
    <m/>
    <n v="1.0549913584232899"/>
    <x v="2"/>
    <n v="2024"/>
    <m/>
  </r>
  <r>
    <m/>
    <s v="United Arab Emirates"/>
    <s v="Dubai"/>
    <s v="Dubailand"/>
    <x v="18"/>
    <s v="Ghaf Woods"/>
    <s v="MAF"/>
    <s v="TBA"/>
    <s v="Tender"/>
    <s v="Lump Sum"/>
    <n v="106864"/>
    <n v="737134"/>
    <n v="777670"/>
    <x v="10"/>
    <m/>
    <m/>
    <n v="0"/>
    <m/>
    <n v="1.0549913584232899"/>
    <x v="2"/>
    <n v="2024"/>
    <m/>
  </r>
  <r>
    <m/>
    <s v="United Arab Emirates"/>
    <s v="Dubai"/>
    <s v="Dubailand"/>
    <x v="18"/>
    <s v="Ghaf Woods"/>
    <s v="MAF"/>
    <s v="TBA"/>
    <s v="Tender"/>
    <s v="Lump Sum"/>
    <n v="106864"/>
    <n v="737134"/>
    <n v="777670"/>
    <x v="11"/>
    <m/>
    <m/>
    <n v="0"/>
    <m/>
    <n v="1.0549913584232899"/>
    <x v="2"/>
    <n v="2024"/>
    <m/>
  </r>
  <r>
    <m/>
    <s v="United Arab Emirates"/>
    <s v="Dubai"/>
    <s v="Dubailand"/>
    <x v="18"/>
    <s v="Ghaf Woods"/>
    <s v="MAF"/>
    <s v="TBA"/>
    <s v="Tender"/>
    <s v="Lump Sum"/>
    <n v="106864"/>
    <n v="737134"/>
    <n v="777670"/>
    <x v="12"/>
    <m/>
    <m/>
    <n v="0"/>
    <m/>
    <n v="1.0549913584232899"/>
    <x v="2"/>
    <n v="2024"/>
    <m/>
  </r>
  <r>
    <m/>
    <s v="United Arab Emirates"/>
    <s v="Dubai"/>
    <s v="Dubailand"/>
    <x v="18"/>
    <s v="Ghaf Woods"/>
    <s v="MAF"/>
    <s v="TBA"/>
    <s v="Tender"/>
    <s v="Lump Sum"/>
    <n v="106864"/>
    <n v="737134"/>
    <n v="777670"/>
    <x v="13"/>
    <m/>
    <m/>
    <n v="0"/>
    <m/>
    <n v="1.0549913584232899"/>
    <x v="2"/>
    <n v="2024"/>
    <m/>
  </r>
  <r>
    <m/>
    <s v="United Arab Emirates"/>
    <s v="Dubai"/>
    <s v="Dubailand"/>
    <x v="18"/>
    <s v="Ghaf Woods"/>
    <s v="MAF"/>
    <s v="TBA"/>
    <s v="Tender"/>
    <s v="Lump Sum"/>
    <n v="106864"/>
    <n v="737134"/>
    <n v="777670"/>
    <x v="14"/>
    <m/>
    <m/>
    <n v="0"/>
    <m/>
    <n v="1.0549913584232899"/>
    <x v="2"/>
    <n v="2024"/>
    <m/>
  </r>
  <r>
    <m/>
    <s v="United Arab Emirates"/>
    <s v="Dubai"/>
    <s v="Dubailand"/>
    <x v="18"/>
    <s v="Ghaf Woods"/>
    <s v="MAF"/>
    <s v="TBA"/>
    <s v="Tender"/>
    <s v="Lump Sum"/>
    <n v="106864"/>
    <n v="737134"/>
    <n v="777670"/>
    <x v="15"/>
    <m/>
    <m/>
    <n v="13.583028611568531"/>
    <m/>
    <n v="1.0549913584232899"/>
    <x v="2"/>
    <n v="2024"/>
    <m/>
  </r>
  <r>
    <m/>
    <s v="United Arab Emirates"/>
    <s v="Dubai"/>
    <s v="Dubailand"/>
    <x v="18"/>
    <s v="Ghaf Woods"/>
    <s v="MAF"/>
    <s v="TBA"/>
    <s v="Tender"/>
    <s v="Lump Sum"/>
    <n v="106864"/>
    <n v="737134"/>
    <n v="777670"/>
    <x v="16"/>
    <m/>
    <m/>
    <n v="3.5120344811119804"/>
    <m/>
    <n v="1.0549913584232899"/>
    <x v="2"/>
    <n v="2024"/>
    <m/>
  </r>
  <r>
    <m/>
    <s v="United Arab Emirates"/>
    <s v="Dubai"/>
    <s v="Dubailand"/>
    <x v="18"/>
    <s v="Ghaf Woods"/>
    <s v="MAF"/>
    <s v="TBA"/>
    <s v="Tender"/>
    <s v="Lump Sum"/>
    <n v="106864"/>
    <n v="737134"/>
    <n v="777670"/>
    <x v="17"/>
    <m/>
    <m/>
    <n v="3.2138511249243602"/>
    <m/>
    <n v="1.0549913584232899"/>
    <x v="2"/>
    <n v="2024"/>
    <m/>
  </r>
  <r>
    <m/>
    <s v="United Arab Emirates"/>
    <s v="Dubai"/>
    <s v="Dubailand"/>
    <x v="18"/>
    <s v="Ghaf Woods"/>
    <s v="MAF"/>
    <s v="TBA"/>
    <s v="Tender"/>
    <s v="Lump Sum"/>
    <n v="106864"/>
    <n v="737134"/>
    <n v="777670"/>
    <x v="18"/>
    <m/>
    <m/>
    <n v="15.868763127355312"/>
    <m/>
    <n v="1.0549913584232899"/>
    <x v="2"/>
    <n v="2024"/>
    <m/>
  </r>
  <r>
    <m/>
    <s v="United Arab Emirates"/>
    <s v="Dubai"/>
    <s v="Dubailand"/>
    <x v="18"/>
    <s v="Ghaf Woods"/>
    <s v="MAF"/>
    <s v="TBA"/>
    <s v="Tender"/>
    <s v="Lump Sum"/>
    <n v="106864"/>
    <n v="737134"/>
    <n v="777670"/>
    <x v="19"/>
    <m/>
    <m/>
    <n v="0"/>
    <m/>
    <n v="1.0549913584232899"/>
    <x v="2"/>
    <n v="2024"/>
    <m/>
  </r>
  <r>
    <m/>
    <s v="United Arab Emirates"/>
    <s v="Dubai"/>
    <s v="Dubailand"/>
    <x v="18"/>
    <s v="Ghaf Woods"/>
    <s v="MAF"/>
    <s v="TBA"/>
    <s v="Tender"/>
    <s v="Lump Sum"/>
    <n v="106864"/>
    <n v="737134"/>
    <n v="777670"/>
    <x v="20"/>
    <m/>
    <m/>
    <n v="0"/>
    <m/>
    <n v="1.0549913584232899"/>
    <x v="2"/>
    <n v="2024"/>
    <m/>
  </r>
  <r>
    <m/>
    <s v="United Arab Emirates"/>
    <s v="Dubai"/>
    <s v="Dubailand"/>
    <x v="18"/>
    <s v="Ghaf Woods"/>
    <s v="MAF"/>
    <s v="TBA"/>
    <s v="Tender"/>
    <s v="Lump Sum"/>
    <n v="106864"/>
    <n v="737134"/>
    <n v="777670"/>
    <x v="21"/>
    <m/>
    <m/>
    <n v="0"/>
    <m/>
    <n v="1.0549913584232899"/>
    <x v="2"/>
    <n v="2024"/>
    <m/>
  </r>
  <r>
    <m/>
    <s v="United Arab Emirates"/>
    <s v="Dubai"/>
    <s v="Dubailand"/>
    <x v="18"/>
    <s v="Ghaf Woods"/>
    <s v="MAF"/>
    <s v="TBA"/>
    <s v="Tender"/>
    <s v="Lump Sum"/>
    <n v="106864"/>
    <n v="737134"/>
    <n v="777670"/>
    <x v="22"/>
    <m/>
    <m/>
    <n v="0"/>
    <m/>
    <n v="1.0549913584232899"/>
    <x v="2"/>
    <n v="2024"/>
    <m/>
  </r>
  <r>
    <m/>
    <s v="United Arab Emirates"/>
    <s v="Dubai"/>
    <s v="Dubailand"/>
    <x v="18"/>
    <s v="Ghaf Woods"/>
    <s v="MAF"/>
    <s v="TBA"/>
    <s v="Tender"/>
    <s v="Lump Sum"/>
    <n v="106864"/>
    <n v="737134"/>
    <n v="777670"/>
    <x v="23"/>
    <m/>
    <m/>
    <n v="0"/>
    <m/>
    <n v="1.0549913584232899"/>
    <x v="2"/>
    <n v="2024"/>
    <m/>
  </r>
  <r>
    <m/>
    <s v="United Arab Emirates"/>
    <s v="Dubai"/>
    <s v="Dubailand"/>
    <x v="18"/>
    <s v="Ghaf Woods"/>
    <s v="MAF"/>
    <s v="TBA"/>
    <s v="Tender"/>
    <s v="Lump Sum"/>
    <n v="106864"/>
    <n v="737134"/>
    <n v="777670"/>
    <x v="24"/>
    <m/>
    <m/>
    <n v="0"/>
    <m/>
    <n v="1.0549913584232899"/>
    <x v="2"/>
    <n v="2024"/>
    <m/>
  </r>
  <r>
    <m/>
    <s v="United Arab Emirates"/>
    <s v="Dubai"/>
    <s v="Jebel Ali"/>
    <x v="19"/>
    <s v="PJA Spine District"/>
    <s v="Nakheel"/>
    <s v="TBA"/>
    <s v="Tender"/>
    <s v="Lump Sum"/>
    <n v="240859"/>
    <n v="1049984"/>
    <n v="613513"/>
    <x v="0"/>
    <m/>
    <m/>
    <n v="0"/>
    <m/>
    <n v="0.58430699896379301"/>
    <x v="1"/>
    <n v="2024"/>
    <m/>
  </r>
  <r>
    <m/>
    <s v="United Arab Emirates"/>
    <s v="Dubai"/>
    <s v="Jebel Ali"/>
    <x v="19"/>
    <s v="PJA Spine District"/>
    <s v="Nakheel"/>
    <s v="TBA"/>
    <s v="Tender"/>
    <s v="Lump Sum"/>
    <n v="240859"/>
    <n v="1049984"/>
    <n v="613513"/>
    <x v="1"/>
    <m/>
    <m/>
    <n v="5.5403129952456352E-2"/>
    <m/>
    <n v="0.58430699896379301"/>
    <x v="1"/>
    <n v="2024"/>
    <m/>
  </r>
  <r>
    <m/>
    <s v="United Arab Emirates"/>
    <s v="Dubai"/>
    <s v="Jebel Ali"/>
    <x v="19"/>
    <s v="PJA Spine District"/>
    <s v="Nakheel"/>
    <s v="TBA"/>
    <s v="Tender"/>
    <s v="Lump Sum"/>
    <n v="240859"/>
    <n v="1049984"/>
    <n v="613513"/>
    <x v="2"/>
    <m/>
    <m/>
    <n v="0.79911219294770186"/>
    <m/>
    <n v="0.58430699896379301"/>
    <x v="1"/>
    <n v="2024"/>
    <m/>
  </r>
  <r>
    <m/>
    <s v="United Arab Emirates"/>
    <s v="Dubai"/>
    <s v="Jebel Ali"/>
    <x v="19"/>
    <s v="PJA Spine District"/>
    <s v="Nakheel"/>
    <s v="TBA"/>
    <s v="Tender"/>
    <s v="Lump Sum"/>
    <n v="240859"/>
    <n v="1049984"/>
    <n v="613513"/>
    <x v="3"/>
    <m/>
    <m/>
    <n v="17.620630447701995"/>
    <m/>
    <n v="0.58430699896379301"/>
    <x v="1"/>
    <n v="2024"/>
    <m/>
  </r>
  <r>
    <m/>
    <s v="United Arab Emirates"/>
    <s v="Dubai"/>
    <s v="Jebel Ali"/>
    <x v="19"/>
    <s v="PJA Spine District"/>
    <s v="Nakheel"/>
    <s v="TBA"/>
    <s v="Tender"/>
    <s v="Lump Sum"/>
    <n v="240859"/>
    <n v="1049984"/>
    <n v="613513"/>
    <x v="4"/>
    <m/>
    <m/>
    <n v="0"/>
    <m/>
    <n v="0.58430699896379301"/>
    <x v="1"/>
    <n v="2024"/>
    <m/>
  </r>
  <r>
    <m/>
    <s v="United Arab Emirates"/>
    <s v="Dubai"/>
    <s v="Jebel Ali"/>
    <x v="19"/>
    <s v="PJA Spine District"/>
    <s v="Nakheel"/>
    <s v="TBA"/>
    <s v="Tender"/>
    <s v="Lump Sum"/>
    <n v="240859"/>
    <n v="1049984"/>
    <n v="613513"/>
    <x v="5"/>
    <m/>
    <m/>
    <n v="57.789727912044363"/>
    <m/>
    <n v="0.58430699896379301"/>
    <x v="1"/>
    <n v="2024"/>
    <m/>
  </r>
  <r>
    <m/>
    <s v="United Arab Emirates"/>
    <s v="Dubai"/>
    <s v="Jebel Ali"/>
    <x v="19"/>
    <s v="PJA Spine District"/>
    <s v="Nakheel"/>
    <s v="TBA"/>
    <s v="Tender"/>
    <s v="Lump Sum"/>
    <n v="240859"/>
    <n v="1049984"/>
    <n v="613513"/>
    <x v="6"/>
    <m/>
    <m/>
    <n v="33.576641442155243"/>
    <m/>
    <n v="0.58430699896379301"/>
    <x v="1"/>
    <n v="2024"/>
    <m/>
  </r>
  <r>
    <m/>
    <s v="United Arab Emirates"/>
    <s v="Dubai"/>
    <s v="Jebel Ali"/>
    <x v="19"/>
    <s v="PJA Spine District"/>
    <s v="Nakheel"/>
    <s v="TBA"/>
    <s v="Tender"/>
    <s v="Lump Sum"/>
    <n v="240859"/>
    <n v="1049984"/>
    <n v="613513"/>
    <x v="7"/>
    <m/>
    <m/>
    <n v="7.5719811806656052"/>
    <m/>
    <n v="0.58430699896379301"/>
    <x v="1"/>
    <n v="2024"/>
    <m/>
  </r>
  <r>
    <m/>
    <s v="United Arab Emirates"/>
    <s v="Dubai"/>
    <s v="Jebel Ali"/>
    <x v="19"/>
    <s v="PJA Spine District"/>
    <s v="Nakheel"/>
    <s v="TBA"/>
    <s v="Tender"/>
    <s v="Lump Sum"/>
    <n v="240859"/>
    <n v="1049984"/>
    <n v="613513"/>
    <x v="8"/>
    <m/>
    <m/>
    <n v="44.596692254358139"/>
    <m/>
    <n v="0.58430699896379301"/>
    <x v="1"/>
    <n v="2024"/>
    <m/>
  </r>
  <r>
    <m/>
    <s v="United Arab Emirates"/>
    <s v="Dubai"/>
    <s v="Jebel Ali"/>
    <x v="19"/>
    <s v="PJA Spine District"/>
    <s v="Nakheel"/>
    <s v="TBA"/>
    <s v="Tender"/>
    <s v="Lump Sum"/>
    <n v="240859"/>
    <n v="1049984"/>
    <n v="613513"/>
    <x v="9"/>
    <m/>
    <m/>
    <n v="0"/>
    <m/>
    <n v="0.58430699896379301"/>
    <x v="1"/>
    <n v="2024"/>
    <m/>
  </r>
  <r>
    <m/>
    <s v="United Arab Emirates"/>
    <s v="Dubai"/>
    <s v="Jebel Ali"/>
    <x v="19"/>
    <s v="PJA Spine District"/>
    <s v="Nakheel"/>
    <s v="TBA"/>
    <s v="Tender"/>
    <s v="Lump Sum"/>
    <n v="240859"/>
    <n v="1049984"/>
    <n v="613513"/>
    <x v="10"/>
    <m/>
    <m/>
    <n v="0"/>
    <m/>
    <n v="0.58430699896379301"/>
    <x v="1"/>
    <n v="2024"/>
    <m/>
  </r>
  <r>
    <m/>
    <s v="United Arab Emirates"/>
    <s v="Dubai"/>
    <s v="Jebel Ali"/>
    <x v="19"/>
    <s v="PJA Spine District"/>
    <s v="Nakheel"/>
    <s v="TBA"/>
    <s v="Tender"/>
    <s v="Lump Sum"/>
    <n v="240859"/>
    <n v="1049984"/>
    <n v="613513"/>
    <x v="11"/>
    <m/>
    <m/>
    <n v="0"/>
    <m/>
    <n v="0.58430699896379301"/>
    <x v="1"/>
    <n v="2024"/>
    <m/>
  </r>
  <r>
    <m/>
    <s v="United Arab Emirates"/>
    <s v="Dubai"/>
    <s v="Jebel Ali"/>
    <x v="19"/>
    <s v="PJA Spine District"/>
    <s v="Nakheel"/>
    <s v="TBA"/>
    <s v="Tender"/>
    <s v="Lump Sum"/>
    <n v="240859"/>
    <n v="1049984"/>
    <n v="613513"/>
    <x v="12"/>
    <m/>
    <m/>
    <n v="0"/>
    <m/>
    <n v="0.58430699896379301"/>
    <x v="1"/>
    <n v="2024"/>
    <m/>
  </r>
  <r>
    <m/>
    <s v="United Arab Emirates"/>
    <s v="Dubai"/>
    <s v="Jebel Ali"/>
    <x v="19"/>
    <s v="PJA Spine District"/>
    <s v="Nakheel"/>
    <s v="TBA"/>
    <s v="Tender"/>
    <s v="Lump Sum"/>
    <n v="240859"/>
    <n v="1049984"/>
    <n v="613513"/>
    <x v="13"/>
    <m/>
    <m/>
    <n v="0"/>
    <m/>
    <n v="0.58430699896379301"/>
    <x v="1"/>
    <n v="2024"/>
    <m/>
  </r>
  <r>
    <m/>
    <s v="United Arab Emirates"/>
    <s v="Dubai"/>
    <s v="Jebel Ali"/>
    <x v="19"/>
    <s v="PJA Spine District"/>
    <s v="Nakheel"/>
    <s v="TBA"/>
    <s v="Tender"/>
    <s v="Lump Sum"/>
    <n v="240859"/>
    <n v="1049984"/>
    <n v="613513"/>
    <x v="14"/>
    <m/>
    <m/>
    <n v="0"/>
    <m/>
    <n v="0.58430699896379301"/>
    <x v="1"/>
    <n v="2024"/>
    <m/>
  </r>
  <r>
    <m/>
    <s v="United Arab Emirates"/>
    <s v="Dubai"/>
    <s v="Jebel Ali"/>
    <x v="19"/>
    <s v="PJA Spine District"/>
    <s v="Nakheel"/>
    <s v="TBA"/>
    <s v="Tender"/>
    <s v="Lump Sum"/>
    <n v="240859"/>
    <n v="1049984"/>
    <n v="613513"/>
    <x v="15"/>
    <m/>
    <m/>
    <n v="7.1830512083993643"/>
    <m/>
    <n v="0.58430699896379301"/>
    <x v="1"/>
    <n v="2024"/>
    <m/>
  </r>
  <r>
    <m/>
    <s v="United Arab Emirates"/>
    <s v="Dubai"/>
    <s v="Jebel Ali"/>
    <x v="19"/>
    <s v="PJA Spine District"/>
    <s v="Nakheel"/>
    <s v="TBA"/>
    <s v="Tender"/>
    <s v="Lump Sum"/>
    <n v="240859"/>
    <n v="1049984"/>
    <n v="613513"/>
    <x v="16"/>
    <m/>
    <m/>
    <n v="23.476625792393033"/>
    <m/>
    <n v="0.58430699896379301"/>
    <x v="1"/>
    <n v="2024"/>
    <m/>
  </r>
  <r>
    <m/>
    <s v="United Arab Emirates"/>
    <s v="Dubai"/>
    <s v="Jebel Ali"/>
    <x v="19"/>
    <s v="PJA Spine District"/>
    <s v="Nakheel"/>
    <s v="TBA"/>
    <s v="Tender"/>
    <s v="Lump Sum"/>
    <n v="240859"/>
    <n v="1049984"/>
    <n v="613513"/>
    <x v="17"/>
    <m/>
    <m/>
    <n v="7.2369817155308942"/>
    <m/>
    <n v="0.58430699896379301"/>
    <x v="1"/>
    <n v="2024"/>
    <m/>
  </r>
  <r>
    <m/>
    <s v="United Arab Emirates"/>
    <s v="Dubai"/>
    <s v="Jebel Ali"/>
    <x v="19"/>
    <s v="PJA Spine District"/>
    <s v="Nakheel"/>
    <s v="TBA"/>
    <s v="Tender"/>
    <s v="Lump Sum"/>
    <n v="240859"/>
    <n v="1049984"/>
    <n v="613513"/>
    <x v="18"/>
    <m/>
    <m/>
    <n v="14.949406398573622"/>
    <m/>
    <n v="0.58430699896379301"/>
    <x v="1"/>
    <n v="2024"/>
    <m/>
  </r>
  <r>
    <m/>
    <s v="United Arab Emirates"/>
    <s v="Dubai"/>
    <s v="Jebel Ali"/>
    <x v="19"/>
    <s v="PJA Spine District"/>
    <s v="Nakheel"/>
    <s v="TBA"/>
    <s v="Tender"/>
    <s v="Lump Sum"/>
    <n v="240859"/>
    <n v="1049984"/>
    <n v="613513"/>
    <x v="19"/>
    <m/>
    <m/>
    <n v="0"/>
    <m/>
    <n v="0.58430699896379301"/>
    <x v="1"/>
    <n v="2024"/>
    <m/>
  </r>
  <r>
    <m/>
    <s v="United Arab Emirates"/>
    <s v="Dubai"/>
    <s v="Jebel Ali"/>
    <x v="19"/>
    <s v="PJA Spine District"/>
    <s v="Nakheel"/>
    <s v="TBA"/>
    <s v="Tender"/>
    <s v="Lump Sum"/>
    <n v="240859"/>
    <n v="1049984"/>
    <n v="613513"/>
    <x v="20"/>
    <m/>
    <m/>
    <n v="0"/>
    <m/>
    <n v="0.58430699896379301"/>
    <x v="1"/>
    <n v="2024"/>
    <m/>
  </r>
  <r>
    <m/>
    <s v="United Arab Emirates"/>
    <s v="Dubai"/>
    <s v="Jebel Ali"/>
    <x v="19"/>
    <s v="PJA Spine District"/>
    <s v="Nakheel"/>
    <s v="TBA"/>
    <s v="Tender"/>
    <s v="Lump Sum"/>
    <n v="240859"/>
    <n v="1049984"/>
    <n v="613513"/>
    <x v="21"/>
    <m/>
    <m/>
    <n v="0"/>
    <m/>
    <n v="0.58430699896379301"/>
    <x v="1"/>
    <n v="2024"/>
    <m/>
  </r>
  <r>
    <m/>
    <s v="United Arab Emirates"/>
    <s v="Dubai"/>
    <s v="Jebel Ali"/>
    <x v="19"/>
    <s v="PJA Spine District"/>
    <s v="Nakheel"/>
    <s v="TBA"/>
    <s v="Tender"/>
    <s v="Lump Sum"/>
    <n v="240859"/>
    <n v="1049984"/>
    <n v="613513"/>
    <x v="22"/>
    <m/>
    <m/>
    <n v="0"/>
    <m/>
    <n v="0.58430699896379301"/>
    <x v="1"/>
    <n v="2024"/>
    <m/>
  </r>
  <r>
    <m/>
    <s v="United Arab Emirates"/>
    <s v="Dubai"/>
    <s v="Jebel Ali"/>
    <x v="19"/>
    <s v="PJA Spine District"/>
    <s v="Nakheel"/>
    <s v="TBA"/>
    <s v="Tender"/>
    <s v="Lump Sum"/>
    <n v="240859"/>
    <n v="1049984"/>
    <n v="613513"/>
    <x v="23"/>
    <m/>
    <m/>
    <n v="0"/>
    <m/>
    <n v="0.58430699896379301"/>
    <x v="1"/>
    <n v="2024"/>
    <m/>
  </r>
  <r>
    <m/>
    <s v="United Arab Emirates"/>
    <s v="Dubai"/>
    <s v="Jebel Ali"/>
    <x v="19"/>
    <s v="PJA Spine District"/>
    <s v="Nakheel"/>
    <s v="TBA"/>
    <s v="Tender"/>
    <s v="Lump Sum"/>
    <n v="240859"/>
    <n v="1049984"/>
    <n v="613513"/>
    <x v="24"/>
    <m/>
    <m/>
    <n v="0"/>
    <m/>
    <n v="0.58430699896379301"/>
    <x v="1"/>
    <n v="2024"/>
    <m/>
  </r>
  <r>
    <m/>
    <s v="KSA"/>
    <s v="Khafji"/>
    <s v="Khafji"/>
    <x v="20"/>
    <s v="Saudi Arabian Chevron Business Administration and Residential Community"/>
    <s v="Chevron"/>
    <s v="TBA"/>
    <s v="Award"/>
    <s v="Lump Sum"/>
    <m/>
    <n v="235000"/>
    <n v="58500"/>
    <x v="0"/>
    <m/>
    <m/>
    <n v="0"/>
    <m/>
    <n v="0.24893617021276596"/>
    <x v="0"/>
    <m/>
    <m/>
  </r>
  <r>
    <m/>
    <s v="KSA"/>
    <s v="Khafji"/>
    <s v="Khafji"/>
    <x v="20"/>
    <s v="Saudi Arabian Chevron Business Administration and Residential Community"/>
    <s v="Chevron"/>
    <s v="TBA"/>
    <s v="Award"/>
    <s v="Lump Sum"/>
    <m/>
    <n v="235000"/>
    <n v="58500"/>
    <x v="1"/>
    <m/>
    <m/>
    <n v="0"/>
    <m/>
    <n v="0.24893617021276596"/>
    <x v="0"/>
    <m/>
    <m/>
  </r>
  <r>
    <m/>
    <s v="KSA"/>
    <s v="Khafji"/>
    <s v="Khafji"/>
    <x v="20"/>
    <s v="Saudi Arabian Chevron Business Administration and Residential Community"/>
    <s v="Chevron"/>
    <s v="TBA"/>
    <s v="Award"/>
    <s v="Lump Sum"/>
    <m/>
    <n v="235000"/>
    <n v="58500"/>
    <x v="2"/>
    <m/>
    <m/>
    <n v="8.2935625531914887"/>
    <m/>
    <n v="0.24893617021276596"/>
    <x v="0"/>
    <m/>
    <m/>
  </r>
  <r>
    <m/>
    <s v="KSA"/>
    <s v="Khafji"/>
    <s v="Khafji"/>
    <x v="20"/>
    <s v="Saudi Arabian Chevron Business Administration and Residential Community"/>
    <s v="Chevron"/>
    <s v="TBA"/>
    <s v="Award"/>
    <s v="Lump Sum"/>
    <m/>
    <n v="235000"/>
    <n v="58500"/>
    <x v="3"/>
    <m/>
    <m/>
    <n v="38.486821405559525"/>
    <m/>
    <n v="0.24893617021276596"/>
    <x v="0"/>
    <m/>
    <m/>
  </r>
  <r>
    <m/>
    <s v="KSA"/>
    <s v="Khafji"/>
    <s v="Khafji"/>
    <x v="20"/>
    <s v="Saudi Arabian Chevron Business Administration and Residential Community"/>
    <s v="Chevron"/>
    <s v="TBA"/>
    <s v="Award"/>
    <s v="Lump Sum"/>
    <m/>
    <n v="235000"/>
    <n v="58500"/>
    <x v="4"/>
    <m/>
    <m/>
    <n v="0"/>
    <m/>
    <n v="0.24893617021276596"/>
    <x v="0"/>
    <m/>
    <m/>
  </r>
  <r>
    <m/>
    <s v="KSA"/>
    <s v="Khafji"/>
    <s v="Khafji"/>
    <x v="20"/>
    <s v="Saudi Arabian Chevron Business Administration and Residential Community"/>
    <s v="Chevron"/>
    <s v="TBA"/>
    <s v="Award"/>
    <s v="Lump Sum"/>
    <m/>
    <n v="235000"/>
    <n v="58500"/>
    <x v="5"/>
    <m/>
    <m/>
    <n v="48.334781842333683"/>
    <m/>
    <n v="0.24893617021276596"/>
    <x v="0"/>
    <m/>
    <m/>
  </r>
  <r>
    <m/>
    <s v="KSA"/>
    <s v="Khafji"/>
    <s v="Khafji"/>
    <x v="20"/>
    <s v="Saudi Arabian Chevron Business Administration and Residential Community"/>
    <s v="Chevron"/>
    <s v="TBA"/>
    <s v="Award"/>
    <s v="Lump Sum"/>
    <m/>
    <n v="235000"/>
    <n v="58500"/>
    <x v="6"/>
    <m/>
    <m/>
    <n v="15.281867191489361"/>
    <m/>
    <n v="0.24893617021276596"/>
    <x v="0"/>
    <m/>
    <m/>
  </r>
  <r>
    <m/>
    <s v="KSA"/>
    <s v="Khafji"/>
    <s v="Khafji"/>
    <x v="20"/>
    <s v="Saudi Arabian Chevron Business Administration and Residential Community"/>
    <s v="Chevron"/>
    <s v="TBA"/>
    <s v="Award"/>
    <s v="Lump Sum"/>
    <m/>
    <n v="235000"/>
    <n v="58500"/>
    <x v="7"/>
    <m/>
    <m/>
    <n v="7.8102686808510642"/>
    <m/>
    <n v="0.24893617021276596"/>
    <x v="0"/>
    <m/>
    <m/>
  </r>
  <r>
    <m/>
    <s v="KSA"/>
    <s v="Khafji"/>
    <s v="Khafji"/>
    <x v="20"/>
    <s v="Saudi Arabian Chevron Business Administration and Residential Community"/>
    <s v="Chevron"/>
    <s v="TBA"/>
    <s v="Award"/>
    <s v="Lump Sum"/>
    <m/>
    <n v="235000"/>
    <n v="58500"/>
    <x v="8"/>
    <m/>
    <m/>
    <n v="7.0502969361702119"/>
    <m/>
    <n v="0.24893617021276596"/>
    <x v="0"/>
    <m/>
    <m/>
  </r>
  <r>
    <m/>
    <s v="KSA"/>
    <s v="Khafji"/>
    <s v="Khafji"/>
    <x v="20"/>
    <s v="Saudi Arabian Chevron Business Administration and Residential Community"/>
    <s v="Chevron"/>
    <s v="TBA"/>
    <s v="Award"/>
    <s v="Lump Sum"/>
    <m/>
    <n v="235000"/>
    <n v="58500"/>
    <x v="9"/>
    <m/>
    <m/>
    <n v="0"/>
    <m/>
    <n v="0.24893617021276596"/>
    <x v="0"/>
    <m/>
    <m/>
  </r>
  <r>
    <m/>
    <s v="KSA"/>
    <s v="Khafji"/>
    <s v="Khafji"/>
    <x v="20"/>
    <s v="Saudi Arabian Chevron Business Administration and Residential Community"/>
    <s v="Chevron"/>
    <s v="TBA"/>
    <s v="Award"/>
    <s v="Lump Sum"/>
    <m/>
    <n v="235000"/>
    <n v="58500"/>
    <x v="10"/>
    <m/>
    <m/>
    <n v="11.992340425531914"/>
    <m/>
    <n v="0.24893617021276596"/>
    <x v="0"/>
    <m/>
    <m/>
  </r>
  <r>
    <m/>
    <s v="KSA"/>
    <s v="Khafji"/>
    <s v="Khafji"/>
    <x v="20"/>
    <s v="Saudi Arabian Chevron Business Administration and Residential Community"/>
    <s v="Chevron"/>
    <s v="TBA"/>
    <s v="Award"/>
    <s v="Lump Sum"/>
    <m/>
    <n v="235000"/>
    <n v="58500"/>
    <x v="11"/>
    <m/>
    <m/>
    <n v="47.4171845106383"/>
    <m/>
    <n v="0.24893617021276596"/>
    <x v="0"/>
    <m/>
    <m/>
  </r>
  <r>
    <m/>
    <s v="KSA"/>
    <s v="Khafji"/>
    <s v="Khafji"/>
    <x v="20"/>
    <s v="Saudi Arabian Chevron Business Administration and Residential Community"/>
    <s v="Chevron"/>
    <s v="TBA"/>
    <s v="Award"/>
    <s v="Lump Sum"/>
    <m/>
    <n v="235000"/>
    <n v="58500"/>
    <x v="12"/>
    <m/>
    <m/>
    <n v="0"/>
    <m/>
    <n v="0.24893617021276596"/>
    <x v="0"/>
    <m/>
    <m/>
  </r>
  <r>
    <m/>
    <s v="KSA"/>
    <s v="Khafji"/>
    <s v="Khafji"/>
    <x v="20"/>
    <s v="Saudi Arabian Chevron Business Administration and Residential Community"/>
    <s v="Chevron"/>
    <s v="TBA"/>
    <s v="Award"/>
    <s v="Lump Sum"/>
    <m/>
    <n v="235000"/>
    <n v="58500"/>
    <x v="13"/>
    <m/>
    <m/>
    <n v="0"/>
    <m/>
    <n v="0.24893617021276596"/>
    <x v="0"/>
    <m/>
    <m/>
  </r>
  <r>
    <m/>
    <s v="KSA"/>
    <s v="Khafji"/>
    <s v="Khafji"/>
    <x v="20"/>
    <s v="Saudi Arabian Chevron Business Administration and Residential Community"/>
    <s v="Chevron"/>
    <s v="TBA"/>
    <s v="Award"/>
    <s v="Lump Sum"/>
    <m/>
    <n v="235000"/>
    <n v="58500"/>
    <x v="14"/>
    <m/>
    <m/>
    <n v="0"/>
    <m/>
    <n v="0.24893617021276596"/>
    <x v="0"/>
    <m/>
    <m/>
  </r>
  <r>
    <m/>
    <s v="KSA"/>
    <s v="Khafji"/>
    <s v="Khafji"/>
    <x v="20"/>
    <s v="Saudi Arabian Chevron Business Administration and Residential Community"/>
    <s v="Chevron"/>
    <s v="TBA"/>
    <s v="Award"/>
    <s v="Lump Sum"/>
    <m/>
    <n v="235000"/>
    <n v="58500"/>
    <x v="15"/>
    <m/>
    <m/>
    <n v="57"/>
    <m/>
    <n v="0.24893617021276596"/>
    <x v="0"/>
    <m/>
    <m/>
  </r>
  <r>
    <m/>
    <s v="KSA"/>
    <s v="Khafji"/>
    <s v="Khafji"/>
    <x v="20"/>
    <s v="Saudi Arabian Chevron Business Administration and Residential Community"/>
    <s v="Chevron"/>
    <s v="TBA"/>
    <s v="Award"/>
    <s v="Lump Sum"/>
    <m/>
    <n v="235000"/>
    <n v="58500"/>
    <x v="16"/>
    <m/>
    <m/>
    <n v="17.772331957446806"/>
    <m/>
    <n v="0.24893617021276596"/>
    <x v="0"/>
    <m/>
    <m/>
  </r>
  <r>
    <m/>
    <s v="KSA"/>
    <s v="Khafji"/>
    <s v="Khafji"/>
    <x v="20"/>
    <s v="Saudi Arabian Chevron Business Administration and Residential Community"/>
    <s v="Chevron"/>
    <s v="TBA"/>
    <s v="Award"/>
    <s v="Lump Sum"/>
    <m/>
    <n v="235000"/>
    <n v="58500"/>
    <x v="17"/>
    <m/>
    <m/>
    <n v="33.839372255319148"/>
    <m/>
    <n v="0.24893617021276596"/>
    <x v="0"/>
    <m/>
    <m/>
  </r>
  <r>
    <m/>
    <s v="KSA"/>
    <s v="Khafji"/>
    <s v="Khafji"/>
    <x v="20"/>
    <s v="Saudi Arabian Chevron Business Administration and Residential Community"/>
    <s v="Chevron"/>
    <s v="TBA"/>
    <s v="Award"/>
    <s v="Lump Sum"/>
    <m/>
    <n v="235000"/>
    <n v="58500"/>
    <x v="18"/>
    <m/>
    <m/>
    <n v="5.7537707234042559"/>
    <m/>
    <n v="0.24893617021276596"/>
    <x v="0"/>
    <m/>
    <m/>
  </r>
  <r>
    <m/>
    <s v="KSA"/>
    <s v="Khafji"/>
    <s v="Khafji"/>
    <x v="20"/>
    <s v="Saudi Arabian Chevron Business Administration and Residential Community"/>
    <s v="Chevron"/>
    <s v="TBA"/>
    <s v="Award"/>
    <s v="Lump Sum"/>
    <m/>
    <n v="235000"/>
    <n v="58500"/>
    <x v="19"/>
    <m/>
    <m/>
    <n v="0"/>
    <m/>
    <n v="0.24893617021276596"/>
    <x v="0"/>
    <m/>
    <m/>
  </r>
  <r>
    <m/>
    <s v="KSA"/>
    <s v="Khafji"/>
    <s v="Khafji"/>
    <x v="20"/>
    <s v="Saudi Arabian Chevron Business Administration and Residential Community"/>
    <s v="Chevron"/>
    <s v="TBA"/>
    <s v="Award"/>
    <s v="Lump Sum"/>
    <m/>
    <n v="235000"/>
    <n v="58500"/>
    <x v="20"/>
    <m/>
    <m/>
    <n v="20.66804491914894"/>
    <m/>
    <n v="0.24893617021276596"/>
    <x v="0"/>
    <m/>
    <m/>
  </r>
  <r>
    <m/>
    <s v="KSA"/>
    <s v="Khafji"/>
    <s v="Khafji"/>
    <x v="20"/>
    <s v="Saudi Arabian Chevron Business Administration and Residential Community"/>
    <s v="Chevron"/>
    <s v="TBA"/>
    <s v="Award"/>
    <s v="Lump Sum"/>
    <m/>
    <n v="235000"/>
    <n v="58500"/>
    <x v="21"/>
    <m/>
    <m/>
    <n v="39.847667384356605"/>
    <m/>
    <n v="0.24893617021276596"/>
    <x v="0"/>
    <m/>
    <m/>
  </r>
  <r>
    <m/>
    <s v="KSA"/>
    <s v="Khafji"/>
    <s v="Khafji"/>
    <x v="20"/>
    <s v="Saudi Arabian Chevron Business Administration and Residential Community"/>
    <s v="Chevron"/>
    <s v="TBA"/>
    <s v="Award"/>
    <s v="Lump Sum"/>
    <m/>
    <n v="235000"/>
    <n v="58500"/>
    <x v="22"/>
    <m/>
    <m/>
    <n v="0"/>
    <m/>
    <n v="0.24893617021276596"/>
    <x v="0"/>
    <m/>
    <m/>
  </r>
  <r>
    <m/>
    <s v="KSA"/>
    <s v="Khafji"/>
    <s v="Khafji"/>
    <x v="20"/>
    <s v="Saudi Arabian Chevron Business Administration and Residential Community"/>
    <s v="Chevron"/>
    <s v="TBA"/>
    <s v="Award"/>
    <s v="Lump Sum"/>
    <m/>
    <n v="235000"/>
    <n v="58500"/>
    <x v="23"/>
    <m/>
    <m/>
    <n v="0"/>
    <m/>
    <n v="0.24893617021276596"/>
    <x v="0"/>
    <m/>
    <m/>
  </r>
  <r>
    <m/>
    <s v="KSA"/>
    <s v="Khafji"/>
    <s v="Khafji"/>
    <x v="20"/>
    <s v="Saudi Arabian Chevron Business Administration and Residential Community"/>
    <s v="Chevron"/>
    <s v="TBA"/>
    <s v="Award"/>
    <s v="Lump Sum"/>
    <m/>
    <n v="235000"/>
    <n v="58500"/>
    <x v="24"/>
    <m/>
    <m/>
    <n v="0"/>
    <m/>
    <n v="0.24893617021276596"/>
    <x v="0"/>
    <m/>
    <m/>
  </r>
  <r>
    <m/>
    <s v="KSA"/>
    <s v="Madinah"/>
    <s v="Madinah"/>
    <x v="21"/>
    <s v="RUA Madinah Infrastructure (Both early works and main infra)"/>
    <s v="RUA AL Madinah"/>
    <s v="TBA"/>
    <s v="Award"/>
    <m/>
    <m/>
    <n v="4980240"/>
    <m/>
    <x v="0"/>
    <m/>
    <m/>
    <n v="0"/>
    <m/>
    <m/>
    <x v="0"/>
    <m/>
    <m/>
  </r>
  <r>
    <m/>
    <s v="KSA"/>
    <s v="Madinah"/>
    <s v="Madinah"/>
    <x v="21"/>
    <s v="RUA Madinah Infrastructure (Both early works and main infra)"/>
    <s v="RUA AL Madinah"/>
    <s v="TBA"/>
    <s v="Award"/>
    <m/>
    <m/>
    <n v="4980240"/>
    <m/>
    <x v="1"/>
    <m/>
    <m/>
    <n v="0.34386957255072043"/>
    <m/>
    <m/>
    <x v="0"/>
    <m/>
    <m/>
  </r>
  <r>
    <m/>
    <s v="KSA"/>
    <s v="Madinah"/>
    <s v="Madinah"/>
    <x v="21"/>
    <s v="RUA Madinah Infrastructure (Both early works and main infra)"/>
    <s v="RUA AL Madinah"/>
    <s v="TBA"/>
    <s v="Award"/>
    <m/>
    <m/>
    <n v="4980240"/>
    <m/>
    <x v="2"/>
    <m/>
    <m/>
    <n v="0.8967891105649527"/>
    <m/>
    <m/>
    <x v="0"/>
    <m/>
    <m/>
  </r>
  <r>
    <m/>
    <s v="KSA"/>
    <s v="Madinah"/>
    <s v="Madinah"/>
    <x v="21"/>
    <s v="RUA Madinah Infrastructure (Both early works and main infra)"/>
    <s v="RUA AL Madinah"/>
    <s v="TBA"/>
    <s v="Award"/>
    <m/>
    <m/>
    <n v="4980240"/>
    <m/>
    <x v="3"/>
    <m/>
    <m/>
    <n v="30.990537321239174"/>
    <m/>
    <m/>
    <x v="0"/>
    <m/>
    <m/>
  </r>
  <r>
    <m/>
    <s v="KSA"/>
    <s v="Madinah"/>
    <s v="Madinah"/>
    <x v="21"/>
    <s v="RUA Madinah Infrastructure (Both early works and main infra)"/>
    <s v="RUA AL Madinah"/>
    <s v="TBA"/>
    <s v="Award"/>
    <m/>
    <m/>
    <n v="4980240"/>
    <m/>
    <x v="4"/>
    <m/>
    <m/>
    <n v="0"/>
    <m/>
    <m/>
    <x v="0"/>
    <m/>
    <m/>
  </r>
  <r>
    <m/>
    <s v="KSA"/>
    <s v="Madinah"/>
    <s v="Madinah"/>
    <x v="21"/>
    <s v="RUA Madinah Infrastructure (Both early works and main infra)"/>
    <s v="RUA AL Madinah"/>
    <s v="TBA"/>
    <s v="Award"/>
    <m/>
    <m/>
    <n v="4980240"/>
    <m/>
    <x v="5"/>
    <m/>
    <m/>
    <n v="9.7370847589674394"/>
    <m/>
    <m/>
    <x v="0"/>
    <m/>
    <m/>
  </r>
  <r>
    <m/>
    <s v="KSA"/>
    <s v="Madinah"/>
    <s v="Madinah"/>
    <x v="21"/>
    <s v="RUA Madinah Infrastructure (Both early works and main infra)"/>
    <s v="RUA AL Madinah"/>
    <s v="TBA"/>
    <s v="Award"/>
    <m/>
    <m/>
    <n v="4980240"/>
    <m/>
    <x v="6"/>
    <m/>
    <m/>
    <n v="6.5774158452203109"/>
    <m/>
    <m/>
    <x v="0"/>
    <m/>
    <m/>
  </r>
  <r>
    <m/>
    <s v="KSA"/>
    <s v="Madinah"/>
    <s v="Madinah"/>
    <x v="21"/>
    <s v="RUA Madinah Infrastructure (Both early works and main infra)"/>
    <s v="RUA AL Madinah"/>
    <s v="TBA"/>
    <s v="Award"/>
    <m/>
    <m/>
    <n v="4980240"/>
    <m/>
    <x v="7"/>
    <m/>
    <m/>
    <n v="6.611325241353831"/>
    <m/>
    <m/>
    <x v="0"/>
    <m/>
    <m/>
  </r>
  <r>
    <m/>
    <s v="KSA"/>
    <s v="Madinah"/>
    <s v="Madinah"/>
    <x v="21"/>
    <s v="RUA Madinah Infrastructure (Both early works and main infra)"/>
    <s v="RUA AL Madinah"/>
    <s v="TBA"/>
    <s v="Award"/>
    <m/>
    <m/>
    <n v="4980240"/>
    <m/>
    <x v="8"/>
    <m/>
    <m/>
    <n v="33.025437822474423"/>
    <m/>
    <m/>
    <x v="0"/>
    <m/>
    <m/>
  </r>
  <r>
    <m/>
    <s v="KSA"/>
    <s v="Madinah"/>
    <s v="Madinah"/>
    <x v="21"/>
    <s v="RUA Madinah Infrastructure (Both early works and main infra)"/>
    <s v="RUA AL Madinah"/>
    <s v="TBA"/>
    <s v="Award"/>
    <m/>
    <m/>
    <n v="4980240"/>
    <m/>
    <x v="9"/>
    <m/>
    <m/>
    <n v="0"/>
    <m/>
    <m/>
    <x v="0"/>
    <m/>
    <m/>
  </r>
  <r>
    <m/>
    <s v="KSA"/>
    <s v="Madinah"/>
    <s v="Madinah"/>
    <x v="21"/>
    <s v="RUA Madinah Infrastructure (Both early works and main infra)"/>
    <s v="RUA AL Madinah"/>
    <s v="TBA"/>
    <s v="Award"/>
    <m/>
    <m/>
    <n v="4980240"/>
    <m/>
    <x v="10"/>
    <m/>
    <m/>
    <n v="0"/>
    <m/>
    <m/>
    <x v="0"/>
    <m/>
    <m/>
  </r>
  <r>
    <m/>
    <s v="KSA"/>
    <s v="Madinah"/>
    <s v="Madinah"/>
    <x v="21"/>
    <s v="RUA Madinah Infrastructure (Both early works and main infra)"/>
    <s v="RUA AL Madinah"/>
    <s v="TBA"/>
    <s v="Award"/>
    <m/>
    <m/>
    <n v="4980240"/>
    <m/>
    <x v="11"/>
    <m/>
    <m/>
    <n v="13.336345451223233"/>
    <m/>
    <m/>
    <x v="0"/>
    <m/>
    <m/>
  </r>
  <r>
    <m/>
    <s v="KSA"/>
    <s v="Madinah"/>
    <s v="Madinah"/>
    <x v="21"/>
    <s v="RUA Madinah Infrastructure (Both early works and main infra)"/>
    <s v="RUA AL Madinah"/>
    <s v="TBA"/>
    <s v="Award"/>
    <m/>
    <m/>
    <n v="4980240"/>
    <m/>
    <x v="12"/>
    <m/>
    <m/>
    <n v="0"/>
    <m/>
    <m/>
    <x v="0"/>
    <m/>
    <m/>
  </r>
  <r>
    <m/>
    <s v="KSA"/>
    <s v="Madinah"/>
    <s v="Madinah"/>
    <x v="21"/>
    <s v="RUA Madinah Infrastructure (Both early works and main infra)"/>
    <s v="RUA AL Madinah"/>
    <s v="TBA"/>
    <s v="Award"/>
    <m/>
    <m/>
    <n v="4980240"/>
    <m/>
    <x v="13"/>
    <m/>
    <m/>
    <n v="0"/>
    <m/>
    <m/>
    <x v="0"/>
    <m/>
    <m/>
  </r>
  <r>
    <m/>
    <s v="KSA"/>
    <s v="Madinah"/>
    <s v="Madinah"/>
    <x v="21"/>
    <s v="RUA Madinah Infrastructure (Both early works and main infra)"/>
    <s v="RUA AL Madinah"/>
    <s v="TBA"/>
    <s v="Award"/>
    <m/>
    <m/>
    <n v="4980240"/>
    <m/>
    <x v="14"/>
    <m/>
    <m/>
    <n v="0"/>
    <m/>
    <m/>
    <x v="0"/>
    <m/>
    <m/>
  </r>
  <r>
    <m/>
    <s v="KSA"/>
    <s v="Madinah"/>
    <s v="Madinah"/>
    <x v="21"/>
    <s v="RUA Madinah Infrastructure (Both early works and main infra)"/>
    <s v="RUA AL Madinah"/>
    <s v="TBA"/>
    <s v="Award"/>
    <m/>
    <m/>
    <n v="4980240"/>
    <m/>
    <x v="15"/>
    <m/>
    <m/>
    <n v="18.367663405779641"/>
    <m/>
    <m/>
    <x v="0"/>
    <m/>
    <m/>
  </r>
  <r>
    <m/>
    <s v="KSA"/>
    <s v="Madinah"/>
    <s v="Madinah"/>
    <x v="21"/>
    <s v="RUA Madinah Infrastructure (Both early works and main infra)"/>
    <s v="RUA AL Madinah"/>
    <s v="TBA"/>
    <s v="Award"/>
    <m/>
    <m/>
    <n v="4980240"/>
    <m/>
    <x v="16"/>
    <m/>
    <m/>
    <n v="4.6097579233129329"/>
    <m/>
    <m/>
    <x v="0"/>
    <m/>
    <m/>
  </r>
  <r>
    <m/>
    <s v="KSA"/>
    <s v="Madinah"/>
    <s v="Madinah"/>
    <x v="21"/>
    <s v="RUA Madinah Infrastructure (Both early works and main infra)"/>
    <s v="RUA AL Madinah"/>
    <s v="TBA"/>
    <s v="Award"/>
    <m/>
    <m/>
    <n v="4980240"/>
    <m/>
    <x v="17"/>
    <m/>
    <m/>
    <n v="6.2390677959295138"/>
    <m/>
    <m/>
    <x v="0"/>
    <m/>
    <m/>
  </r>
  <r>
    <m/>
    <s v="KSA"/>
    <s v="Madinah"/>
    <s v="Madinah"/>
    <x v="21"/>
    <s v="RUA Madinah Infrastructure (Both early works and main infra)"/>
    <s v="RUA AL Madinah"/>
    <s v="TBA"/>
    <s v="Award"/>
    <m/>
    <m/>
    <n v="4980240"/>
    <m/>
    <x v="18"/>
    <m/>
    <m/>
    <n v="0"/>
    <m/>
    <m/>
    <x v="0"/>
    <m/>
    <m/>
  </r>
  <r>
    <m/>
    <s v="KSA"/>
    <s v="Madinah"/>
    <s v="Madinah"/>
    <x v="21"/>
    <s v="RUA Madinah Infrastructure (Both early works and main infra)"/>
    <s v="RUA AL Madinah"/>
    <s v="TBA"/>
    <s v="Award"/>
    <m/>
    <m/>
    <n v="4980240"/>
    <m/>
    <x v="19"/>
    <m/>
    <m/>
    <n v="0"/>
    <m/>
    <m/>
    <x v="0"/>
    <m/>
    <m/>
  </r>
  <r>
    <m/>
    <s v="KSA"/>
    <s v="Madinah"/>
    <s v="Madinah"/>
    <x v="21"/>
    <s v="RUA Madinah Infrastructure (Both early works and main infra)"/>
    <s v="RUA AL Madinah"/>
    <s v="TBA"/>
    <s v="Award"/>
    <m/>
    <m/>
    <n v="4980240"/>
    <m/>
    <x v="20"/>
    <m/>
    <m/>
    <n v="0"/>
    <m/>
    <m/>
    <x v="0"/>
    <m/>
    <m/>
  </r>
  <r>
    <m/>
    <s v="KSA"/>
    <s v="Madinah"/>
    <s v="Madinah"/>
    <x v="21"/>
    <s v="RUA Madinah Infrastructure (Both early works and main infra)"/>
    <s v="RUA AL Madinah"/>
    <s v="TBA"/>
    <s v="Award"/>
    <m/>
    <m/>
    <n v="4980240"/>
    <m/>
    <x v="21"/>
    <m/>
    <m/>
    <n v="0"/>
    <m/>
    <m/>
    <x v="0"/>
    <m/>
    <m/>
  </r>
  <r>
    <m/>
    <s v="KSA"/>
    <s v="Madinah"/>
    <s v="Madinah"/>
    <x v="21"/>
    <s v="RUA Madinah Infrastructure (Both early works and main infra)"/>
    <s v="RUA AL Madinah"/>
    <s v="TBA"/>
    <s v="Award"/>
    <m/>
    <m/>
    <n v="4980240"/>
    <m/>
    <x v="22"/>
    <m/>
    <m/>
    <n v="0"/>
    <m/>
    <m/>
    <x v="0"/>
    <m/>
    <m/>
  </r>
  <r>
    <m/>
    <s v="KSA"/>
    <s v="Madinah"/>
    <s v="Madinah"/>
    <x v="21"/>
    <s v="RUA Madinah Infrastructure (Both early works and main infra)"/>
    <s v="RUA AL Madinah"/>
    <s v="TBA"/>
    <s v="Award"/>
    <m/>
    <m/>
    <n v="4980240"/>
    <m/>
    <x v="23"/>
    <m/>
    <m/>
    <n v="0"/>
    <m/>
    <m/>
    <x v="0"/>
    <m/>
    <m/>
  </r>
  <r>
    <m/>
    <s v="KSA"/>
    <s v="Madinah"/>
    <s v="Madinah"/>
    <x v="21"/>
    <s v="RUA Madinah Infrastructure (Both early works and main infra)"/>
    <s v="RUA AL Madinah"/>
    <s v="TBA"/>
    <s v="Award"/>
    <m/>
    <m/>
    <n v="4980240"/>
    <m/>
    <x v="24"/>
    <m/>
    <m/>
    <n v="0"/>
    <m/>
    <m/>
    <x v="0"/>
    <m/>
    <m/>
  </r>
  <r>
    <m/>
    <s v="KSA"/>
    <s v="Jeddah"/>
    <s v="Western Renaissance"/>
    <x v="22"/>
    <s v="Western Renaissance"/>
    <s v="Roshan"/>
    <s v="TBA"/>
    <s v="Tender"/>
    <m/>
    <m/>
    <n v="12823012.219000001"/>
    <m/>
    <x v="0"/>
    <m/>
    <m/>
    <n v="60.010608493679705"/>
    <m/>
    <m/>
    <x v="0"/>
    <m/>
    <m/>
  </r>
  <r>
    <m/>
    <s v="KSA"/>
    <s v="Jeddah"/>
    <s v="Western Renaissance"/>
    <x v="22"/>
    <s v="Western Renaissance"/>
    <s v="Roshan"/>
    <s v="TBA"/>
    <s v="Tender"/>
    <m/>
    <m/>
    <n v="12823012.219000001"/>
    <m/>
    <x v="1"/>
    <m/>
    <m/>
    <n v="3"/>
    <m/>
    <m/>
    <x v="0"/>
    <m/>
    <m/>
  </r>
  <r>
    <m/>
    <s v="KSA"/>
    <s v="Jeddah"/>
    <s v="Western Renaissance"/>
    <x v="22"/>
    <s v="Western Renaissance"/>
    <s v="Roshan"/>
    <s v="TBA"/>
    <s v="Tender"/>
    <m/>
    <m/>
    <n v="12823012.219000001"/>
    <m/>
    <x v="2"/>
    <m/>
    <m/>
    <n v="6"/>
    <m/>
    <m/>
    <x v="0"/>
    <m/>
    <m/>
  </r>
  <r>
    <m/>
    <s v="KSA"/>
    <s v="Jeddah"/>
    <s v="Western Renaissance"/>
    <x v="22"/>
    <s v="Western Renaissance"/>
    <s v="Roshan"/>
    <s v="TBA"/>
    <s v="Tender"/>
    <m/>
    <m/>
    <n v="12823012.219000001"/>
    <m/>
    <x v="3"/>
    <m/>
    <m/>
    <n v="35"/>
    <m/>
    <m/>
    <x v="0"/>
    <m/>
    <m/>
  </r>
  <r>
    <m/>
    <s v="KSA"/>
    <s v="Jeddah"/>
    <s v="Western Renaissance"/>
    <x v="22"/>
    <s v="Western Renaissance"/>
    <s v="Roshan"/>
    <s v="TBA"/>
    <s v="Tender"/>
    <m/>
    <m/>
    <n v="12823012.219000001"/>
    <m/>
    <x v="4"/>
    <m/>
    <m/>
    <m/>
    <m/>
    <m/>
    <x v="0"/>
    <m/>
    <m/>
  </r>
  <r>
    <m/>
    <s v="KSA"/>
    <s v="Jeddah"/>
    <s v="Western Renaissance"/>
    <x v="22"/>
    <s v="Western Renaissance"/>
    <s v="Roshan"/>
    <s v="TBA"/>
    <s v="Tender"/>
    <m/>
    <m/>
    <n v="12823012.219000001"/>
    <m/>
    <x v="5"/>
    <m/>
    <m/>
    <n v="45"/>
    <m/>
    <m/>
    <x v="0"/>
    <m/>
    <m/>
  </r>
  <r>
    <m/>
    <s v="KSA"/>
    <s v="Jeddah"/>
    <s v="Western Renaissance"/>
    <x v="22"/>
    <s v="Western Renaissance"/>
    <s v="Roshan"/>
    <s v="TBA"/>
    <s v="Tender"/>
    <m/>
    <m/>
    <n v="12823012.219000001"/>
    <m/>
    <x v="6"/>
    <m/>
    <m/>
    <n v="25"/>
    <m/>
    <m/>
    <x v="0"/>
    <m/>
    <m/>
  </r>
  <r>
    <m/>
    <s v="KSA"/>
    <s v="Jeddah"/>
    <s v="Western Renaissance"/>
    <x v="22"/>
    <s v="Western Renaissance"/>
    <s v="Roshan"/>
    <s v="TBA"/>
    <s v="Tender"/>
    <m/>
    <m/>
    <n v="12823012.219000001"/>
    <m/>
    <x v="7"/>
    <m/>
    <m/>
    <n v="11"/>
    <m/>
    <m/>
    <x v="0"/>
    <m/>
    <m/>
  </r>
  <r>
    <m/>
    <s v="KSA"/>
    <s v="Jeddah"/>
    <s v="Western Renaissance"/>
    <x v="22"/>
    <s v="Western Renaissance"/>
    <s v="Roshan"/>
    <s v="TBA"/>
    <s v="Tender"/>
    <m/>
    <m/>
    <n v="12823012.219000001"/>
    <m/>
    <x v="8"/>
    <m/>
    <m/>
    <n v="22"/>
    <m/>
    <m/>
    <x v="0"/>
    <m/>
    <m/>
  </r>
  <r>
    <m/>
    <s v="KSA"/>
    <s v="Jeddah"/>
    <s v="Western Renaissance"/>
    <x v="22"/>
    <s v="Western Renaissance"/>
    <s v="Roshan"/>
    <s v="TBA"/>
    <s v="Tender"/>
    <m/>
    <m/>
    <n v="12823012.219000001"/>
    <m/>
    <x v="9"/>
    <m/>
    <m/>
    <n v="10.208209878022576"/>
    <m/>
    <m/>
    <x v="0"/>
    <m/>
    <m/>
  </r>
  <r>
    <m/>
    <s v="KSA"/>
    <s v="Jeddah"/>
    <s v="Western Renaissance"/>
    <x v="22"/>
    <s v="Western Renaissance"/>
    <s v="Roshan"/>
    <s v="TBA"/>
    <s v="Tender"/>
    <m/>
    <m/>
    <n v="12823012.219000001"/>
    <m/>
    <x v="10"/>
    <m/>
    <m/>
    <n v="1.5596959324709818"/>
    <m/>
    <m/>
    <x v="0"/>
    <m/>
    <m/>
  </r>
  <r>
    <m/>
    <s v="KSA"/>
    <s v="Jeddah"/>
    <s v="Western Renaissance"/>
    <x v="22"/>
    <s v="Western Renaissance"/>
    <s v="Roshan"/>
    <s v="TBA"/>
    <s v="Tender"/>
    <m/>
    <m/>
    <n v="12823012.219000001"/>
    <m/>
    <x v="11"/>
    <m/>
    <m/>
    <n v="35"/>
    <m/>
    <m/>
    <x v="0"/>
    <m/>
    <m/>
  </r>
  <r>
    <m/>
    <s v="KSA"/>
    <s v="Jeddah"/>
    <s v="Western Renaissance"/>
    <x v="22"/>
    <s v="Western Renaissance"/>
    <s v="Roshan"/>
    <s v="TBA"/>
    <s v="Tender"/>
    <m/>
    <m/>
    <n v="12823012.219000001"/>
    <m/>
    <x v="12"/>
    <m/>
    <m/>
    <n v="6.1140080552862486"/>
    <m/>
    <m/>
    <x v="0"/>
    <m/>
    <m/>
  </r>
  <r>
    <m/>
    <s v="KSA"/>
    <s v="Jeddah"/>
    <s v="Western Renaissance"/>
    <x v="22"/>
    <s v="Western Renaissance"/>
    <s v="Roshan"/>
    <s v="TBA"/>
    <s v="Tender"/>
    <m/>
    <m/>
    <n v="12823012.219000001"/>
    <m/>
    <x v="13"/>
    <m/>
    <m/>
    <n v="6.5239741311362467"/>
    <m/>
    <m/>
    <x v="0"/>
    <m/>
    <m/>
  </r>
  <r>
    <m/>
    <s v="KSA"/>
    <s v="Jeddah"/>
    <s v="Western Renaissance"/>
    <x v="22"/>
    <s v="Western Renaissance"/>
    <s v="Roshan"/>
    <s v="TBA"/>
    <s v="Tender"/>
    <m/>
    <m/>
    <n v="12823012.219000001"/>
    <m/>
    <x v="14"/>
    <m/>
    <m/>
    <n v="10"/>
    <m/>
    <m/>
    <x v="0"/>
    <m/>
    <m/>
  </r>
  <r>
    <m/>
    <s v="KSA"/>
    <s v="Jeddah"/>
    <s v="Western Renaissance"/>
    <x v="22"/>
    <s v="Western Renaissance"/>
    <s v="Roshan"/>
    <s v="TBA"/>
    <s v="Tender"/>
    <m/>
    <m/>
    <n v="12823012.219000001"/>
    <m/>
    <x v="15"/>
    <m/>
    <m/>
    <n v="40"/>
    <m/>
    <m/>
    <x v="0"/>
    <m/>
    <m/>
  </r>
  <r>
    <m/>
    <s v="KSA"/>
    <s v="Jeddah"/>
    <s v="Western Renaissance"/>
    <x v="22"/>
    <s v="Western Renaissance"/>
    <s v="Roshan"/>
    <s v="TBA"/>
    <s v="Tender"/>
    <m/>
    <m/>
    <n v="12823012.219000001"/>
    <m/>
    <x v="16"/>
    <m/>
    <m/>
    <n v="14"/>
    <m/>
    <m/>
    <x v="0"/>
    <m/>
    <m/>
  </r>
  <r>
    <m/>
    <s v="KSA"/>
    <s v="Jeddah"/>
    <s v="Western Renaissance"/>
    <x v="22"/>
    <s v="Western Renaissance"/>
    <s v="Roshan"/>
    <s v="TBA"/>
    <s v="Tender"/>
    <m/>
    <m/>
    <n v="12823012.219000001"/>
    <m/>
    <x v="17"/>
    <m/>
    <m/>
    <n v="26"/>
    <m/>
    <m/>
    <x v="0"/>
    <m/>
    <m/>
  </r>
  <r>
    <m/>
    <s v="KSA"/>
    <s v="Jeddah"/>
    <s v="Western Renaissance"/>
    <x v="22"/>
    <s v="Western Renaissance"/>
    <s v="Roshan"/>
    <s v="TBA"/>
    <s v="Tender"/>
    <m/>
    <m/>
    <n v="12823012.219000001"/>
    <m/>
    <x v="18"/>
    <m/>
    <m/>
    <n v="12"/>
    <m/>
    <m/>
    <x v="0"/>
    <m/>
    <m/>
  </r>
  <r>
    <m/>
    <s v="KSA"/>
    <s v="Jeddah"/>
    <s v="Western Renaissance"/>
    <x v="22"/>
    <s v="Western Renaissance"/>
    <s v="Roshan"/>
    <s v="TBA"/>
    <s v="Tender"/>
    <m/>
    <m/>
    <n v="12823012.219000001"/>
    <m/>
    <x v="19"/>
    <m/>
    <m/>
    <n v="2"/>
    <m/>
    <m/>
    <x v="0"/>
    <m/>
    <m/>
  </r>
  <r>
    <m/>
    <s v="KSA"/>
    <s v="Jeddah"/>
    <s v="Western Renaissance"/>
    <x v="22"/>
    <s v="Western Renaissance"/>
    <s v="Roshan"/>
    <s v="TBA"/>
    <s v="Tender"/>
    <m/>
    <m/>
    <n v="12823012.219000001"/>
    <m/>
    <x v="20"/>
    <m/>
    <m/>
    <n v="35"/>
    <m/>
    <m/>
    <x v="0"/>
    <m/>
    <m/>
  </r>
  <r>
    <m/>
    <s v="KSA"/>
    <s v="Jeddah"/>
    <s v="Western Renaissance"/>
    <x v="22"/>
    <s v="Western Renaissance"/>
    <s v="Roshan"/>
    <s v="TBA"/>
    <s v="Tender"/>
    <m/>
    <m/>
    <n v="12823012.219000001"/>
    <m/>
    <x v="21"/>
    <m/>
    <m/>
    <n v="39.679591696537102"/>
    <m/>
    <m/>
    <x v="0"/>
    <m/>
    <m/>
  </r>
  <r>
    <m/>
    <s v="KSA"/>
    <s v="Jeddah"/>
    <s v="Western Renaissance"/>
    <x v="22"/>
    <s v="Western Renaissance"/>
    <s v="Roshan"/>
    <s v="TBA"/>
    <s v="Tender"/>
    <m/>
    <m/>
    <n v="12823012.219000001"/>
    <m/>
    <x v="22"/>
    <m/>
    <m/>
    <n v="0"/>
    <m/>
    <m/>
    <x v="0"/>
    <m/>
    <m/>
  </r>
  <r>
    <m/>
    <s v="KSA"/>
    <s v="Jeddah"/>
    <s v="Western Renaissance"/>
    <x v="22"/>
    <s v="Western Renaissance"/>
    <s v="Roshan"/>
    <s v="TBA"/>
    <s v="Tender"/>
    <m/>
    <m/>
    <n v="12823012.219000001"/>
    <m/>
    <x v="23"/>
    <m/>
    <m/>
    <n v="0"/>
    <m/>
    <m/>
    <x v="0"/>
    <m/>
    <m/>
  </r>
  <r>
    <m/>
    <s v="KSA"/>
    <s v="Jeddah"/>
    <s v="Western Renaissance"/>
    <x v="22"/>
    <s v="Western Renaissance"/>
    <s v="Roshan"/>
    <s v="TBA"/>
    <s v="Tender"/>
    <m/>
    <m/>
    <n v="12823012.219000001"/>
    <m/>
    <x v="24"/>
    <m/>
    <m/>
    <n v="89.682516117081462"/>
    <m/>
    <m/>
    <x v="0"/>
    <m/>
    <m/>
  </r>
  <r>
    <m/>
    <s v="KSA"/>
    <s v="Riyadh"/>
    <s v="AL QADISIYAH "/>
    <x v="23"/>
    <s v="AL QADISIYAH "/>
    <s v="AL QADISIYAH "/>
    <s v="TBA"/>
    <s v="Tender"/>
    <m/>
    <m/>
    <n v="1832203"/>
    <m/>
    <x v="0"/>
    <m/>
    <m/>
    <n v="0"/>
    <m/>
    <m/>
    <x v="0"/>
    <m/>
    <m/>
  </r>
  <r>
    <m/>
    <s v="KSA"/>
    <s v="Riyadh"/>
    <s v="AL QADISIYAH "/>
    <x v="23"/>
    <s v="AL QADISIYAH "/>
    <s v="AL QADISIYAH "/>
    <s v="TBA"/>
    <s v="Tender"/>
    <m/>
    <m/>
    <n v="1832203"/>
    <m/>
    <x v="1"/>
    <m/>
    <m/>
    <n v="0"/>
    <m/>
    <m/>
    <x v="0"/>
    <m/>
    <m/>
  </r>
  <r>
    <m/>
    <s v="KSA"/>
    <s v="Riyadh"/>
    <s v="AL QADISIYAH "/>
    <x v="23"/>
    <s v="AL QADISIYAH "/>
    <s v="AL QADISIYAH "/>
    <s v="TBA"/>
    <s v="Tender"/>
    <m/>
    <m/>
    <n v="1832203"/>
    <m/>
    <x v="2"/>
    <m/>
    <m/>
    <n v="3.3000000000000003"/>
    <m/>
    <m/>
    <x v="0"/>
    <m/>
    <m/>
  </r>
  <r>
    <m/>
    <s v="KSA"/>
    <s v="Riyadh"/>
    <s v="AL QADISIYAH "/>
    <x v="23"/>
    <s v="AL QADISIYAH "/>
    <s v="AL QADISIYAH "/>
    <s v="TBA"/>
    <s v="Tender"/>
    <m/>
    <m/>
    <n v="1832203"/>
    <m/>
    <x v="3"/>
    <m/>
    <m/>
    <n v="13.200000000000001"/>
    <m/>
    <m/>
    <x v="0"/>
    <m/>
    <m/>
  </r>
  <r>
    <m/>
    <s v="KSA"/>
    <s v="Riyadh"/>
    <s v="AL QADISIYAH "/>
    <x v="23"/>
    <s v="AL QADISIYAH "/>
    <s v="AL QADISIYAH "/>
    <s v="TBA"/>
    <s v="Tender"/>
    <m/>
    <m/>
    <n v="1832203"/>
    <m/>
    <x v="4"/>
    <m/>
    <m/>
    <n v="0"/>
    <m/>
    <m/>
    <x v="0"/>
    <m/>
    <m/>
  </r>
  <r>
    <m/>
    <s v="KSA"/>
    <s v="Riyadh"/>
    <s v="AL QADISIYAH "/>
    <x v="23"/>
    <s v="AL QADISIYAH "/>
    <s v="AL QADISIYAH "/>
    <s v="TBA"/>
    <s v="Tender"/>
    <m/>
    <m/>
    <n v="1832203"/>
    <m/>
    <x v="5"/>
    <m/>
    <m/>
    <n v="41.097407669892476"/>
    <m/>
    <m/>
    <x v="0"/>
    <m/>
    <m/>
  </r>
  <r>
    <m/>
    <s v="KSA"/>
    <s v="Riyadh"/>
    <s v="AL QADISIYAH "/>
    <x v="23"/>
    <s v="AL QADISIYAH "/>
    <s v="AL QADISIYAH "/>
    <s v="TBA"/>
    <s v="Tender"/>
    <m/>
    <m/>
    <n v="1832203"/>
    <m/>
    <x v="6"/>
    <m/>
    <m/>
    <n v="28.6"/>
    <m/>
    <m/>
    <x v="0"/>
    <m/>
    <m/>
  </r>
  <r>
    <m/>
    <s v="KSA"/>
    <s v="Riyadh"/>
    <s v="AL QADISIYAH "/>
    <x v="23"/>
    <s v="AL QADISIYAH "/>
    <s v="AL QADISIYAH "/>
    <s v="TBA"/>
    <s v="Tender"/>
    <m/>
    <m/>
    <n v="1832203"/>
    <m/>
    <x v="7"/>
    <m/>
    <m/>
    <n v="13.200000000000001"/>
    <m/>
    <m/>
    <x v="0"/>
    <m/>
    <m/>
  </r>
  <r>
    <m/>
    <s v="KSA"/>
    <s v="Riyadh"/>
    <s v="AL QADISIYAH "/>
    <x v="23"/>
    <s v="AL QADISIYAH "/>
    <s v="AL QADISIYAH "/>
    <s v="TBA"/>
    <s v="Tender"/>
    <m/>
    <m/>
    <n v="1832203"/>
    <m/>
    <x v="8"/>
    <m/>
    <m/>
    <n v="17.600000000000001"/>
    <m/>
    <m/>
    <x v="0"/>
    <m/>
    <m/>
  </r>
  <r>
    <m/>
    <s v="KSA"/>
    <s v="Riyadh"/>
    <s v="AL QADISIYAH "/>
    <x v="23"/>
    <s v="AL QADISIYAH "/>
    <s v="AL QADISIYAH "/>
    <s v="TBA"/>
    <s v="Tender"/>
    <m/>
    <m/>
    <n v="1832203"/>
    <m/>
    <x v="9"/>
    <m/>
    <m/>
    <n v="7.2044418658849487"/>
    <m/>
    <m/>
    <x v="0"/>
    <m/>
    <m/>
  </r>
  <r>
    <m/>
    <s v="KSA"/>
    <s v="Riyadh"/>
    <s v="AL QADISIYAH "/>
    <x v="23"/>
    <s v="AL QADISIYAH "/>
    <s v="AL QADISIYAH "/>
    <s v="TBA"/>
    <s v="Tender"/>
    <m/>
    <m/>
    <n v="1832203"/>
    <m/>
    <x v="10"/>
    <m/>
    <m/>
    <n v="0"/>
    <m/>
    <m/>
    <x v="0"/>
    <m/>
    <m/>
  </r>
  <r>
    <m/>
    <s v="KSA"/>
    <s v="Riyadh"/>
    <s v="AL QADISIYAH "/>
    <x v="23"/>
    <s v="AL QADISIYAH "/>
    <s v="AL QADISIYAH "/>
    <s v="TBA"/>
    <s v="Tender"/>
    <m/>
    <m/>
    <n v="1832203"/>
    <m/>
    <x v="11"/>
    <m/>
    <m/>
    <n v="29.700000000000003"/>
    <m/>
    <m/>
    <x v="0"/>
    <m/>
    <m/>
  </r>
  <r>
    <m/>
    <s v="KSA"/>
    <s v="Riyadh"/>
    <s v="AL QADISIYAH "/>
    <x v="23"/>
    <s v="AL QADISIYAH "/>
    <s v="AL QADISIYAH "/>
    <s v="TBA"/>
    <s v="Tender"/>
    <m/>
    <m/>
    <n v="1832203"/>
    <m/>
    <x v="12"/>
    <m/>
    <m/>
    <n v="0"/>
    <m/>
    <m/>
    <x v="0"/>
    <m/>
    <m/>
  </r>
  <r>
    <m/>
    <s v="KSA"/>
    <s v="Riyadh"/>
    <s v="AL QADISIYAH "/>
    <x v="23"/>
    <s v="AL QADISIYAH "/>
    <s v="AL QADISIYAH "/>
    <s v="TBA"/>
    <s v="Tender"/>
    <m/>
    <m/>
    <n v="1832203"/>
    <m/>
    <x v="13"/>
    <m/>
    <m/>
    <n v="7.9248860524734441"/>
    <m/>
    <m/>
    <x v="0"/>
    <m/>
    <m/>
  </r>
  <r>
    <m/>
    <s v="KSA"/>
    <s v="Riyadh"/>
    <s v="AL QADISIYAH "/>
    <x v="23"/>
    <s v="AL QADISIYAH "/>
    <s v="AL QADISIYAH "/>
    <s v="TBA"/>
    <s v="Tender"/>
    <m/>
    <m/>
    <n v="1832203"/>
    <m/>
    <x v="14"/>
    <m/>
    <m/>
    <n v="0"/>
    <m/>
    <m/>
    <x v="0"/>
    <m/>
    <m/>
  </r>
  <r>
    <m/>
    <s v="KSA"/>
    <s v="Riyadh"/>
    <s v="AL QADISIYAH "/>
    <x v="23"/>
    <s v="AL QADISIYAH "/>
    <s v="AL QADISIYAH "/>
    <s v="TBA"/>
    <s v="Tender"/>
    <m/>
    <m/>
    <n v="1832203"/>
    <m/>
    <x v="15"/>
    <m/>
    <m/>
    <n v="26.549587027201678"/>
    <m/>
    <m/>
    <x v="0"/>
    <m/>
    <m/>
  </r>
  <r>
    <m/>
    <s v="KSA"/>
    <s v="Riyadh"/>
    <s v="AL QADISIYAH "/>
    <x v="23"/>
    <s v="AL QADISIYAH "/>
    <s v="AL QADISIYAH "/>
    <s v="TBA"/>
    <s v="Tender"/>
    <m/>
    <m/>
    <n v="1832203"/>
    <m/>
    <x v="16"/>
    <m/>
    <m/>
    <n v="7.7000000000000011"/>
    <m/>
    <m/>
    <x v="0"/>
    <m/>
    <m/>
  </r>
  <r>
    <m/>
    <s v="KSA"/>
    <s v="Riyadh"/>
    <s v="AL QADISIYAH "/>
    <x v="23"/>
    <s v="AL QADISIYAH "/>
    <s v="AL QADISIYAH "/>
    <s v="TBA"/>
    <s v="Tender"/>
    <m/>
    <m/>
    <n v="1832203"/>
    <m/>
    <x v="17"/>
    <m/>
    <m/>
    <n v="8.8000000000000007"/>
    <m/>
    <m/>
    <x v="0"/>
    <m/>
    <m/>
  </r>
  <r>
    <m/>
    <s v="KSA"/>
    <s v="Riyadh"/>
    <s v="AL QADISIYAH "/>
    <x v="23"/>
    <s v="AL QADISIYAH "/>
    <s v="AL QADISIYAH "/>
    <s v="TBA"/>
    <s v="Tender"/>
    <m/>
    <m/>
    <n v="1832203"/>
    <m/>
    <x v="18"/>
    <m/>
    <m/>
    <n v="0"/>
    <m/>
    <m/>
    <x v="0"/>
    <m/>
    <m/>
  </r>
  <r>
    <m/>
    <s v="KSA"/>
    <s v="Riyadh"/>
    <s v="AL QADISIYAH "/>
    <x v="23"/>
    <s v="AL QADISIYAH "/>
    <s v="AL QADISIYAH "/>
    <s v="TBA"/>
    <s v="Tender"/>
    <m/>
    <m/>
    <n v="1832203"/>
    <m/>
    <x v="19"/>
    <m/>
    <m/>
    <n v="0"/>
    <m/>
    <m/>
    <x v="0"/>
    <m/>
    <m/>
  </r>
  <r>
    <m/>
    <s v="KSA"/>
    <s v="Riyadh"/>
    <s v="AL QADISIYAH "/>
    <x v="23"/>
    <s v="AL QADISIYAH "/>
    <s v="AL QADISIYAH "/>
    <s v="TBA"/>
    <s v="Tender"/>
    <m/>
    <m/>
    <n v="1832203"/>
    <m/>
    <x v="20"/>
    <m/>
    <m/>
    <n v="17.530217175716885"/>
    <m/>
    <m/>
    <x v="0"/>
    <m/>
    <m/>
  </r>
  <r>
    <m/>
    <s v="KSA"/>
    <s v="Riyadh"/>
    <s v="AL QADISIYAH "/>
    <x v="23"/>
    <s v="AL QADISIYAH "/>
    <s v="AL QADISIYAH "/>
    <s v="TBA"/>
    <s v="Tender"/>
    <m/>
    <m/>
    <n v="1832203"/>
    <m/>
    <x v="21"/>
    <m/>
    <m/>
    <n v="17.530217175716885"/>
    <m/>
    <m/>
    <x v="0"/>
    <m/>
    <m/>
  </r>
  <r>
    <m/>
    <s v="KSA"/>
    <s v="Riyadh"/>
    <s v="AL QADISIYAH "/>
    <x v="23"/>
    <s v="AL QADISIYAH "/>
    <s v="AL QADISIYAH "/>
    <s v="TBA"/>
    <s v="Tender"/>
    <m/>
    <m/>
    <n v="1832203"/>
    <m/>
    <x v="22"/>
    <m/>
    <m/>
    <n v="0"/>
    <m/>
    <m/>
    <x v="0"/>
    <m/>
    <m/>
  </r>
  <r>
    <m/>
    <s v="KSA"/>
    <s v="Riyadh"/>
    <s v="AL QADISIYAH "/>
    <x v="23"/>
    <s v="AL QADISIYAH "/>
    <s v="AL QADISIYAH "/>
    <s v="TBA"/>
    <s v="Tender"/>
    <m/>
    <m/>
    <n v="1832203"/>
    <m/>
    <x v="23"/>
    <m/>
    <m/>
    <n v="0"/>
    <m/>
    <m/>
    <x v="0"/>
    <m/>
    <m/>
  </r>
  <r>
    <m/>
    <s v="KSA"/>
    <s v="Riyadh"/>
    <s v="AL QADISIYAH "/>
    <x v="23"/>
    <s v="AL QADISIYAH "/>
    <s v="AL QADISIYAH "/>
    <s v="TBA"/>
    <s v="Tender"/>
    <m/>
    <m/>
    <n v="1832203"/>
    <m/>
    <x v="24"/>
    <m/>
    <m/>
    <n v="0"/>
    <m/>
    <m/>
    <x v="0"/>
    <m/>
    <m/>
  </r>
  <r>
    <m/>
    <s v="KSA"/>
    <s v="Jeddah"/>
    <s v="Red Sea Village"/>
    <x v="24"/>
    <s v="Al-Thuraya Infrastructure - Roads &amp; Utilities TP4"/>
    <s v="Alinma Al-Thuraya REC"/>
    <s v="TBA"/>
    <s v="Award"/>
    <m/>
    <m/>
    <n v="737700"/>
    <m/>
    <x v="0"/>
    <m/>
    <m/>
    <n v="10.879586806425378"/>
    <m/>
    <m/>
    <x v="0"/>
    <m/>
    <m/>
  </r>
  <r>
    <m/>
    <s v="KSA"/>
    <s v="Jeddah"/>
    <s v="Red Sea Village"/>
    <x v="24"/>
    <s v="Al-Thuraya Infrastructure - Roads &amp; Utilities TP4"/>
    <s v="Alinma Al-Thuraya REC"/>
    <s v="TBA"/>
    <s v="Award"/>
    <m/>
    <m/>
    <n v="737700"/>
    <m/>
    <x v="1"/>
    <m/>
    <m/>
    <n v="0.12567829741087161"/>
    <m/>
    <m/>
    <x v="0"/>
    <m/>
    <m/>
  </r>
  <r>
    <m/>
    <s v="KSA"/>
    <s v="Jeddah"/>
    <s v="Red Sea Village"/>
    <x v="24"/>
    <s v="Al-Thuraya Infrastructure - Roads &amp; Utilities TP4"/>
    <s v="Alinma Al-Thuraya REC"/>
    <s v="TBA"/>
    <s v="Award"/>
    <m/>
    <m/>
    <n v="737700"/>
    <m/>
    <x v="2"/>
    <m/>
    <m/>
    <n v="4.17"/>
    <m/>
    <m/>
    <x v="0"/>
    <m/>
    <m/>
  </r>
  <r>
    <m/>
    <s v="KSA"/>
    <s v="Jeddah"/>
    <s v="Red Sea Village"/>
    <x v="24"/>
    <s v="Al-Thuraya Infrastructure - Roads &amp; Utilities TP4"/>
    <s v="Alinma Al-Thuraya REC"/>
    <s v="TBA"/>
    <s v="Award"/>
    <m/>
    <m/>
    <n v="737700"/>
    <m/>
    <x v="3"/>
    <m/>
    <m/>
    <n v="13.43150053761692"/>
    <m/>
    <m/>
    <x v="0"/>
    <m/>
    <m/>
  </r>
  <r>
    <m/>
    <s v="KSA"/>
    <s v="Jeddah"/>
    <s v="Red Sea Village"/>
    <x v="24"/>
    <s v="Al-Thuraya Infrastructure - Roads &amp; Utilities TP4"/>
    <s v="Alinma Al-Thuraya REC"/>
    <s v="TBA"/>
    <s v="Award"/>
    <m/>
    <m/>
    <n v="737700"/>
    <m/>
    <x v="4"/>
    <m/>
    <m/>
    <n v="0"/>
    <m/>
    <m/>
    <x v="0"/>
    <m/>
    <m/>
  </r>
  <r>
    <m/>
    <s v="KSA"/>
    <s v="Jeddah"/>
    <s v="Red Sea Village"/>
    <x v="24"/>
    <s v="Al-Thuraya Infrastructure - Roads &amp; Utilities TP4"/>
    <s v="Alinma Al-Thuraya REC"/>
    <s v="TBA"/>
    <s v="Award"/>
    <m/>
    <m/>
    <n v="737700"/>
    <m/>
    <x v="5"/>
    <m/>
    <m/>
    <n v="62.288066856445724"/>
    <m/>
    <m/>
    <x v="0"/>
    <m/>
    <m/>
  </r>
  <r>
    <m/>
    <s v="KSA"/>
    <s v="Jeddah"/>
    <s v="Red Sea Village"/>
    <x v="24"/>
    <s v="Al-Thuraya Infrastructure - Roads &amp; Utilities TP4"/>
    <s v="Alinma Al-Thuraya REC"/>
    <s v="TBA"/>
    <s v="Award"/>
    <m/>
    <m/>
    <n v="737700"/>
    <m/>
    <x v="6"/>
    <m/>
    <m/>
    <n v="57.716624354141246"/>
    <m/>
    <m/>
    <x v="0"/>
    <m/>
    <m/>
  </r>
  <r>
    <m/>
    <s v="KSA"/>
    <s v="Jeddah"/>
    <s v="Red Sea Village"/>
    <x v="24"/>
    <s v="Al-Thuraya Infrastructure - Roads &amp; Utilities TP4"/>
    <s v="Alinma Al-Thuraya REC"/>
    <s v="TBA"/>
    <s v="Award"/>
    <m/>
    <m/>
    <n v="737700"/>
    <m/>
    <x v="7"/>
    <m/>
    <m/>
    <n v="16.945946755780763"/>
    <m/>
    <m/>
    <x v="0"/>
    <m/>
    <m/>
  </r>
  <r>
    <m/>
    <s v="KSA"/>
    <s v="Jeddah"/>
    <s v="Red Sea Village"/>
    <x v="24"/>
    <s v="Al-Thuraya Infrastructure - Roads &amp; Utilities TP4"/>
    <s v="Alinma Al-Thuraya REC"/>
    <s v="TBA"/>
    <s v="Award"/>
    <m/>
    <m/>
    <n v="737700"/>
    <m/>
    <x v="8"/>
    <m/>
    <m/>
    <n v="55.318770370136903"/>
    <m/>
    <m/>
    <x v="0"/>
    <m/>
    <m/>
  </r>
  <r>
    <m/>
    <s v="KSA"/>
    <s v="Jeddah"/>
    <s v="Red Sea Village"/>
    <x v="24"/>
    <s v="Al-Thuraya Infrastructure - Roads &amp; Utilities TP4"/>
    <s v="Alinma Al-Thuraya REC"/>
    <s v="TBA"/>
    <s v="Award"/>
    <m/>
    <m/>
    <n v="737700"/>
    <m/>
    <x v="9"/>
    <m/>
    <m/>
    <n v="0"/>
    <m/>
    <m/>
    <x v="0"/>
    <m/>
    <m/>
  </r>
  <r>
    <m/>
    <s v="KSA"/>
    <s v="Jeddah"/>
    <s v="Red Sea Village"/>
    <x v="24"/>
    <s v="Al-Thuraya Infrastructure - Roads &amp; Utilities TP4"/>
    <s v="Alinma Al-Thuraya REC"/>
    <s v="TBA"/>
    <s v="Award"/>
    <m/>
    <m/>
    <n v="737700"/>
    <m/>
    <x v="10"/>
    <m/>
    <m/>
    <n v="0"/>
    <m/>
    <m/>
    <x v="0"/>
    <m/>
    <m/>
  </r>
  <r>
    <m/>
    <s v="KSA"/>
    <s v="Jeddah"/>
    <s v="Red Sea Village"/>
    <x v="24"/>
    <s v="Al-Thuraya Infrastructure - Roads &amp; Utilities TP4"/>
    <s v="Alinma Al-Thuraya REC"/>
    <s v="TBA"/>
    <s v="Award"/>
    <m/>
    <m/>
    <n v="737700"/>
    <m/>
    <x v="11"/>
    <m/>
    <m/>
    <n v="37.89782011954086"/>
    <m/>
    <m/>
    <x v="0"/>
    <m/>
    <m/>
  </r>
  <r>
    <m/>
    <s v="KSA"/>
    <s v="Jeddah"/>
    <s v="Red Sea Village"/>
    <x v="24"/>
    <s v="Al-Thuraya Infrastructure - Roads &amp; Utilities TP4"/>
    <s v="Alinma Al-Thuraya REC"/>
    <s v="TBA"/>
    <s v="Award"/>
    <m/>
    <m/>
    <n v="737700"/>
    <m/>
    <x v="12"/>
    <m/>
    <m/>
    <n v="0"/>
    <m/>
    <m/>
    <x v="0"/>
    <m/>
    <m/>
  </r>
  <r>
    <m/>
    <s v="KSA"/>
    <s v="Jeddah"/>
    <s v="Red Sea Village"/>
    <x v="24"/>
    <s v="Al-Thuraya Infrastructure - Roads &amp; Utilities TP4"/>
    <s v="Alinma Al-Thuraya REC"/>
    <s v="TBA"/>
    <s v="Award"/>
    <m/>
    <m/>
    <n v="737700"/>
    <m/>
    <x v="13"/>
    <m/>
    <m/>
    <n v="0"/>
    <m/>
    <m/>
    <x v="0"/>
    <m/>
    <m/>
  </r>
  <r>
    <m/>
    <s v="KSA"/>
    <s v="Jeddah"/>
    <s v="Red Sea Village"/>
    <x v="24"/>
    <s v="Al-Thuraya Infrastructure - Roads &amp; Utilities TP4"/>
    <s v="Alinma Al-Thuraya REC"/>
    <s v="TBA"/>
    <s v="Award"/>
    <m/>
    <m/>
    <n v="737700"/>
    <m/>
    <x v="14"/>
    <m/>
    <m/>
    <n v="0"/>
    <m/>
    <m/>
    <x v="0"/>
    <m/>
    <m/>
  </r>
  <r>
    <m/>
    <s v="KSA"/>
    <s v="Jeddah"/>
    <s v="Red Sea Village"/>
    <x v="24"/>
    <s v="Al-Thuraya Infrastructure - Roads &amp; Utilities TP4"/>
    <s v="Alinma Al-Thuraya REC"/>
    <s v="TBA"/>
    <s v="Award"/>
    <m/>
    <m/>
    <n v="737700"/>
    <m/>
    <x v="15"/>
    <m/>
    <m/>
    <n v="54.480206970042026"/>
    <m/>
    <m/>
    <x v="0"/>
    <m/>
    <m/>
  </r>
  <r>
    <m/>
    <s v="KSA"/>
    <s v="Jeddah"/>
    <s v="Red Sea Village"/>
    <x v="24"/>
    <s v="Al-Thuraya Infrastructure - Roads &amp; Utilities TP4"/>
    <s v="Alinma Al-Thuraya REC"/>
    <s v="TBA"/>
    <s v="Award"/>
    <m/>
    <m/>
    <n v="737700"/>
    <m/>
    <x v="16"/>
    <m/>
    <m/>
    <n v="21.903101191337942"/>
    <m/>
    <m/>
    <x v="0"/>
    <m/>
    <m/>
  </r>
  <r>
    <m/>
    <s v="KSA"/>
    <s v="Jeddah"/>
    <s v="Red Sea Village"/>
    <x v="24"/>
    <s v="Al-Thuraya Infrastructure - Roads &amp; Utilities TP4"/>
    <s v="Alinma Al-Thuraya REC"/>
    <s v="TBA"/>
    <s v="Award"/>
    <m/>
    <m/>
    <n v="737700"/>
    <m/>
    <x v="17"/>
    <m/>
    <m/>
    <n v="21.902809950725224"/>
    <m/>
    <m/>
    <x v="0"/>
    <m/>
    <m/>
  </r>
  <r>
    <m/>
    <s v="KSA"/>
    <s v="Jeddah"/>
    <s v="Red Sea Village"/>
    <x v="24"/>
    <s v="Al-Thuraya Infrastructure - Roads &amp; Utilities TP4"/>
    <s v="Alinma Al-Thuraya REC"/>
    <s v="TBA"/>
    <s v="Award"/>
    <m/>
    <m/>
    <n v="737700"/>
    <m/>
    <x v="18"/>
    <m/>
    <m/>
    <n v="0"/>
    <m/>
    <m/>
    <x v="0"/>
    <m/>
    <m/>
  </r>
  <r>
    <m/>
    <s v="KSA"/>
    <s v="Jeddah"/>
    <s v="Red Sea Village"/>
    <x v="24"/>
    <s v="Al-Thuraya Infrastructure - Roads &amp; Utilities TP4"/>
    <s v="Alinma Al-Thuraya REC"/>
    <s v="TBA"/>
    <s v="Award"/>
    <m/>
    <m/>
    <n v="737700"/>
    <m/>
    <x v="19"/>
    <m/>
    <m/>
    <n v="0"/>
    <m/>
    <m/>
    <x v="0"/>
    <m/>
    <m/>
  </r>
  <r>
    <m/>
    <s v="KSA"/>
    <s v="Jeddah"/>
    <s v="Red Sea Village"/>
    <x v="24"/>
    <s v="Al-Thuraya Infrastructure - Roads &amp; Utilities TP4"/>
    <s v="Alinma Al-Thuraya REC"/>
    <s v="TBA"/>
    <s v="Award"/>
    <m/>
    <m/>
    <n v="737700"/>
    <m/>
    <x v="20"/>
    <m/>
    <m/>
    <n v="0"/>
    <m/>
    <m/>
    <x v="0"/>
    <m/>
    <m/>
  </r>
  <r>
    <m/>
    <s v="KSA"/>
    <s v="Jeddah"/>
    <s v="Red Sea Village"/>
    <x v="24"/>
    <s v="Al-Thuraya Infrastructure - Roads &amp; Utilities TP4"/>
    <s v="Alinma Al-Thuraya REC"/>
    <s v="TBA"/>
    <s v="Award"/>
    <m/>
    <m/>
    <n v="737700"/>
    <m/>
    <x v="21"/>
    <m/>
    <m/>
    <n v="0"/>
    <m/>
    <m/>
    <x v="0"/>
    <m/>
    <m/>
  </r>
  <r>
    <m/>
    <s v="KSA"/>
    <s v="Jeddah"/>
    <s v="Red Sea Village"/>
    <x v="24"/>
    <s v="Al-Thuraya Infrastructure - Roads &amp; Utilities TP4"/>
    <s v="Alinma Al-Thuraya REC"/>
    <s v="TBA"/>
    <s v="Award"/>
    <m/>
    <m/>
    <n v="737700"/>
    <m/>
    <x v="22"/>
    <m/>
    <m/>
    <n v="0"/>
    <m/>
    <m/>
    <x v="0"/>
    <m/>
    <m/>
  </r>
  <r>
    <m/>
    <s v="KSA"/>
    <s v="Jeddah"/>
    <s v="Red Sea Village"/>
    <x v="24"/>
    <s v="Al-Thuraya Infrastructure - Roads &amp; Utilities TP4"/>
    <s v="Alinma Al-Thuraya REC"/>
    <s v="TBA"/>
    <s v="Award"/>
    <m/>
    <m/>
    <n v="737700"/>
    <m/>
    <x v="23"/>
    <m/>
    <m/>
    <n v="0"/>
    <m/>
    <m/>
    <x v="0"/>
    <m/>
    <m/>
  </r>
  <r>
    <m/>
    <s v="KSA"/>
    <s v="Jeddah"/>
    <s v="Red Sea Village"/>
    <x v="24"/>
    <s v="Al-Thuraya Infrastructure - Roads &amp; Utilities TP4"/>
    <s v="Alinma Al-Thuraya REC"/>
    <s v="TBA"/>
    <s v="Award"/>
    <m/>
    <m/>
    <n v="737700"/>
    <m/>
    <x v="24"/>
    <m/>
    <m/>
    <n v="0"/>
    <m/>
    <m/>
    <x v="0"/>
    <m/>
    <m/>
  </r>
  <r>
    <m/>
    <m/>
    <m/>
    <m/>
    <x v="25"/>
    <m/>
    <m/>
    <m/>
    <m/>
    <m/>
    <m/>
    <m/>
    <m/>
    <x v="25"/>
    <m/>
    <m/>
    <m/>
    <m/>
    <m/>
    <x v="3"/>
    <m/>
    <m/>
  </r>
  <r>
    <m/>
    <m/>
    <m/>
    <m/>
    <x v="25"/>
    <m/>
    <m/>
    <m/>
    <m/>
    <m/>
    <m/>
    <m/>
    <m/>
    <x v="25"/>
    <m/>
    <m/>
    <m/>
    <m/>
    <m/>
    <x v="3"/>
    <m/>
    <m/>
  </r>
  <r>
    <m/>
    <m/>
    <m/>
    <m/>
    <x v="25"/>
    <m/>
    <m/>
    <m/>
    <m/>
    <m/>
    <m/>
    <m/>
    <m/>
    <x v="25"/>
    <m/>
    <m/>
    <m/>
    <m/>
    <m/>
    <x v="3"/>
    <m/>
    <m/>
  </r>
  <r>
    <m/>
    <m/>
    <m/>
    <m/>
    <x v="25"/>
    <m/>
    <m/>
    <m/>
    <m/>
    <m/>
    <m/>
    <m/>
    <m/>
    <x v="25"/>
    <m/>
    <m/>
    <m/>
    <m/>
    <m/>
    <x v="3"/>
    <m/>
    <m/>
  </r>
  <r>
    <m/>
    <m/>
    <m/>
    <m/>
    <x v="25"/>
    <m/>
    <m/>
    <m/>
    <m/>
    <m/>
    <m/>
    <m/>
    <m/>
    <x v="25"/>
    <m/>
    <m/>
    <m/>
    <m/>
    <m/>
    <x v="3"/>
    <m/>
    <m/>
  </r>
  <r>
    <m/>
    <m/>
    <m/>
    <m/>
    <x v="25"/>
    <m/>
    <m/>
    <m/>
    <m/>
    <m/>
    <m/>
    <m/>
    <m/>
    <x v="25"/>
    <m/>
    <m/>
    <m/>
    <m/>
    <m/>
    <x v="3"/>
    <m/>
    <m/>
  </r>
  <r>
    <m/>
    <m/>
    <m/>
    <m/>
    <x v="25"/>
    <m/>
    <m/>
    <m/>
    <m/>
    <m/>
    <m/>
    <m/>
    <m/>
    <x v="25"/>
    <m/>
    <m/>
    <m/>
    <m/>
    <m/>
    <x v="3"/>
    <m/>
    <m/>
  </r>
  <r>
    <m/>
    <m/>
    <m/>
    <m/>
    <x v="25"/>
    <m/>
    <m/>
    <m/>
    <m/>
    <m/>
    <m/>
    <m/>
    <m/>
    <x v="25"/>
    <m/>
    <m/>
    <m/>
    <m/>
    <m/>
    <x v="3"/>
    <m/>
    <m/>
  </r>
  <r>
    <m/>
    <m/>
    <m/>
    <m/>
    <x v="25"/>
    <m/>
    <m/>
    <m/>
    <m/>
    <m/>
    <m/>
    <m/>
    <m/>
    <x v="25"/>
    <m/>
    <m/>
    <m/>
    <m/>
    <m/>
    <x v="3"/>
    <m/>
    <m/>
  </r>
  <r>
    <m/>
    <m/>
    <m/>
    <m/>
    <x v="25"/>
    <m/>
    <m/>
    <m/>
    <m/>
    <m/>
    <m/>
    <m/>
    <m/>
    <x v="25"/>
    <m/>
    <m/>
    <m/>
    <m/>
    <m/>
    <x v="3"/>
    <m/>
    <m/>
  </r>
  <r>
    <m/>
    <m/>
    <m/>
    <m/>
    <x v="25"/>
    <m/>
    <m/>
    <m/>
    <m/>
    <m/>
    <m/>
    <m/>
    <m/>
    <x v="25"/>
    <m/>
    <m/>
    <m/>
    <m/>
    <m/>
    <x v="3"/>
    <m/>
    <m/>
  </r>
  <r>
    <m/>
    <m/>
    <m/>
    <m/>
    <x v="25"/>
    <m/>
    <m/>
    <m/>
    <m/>
    <m/>
    <m/>
    <m/>
    <m/>
    <x v="25"/>
    <m/>
    <m/>
    <m/>
    <m/>
    <m/>
    <x v="3"/>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4">
  <r>
    <x v="0"/>
    <x v="0"/>
    <n v="332"/>
    <x v="0"/>
    <n v="193"/>
  </r>
  <r>
    <x v="0"/>
    <x v="0"/>
    <n v="332"/>
    <x v="1"/>
    <n v="377"/>
  </r>
  <r>
    <x v="0"/>
    <x v="0"/>
    <n v="332"/>
    <x v="2"/>
    <n v="752"/>
  </r>
  <r>
    <x v="0"/>
    <x v="0"/>
    <n v="332"/>
    <x v="3"/>
    <n v="250"/>
  </r>
  <r>
    <x v="0"/>
    <x v="0"/>
    <n v="332"/>
    <x v="4"/>
    <n v="133"/>
  </r>
  <r>
    <x v="0"/>
    <x v="0"/>
    <n v="332"/>
    <x v="5"/>
    <n v="88"/>
  </r>
  <r>
    <x v="0"/>
    <x v="0"/>
    <n v="332"/>
    <x v="6"/>
    <n v="57"/>
  </r>
  <r>
    <x v="0"/>
    <x v="0"/>
    <n v="332"/>
    <x v="7"/>
    <n v="0"/>
  </r>
  <r>
    <x v="0"/>
    <x v="0"/>
    <n v="332"/>
    <x v="8"/>
    <n v="476"/>
  </r>
  <r>
    <x v="0"/>
    <x v="0"/>
    <n v="332"/>
    <x v="9"/>
    <n v="400"/>
  </r>
  <r>
    <x v="0"/>
    <x v="0"/>
    <n v="332"/>
    <x v="10"/>
    <n v="0"/>
  </r>
  <r>
    <x v="0"/>
    <x v="0"/>
    <n v="332"/>
    <x v="11"/>
    <n v="209"/>
  </r>
  <r>
    <x v="0"/>
    <x v="0"/>
    <n v="332"/>
    <x v="12"/>
    <n v="0"/>
  </r>
  <r>
    <x v="0"/>
    <x v="1"/>
    <n v="406"/>
    <x v="0"/>
    <n v="187"/>
  </r>
  <r>
    <x v="0"/>
    <x v="1"/>
    <n v="406"/>
    <x v="1"/>
    <n v="366"/>
  </r>
  <r>
    <x v="0"/>
    <x v="1"/>
    <n v="406"/>
    <x v="2"/>
    <n v="731"/>
  </r>
  <r>
    <x v="0"/>
    <x v="1"/>
    <n v="406"/>
    <x v="3"/>
    <n v="242"/>
  </r>
  <r>
    <x v="0"/>
    <x v="1"/>
    <n v="406"/>
    <x v="4"/>
    <n v="129"/>
  </r>
  <r>
    <x v="0"/>
    <x v="1"/>
    <n v="406"/>
    <x v="5"/>
    <n v="86"/>
  </r>
  <r>
    <x v="0"/>
    <x v="1"/>
    <n v="406"/>
    <x v="6"/>
    <n v="56"/>
  </r>
  <r>
    <x v="0"/>
    <x v="1"/>
    <n v="406"/>
    <x v="7"/>
    <n v="0"/>
  </r>
  <r>
    <x v="0"/>
    <x v="1"/>
    <n v="406"/>
    <x v="8"/>
    <n v="462"/>
  </r>
  <r>
    <x v="0"/>
    <x v="1"/>
    <n v="406"/>
    <x v="9"/>
    <n v="388"/>
  </r>
  <r>
    <x v="0"/>
    <x v="1"/>
    <n v="406"/>
    <x v="10"/>
    <n v="0"/>
  </r>
  <r>
    <x v="0"/>
    <x v="1"/>
    <n v="332"/>
    <x v="11"/>
    <n v="203"/>
  </r>
  <r>
    <x v="0"/>
    <x v="1"/>
    <n v="406"/>
    <x v="12"/>
    <n v="0"/>
  </r>
  <r>
    <x v="0"/>
    <x v="2"/>
    <n v="422"/>
    <x v="0"/>
    <n v="379"/>
  </r>
  <r>
    <x v="0"/>
    <x v="2"/>
    <n v="422"/>
    <x v="1"/>
    <n v="762"/>
  </r>
  <r>
    <x v="0"/>
    <x v="2"/>
    <n v="422"/>
    <x v="2"/>
    <n v="915"/>
  </r>
  <r>
    <x v="0"/>
    <x v="2"/>
    <n v="422"/>
    <x v="3"/>
    <n v="239"/>
  </r>
  <r>
    <x v="0"/>
    <x v="2"/>
    <n v="422"/>
    <x v="4"/>
    <n v="500"/>
  </r>
  <r>
    <x v="0"/>
    <x v="2"/>
    <n v="422"/>
    <x v="5"/>
    <n v="295"/>
  </r>
  <r>
    <x v="0"/>
    <x v="2"/>
    <n v="422"/>
    <x v="6"/>
    <n v="119"/>
  </r>
  <r>
    <x v="0"/>
    <x v="2"/>
    <n v="422"/>
    <x v="7"/>
    <n v="0"/>
  </r>
  <r>
    <x v="0"/>
    <x v="2"/>
    <n v="422"/>
    <x v="8"/>
    <n v="756"/>
  </r>
  <r>
    <x v="0"/>
    <x v="2"/>
    <n v="422"/>
    <x v="9"/>
    <n v="400"/>
  </r>
  <r>
    <x v="0"/>
    <x v="2"/>
    <n v="422"/>
    <x v="10"/>
    <n v="0"/>
  </r>
  <r>
    <x v="0"/>
    <x v="2"/>
    <n v="422"/>
    <x v="11"/>
    <n v="218"/>
  </r>
  <r>
    <x v="0"/>
    <x v="2"/>
    <n v="422"/>
    <x v="12"/>
    <n v="0"/>
  </r>
  <r>
    <x v="0"/>
    <x v="3"/>
    <n v="406"/>
    <x v="0"/>
    <n v="506"/>
  </r>
  <r>
    <x v="0"/>
    <x v="3"/>
    <n v="406"/>
    <x v="1"/>
    <n v="712"/>
  </r>
  <r>
    <x v="0"/>
    <x v="3"/>
    <n v="406"/>
    <x v="2"/>
    <n v="825.1"/>
  </r>
  <r>
    <x v="0"/>
    <x v="3"/>
    <n v="406"/>
    <x v="3"/>
    <n v="221"/>
  </r>
  <r>
    <x v="0"/>
    <x v="3"/>
    <n v="406"/>
    <x v="4"/>
    <n v="496"/>
  </r>
  <r>
    <x v="0"/>
    <x v="3"/>
    <n v="406"/>
    <x v="5"/>
    <n v="287"/>
  </r>
  <r>
    <x v="0"/>
    <x v="3"/>
    <n v="406"/>
    <x v="6"/>
    <n v="73"/>
  </r>
  <r>
    <x v="0"/>
    <x v="3"/>
    <n v="406"/>
    <x v="7"/>
    <n v="0"/>
  </r>
  <r>
    <x v="0"/>
    <x v="3"/>
    <n v="406"/>
    <x v="8"/>
    <n v="489"/>
  </r>
  <r>
    <x v="0"/>
    <x v="3"/>
    <n v="406"/>
    <x v="9"/>
    <n v="481"/>
  </r>
  <r>
    <x v="0"/>
    <x v="3"/>
    <n v="406"/>
    <x v="10"/>
    <n v="0"/>
  </r>
  <r>
    <x v="0"/>
    <x v="3"/>
    <n v="406"/>
    <x v="11"/>
    <n v="223"/>
  </r>
  <r>
    <x v="0"/>
    <x v="3"/>
    <n v="406"/>
    <x v="12"/>
    <n v="0"/>
  </r>
  <r>
    <x v="0"/>
    <x v="4"/>
    <n v="233"/>
    <x v="0"/>
    <n v="220"/>
  </r>
  <r>
    <x v="0"/>
    <x v="4"/>
    <n v="233"/>
    <x v="1"/>
    <n v="430"/>
  </r>
  <r>
    <x v="0"/>
    <x v="4"/>
    <n v="233"/>
    <x v="2"/>
    <n v="857"/>
  </r>
  <r>
    <x v="0"/>
    <x v="4"/>
    <n v="233"/>
    <x v="3"/>
    <n v="284"/>
  </r>
  <r>
    <x v="0"/>
    <x v="4"/>
    <n v="233"/>
    <x v="4"/>
    <n v="151"/>
  </r>
  <r>
    <x v="0"/>
    <x v="4"/>
    <n v="233"/>
    <x v="5"/>
    <n v="101"/>
  </r>
  <r>
    <x v="0"/>
    <x v="4"/>
    <n v="233"/>
    <x v="6"/>
    <n v="66"/>
  </r>
  <r>
    <x v="0"/>
    <x v="4"/>
    <n v="233"/>
    <x v="7"/>
    <n v="0"/>
  </r>
  <r>
    <x v="0"/>
    <x v="4"/>
    <n v="233"/>
    <x v="8"/>
    <n v="543"/>
  </r>
  <r>
    <x v="0"/>
    <x v="4"/>
    <n v="233"/>
    <x v="9"/>
    <n v="455"/>
  </r>
  <r>
    <x v="0"/>
    <x v="4"/>
    <n v="233"/>
    <x v="10"/>
    <n v="0"/>
  </r>
  <r>
    <x v="0"/>
    <x v="4"/>
    <n v="233"/>
    <x v="11"/>
    <n v="217"/>
  </r>
  <r>
    <x v="0"/>
    <x v="4"/>
    <n v="233"/>
    <x v="12"/>
    <n v="0"/>
  </r>
  <r>
    <x v="0"/>
    <x v="5"/>
    <n v="274"/>
    <x v="0"/>
    <n v="204"/>
  </r>
  <r>
    <x v="0"/>
    <x v="5"/>
    <n v="274"/>
    <x v="1"/>
    <n v="399"/>
  </r>
  <r>
    <x v="0"/>
    <x v="5"/>
    <n v="274"/>
    <x v="2"/>
    <n v="795"/>
  </r>
  <r>
    <x v="0"/>
    <x v="5"/>
    <n v="274"/>
    <x v="3"/>
    <n v="264"/>
  </r>
  <r>
    <x v="0"/>
    <x v="5"/>
    <n v="274"/>
    <x v="4"/>
    <n v="140"/>
  </r>
  <r>
    <x v="0"/>
    <x v="5"/>
    <n v="274"/>
    <x v="5"/>
    <n v="94"/>
  </r>
  <r>
    <x v="0"/>
    <x v="5"/>
    <n v="274"/>
    <x v="6"/>
    <n v="60"/>
  </r>
  <r>
    <x v="0"/>
    <x v="5"/>
    <n v="274"/>
    <x v="7"/>
    <n v="0"/>
  </r>
  <r>
    <x v="0"/>
    <x v="5"/>
    <n v="274"/>
    <x v="8"/>
    <n v="504"/>
  </r>
  <r>
    <x v="0"/>
    <x v="5"/>
    <n v="274"/>
    <x v="9"/>
    <n v="422"/>
  </r>
  <r>
    <x v="0"/>
    <x v="5"/>
    <n v="274"/>
    <x v="10"/>
    <n v="0"/>
  </r>
  <r>
    <x v="0"/>
    <x v="5"/>
    <n v="274"/>
    <x v="11"/>
    <n v="221"/>
  </r>
  <r>
    <x v="0"/>
    <x v="5"/>
    <n v="274"/>
    <x v="12"/>
    <n v="0"/>
  </r>
  <r>
    <x v="0"/>
    <x v="6"/>
    <n v="650"/>
    <x v="0"/>
    <n v="272"/>
  </r>
  <r>
    <x v="0"/>
    <x v="6"/>
    <n v="650"/>
    <x v="1"/>
    <n v="531"/>
  </r>
  <r>
    <x v="0"/>
    <x v="6"/>
    <n v="650"/>
    <x v="2"/>
    <n v="1055"/>
  </r>
  <r>
    <x v="0"/>
    <x v="6"/>
    <n v="650"/>
    <x v="3"/>
    <n v="350"/>
  </r>
  <r>
    <x v="0"/>
    <x v="6"/>
    <n v="650"/>
    <x v="4"/>
    <n v="186"/>
  </r>
  <r>
    <x v="0"/>
    <x v="6"/>
    <n v="650"/>
    <x v="5"/>
    <n v="125"/>
  </r>
  <r>
    <x v="0"/>
    <x v="6"/>
    <n v="650"/>
    <x v="6"/>
    <n v="76"/>
  </r>
  <r>
    <x v="0"/>
    <x v="6"/>
    <n v="650"/>
    <x v="7"/>
    <n v="0"/>
  </r>
  <r>
    <x v="0"/>
    <x v="6"/>
    <n v="650"/>
    <x v="8"/>
    <n v="668"/>
  </r>
  <r>
    <x v="0"/>
    <x v="6"/>
    <n v="650"/>
    <x v="9"/>
    <n v="560"/>
  </r>
  <r>
    <x v="0"/>
    <x v="6"/>
    <n v="650"/>
    <x v="10"/>
    <n v="0"/>
  </r>
  <r>
    <x v="0"/>
    <x v="6"/>
    <n v="650"/>
    <x v="11"/>
    <n v="191"/>
  </r>
  <r>
    <x v="0"/>
    <x v="6"/>
    <n v="650"/>
    <x v="12"/>
    <n v="0"/>
  </r>
  <r>
    <x v="0"/>
    <x v="7"/>
    <n v="630"/>
    <x v="0"/>
    <n v="226"/>
  </r>
  <r>
    <x v="0"/>
    <x v="7"/>
    <n v="630"/>
    <x v="1"/>
    <n v="442"/>
  </r>
  <r>
    <x v="0"/>
    <x v="7"/>
    <n v="630"/>
    <x v="2"/>
    <n v="880"/>
  </r>
  <r>
    <x v="0"/>
    <x v="7"/>
    <n v="630"/>
    <x v="3"/>
    <n v="292"/>
  </r>
  <r>
    <x v="0"/>
    <x v="7"/>
    <n v="630"/>
    <x v="4"/>
    <n v="155"/>
  </r>
  <r>
    <x v="0"/>
    <x v="7"/>
    <n v="630"/>
    <x v="5"/>
    <n v="104"/>
  </r>
  <r>
    <x v="0"/>
    <x v="7"/>
    <n v="630"/>
    <x v="6"/>
    <n v="63"/>
  </r>
  <r>
    <x v="0"/>
    <x v="7"/>
    <n v="630"/>
    <x v="7"/>
    <n v="0"/>
  </r>
  <r>
    <x v="0"/>
    <x v="7"/>
    <n v="630"/>
    <x v="8"/>
    <n v="557"/>
  </r>
  <r>
    <x v="0"/>
    <x v="7"/>
    <n v="630"/>
    <x v="9"/>
    <n v="467"/>
  </r>
  <r>
    <x v="0"/>
    <x v="7"/>
    <n v="630"/>
    <x v="10"/>
    <n v="0"/>
  </r>
  <r>
    <x v="0"/>
    <x v="7"/>
    <n v="630"/>
    <x v="11"/>
    <n v="159"/>
  </r>
  <r>
    <x v="0"/>
    <x v="7"/>
    <n v="630"/>
    <x v="12"/>
    <n v="0"/>
  </r>
  <r>
    <x v="0"/>
    <x v="8"/>
    <n v="191"/>
    <x v="0"/>
    <n v="218"/>
  </r>
  <r>
    <x v="0"/>
    <x v="8"/>
    <n v="191"/>
    <x v="1"/>
    <n v="427"/>
  </r>
  <r>
    <x v="0"/>
    <x v="8"/>
    <n v="191"/>
    <x v="2"/>
    <n v="850"/>
  </r>
  <r>
    <x v="0"/>
    <x v="8"/>
    <n v="191"/>
    <x v="3"/>
    <n v="282"/>
  </r>
  <r>
    <x v="0"/>
    <x v="8"/>
    <n v="191"/>
    <x v="4"/>
    <n v="150"/>
  </r>
  <r>
    <x v="0"/>
    <x v="8"/>
    <n v="191"/>
    <x v="5"/>
    <n v="100"/>
  </r>
  <r>
    <x v="0"/>
    <x v="8"/>
    <n v="191"/>
    <x v="6"/>
    <n v="65"/>
  </r>
  <r>
    <x v="0"/>
    <x v="8"/>
    <n v="191"/>
    <x v="7"/>
    <n v="0"/>
  </r>
  <r>
    <x v="0"/>
    <x v="8"/>
    <n v="191"/>
    <x v="8"/>
    <n v="538"/>
  </r>
  <r>
    <x v="0"/>
    <x v="8"/>
    <n v="191"/>
    <x v="9"/>
    <n v="451"/>
  </r>
  <r>
    <x v="0"/>
    <x v="8"/>
    <n v="191"/>
    <x v="10"/>
    <n v="0"/>
  </r>
  <r>
    <x v="0"/>
    <x v="8"/>
    <n v="191"/>
    <x v="11"/>
    <n v="236"/>
  </r>
  <r>
    <x v="0"/>
    <x v="8"/>
    <n v="191"/>
    <x v="12"/>
    <n v="0"/>
  </r>
  <r>
    <x v="0"/>
    <x v="9"/>
    <n v="216"/>
    <x v="0"/>
    <n v="201"/>
  </r>
  <r>
    <x v="0"/>
    <x v="9"/>
    <n v="216"/>
    <x v="1"/>
    <n v="394"/>
  </r>
  <r>
    <x v="0"/>
    <x v="9"/>
    <n v="216"/>
    <x v="2"/>
    <n v="785"/>
  </r>
  <r>
    <x v="0"/>
    <x v="9"/>
    <n v="216"/>
    <x v="3"/>
    <n v="262"/>
  </r>
  <r>
    <x v="0"/>
    <x v="9"/>
    <n v="216"/>
    <x v="4"/>
    <n v="139"/>
  </r>
  <r>
    <x v="0"/>
    <x v="9"/>
    <n v="216"/>
    <x v="5"/>
    <n v="93"/>
  </r>
  <r>
    <x v="0"/>
    <x v="9"/>
    <n v="216"/>
    <x v="6"/>
    <n v="60"/>
  </r>
  <r>
    <x v="0"/>
    <x v="9"/>
    <n v="216"/>
    <x v="7"/>
    <n v="0"/>
  </r>
  <r>
    <x v="0"/>
    <x v="9"/>
    <n v="216"/>
    <x v="8"/>
    <n v="498"/>
  </r>
  <r>
    <x v="0"/>
    <x v="9"/>
    <n v="216"/>
    <x v="9"/>
    <n v="417"/>
  </r>
  <r>
    <x v="0"/>
    <x v="9"/>
    <n v="216"/>
    <x v="10"/>
    <n v="0"/>
  </r>
  <r>
    <x v="0"/>
    <x v="9"/>
    <n v="216"/>
    <x v="11"/>
    <n v="218"/>
  </r>
  <r>
    <x v="0"/>
    <x v="9"/>
    <n v="216"/>
    <x v="12"/>
    <n v="0"/>
  </r>
  <r>
    <x v="0"/>
    <x v="10"/>
    <n v="280"/>
    <x v="0"/>
    <n v="273"/>
  </r>
  <r>
    <x v="0"/>
    <x v="10"/>
    <n v="280"/>
    <x v="1"/>
    <n v="484"/>
  </r>
  <r>
    <x v="0"/>
    <x v="10"/>
    <n v="280"/>
    <x v="2"/>
    <n v="631"/>
  </r>
  <r>
    <x v="0"/>
    <x v="10"/>
    <n v="280"/>
    <x v="3"/>
    <n v="187"/>
  </r>
  <r>
    <x v="0"/>
    <x v="10"/>
    <n v="280"/>
    <x v="4"/>
    <n v="523"/>
  </r>
  <r>
    <x v="0"/>
    <x v="10"/>
    <n v="280"/>
    <x v="5"/>
    <n v="292"/>
  </r>
  <r>
    <x v="0"/>
    <x v="10"/>
    <n v="280"/>
    <x v="6"/>
    <n v="65"/>
  </r>
  <r>
    <x v="0"/>
    <x v="10"/>
    <n v="280"/>
    <x v="7"/>
    <n v="0"/>
  </r>
  <r>
    <x v="0"/>
    <x v="10"/>
    <n v="280"/>
    <x v="8"/>
    <n v="556.875"/>
  </r>
  <r>
    <x v="0"/>
    <x v="10"/>
    <n v="280"/>
    <x v="9"/>
    <n v="446.625"/>
  </r>
  <r>
    <x v="0"/>
    <x v="10"/>
    <n v="280"/>
    <x v="10"/>
    <n v="0"/>
  </r>
  <r>
    <x v="0"/>
    <x v="10"/>
    <n v="280"/>
    <x v="11"/>
    <n v="406"/>
  </r>
  <r>
    <x v="0"/>
    <x v="10"/>
    <n v="280"/>
    <x v="12"/>
    <n v="0"/>
  </r>
  <r>
    <x v="1"/>
    <x v="11"/>
    <n v="68339.319999999992"/>
    <x v="0"/>
    <n v="373"/>
  </r>
  <r>
    <x v="1"/>
    <x v="11"/>
    <n v="68339.319999999992"/>
    <x v="1"/>
    <n v="892"/>
  </r>
  <r>
    <x v="1"/>
    <x v="11"/>
    <n v="68339.319999999992"/>
    <x v="2"/>
    <n v="409"/>
  </r>
  <r>
    <x v="1"/>
    <x v="11"/>
    <n v="68339.319999999992"/>
    <x v="3"/>
    <n v="317"/>
  </r>
  <r>
    <x v="1"/>
    <x v="11"/>
    <n v="68339.319999999992"/>
    <x v="4"/>
    <n v="675"/>
  </r>
  <r>
    <x v="1"/>
    <x v="11"/>
    <n v="68339.319999999992"/>
    <x v="5"/>
    <n v="413"/>
  </r>
  <r>
    <x v="1"/>
    <x v="11"/>
    <n v="68339.319999999992"/>
    <x v="6"/>
    <n v="85"/>
  </r>
  <r>
    <x v="1"/>
    <x v="11"/>
    <n v="68339.319999999992"/>
    <x v="7"/>
    <n v="51"/>
  </r>
  <r>
    <x v="1"/>
    <x v="11"/>
    <n v="68339.319999999992"/>
    <x v="8"/>
    <n v="759"/>
  </r>
  <r>
    <x v="1"/>
    <x v="11"/>
    <n v="68339.319999999992"/>
    <x v="9"/>
    <n v="1292"/>
  </r>
  <r>
    <x v="1"/>
    <x v="11"/>
    <n v="68339.319999999992"/>
    <x v="10"/>
    <n v="278"/>
  </r>
  <r>
    <x v="1"/>
    <x v="11"/>
    <n v="68339.319999999992"/>
    <x v="11"/>
    <n v="444"/>
  </r>
  <r>
    <x v="1"/>
    <x v="11"/>
    <n v="68339.319999999992"/>
    <x v="12"/>
    <n v="0"/>
  </r>
  <r>
    <x v="1"/>
    <x v="12"/>
    <n v="67484.759999999995"/>
    <x v="0"/>
    <n v="452"/>
  </r>
  <r>
    <x v="1"/>
    <x v="12"/>
    <n v="67484.759999999995"/>
    <x v="1"/>
    <n v="927"/>
  </r>
  <r>
    <x v="1"/>
    <x v="12"/>
    <n v="67484.759999999995"/>
    <x v="2"/>
    <n v="415"/>
  </r>
  <r>
    <x v="1"/>
    <x v="12"/>
    <n v="67484.759999999995"/>
    <x v="3"/>
    <n v="540"/>
  </r>
  <r>
    <x v="1"/>
    <x v="12"/>
    <n v="67484.759999999995"/>
    <x v="4"/>
    <n v="605"/>
  </r>
  <r>
    <x v="1"/>
    <x v="12"/>
    <n v="67484.759999999995"/>
    <x v="5"/>
    <n v="394"/>
  </r>
  <r>
    <x v="1"/>
    <x v="12"/>
    <n v="67484.759999999995"/>
    <x v="6"/>
    <n v="117"/>
  </r>
  <r>
    <x v="1"/>
    <x v="12"/>
    <n v="67484.759999999995"/>
    <x v="7"/>
    <n v="56"/>
  </r>
  <r>
    <x v="1"/>
    <x v="12"/>
    <n v="67484.759999999995"/>
    <x v="8"/>
    <n v="781"/>
  </r>
  <r>
    <x v="1"/>
    <x v="12"/>
    <n v="67484.759999999995"/>
    <x v="9"/>
    <n v="1303"/>
  </r>
  <r>
    <x v="1"/>
    <x v="12"/>
    <n v="67484.759999999995"/>
    <x v="10"/>
    <n v="276"/>
  </r>
  <r>
    <x v="1"/>
    <x v="12"/>
    <n v="67484.759999999995"/>
    <x v="11"/>
    <n v="469"/>
  </r>
  <r>
    <x v="1"/>
    <x v="12"/>
    <n v="67484.759999999995"/>
    <x v="12"/>
    <n v="0"/>
  </r>
  <r>
    <x v="1"/>
    <x v="13"/>
    <n v="49320"/>
    <x v="0"/>
    <n v="456"/>
  </r>
  <r>
    <x v="1"/>
    <x v="13"/>
    <n v="49320"/>
    <x v="1"/>
    <n v="922"/>
  </r>
  <r>
    <x v="1"/>
    <x v="13"/>
    <n v="49320"/>
    <x v="2"/>
    <n v="683.8"/>
  </r>
  <r>
    <x v="1"/>
    <x v="13"/>
    <n v="49320"/>
    <x v="3"/>
    <n v="238"/>
  </r>
  <r>
    <x v="1"/>
    <x v="13"/>
    <n v="49320"/>
    <x v="4"/>
    <n v="1010"/>
  </r>
  <r>
    <x v="1"/>
    <x v="13"/>
    <n v="49320"/>
    <x v="5"/>
    <n v="232"/>
  </r>
  <r>
    <x v="1"/>
    <x v="13"/>
    <n v="49320"/>
    <x v="6"/>
    <n v="88"/>
  </r>
  <r>
    <x v="1"/>
    <x v="13"/>
    <n v="49320"/>
    <x v="7"/>
    <n v="94"/>
  </r>
  <r>
    <x v="1"/>
    <x v="13"/>
    <n v="49320"/>
    <x v="8"/>
    <n v="968"/>
  </r>
  <r>
    <x v="1"/>
    <x v="13"/>
    <n v="49320"/>
    <x v="9"/>
    <n v="1377"/>
  </r>
  <r>
    <x v="1"/>
    <x v="13"/>
    <n v="49320"/>
    <x v="10"/>
    <n v="102"/>
  </r>
  <r>
    <x v="1"/>
    <x v="13"/>
    <n v="49320"/>
    <x v="11"/>
    <n v="563"/>
  </r>
  <r>
    <x v="1"/>
    <x v="13"/>
    <n v="49320"/>
    <x v="12"/>
    <n v="0"/>
  </r>
  <r>
    <x v="1"/>
    <x v="14"/>
    <n v="21385.350000000002"/>
    <x v="0"/>
    <n v="314"/>
  </r>
  <r>
    <x v="1"/>
    <x v="14"/>
    <n v="21385.350000000002"/>
    <x v="1"/>
    <n v="891.8"/>
  </r>
  <r>
    <x v="1"/>
    <x v="14"/>
    <n v="21385.350000000002"/>
    <x v="2"/>
    <n v="954"/>
  </r>
  <r>
    <x v="1"/>
    <x v="14"/>
    <n v="21385.350000000002"/>
    <x v="3"/>
    <n v="590"/>
  </r>
  <r>
    <x v="1"/>
    <x v="14"/>
    <n v="21385.350000000002"/>
    <x v="4"/>
    <n v="1138"/>
  </r>
  <r>
    <x v="1"/>
    <x v="14"/>
    <n v="21385.350000000002"/>
    <x v="5"/>
    <n v="359"/>
  </r>
  <r>
    <x v="1"/>
    <x v="14"/>
    <n v="21385.350000000002"/>
    <x v="6"/>
    <n v="181"/>
  </r>
  <r>
    <x v="1"/>
    <x v="14"/>
    <n v="21385.350000000002"/>
    <x v="7"/>
    <n v="94"/>
  </r>
  <r>
    <x v="1"/>
    <x v="14"/>
    <n v="21385.350000000002"/>
    <x v="8"/>
    <n v="1108"/>
  </r>
  <r>
    <x v="1"/>
    <x v="14"/>
    <n v="21385.350000000002"/>
    <x v="9"/>
    <n v="1040"/>
  </r>
  <r>
    <x v="1"/>
    <x v="14"/>
    <n v="21385.350000000002"/>
    <x v="10"/>
    <n v="160"/>
  </r>
  <r>
    <x v="1"/>
    <x v="14"/>
    <n v="21385.350000000002"/>
    <x v="11"/>
    <n v="573"/>
  </r>
  <r>
    <x v="1"/>
    <x v="14"/>
    <n v="21385.350000000002"/>
    <x v="12"/>
    <n v="0"/>
  </r>
  <r>
    <x v="1"/>
    <x v="15"/>
    <n v="0"/>
    <x v="0"/>
    <n v="286"/>
  </r>
  <r>
    <x v="1"/>
    <x v="15"/>
    <n v="0"/>
    <x v="1"/>
    <n v="951"/>
  </r>
  <r>
    <x v="1"/>
    <x v="15"/>
    <n v="0"/>
    <x v="2"/>
    <n v="663"/>
  </r>
  <r>
    <x v="1"/>
    <x v="15"/>
    <n v="0"/>
    <x v="3"/>
    <n v="196"/>
  </r>
  <r>
    <x v="1"/>
    <x v="15"/>
    <n v="0"/>
    <x v="4"/>
    <n v="549"/>
  </r>
  <r>
    <x v="1"/>
    <x v="15"/>
    <n v="0"/>
    <x v="5"/>
    <n v="307"/>
  </r>
  <r>
    <x v="1"/>
    <x v="15"/>
    <n v="0"/>
    <x v="6"/>
    <n v="68"/>
  </r>
  <r>
    <x v="1"/>
    <x v="15"/>
    <n v="0"/>
    <x v="7"/>
    <n v="175"/>
  </r>
  <r>
    <x v="1"/>
    <x v="15"/>
    <n v="0"/>
    <x v="8"/>
    <n v="1503"/>
  </r>
  <r>
    <x v="1"/>
    <x v="15"/>
    <n v="0"/>
    <x v="9"/>
    <n v="1376"/>
  </r>
  <r>
    <x v="1"/>
    <x v="15"/>
    <n v="0"/>
    <x v="10"/>
    <n v="197"/>
  </r>
  <r>
    <x v="1"/>
    <x v="15"/>
    <n v="0"/>
    <x v="11"/>
    <n v="502"/>
  </r>
  <r>
    <x v="1"/>
    <x v="15"/>
    <n v="0"/>
    <x v="12"/>
    <n v="0"/>
  </r>
  <r>
    <x v="1"/>
    <x v="16"/>
    <n v="29341"/>
    <x v="0"/>
    <n v="294"/>
  </r>
  <r>
    <x v="1"/>
    <x v="16"/>
    <n v="29341"/>
    <x v="1"/>
    <n v="767"/>
  </r>
  <r>
    <x v="1"/>
    <x v="16"/>
    <n v="29341"/>
    <x v="2"/>
    <n v="978"/>
  </r>
  <r>
    <x v="1"/>
    <x v="16"/>
    <n v="29341"/>
    <x v="3"/>
    <n v="440"/>
  </r>
  <r>
    <x v="1"/>
    <x v="16"/>
    <n v="29341"/>
    <x v="4"/>
    <n v="1172"/>
  </r>
  <r>
    <x v="1"/>
    <x v="16"/>
    <n v="29341"/>
    <x v="5"/>
    <n v="481"/>
  </r>
  <r>
    <x v="1"/>
    <x v="16"/>
    <n v="29341"/>
    <x v="6"/>
    <n v="155"/>
  </r>
  <r>
    <x v="1"/>
    <x v="16"/>
    <n v="29341"/>
    <x v="7"/>
    <n v="94"/>
  </r>
  <r>
    <x v="1"/>
    <x v="16"/>
    <n v="29341"/>
    <x v="8"/>
    <n v="1421"/>
  </r>
  <r>
    <x v="1"/>
    <x v="16"/>
    <n v="29341"/>
    <x v="9"/>
    <n v="1212"/>
  </r>
  <r>
    <x v="1"/>
    <x v="16"/>
    <n v="29341"/>
    <x v="10"/>
    <n v="53"/>
  </r>
  <r>
    <x v="1"/>
    <x v="16"/>
    <n v="29341"/>
    <x v="11"/>
    <n v="558"/>
  </r>
  <r>
    <x v="1"/>
    <x v="16"/>
    <n v="29341"/>
    <x v="12"/>
    <n v="0"/>
  </r>
  <r>
    <x v="0"/>
    <x v="17"/>
    <n v="332"/>
    <x v="0"/>
    <n v="256.50389128610453"/>
  </r>
  <r>
    <x v="0"/>
    <x v="17"/>
    <n v="332"/>
    <x v="1"/>
    <n v="310.29957100967948"/>
  </r>
  <r>
    <x v="0"/>
    <x v="17"/>
    <n v="332"/>
    <x v="2"/>
    <n v="688.27689489520822"/>
  </r>
  <r>
    <x v="0"/>
    <x v="17"/>
    <n v="332"/>
    <x v="3"/>
    <n v="224.8343373493976"/>
  </r>
  <r>
    <x v="0"/>
    <x v="17"/>
    <n v="332"/>
    <x v="4"/>
    <n v="325.97568432977306"/>
  </r>
  <r>
    <x v="0"/>
    <x v="17"/>
    <n v="332"/>
    <x v="5"/>
    <n v="96.942771084337323"/>
  </r>
  <r>
    <x v="0"/>
    <x v="17"/>
    <n v="332"/>
    <x v="6"/>
    <n v="31.265060240963855"/>
  </r>
  <r>
    <x v="0"/>
    <x v="17"/>
    <n v="332"/>
    <x v="7"/>
    <n v="29.066265060240966"/>
  </r>
  <r>
    <x v="0"/>
    <x v="17"/>
    <n v="332"/>
    <x v="8"/>
    <n v="334.90249443151714"/>
  </r>
  <r>
    <x v="0"/>
    <x v="17"/>
    <n v="332"/>
    <x v="9"/>
    <n v="177.87850623034151"/>
  </r>
  <r>
    <x v="0"/>
    <x v="17"/>
    <n v="332"/>
    <x v="10"/>
    <n v="0"/>
  </r>
  <r>
    <x v="0"/>
    <x v="17"/>
    <n v="332"/>
    <x v="11"/>
    <m/>
  </r>
  <r>
    <x v="0"/>
    <x v="17"/>
    <n v="332"/>
    <x v="12"/>
    <n v="411"/>
  </r>
  <r>
    <x v="0"/>
    <x v="18"/>
    <n v="274"/>
    <x v="0"/>
    <n v="250.49002791663301"/>
  </r>
  <r>
    <x v="0"/>
    <x v="18"/>
    <n v="274"/>
    <x v="1"/>
    <n v="337.26288928807821"/>
  </r>
  <r>
    <x v="0"/>
    <x v="18"/>
    <n v="274"/>
    <x v="2"/>
    <n v="583.30082922352642"/>
  </r>
  <r>
    <x v="0"/>
    <x v="18"/>
    <n v="274"/>
    <x v="3"/>
    <n v="315.60292863376696"/>
  </r>
  <r>
    <x v="0"/>
    <x v="18"/>
    <n v="274"/>
    <x v="4"/>
    <n v="365.15838424130584"/>
  </r>
  <r>
    <x v="0"/>
    <x v="18"/>
    <n v="274"/>
    <x v="5"/>
    <n v="135.43795620437956"/>
  </r>
  <r>
    <x v="0"/>
    <x v="18"/>
    <n v="274"/>
    <x v="6"/>
    <n v="37.883211678832119"/>
  </r>
  <r>
    <x v="0"/>
    <x v="18"/>
    <n v="274"/>
    <x v="7"/>
    <n v="35.21897810218978"/>
  </r>
  <r>
    <x v="0"/>
    <x v="18"/>
    <n v="274"/>
    <x v="8"/>
    <n v="383.26231637965833"/>
  </r>
  <r>
    <x v="0"/>
    <x v="18"/>
    <n v="274"/>
    <x v="9"/>
    <n v="195.54051666348198"/>
  </r>
  <r>
    <x v="0"/>
    <x v="18"/>
    <n v="274"/>
    <x v="10"/>
    <n v="0"/>
  </r>
  <r>
    <x v="0"/>
    <x v="18"/>
    <n v="274"/>
    <x v="11"/>
    <m/>
  </r>
  <r>
    <x v="0"/>
    <x v="18"/>
    <n v="274"/>
    <x v="12"/>
    <n v="439"/>
  </r>
  <r>
    <x v="2"/>
    <x v="19"/>
    <n v="8749"/>
    <x v="0"/>
    <n v="660"/>
  </r>
  <r>
    <x v="2"/>
    <x v="19"/>
    <n v="8749"/>
    <x v="1"/>
    <n v="850"/>
  </r>
  <r>
    <x v="2"/>
    <x v="19"/>
    <n v="8749"/>
    <x v="2"/>
    <n v="610"/>
  </r>
  <r>
    <x v="2"/>
    <x v="19"/>
    <n v="8749"/>
    <x v="3"/>
    <n v="45"/>
  </r>
  <r>
    <x v="2"/>
    <x v="19"/>
    <n v="8749"/>
    <x v="4"/>
    <n v="120"/>
  </r>
  <r>
    <x v="2"/>
    <x v="19"/>
    <n v="8749"/>
    <x v="5"/>
    <n v="115"/>
  </r>
  <r>
    <x v="2"/>
    <x v="19"/>
    <n v="8749"/>
    <x v="6"/>
    <n v="25"/>
  </r>
  <r>
    <x v="2"/>
    <x v="19"/>
    <n v="8749"/>
    <x v="7"/>
    <n v="0"/>
  </r>
  <r>
    <x v="2"/>
    <x v="19"/>
    <n v="8749"/>
    <x v="8"/>
    <n v="520"/>
  </r>
  <r>
    <x v="2"/>
    <x v="19"/>
    <n v="8749"/>
    <x v="9"/>
    <n v="1110"/>
  </r>
  <r>
    <x v="2"/>
    <x v="19"/>
    <n v="8749"/>
    <x v="10"/>
    <n v="0"/>
  </r>
  <r>
    <x v="2"/>
    <x v="19"/>
    <n v="8749"/>
    <x v="11"/>
    <n v="243"/>
  </r>
  <r>
    <x v="2"/>
    <x v="19"/>
    <n v="8749"/>
    <x v="12"/>
    <n v="0"/>
  </r>
  <r>
    <x v="2"/>
    <x v="20"/>
    <n v="4171.45"/>
    <x v="0"/>
    <n v="557"/>
  </r>
  <r>
    <x v="2"/>
    <x v="20"/>
    <n v="4171.45"/>
    <x v="1"/>
    <n v="1463"/>
  </r>
  <r>
    <x v="2"/>
    <x v="20"/>
    <n v="4171.45"/>
    <x v="2"/>
    <n v="1254"/>
  </r>
  <r>
    <x v="2"/>
    <x v="20"/>
    <n v="4171.45"/>
    <x v="3"/>
    <n v="209"/>
  </r>
  <r>
    <x v="2"/>
    <x v="20"/>
    <n v="4171.45"/>
    <x v="4"/>
    <n v="383"/>
  </r>
  <r>
    <x v="2"/>
    <x v="20"/>
    <n v="4171.45"/>
    <x v="5"/>
    <n v="209"/>
  </r>
  <r>
    <x v="2"/>
    <x v="20"/>
    <n v="4171.45"/>
    <x v="6"/>
    <n v="70"/>
  </r>
  <r>
    <x v="2"/>
    <x v="20"/>
    <n v="4171.45"/>
    <x v="7"/>
    <n v="0"/>
  </r>
  <r>
    <x v="2"/>
    <x v="20"/>
    <n v="4171.45"/>
    <x v="8"/>
    <n v="836"/>
  </r>
  <r>
    <x v="2"/>
    <x v="20"/>
    <n v="4171.45"/>
    <x v="9"/>
    <n v="1115"/>
  </r>
  <r>
    <x v="2"/>
    <x v="20"/>
    <n v="4171.45"/>
    <x v="10"/>
    <n v="0"/>
  </r>
  <r>
    <x v="2"/>
    <x v="20"/>
    <n v="4171.45"/>
    <x v="11"/>
    <n v="366"/>
  </r>
  <r>
    <x v="2"/>
    <x v="20"/>
    <n v="4171.45"/>
    <x v="12"/>
    <n v="0"/>
  </r>
  <r>
    <x v="2"/>
    <x v="21"/>
    <n v="69734"/>
    <x v="0"/>
    <n v="267"/>
  </r>
  <r>
    <x v="2"/>
    <x v="21"/>
    <n v="69734"/>
    <x v="1"/>
    <n v="954"/>
  </r>
  <r>
    <x v="2"/>
    <x v="21"/>
    <n v="69734"/>
    <x v="2"/>
    <n v="991"/>
  </r>
  <r>
    <x v="2"/>
    <x v="21"/>
    <n v="69734"/>
    <x v="3"/>
    <n v="302"/>
  </r>
  <r>
    <x v="2"/>
    <x v="21"/>
    <n v="69734"/>
    <x v="4"/>
    <n v="643"/>
  </r>
  <r>
    <x v="2"/>
    <x v="21"/>
    <n v="69734"/>
    <x v="5"/>
    <n v="394"/>
  </r>
  <r>
    <x v="2"/>
    <x v="21"/>
    <n v="69734"/>
    <x v="6"/>
    <n v="81"/>
  </r>
  <r>
    <x v="2"/>
    <x v="21"/>
    <n v="69734"/>
    <x v="7"/>
    <n v="48"/>
  </r>
  <r>
    <x v="2"/>
    <x v="21"/>
    <n v="69734"/>
    <x v="8"/>
    <n v="723"/>
  </r>
  <r>
    <x v="2"/>
    <x v="21"/>
    <n v="69734"/>
    <x v="9"/>
    <n v="1231"/>
  </r>
  <r>
    <x v="2"/>
    <x v="21"/>
    <n v="69734"/>
    <x v="10"/>
    <n v="90"/>
  </r>
  <r>
    <x v="2"/>
    <x v="21"/>
    <n v="69734"/>
    <x v="11"/>
    <n v="307"/>
  </r>
  <r>
    <x v="2"/>
    <x v="21"/>
    <n v="69734"/>
    <x v="12"/>
    <n v="0"/>
  </r>
  <r>
    <x v="2"/>
    <x v="22"/>
    <n v="68862"/>
    <x v="0"/>
    <n v="513"/>
  </r>
  <r>
    <x v="2"/>
    <x v="22"/>
    <n v="68862"/>
    <x v="1"/>
    <n v="1053"/>
  </r>
  <r>
    <x v="2"/>
    <x v="22"/>
    <n v="68862"/>
    <x v="2"/>
    <n v="943.2"/>
  </r>
  <r>
    <x v="2"/>
    <x v="22"/>
    <n v="68862"/>
    <x v="3"/>
    <n v="184.44444444444446"/>
  </r>
  <r>
    <x v="2"/>
    <x v="22"/>
    <n v="68862"/>
    <x v="4"/>
    <n v="687"/>
  </r>
  <r>
    <x v="2"/>
    <x v="22"/>
    <n v="68862"/>
    <x v="5"/>
    <n v="448"/>
  </r>
  <r>
    <x v="2"/>
    <x v="22"/>
    <n v="68862"/>
    <x v="6"/>
    <n v="64.666666666666671"/>
  </r>
  <r>
    <x v="2"/>
    <x v="22"/>
    <n v="68862"/>
    <x v="7"/>
    <n v="133"/>
  </r>
  <r>
    <x v="2"/>
    <x v="22"/>
    <n v="68862"/>
    <x v="8"/>
    <n v="888"/>
  </r>
  <r>
    <x v="2"/>
    <x v="22"/>
    <n v="68862"/>
    <x v="9"/>
    <n v="1480"/>
  </r>
  <r>
    <x v="2"/>
    <x v="22"/>
    <n v="68862"/>
    <x v="10"/>
    <n v="111"/>
  </r>
  <r>
    <x v="2"/>
    <x v="22"/>
    <n v="68862"/>
    <x v="11"/>
    <n v="375"/>
  </r>
  <r>
    <x v="2"/>
    <x v="22"/>
    <n v="68862"/>
    <x v="12"/>
    <n v="0"/>
  </r>
  <r>
    <x v="2"/>
    <x v="23"/>
    <n v="34904"/>
    <x v="0"/>
    <n v="431"/>
  </r>
  <r>
    <x v="2"/>
    <x v="23"/>
    <n v="34904"/>
    <x v="1"/>
    <n v="1401"/>
  </r>
  <r>
    <x v="2"/>
    <x v="23"/>
    <n v="34904"/>
    <x v="2"/>
    <n v="665"/>
  </r>
  <r>
    <x v="2"/>
    <x v="23"/>
    <n v="34904"/>
    <x v="3"/>
    <n v="293"/>
  </r>
  <r>
    <x v="2"/>
    <x v="23"/>
    <n v="34904"/>
    <x v="4"/>
    <n v="561"/>
  </r>
  <r>
    <x v="2"/>
    <x v="23"/>
    <n v="34904"/>
    <x v="5"/>
    <n v="13"/>
  </r>
  <r>
    <x v="2"/>
    <x v="23"/>
    <n v="34904"/>
    <x v="6"/>
    <n v="44"/>
  </r>
  <r>
    <x v="2"/>
    <x v="23"/>
    <n v="34904"/>
    <x v="7"/>
    <n v="17"/>
  </r>
  <r>
    <x v="2"/>
    <x v="23"/>
    <n v="34904"/>
    <x v="8"/>
    <n v="1179"/>
  </r>
  <r>
    <x v="2"/>
    <x v="23"/>
    <n v="34904"/>
    <x v="9"/>
    <n v="753"/>
  </r>
  <r>
    <x v="2"/>
    <x v="23"/>
    <n v="34904"/>
    <x v="10"/>
    <n v="384"/>
  </r>
  <r>
    <x v="2"/>
    <x v="23"/>
    <n v="34904"/>
    <x v="11"/>
    <n v="344"/>
  </r>
  <r>
    <x v="2"/>
    <x v="23"/>
    <n v="34904"/>
    <x v="12"/>
    <n v="0"/>
  </r>
  <r>
    <x v="2"/>
    <x v="24"/>
    <n v="17500"/>
    <x v="0"/>
    <n v="577"/>
  </r>
  <r>
    <x v="2"/>
    <x v="24"/>
    <n v="17500"/>
    <x v="1"/>
    <n v="1442"/>
  </r>
  <r>
    <x v="2"/>
    <x v="24"/>
    <n v="17500"/>
    <x v="2"/>
    <n v="1196"/>
  </r>
  <r>
    <x v="2"/>
    <x v="24"/>
    <n v="17500"/>
    <x v="3"/>
    <n v="211"/>
  </r>
  <r>
    <x v="2"/>
    <x v="24"/>
    <n v="17500"/>
    <x v="4"/>
    <n v="387"/>
  </r>
  <r>
    <x v="2"/>
    <x v="24"/>
    <n v="17500"/>
    <x v="5"/>
    <n v="211"/>
  </r>
  <r>
    <x v="2"/>
    <x v="24"/>
    <n v="17500"/>
    <x v="6"/>
    <n v="70"/>
  </r>
  <r>
    <x v="2"/>
    <x v="24"/>
    <n v="17500"/>
    <x v="7"/>
    <n v="0"/>
  </r>
  <r>
    <x v="2"/>
    <x v="24"/>
    <n v="17500"/>
    <x v="8"/>
    <n v="844"/>
  </r>
  <r>
    <x v="2"/>
    <x v="24"/>
    <n v="17500"/>
    <x v="9"/>
    <n v="1125"/>
  </r>
  <r>
    <x v="2"/>
    <x v="24"/>
    <n v="17500"/>
    <x v="10"/>
    <n v="0"/>
  </r>
  <r>
    <x v="2"/>
    <x v="24"/>
    <n v="17500"/>
    <x v="11"/>
    <n v="364"/>
  </r>
  <r>
    <x v="2"/>
    <x v="24"/>
    <n v="17500"/>
    <x v="12"/>
    <n v="0"/>
  </r>
  <r>
    <x v="2"/>
    <x v="25"/>
    <n v="15283"/>
    <x v="0"/>
    <n v="474"/>
  </r>
  <r>
    <x v="2"/>
    <x v="25"/>
    <n v="15283"/>
    <x v="1"/>
    <n v="1472"/>
  </r>
  <r>
    <x v="2"/>
    <x v="25"/>
    <n v="15283"/>
    <x v="2"/>
    <n v="1230"/>
  </r>
  <r>
    <x v="2"/>
    <x v="25"/>
    <n v="15283"/>
    <x v="3"/>
    <n v="90"/>
  </r>
  <r>
    <x v="2"/>
    <x v="25"/>
    <n v="15283"/>
    <x v="4"/>
    <n v="164"/>
  </r>
  <r>
    <x v="2"/>
    <x v="25"/>
    <n v="15283"/>
    <x v="5"/>
    <n v="31"/>
  </r>
  <r>
    <x v="2"/>
    <x v="25"/>
    <n v="15283"/>
    <x v="6"/>
    <n v="71"/>
  </r>
  <r>
    <x v="2"/>
    <x v="25"/>
    <n v="15283"/>
    <x v="7"/>
    <n v="16"/>
  </r>
  <r>
    <x v="2"/>
    <x v="25"/>
    <n v="15283"/>
    <x v="8"/>
    <n v="593"/>
  </r>
  <r>
    <x v="2"/>
    <x v="25"/>
    <n v="15283"/>
    <x v="9"/>
    <n v="768"/>
  </r>
  <r>
    <x v="2"/>
    <x v="25"/>
    <n v="15283"/>
    <x v="10"/>
    <n v="111"/>
  </r>
  <r>
    <x v="2"/>
    <x v="25"/>
    <n v="15283"/>
    <x v="11"/>
    <n v="301"/>
  </r>
  <r>
    <x v="2"/>
    <x v="25"/>
    <n v="15283"/>
    <x v="12"/>
    <n v="0"/>
  </r>
  <r>
    <x v="2"/>
    <x v="26"/>
    <n v="18750"/>
    <x v="0"/>
    <n v="402"/>
  </r>
  <r>
    <x v="2"/>
    <x v="26"/>
    <n v="18750"/>
    <x v="1"/>
    <n v="1120"/>
  </r>
  <r>
    <x v="2"/>
    <x v="26"/>
    <n v="18750"/>
    <x v="2"/>
    <n v="976"/>
  </r>
  <r>
    <x v="2"/>
    <x v="26"/>
    <n v="18750"/>
    <x v="3"/>
    <n v="172"/>
  </r>
  <r>
    <x v="2"/>
    <x v="26"/>
    <n v="18750"/>
    <x v="4"/>
    <n v="317"/>
  </r>
  <r>
    <x v="2"/>
    <x v="26"/>
    <n v="18750"/>
    <x v="5"/>
    <n v="172"/>
  </r>
  <r>
    <x v="2"/>
    <x v="26"/>
    <n v="18750"/>
    <x v="6"/>
    <n v="57"/>
  </r>
  <r>
    <x v="2"/>
    <x v="26"/>
    <n v="18750"/>
    <x v="7"/>
    <n v="0"/>
  </r>
  <r>
    <x v="2"/>
    <x v="26"/>
    <n v="18750"/>
    <x v="8"/>
    <n v="746"/>
  </r>
  <r>
    <x v="2"/>
    <x v="26"/>
    <n v="18750"/>
    <x v="9"/>
    <n v="1091"/>
  </r>
  <r>
    <x v="2"/>
    <x v="26"/>
    <n v="18750"/>
    <x v="10"/>
    <n v="0"/>
  </r>
  <r>
    <x v="2"/>
    <x v="26"/>
    <n v="18750"/>
    <x v="11"/>
    <n v="303"/>
  </r>
  <r>
    <x v="2"/>
    <x v="26"/>
    <n v="18750"/>
    <x v="12"/>
    <n v="0"/>
  </r>
  <r>
    <x v="2"/>
    <x v="27"/>
    <n v="89206"/>
    <x v="0"/>
    <n v="401"/>
  </r>
  <r>
    <x v="2"/>
    <x v="27"/>
    <n v="89206"/>
    <x v="1"/>
    <n v="1443"/>
  </r>
  <r>
    <x v="2"/>
    <x v="27"/>
    <n v="89206"/>
    <x v="2"/>
    <n v="947"/>
  </r>
  <r>
    <x v="2"/>
    <x v="27"/>
    <n v="89206"/>
    <x v="3"/>
    <n v="133"/>
  </r>
  <r>
    <x v="2"/>
    <x v="27"/>
    <n v="89206"/>
    <x v="4"/>
    <n v="292"/>
  </r>
  <r>
    <x v="2"/>
    <x v="27"/>
    <n v="89206"/>
    <x v="5"/>
    <n v="11"/>
  </r>
  <r>
    <x v="2"/>
    <x v="27"/>
    <n v="89206"/>
    <x v="6"/>
    <n v="51"/>
  </r>
  <r>
    <x v="2"/>
    <x v="27"/>
    <n v="89206"/>
    <x v="7"/>
    <n v="32"/>
  </r>
  <r>
    <x v="2"/>
    <x v="27"/>
    <n v="89206"/>
    <x v="8"/>
    <n v="627"/>
  </r>
  <r>
    <x v="2"/>
    <x v="27"/>
    <n v="89206"/>
    <x v="9"/>
    <n v="1270"/>
  </r>
  <r>
    <x v="2"/>
    <x v="27"/>
    <n v="89206"/>
    <x v="10"/>
    <n v="165"/>
  </r>
  <r>
    <x v="2"/>
    <x v="27"/>
    <n v="89206"/>
    <x v="11"/>
    <n v="322"/>
  </r>
  <r>
    <x v="2"/>
    <x v="27"/>
    <n v="89206"/>
    <x v="12"/>
    <n v="0"/>
  </r>
  <r>
    <x v="2"/>
    <x v="28"/>
    <n v="36650"/>
    <x v="0"/>
    <n v="901"/>
  </r>
  <r>
    <x v="2"/>
    <x v="28"/>
    <n v="36650"/>
    <x v="1"/>
    <n v="1478"/>
  </r>
  <r>
    <x v="2"/>
    <x v="28"/>
    <n v="36650"/>
    <x v="2"/>
    <n v="1002.8"/>
  </r>
  <r>
    <x v="2"/>
    <x v="28"/>
    <n v="36650"/>
    <x v="3"/>
    <n v="205"/>
  </r>
  <r>
    <x v="2"/>
    <x v="28"/>
    <n v="36650"/>
    <x v="4"/>
    <n v="326"/>
  </r>
  <r>
    <x v="2"/>
    <x v="28"/>
    <n v="36650"/>
    <x v="5"/>
    <n v="232"/>
  </r>
  <r>
    <x v="2"/>
    <x v="28"/>
    <n v="36650"/>
    <x v="6"/>
    <n v="113"/>
  </r>
  <r>
    <x v="2"/>
    <x v="28"/>
    <n v="36650"/>
    <x v="7"/>
    <n v="74"/>
  </r>
  <r>
    <x v="2"/>
    <x v="28"/>
    <n v="36650"/>
    <x v="8"/>
    <n v="994"/>
  </r>
  <r>
    <x v="2"/>
    <x v="28"/>
    <n v="36650"/>
    <x v="9"/>
    <n v="1359"/>
  </r>
  <r>
    <x v="2"/>
    <x v="28"/>
    <n v="36650"/>
    <x v="10"/>
    <n v="232"/>
  </r>
  <r>
    <x v="2"/>
    <x v="28"/>
    <n v="36650"/>
    <x v="11"/>
    <n v="470"/>
  </r>
  <r>
    <x v="2"/>
    <x v="28"/>
    <n v="36650"/>
    <x v="12"/>
    <n v="0"/>
  </r>
  <r>
    <x v="3"/>
    <x v="29"/>
    <n v="17400"/>
    <x v="0"/>
    <n v="589.9802962032079"/>
  </r>
  <r>
    <x v="3"/>
    <x v="29"/>
    <n v="17400"/>
    <x v="1"/>
    <n v="1001.3000227575085"/>
  </r>
  <r>
    <x v="3"/>
    <x v="29"/>
    <n v="17400"/>
    <x v="2"/>
    <n v="1156.329"/>
  </r>
  <r>
    <x v="3"/>
    <x v="29"/>
    <n v="17400"/>
    <x v="3"/>
    <n v="189.45266056089048"/>
  </r>
  <r>
    <x v="3"/>
    <x v="29"/>
    <n v="17400"/>
    <x v="4"/>
    <n v="364.90458379750606"/>
  </r>
  <r>
    <x v="3"/>
    <x v="29"/>
    <n v="17400"/>
    <x v="5"/>
    <n v="32.948288793198344"/>
  </r>
  <r>
    <x v="3"/>
    <x v="29"/>
    <n v="17400"/>
    <x v="6"/>
    <n v="47.36316514022262"/>
  </r>
  <r>
    <x v="3"/>
    <x v="29"/>
    <n v="17400"/>
    <x v="7"/>
    <n v="10.296340247874483"/>
  </r>
  <r>
    <x v="3"/>
    <x v="29"/>
    <n v="17400"/>
    <x v="8"/>
    <n v="875.69790236687913"/>
  </r>
  <r>
    <x v="3"/>
    <x v="29"/>
    <n v="17400"/>
    <x v="9"/>
    <n v="745.45503394611262"/>
  </r>
  <r>
    <x v="3"/>
    <x v="29"/>
    <n v="17400"/>
    <x v="10"/>
    <n v="94.417440073009004"/>
  </r>
  <r>
    <x v="3"/>
    <x v="29"/>
    <n v="17400"/>
    <x v="11"/>
    <n v="499.47546542439119"/>
  </r>
  <r>
    <x v="3"/>
    <x v="29"/>
    <n v="17400"/>
    <x v="12"/>
    <n v="0"/>
  </r>
  <r>
    <x v="3"/>
    <x v="30"/>
    <n v="5667"/>
    <x v="0"/>
    <n v="601.71625183645381"/>
  </r>
  <r>
    <x v="3"/>
    <x v="30"/>
    <n v="5667"/>
    <x v="1"/>
    <n v="1441.4170082725147"/>
  </r>
  <r>
    <x v="3"/>
    <x v="30"/>
    <n v="5667"/>
    <x v="2"/>
    <n v="1126.4742311137593"/>
  </r>
  <r>
    <x v="3"/>
    <x v="30"/>
    <n v="5667"/>
    <x v="3"/>
    <n v="229.36242922094223"/>
  </r>
  <r>
    <x v="3"/>
    <x v="30"/>
    <n v="5667"/>
    <x v="4"/>
    <n v="474.30867805128344"/>
  </r>
  <r>
    <x v="3"/>
    <x v="30"/>
    <n v="5667"/>
    <x v="5"/>
    <n v="53.839146796874999"/>
  </r>
  <r>
    <x v="3"/>
    <x v="30"/>
    <n v="5667"/>
    <x v="6"/>
    <n v="36.101560407490929"/>
  </r>
  <r>
    <x v="3"/>
    <x v="30"/>
    <n v="5667"/>
    <x v="7"/>
    <n v="16.91902564720953"/>
  </r>
  <r>
    <x v="3"/>
    <x v="30"/>
    <n v="5667"/>
    <x v="8"/>
    <n v="822.55122988942503"/>
  </r>
  <r>
    <x v="3"/>
    <x v="30"/>
    <n v="5667"/>
    <x v="9"/>
    <n v="816.76494475962988"/>
  </r>
  <r>
    <x v="3"/>
    <x v="30"/>
    <n v="5667"/>
    <x v="10"/>
    <n v="44.454315106934892"/>
  </r>
  <r>
    <x v="3"/>
    <x v="30"/>
    <n v="5667"/>
    <x v="11"/>
    <n v="637.71753194772009"/>
  </r>
  <r>
    <x v="3"/>
    <x v="30"/>
    <n v="5667"/>
    <x v="12"/>
    <n v="0"/>
  </r>
  <r>
    <x v="4"/>
    <x v="31"/>
    <n v="83736"/>
    <x v="0"/>
    <n v="594.86580848291374"/>
  </r>
  <r>
    <x v="4"/>
    <x v="31"/>
    <n v="83736"/>
    <x v="1"/>
    <n v="1191.8597356940797"/>
  </r>
  <r>
    <x v="4"/>
    <x v="31"/>
    <n v="83736"/>
    <x v="2"/>
    <n v="1141.4016155568797"/>
  </r>
  <r>
    <x v="4"/>
    <x v="31"/>
    <n v="83736"/>
    <x v="3"/>
    <n v="140.27569941204672"/>
  </r>
  <r>
    <x v="4"/>
    <x v="31"/>
    <n v="83736"/>
    <x v="4"/>
    <n v="546.59151839866479"/>
  </r>
  <r>
    <x v="4"/>
    <x v="31"/>
    <n v="83736"/>
    <x v="5"/>
    <n v="98.128713093148804"/>
  </r>
  <r>
    <x v="4"/>
    <x v="31"/>
    <n v="83736"/>
    <x v="6"/>
    <n v="9.6741861663480488"/>
  </r>
  <r>
    <x v="4"/>
    <x v="31"/>
    <n v="83736"/>
    <x v="7"/>
    <n v="20.960736693754107"/>
  </r>
  <r>
    <x v="4"/>
    <x v="31"/>
    <n v="83736"/>
    <x v="8"/>
    <n v="1035.1379197992412"/>
  </r>
  <r>
    <x v="4"/>
    <x v="31"/>
    <n v="83736"/>
    <x v="9"/>
    <n v="1181.86307665552"/>
  </r>
  <r>
    <x v="4"/>
    <x v="31"/>
    <n v="83736"/>
    <x v="10"/>
    <n v="227.02090203696758"/>
  </r>
  <r>
    <x v="4"/>
    <x v="31"/>
    <n v="83736"/>
    <x v="11"/>
    <n v="588.42367590084586"/>
  </r>
  <r>
    <x v="4"/>
    <x v="31"/>
    <n v="83736"/>
    <x v="12"/>
    <n v="0"/>
  </r>
  <r>
    <x v="4"/>
    <x v="32"/>
    <n v="7501"/>
    <x v="0"/>
    <n v="650"/>
  </r>
  <r>
    <x v="4"/>
    <x v="32"/>
    <n v="7501"/>
    <x v="1"/>
    <n v="750"/>
  </r>
  <r>
    <x v="4"/>
    <x v="32"/>
    <n v="7501"/>
    <x v="2"/>
    <n v="393.5579256099187"/>
  </r>
  <r>
    <x v="4"/>
    <x v="32"/>
    <n v="7501"/>
    <x v="3"/>
    <n v="143.80655912544995"/>
  </r>
  <r>
    <x v="4"/>
    <x v="32"/>
    <n v="7501"/>
    <x v="4"/>
    <n v="200.56365817890949"/>
  </r>
  <r>
    <x v="4"/>
    <x v="32"/>
    <n v="7501"/>
    <x v="5"/>
    <n v="82.957605652579659"/>
  </r>
  <r>
    <x v="4"/>
    <x v="32"/>
    <n v="7501"/>
    <x v="6"/>
    <n v="81.630449273430216"/>
  </r>
  <r>
    <x v="4"/>
    <x v="32"/>
    <n v="7501"/>
    <x v="7"/>
    <n v="10.817757632315692"/>
  </r>
  <r>
    <x v="4"/>
    <x v="32"/>
    <n v="7501"/>
    <x v="8"/>
    <n v="806.47367017730971"/>
  </r>
  <r>
    <x v="4"/>
    <x v="32"/>
    <n v="7501"/>
    <x v="9"/>
    <n v="714.46313824823358"/>
  </r>
  <r>
    <x v="4"/>
    <x v="32"/>
    <n v="7501"/>
    <x v="10"/>
    <n v="106.80775896547127"/>
  </r>
  <r>
    <x v="4"/>
    <x v="32"/>
    <n v="7501"/>
    <x v="11"/>
    <n v="403.01749100119986"/>
  </r>
  <r>
    <x v="4"/>
    <x v="32"/>
    <n v="7501"/>
    <x v="12"/>
    <n v="0"/>
  </r>
  <r>
    <x v="4"/>
    <x v="33"/>
    <n v="7501"/>
    <x v="0"/>
    <n v="572.01890265969348"/>
  </r>
  <r>
    <x v="4"/>
    <x v="33"/>
    <n v="7501"/>
    <x v="1"/>
    <n v="1062.0403325784457"/>
  </r>
  <r>
    <x v="4"/>
    <x v="33"/>
    <n v="7501"/>
    <x v="2"/>
    <n v="1141.4016155568797"/>
  </r>
  <r>
    <x v="4"/>
    <x v="33"/>
    <n v="7501"/>
    <x v="3"/>
    <n v="241.02819648357132"/>
  </r>
  <r>
    <x v="4"/>
    <x v="33"/>
    <n v="7501"/>
    <x v="4"/>
    <n v="373.57758828878713"/>
  </r>
  <r>
    <x v="4"/>
    <x v="33"/>
    <n v="7501"/>
    <x v="5"/>
    <n v="129.85717774536971"/>
  </r>
  <r>
    <x v="4"/>
    <x v="33"/>
    <n v="7501"/>
    <x v="6"/>
    <n v="83.368325702208992"/>
  </r>
  <r>
    <x v="4"/>
    <x v="33"/>
    <n v="7501"/>
    <x v="7"/>
    <n v="19.5"/>
  </r>
  <r>
    <x v="4"/>
    <x v="33"/>
    <n v="7501"/>
    <x v="8"/>
    <n v="785.48211712408636"/>
  </r>
  <r>
    <x v="4"/>
    <x v="33"/>
    <n v="7501"/>
    <x v="9"/>
    <n v="870.11784704093873"/>
  </r>
  <r>
    <x v="4"/>
    <x v="33"/>
    <n v="7501"/>
    <x v="10"/>
    <n v="169.13155421206076"/>
  </r>
  <r>
    <x v="4"/>
    <x v="33"/>
    <n v="7501"/>
    <x v="11"/>
    <n v="436.53236850444176"/>
  </r>
  <r>
    <x v="4"/>
    <x v="33"/>
    <n v="7501"/>
    <x v="12"/>
    <n v="0"/>
  </r>
  <r>
    <x v="5"/>
    <x v="34"/>
    <n v="34307"/>
    <x v="0"/>
    <n v="617.31212243030438"/>
  </r>
  <r>
    <x v="5"/>
    <x v="34"/>
    <n v="34307"/>
    <x v="1"/>
    <n v="1447.4738830499996"/>
  </r>
  <r>
    <x v="5"/>
    <x v="34"/>
    <n v="34307"/>
    <x v="2"/>
    <n v="1014.5702816249999"/>
  </r>
  <r>
    <x v="5"/>
    <x v="34"/>
    <n v="34307"/>
    <x v="3"/>
    <n v="153.63058237499999"/>
  </r>
  <r>
    <x v="5"/>
    <x v="34"/>
    <n v="34307"/>
    <x v="4"/>
    <n v="507.13992564199447"/>
  </r>
  <r>
    <x v="5"/>
    <x v="34"/>
    <n v="34307"/>
    <x v="5"/>
    <n v="110.6898147372017"/>
  </r>
  <r>
    <x v="5"/>
    <x v="34"/>
    <n v="34307"/>
    <x v="6"/>
    <n v="108.91899827522998"/>
  </r>
  <r>
    <x v="5"/>
    <x v="34"/>
    <n v="34307"/>
    <x v="7"/>
    <n v="46.700281249999996"/>
  </r>
  <r>
    <x v="5"/>
    <x v="34"/>
    <n v="34307"/>
    <x v="8"/>
    <n v="1086.0617407499999"/>
  </r>
  <r>
    <x v="5"/>
    <x v="34"/>
    <n v="34307"/>
    <x v="9"/>
    <n v="1219.1509235204694"/>
  </r>
  <r>
    <x v="5"/>
    <x v="34"/>
    <n v="34307"/>
    <x v="10"/>
    <n v="209.91109274999997"/>
  </r>
  <r>
    <x v="5"/>
    <x v="34"/>
    <n v="34307"/>
    <x v="11"/>
    <n v="418.18821277574153"/>
  </r>
  <r>
    <x v="5"/>
    <x v="34"/>
    <n v="34307"/>
    <x v="12"/>
    <n v="0"/>
  </r>
  <r>
    <x v="5"/>
    <x v="35"/>
    <n v="70864"/>
    <x v="0"/>
    <n v="545.08000000000004"/>
  </r>
  <r>
    <x v="5"/>
    <x v="35"/>
    <n v="70864"/>
    <x v="1"/>
    <n v="1736.9686596599995"/>
  </r>
  <r>
    <x v="5"/>
    <x v="35"/>
    <n v="70864"/>
    <x v="2"/>
    <n v="995.62244491040622"/>
  </r>
  <r>
    <x v="5"/>
    <x v="35"/>
    <n v="70864"/>
    <x v="3"/>
    <n v="397.404"/>
  </r>
  <r>
    <x v="5"/>
    <x v="35"/>
    <n v="70864"/>
    <x v="4"/>
    <n v="601.25067023853137"/>
  </r>
  <r>
    <x v="5"/>
    <x v="35"/>
    <n v="70864"/>
    <x v="5"/>
    <n v="170"/>
  </r>
  <r>
    <x v="5"/>
    <x v="35"/>
    <n v="70864"/>
    <x v="6"/>
    <n v="116.28000000000002"/>
  </r>
  <r>
    <x v="5"/>
    <x v="35"/>
    <n v="70864"/>
    <x v="7"/>
    <n v="45"/>
  </r>
  <r>
    <x v="5"/>
    <x v="35"/>
    <n v="70864"/>
    <x v="8"/>
    <n v="1252.8600000000001"/>
  </r>
  <r>
    <x v="5"/>
    <x v="35"/>
    <n v="70864"/>
    <x v="9"/>
    <n v="1568.184"/>
  </r>
  <r>
    <x v="5"/>
    <x v="35"/>
    <n v="70864"/>
    <x v="10"/>
    <n v="152.76000000000002"/>
  </r>
  <r>
    <x v="5"/>
    <x v="35"/>
    <n v="70864"/>
    <x v="11"/>
    <n v="943.10328000000027"/>
  </r>
  <r>
    <x v="5"/>
    <x v="35"/>
    <n v="70864"/>
    <x v="12"/>
    <n v="0"/>
  </r>
  <r>
    <x v="6"/>
    <x v="36"/>
    <m/>
    <x v="13"/>
    <n v="0"/>
  </r>
  <r>
    <x v="6"/>
    <x v="36"/>
    <m/>
    <x v="14"/>
    <n v="0.43252170689655173"/>
  </r>
  <r>
    <x v="6"/>
    <x v="36"/>
    <m/>
    <x v="15"/>
    <n v="0"/>
  </r>
  <r>
    <x v="6"/>
    <x v="36"/>
    <m/>
    <x v="16"/>
    <n v="4.691600537931035"/>
  </r>
  <r>
    <x v="6"/>
    <x v="36"/>
    <m/>
    <x v="17"/>
    <n v="1.6932227586206897E-2"/>
  </r>
  <r>
    <x v="6"/>
    <x v="36"/>
    <m/>
    <x v="18"/>
    <n v="24.865026862068966"/>
  </r>
  <r>
    <x v="6"/>
    <x v="36"/>
    <m/>
    <x v="19"/>
    <n v="20.090017158620693"/>
  </r>
  <r>
    <x v="6"/>
    <x v="36"/>
    <m/>
    <x v="20"/>
    <n v="6.0487926068965523"/>
  </r>
  <r>
    <x v="6"/>
    <x v="36"/>
    <m/>
    <x v="21"/>
    <n v="19.585337710344824"/>
  </r>
  <r>
    <x v="6"/>
    <x v="36"/>
    <m/>
    <x v="22"/>
    <n v="0"/>
  </r>
  <r>
    <x v="6"/>
    <x v="36"/>
    <m/>
    <x v="23"/>
    <n v="0"/>
  </r>
  <r>
    <x v="6"/>
    <x v="36"/>
    <m/>
    <x v="24"/>
    <n v="12.496919962068965"/>
  </r>
  <r>
    <x v="6"/>
    <x v="36"/>
    <m/>
    <x v="25"/>
    <n v="0"/>
  </r>
  <r>
    <x v="6"/>
    <x v="36"/>
    <m/>
    <x v="26"/>
    <n v="0"/>
  </r>
  <r>
    <x v="6"/>
    <x v="36"/>
    <m/>
    <x v="27"/>
    <n v="0"/>
  </r>
  <r>
    <x v="6"/>
    <x v="36"/>
    <m/>
    <x v="28"/>
    <n v="28.76489817241379"/>
  </r>
  <r>
    <x v="6"/>
    <x v="36"/>
    <m/>
    <x v="29"/>
    <n v="11.761838913793104"/>
  </r>
  <r>
    <x v="6"/>
    <x v="36"/>
    <m/>
    <x v="30"/>
    <n v="8.9188320793103451"/>
  </r>
  <r>
    <x v="6"/>
    <x v="36"/>
    <m/>
    <x v="31"/>
    <n v="13.955916427586207"/>
  </r>
  <r>
    <x v="6"/>
    <x v="36"/>
    <m/>
    <x v="32"/>
    <n v="0"/>
  </r>
  <r>
    <x v="6"/>
    <x v="36"/>
    <m/>
    <x v="33"/>
    <n v="19.291323417241379"/>
  </r>
  <r>
    <x v="6"/>
    <x v="36"/>
    <m/>
    <x v="34"/>
    <n v="36.91268949310345"/>
  </r>
  <r>
    <x v="6"/>
    <x v="36"/>
    <m/>
    <x v="35"/>
    <n v="0"/>
  </r>
  <r>
    <x v="6"/>
    <x v="36"/>
    <m/>
    <x v="36"/>
    <n v="0"/>
  </r>
  <r>
    <x v="6"/>
    <x v="36"/>
    <m/>
    <x v="37"/>
    <n v="0"/>
  </r>
  <r>
    <x v="6"/>
    <x v="37"/>
    <m/>
    <x v="13"/>
    <n v="0"/>
  </r>
  <r>
    <x v="6"/>
    <x v="37"/>
    <m/>
    <x v="14"/>
    <n v="0"/>
  </r>
  <r>
    <x v="6"/>
    <x v="37"/>
    <m/>
    <x v="15"/>
    <n v="2.5076029150143571"/>
  </r>
  <r>
    <x v="6"/>
    <x v="37"/>
    <m/>
    <x v="16"/>
    <n v="29.618158710918195"/>
  </r>
  <r>
    <x v="6"/>
    <x v="37"/>
    <m/>
    <x v="17"/>
    <n v="0"/>
  </r>
  <r>
    <x v="6"/>
    <x v="37"/>
    <m/>
    <x v="18"/>
    <n v="40.883499666312964"/>
  </r>
  <r>
    <x v="6"/>
    <x v="37"/>
    <m/>
    <x v="19"/>
    <n v="23.184337951702361"/>
  </r>
  <r>
    <x v="6"/>
    <x v="37"/>
    <m/>
    <x v="20"/>
    <n v="9.2568265563481269"/>
  </r>
  <r>
    <x v="6"/>
    <x v="37"/>
    <m/>
    <x v="21"/>
    <n v="22.040862800200987"/>
  </r>
  <r>
    <x v="6"/>
    <x v="37"/>
    <m/>
    <x v="22"/>
    <n v="0"/>
  </r>
  <r>
    <x v="6"/>
    <x v="37"/>
    <m/>
    <x v="23"/>
    <n v="0"/>
  </r>
  <r>
    <x v="6"/>
    <x v="37"/>
    <m/>
    <x v="24"/>
    <n v="14.093123417649078"/>
  </r>
  <r>
    <x v="6"/>
    <x v="37"/>
    <m/>
    <x v="25"/>
    <n v="0"/>
  </r>
  <r>
    <x v="6"/>
    <x v="37"/>
    <m/>
    <x v="26"/>
    <n v="0"/>
  </r>
  <r>
    <x v="6"/>
    <x v="37"/>
    <m/>
    <x v="27"/>
    <n v="0"/>
  </r>
  <r>
    <x v="6"/>
    <x v="37"/>
    <m/>
    <x v="28"/>
    <n v="33.492198843544017"/>
  </r>
  <r>
    <x v="6"/>
    <x v="37"/>
    <m/>
    <x v="29"/>
    <n v="7.6962287066255586"/>
  </r>
  <r>
    <x v="6"/>
    <x v="37"/>
    <m/>
    <x v="30"/>
    <n v="8.3669410272883358"/>
  </r>
  <r>
    <x v="6"/>
    <x v="37"/>
    <m/>
    <x v="31"/>
    <n v="12.283663092534647"/>
  </r>
  <r>
    <x v="6"/>
    <x v="37"/>
    <m/>
    <x v="32"/>
    <n v="0"/>
  </r>
  <r>
    <x v="6"/>
    <x v="37"/>
    <m/>
    <x v="33"/>
    <n v="23.491469590398552"/>
  </r>
  <r>
    <x v="6"/>
    <x v="37"/>
    <m/>
    <x v="34"/>
    <n v="26.771388454796565"/>
  </r>
  <r>
    <x v="6"/>
    <x v="37"/>
    <m/>
    <x v="35"/>
    <n v="0"/>
  </r>
  <r>
    <x v="6"/>
    <x v="37"/>
    <m/>
    <x v="36"/>
    <n v="0"/>
  </r>
  <r>
    <x v="6"/>
    <x v="37"/>
    <m/>
    <x v="37"/>
    <n v="0"/>
  </r>
  <r>
    <x v="6"/>
    <x v="38"/>
    <m/>
    <x v="13"/>
    <n v="0"/>
  </r>
  <r>
    <x v="6"/>
    <x v="38"/>
    <m/>
    <x v="14"/>
    <n v="0"/>
  </r>
  <r>
    <x v="6"/>
    <x v="38"/>
    <m/>
    <x v="15"/>
    <n v="2.586114950538172"/>
  </r>
  <r>
    <x v="6"/>
    <x v="38"/>
    <m/>
    <x v="16"/>
    <n v="28.527474323353079"/>
  </r>
  <r>
    <x v="6"/>
    <x v="38"/>
    <m/>
    <x v="17"/>
    <n v="0"/>
  </r>
  <r>
    <x v="6"/>
    <x v="38"/>
    <m/>
    <x v="18"/>
    <n v="40.657385750183295"/>
  </r>
  <r>
    <x v="6"/>
    <x v="38"/>
    <m/>
    <x v="19"/>
    <n v="28.134773900944229"/>
  </r>
  <r>
    <x v="6"/>
    <x v="38"/>
    <m/>
    <x v="20"/>
    <n v="10.984664523454187"/>
  </r>
  <r>
    <x v="6"/>
    <x v="38"/>
    <m/>
    <x v="21"/>
    <n v="23.70412604587732"/>
  </r>
  <r>
    <x v="6"/>
    <x v="38"/>
    <m/>
    <x v="22"/>
    <n v="0"/>
  </r>
  <r>
    <x v="6"/>
    <x v="38"/>
    <m/>
    <x v="23"/>
    <n v="0"/>
  </r>
  <r>
    <x v="6"/>
    <x v="38"/>
    <m/>
    <x v="24"/>
    <n v="18.485646040070144"/>
  </r>
  <r>
    <x v="6"/>
    <x v="38"/>
    <m/>
    <x v="25"/>
    <n v="0"/>
  </r>
  <r>
    <x v="6"/>
    <x v="38"/>
    <m/>
    <x v="26"/>
    <n v="0"/>
  </r>
  <r>
    <x v="6"/>
    <x v="38"/>
    <m/>
    <x v="27"/>
    <n v="0"/>
  </r>
  <r>
    <x v="6"/>
    <x v="38"/>
    <m/>
    <x v="28"/>
    <n v="31.826443023741049"/>
  </r>
  <r>
    <x v="6"/>
    <x v="38"/>
    <m/>
    <x v="29"/>
    <n v="8.4151455490129674"/>
  </r>
  <r>
    <x v="6"/>
    <x v="38"/>
    <m/>
    <x v="30"/>
    <n v="13.03953058398724"/>
  </r>
  <r>
    <x v="6"/>
    <x v="38"/>
    <m/>
    <x v="31"/>
    <n v="10.722590028246678"/>
  </r>
  <r>
    <x v="6"/>
    <x v="38"/>
    <m/>
    <x v="32"/>
    <n v="0"/>
  </r>
  <r>
    <x v="6"/>
    <x v="38"/>
    <m/>
    <x v="33"/>
    <n v="34.246166415802335"/>
  </r>
  <r>
    <x v="6"/>
    <x v="38"/>
    <m/>
    <x v="34"/>
    <n v="33.926129783565052"/>
  </r>
  <r>
    <x v="6"/>
    <x v="38"/>
    <m/>
    <x v="35"/>
    <n v="0"/>
  </r>
  <r>
    <x v="6"/>
    <x v="38"/>
    <m/>
    <x v="36"/>
    <n v="0"/>
  </r>
  <r>
    <x v="6"/>
    <x v="38"/>
    <m/>
    <x v="37"/>
    <n v="0"/>
  </r>
  <r>
    <x v="6"/>
    <x v="39"/>
    <m/>
    <x v="13"/>
    <n v="0"/>
  </r>
  <r>
    <x v="6"/>
    <x v="39"/>
    <m/>
    <x v="14"/>
    <n v="0"/>
  </r>
  <r>
    <x v="6"/>
    <x v="39"/>
    <m/>
    <x v="15"/>
    <n v="2.6024388610066196"/>
  </r>
  <r>
    <x v="6"/>
    <x v="39"/>
    <m/>
    <x v="16"/>
    <n v="44.674236299572485"/>
  </r>
  <r>
    <x v="6"/>
    <x v="39"/>
    <m/>
    <x v="17"/>
    <n v="0"/>
  </r>
  <r>
    <x v="6"/>
    <x v="39"/>
    <m/>
    <x v="18"/>
    <n v="21.925758094303195"/>
  </r>
  <r>
    <x v="6"/>
    <x v="39"/>
    <m/>
    <x v="19"/>
    <n v="18.62902812912699"/>
  </r>
  <r>
    <x v="6"/>
    <x v="39"/>
    <m/>
    <x v="20"/>
    <n v="7.4453163529908304"/>
  </r>
  <r>
    <x v="6"/>
    <x v="39"/>
    <m/>
    <x v="21"/>
    <n v="18.173085120847496"/>
  </r>
  <r>
    <x v="6"/>
    <x v="39"/>
    <m/>
    <x v="22"/>
    <n v="0"/>
  </r>
  <r>
    <x v="6"/>
    <x v="39"/>
    <m/>
    <x v="23"/>
    <n v="0"/>
  </r>
  <r>
    <x v="6"/>
    <x v="39"/>
    <m/>
    <x v="24"/>
    <n v="11.653569068576463"/>
  </r>
  <r>
    <x v="6"/>
    <x v="39"/>
    <m/>
    <x v="25"/>
    <n v="0"/>
  </r>
  <r>
    <x v="6"/>
    <x v="39"/>
    <m/>
    <x v="26"/>
    <n v="0"/>
  </r>
  <r>
    <x v="6"/>
    <x v="39"/>
    <m/>
    <x v="27"/>
    <n v="0"/>
  </r>
  <r>
    <x v="6"/>
    <x v="39"/>
    <m/>
    <x v="28"/>
    <n v="24.271196499899553"/>
  </r>
  <r>
    <x v="6"/>
    <x v="39"/>
    <m/>
    <x v="29"/>
    <n v="6.6670128783057168"/>
  </r>
  <r>
    <x v="6"/>
    <x v="39"/>
    <m/>
    <x v="30"/>
    <n v="6.7586174606197016"/>
  </r>
  <r>
    <x v="6"/>
    <x v="39"/>
    <m/>
    <x v="31"/>
    <n v="6.7219668795086847"/>
  </r>
  <r>
    <x v="6"/>
    <x v="39"/>
    <m/>
    <x v="32"/>
    <n v="0"/>
  </r>
  <r>
    <x v="6"/>
    <x v="39"/>
    <m/>
    <x v="33"/>
    <n v="21.332573135840846"/>
  </r>
  <r>
    <x v="6"/>
    <x v="39"/>
    <m/>
    <x v="34"/>
    <n v="21.404730025376228"/>
  </r>
  <r>
    <x v="6"/>
    <x v="39"/>
    <m/>
    <x v="35"/>
    <n v="0"/>
  </r>
  <r>
    <x v="6"/>
    <x v="39"/>
    <m/>
    <x v="36"/>
    <n v="0"/>
  </r>
  <r>
    <x v="6"/>
    <x v="39"/>
    <m/>
    <x v="37"/>
    <n v="0"/>
  </r>
  <r>
    <x v="6"/>
    <x v="40"/>
    <m/>
    <x v="13"/>
    <n v="0"/>
  </r>
  <r>
    <x v="6"/>
    <x v="40"/>
    <m/>
    <x v="14"/>
    <n v="0"/>
  </r>
  <r>
    <x v="6"/>
    <x v="40"/>
    <m/>
    <x v="15"/>
    <n v="3.3563468658594924"/>
  </r>
  <r>
    <x v="6"/>
    <x v="40"/>
    <m/>
    <x v="16"/>
    <n v="14.454224667687566"/>
  </r>
  <r>
    <x v="6"/>
    <x v="40"/>
    <m/>
    <x v="17"/>
    <n v="0"/>
  </r>
  <r>
    <x v="6"/>
    <x v="40"/>
    <m/>
    <x v="18"/>
    <n v="40.377372142982125"/>
  </r>
  <r>
    <x v="6"/>
    <x v="40"/>
    <m/>
    <x v="19"/>
    <n v="18.215627423646996"/>
  </r>
  <r>
    <x v="6"/>
    <x v="40"/>
    <m/>
    <x v="20"/>
    <n v="8.0302366391215561"/>
  </r>
  <r>
    <x v="6"/>
    <x v="40"/>
    <m/>
    <x v="21"/>
    <n v="18.606536337779428"/>
  </r>
  <r>
    <x v="6"/>
    <x v="40"/>
    <m/>
    <x v="22"/>
    <n v="21.575249209204848"/>
  </r>
  <r>
    <x v="6"/>
    <x v="40"/>
    <m/>
    <x v="23"/>
    <n v="0"/>
  </r>
  <r>
    <x v="6"/>
    <x v="40"/>
    <m/>
    <x v="24"/>
    <n v="42.078959630552298"/>
  </r>
  <r>
    <x v="6"/>
    <x v="40"/>
    <m/>
    <x v="25"/>
    <n v="0"/>
  </r>
  <r>
    <x v="6"/>
    <x v="40"/>
    <m/>
    <x v="26"/>
    <n v="0"/>
  </r>
  <r>
    <x v="6"/>
    <x v="40"/>
    <m/>
    <x v="27"/>
    <n v="0"/>
  </r>
  <r>
    <x v="6"/>
    <x v="40"/>
    <m/>
    <x v="28"/>
    <n v="27.179484602918599"/>
  </r>
  <r>
    <x v="6"/>
    <x v="40"/>
    <m/>
    <x v="29"/>
    <n v="8.0162589734347929"/>
  </r>
  <r>
    <x v="6"/>
    <x v="40"/>
    <m/>
    <x v="30"/>
    <n v="20.247165339330948"/>
  </r>
  <r>
    <x v="6"/>
    <x v="40"/>
    <m/>
    <x v="31"/>
    <n v="0"/>
  </r>
  <r>
    <x v="6"/>
    <x v="40"/>
    <m/>
    <x v="32"/>
    <n v="0"/>
  </r>
  <r>
    <x v="6"/>
    <x v="40"/>
    <m/>
    <x v="33"/>
    <n v="38.007327462557988"/>
  </r>
  <r>
    <x v="6"/>
    <x v="40"/>
    <m/>
    <x v="34"/>
    <n v="39.587298287648878"/>
  </r>
  <r>
    <x v="6"/>
    <x v="40"/>
    <m/>
    <x v="35"/>
    <n v="0"/>
  </r>
  <r>
    <x v="6"/>
    <x v="40"/>
    <m/>
    <x v="36"/>
    <n v="0"/>
  </r>
  <r>
    <x v="6"/>
    <x v="40"/>
    <m/>
    <x v="37"/>
    <n v="0"/>
  </r>
  <r>
    <x v="6"/>
    <x v="41"/>
    <m/>
    <x v="13"/>
    <n v="0"/>
  </r>
  <r>
    <x v="6"/>
    <x v="41"/>
    <m/>
    <x v="14"/>
    <n v="1.418762682108081"/>
  </r>
  <r>
    <x v="6"/>
    <x v="41"/>
    <m/>
    <x v="15"/>
    <n v="4.1509862787108371"/>
  </r>
  <r>
    <x v="6"/>
    <x v="41"/>
    <m/>
    <x v="16"/>
    <n v="15.981856516970705"/>
  </r>
  <r>
    <x v="6"/>
    <x v="41"/>
    <m/>
    <x v="17"/>
    <n v="1.0215218031702349"/>
  </r>
  <r>
    <x v="6"/>
    <x v="41"/>
    <m/>
    <x v="18"/>
    <n v="28.436523896663779"/>
  </r>
  <r>
    <x v="6"/>
    <x v="41"/>
    <m/>
    <x v="19"/>
    <n v="16.624010474746107"/>
  </r>
  <r>
    <x v="6"/>
    <x v="41"/>
    <m/>
    <x v="20"/>
    <n v="3.6147221054913885"/>
  </r>
  <r>
    <x v="6"/>
    <x v="41"/>
    <m/>
    <x v="21"/>
    <n v="41.554852020843761"/>
  </r>
  <r>
    <x v="6"/>
    <x v="41"/>
    <m/>
    <x v="22"/>
    <n v="0"/>
  </r>
  <r>
    <x v="6"/>
    <x v="41"/>
    <m/>
    <x v="23"/>
    <n v="0"/>
  </r>
  <r>
    <x v="6"/>
    <x v="41"/>
    <m/>
    <x v="24"/>
    <n v="41.86471434826462"/>
  </r>
  <r>
    <x v="6"/>
    <x v="41"/>
    <m/>
    <x v="25"/>
    <n v="0"/>
  </r>
  <r>
    <x v="6"/>
    <x v="41"/>
    <m/>
    <x v="26"/>
    <n v="0"/>
  </r>
  <r>
    <x v="6"/>
    <x v="41"/>
    <m/>
    <x v="27"/>
    <n v="0"/>
  </r>
  <r>
    <x v="6"/>
    <x v="41"/>
    <m/>
    <x v="28"/>
    <n v="25.368527647713879"/>
  </r>
  <r>
    <x v="6"/>
    <x v="41"/>
    <m/>
    <x v="29"/>
    <n v="0"/>
  </r>
  <r>
    <x v="6"/>
    <x v="41"/>
    <m/>
    <x v="30"/>
    <n v="24.911044337243613"/>
  </r>
  <r>
    <x v="6"/>
    <x v="41"/>
    <m/>
    <x v="31"/>
    <n v="0"/>
  </r>
  <r>
    <x v="6"/>
    <x v="41"/>
    <m/>
    <x v="32"/>
    <n v="0"/>
  </r>
  <r>
    <x v="6"/>
    <x v="41"/>
    <m/>
    <x v="33"/>
    <n v="47.984117758149978"/>
  </r>
  <r>
    <x v="6"/>
    <x v="41"/>
    <m/>
    <x v="34"/>
    <n v="40.51997013563463"/>
  </r>
  <r>
    <x v="6"/>
    <x v="41"/>
    <m/>
    <x v="35"/>
    <n v="0"/>
  </r>
  <r>
    <x v="6"/>
    <x v="41"/>
    <m/>
    <x v="36"/>
    <n v="0"/>
  </r>
  <r>
    <x v="6"/>
    <x v="41"/>
    <m/>
    <x v="37"/>
    <n v="0"/>
  </r>
  <r>
    <x v="6"/>
    <x v="42"/>
    <m/>
    <x v="13"/>
    <n v="0"/>
  </r>
  <r>
    <x v="6"/>
    <x v="42"/>
    <m/>
    <x v="14"/>
    <n v="0"/>
  </r>
  <r>
    <x v="6"/>
    <x v="42"/>
    <m/>
    <x v="15"/>
    <n v="0"/>
  </r>
  <r>
    <x v="6"/>
    <x v="42"/>
    <m/>
    <x v="16"/>
    <n v="18.115670663090473"/>
  </r>
  <r>
    <x v="6"/>
    <x v="42"/>
    <m/>
    <x v="17"/>
    <n v="0"/>
  </r>
  <r>
    <x v="6"/>
    <x v="42"/>
    <m/>
    <x v="18"/>
    <n v="37.097741047531215"/>
  </r>
  <r>
    <x v="6"/>
    <x v="42"/>
    <m/>
    <x v="19"/>
    <n v="35.221376707364193"/>
  </r>
  <r>
    <x v="6"/>
    <x v="42"/>
    <m/>
    <x v="20"/>
    <n v="9.3570806081784266"/>
  </r>
  <r>
    <x v="6"/>
    <x v="42"/>
    <m/>
    <x v="21"/>
    <n v="43.03677372682737"/>
  </r>
  <r>
    <x v="6"/>
    <x v="42"/>
    <m/>
    <x v="22"/>
    <n v="0"/>
  </r>
  <r>
    <x v="6"/>
    <x v="42"/>
    <m/>
    <x v="23"/>
    <n v="4.5550981901869037"/>
  </r>
  <r>
    <x v="6"/>
    <x v="42"/>
    <m/>
    <x v="24"/>
    <n v="33.059985136800663"/>
  </r>
  <r>
    <x v="6"/>
    <x v="42"/>
    <m/>
    <x v="25"/>
    <n v="0"/>
  </r>
  <r>
    <x v="6"/>
    <x v="42"/>
    <m/>
    <x v="26"/>
    <n v="0"/>
  </r>
  <r>
    <x v="6"/>
    <x v="42"/>
    <m/>
    <x v="27"/>
    <n v="0"/>
  </r>
  <r>
    <x v="6"/>
    <x v="42"/>
    <m/>
    <x v="28"/>
    <n v="55"/>
  </r>
  <r>
    <x v="6"/>
    <x v="42"/>
    <m/>
    <x v="29"/>
    <n v="22.702743769160694"/>
  </r>
  <r>
    <x v="6"/>
    <x v="42"/>
    <m/>
    <x v="30"/>
    <n v="20.850565619473894"/>
  </r>
  <r>
    <x v="6"/>
    <x v="42"/>
    <m/>
    <x v="31"/>
    <n v="8.589801081318905"/>
  </r>
  <r>
    <x v="6"/>
    <x v="42"/>
    <m/>
    <x v="32"/>
    <n v="0"/>
  </r>
  <r>
    <x v="6"/>
    <x v="42"/>
    <m/>
    <x v="33"/>
    <n v="21.434358824791129"/>
  </r>
  <r>
    <x v="6"/>
    <x v="42"/>
    <m/>
    <x v="34"/>
    <n v="39.099386463629237"/>
  </r>
  <r>
    <x v="6"/>
    <x v="42"/>
    <m/>
    <x v="35"/>
    <n v="0"/>
  </r>
  <r>
    <x v="6"/>
    <x v="42"/>
    <m/>
    <x v="36"/>
    <n v="0"/>
  </r>
  <r>
    <x v="6"/>
    <x v="42"/>
    <m/>
    <x v="37"/>
    <n v="0"/>
  </r>
  <r>
    <x v="6"/>
    <x v="43"/>
    <m/>
    <x v="13"/>
    <n v="0"/>
  </r>
  <r>
    <x v="6"/>
    <x v="43"/>
    <m/>
    <x v="14"/>
    <n v="1.0644885236776638"/>
  </r>
  <r>
    <x v="6"/>
    <x v="43"/>
    <m/>
    <x v="15"/>
    <n v="3.8601587683698857"/>
  </r>
  <r>
    <x v="6"/>
    <x v="43"/>
    <m/>
    <x v="16"/>
    <n v="32.498189306041169"/>
  </r>
  <r>
    <x v="6"/>
    <x v="43"/>
    <m/>
    <x v="17"/>
    <n v="0.59711106768495403"/>
  </r>
  <r>
    <x v="6"/>
    <x v="43"/>
    <m/>
    <x v="18"/>
    <n v="38.314549176748436"/>
  </r>
  <r>
    <x v="6"/>
    <x v="43"/>
    <m/>
    <x v="19"/>
    <n v="26.22778745222157"/>
  </r>
  <r>
    <x v="6"/>
    <x v="43"/>
    <m/>
    <x v="20"/>
    <n v="8.3934229969419913"/>
  </r>
  <r>
    <x v="6"/>
    <x v="43"/>
    <m/>
    <x v="21"/>
    <n v="33.22212394290645"/>
  </r>
  <r>
    <x v="6"/>
    <x v="43"/>
    <m/>
    <x v="22"/>
    <n v="0"/>
  </r>
  <r>
    <x v="6"/>
    <x v="43"/>
    <m/>
    <x v="23"/>
    <n v="0"/>
  </r>
  <r>
    <x v="6"/>
    <x v="43"/>
    <m/>
    <x v="24"/>
    <n v="33.26607709098932"/>
  </r>
  <r>
    <x v="6"/>
    <x v="43"/>
    <m/>
    <x v="25"/>
    <n v="0"/>
  </r>
  <r>
    <x v="6"/>
    <x v="43"/>
    <m/>
    <x v="26"/>
    <n v="0"/>
  </r>
  <r>
    <x v="6"/>
    <x v="43"/>
    <m/>
    <x v="27"/>
    <n v="0"/>
  </r>
  <r>
    <x v="6"/>
    <x v="43"/>
    <m/>
    <x v="28"/>
    <n v="48"/>
  </r>
  <r>
    <x v="6"/>
    <x v="43"/>
    <m/>
    <x v="29"/>
    <n v="14.427254869385639"/>
  </r>
  <r>
    <x v="6"/>
    <x v="43"/>
    <m/>
    <x v="30"/>
    <n v="19.472265346441205"/>
  </r>
  <r>
    <x v="6"/>
    <x v="43"/>
    <m/>
    <x v="31"/>
    <n v="12.560924956539219"/>
  </r>
  <r>
    <x v="6"/>
    <x v="43"/>
    <m/>
    <x v="32"/>
    <n v="0"/>
  </r>
  <r>
    <x v="6"/>
    <x v="43"/>
    <m/>
    <x v="33"/>
    <n v="55"/>
  </r>
  <r>
    <x v="6"/>
    <x v="43"/>
    <m/>
    <x v="34"/>
    <n v="42.370711621039483"/>
  </r>
  <r>
    <x v="6"/>
    <x v="43"/>
    <m/>
    <x v="35"/>
    <n v="0"/>
  </r>
  <r>
    <x v="6"/>
    <x v="43"/>
    <m/>
    <x v="36"/>
    <n v="0"/>
  </r>
  <r>
    <x v="6"/>
    <x v="43"/>
    <m/>
    <x v="37"/>
    <n v="64.062663068596891"/>
  </r>
  <r>
    <x v="6"/>
    <x v="44"/>
    <m/>
    <x v="13"/>
    <n v="0"/>
  </r>
  <r>
    <x v="6"/>
    <x v="44"/>
    <m/>
    <x v="14"/>
    <n v="0"/>
  </r>
  <r>
    <x v="6"/>
    <x v="44"/>
    <m/>
    <x v="15"/>
    <n v="0"/>
  </r>
  <r>
    <x v="6"/>
    <x v="44"/>
    <m/>
    <x v="16"/>
    <n v="9.1532053751942488"/>
  </r>
  <r>
    <x v="6"/>
    <x v="44"/>
    <m/>
    <x v="17"/>
    <n v="0"/>
  </r>
  <r>
    <x v="6"/>
    <x v="44"/>
    <m/>
    <x v="18"/>
    <n v="50.238332764164902"/>
  </r>
  <r>
    <x v="6"/>
    <x v="44"/>
    <m/>
    <x v="19"/>
    <n v="43.844855590554793"/>
  </r>
  <r>
    <x v="6"/>
    <x v="44"/>
    <m/>
    <x v="20"/>
    <n v="12.445704075027141"/>
  </r>
  <r>
    <x v="6"/>
    <x v="44"/>
    <m/>
    <x v="21"/>
    <n v="42.650525176214089"/>
  </r>
  <r>
    <x v="6"/>
    <x v="44"/>
    <m/>
    <x v="22"/>
    <n v="0"/>
  </r>
  <r>
    <x v="6"/>
    <x v="44"/>
    <m/>
    <x v="23"/>
    <n v="0"/>
  </r>
  <r>
    <x v="6"/>
    <x v="44"/>
    <m/>
    <x v="24"/>
    <n v="0"/>
  </r>
  <r>
    <x v="6"/>
    <x v="44"/>
    <m/>
    <x v="25"/>
    <n v="0"/>
  </r>
  <r>
    <x v="6"/>
    <x v="44"/>
    <m/>
    <x v="26"/>
    <n v="0"/>
  </r>
  <r>
    <x v="6"/>
    <x v="44"/>
    <m/>
    <x v="27"/>
    <n v="0"/>
  </r>
  <r>
    <x v="6"/>
    <x v="44"/>
    <m/>
    <x v="28"/>
    <n v="36.857200995063629"/>
  </r>
  <r>
    <x v="6"/>
    <x v="44"/>
    <m/>
    <x v="29"/>
    <n v="11.297948868749348"/>
  </r>
  <r>
    <x v="6"/>
    <x v="44"/>
    <m/>
    <x v="30"/>
    <n v="24.862796063753191"/>
  </r>
  <r>
    <x v="6"/>
    <x v="44"/>
    <m/>
    <x v="31"/>
    <n v="0"/>
  </r>
  <r>
    <x v="6"/>
    <x v="44"/>
    <m/>
    <x v="32"/>
    <n v="0"/>
  </r>
  <r>
    <x v="6"/>
    <x v="44"/>
    <m/>
    <x v="33"/>
    <n v="0"/>
  </r>
  <r>
    <x v="6"/>
    <x v="44"/>
    <m/>
    <x v="34"/>
    <n v="0"/>
  </r>
  <r>
    <x v="6"/>
    <x v="44"/>
    <m/>
    <x v="35"/>
    <n v="0"/>
  </r>
  <r>
    <x v="6"/>
    <x v="44"/>
    <m/>
    <x v="36"/>
    <n v="0"/>
  </r>
  <r>
    <x v="6"/>
    <x v="44"/>
    <m/>
    <x v="37"/>
    <n v="0"/>
  </r>
  <r>
    <x v="6"/>
    <x v="45"/>
    <m/>
    <x v="13"/>
    <n v="0"/>
  </r>
  <r>
    <x v="6"/>
    <x v="45"/>
    <m/>
    <x v="14"/>
    <n v="0"/>
  </r>
  <r>
    <x v="6"/>
    <x v="45"/>
    <m/>
    <x v="15"/>
    <n v="5.031335951000222"/>
  </r>
  <r>
    <x v="6"/>
    <x v="45"/>
    <m/>
    <x v="16"/>
    <n v="24.158294287309573"/>
  </r>
  <r>
    <x v="6"/>
    <x v="45"/>
    <m/>
    <x v="17"/>
    <n v="0"/>
  </r>
  <r>
    <x v="6"/>
    <x v="45"/>
    <m/>
    <x v="18"/>
    <n v="37.315178835393695"/>
  </r>
  <r>
    <x v="6"/>
    <x v="45"/>
    <m/>
    <x v="19"/>
    <n v="30.599947378144293"/>
  </r>
  <r>
    <x v="6"/>
    <x v="45"/>
    <m/>
    <x v="20"/>
    <n v="35.384653945019394"/>
  </r>
  <r>
    <x v="6"/>
    <x v="45"/>
    <m/>
    <x v="21"/>
    <n v="30.750682714248867"/>
  </r>
  <r>
    <x v="6"/>
    <x v="45"/>
    <m/>
    <x v="22"/>
    <n v="0"/>
  </r>
  <r>
    <x v="6"/>
    <x v="45"/>
    <m/>
    <x v="23"/>
    <n v="0"/>
  </r>
  <r>
    <x v="6"/>
    <x v="45"/>
    <m/>
    <x v="24"/>
    <n v="0"/>
  </r>
  <r>
    <x v="6"/>
    <x v="45"/>
    <m/>
    <x v="25"/>
    <n v="0"/>
  </r>
  <r>
    <x v="6"/>
    <x v="45"/>
    <m/>
    <x v="26"/>
    <n v="0"/>
  </r>
  <r>
    <x v="6"/>
    <x v="45"/>
    <m/>
    <x v="27"/>
    <n v="0"/>
  </r>
  <r>
    <x v="6"/>
    <x v="45"/>
    <m/>
    <x v="28"/>
    <n v="21.412490376075251"/>
  </r>
  <r>
    <x v="6"/>
    <x v="45"/>
    <m/>
    <x v="29"/>
    <n v="16.089109875896025"/>
  </r>
  <r>
    <x v="6"/>
    <x v="45"/>
    <m/>
    <x v="30"/>
    <n v="14.89384139523796"/>
  </r>
  <r>
    <x v="6"/>
    <x v="45"/>
    <m/>
    <x v="31"/>
    <n v="6.5823295428812205"/>
  </r>
  <r>
    <x v="6"/>
    <x v="45"/>
    <m/>
    <x v="32"/>
    <n v="0"/>
  </r>
  <r>
    <x v="6"/>
    <x v="45"/>
    <m/>
    <x v="33"/>
    <n v="0"/>
  </r>
  <r>
    <x v="6"/>
    <x v="45"/>
    <m/>
    <x v="34"/>
    <n v="0"/>
  </r>
  <r>
    <x v="6"/>
    <x v="45"/>
    <m/>
    <x v="35"/>
    <n v="0"/>
  </r>
  <r>
    <x v="6"/>
    <x v="45"/>
    <m/>
    <x v="36"/>
    <n v="0"/>
  </r>
  <r>
    <x v="6"/>
    <x v="45"/>
    <m/>
    <x v="37"/>
    <n v="0"/>
  </r>
  <r>
    <x v="6"/>
    <x v="46"/>
    <m/>
    <x v="13"/>
    <n v="0"/>
  </r>
  <r>
    <x v="6"/>
    <x v="46"/>
    <m/>
    <x v="14"/>
    <n v="0"/>
  </r>
  <r>
    <x v="6"/>
    <x v="46"/>
    <m/>
    <x v="15"/>
    <n v="0.42652068265919563"/>
  </r>
  <r>
    <x v="6"/>
    <x v="46"/>
    <m/>
    <x v="16"/>
    <n v="1.8570620153977289"/>
  </r>
  <r>
    <x v="6"/>
    <x v="46"/>
    <m/>
    <x v="17"/>
    <n v="0"/>
  </r>
  <r>
    <x v="6"/>
    <x v="46"/>
    <m/>
    <x v="18"/>
    <n v="52.377387825345032"/>
  </r>
  <r>
    <x v="6"/>
    <x v="46"/>
    <m/>
    <x v="19"/>
    <n v="24.193158912073827"/>
  </r>
  <r>
    <x v="6"/>
    <x v="46"/>
    <m/>
    <x v="20"/>
    <n v="33.967740086683072"/>
  </r>
  <r>
    <x v="6"/>
    <x v="46"/>
    <m/>
    <x v="21"/>
    <n v="26.551618284461156"/>
  </r>
  <r>
    <x v="6"/>
    <x v="46"/>
    <m/>
    <x v="22"/>
    <n v="0"/>
  </r>
  <r>
    <x v="6"/>
    <x v="46"/>
    <m/>
    <x v="23"/>
    <n v="0"/>
  </r>
  <r>
    <x v="6"/>
    <x v="46"/>
    <m/>
    <x v="24"/>
    <n v="0"/>
  </r>
  <r>
    <x v="6"/>
    <x v="46"/>
    <m/>
    <x v="25"/>
    <n v="0"/>
  </r>
  <r>
    <x v="6"/>
    <x v="46"/>
    <m/>
    <x v="26"/>
    <n v="0"/>
  </r>
  <r>
    <x v="6"/>
    <x v="46"/>
    <m/>
    <x v="27"/>
    <n v="0"/>
  </r>
  <r>
    <x v="6"/>
    <x v="46"/>
    <m/>
    <x v="28"/>
    <n v="21.412490376075251"/>
  </r>
  <r>
    <x v="6"/>
    <x v="46"/>
    <m/>
    <x v="29"/>
    <n v="25.528395972376931"/>
  </r>
  <r>
    <x v="6"/>
    <x v="46"/>
    <m/>
    <x v="30"/>
    <n v="20.492947504679289"/>
  </r>
  <r>
    <x v="6"/>
    <x v="46"/>
    <m/>
    <x v="31"/>
    <n v="0"/>
  </r>
  <r>
    <x v="6"/>
    <x v="46"/>
    <m/>
    <x v="32"/>
    <n v="0"/>
  </r>
  <r>
    <x v="6"/>
    <x v="46"/>
    <m/>
    <x v="33"/>
    <n v="0"/>
  </r>
  <r>
    <x v="6"/>
    <x v="46"/>
    <m/>
    <x v="34"/>
    <n v="0"/>
  </r>
  <r>
    <x v="6"/>
    <x v="46"/>
    <m/>
    <x v="35"/>
    <n v="0"/>
  </r>
  <r>
    <x v="6"/>
    <x v="46"/>
    <m/>
    <x v="36"/>
    <n v="0"/>
  </r>
  <r>
    <x v="6"/>
    <x v="46"/>
    <m/>
    <x v="37"/>
    <n v="0"/>
  </r>
  <r>
    <x v="6"/>
    <x v="47"/>
    <m/>
    <x v="13"/>
    <n v="0"/>
  </r>
  <r>
    <x v="6"/>
    <x v="47"/>
    <m/>
    <x v="14"/>
    <n v="0"/>
  </r>
  <r>
    <x v="6"/>
    <x v="47"/>
    <m/>
    <x v="15"/>
    <n v="0"/>
  </r>
  <r>
    <x v="6"/>
    <x v="47"/>
    <m/>
    <x v="16"/>
    <n v="25.327915459963293"/>
  </r>
  <r>
    <x v="6"/>
    <x v="47"/>
    <m/>
    <x v="17"/>
    <n v="0"/>
  </r>
  <r>
    <x v="6"/>
    <x v="47"/>
    <m/>
    <x v="18"/>
    <n v="50.392594284463243"/>
  </r>
  <r>
    <x v="6"/>
    <x v="47"/>
    <m/>
    <x v="19"/>
    <n v="18.009550765340045"/>
  </r>
  <r>
    <x v="6"/>
    <x v="47"/>
    <m/>
    <x v="20"/>
    <n v="17.253919190139687"/>
  </r>
  <r>
    <x v="6"/>
    <x v="47"/>
    <m/>
    <x v="21"/>
    <n v="25.879283026481229"/>
  </r>
  <r>
    <x v="6"/>
    <x v="47"/>
    <m/>
    <x v="22"/>
    <n v="0"/>
  </r>
  <r>
    <x v="6"/>
    <x v="47"/>
    <m/>
    <x v="23"/>
    <n v="0"/>
  </r>
  <r>
    <x v="6"/>
    <x v="47"/>
    <m/>
    <x v="24"/>
    <n v="0"/>
  </r>
  <r>
    <x v="6"/>
    <x v="47"/>
    <m/>
    <x v="25"/>
    <n v="0"/>
  </r>
  <r>
    <x v="6"/>
    <x v="47"/>
    <m/>
    <x v="26"/>
    <n v="0"/>
  </r>
  <r>
    <x v="6"/>
    <x v="47"/>
    <m/>
    <x v="27"/>
    <n v="0"/>
  </r>
  <r>
    <x v="6"/>
    <x v="47"/>
    <m/>
    <x v="28"/>
    <n v="34.224113521861256"/>
  </r>
  <r>
    <x v="6"/>
    <x v="47"/>
    <m/>
    <x v="29"/>
    <n v="13.687070704805555"/>
  </r>
  <r>
    <x v="6"/>
    <x v="47"/>
    <m/>
    <x v="30"/>
    <n v="10.259714044459658"/>
  </r>
  <r>
    <x v="6"/>
    <x v="47"/>
    <m/>
    <x v="31"/>
    <n v="0"/>
  </r>
  <r>
    <x v="6"/>
    <x v="47"/>
    <m/>
    <x v="32"/>
    <n v="0"/>
  </r>
  <r>
    <x v="6"/>
    <x v="47"/>
    <m/>
    <x v="33"/>
    <n v="0"/>
  </r>
  <r>
    <x v="6"/>
    <x v="47"/>
    <m/>
    <x v="34"/>
    <n v="0"/>
  </r>
  <r>
    <x v="6"/>
    <x v="47"/>
    <m/>
    <x v="35"/>
    <n v="0"/>
  </r>
  <r>
    <x v="6"/>
    <x v="47"/>
    <m/>
    <x v="36"/>
    <n v="0"/>
  </r>
  <r>
    <x v="6"/>
    <x v="47"/>
    <m/>
    <x v="37"/>
    <n v="0"/>
  </r>
  <r>
    <x v="6"/>
    <x v="48"/>
    <m/>
    <x v="13"/>
    <n v="0"/>
  </r>
  <r>
    <x v="6"/>
    <x v="48"/>
    <m/>
    <x v="14"/>
    <n v="0"/>
  </r>
  <r>
    <x v="6"/>
    <x v="48"/>
    <m/>
    <x v="15"/>
    <n v="0"/>
  </r>
  <r>
    <x v="6"/>
    <x v="48"/>
    <m/>
    <x v="16"/>
    <n v="23.987077319611721"/>
  </r>
  <r>
    <x v="6"/>
    <x v="48"/>
    <m/>
    <x v="17"/>
    <n v="0"/>
  </r>
  <r>
    <x v="6"/>
    <x v="48"/>
    <m/>
    <x v="18"/>
    <n v="57.160824306950964"/>
  </r>
  <r>
    <x v="6"/>
    <x v="48"/>
    <m/>
    <x v="19"/>
    <n v="47.718680402284775"/>
  </r>
  <r>
    <x v="6"/>
    <x v="48"/>
    <m/>
    <x v="20"/>
    <n v="50.480776938705866"/>
  </r>
  <r>
    <x v="6"/>
    <x v="48"/>
    <m/>
    <x v="21"/>
    <n v="57.845445349320094"/>
  </r>
  <r>
    <x v="6"/>
    <x v="48"/>
    <m/>
    <x v="22"/>
    <n v="0"/>
  </r>
  <r>
    <x v="6"/>
    <x v="48"/>
    <m/>
    <x v="23"/>
    <n v="0"/>
  </r>
  <r>
    <x v="6"/>
    <x v="48"/>
    <m/>
    <x v="24"/>
    <n v="0"/>
  </r>
  <r>
    <x v="6"/>
    <x v="48"/>
    <m/>
    <x v="25"/>
    <n v="0"/>
  </r>
  <r>
    <x v="6"/>
    <x v="48"/>
    <m/>
    <x v="26"/>
    <n v="0"/>
  </r>
  <r>
    <x v="6"/>
    <x v="48"/>
    <m/>
    <x v="27"/>
    <n v="0"/>
  </r>
  <r>
    <x v="6"/>
    <x v="48"/>
    <m/>
    <x v="28"/>
    <n v="21.412490376075251"/>
  </r>
  <r>
    <x v="6"/>
    <x v="48"/>
    <m/>
    <x v="29"/>
    <n v="12.222789918463759"/>
  </r>
  <r>
    <x v="6"/>
    <x v="48"/>
    <m/>
    <x v="30"/>
    <n v="24.86603151593388"/>
  </r>
  <r>
    <x v="6"/>
    <x v="48"/>
    <m/>
    <x v="31"/>
    <n v="4.3322463688619646"/>
  </r>
  <r>
    <x v="6"/>
    <x v="48"/>
    <m/>
    <x v="32"/>
    <n v="0"/>
  </r>
  <r>
    <x v="6"/>
    <x v="48"/>
    <m/>
    <x v="33"/>
    <n v="0"/>
  </r>
  <r>
    <x v="6"/>
    <x v="48"/>
    <m/>
    <x v="34"/>
    <n v="0"/>
  </r>
  <r>
    <x v="6"/>
    <x v="48"/>
    <m/>
    <x v="35"/>
    <n v="0"/>
  </r>
  <r>
    <x v="6"/>
    <x v="48"/>
    <m/>
    <x v="36"/>
    <n v="0"/>
  </r>
  <r>
    <x v="6"/>
    <x v="48"/>
    <m/>
    <x v="37"/>
    <n v="0"/>
  </r>
  <r>
    <x v="6"/>
    <x v="49"/>
    <m/>
    <x v="13"/>
    <n v="0"/>
  </r>
  <r>
    <x v="6"/>
    <x v="49"/>
    <m/>
    <x v="14"/>
    <n v="0"/>
  </r>
  <r>
    <x v="6"/>
    <x v="49"/>
    <m/>
    <x v="15"/>
    <n v="6.4482331805050457"/>
  </r>
  <r>
    <x v="6"/>
    <x v="49"/>
    <m/>
    <x v="16"/>
    <n v="23.987077319611721"/>
  </r>
  <r>
    <x v="6"/>
    <x v="49"/>
    <m/>
    <x v="17"/>
    <n v="0"/>
  </r>
  <r>
    <x v="6"/>
    <x v="49"/>
    <m/>
    <x v="18"/>
    <n v="22.109612397543426"/>
  </r>
  <r>
    <x v="6"/>
    <x v="49"/>
    <m/>
    <x v="19"/>
    <n v="39.136748249169642"/>
  </r>
  <r>
    <x v="6"/>
    <x v="49"/>
    <m/>
    <x v="20"/>
    <n v="8.2355693755227222"/>
  </r>
  <r>
    <x v="6"/>
    <x v="49"/>
    <m/>
    <x v="21"/>
    <n v="26.417901855094293"/>
  </r>
  <r>
    <x v="6"/>
    <x v="49"/>
    <m/>
    <x v="22"/>
    <n v="9.7404014601900304"/>
  </r>
  <r>
    <x v="6"/>
    <x v="49"/>
    <m/>
    <x v="23"/>
    <n v="0"/>
  </r>
  <r>
    <x v="6"/>
    <x v="49"/>
    <m/>
    <x v="24"/>
    <n v="0"/>
  </r>
  <r>
    <x v="6"/>
    <x v="49"/>
    <m/>
    <x v="25"/>
    <n v="0"/>
  </r>
  <r>
    <x v="6"/>
    <x v="49"/>
    <m/>
    <x v="26"/>
    <n v="0"/>
  </r>
  <r>
    <x v="6"/>
    <x v="49"/>
    <m/>
    <x v="27"/>
    <n v="0"/>
  </r>
  <r>
    <x v="6"/>
    <x v="49"/>
    <m/>
    <x v="28"/>
    <n v="37.364896794934843"/>
  </r>
  <r>
    <x v="6"/>
    <x v="49"/>
    <m/>
    <x v="29"/>
    <n v="10.789145490331016"/>
  </r>
  <r>
    <x v="6"/>
    <x v="49"/>
    <m/>
    <x v="30"/>
    <n v="10.812794685568594"/>
  </r>
  <r>
    <x v="6"/>
    <x v="49"/>
    <m/>
    <x v="31"/>
    <n v="0"/>
  </r>
  <r>
    <x v="6"/>
    <x v="49"/>
    <m/>
    <x v="32"/>
    <n v="0"/>
  </r>
  <r>
    <x v="6"/>
    <x v="49"/>
    <m/>
    <x v="33"/>
    <n v="0"/>
  </r>
  <r>
    <x v="6"/>
    <x v="49"/>
    <m/>
    <x v="34"/>
    <n v="0"/>
  </r>
  <r>
    <x v="6"/>
    <x v="49"/>
    <m/>
    <x v="35"/>
    <n v="0"/>
  </r>
  <r>
    <x v="6"/>
    <x v="49"/>
    <m/>
    <x v="36"/>
    <n v="0"/>
  </r>
  <r>
    <x v="6"/>
    <x v="49"/>
    <m/>
    <x v="37"/>
    <n v="0"/>
  </r>
  <r>
    <x v="6"/>
    <x v="50"/>
    <m/>
    <x v="13"/>
    <n v="0"/>
  </r>
  <r>
    <x v="6"/>
    <x v="50"/>
    <m/>
    <x v="14"/>
    <n v="0"/>
  </r>
  <r>
    <x v="6"/>
    <x v="50"/>
    <m/>
    <x v="15"/>
    <n v="34.293597918493738"/>
  </r>
  <r>
    <x v="6"/>
    <x v="50"/>
    <m/>
    <x v="16"/>
    <n v="7.6400861859457567"/>
  </r>
  <r>
    <x v="6"/>
    <x v="50"/>
    <m/>
    <x v="17"/>
    <n v="0"/>
  </r>
  <r>
    <x v="6"/>
    <x v="50"/>
    <m/>
    <x v="18"/>
    <n v="56.859608486257009"/>
  </r>
  <r>
    <x v="6"/>
    <x v="50"/>
    <m/>
    <x v="19"/>
    <n v="59.243735119705079"/>
  </r>
  <r>
    <x v="6"/>
    <x v="50"/>
    <m/>
    <x v="20"/>
    <n v="39.667884100455673"/>
  </r>
  <r>
    <x v="6"/>
    <x v="50"/>
    <m/>
    <x v="21"/>
    <n v="42.226195208168015"/>
  </r>
  <r>
    <x v="6"/>
    <x v="50"/>
    <m/>
    <x v="22"/>
    <n v="0"/>
  </r>
  <r>
    <x v="6"/>
    <x v="50"/>
    <m/>
    <x v="23"/>
    <n v="0"/>
  </r>
  <r>
    <x v="6"/>
    <x v="50"/>
    <m/>
    <x v="24"/>
    <n v="0"/>
  </r>
  <r>
    <x v="6"/>
    <x v="50"/>
    <m/>
    <x v="25"/>
    <n v="0"/>
  </r>
  <r>
    <x v="6"/>
    <x v="50"/>
    <m/>
    <x v="26"/>
    <n v="0"/>
  </r>
  <r>
    <x v="6"/>
    <x v="50"/>
    <m/>
    <x v="27"/>
    <n v="0"/>
  </r>
  <r>
    <x v="6"/>
    <x v="50"/>
    <m/>
    <x v="28"/>
    <n v="8.741388209648747"/>
  </r>
  <r>
    <x v="6"/>
    <x v="50"/>
    <m/>
    <x v="29"/>
    <n v="24.88432896310756"/>
  </r>
  <r>
    <x v="6"/>
    <x v="50"/>
    <m/>
    <x v="30"/>
    <n v="12.394542314478553"/>
  </r>
  <r>
    <x v="6"/>
    <x v="50"/>
    <m/>
    <x v="31"/>
    <n v="0"/>
  </r>
  <r>
    <x v="6"/>
    <x v="50"/>
    <m/>
    <x v="32"/>
    <n v="0"/>
  </r>
  <r>
    <x v="6"/>
    <x v="50"/>
    <m/>
    <x v="33"/>
    <n v="0"/>
  </r>
  <r>
    <x v="6"/>
    <x v="50"/>
    <m/>
    <x v="34"/>
    <n v="0"/>
  </r>
  <r>
    <x v="6"/>
    <x v="50"/>
    <m/>
    <x v="35"/>
    <n v="0"/>
  </r>
  <r>
    <x v="6"/>
    <x v="50"/>
    <m/>
    <x v="36"/>
    <n v="0"/>
  </r>
  <r>
    <x v="6"/>
    <x v="50"/>
    <m/>
    <x v="37"/>
    <n v="0"/>
  </r>
  <r>
    <x v="6"/>
    <x v="51"/>
    <m/>
    <x v="13"/>
    <n v="0"/>
  </r>
  <r>
    <x v="6"/>
    <x v="51"/>
    <m/>
    <x v="14"/>
    <n v="0"/>
  </r>
  <r>
    <x v="6"/>
    <x v="51"/>
    <m/>
    <x v="15"/>
    <n v="22.707449153892338"/>
  </r>
  <r>
    <x v="6"/>
    <x v="51"/>
    <m/>
    <x v="16"/>
    <n v="9.6614617584136102"/>
  </r>
  <r>
    <x v="6"/>
    <x v="51"/>
    <m/>
    <x v="17"/>
    <n v="0"/>
  </r>
  <r>
    <x v="6"/>
    <x v="51"/>
    <m/>
    <x v="18"/>
    <n v="61.881187755158848"/>
  </r>
  <r>
    <x v="6"/>
    <x v="51"/>
    <m/>
    <x v="19"/>
    <n v="62.135281579475816"/>
  </r>
  <r>
    <x v="6"/>
    <x v="51"/>
    <m/>
    <x v="20"/>
    <n v="47.593751423961812"/>
  </r>
  <r>
    <x v="6"/>
    <x v="51"/>
    <m/>
    <x v="21"/>
    <n v="36.825613635762295"/>
  </r>
  <r>
    <x v="6"/>
    <x v="51"/>
    <m/>
    <x v="22"/>
    <n v="0"/>
  </r>
  <r>
    <x v="6"/>
    <x v="51"/>
    <m/>
    <x v="23"/>
    <n v="0"/>
  </r>
  <r>
    <x v="6"/>
    <x v="51"/>
    <m/>
    <x v="24"/>
    <n v="0"/>
  </r>
  <r>
    <x v="6"/>
    <x v="51"/>
    <m/>
    <x v="25"/>
    <n v="0"/>
  </r>
  <r>
    <x v="6"/>
    <x v="51"/>
    <m/>
    <x v="26"/>
    <n v="0"/>
  </r>
  <r>
    <x v="6"/>
    <x v="51"/>
    <m/>
    <x v="27"/>
    <n v="0"/>
  </r>
  <r>
    <x v="6"/>
    <x v="51"/>
    <m/>
    <x v="28"/>
    <n v="8.5606808121020546"/>
  </r>
  <r>
    <x v="6"/>
    <x v="51"/>
    <m/>
    <x v="29"/>
    <n v="26.310933210026086"/>
  </r>
  <r>
    <x v="6"/>
    <x v="51"/>
    <m/>
    <x v="30"/>
    <n v="16.177328491326641"/>
  </r>
  <r>
    <x v="6"/>
    <x v="51"/>
    <m/>
    <x v="31"/>
    <n v="0"/>
  </r>
  <r>
    <x v="6"/>
    <x v="51"/>
    <m/>
    <x v="32"/>
    <n v="0"/>
  </r>
  <r>
    <x v="6"/>
    <x v="51"/>
    <m/>
    <x v="33"/>
    <n v="0"/>
  </r>
  <r>
    <x v="6"/>
    <x v="51"/>
    <m/>
    <x v="34"/>
    <n v="0"/>
  </r>
  <r>
    <x v="6"/>
    <x v="51"/>
    <m/>
    <x v="35"/>
    <n v="0"/>
  </r>
  <r>
    <x v="6"/>
    <x v="51"/>
    <m/>
    <x v="36"/>
    <n v="0"/>
  </r>
  <r>
    <x v="6"/>
    <x v="51"/>
    <m/>
    <x v="37"/>
    <n v="0"/>
  </r>
  <r>
    <x v="6"/>
    <x v="52"/>
    <m/>
    <x v="13"/>
    <n v="0"/>
  </r>
  <r>
    <x v="6"/>
    <x v="52"/>
    <m/>
    <x v="14"/>
    <n v="0"/>
  </r>
  <r>
    <x v="6"/>
    <x v="52"/>
    <m/>
    <x v="15"/>
    <n v="0"/>
  </r>
  <r>
    <x v="6"/>
    <x v="52"/>
    <m/>
    <x v="16"/>
    <n v="6.1933274682252035"/>
  </r>
  <r>
    <x v="6"/>
    <x v="52"/>
    <m/>
    <x v="17"/>
    <n v="0"/>
  </r>
  <r>
    <x v="6"/>
    <x v="52"/>
    <m/>
    <x v="18"/>
    <n v="38.281443884564794"/>
  </r>
  <r>
    <x v="6"/>
    <x v="52"/>
    <m/>
    <x v="19"/>
    <n v="24.181911321467826"/>
  </r>
  <r>
    <x v="6"/>
    <x v="52"/>
    <m/>
    <x v="20"/>
    <n v="24.629958233850751"/>
  </r>
  <r>
    <x v="6"/>
    <x v="52"/>
    <m/>
    <x v="21"/>
    <n v="48.954619832843946"/>
  </r>
  <r>
    <x v="6"/>
    <x v="52"/>
    <m/>
    <x v="22"/>
    <n v="0"/>
  </r>
  <r>
    <x v="6"/>
    <x v="52"/>
    <m/>
    <x v="23"/>
    <n v="0"/>
  </r>
  <r>
    <x v="6"/>
    <x v="52"/>
    <m/>
    <x v="24"/>
    <n v="0"/>
  </r>
  <r>
    <x v="6"/>
    <x v="52"/>
    <m/>
    <x v="25"/>
    <n v="0"/>
  </r>
  <r>
    <x v="6"/>
    <x v="52"/>
    <m/>
    <x v="26"/>
    <n v="0"/>
  </r>
  <r>
    <x v="6"/>
    <x v="52"/>
    <m/>
    <x v="27"/>
    <n v="0"/>
  </r>
  <r>
    <x v="6"/>
    <x v="52"/>
    <m/>
    <x v="28"/>
    <n v="59"/>
  </r>
  <r>
    <x v="6"/>
    <x v="52"/>
    <m/>
    <x v="29"/>
    <n v="4.2733079268166962"/>
  </r>
  <r>
    <x v="6"/>
    <x v="52"/>
    <m/>
    <x v="30"/>
    <n v="4.6647877546024032"/>
  </r>
  <r>
    <x v="6"/>
    <x v="52"/>
    <m/>
    <x v="31"/>
    <n v="0"/>
  </r>
  <r>
    <x v="6"/>
    <x v="52"/>
    <m/>
    <x v="32"/>
    <n v="0"/>
  </r>
  <r>
    <x v="6"/>
    <x v="52"/>
    <m/>
    <x v="33"/>
    <n v="0"/>
  </r>
  <r>
    <x v="6"/>
    <x v="52"/>
    <m/>
    <x v="34"/>
    <n v="0"/>
  </r>
  <r>
    <x v="6"/>
    <x v="52"/>
    <m/>
    <x v="35"/>
    <n v="0"/>
  </r>
  <r>
    <x v="6"/>
    <x v="52"/>
    <m/>
    <x v="36"/>
    <n v="0"/>
  </r>
  <r>
    <x v="6"/>
    <x v="52"/>
    <m/>
    <x v="37"/>
    <n v="0"/>
  </r>
  <r>
    <x v="6"/>
    <x v="53"/>
    <m/>
    <x v="13"/>
    <n v="0"/>
  </r>
  <r>
    <x v="6"/>
    <x v="53"/>
    <m/>
    <x v="14"/>
    <n v="0"/>
  </r>
  <r>
    <x v="6"/>
    <x v="53"/>
    <m/>
    <x v="15"/>
    <n v="0.46738066758818064"/>
  </r>
  <r>
    <x v="6"/>
    <x v="53"/>
    <m/>
    <x v="16"/>
    <n v="3.0930036868784541"/>
  </r>
  <r>
    <x v="6"/>
    <x v="53"/>
    <m/>
    <x v="17"/>
    <n v="0"/>
  </r>
  <r>
    <x v="6"/>
    <x v="53"/>
    <m/>
    <x v="18"/>
    <n v="18.757854043294536"/>
  </r>
  <r>
    <x v="6"/>
    <x v="53"/>
    <m/>
    <x v="19"/>
    <n v="36.23624221262817"/>
  </r>
  <r>
    <x v="6"/>
    <x v="53"/>
    <m/>
    <x v="20"/>
    <n v="24.629958233850751"/>
  </r>
  <r>
    <x v="6"/>
    <x v="53"/>
    <m/>
    <x v="21"/>
    <n v="52.46000256699557"/>
  </r>
  <r>
    <x v="6"/>
    <x v="53"/>
    <m/>
    <x v="22"/>
    <n v="0"/>
  </r>
  <r>
    <x v="6"/>
    <x v="53"/>
    <m/>
    <x v="23"/>
    <n v="0"/>
  </r>
  <r>
    <x v="6"/>
    <x v="53"/>
    <m/>
    <x v="24"/>
    <n v="0"/>
  </r>
  <r>
    <x v="6"/>
    <x v="53"/>
    <m/>
    <x v="25"/>
    <n v="0"/>
  </r>
  <r>
    <x v="6"/>
    <x v="53"/>
    <m/>
    <x v="26"/>
    <n v="0"/>
  </r>
  <r>
    <x v="6"/>
    <x v="53"/>
    <m/>
    <x v="27"/>
    <n v="0"/>
  </r>
  <r>
    <x v="6"/>
    <x v="53"/>
    <m/>
    <x v="28"/>
    <n v="14.0212146176062"/>
  </r>
  <r>
    <x v="6"/>
    <x v="53"/>
    <m/>
    <x v="29"/>
    <n v="10.38910262326856"/>
  </r>
  <r>
    <x v="6"/>
    <x v="53"/>
    <m/>
    <x v="30"/>
    <n v="7.9801013365874152"/>
  </r>
  <r>
    <x v="6"/>
    <x v="53"/>
    <m/>
    <x v="31"/>
    <n v="6.3344509948462484"/>
  </r>
  <r>
    <x v="6"/>
    <x v="53"/>
    <m/>
    <x v="32"/>
    <n v="0"/>
  </r>
  <r>
    <x v="6"/>
    <x v="53"/>
    <m/>
    <x v="33"/>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8">
  <r>
    <x v="0"/>
    <x v="0"/>
    <n v="332"/>
    <x v="0"/>
    <n v="193"/>
  </r>
  <r>
    <x v="0"/>
    <x v="0"/>
    <n v="332"/>
    <x v="1"/>
    <n v="377"/>
  </r>
  <r>
    <x v="0"/>
    <x v="0"/>
    <n v="332"/>
    <x v="2"/>
    <n v="752"/>
  </r>
  <r>
    <x v="0"/>
    <x v="0"/>
    <n v="332"/>
    <x v="3"/>
    <n v="250"/>
  </r>
  <r>
    <x v="0"/>
    <x v="0"/>
    <n v="332"/>
    <x v="4"/>
    <n v="133"/>
  </r>
  <r>
    <x v="0"/>
    <x v="0"/>
    <n v="332"/>
    <x v="5"/>
    <n v="88"/>
  </r>
  <r>
    <x v="0"/>
    <x v="0"/>
    <n v="332"/>
    <x v="6"/>
    <n v="57"/>
  </r>
  <r>
    <x v="0"/>
    <x v="0"/>
    <n v="332"/>
    <x v="7"/>
    <n v="0"/>
  </r>
  <r>
    <x v="0"/>
    <x v="0"/>
    <n v="332"/>
    <x v="8"/>
    <n v="476"/>
  </r>
  <r>
    <x v="0"/>
    <x v="0"/>
    <n v="332"/>
    <x v="9"/>
    <n v="400"/>
  </r>
  <r>
    <x v="0"/>
    <x v="0"/>
    <n v="332"/>
    <x v="10"/>
    <n v="0"/>
  </r>
  <r>
    <x v="0"/>
    <x v="0"/>
    <n v="332"/>
    <x v="11"/>
    <n v="209"/>
  </r>
  <r>
    <x v="0"/>
    <x v="0"/>
    <n v="332"/>
    <x v="12"/>
    <n v="0"/>
  </r>
  <r>
    <x v="0"/>
    <x v="1"/>
    <n v="406"/>
    <x v="0"/>
    <n v="187"/>
  </r>
  <r>
    <x v="0"/>
    <x v="1"/>
    <n v="406"/>
    <x v="1"/>
    <n v="366"/>
  </r>
  <r>
    <x v="0"/>
    <x v="1"/>
    <n v="406"/>
    <x v="2"/>
    <n v="731"/>
  </r>
  <r>
    <x v="0"/>
    <x v="1"/>
    <n v="406"/>
    <x v="3"/>
    <n v="242"/>
  </r>
  <r>
    <x v="0"/>
    <x v="1"/>
    <n v="406"/>
    <x v="4"/>
    <n v="129"/>
  </r>
  <r>
    <x v="0"/>
    <x v="1"/>
    <n v="406"/>
    <x v="5"/>
    <n v="86"/>
  </r>
  <r>
    <x v="0"/>
    <x v="1"/>
    <n v="406"/>
    <x v="6"/>
    <n v="56"/>
  </r>
  <r>
    <x v="0"/>
    <x v="1"/>
    <n v="406"/>
    <x v="7"/>
    <n v="0"/>
  </r>
  <r>
    <x v="0"/>
    <x v="1"/>
    <n v="406"/>
    <x v="8"/>
    <n v="462"/>
  </r>
  <r>
    <x v="0"/>
    <x v="1"/>
    <n v="406"/>
    <x v="9"/>
    <n v="388"/>
  </r>
  <r>
    <x v="0"/>
    <x v="1"/>
    <n v="406"/>
    <x v="10"/>
    <n v="0"/>
  </r>
  <r>
    <x v="0"/>
    <x v="1"/>
    <n v="332"/>
    <x v="11"/>
    <n v="203"/>
  </r>
  <r>
    <x v="0"/>
    <x v="1"/>
    <n v="406"/>
    <x v="12"/>
    <n v="0"/>
  </r>
  <r>
    <x v="0"/>
    <x v="2"/>
    <n v="422"/>
    <x v="0"/>
    <n v="379"/>
  </r>
  <r>
    <x v="0"/>
    <x v="2"/>
    <n v="422"/>
    <x v="1"/>
    <n v="762"/>
  </r>
  <r>
    <x v="0"/>
    <x v="2"/>
    <n v="422"/>
    <x v="2"/>
    <n v="915"/>
  </r>
  <r>
    <x v="0"/>
    <x v="2"/>
    <n v="422"/>
    <x v="3"/>
    <n v="239"/>
  </r>
  <r>
    <x v="0"/>
    <x v="2"/>
    <n v="422"/>
    <x v="4"/>
    <n v="500"/>
  </r>
  <r>
    <x v="0"/>
    <x v="2"/>
    <n v="422"/>
    <x v="5"/>
    <n v="295"/>
  </r>
  <r>
    <x v="0"/>
    <x v="2"/>
    <n v="422"/>
    <x v="6"/>
    <n v="119"/>
  </r>
  <r>
    <x v="0"/>
    <x v="2"/>
    <n v="422"/>
    <x v="7"/>
    <n v="0"/>
  </r>
  <r>
    <x v="0"/>
    <x v="2"/>
    <n v="422"/>
    <x v="8"/>
    <n v="756"/>
  </r>
  <r>
    <x v="0"/>
    <x v="2"/>
    <n v="422"/>
    <x v="9"/>
    <n v="400"/>
  </r>
  <r>
    <x v="0"/>
    <x v="2"/>
    <n v="422"/>
    <x v="10"/>
    <n v="0"/>
  </r>
  <r>
    <x v="0"/>
    <x v="2"/>
    <n v="422"/>
    <x v="11"/>
    <n v="218"/>
  </r>
  <r>
    <x v="0"/>
    <x v="2"/>
    <n v="422"/>
    <x v="12"/>
    <n v="0"/>
  </r>
  <r>
    <x v="0"/>
    <x v="3"/>
    <n v="406"/>
    <x v="0"/>
    <n v="506"/>
  </r>
  <r>
    <x v="0"/>
    <x v="3"/>
    <n v="406"/>
    <x v="1"/>
    <n v="712"/>
  </r>
  <r>
    <x v="0"/>
    <x v="3"/>
    <n v="406"/>
    <x v="2"/>
    <n v="825.1"/>
  </r>
  <r>
    <x v="0"/>
    <x v="3"/>
    <n v="406"/>
    <x v="3"/>
    <n v="221"/>
  </r>
  <r>
    <x v="0"/>
    <x v="3"/>
    <n v="406"/>
    <x v="4"/>
    <n v="496"/>
  </r>
  <r>
    <x v="0"/>
    <x v="3"/>
    <n v="406"/>
    <x v="5"/>
    <n v="287"/>
  </r>
  <r>
    <x v="0"/>
    <x v="3"/>
    <n v="406"/>
    <x v="6"/>
    <n v="73"/>
  </r>
  <r>
    <x v="0"/>
    <x v="3"/>
    <n v="406"/>
    <x v="7"/>
    <n v="0"/>
  </r>
  <r>
    <x v="0"/>
    <x v="3"/>
    <n v="406"/>
    <x v="8"/>
    <n v="489"/>
  </r>
  <r>
    <x v="0"/>
    <x v="3"/>
    <n v="406"/>
    <x v="9"/>
    <n v="481"/>
  </r>
  <r>
    <x v="0"/>
    <x v="3"/>
    <n v="406"/>
    <x v="10"/>
    <n v="0"/>
  </r>
  <r>
    <x v="0"/>
    <x v="3"/>
    <n v="406"/>
    <x v="11"/>
    <n v="223"/>
  </r>
  <r>
    <x v="0"/>
    <x v="3"/>
    <n v="406"/>
    <x v="12"/>
    <n v="0"/>
  </r>
  <r>
    <x v="0"/>
    <x v="4"/>
    <n v="233"/>
    <x v="0"/>
    <n v="220"/>
  </r>
  <r>
    <x v="0"/>
    <x v="4"/>
    <n v="233"/>
    <x v="1"/>
    <n v="430"/>
  </r>
  <r>
    <x v="0"/>
    <x v="4"/>
    <n v="233"/>
    <x v="2"/>
    <n v="857"/>
  </r>
  <r>
    <x v="0"/>
    <x v="4"/>
    <n v="233"/>
    <x v="3"/>
    <n v="284"/>
  </r>
  <r>
    <x v="0"/>
    <x v="4"/>
    <n v="233"/>
    <x v="4"/>
    <n v="151"/>
  </r>
  <r>
    <x v="0"/>
    <x v="4"/>
    <n v="233"/>
    <x v="5"/>
    <n v="101"/>
  </r>
  <r>
    <x v="0"/>
    <x v="4"/>
    <n v="233"/>
    <x v="6"/>
    <n v="66"/>
  </r>
  <r>
    <x v="0"/>
    <x v="4"/>
    <n v="233"/>
    <x v="7"/>
    <n v="0"/>
  </r>
  <r>
    <x v="0"/>
    <x v="4"/>
    <n v="233"/>
    <x v="8"/>
    <n v="543"/>
  </r>
  <r>
    <x v="0"/>
    <x v="4"/>
    <n v="233"/>
    <x v="9"/>
    <n v="455"/>
  </r>
  <r>
    <x v="0"/>
    <x v="4"/>
    <n v="233"/>
    <x v="10"/>
    <n v="0"/>
  </r>
  <r>
    <x v="0"/>
    <x v="4"/>
    <n v="233"/>
    <x v="11"/>
    <n v="217"/>
  </r>
  <r>
    <x v="0"/>
    <x v="4"/>
    <n v="233"/>
    <x v="12"/>
    <n v="0"/>
  </r>
  <r>
    <x v="0"/>
    <x v="5"/>
    <n v="274"/>
    <x v="0"/>
    <n v="204"/>
  </r>
  <r>
    <x v="0"/>
    <x v="5"/>
    <n v="274"/>
    <x v="1"/>
    <n v="399"/>
  </r>
  <r>
    <x v="0"/>
    <x v="5"/>
    <n v="274"/>
    <x v="2"/>
    <n v="795"/>
  </r>
  <r>
    <x v="0"/>
    <x v="5"/>
    <n v="274"/>
    <x v="3"/>
    <n v="264"/>
  </r>
  <r>
    <x v="0"/>
    <x v="5"/>
    <n v="274"/>
    <x v="4"/>
    <n v="140"/>
  </r>
  <r>
    <x v="0"/>
    <x v="5"/>
    <n v="274"/>
    <x v="5"/>
    <n v="94"/>
  </r>
  <r>
    <x v="0"/>
    <x v="5"/>
    <n v="274"/>
    <x v="6"/>
    <n v="60"/>
  </r>
  <r>
    <x v="0"/>
    <x v="5"/>
    <n v="274"/>
    <x v="7"/>
    <n v="0"/>
  </r>
  <r>
    <x v="0"/>
    <x v="5"/>
    <n v="274"/>
    <x v="8"/>
    <n v="504"/>
  </r>
  <r>
    <x v="0"/>
    <x v="5"/>
    <n v="274"/>
    <x v="9"/>
    <n v="422"/>
  </r>
  <r>
    <x v="0"/>
    <x v="5"/>
    <n v="274"/>
    <x v="10"/>
    <n v="0"/>
  </r>
  <r>
    <x v="0"/>
    <x v="5"/>
    <n v="274"/>
    <x v="11"/>
    <n v="221"/>
  </r>
  <r>
    <x v="0"/>
    <x v="5"/>
    <n v="274"/>
    <x v="12"/>
    <n v="0"/>
  </r>
  <r>
    <x v="0"/>
    <x v="6"/>
    <n v="650"/>
    <x v="0"/>
    <n v="272"/>
  </r>
  <r>
    <x v="0"/>
    <x v="6"/>
    <n v="650"/>
    <x v="1"/>
    <n v="531"/>
  </r>
  <r>
    <x v="0"/>
    <x v="6"/>
    <n v="650"/>
    <x v="2"/>
    <n v="1055"/>
  </r>
  <r>
    <x v="0"/>
    <x v="6"/>
    <n v="650"/>
    <x v="3"/>
    <n v="350"/>
  </r>
  <r>
    <x v="0"/>
    <x v="6"/>
    <n v="650"/>
    <x v="4"/>
    <n v="186"/>
  </r>
  <r>
    <x v="0"/>
    <x v="6"/>
    <n v="650"/>
    <x v="5"/>
    <n v="125"/>
  </r>
  <r>
    <x v="0"/>
    <x v="6"/>
    <n v="650"/>
    <x v="6"/>
    <n v="76"/>
  </r>
  <r>
    <x v="0"/>
    <x v="6"/>
    <n v="650"/>
    <x v="7"/>
    <n v="0"/>
  </r>
  <r>
    <x v="0"/>
    <x v="6"/>
    <n v="650"/>
    <x v="8"/>
    <n v="668"/>
  </r>
  <r>
    <x v="0"/>
    <x v="6"/>
    <n v="650"/>
    <x v="9"/>
    <n v="560"/>
  </r>
  <r>
    <x v="0"/>
    <x v="6"/>
    <n v="650"/>
    <x v="10"/>
    <n v="0"/>
  </r>
  <r>
    <x v="0"/>
    <x v="6"/>
    <n v="650"/>
    <x v="11"/>
    <n v="191"/>
  </r>
  <r>
    <x v="0"/>
    <x v="6"/>
    <n v="650"/>
    <x v="12"/>
    <n v="0"/>
  </r>
  <r>
    <x v="0"/>
    <x v="7"/>
    <n v="630"/>
    <x v="0"/>
    <n v="226"/>
  </r>
  <r>
    <x v="0"/>
    <x v="7"/>
    <n v="630"/>
    <x v="1"/>
    <n v="442"/>
  </r>
  <r>
    <x v="0"/>
    <x v="7"/>
    <n v="630"/>
    <x v="2"/>
    <n v="880"/>
  </r>
  <r>
    <x v="0"/>
    <x v="7"/>
    <n v="630"/>
    <x v="3"/>
    <n v="292"/>
  </r>
  <r>
    <x v="0"/>
    <x v="7"/>
    <n v="630"/>
    <x v="4"/>
    <n v="155"/>
  </r>
  <r>
    <x v="0"/>
    <x v="7"/>
    <n v="630"/>
    <x v="5"/>
    <n v="104"/>
  </r>
  <r>
    <x v="0"/>
    <x v="7"/>
    <n v="630"/>
    <x v="6"/>
    <n v="63"/>
  </r>
  <r>
    <x v="0"/>
    <x v="7"/>
    <n v="630"/>
    <x v="7"/>
    <n v="0"/>
  </r>
  <r>
    <x v="0"/>
    <x v="7"/>
    <n v="630"/>
    <x v="8"/>
    <n v="557"/>
  </r>
  <r>
    <x v="0"/>
    <x v="7"/>
    <n v="630"/>
    <x v="9"/>
    <n v="467"/>
  </r>
  <r>
    <x v="0"/>
    <x v="7"/>
    <n v="630"/>
    <x v="10"/>
    <n v="0"/>
  </r>
  <r>
    <x v="0"/>
    <x v="7"/>
    <n v="630"/>
    <x v="11"/>
    <n v="159"/>
  </r>
  <r>
    <x v="0"/>
    <x v="7"/>
    <n v="630"/>
    <x v="12"/>
    <n v="0"/>
  </r>
  <r>
    <x v="0"/>
    <x v="8"/>
    <n v="191"/>
    <x v="0"/>
    <n v="218"/>
  </r>
  <r>
    <x v="0"/>
    <x v="8"/>
    <n v="191"/>
    <x v="1"/>
    <n v="427"/>
  </r>
  <r>
    <x v="0"/>
    <x v="8"/>
    <n v="191"/>
    <x v="2"/>
    <n v="850"/>
  </r>
  <r>
    <x v="0"/>
    <x v="8"/>
    <n v="191"/>
    <x v="3"/>
    <n v="282"/>
  </r>
  <r>
    <x v="0"/>
    <x v="8"/>
    <n v="191"/>
    <x v="4"/>
    <n v="150"/>
  </r>
  <r>
    <x v="0"/>
    <x v="8"/>
    <n v="191"/>
    <x v="5"/>
    <n v="100"/>
  </r>
  <r>
    <x v="0"/>
    <x v="8"/>
    <n v="191"/>
    <x v="6"/>
    <n v="65"/>
  </r>
  <r>
    <x v="0"/>
    <x v="8"/>
    <n v="191"/>
    <x v="7"/>
    <n v="0"/>
  </r>
  <r>
    <x v="0"/>
    <x v="8"/>
    <n v="191"/>
    <x v="8"/>
    <n v="538"/>
  </r>
  <r>
    <x v="0"/>
    <x v="8"/>
    <n v="191"/>
    <x v="9"/>
    <n v="451"/>
  </r>
  <r>
    <x v="0"/>
    <x v="8"/>
    <n v="191"/>
    <x v="10"/>
    <n v="0"/>
  </r>
  <r>
    <x v="0"/>
    <x v="8"/>
    <n v="191"/>
    <x v="11"/>
    <n v="236"/>
  </r>
  <r>
    <x v="0"/>
    <x v="8"/>
    <n v="191"/>
    <x v="12"/>
    <n v="0"/>
  </r>
  <r>
    <x v="0"/>
    <x v="9"/>
    <n v="216"/>
    <x v="0"/>
    <n v="201"/>
  </r>
  <r>
    <x v="0"/>
    <x v="9"/>
    <n v="216"/>
    <x v="1"/>
    <n v="394"/>
  </r>
  <r>
    <x v="0"/>
    <x v="9"/>
    <n v="216"/>
    <x v="2"/>
    <n v="785"/>
  </r>
  <r>
    <x v="0"/>
    <x v="9"/>
    <n v="216"/>
    <x v="3"/>
    <n v="262"/>
  </r>
  <r>
    <x v="0"/>
    <x v="9"/>
    <n v="216"/>
    <x v="4"/>
    <n v="139"/>
  </r>
  <r>
    <x v="0"/>
    <x v="9"/>
    <n v="216"/>
    <x v="5"/>
    <n v="93"/>
  </r>
  <r>
    <x v="0"/>
    <x v="9"/>
    <n v="216"/>
    <x v="6"/>
    <n v="60"/>
  </r>
  <r>
    <x v="0"/>
    <x v="9"/>
    <n v="216"/>
    <x v="7"/>
    <n v="0"/>
  </r>
  <r>
    <x v="0"/>
    <x v="9"/>
    <n v="216"/>
    <x v="8"/>
    <n v="498"/>
  </r>
  <r>
    <x v="0"/>
    <x v="9"/>
    <n v="216"/>
    <x v="9"/>
    <n v="417"/>
  </r>
  <r>
    <x v="0"/>
    <x v="9"/>
    <n v="216"/>
    <x v="10"/>
    <n v="0"/>
  </r>
  <r>
    <x v="0"/>
    <x v="9"/>
    <n v="216"/>
    <x v="11"/>
    <n v="218"/>
  </r>
  <r>
    <x v="0"/>
    <x v="9"/>
    <n v="216"/>
    <x v="12"/>
    <n v="0"/>
  </r>
  <r>
    <x v="0"/>
    <x v="10"/>
    <n v="280"/>
    <x v="0"/>
    <n v="273"/>
  </r>
  <r>
    <x v="0"/>
    <x v="10"/>
    <n v="280"/>
    <x v="1"/>
    <n v="484"/>
  </r>
  <r>
    <x v="0"/>
    <x v="10"/>
    <n v="280"/>
    <x v="2"/>
    <n v="631"/>
  </r>
  <r>
    <x v="0"/>
    <x v="10"/>
    <n v="280"/>
    <x v="3"/>
    <n v="187"/>
  </r>
  <r>
    <x v="0"/>
    <x v="10"/>
    <n v="280"/>
    <x v="4"/>
    <n v="523"/>
  </r>
  <r>
    <x v="0"/>
    <x v="10"/>
    <n v="280"/>
    <x v="5"/>
    <n v="292"/>
  </r>
  <r>
    <x v="0"/>
    <x v="10"/>
    <n v="280"/>
    <x v="6"/>
    <n v="65"/>
  </r>
  <r>
    <x v="0"/>
    <x v="10"/>
    <n v="280"/>
    <x v="7"/>
    <n v="0"/>
  </r>
  <r>
    <x v="0"/>
    <x v="10"/>
    <n v="280"/>
    <x v="8"/>
    <n v="556.875"/>
  </r>
  <r>
    <x v="0"/>
    <x v="10"/>
    <n v="280"/>
    <x v="9"/>
    <n v="446.625"/>
  </r>
  <r>
    <x v="0"/>
    <x v="10"/>
    <n v="280"/>
    <x v="10"/>
    <n v="0"/>
  </r>
  <r>
    <x v="0"/>
    <x v="10"/>
    <n v="280"/>
    <x v="11"/>
    <n v="406"/>
  </r>
  <r>
    <x v="0"/>
    <x v="10"/>
    <n v="280"/>
    <x v="12"/>
    <n v="0"/>
  </r>
  <r>
    <x v="1"/>
    <x v="11"/>
    <n v="68339.319999999992"/>
    <x v="0"/>
    <n v="373"/>
  </r>
  <r>
    <x v="1"/>
    <x v="11"/>
    <n v="68339.319999999992"/>
    <x v="1"/>
    <n v="892"/>
  </r>
  <r>
    <x v="1"/>
    <x v="11"/>
    <n v="68339.319999999992"/>
    <x v="2"/>
    <n v="409"/>
  </r>
  <r>
    <x v="1"/>
    <x v="11"/>
    <n v="68339.319999999992"/>
    <x v="3"/>
    <n v="317"/>
  </r>
  <r>
    <x v="1"/>
    <x v="11"/>
    <n v="68339.319999999992"/>
    <x v="4"/>
    <n v="675"/>
  </r>
  <r>
    <x v="1"/>
    <x v="11"/>
    <n v="68339.319999999992"/>
    <x v="5"/>
    <n v="413"/>
  </r>
  <r>
    <x v="1"/>
    <x v="11"/>
    <n v="68339.319999999992"/>
    <x v="6"/>
    <n v="85"/>
  </r>
  <r>
    <x v="1"/>
    <x v="11"/>
    <n v="68339.319999999992"/>
    <x v="7"/>
    <n v="51"/>
  </r>
  <r>
    <x v="1"/>
    <x v="11"/>
    <n v="68339.319999999992"/>
    <x v="8"/>
    <n v="759"/>
  </r>
  <r>
    <x v="1"/>
    <x v="11"/>
    <n v="68339.319999999992"/>
    <x v="9"/>
    <n v="1292"/>
  </r>
  <r>
    <x v="1"/>
    <x v="11"/>
    <n v="68339.319999999992"/>
    <x v="10"/>
    <n v="278"/>
  </r>
  <r>
    <x v="1"/>
    <x v="11"/>
    <n v="68339.319999999992"/>
    <x v="11"/>
    <n v="444"/>
  </r>
  <r>
    <x v="1"/>
    <x v="11"/>
    <n v="68339.319999999992"/>
    <x v="12"/>
    <n v="0"/>
  </r>
  <r>
    <x v="1"/>
    <x v="12"/>
    <n v="67484.759999999995"/>
    <x v="0"/>
    <n v="452"/>
  </r>
  <r>
    <x v="1"/>
    <x v="12"/>
    <n v="67484.759999999995"/>
    <x v="1"/>
    <n v="927"/>
  </r>
  <r>
    <x v="1"/>
    <x v="12"/>
    <n v="67484.759999999995"/>
    <x v="2"/>
    <n v="415"/>
  </r>
  <r>
    <x v="1"/>
    <x v="12"/>
    <n v="67484.759999999995"/>
    <x v="3"/>
    <n v="540"/>
  </r>
  <r>
    <x v="1"/>
    <x v="12"/>
    <n v="67484.759999999995"/>
    <x v="4"/>
    <n v="605"/>
  </r>
  <r>
    <x v="1"/>
    <x v="12"/>
    <n v="67484.759999999995"/>
    <x v="5"/>
    <n v="394"/>
  </r>
  <r>
    <x v="1"/>
    <x v="12"/>
    <n v="67484.759999999995"/>
    <x v="6"/>
    <n v="117"/>
  </r>
  <r>
    <x v="1"/>
    <x v="12"/>
    <n v="67484.759999999995"/>
    <x v="7"/>
    <n v="56"/>
  </r>
  <r>
    <x v="1"/>
    <x v="12"/>
    <n v="67484.759999999995"/>
    <x v="8"/>
    <n v="781"/>
  </r>
  <r>
    <x v="1"/>
    <x v="12"/>
    <n v="67484.759999999995"/>
    <x v="9"/>
    <n v="1303"/>
  </r>
  <r>
    <x v="1"/>
    <x v="12"/>
    <n v="67484.759999999995"/>
    <x v="10"/>
    <n v="276"/>
  </r>
  <r>
    <x v="1"/>
    <x v="12"/>
    <n v="67484.759999999995"/>
    <x v="11"/>
    <n v="469"/>
  </r>
  <r>
    <x v="1"/>
    <x v="12"/>
    <n v="67484.759999999995"/>
    <x v="12"/>
    <n v="0"/>
  </r>
  <r>
    <x v="1"/>
    <x v="13"/>
    <n v="49320"/>
    <x v="0"/>
    <n v="456"/>
  </r>
  <r>
    <x v="1"/>
    <x v="13"/>
    <n v="49320"/>
    <x v="1"/>
    <n v="922"/>
  </r>
  <r>
    <x v="1"/>
    <x v="13"/>
    <n v="49320"/>
    <x v="2"/>
    <n v="683.8"/>
  </r>
  <r>
    <x v="1"/>
    <x v="13"/>
    <n v="49320"/>
    <x v="3"/>
    <n v="238"/>
  </r>
  <r>
    <x v="1"/>
    <x v="13"/>
    <n v="49320"/>
    <x v="4"/>
    <n v="1010"/>
  </r>
  <r>
    <x v="1"/>
    <x v="13"/>
    <n v="49320"/>
    <x v="5"/>
    <n v="232"/>
  </r>
  <r>
    <x v="1"/>
    <x v="13"/>
    <n v="49320"/>
    <x v="6"/>
    <n v="88"/>
  </r>
  <r>
    <x v="1"/>
    <x v="13"/>
    <n v="49320"/>
    <x v="7"/>
    <n v="94"/>
  </r>
  <r>
    <x v="1"/>
    <x v="13"/>
    <n v="49320"/>
    <x v="8"/>
    <n v="968"/>
  </r>
  <r>
    <x v="1"/>
    <x v="13"/>
    <n v="49320"/>
    <x v="9"/>
    <n v="1377"/>
  </r>
  <r>
    <x v="1"/>
    <x v="13"/>
    <n v="49320"/>
    <x v="10"/>
    <n v="102"/>
  </r>
  <r>
    <x v="1"/>
    <x v="13"/>
    <n v="49320"/>
    <x v="11"/>
    <n v="563"/>
  </r>
  <r>
    <x v="1"/>
    <x v="13"/>
    <n v="49320"/>
    <x v="12"/>
    <n v="0"/>
  </r>
  <r>
    <x v="1"/>
    <x v="14"/>
    <n v="21385.350000000002"/>
    <x v="0"/>
    <n v="314"/>
  </r>
  <r>
    <x v="1"/>
    <x v="14"/>
    <n v="21385.350000000002"/>
    <x v="1"/>
    <n v="891.8"/>
  </r>
  <r>
    <x v="1"/>
    <x v="14"/>
    <n v="21385.350000000002"/>
    <x v="2"/>
    <n v="954"/>
  </r>
  <r>
    <x v="1"/>
    <x v="14"/>
    <n v="21385.350000000002"/>
    <x v="3"/>
    <n v="590"/>
  </r>
  <r>
    <x v="1"/>
    <x v="14"/>
    <n v="21385.350000000002"/>
    <x v="4"/>
    <n v="1138"/>
  </r>
  <r>
    <x v="1"/>
    <x v="14"/>
    <n v="21385.350000000002"/>
    <x v="5"/>
    <n v="359"/>
  </r>
  <r>
    <x v="1"/>
    <x v="14"/>
    <n v="21385.350000000002"/>
    <x v="6"/>
    <n v="181"/>
  </r>
  <r>
    <x v="1"/>
    <x v="14"/>
    <n v="21385.350000000002"/>
    <x v="7"/>
    <n v="94"/>
  </r>
  <r>
    <x v="1"/>
    <x v="14"/>
    <n v="21385.350000000002"/>
    <x v="8"/>
    <n v="1108"/>
  </r>
  <r>
    <x v="1"/>
    <x v="14"/>
    <n v="21385.350000000002"/>
    <x v="9"/>
    <n v="1040"/>
  </r>
  <r>
    <x v="1"/>
    <x v="14"/>
    <n v="21385.350000000002"/>
    <x v="10"/>
    <n v="160"/>
  </r>
  <r>
    <x v="1"/>
    <x v="14"/>
    <n v="21385.350000000002"/>
    <x v="11"/>
    <n v="573"/>
  </r>
  <r>
    <x v="1"/>
    <x v="14"/>
    <n v="21385.350000000002"/>
    <x v="12"/>
    <n v="0"/>
  </r>
  <r>
    <x v="1"/>
    <x v="15"/>
    <n v="0"/>
    <x v="0"/>
    <n v="286"/>
  </r>
  <r>
    <x v="1"/>
    <x v="15"/>
    <n v="0"/>
    <x v="1"/>
    <n v="951"/>
  </r>
  <r>
    <x v="1"/>
    <x v="15"/>
    <n v="0"/>
    <x v="2"/>
    <n v="663"/>
  </r>
  <r>
    <x v="1"/>
    <x v="15"/>
    <n v="0"/>
    <x v="3"/>
    <n v="196"/>
  </r>
  <r>
    <x v="1"/>
    <x v="15"/>
    <n v="0"/>
    <x v="4"/>
    <n v="549"/>
  </r>
  <r>
    <x v="1"/>
    <x v="15"/>
    <n v="0"/>
    <x v="5"/>
    <n v="307"/>
  </r>
  <r>
    <x v="1"/>
    <x v="15"/>
    <n v="0"/>
    <x v="6"/>
    <n v="68"/>
  </r>
  <r>
    <x v="1"/>
    <x v="15"/>
    <n v="0"/>
    <x v="7"/>
    <n v="175"/>
  </r>
  <r>
    <x v="1"/>
    <x v="15"/>
    <n v="0"/>
    <x v="8"/>
    <n v="1503"/>
  </r>
  <r>
    <x v="1"/>
    <x v="15"/>
    <n v="0"/>
    <x v="9"/>
    <n v="1376"/>
  </r>
  <r>
    <x v="1"/>
    <x v="15"/>
    <n v="0"/>
    <x v="10"/>
    <n v="197"/>
  </r>
  <r>
    <x v="1"/>
    <x v="15"/>
    <n v="0"/>
    <x v="11"/>
    <n v="502"/>
  </r>
  <r>
    <x v="1"/>
    <x v="15"/>
    <n v="0"/>
    <x v="12"/>
    <n v="0"/>
  </r>
  <r>
    <x v="1"/>
    <x v="16"/>
    <n v="29341"/>
    <x v="0"/>
    <n v="294"/>
  </r>
  <r>
    <x v="1"/>
    <x v="16"/>
    <n v="29341"/>
    <x v="1"/>
    <n v="767"/>
  </r>
  <r>
    <x v="1"/>
    <x v="16"/>
    <n v="29341"/>
    <x v="2"/>
    <n v="978"/>
  </r>
  <r>
    <x v="1"/>
    <x v="16"/>
    <n v="29341"/>
    <x v="3"/>
    <n v="440"/>
  </r>
  <r>
    <x v="1"/>
    <x v="16"/>
    <n v="29341"/>
    <x v="4"/>
    <n v="1172"/>
  </r>
  <r>
    <x v="1"/>
    <x v="16"/>
    <n v="29341"/>
    <x v="5"/>
    <n v="481"/>
  </r>
  <r>
    <x v="1"/>
    <x v="16"/>
    <n v="29341"/>
    <x v="6"/>
    <n v="155"/>
  </r>
  <r>
    <x v="1"/>
    <x v="16"/>
    <n v="29341"/>
    <x v="7"/>
    <n v="94"/>
  </r>
  <r>
    <x v="1"/>
    <x v="16"/>
    <n v="29341"/>
    <x v="8"/>
    <n v="1421"/>
  </r>
  <r>
    <x v="1"/>
    <x v="16"/>
    <n v="29341"/>
    <x v="9"/>
    <n v="1212"/>
  </r>
  <r>
    <x v="1"/>
    <x v="16"/>
    <n v="29341"/>
    <x v="10"/>
    <n v="53"/>
  </r>
  <r>
    <x v="1"/>
    <x v="16"/>
    <n v="29341"/>
    <x v="11"/>
    <n v="558"/>
  </r>
  <r>
    <x v="1"/>
    <x v="16"/>
    <n v="29341"/>
    <x v="12"/>
    <n v="0"/>
  </r>
  <r>
    <x v="0"/>
    <x v="17"/>
    <n v="332"/>
    <x v="0"/>
    <n v="256.50389128610453"/>
  </r>
  <r>
    <x v="0"/>
    <x v="17"/>
    <n v="332"/>
    <x v="1"/>
    <n v="310.29957100967948"/>
  </r>
  <r>
    <x v="0"/>
    <x v="17"/>
    <n v="332"/>
    <x v="2"/>
    <n v="688.27689489520822"/>
  </r>
  <r>
    <x v="0"/>
    <x v="17"/>
    <n v="332"/>
    <x v="3"/>
    <n v="224.8343373493976"/>
  </r>
  <r>
    <x v="0"/>
    <x v="17"/>
    <n v="332"/>
    <x v="4"/>
    <n v="325.97568432977306"/>
  </r>
  <r>
    <x v="0"/>
    <x v="17"/>
    <n v="332"/>
    <x v="5"/>
    <n v="96.942771084337323"/>
  </r>
  <r>
    <x v="0"/>
    <x v="17"/>
    <n v="332"/>
    <x v="6"/>
    <n v="31.265060240963855"/>
  </r>
  <r>
    <x v="0"/>
    <x v="17"/>
    <n v="332"/>
    <x v="7"/>
    <n v="29.066265060240966"/>
  </r>
  <r>
    <x v="0"/>
    <x v="17"/>
    <n v="332"/>
    <x v="8"/>
    <n v="334.90249443151714"/>
  </r>
  <r>
    <x v="0"/>
    <x v="17"/>
    <n v="332"/>
    <x v="9"/>
    <n v="177.87850623034151"/>
  </r>
  <r>
    <x v="0"/>
    <x v="17"/>
    <n v="332"/>
    <x v="10"/>
    <n v="0"/>
  </r>
  <r>
    <x v="0"/>
    <x v="17"/>
    <n v="332"/>
    <x v="11"/>
    <m/>
  </r>
  <r>
    <x v="0"/>
    <x v="17"/>
    <n v="332"/>
    <x v="12"/>
    <n v="411"/>
  </r>
  <r>
    <x v="0"/>
    <x v="18"/>
    <n v="274"/>
    <x v="0"/>
    <n v="250.49002791663301"/>
  </r>
  <r>
    <x v="0"/>
    <x v="18"/>
    <n v="274"/>
    <x v="1"/>
    <n v="337.26288928807821"/>
  </r>
  <r>
    <x v="0"/>
    <x v="18"/>
    <n v="274"/>
    <x v="2"/>
    <n v="583.30082922352642"/>
  </r>
  <r>
    <x v="0"/>
    <x v="18"/>
    <n v="274"/>
    <x v="3"/>
    <n v="315.60292863376696"/>
  </r>
  <r>
    <x v="0"/>
    <x v="18"/>
    <n v="274"/>
    <x v="4"/>
    <n v="365.15838424130584"/>
  </r>
  <r>
    <x v="0"/>
    <x v="18"/>
    <n v="274"/>
    <x v="5"/>
    <n v="135.43795620437956"/>
  </r>
  <r>
    <x v="0"/>
    <x v="18"/>
    <n v="274"/>
    <x v="6"/>
    <n v="37.883211678832119"/>
  </r>
  <r>
    <x v="0"/>
    <x v="18"/>
    <n v="274"/>
    <x v="7"/>
    <n v="35.21897810218978"/>
  </r>
  <r>
    <x v="0"/>
    <x v="18"/>
    <n v="274"/>
    <x v="8"/>
    <n v="383.26231637965833"/>
  </r>
  <r>
    <x v="0"/>
    <x v="18"/>
    <n v="274"/>
    <x v="9"/>
    <n v="195.54051666348198"/>
  </r>
  <r>
    <x v="0"/>
    <x v="18"/>
    <n v="274"/>
    <x v="10"/>
    <n v="0"/>
  </r>
  <r>
    <x v="0"/>
    <x v="18"/>
    <n v="274"/>
    <x v="11"/>
    <m/>
  </r>
  <r>
    <x v="0"/>
    <x v="18"/>
    <n v="274"/>
    <x v="12"/>
    <n v="439"/>
  </r>
  <r>
    <x v="2"/>
    <x v="19"/>
    <n v="8749"/>
    <x v="0"/>
    <n v="660"/>
  </r>
  <r>
    <x v="2"/>
    <x v="19"/>
    <n v="8749"/>
    <x v="1"/>
    <n v="850"/>
  </r>
  <r>
    <x v="2"/>
    <x v="19"/>
    <n v="8749"/>
    <x v="2"/>
    <n v="610"/>
  </r>
  <r>
    <x v="2"/>
    <x v="19"/>
    <n v="8749"/>
    <x v="3"/>
    <n v="45"/>
  </r>
  <r>
    <x v="2"/>
    <x v="19"/>
    <n v="8749"/>
    <x v="4"/>
    <n v="120"/>
  </r>
  <r>
    <x v="2"/>
    <x v="19"/>
    <n v="8749"/>
    <x v="5"/>
    <n v="115"/>
  </r>
  <r>
    <x v="2"/>
    <x v="19"/>
    <n v="8749"/>
    <x v="6"/>
    <n v="25"/>
  </r>
  <r>
    <x v="2"/>
    <x v="19"/>
    <n v="8749"/>
    <x v="7"/>
    <n v="0"/>
  </r>
  <r>
    <x v="2"/>
    <x v="19"/>
    <n v="8749"/>
    <x v="8"/>
    <n v="520"/>
  </r>
  <r>
    <x v="2"/>
    <x v="19"/>
    <n v="8749"/>
    <x v="9"/>
    <n v="1110"/>
  </r>
  <r>
    <x v="2"/>
    <x v="19"/>
    <n v="8749"/>
    <x v="10"/>
    <n v="0"/>
  </r>
  <r>
    <x v="2"/>
    <x v="19"/>
    <n v="8749"/>
    <x v="11"/>
    <n v="243"/>
  </r>
  <r>
    <x v="2"/>
    <x v="19"/>
    <n v="8749"/>
    <x v="12"/>
    <n v="0"/>
  </r>
  <r>
    <x v="2"/>
    <x v="20"/>
    <n v="4171.45"/>
    <x v="0"/>
    <n v="557"/>
  </r>
  <r>
    <x v="2"/>
    <x v="20"/>
    <n v="4171.45"/>
    <x v="1"/>
    <n v="1463"/>
  </r>
  <r>
    <x v="2"/>
    <x v="20"/>
    <n v="4171.45"/>
    <x v="2"/>
    <n v="1254"/>
  </r>
  <r>
    <x v="2"/>
    <x v="20"/>
    <n v="4171.45"/>
    <x v="3"/>
    <n v="209"/>
  </r>
  <r>
    <x v="2"/>
    <x v="20"/>
    <n v="4171.45"/>
    <x v="4"/>
    <n v="383"/>
  </r>
  <r>
    <x v="2"/>
    <x v="20"/>
    <n v="4171.45"/>
    <x v="5"/>
    <n v="209"/>
  </r>
  <r>
    <x v="2"/>
    <x v="20"/>
    <n v="4171.45"/>
    <x v="6"/>
    <n v="70"/>
  </r>
  <r>
    <x v="2"/>
    <x v="20"/>
    <n v="4171.45"/>
    <x v="7"/>
    <n v="0"/>
  </r>
  <r>
    <x v="2"/>
    <x v="20"/>
    <n v="4171.45"/>
    <x v="8"/>
    <n v="836"/>
  </r>
  <r>
    <x v="2"/>
    <x v="20"/>
    <n v="4171.45"/>
    <x v="9"/>
    <n v="1115"/>
  </r>
  <r>
    <x v="2"/>
    <x v="20"/>
    <n v="4171.45"/>
    <x v="10"/>
    <n v="0"/>
  </r>
  <r>
    <x v="2"/>
    <x v="20"/>
    <n v="4171.45"/>
    <x v="11"/>
    <n v="366"/>
  </r>
  <r>
    <x v="2"/>
    <x v="20"/>
    <n v="4171.45"/>
    <x v="12"/>
    <n v="0"/>
  </r>
  <r>
    <x v="2"/>
    <x v="21"/>
    <n v="69734"/>
    <x v="0"/>
    <n v="267"/>
  </r>
  <r>
    <x v="2"/>
    <x v="21"/>
    <n v="69734"/>
    <x v="1"/>
    <n v="954"/>
  </r>
  <r>
    <x v="2"/>
    <x v="21"/>
    <n v="69734"/>
    <x v="2"/>
    <n v="991"/>
  </r>
  <r>
    <x v="2"/>
    <x v="21"/>
    <n v="69734"/>
    <x v="3"/>
    <n v="302"/>
  </r>
  <r>
    <x v="2"/>
    <x v="21"/>
    <n v="69734"/>
    <x v="4"/>
    <n v="643"/>
  </r>
  <r>
    <x v="2"/>
    <x v="21"/>
    <n v="69734"/>
    <x v="5"/>
    <n v="394"/>
  </r>
  <r>
    <x v="2"/>
    <x v="21"/>
    <n v="69734"/>
    <x v="6"/>
    <n v="81"/>
  </r>
  <r>
    <x v="2"/>
    <x v="21"/>
    <n v="69734"/>
    <x v="7"/>
    <n v="48"/>
  </r>
  <r>
    <x v="2"/>
    <x v="21"/>
    <n v="69734"/>
    <x v="8"/>
    <n v="723"/>
  </r>
  <r>
    <x v="2"/>
    <x v="21"/>
    <n v="69734"/>
    <x v="9"/>
    <n v="1231"/>
  </r>
  <r>
    <x v="2"/>
    <x v="21"/>
    <n v="69734"/>
    <x v="10"/>
    <n v="90"/>
  </r>
  <r>
    <x v="2"/>
    <x v="21"/>
    <n v="69734"/>
    <x v="11"/>
    <n v="307"/>
  </r>
  <r>
    <x v="2"/>
    <x v="21"/>
    <n v="69734"/>
    <x v="12"/>
    <n v="0"/>
  </r>
  <r>
    <x v="2"/>
    <x v="22"/>
    <n v="68862"/>
    <x v="0"/>
    <n v="513"/>
  </r>
  <r>
    <x v="2"/>
    <x v="22"/>
    <n v="68862"/>
    <x v="1"/>
    <n v="1053"/>
  </r>
  <r>
    <x v="2"/>
    <x v="22"/>
    <n v="68862"/>
    <x v="2"/>
    <n v="943.2"/>
  </r>
  <r>
    <x v="2"/>
    <x v="22"/>
    <n v="68862"/>
    <x v="3"/>
    <n v="184.44444444444446"/>
  </r>
  <r>
    <x v="2"/>
    <x v="22"/>
    <n v="68862"/>
    <x v="4"/>
    <n v="687"/>
  </r>
  <r>
    <x v="2"/>
    <x v="22"/>
    <n v="68862"/>
    <x v="5"/>
    <n v="448"/>
  </r>
  <r>
    <x v="2"/>
    <x v="22"/>
    <n v="68862"/>
    <x v="6"/>
    <n v="64.666666666666671"/>
  </r>
  <r>
    <x v="2"/>
    <x v="22"/>
    <n v="68862"/>
    <x v="7"/>
    <n v="133"/>
  </r>
  <r>
    <x v="2"/>
    <x v="22"/>
    <n v="68862"/>
    <x v="8"/>
    <n v="888"/>
  </r>
  <r>
    <x v="2"/>
    <x v="22"/>
    <n v="68862"/>
    <x v="9"/>
    <n v="1480"/>
  </r>
  <r>
    <x v="2"/>
    <x v="22"/>
    <n v="68862"/>
    <x v="10"/>
    <n v="111"/>
  </r>
  <r>
    <x v="2"/>
    <x v="22"/>
    <n v="68862"/>
    <x v="11"/>
    <n v="375"/>
  </r>
  <r>
    <x v="2"/>
    <x v="22"/>
    <n v="68862"/>
    <x v="12"/>
    <n v="0"/>
  </r>
  <r>
    <x v="2"/>
    <x v="23"/>
    <n v="34904"/>
    <x v="0"/>
    <n v="431"/>
  </r>
  <r>
    <x v="2"/>
    <x v="23"/>
    <n v="34904"/>
    <x v="1"/>
    <n v="1401"/>
  </r>
  <r>
    <x v="2"/>
    <x v="23"/>
    <n v="34904"/>
    <x v="2"/>
    <n v="665"/>
  </r>
  <r>
    <x v="2"/>
    <x v="23"/>
    <n v="34904"/>
    <x v="3"/>
    <n v="293"/>
  </r>
  <r>
    <x v="2"/>
    <x v="23"/>
    <n v="34904"/>
    <x v="4"/>
    <n v="561"/>
  </r>
  <r>
    <x v="2"/>
    <x v="23"/>
    <n v="34904"/>
    <x v="5"/>
    <n v="13"/>
  </r>
  <r>
    <x v="2"/>
    <x v="23"/>
    <n v="34904"/>
    <x v="6"/>
    <n v="44"/>
  </r>
  <r>
    <x v="2"/>
    <x v="23"/>
    <n v="34904"/>
    <x v="7"/>
    <n v="17"/>
  </r>
  <r>
    <x v="2"/>
    <x v="23"/>
    <n v="34904"/>
    <x v="8"/>
    <n v="1179"/>
  </r>
  <r>
    <x v="2"/>
    <x v="23"/>
    <n v="34904"/>
    <x v="9"/>
    <n v="753"/>
  </r>
  <r>
    <x v="2"/>
    <x v="23"/>
    <n v="34904"/>
    <x v="10"/>
    <n v="384"/>
  </r>
  <r>
    <x v="2"/>
    <x v="23"/>
    <n v="34904"/>
    <x v="11"/>
    <n v="344"/>
  </r>
  <r>
    <x v="2"/>
    <x v="23"/>
    <n v="34904"/>
    <x v="12"/>
    <n v="0"/>
  </r>
  <r>
    <x v="2"/>
    <x v="24"/>
    <n v="17500"/>
    <x v="0"/>
    <n v="577"/>
  </r>
  <r>
    <x v="2"/>
    <x v="24"/>
    <n v="17500"/>
    <x v="1"/>
    <n v="1442"/>
  </r>
  <r>
    <x v="2"/>
    <x v="24"/>
    <n v="17500"/>
    <x v="2"/>
    <n v="1196"/>
  </r>
  <r>
    <x v="2"/>
    <x v="24"/>
    <n v="17500"/>
    <x v="3"/>
    <n v="211"/>
  </r>
  <r>
    <x v="2"/>
    <x v="24"/>
    <n v="17500"/>
    <x v="4"/>
    <n v="387"/>
  </r>
  <r>
    <x v="2"/>
    <x v="24"/>
    <n v="17500"/>
    <x v="5"/>
    <n v="211"/>
  </r>
  <r>
    <x v="2"/>
    <x v="24"/>
    <n v="17500"/>
    <x v="6"/>
    <n v="70"/>
  </r>
  <r>
    <x v="2"/>
    <x v="24"/>
    <n v="17500"/>
    <x v="7"/>
    <n v="0"/>
  </r>
  <r>
    <x v="2"/>
    <x v="24"/>
    <n v="17500"/>
    <x v="8"/>
    <n v="844"/>
  </r>
  <r>
    <x v="2"/>
    <x v="24"/>
    <n v="17500"/>
    <x v="9"/>
    <n v="1125"/>
  </r>
  <r>
    <x v="2"/>
    <x v="24"/>
    <n v="17500"/>
    <x v="10"/>
    <n v="0"/>
  </r>
  <r>
    <x v="2"/>
    <x v="24"/>
    <n v="17500"/>
    <x v="11"/>
    <n v="364"/>
  </r>
  <r>
    <x v="2"/>
    <x v="24"/>
    <n v="17500"/>
    <x v="12"/>
    <n v="0"/>
  </r>
  <r>
    <x v="2"/>
    <x v="25"/>
    <n v="15283"/>
    <x v="0"/>
    <n v="474"/>
  </r>
  <r>
    <x v="2"/>
    <x v="25"/>
    <n v="15283"/>
    <x v="1"/>
    <n v="1472"/>
  </r>
  <r>
    <x v="2"/>
    <x v="25"/>
    <n v="15283"/>
    <x v="2"/>
    <n v="1230"/>
  </r>
  <r>
    <x v="2"/>
    <x v="25"/>
    <n v="15283"/>
    <x v="3"/>
    <n v="90"/>
  </r>
  <r>
    <x v="2"/>
    <x v="25"/>
    <n v="15283"/>
    <x v="4"/>
    <n v="164"/>
  </r>
  <r>
    <x v="2"/>
    <x v="25"/>
    <n v="15283"/>
    <x v="5"/>
    <n v="31"/>
  </r>
  <r>
    <x v="2"/>
    <x v="25"/>
    <n v="15283"/>
    <x v="6"/>
    <n v="71"/>
  </r>
  <r>
    <x v="2"/>
    <x v="25"/>
    <n v="15283"/>
    <x v="7"/>
    <n v="16"/>
  </r>
  <r>
    <x v="2"/>
    <x v="25"/>
    <n v="15283"/>
    <x v="8"/>
    <n v="593"/>
  </r>
  <r>
    <x v="2"/>
    <x v="25"/>
    <n v="15283"/>
    <x v="9"/>
    <n v="768"/>
  </r>
  <r>
    <x v="2"/>
    <x v="25"/>
    <n v="15283"/>
    <x v="10"/>
    <n v="111"/>
  </r>
  <r>
    <x v="2"/>
    <x v="25"/>
    <n v="15283"/>
    <x v="11"/>
    <n v="301"/>
  </r>
  <r>
    <x v="2"/>
    <x v="25"/>
    <n v="15283"/>
    <x v="12"/>
    <n v="0"/>
  </r>
  <r>
    <x v="2"/>
    <x v="26"/>
    <n v="18750"/>
    <x v="0"/>
    <n v="402"/>
  </r>
  <r>
    <x v="2"/>
    <x v="26"/>
    <n v="18750"/>
    <x v="1"/>
    <n v="1120"/>
  </r>
  <r>
    <x v="2"/>
    <x v="26"/>
    <n v="18750"/>
    <x v="2"/>
    <n v="976"/>
  </r>
  <r>
    <x v="2"/>
    <x v="26"/>
    <n v="18750"/>
    <x v="3"/>
    <n v="172"/>
  </r>
  <r>
    <x v="2"/>
    <x v="26"/>
    <n v="18750"/>
    <x v="4"/>
    <n v="317"/>
  </r>
  <r>
    <x v="2"/>
    <x v="26"/>
    <n v="18750"/>
    <x v="5"/>
    <n v="172"/>
  </r>
  <r>
    <x v="2"/>
    <x v="26"/>
    <n v="18750"/>
    <x v="6"/>
    <n v="57"/>
  </r>
  <r>
    <x v="2"/>
    <x v="26"/>
    <n v="18750"/>
    <x v="7"/>
    <n v="0"/>
  </r>
  <r>
    <x v="2"/>
    <x v="26"/>
    <n v="18750"/>
    <x v="8"/>
    <n v="746"/>
  </r>
  <r>
    <x v="2"/>
    <x v="26"/>
    <n v="18750"/>
    <x v="9"/>
    <n v="1091"/>
  </r>
  <r>
    <x v="2"/>
    <x v="26"/>
    <n v="18750"/>
    <x v="10"/>
    <n v="0"/>
  </r>
  <r>
    <x v="2"/>
    <x v="26"/>
    <n v="18750"/>
    <x v="11"/>
    <n v="303"/>
  </r>
  <r>
    <x v="2"/>
    <x v="26"/>
    <n v="18750"/>
    <x v="12"/>
    <n v="0"/>
  </r>
  <r>
    <x v="2"/>
    <x v="27"/>
    <n v="89206"/>
    <x v="0"/>
    <n v="401"/>
  </r>
  <r>
    <x v="2"/>
    <x v="27"/>
    <n v="89206"/>
    <x v="1"/>
    <n v="1443"/>
  </r>
  <r>
    <x v="2"/>
    <x v="27"/>
    <n v="89206"/>
    <x v="2"/>
    <n v="947"/>
  </r>
  <r>
    <x v="2"/>
    <x v="27"/>
    <n v="89206"/>
    <x v="3"/>
    <n v="133"/>
  </r>
  <r>
    <x v="2"/>
    <x v="27"/>
    <n v="89206"/>
    <x v="4"/>
    <n v="292"/>
  </r>
  <r>
    <x v="2"/>
    <x v="27"/>
    <n v="89206"/>
    <x v="5"/>
    <n v="11"/>
  </r>
  <r>
    <x v="2"/>
    <x v="27"/>
    <n v="89206"/>
    <x v="6"/>
    <n v="51"/>
  </r>
  <r>
    <x v="2"/>
    <x v="27"/>
    <n v="89206"/>
    <x v="7"/>
    <n v="32"/>
  </r>
  <r>
    <x v="2"/>
    <x v="27"/>
    <n v="89206"/>
    <x v="8"/>
    <n v="627"/>
  </r>
  <r>
    <x v="2"/>
    <x v="27"/>
    <n v="89206"/>
    <x v="9"/>
    <n v="1270"/>
  </r>
  <r>
    <x v="2"/>
    <x v="27"/>
    <n v="89206"/>
    <x v="10"/>
    <n v="165"/>
  </r>
  <r>
    <x v="2"/>
    <x v="27"/>
    <n v="89206"/>
    <x v="11"/>
    <n v="322"/>
  </r>
  <r>
    <x v="2"/>
    <x v="27"/>
    <n v="89206"/>
    <x v="12"/>
    <n v="0"/>
  </r>
  <r>
    <x v="2"/>
    <x v="28"/>
    <n v="36650"/>
    <x v="0"/>
    <n v="901"/>
  </r>
  <r>
    <x v="2"/>
    <x v="28"/>
    <n v="36650"/>
    <x v="1"/>
    <n v="1478"/>
  </r>
  <r>
    <x v="2"/>
    <x v="28"/>
    <n v="36650"/>
    <x v="2"/>
    <n v="1002.8"/>
  </r>
  <r>
    <x v="2"/>
    <x v="28"/>
    <n v="36650"/>
    <x v="3"/>
    <n v="205"/>
  </r>
  <r>
    <x v="2"/>
    <x v="28"/>
    <n v="36650"/>
    <x v="4"/>
    <n v="326"/>
  </r>
  <r>
    <x v="2"/>
    <x v="28"/>
    <n v="36650"/>
    <x v="5"/>
    <n v="232"/>
  </r>
  <r>
    <x v="2"/>
    <x v="28"/>
    <n v="36650"/>
    <x v="6"/>
    <n v="113"/>
  </r>
  <r>
    <x v="2"/>
    <x v="28"/>
    <n v="36650"/>
    <x v="7"/>
    <n v="74"/>
  </r>
  <r>
    <x v="2"/>
    <x v="28"/>
    <n v="36650"/>
    <x v="8"/>
    <n v="994"/>
  </r>
  <r>
    <x v="2"/>
    <x v="28"/>
    <n v="36650"/>
    <x v="9"/>
    <n v="1359"/>
  </r>
  <r>
    <x v="2"/>
    <x v="28"/>
    <n v="36650"/>
    <x v="10"/>
    <n v="232"/>
  </r>
  <r>
    <x v="2"/>
    <x v="28"/>
    <n v="36650"/>
    <x v="11"/>
    <n v="470"/>
  </r>
  <r>
    <x v="2"/>
    <x v="28"/>
    <n v="36650"/>
    <x v="12"/>
    <n v="0"/>
  </r>
  <r>
    <x v="3"/>
    <x v="29"/>
    <n v="17400"/>
    <x v="0"/>
    <n v="589.9802962032079"/>
  </r>
  <r>
    <x v="3"/>
    <x v="29"/>
    <n v="17400"/>
    <x v="1"/>
    <n v="1001.3000227575085"/>
  </r>
  <r>
    <x v="3"/>
    <x v="29"/>
    <n v="17400"/>
    <x v="2"/>
    <n v="1156.329"/>
  </r>
  <r>
    <x v="3"/>
    <x v="29"/>
    <n v="17400"/>
    <x v="3"/>
    <n v="189.45266056089048"/>
  </r>
  <r>
    <x v="3"/>
    <x v="29"/>
    <n v="17400"/>
    <x v="4"/>
    <n v="364.90458379750606"/>
  </r>
  <r>
    <x v="3"/>
    <x v="29"/>
    <n v="17400"/>
    <x v="5"/>
    <n v="32.948288793198344"/>
  </r>
  <r>
    <x v="3"/>
    <x v="29"/>
    <n v="17400"/>
    <x v="6"/>
    <n v="47.36316514022262"/>
  </r>
  <r>
    <x v="3"/>
    <x v="29"/>
    <n v="17400"/>
    <x v="7"/>
    <n v="10.296340247874483"/>
  </r>
  <r>
    <x v="3"/>
    <x v="29"/>
    <n v="17400"/>
    <x v="8"/>
    <n v="875.69790236687913"/>
  </r>
  <r>
    <x v="3"/>
    <x v="29"/>
    <n v="17400"/>
    <x v="9"/>
    <n v="745.45503394611262"/>
  </r>
  <r>
    <x v="3"/>
    <x v="29"/>
    <n v="17400"/>
    <x v="10"/>
    <n v="94.417440073009004"/>
  </r>
  <r>
    <x v="3"/>
    <x v="29"/>
    <n v="17400"/>
    <x v="11"/>
    <n v="499.47546542439119"/>
  </r>
  <r>
    <x v="3"/>
    <x v="29"/>
    <n v="17400"/>
    <x v="12"/>
    <n v="0"/>
  </r>
  <r>
    <x v="3"/>
    <x v="30"/>
    <n v="5667"/>
    <x v="0"/>
    <n v="601.71625183645381"/>
  </r>
  <r>
    <x v="3"/>
    <x v="30"/>
    <n v="5667"/>
    <x v="1"/>
    <n v="1441.4170082725147"/>
  </r>
  <r>
    <x v="3"/>
    <x v="30"/>
    <n v="5667"/>
    <x v="2"/>
    <n v="1126.4742311137593"/>
  </r>
  <r>
    <x v="3"/>
    <x v="30"/>
    <n v="5667"/>
    <x v="3"/>
    <n v="229.36242922094223"/>
  </r>
  <r>
    <x v="3"/>
    <x v="30"/>
    <n v="5667"/>
    <x v="4"/>
    <n v="474.30867805128344"/>
  </r>
  <r>
    <x v="3"/>
    <x v="30"/>
    <n v="5667"/>
    <x v="5"/>
    <n v="53.839146796874999"/>
  </r>
  <r>
    <x v="3"/>
    <x v="30"/>
    <n v="5667"/>
    <x v="6"/>
    <n v="36.101560407490929"/>
  </r>
  <r>
    <x v="3"/>
    <x v="30"/>
    <n v="5667"/>
    <x v="7"/>
    <n v="16.91902564720953"/>
  </r>
  <r>
    <x v="3"/>
    <x v="30"/>
    <n v="5667"/>
    <x v="8"/>
    <n v="822.55122988942503"/>
  </r>
  <r>
    <x v="3"/>
    <x v="30"/>
    <n v="5667"/>
    <x v="9"/>
    <n v="816.76494475962988"/>
  </r>
  <r>
    <x v="3"/>
    <x v="30"/>
    <n v="5667"/>
    <x v="10"/>
    <n v="44.454315106934892"/>
  </r>
  <r>
    <x v="3"/>
    <x v="30"/>
    <n v="5667"/>
    <x v="11"/>
    <n v="637.71753194772009"/>
  </r>
  <r>
    <x v="3"/>
    <x v="30"/>
    <n v="5667"/>
    <x v="12"/>
    <n v="0"/>
  </r>
  <r>
    <x v="4"/>
    <x v="31"/>
    <n v="83736"/>
    <x v="0"/>
    <n v="594.86580848291374"/>
  </r>
  <r>
    <x v="4"/>
    <x v="31"/>
    <n v="83736"/>
    <x v="1"/>
    <n v="1191.8597356940797"/>
  </r>
  <r>
    <x v="4"/>
    <x v="31"/>
    <n v="83736"/>
    <x v="2"/>
    <n v="1141.4016155568797"/>
  </r>
  <r>
    <x v="4"/>
    <x v="31"/>
    <n v="83736"/>
    <x v="3"/>
    <n v="140.27569941204672"/>
  </r>
  <r>
    <x v="4"/>
    <x v="31"/>
    <n v="83736"/>
    <x v="4"/>
    <n v="546.59151839866479"/>
  </r>
  <r>
    <x v="4"/>
    <x v="31"/>
    <n v="83736"/>
    <x v="5"/>
    <n v="98.128713093148804"/>
  </r>
  <r>
    <x v="4"/>
    <x v="31"/>
    <n v="83736"/>
    <x v="6"/>
    <n v="9.6741861663480488"/>
  </r>
  <r>
    <x v="4"/>
    <x v="31"/>
    <n v="83736"/>
    <x v="7"/>
    <n v="20.960736693754107"/>
  </r>
  <r>
    <x v="4"/>
    <x v="31"/>
    <n v="83736"/>
    <x v="8"/>
    <n v="1035.1379197992412"/>
  </r>
  <r>
    <x v="4"/>
    <x v="31"/>
    <n v="83736"/>
    <x v="9"/>
    <n v="1181.86307665552"/>
  </r>
  <r>
    <x v="4"/>
    <x v="31"/>
    <n v="83736"/>
    <x v="10"/>
    <n v="227.02090203696758"/>
  </r>
  <r>
    <x v="4"/>
    <x v="31"/>
    <n v="83736"/>
    <x v="11"/>
    <n v="588.42367590084586"/>
  </r>
  <r>
    <x v="4"/>
    <x v="31"/>
    <n v="83736"/>
    <x v="12"/>
    <n v="0"/>
  </r>
  <r>
    <x v="4"/>
    <x v="32"/>
    <n v="7501"/>
    <x v="0"/>
    <n v="650"/>
  </r>
  <r>
    <x v="4"/>
    <x v="32"/>
    <n v="7501"/>
    <x v="1"/>
    <n v="750"/>
  </r>
  <r>
    <x v="4"/>
    <x v="32"/>
    <n v="7501"/>
    <x v="2"/>
    <n v="393.5579256099187"/>
  </r>
  <r>
    <x v="4"/>
    <x v="32"/>
    <n v="7501"/>
    <x v="3"/>
    <n v="143.80655912544995"/>
  </r>
  <r>
    <x v="4"/>
    <x v="32"/>
    <n v="7501"/>
    <x v="4"/>
    <n v="200.56365817890949"/>
  </r>
  <r>
    <x v="4"/>
    <x v="32"/>
    <n v="7501"/>
    <x v="5"/>
    <n v="82.957605652579659"/>
  </r>
  <r>
    <x v="4"/>
    <x v="32"/>
    <n v="7501"/>
    <x v="6"/>
    <n v="81.630449273430216"/>
  </r>
  <r>
    <x v="4"/>
    <x v="32"/>
    <n v="7501"/>
    <x v="7"/>
    <n v="10.817757632315692"/>
  </r>
  <r>
    <x v="4"/>
    <x v="32"/>
    <n v="7501"/>
    <x v="8"/>
    <n v="806.47367017730971"/>
  </r>
  <r>
    <x v="4"/>
    <x v="32"/>
    <n v="7501"/>
    <x v="9"/>
    <n v="714.46313824823358"/>
  </r>
  <r>
    <x v="4"/>
    <x v="32"/>
    <n v="7501"/>
    <x v="10"/>
    <n v="106.80775896547127"/>
  </r>
  <r>
    <x v="4"/>
    <x v="32"/>
    <n v="7501"/>
    <x v="11"/>
    <n v="403.01749100119986"/>
  </r>
  <r>
    <x v="4"/>
    <x v="32"/>
    <n v="7501"/>
    <x v="12"/>
    <n v="0"/>
  </r>
  <r>
    <x v="4"/>
    <x v="33"/>
    <n v="7501"/>
    <x v="0"/>
    <n v="572.01890265969348"/>
  </r>
  <r>
    <x v="4"/>
    <x v="33"/>
    <n v="7501"/>
    <x v="1"/>
    <n v="1062.0403325784457"/>
  </r>
  <r>
    <x v="4"/>
    <x v="33"/>
    <n v="7501"/>
    <x v="2"/>
    <n v="1141.4016155568797"/>
  </r>
  <r>
    <x v="4"/>
    <x v="33"/>
    <n v="7501"/>
    <x v="3"/>
    <n v="241.02819648357132"/>
  </r>
  <r>
    <x v="4"/>
    <x v="33"/>
    <n v="7501"/>
    <x v="4"/>
    <n v="373.57758828878713"/>
  </r>
  <r>
    <x v="4"/>
    <x v="33"/>
    <n v="7501"/>
    <x v="5"/>
    <n v="129.85717774536971"/>
  </r>
  <r>
    <x v="4"/>
    <x v="33"/>
    <n v="7501"/>
    <x v="6"/>
    <n v="83.368325702208992"/>
  </r>
  <r>
    <x v="4"/>
    <x v="33"/>
    <n v="7501"/>
    <x v="7"/>
    <n v="19.5"/>
  </r>
  <r>
    <x v="4"/>
    <x v="33"/>
    <n v="7501"/>
    <x v="8"/>
    <n v="785.48211712408636"/>
  </r>
  <r>
    <x v="4"/>
    <x v="33"/>
    <n v="7501"/>
    <x v="9"/>
    <n v="870.11784704093873"/>
  </r>
  <r>
    <x v="4"/>
    <x v="33"/>
    <n v="7501"/>
    <x v="10"/>
    <n v="169.13155421206076"/>
  </r>
  <r>
    <x v="4"/>
    <x v="33"/>
    <n v="7501"/>
    <x v="11"/>
    <n v="436.53236850444176"/>
  </r>
  <r>
    <x v="4"/>
    <x v="33"/>
    <n v="7501"/>
    <x v="12"/>
    <n v="0"/>
  </r>
  <r>
    <x v="5"/>
    <x v="34"/>
    <n v="34307"/>
    <x v="0"/>
    <n v="617.31212243030438"/>
  </r>
  <r>
    <x v="5"/>
    <x v="34"/>
    <n v="34307"/>
    <x v="1"/>
    <n v="1447.4738830499996"/>
  </r>
  <r>
    <x v="5"/>
    <x v="34"/>
    <n v="34307"/>
    <x v="2"/>
    <n v="1014.5702816249999"/>
  </r>
  <r>
    <x v="5"/>
    <x v="34"/>
    <n v="34307"/>
    <x v="3"/>
    <n v="153.63058237499999"/>
  </r>
  <r>
    <x v="5"/>
    <x v="34"/>
    <n v="34307"/>
    <x v="4"/>
    <n v="507.13992564199447"/>
  </r>
  <r>
    <x v="5"/>
    <x v="34"/>
    <n v="34307"/>
    <x v="5"/>
    <n v="110.6898147372017"/>
  </r>
  <r>
    <x v="5"/>
    <x v="34"/>
    <n v="34307"/>
    <x v="6"/>
    <n v="108.91899827522998"/>
  </r>
  <r>
    <x v="5"/>
    <x v="34"/>
    <n v="34307"/>
    <x v="7"/>
    <n v="46.700281249999996"/>
  </r>
  <r>
    <x v="5"/>
    <x v="34"/>
    <n v="34307"/>
    <x v="8"/>
    <n v="1086.0617407499999"/>
  </r>
  <r>
    <x v="5"/>
    <x v="34"/>
    <n v="34307"/>
    <x v="9"/>
    <n v="1219.1509235204694"/>
  </r>
  <r>
    <x v="5"/>
    <x v="34"/>
    <n v="34307"/>
    <x v="10"/>
    <n v="209.91109274999997"/>
  </r>
  <r>
    <x v="5"/>
    <x v="34"/>
    <n v="34307"/>
    <x v="11"/>
    <n v="418.18821277574153"/>
  </r>
  <r>
    <x v="5"/>
    <x v="34"/>
    <n v="34307"/>
    <x v="12"/>
    <n v="0"/>
  </r>
  <r>
    <x v="5"/>
    <x v="35"/>
    <n v="70864"/>
    <x v="0"/>
    <n v="545.08000000000004"/>
  </r>
  <r>
    <x v="5"/>
    <x v="35"/>
    <n v="70864"/>
    <x v="1"/>
    <n v="1736.9686596599995"/>
  </r>
  <r>
    <x v="5"/>
    <x v="35"/>
    <n v="70864"/>
    <x v="2"/>
    <n v="995.62244491040622"/>
  </r>
  <r>
    <x v="5"/>
    <x v="35"/>
    <n v="70864"/>
    <x v="3"/>
    <n v="397.404"/>
  </r>
  <r>
    <x v="5"/>
    <x v="35"/>
    <n v="70864"/>
    <x v="4"/>
    <n v="601.25067023853137"/>
  </r>
  <r>
    <x v="5"/>
    <x v="35"/>
    <n v="70864"/>
    <x v="5"/>
    <n v="170"/>
  </r>
  <r>
    <x v="5"/>
    <x v="35"/>
    <n v="70864"/>
    <x v="6"/>
    <n v="116.28000000000002"/>
  </r>
  <r>
    <x v="5"/>
    <x v="35"/>
    <n v="70864"/>
    <x v="7"/>
    <n v="45"/>
  </r>
  <r>
    <x v="5"/>
    <x v="35"/>
    <n v="70864"/>
    <x v="8"/>
    <n v="1252.8600000000001"/>
  </r>
  <r>
    <x v="5"/>
    <x v="35"/>
    <n v="70864"/>
    <x v="9"/>
    <n v="1568.184"/>
  </r>
  <r>
    <x v="5"/>
    <x v="35"/>
    <n v="70864"/>
    <x v="10"/>
    <n v="152.76000000000002"/>
  </r>
  <r>
    <x v="5"/>
    <x v="35"/>
    <n v="70864"/>
    <x v="11"/>
    <n v="943.10328000000027"/>
  </r>
  <r>
    <x v="5"/>
    <x v="35"/>
    <n v="70864"/>
    <x v="12"/>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x v="0"/>
    <x v="0"/>
    <s v="Villa"/>
    <m/>
    <m/>
    <s v="KSA"/>
    <s v="Riyadh"/>
    <s v="ROSHN"/>
    <x v="0"/>
    <m/>
    <s v="ROSHN-Sedra"/>
    <m/>
    <n v="2023"/>
    <m/>
    <s v="Award"/>
    <s v="Competitive - Traditional"/>
    <s v="Fixed Price Lump Sum"/>
    <m/>
    <m/>
    <n v="332"/>
    <m/>
    <x v="0"/>
    <s v="SAR"/>
    <m/>
    <m/>
    <m/>
    <n v="193"/>
  </r>
  <r>
    <x v="0"/>
    <x v="0"/>
    <s v="Villa"/>
    <m/>
    <m/>
    <s v="KSA"/>
    <s v="Riyadh"/>
    <s v="ROSHN"/>
    <x v="0"/>
    <m/>
    <s v="ROSHN-Sedra"/>
    <m/>
    <n v="2023"/>
    <m/>
    <s v="Award"/>
    <s v="Competitive - Traditional"/>
    <s v="Fixed Price Lump Sum"/>
    <m/>
    <m/>
    <n v="332"/>
    <m/>
    <x v="1"/>
    <s v="SAR"/>
    <m/>
    <m/>
    <m/>
    <n v="377"/>
  </r>
  <r>
    <x v="0"/>
    <x v="0"/>
    <s v="Villa"/>
    <m/>
    <m/>
    <s v="KSA"/>
    <s v="Riyadh"/>
    <s v="ROSHN"/>
    <x v="0"/>
    <m/>
    <s v="ROSHN-Sedra"/>
    <m/>
    <n v="2023"/>
    <m/>
    <s v="Award"/>
    <s v="Competitive - Traditional"/>
    <s v="Fixed Price Lump Sum"/>
    <m/>
    <m/>
    <n v="332"/>
    <m/>
    <x v="2"/>
    <s v="SAR"/>
    <m/>
    <m/>
    <m/>
    <n v="752"/>
  </r>
  <r>
    <x v="0"/>
    <x v="0"/>
    <s v="Villa"/>
    <m/>
    <m/>
    <s v="KSA"/>
    <s v="Riyadh"/>
    <s v="ROSHN"/>
    <x v="0"/>
    <m/>
    <s v="ROSHN-Sedra"/>
    <m/>
    <n v="2023"/>
    <m/>
    <s v="Award"/>
    <s v="Competitive - Traditional"/>
    <s v="Fixed Price Lump Sum"/>
    <m/>
    <m/>
    <n v="332"/>
    <m/>
    <x v="3"/>
    <s v="SAR"/>
    <m/>
    <m/>
    <m/>
    <n v="250"/>
  </r>
  <r>
    <x v="0"/>
    <x v="0"/>
    <s v="Villa"/>
    <m/>
    <m/>
    <s v="KSA"/>
    <s v="Riyadh"/>
    <s v="ROSHN"/>
    <x v="0"/>
    <m/>
    <s v="ROSHN-Sedra"/>
    <m/>
    <n v="2023"/>
    <m/>
    <s v="Award"/>
    <s v="Competitive - Traditional"/>
    <s v="Fixed Price Lump Sum"/>
    <m/>
    <m/>
    <n v="332"/>
    <m/>
    <x v="4"/>
    <s v="SAR"/>
    <m/>
    <m/>
    <m/>
    <n v="133"/>
  </r>
  <r>
    <x v="0"/>
    <x v="0"/>
    <s v="Villa"/>
    <m/>
    <m/>
    <s v="KSA"/>
    <s v="Riyadh"/>
    <s v="ROSHN"/>
    <x v="0"/>
    <m/>
    <s v="ROSHN-Sedra"/>
    <m/>
    <n v="2023"/>
    <m/>
    <s v="Award"/>
    <s v="Competitive - Traditional"/>
    <s v="Fixed Price Lump Sum"/>
    <m/>
    <m/>
    <n v="332"/>
    <m/>
    <x v="5"/>
    <s v="SAR"/>
    <m/>
    <m/>
    <m/>
    <n v="88"/>
  </r>
  <r>
    <x v="0"/>
    <x v="0"/>
    <s v="Villa"/>
    <m/>
    <m/>
    <s v="KSA"/>
    <s v="Riyadh"/>
    <s v="ROSHN"/>
    <x v="0"/>
    <m/>
    <s v="ROSHN-Sedra"/>
    <m/>
    <n v="2023"/>
    <m/>
    <s v="Award"/>
    <s v="Competitive - Traditional"/>
    <s v="Fixed Price Lump Sum"/>
    <m/>
    <m/>
    <n v="332"/>
    <m/>
    <x v="6"/>
    <s v="SAR"/>
    <m/>
    <m/>
    <m/>
    <n v="57"/>
  </r>
  <r>
    <x v="0"/>
    <x v="0"/>
    <s v="Villa"/>
    <m/>
    <m/>
    <s v="KSA"/>
    <s v="Riyadh"/>
    <s v="ROSHN"/>
    <x v="0"/>
    <m/>
    <s v="ROSHN-Sedra"/>
    <m/>
    <n v="2023"/>
    <m/>
    <s v="Award"/>
    <s v="Competitive - Traditional"/>
    <s v="Fixed Price Lump Sum"/>
    <m/>
    <m/>
    <n v="332"/>
    <m/>
    <x v="7"/>
    <s v="SAR"/>
    <m/>
    <m/>
    <m/>
    <n v="0"/>
  </r>
  <r>
    <x v="0"/>
    <x v="0"/>
    <s v="Villa"/>
    <m/>
    <m/>
    <s v="KSA"/>
    <s v="Riyadh"/>
    <s v="ROSHN"/>
    <x v="0"/>
    <m/>
    <s v="ROSHN-Sedra"/>
    <m/>
    <n v="2023"/>
    <m/>
    <s v="Award"/>
    <s v="Competitive - Traditional"/>
    <s v="Fixed Price Lump Sum"/>
    <m/>
    <m/>
    <n v="332"/>
    <m/>
    <x v="8"/>
    <s v="SAR"/>
    <m/>
    <m/>
    <m/>
    <n v="476"/>
  </r>
  <r>
    <x v="0"/>
    <x v="0"/>
    <s v="Villa"/>
    <m/>
    <m/>
    <s v="KSA"/>
    <s v="Riyadh"/>
    <s v="ROSHN"/>
    <x v="0"/>
    <m/>
    <s v="ROSHN-Sedra"/>
    <m/>
    <n v="2023"/>
    <m/>
    <s v="Award"/>
    <s v="Competitive - Traditional"/>
    <s v="Fixed Price Lump Sum"/>
    <m/>
    <m/>
    <n v="332"/>
    <m/>
    <x v="9"/>
    <s v="SAR"/>
    <m/>
    <m/>
    <m/>
    <n v="400"/>
  </r>
  <r>
    <x v="0"/>
    <x v="0"/>
    <s v="Villa"/>
    <m/>
    <m/>
    <s v="KSA"/>
    <s v="Riyadh"/>
    <s v="ROSHN"/>
    <x v="0"/>
    <m/>
    <s v="ROSHN-Sedra"/>
    <m/>
    <n v="2023"/>
    <m/>
    <s v="Award"/>
    <s v="Competitive - Traditional"/>
    <s v="Fixed Price Lump Sum"/>
    <m/>
    <m/>
    <n v="332"/>
    <m/>
    <x v="10"/>
    <s v="SAR"/>
    <m/>
    <m/>
    <m/>
    <n v="0"/>
  </r>
  <r>
    <x v="0"/>
    <x v="0"/>
    <s v="Villa"/>
    <m/>
    <m/>
    <s v="KSA"/>
    <s v="Riyadh"/>
    <s v="ROSHN"/>
    <x v="0"/>
    <m/>
    <s v="ROSHN-Sedra"/>
    <m/>
    <n v="2023"/>
    <m/>
    <s v="Award"/>
    <s v="Competitive - Traditional"/>
    <s v="Fixed Price Lump Sum"/>
    <m/>
    <m/>
    <n v="332"/>
    <m/>
    <x v="11"/>
    <s v="SAR"/>
    <m/>
    <m/>
    <m/>
    <n v="209"/>
  </r>
  <r>
    <x v="0"/>
    <x v="0"/>
    <s v="Villa"/>
    <m/>
    <m/>
    <s v="KSA"/>
    <s v="Riyadh"/>
    <s v="ROSHN"/>
    <x v="0"/>
    <m/>
    <s v="ROSHN-Sedra"/>
    <m/>
    <n v="2023"/>
    <m/>
    <s v="Award"/>
    <s v="Competitive - Traditional"/>
    <s v="Fixed Price Lump Sum"/>
    <m/>
    <m/>
    <n v="332"/>
    <m/>
    <x v="12"/>
    <s v="SAR"/>
    <m/>
    <m/>
    <m/>
    <n v="0"/>
  </r>
  <r>
    <x v="0"/>
    <x v="0"/>
    <s v="Villa"/>
    <m/>
    <m/>
    <s v="KSA"/>
    <s v="Riyadh"/>
    <s v="ROSHN"/>
    <x v="1"/>
    <m/>
    <s v="ROSHN-Sedra"/>
    <m/>
    <n v="2023"/>
    <m/>
    <s v="Award"/>
    <s v="Competitive - Traditional"/>
    <s v="Fixed Price Lump Sum"/>
    <m/>
    <m/>
    <n v="406"/>
    <m/>
    <x v="0"/>
    <s v="SAR"/>
    <m/>
    <m/>
    <m/>
    <n v="187"/>
  </r>
  <r>
    <x v="0"/>
    <x v="0"/>
    <s v="Villa"/>
    <m/>
    <m/>
    <s v="KSA"/>
    <s v="Riyadh"/>
    <s v="ROSHN"/>
    <x v="1"/>
    <m/>
    <s v="ROSHN-Sedra"/>
    <m/>
    <n v="2023"/>
    <m/>
    <s v="Award"/>
    <s v="Competitive - Traditional"/>
    <s v="Fixed Price Lump Sum"/>
    <m/>
    <m/>
    <n v="406"/>
    <m/>
    <x v="1"/>
    <s v="SAR"/>
    <m/>
    <m/>
    <m/>
    <n v="366"/>
  </r>
  <r>
    <x v="0"/>
    <x v="0"/>
    <s v="Villa"/>
    <m/>
    <m/>
    <s v="KSA"/>
    <s v="Riyadh"/>
    <s v="ROSHN"/>
    <x v="1"/>
    <m/>
    <s v="ROSHN-Sedra"/>
    <m/>
    <n v="2023"/>
    <m/>
    <s v="Award"/>
    <s v="Competitive - Traditional"/>
    <s v="Fixed Price Lump Sum"/>
    <m/>
    <m/>
    <n v="406"/>
    <m/>
    <x v="2"/>
    <s v="SAR"/>
    <m/>
    <m/>
    <m/>
    <n v="731"/>
  </r>
  <r>
    <x v="0"/>
    <x v="0"/>
    <s v="Villa"/>
    <m/>
    <m/>
    <s v="KSA"/>
    <s v="Riyadh"/>
    <s v="ROSHN"/>
    <x v="1"/>
    <m/>
    <s v="ROSHN-Sedra"/>
    <m/>
    <n v="2023"/>
    <m/>
    <s v="Award"/>
    <s v="Competitive - Traditional"/>
    <s v="Fixed Price Lump Sum"/>
    <m/>
    <m/>
    <n v="406"/>
    <m/>
    <x v="3"/>
    <s v="SAR"/>
    <m/>
    <m/>
    <m/>
    <n v="242"/>
  </r>
  <r>
    <x v="0"/>
    <x v="0"/>
    <s v="Villa"/>
    <m/>
    <m/>
    <s v="KSA"/>
    <s v="Riyadh"/>
    <s v="ROSHN"/>
    <x v="1"/>
    <m/>
    <s v="ROSHN-Sedra"/>
    <m/>
    <n v="2023"/>
    <m/>
    <s v="Award"/>
    <s v="Competitive - Traditional"/>
    <s v="Fixed Price Lump Sum"/>
    <m/>
    <m/>
    <n v="406"/>
    <m/>
    <x v="4"/>
    <s v="SAR"/>
    <m/>
    <m/>
    <m/>
    <n v="129"/>
  </r>
  <r>
    <x v="0"/>
    <x v="0"/>
    <s v="Villa"/>
    <m/>
    <m/>
    <s v="KSA"/>
    <s v="Riyadh"/>
    <s v="ROSHN"/>
    <x v="1"/>
    <m/>
    <s v="ROSHN-Sedra"/>
    <m/>
    <n v="2023"/>
    <m/>
    <s v="Award"/>
    <s v="Competitive - Traditional"/>
    <s v="Fixed Price Lump Sum"/>
    <m/>
    <m/>
    <n v="406"/>
    <m/>
    <x v="5"/>
    <s v="SAR"/>
    <m/>
    <m/>
    <m/>
    <n v="86"/>
  </r>
  <r>
    <x v="0"/>
    <x v="0"/>
    <s v="Villa"/>
    <m/>
    <m/>
    <s v="KSA"/>
    <s v="Riyadh"/>
    <s v="ROSHN"/>
    <x v="1"/>
    <m/>
    <s v="ROSHN-Sedra"/>
    <m/>
    <n v="2023"/>
    <m/>
    <s v="Award"/>
    <s v="Competitive - Traditional"/>
    <s v="Fixed Price Lump Sum"/>
    <m/>
    <m/>
    <n v="406"/>
    <m/>
    <x v="6"/>
    <s v="SAR"/>
    <m/>
    <m/>
    <m/>
    <n v="56"/>
  </r>
  <r>
    <x v="0"/>
    <x v="0"/>
    <s v="Villa"/>
    <m/>
    <m/>
    <s v="KSA"/>
    <s v="Riyadh"/>
    <s v="ROSHN"/>
    <x v="1"/>
    <m/>
    <s v="ROSHN-Sedra"/>
    <m/>
    <n v="2023"/>
    <m/>
    <s v="Award"/>
    <s v="Competitive - Traditional"/>
    <s v="Fixed Price Lump Sum"/>
    <m/>
    <m/>
    <n v="406"/>
    <m/>
    <x v="7"/>
    <s v="SAR"/>
    <m/>
    <m/>
    <m/>
    <n v="0"/>
  </r>
  <r>
    <x v="0"/>
    <x v="0"/>
    <s v="Villa"/>
    <m/>
    <m/>
    <s v="KSA"/>
    <s v="Riyadh"/>
    <s v="ROSHN"/>
    <x v="1"/>
    <m/>
    <s v="ROSHN-Sedra"/>
    <m/>
    <n v="2023"/>
    <m/>
    <s v="Award"/>
    <s v="Competitive - Traditional"/>
    <s v="Fixed Price Lump Sum"/>
    <m/>
    <m/>
    <n v="406"/>
    <m/>
    <x v="8"/>
    <s v="SAR"/>
    <m/>
    <m/>
    <m/>
    <n v="462"/>
  </r>
  <r>
    <x v="0"/>
    <x v="0"/>
    <s v="Villa"/>
    <m/>
    <m/>
    <s v="KSA"/>
    <s v="Riyadh"/>
    <s v="ROSHN"/>
    <x v="1"/>
    <m/>
    <s v="ROSHN-Sedra"/>
    <m/>
    <n v="2023"/>
    <m/>
    <s v="Award"/>
    <s v="Competitive - Traditional"/>
    <s v="Fixed Price Lump Sum"/>
    <m/>
    <m/>
    <n v="406"/>
    <m/>
    <x v="9"/>
    <s v="SAR"/>
    <m/>
    <m/>
    <m/>
    <n v="388"/>
  </r>
  <r>
    <x v="0"/>
    <x v="0"/>
    <s v="Villa"/>
    <m/>
    <m/>
    <s v="KSA"/>
    <s v="Riyadh"/>
    <s v="ROSHN"/>
    <x v="1"/>
    <m/>
    <s v="ROSHN-Sedra"/>
    <m/>
    <n v="2023"/>
    <m/>
    <s v="Award"/>
    <s v="Competitive - Traditional"/>
    <s v="Fixed Price Lump Sum"/>
    <m/>
    <m/>
    <n v="406"/>
    <m/>
    <x v="10"/>
    <s v="SAR"/>
    <m/>
    <m/>
    <m/>
    <n v="0"/>
  </r>
  <r>
    <x v="0"/>
    <x v="0"/>
    <s v="Villa"/>
    <m/>
    <m/>
    <s v="KSA"/>
    <s v="Riyadh"/>
    <s v="ROSHN"/>
    <x v="1"/>
    <m/>
    <s v="ROSHN-Sedra"/>
    <m/>
    <n v="2023"/>
    <m/>
    <s v="Award"/>
    <s v="Competitive - Traditional"/>
    <s v="Fixed Price Lump Sum"/>
    <m/>
    <m/>
    <n v="406"/>
    <m/>
    <x v="11"/>
    <s v="SAR"/>
    <m/>
    <m/>
    <m/>
    <n v="203"/>
  </r>
  <r>
    <x v="0"/>
    <x v="0"/>
    <s v="Villa"/>
    <m/>
    <m/>
    <s v="KSA"/>
    <s v="Riyadh"/>
    <s v="ROSHN"/>
    <x v="1"/>
    <m/>
    <s v="ROSHN-Sedra"/>
    <m/>
    <n v="2023"/>
    <m/>
    <s v="Award"/>
    <s v="Competitive - Traditional"/>
    <s v="Fixed Price Lump Sum"/>
    <m/>
    <m/>
    <n v="406"/>
    <m/>
    <x v="12"/>
    <s v="SAR"/>
    <m/>
    <m/>
    <m/>
    <n v="0"/>
  </r>
  <r>
    <x v="0"/>
    <x v="0"/>
    <s v="Villa"/>
    <m/>
    <m/>
    <s v="UAE"/>
    <s v="Dubai"/>
    <s v="Developer01"/>
    <x v="2"/>
    <m/>
    <s v="FJ Project01"/>
    <m/>
    <n v="2021"/>
    <m/>
    <s v="Award"/>
    <s v="Competitive - Traditional"/>
    <s v="Fixed Price Lump Sum"/>
    <m/>
    <m/>
    <n v="422"/>
    <m/>
    <x v="0"/>
    <s v="SAR"/>
    <m/>
    <m/>
    <m/>
    <n v="379"/>
  </r>
  <r>
    <x v="0"/>
    <x v="0"/>
    <s v="Villa"/>
    <m/>
    <m/>
    <s v="UAE"/>
    <s v="Dubai"/>
    <s v="Developer01"/>
    <x v="2"/>
    <m/>
    <s v="FJ Project01"/>
    <m/>
    <n v="2021"/>
    <m/>
    <s v="Award"/>
    <s v="Competitive - Traditional"/>
    <s v="Fixed Price Lump Sum"/>
    <m/>
    <m/>
    <n v="422"/>
    <m/>
    <x v="1"/>
    <s v="SAR"/>
    <m/>
    <m/>
    <m/>
    <n v="762"/>
  </r>
  <r>
    <x v="0"/>
    <x v="0"/>
    <s v="Villa"/>
    <m/>
    <m/>
    <s v="UAE"/>
    <s v="Dubai"/>
    <s v="Developer01"/>
    <x v="2"/>
    <m/>
    <s v="FJ Project01"/>
    <m/>
    <n v="2021"/>
    <m/>
    <s v="Award"/>
    <s v="Competitive - Traditional"/>
    <s v="Fixed Price Lump Sum"/>
    <m/>
    <m/>
    <n v="422"/>
    <m/>
    <x v="2"/>
    <s v="SAR"/>
    <m/>
    <m/>
    <m/>
    <n v="915"/>
  </r>
  <r>
    <x v="0"/>
    <x v="0"/>
    <s v="Villa"/>
    <m/>
    <m/>
    <s v="UAE"/>
    <s v="Dubai"/>
    <s v="Developer01"/>
    <x v="2"/>
    <m/>
    <s v="FJ Project01"/>
    <m/>
    <n v="2021"/>
    <m/>
    <s v="Award"/>
    <s v="Competitive - Traditional"/>
    <s v="Fixed Price Lump Sum"/>
    <m/>
    <m/>
    <n v="422"/>
    <m/>
    <x v="3"/>
    <s v="SAR"/>
    <m/>
    <m/>
    <m/>
    <n v="239"/>
  </r>
  <r>
    <x v="0"/>
    <x v="0"/>
    <s v="Villa"/>
    <m/>
    <m/>
    <s v="UAE"/>
    <s v="Dubai"/>
    <s v="Developer01"/>
    <x v="2"/>
    <m/>
    <s v="FJ Project01"/>
    <m/>
    <n v="2021"/>
    <m/>
    <s v="Award"/>
    <s v="Competitive - Traditional"/>
    <s v="Fixed Price Lump Sum"/>
    <m/>
    <m/>
    <n v="422"/>
    <m/>
    <x v="4"/>
    <s v="SAR"/>
    <m/>
    <m/>
    <m/>
    <n v="500"/>
  </r>
  <r>
    <x v="0"/>
    <x v="0"/>
    <s v="Villa"/>
    <m/>
    <m/>
    <s v="UAE"/>
    <s v="Dubai"/>
    <s v="Developer01"/>
    <x v="2"/>
    <m/>
    <s v="FJ Project01"/>
    <m/>
    <n v="2021"/>
    <m/>
    <s v="Award"/>
    <s v="Competitive - Traditional"/>
    <s v="Fixed Price Lump Sum"/>
    <m/>
    <m/>
    <n v="422"/>
    <m/>
    <x v="5"/>
    <s v="SAR"/>
    <m/>
    <m/>
    <m/>
    <n v="295"/>
  </r>
  <r>
    <x v="0"/>
    <x v="0"/>
    <s v="Villa"/>
    <m/>
    <m/>
    <s v="UAE"/>
    <s v="Dubai"/>
    <s v="Developer01"/>
    <x v="2"/>
    <m/>
    <s v="FJ Project01"/>
    <m/>
    <n v="2021"/>
    <m/>
    <s v="Award"/>
    <s v="Competitive - Traditional"/>
    <s v="Fixed Price Lump Sum"/>
    <m/>
    <m/>
    <n v="422"/>
    <m/>
    <x v="6"/>
    <s v="SAR"/>
    <m/>
    <m/>
    <m/>
    <n v="119"/>
  </r>
  <r>
    <x v="0"/>
    <x v="0"/>
    <s v="Villa"/>
    <m/>
    <m/>
    <s v="UAE"/>
    <s v="Dubai"/>
    <s v="Developer01"/>
    <x v="2"/>
    <m/>
    <s v="FJ Project01"/>
    <m/>
    <n v="2021"/>
    <m/>
    <s v="Award"/>
    <s v="Competitive - Traditional"/>
    <s v="Fixed Price Lump Sum"/>
    <m/>
    <m/>
    <n v="422"/>
    <m/>
    <x v="7"/>
    <s v="SAR"/>
    <m/>
    <m/>
    <m/>
    <n v="0"/>
  </r>
  <r>
    <x v="0"/>
    <x v="0"/>
    <s v="Villa"/>
    <m/>
    <m/>
    <s v="UAE"/>
    <s v="Dubai"/>
    <s v="Developer01"/>
    <x v="2"/>
    <m/>
    <s v="FJ Project01"/>
    <m/>
    <n v="2021"/>
    <m/>
    <s v="Award"/>
    <s v="Competitive - Traditional"/>
    <s v="Fixed Price Lump Sum"/>
    <m/>
    <m/>
    <n v="422"/>
    <m/>
    <x v="8"/>
    <s v="SAR"/>
    <m/>
    <m/>
    <m/>
    <n v="756"/>
  </r>
  <r>
    <x v="0"/>
    <x v="0"/>
    <s v="Villa"/>
    <m/>
    <m/>
    <s v="UAE"/>
    <s v="Dubai"/>
    <s v="Developer01"/>
    <x v="2"/>
    <m/>
    <s v="FJ Project01"/>
    <m/>
    <n v="2021"/>
    <m/>
    <s v="Award"/>
    <s v="Competitive - Traditional"/>
    <s v="Fixed Price Lump Sum"/>
    <m/>
    <m/>
    <n v="422"/>
    <m/>
    <x v="9"/>
    <s v="SAR"/>
    <m/>
    <m/>
    <m/>
    <n v="400"/>
  </r>
  <r>
    <x v="0"/>
    <x v="0"/>
    <s v="Villa"/>
    <m/>
    <m/>
    <s v="UAE"/>
    <s v="Dubai"/>
    <s v="Developer01"/>
    <x v="2"/>
    <m/>
    <s v="FJ Project01"/>
    <m/>
    <n v="2021"/>
    <m/>
    <s v="Award"/>
    <s v="Competitive - Traditional"/>
    <s v="Fixed Price Lump Sum"/>
    <m/>
    <m/>
    <n v="422"/>
    <m/>
    <x v="10"/>
    <s v="SAR"/>
    <m/>
    <m/>
    <m/>
    <n v="0"/>
  </r>
  <r>
    <x v="0"/>
    <x v="0"/>
    <s v="Villa"/>
    <m/>
    <m/>
    <s v="UAE"/>
    <s v="Dubai"/>
    <s v="Developer01"/>
    <x v="2"/>
    <m/>
    <s v="FJ Project01"/>
    <m/>
    <n v="2021"/>
    <m/>
    <s v="Award"/>
    <s v="Competitive - Traditional"/>
    <s v="Fixed Price Lump Sum"/>
    <m/>
    <m/>
    <n v="422"/>
    <m/>
    <x v="11"/>
    <s v="SAR"/>
    <m/>
    <m/>
    <m/>
    <n v="218"/>
  </r>
  <r>
    <x v="0"/>
    <x v="0"/>
    <s v="Villa"/>
    <m/>
    <m/>
    <s v="UAE"/>
    <s v="Dubai"/>
    <s v="Developer01"/>
    <x v="2"/>
    <m/>
    <s v="FJ Project01"/>
    <m/>
    <n v="2021"/>
    <m/>
    <s v="Award"/>
    <s v="Competitive - Traditional"/>
    <s v="Fixed Price Lump Sum"/>
    <m/>
    <m/>
    <n v="422"/>
    <m/>
    <x v="12"/>
    <s v="SAR"/>
    <m/>
    <m/>
    <m/>
    <n v="0"/>
  </r>
  <r>
    <x v="0"/>
    <x v="0"/>
    <s v="Villa"/>
    <m/>
    <m/>
    <s v="KSA"/>
    <s v="Riyadh"/>
    <s v="Developer02"/>
    <x v="3"/>
    <m/>
    <s v="C Project01"/>
    <m/>
    <n v="2023"/>
    <m/>
    <s v="Award"/>
    <s v="Competitive - Traditional"/>
    <s v="Fixed Price Lump Sum"/>
    <m/>
    <m/>
    <n v="406"/>
    <m/>
    <x v="0"/>
    <s v="SAR"/>
    <m/>
    <m/>
    <m/>
    <n v="506"/>
  </r>
  <r>
    <x v="0"/>
    <x v="0"/>
    <s v="Villa"/>
    <m/>
    <m/>
    <s v="KSA"/>
    <s v="Riyadh"/>
    <s v="Developer02"/>
    <x v="3"/>
    <m/>
    <s v="C Project01"/>
    <m/>
    <n v="2023"/>
    <m/>
    <s v="Award"/>
    <s v="Competitive - Traditional"/>
    <s v="Fixed Price Lump Sum"/>
    <m/>
    <m/>
    <n v="406"/>
    <m/>
    <x v="1"/>
    <s v="SAR"/>
    <m/>
    <m/>
    <m/>
    <n v="712"/>
  </r>
  <r>
    <x v="0"/>
    <x v="0"/>
    <s v="Villa"/>
    <m/>
    <m/>
    <s v="KSA"/>
    <s v="Riyadh"/>
    <s v="Developer02"/>
    <x v="3"/>
    <m/>
    <s v="C Project01"/>
    <m/>
    <n v="2023"/>
    <m/>
    <s v="Award"/>
    <s v="Competitive - Traditional"/>
    <s v="Fixed Price Lump Sum"/>
    <m/>
    <m/>
    <n v="406"/>
    <m/>
    <x v="2"/>
    <s v="SAR"/>
    <m/>
    <m/>
    <m/>
    <n v="825.1"/>
  </r>
  <r>
    <x v="0"/>
    <x v="0"/>
    <s v="Villa"/>
    <m/>
    <m/>
    <s v="KSA"/>
    <s v="Riyadh"/>
    <s v="Developer02"/>
    <x v="3"/>
    <m/>
    <s v="C Project01"/>
    <m/>
    <n v="2023"/>
    <m/>
    <s v="Award"/>
    <s v="Competitive - Traditional"/>
    <s v="Fixed Price Lump Sum"/>
    <m/>
    <m/>
    <n v="406"/>
    <m/>
    <x v="3"/>
    <s v="SAR"/>
    <m/>
    <m/>
    <m/>
    <n v="221"/>
  </r>
  <r>
    <x v="0"/>
    <x v="0"/>
    <s v="Villa"/>
    <m/>
    <m/>
    <s v="KSA"/>
    <s v="Riyadh"/>
    <s v="Developer02"/>
    <x v="3"/>
    <m/>
    <s v="C Project01"/>
    <m/>
    <n v="2023"/>
    <m/>
    <s v="Award"/>
    <s v="Competitive - Traditional"/>
    <s v="Fixed Price Lump Sum"/>
    <m/>
    <m/>
    <n v="406"/>
    <m/>
    <x v="4"/>
    <s v="SAR"/>
    <m/>
    <m/>
    <m/>
    <n v="496"/>
  </r>
  <r>
    <x v="0"/>
    <x v="0"/>
    <s v="Villa"/>
    <m/>
    <m/>
    <s v="KSA"/>
    <s v="Riyadh"/>
    <s v="Developer02"/>
    <x v="3"/>
    <m/>
    <s v="C Project01"/>
    <m/>
    <n v="2023"/>
    <m/>
    <s v="Award"/>
    <s v="Competitive - Traditional"/>
    <s v="Fixed Price Lump Sum"/>
    <m/>
    <m/>
    <n v="406"/>
    <m/>
    <x v="5"/>
    <s v="SAR"/>
    <m/>
    <m/>
    <m/>
    <n v="287"/>
  </r>
  <r>
    <x v="0"/>
    <x v="0"/>
    <s v="Villa"/>
    <m/>
    <m/>
    <s v="KSA"/>
    <s v="Riyadh"/>
    <s v="Developer02"/>
    <x v="3"/>
    <m/>
    <s v="C Project01"/>
    <m/>
    <n v="2023"/>
    <m/>
    <s v="Award"/>
    <s v="Competitive - Traditional"/>
    <s v="Fixed Price Lump Sum"/>
    <m/>
    <m/>
    <n v="406"/>
    <m/>
    <x v="6"/>
    <s v="SAR"/>
    <m/>
    <m/>
    <m/>
    <n v="73"/>
  </r>
  <r>
    <x v="0"/>
    <x v="0"/>
    <s v="Villa"/>
    <m/>
    <m/>
    <s v="KSA"/>
    <s v="Riyadh"/>
    <s v="Developer02"/>
    <x v="3"/>
    <m/>
    <s v="C Project01"/>
    <m/>
    <n v="2023"/>
    <m/>
    <s v="Award"/>
    <s v="Competitive - Traditional"/>
    <s v="Fixed Price Lump Sum"/>
    <m/>
    <m/>
    <n v="406"/>
    <m/>
    <x v="7"/>
    <s v="SAR"/>
    <m/>
    <m/>
    <m/>
    <n v="0"/>
  </r>
  <r>
    <x v="0"/>
    <x v="0"/>
    <s v="Villa"/>
    <m/>
    <m/>
    <s v="KSA"/>
    <s v="Riyadh"/>
    <s v="Developer02"/>
    <x v="3"/>
    <m/>
    <s v="C Project01"/>
    <m/>
    <n v="2023"/>
    <m/>
    <s v="Award"/>
    <s v="Competitive - Traditional"/>
    <s v="Fixed Price Lump Sum"/>
    <m/>
    <m/>
    <n v="406"/>
    <m/>
    <x v="8"/>
    <s v="SAR"/>
    <m/>
    <m/>
    <m/>
    <n v="489"/>
  </r>
  <r>
    <x v="0"/>
    <x v="0"/>
    <s v="Villa"/>
    <m/>
    <m/>
    <s v="KSA"/>
    <s v="Riyadh"/>
    <s v="Developer02"/>
    <x v="3"/>
    <m/>
    <s v="C Project01"/>
    <m/>
    <n v="2023"/>
    <m/>
    <s v="Award"/>
    <s v="Competitive - Traditional"/>
    <s v="Fixed Price Lump Sum"/>
    <m/>
    <m/>
    <n v="406"/>
    <m/>
    <x v="9"/>
    <s v="SAR"/>
    <m/>
    <m/>
    <m/>
    <n v="481"/>
  </r>
  <r>
    <x v="0"/>
    <x v="0"/>
    <s v="Villa"/>
    <m/>
    <m/>
    <s v="KSA"/>
    <s v="Riyadh"/>
    <s v="Developer02"/>
    <x v="3"/>
    <m/>
    <s v="C Project01"/>
    <m/>
    <n v="2023"/>
    <m/>
    <s v="Award"/>
    <s v="Competitive - Traditional"/>
    <s v="Fixed Price Lump Sum"/>
    <m/>
    <m/>
    <n v="406"/>
    <m/>
    <x v="10"/>
    <s v="SAR"/>
    <m/>
    <m/>
    <m/>
    <n v="0"/>
  </r>
  <r>
    <x v="0"/>
    <x v="0"/>
    <s v="Villa"/>
    <m/>
    <m/>
    <s v="KSA"/>
    <s v="Riyadh"/>
    <s v="Developer02"/>
    <x v="3"/>
    <m/>
    <s v="C Project01"/>
    <m/>
    <n v="2023"/>
    <m/>
    <s v="Award"/>
    <s v="Competitive - Traditional"/>
    <s v="Fixed Price Lump Sum"/>
    <m/>
    <m/>
    <n v="406"/>
    <m/>
    <x v="11"/>
    <s v="SAR"/>
    <m/>
    <m/>
    <m/>
    <n v="223"/>
  </r>
  <r>
    <x v="0"/>
    <x v="0"/>
    <s v="Villa"/>
    <m/>
    <m/>
    <s v="KSA"/>
    <s v="Riyadh"/>
    <s v="Developer02"/>
    <x v="3"/>
    <m/>
    <s v="C Project01"/>
    <m/>
    <n v="2023"/>
    <m/>
    <s v="Award"/>
    <s v="Competitive - Traditional"/>
    <s v="Fixed Price Lump Sum"/>
    <m/>
    <m/>
    <n v="406"/>
    <m/>
    <x v="12"/>
    <s v="SAR"/>
    <m/>
    <m/>
    <m/>
    <n v="0"/>
  </r>
  <r>
    <x v="0"/>
    <x v="0"/>
    <s v="Duplex"/>
    <m/>
    <m/>
    <s v="KSA"/>
    <s v="Riyadh"/>
    <s v="ROSHN"/>
    <x v="4"/>
    <m/>
    <s v="ROSHN-Sedra"/>
    <m/>
    <n v="2023"/>
    <m/>
    <s v="Award"/>
    <s v="Competitive - Traditional"/>
    <s v="Fixed Price Lump Sum"/>
    <m/>
    <m/>
    <n v="233"/>
    <m/>
    <x v="0"/>
    <s v="SAR"/>
    <m/>
    <m/>
    <m/>
    <n v="220"/>
  </r>
  <r>
    <x v="0"/>
    <x v="0"/>
    <s v="Duplex"/>
    <m/>
    <m/>
    <s v="KSA"/>
    <s v="Riyadh"/>
    <s v="ROSHN"/>
    <x v="4"/>
    <m/>
    <s v="ROSHN-Sedra"/>
    <m/>
    <n v="2023"/>
    <m/>
    <s v="Award"/>
    <s v="Competitive - Traditional"/>
    <s v="Fixed Price Lump Sum"/>
    <m/>
    <m/>
    <n v="233"/>
    <m/>
    <x v="1"/>
    <s v="SAR"/>
    <m/>
    <m/>
    <m/>
    <n v="430"/>
  </r>
  <r>
    <x v="0"/>
    <x v="0"/>
    <s v="Duplex"/>
    <m/>
    <m/>
    <s v="KSA"/>
    <s v="Riyadh"/>
    <s v="ROSHN"/>
    <x v="4"/>
    <m/>
    <s v="ROSHN-Sedra"/>
    <m/>
    <n v="2023"/>
    <m/>
    <s v="Award"/>
    <s v="Competitive - Traditional"/>
    <s v="Fixed Price Lump Sum"/>
    <m/>
    <m/>
    <n v="233"/>
    <m/>
    <x v="2"/>
    <s v="SAR"/>
    <m/>
    <m/>
    <m/>
    <n v="857"/>
  </r>
  <r>
    <x v="0"/>
    <x v="0"/>
    <s v="Duplex"/>
    <m/>
    <m/>
    <s v="KSA"/>
    <s v="Riyadh"/>
    <s v="ROSHN"/>
    <x v="4"/>
    <m/>
    <s v="ROSHN-Sedra"/>
    <m/>
    <n v="2023"/>
    <m/>
    <s v="Award"/>
    <s v="Competitive - Traditional"/>
    <s v="Fixed Price Lump Sum"/>
    <m/>
    <m/>
    <n v="233"/>
    <m/>
    <x v="3"/>
    <s v="SAR"/>
    <m/>
    <m/>
    <m/>
    <n v="284"/>
  </r>
  <r>
    <x v="0"/>
    <x v="0"/>
    <s v="Duplex"/>
    <m/>
    <m/>
    <s v="KSA"/>
    <s v="Riyadh"/>
    <s v="ROSHN"/>
    <x v="4"/>
    <m/>
    <s v="ROSHN-Sedra"/>
    <m/>
    <n v="2023"/>
    <m/>
    <s v="Award"/>
    <s v="Competitive - Traditional"/>
    <s v="Fixed Price Lump Sum"/>
    <m/>
    <m/>
    <n v="233"/>
    <m/>
    <x v="4"/>
    <s v="SAR"/>
    <m/>
    <m/>
    <m/>
    <n v="151"/>
  </r>
  <r>
    <x v="0"/>
    <x v="0"/>
    <s v="Duplex"/>
    <m/>
    <m/>
    <s v="KSA"/>
    <s v="Riyadh"/>
    <s v="ROSHN"/>
    <x v="4"/>
    <m/>
    <s v="ROSHN-Sedra"/>
    <m/>
    <n v="2023"/>
    <m/>
    <s v="Award"/>
    <s v="Competitive - Traditional"/>
    <s v="Fixed Price Lump Sum"/>
    <m/>
    <m/>
    <n v="233"/>
    <m/>
    <x v="5"/>
    <s v="SAR"/>
    <m/>
    <m/>
    <m/>
    <n v="101"/>
  </r>
  <r>
    <x v="0"/>
    <x v="0"/>
    <s v="Duplex"/>
    <m/>
    <m/>
    <s v="KSA"/>
    <s v="Riyadh"/>
    <s v="ROSHN"/>
    <x v="4"/>
    <m/>
    <s v="ROSHN-Sedra"/>
    <m/>
    <n v="2023"/>
    <m/>
    <s v="Award"/>
    <s v="Competitive - Traditional"/>
    <s v="Fixed Price Lump Sum"/>
    <m/>
    <m/>
    <n v="233"/>
    <m/>
    <x v="6"/>
    <s v="SAR"/>
    <m/>
    <m/>
    <m/>
    <n v="66"/>
  </r>
  <r>
    <x v="0"/>
    <x v="0"/>
    <s v="Duplex"/>
    <m/>
    <m/>
    <s v="KSA"/>
    <s v="Riyadh"/>
    <s v="ROSHN"/>
    <x v="4"/>
    <m/>
    <s v="ROSHN-Sedra"/>
    <m/>
    <n v="2023"/>
    <m/>
    <s v="Award"/>
    <s v="Competitive - Traditional"/>
    <s v="Fixed Price Lump Sum"/>
    <m/>
    <m/>
    <n v="233"/>
    <m/>
    <x v="7"/>
    <s v="SAR"/>
    <m/>
    <m/>
    <m/>
    <n v="0"/>
  </r>
  <r>
    <x v="0"/>
    <x v="0"/>
    <s v="Duplex"/>
    <m/>
    <m/>
    <s v="KSA"/>
    <s v="Riyadh"/>
    <s v="ROSHN"/>
    <x v="4"/>
    <m/>
    <s v="ROSHN-Sedra"/>
    <m/>
    <n v="2023"/>
    <m/>
    <s v="Award"/>
    <s v="Competitive - Traditional"/>
    <s v="Fixed Price Lump Sum"/>
    <m/>
    <m/>
    <n v="233"/>
    <m/>
    <x v="8"/>
    <s v="SAR"/>
    <m/>
    <m/>
    <m/>
    <n v="543"/>
  </r>
  <r>
    <x v="0"/>
    <x v="0"/>
    <s v="Duplex"/>
    <m/>
    <m/>
    <s v="KSA"/>
    <s v="Riyadh"/>
    <s v="ROSHN"/>
    <x v="4"/>
    <m/>
    <s v="ROSHN-Sedra"/>
    <m/>
    <n v="2023"/>
    <m/>
    <s v="Award"/>
    <s v="Competitive - Traditional"/>
    <s v="Fixed Price Lump Sum"/>
    <m/>
    <m/>
    <n v="233"/>
    <m/>
    <x v="9"/>
    <s v="SAR"/>
    <m/>
    <m/>
    <m/>
    <n v="455"/>
  </r>
  <r>
    <x v="0"/>
    <x v="0"/>
    <s v="Duplex"/>
    <m/>
    <m/>
    <s v="KSA"/>
    <s v="Riyadh"/>
    <s v="ROSHN"/>
    <x v="4"/>
    <m/>
    <s v="ROSHN-Sedra"/>
    <m/>
    <n v="2023"/>
    <m/>
    <s v="Award"/>
    <s v="Competitive - Traditional"/>
    <s v="Fixed Price Lump Sum"/>
    <m/>
    <m/>
    <n v="233"/>
    <m/>
    <x v="10"/>
    <s v="SAR"/>
    <m/>
    <m/>
    <m/>
    <n v="0"/>
  </r>
  <r>
    <x v="0"/>
    <x v="0"/>
    <s v="Duplex"/>
    <m/>
    <m/>
    <s v="KSA"/>
    <s v="Riyadh"/>
    <s v="ROSHN"/>
    <x v="4"/>
    <m/>
    <s v="ROSHN-Sedra"/>
    <m/>
    <n v="2023"/>
    <m/>
    <s v="Award"/>
    <s v="Competitive - Traditional"/>
    <s v="Fixed Price Lump Sum"/>
    <m/>
    <m/>
    <n v="233"/>
    <m/>
    <x v="11"/>
    <s v="SAR"/>
    <m/>
    <m/>
    <m/>
    <n v="217"/>
  </r>
  <r>
    <x v="0"/>
    <x v="0"/>
    <s v="Duplex"/>
    <m/>
    <m/>
    <s v="KSA"/>
    <s v="Riyadh"/>
    <s v="ROSHN"/>
    <x v="4"/>
    <m/>
    <s v="ROSHN-Sedra"/>
    <m/>
    <n v="2023"/>
    <m/>
    <s v="Award"/>
    <s v="Competitive - Traditional"/>
    <s v="Fixed Price Lump Sum"/>
    <m/>
    <m/>
    <n v="233"/>
    <m/>
    <x v="12"/>
    <s v="SAR"/>
    <m/>
    <m/>
    <m/>
    <n v="0"/>
  </r>
  <r>
    <x v="0"/>
    <x v="0"/>
    <s v="Duplex"/>
    <m/>
    <m/>
    <s v="KSA"/>
    <s v="Riyadh"/>
    <s v="ROSHN"/>
    <x v="5"/>
    <m/>
    <s v="ROSHN-Sedra"/>
    <m/>
    <n v="2023"/>
    <m/>
    <s v="Award"/>
    <s v="Competitive - Traditional"/>
    <s v="Fixed Price Lump Sum"/>
    <m/>
    <m/>
    <n v="274"/>
    <m/>
    <x v="0"/>
    <s v="SAR"/>
    <m/>
    <m/>
    <m/>
    <n v="204"/>
  </r>
  <r>
    <x v="0"/>
    <x v="0"/>
    <s v="Duplex"/>
    <m/>
    <m/>
    <s v="KSA"/>
    <s v="Riyadh"/>
    <s v="ROSHN"/>
    <x v="5"/>
    <m/>
    <s v="ROSHN-Sedra"/>
    <m/>
    <n v="2023"/>
    <m/>
    <s v="Award"/>
    <s v="Competitive - Traditional"/>
    <s v="Fixed Price Lump Sum"/>
    <m/>
    <m/>
    <n v="274"/>
    <m/>
    <x v="1"/>
    <s v="SAR"/>
    <m/>
    <m/>
    <m/>
    <n v="399"/>
  </r>
  <r>
    <x v="0"/>
    <x v="0"/>
    <s v="Duplex"/>
    <m/>
    <m/>
    <s v="KSA"/>
    <s v="Riyadh"/>
    <s v="ROSHN"/>
    <x v="5"/>
    <m/>
    <s v="ROSHN-Sedra"/>
    <m/>
    <n v="2023"/>
    <m/>
    <s v="Award"/>
    <s v="Competitive - Traditional"/>
    <s v="Fixed Price Lump Sum"/>
    <m/>
    <m/>
    <n v="274"/>
    <m/>
    <x v="2"/>
    <s v="SAR"/>
    <m/>
    <m/>
    <m/>
    <n v="795"/>
  </r>
  <r>
    <x v="0"/>
    <x v="0"/>
    <s v="Duplex"/>
    <m/>
    <m/>
    <s v="KSA"/>
    <s v="Riyadh"/>
    <s v="ROSHN"/>
    <x v="5"/>
    <m/>
    <s v="ROSHN-Sedra"/>
    <m/>
    <n v="2023"/>
    <m/>
    <s v="Award"/>
    <s v="Competitive - Traditional"/>
    <s v="Fixed Price Lump Sum"/>
    <m/>
    <m/>
    <n v="274"/>
    <m/>
    <x v="3"/>
    <s v="SAR"/>
    <m/>
    <m/>
    <m/>
    <n v="264"/>
  </r>
  <r>
    <x v="0"/>
    <x v="0"/>
    <s v="Duplex"/>
    <m/>
    <m/>
    <s v="KSA"/>
    <s v="Riyadh"/>
    <s v="ROSHN"/>
    <x v="5"/>
    <m/>
    <s v="ROSHN-Sedra"/>
    <m/>
    <n v="2023"/>
    <m/>
    <s v="Award"/>
    <s v="Competitive - Traditional"/>
    <s v="Fixed Price Lump Sum"/>
    <m/>
    <m/>
    <n v="274"/>
    <m/>
    <x v="4"/>
    <s v="SAR"/>
    <m/>
    <m/>
    <m/>
    <n v="140"/>
  </r>
  <r>
    <x v="0"/>
    <x v="0"/>
    <s v="Duplex"/>
    <m/>
    <m/>
    <s v="KSA"/>
    <s v="Riyadh"/>
    <s v="ROSHN"/>
    <x v="5"/>
    <m/>
    <s v="ROSHN-Sedra"/>
    <m/>
    <n v="2023"/>
    <m/>
    <s v="Award"/>
    <s v="Competitive - Traditional"/>
    <s v="Fixed Price Lump Sum"/>
    <m/>
    <m/>
    <n v="274"/>
    <m/>
    <x v="5"/>
    <s v="SAR"/>
    <m/>
    <m/>
    <m/>
    <n v="94"/>
  </r>
  <r>
    <x v="0"/>
    <x v="0"/>
    <s v="Duplex"/>
    <m/>
    <m/>
    <s v="KSA"/>
    <s v="Riyadh"/>
    <s v="ROSHN"/>
    <x v="5"/>
    <m/>
    <s v="ROSHN-Sedra"/>
    <m/>
    <n v="2023"/>
    <m/>
    <s v="Award"/>
    <s v="Competitive - Traditional"/>
    <s v="Fixed Price Lump Sum"/>
    <m/>
    <m/>
    <n v="274"/>
    <m/>
    <x v="6"/>
    <s v="SAR"/>
    <m/>
    <m/>
    <m/>
    <n v="60"/>
  </r>
  <r>
    <x v="0"/>
    <x v="0"/>
    <s v="Duplex"/>
    <m/>
    <m/>
    <s v="KSA"/>
    <s v="Riyadh"/>
    <s v="ROSHN"/>
    <x v="5"/>
    <m/>
    <s v="ROSHN-Sedra"/>
    <m/>
    <n v="2023"/>
    <m/>
    <s v="Award"/>
    <s v="Competitive - Traditional"/>
    <s v="Fixed Price Lump Sum"/>
    <m/>
    <m/>
    <n v="274"/>
    <m/>
    <x v="7"/>
    <s v="SAR"/>
    <m/>
    <m/>
    <m/>
    <n v="0"/>
  </r>
  <r>
    <x v="0"/>
    <x v="0"/>
    <s v="Duplex"/>
    <m/>
    <m/>
    <s v="KSA"/>
    <s v="Riyadh"/>
    <s v="ROSHN"/>
    <x v="5"/>
    <m/>
    <s v="ROSHN-Sedra"/>
    <m/>
    <n v="2023"/>
    <m/>
    <s v="Award"/>
    <s v="Competitive - Traditional"/>
    <s v="Fixed Price Lump Sum"/>
    <m/>
    <m/>
    <n v="274"/>
    <m/>
    <x v="8"/>
    <s v="SAR"/>
    <m/>
    <m/>
    <m/>
    <n v="504"/>
  </r>
  <r>
    <x v="0"/>
    <x v="0"/>
    <s v="Duplex"/>
    <m/>
    <m/>
    <s v="KSA"/>
    <s v="Riyadh"/>
    <s v="ROSHN"/>
    <x v="5"/>
    <m/>
    <s v="ROSHN-Sedra"/>
    <m/>
    <n v="2023"/>
    <m/>
    <s v="Award"/>
    <s v="Competitive - Traditional"/>
    <s v="Fixed Price Lump Sum"/>
    <m/>
    <m/>
    <n v="274"/>
    <m/>
    <x v="9"/>
    <s v="SAR"/>
    <m/>
    <m/>
    <m/>
    <n v="422"/>
  </r>
  <r>
    <x v="0"/>
    <x v="0"/>
    <s v="Duplex"/>
    <m/>
    <m/>
    <s v="KSA"/>
    <s v="Riyadh"/>
    <s v="ROSHN"/>
    <x v="5"/>
    <m/>
    <s v="ROSHN-Sedra"/>
    <m/>
    <n v="2023"/>
    <m/>
    <s v="Award"/>
    <s v="Competitive - Traditional"/>
    <s v="Fixed Price Lump Sum"/>
    <m/>
    <m/>
    <n v="274"/>
    <m/>
    <x v="10"/>
    <s v="SAR"/>
    <m/>
    <m/>
    <m/>
    <n v="0"/>
  </r>
  <r>
    <x v="0"/>
    <x v="0"/>
    <s v="Duplex"/>
    <m/>
    <m/>
    <s v="KSA"/>
    <s v="Riyadh"/>
    <s v="ROSHN"/>
    <x v="5"/>
    <m/>
    <s v="ROSHN-Sedra"/>
    <m/>
    <n v="2023"/>
    <m/>
    <s v="Award"/>
    <s v="Competitive - Traditional"/>
    <s v="Fixed Price Lump Sum"/>
    <m/>
    <m/>
    <n v="274"/>
    <m/>
    <x v="11"/>
    <s v="SAR"/>
    <m/>
    <m/>
    <m/>
    <n v="221"/>
  </r>
  <r>
    <x v="0"/>
    <x v="0"/>
    <s v="Duplex"/>
    <m/>
    <m/>
    <s v="KSA"/>
    <s v="Riyadh"/>
    <s v="ROSHN"/>
    <x v="5"/>
    <m/>
    <s v="ROSHN-Sedra"/>
    <m/>
    <n v="2023"/>
    <m/>
    <s v="Award"/>
    <s v="Competitive - Traditional"/>
    <s v="Fixed Price Lump Sum"/>
    <m/>
    <m/>
    <n v="274"/>
    <m/>
    <x v="12"/>
    <s v="SAR"/>
    <m/>
    <m/>
    <m/>
    <n v="0"/>
  </r>
  <r>
    <x v="0"/>
    <x v="0"/>
    <s v="Duplex"/>
    <m/>
    <m/>
    <s v="KSA"/>
    <s v="Damman"/>
    <s v="Developer02"/>
    <x v="6"/>
    <m/>
    <s v="C Project01"/>
    <m/>
    <n v="2023"/>
    <m/>
    <s v="Award"/>
    <s v="Competitive - Traditional"/>
    <s v="Fixed Price Lump Sum"/>
    <m/>
    <m/>
    <n v="650"/>
    <m/>
    <x v="0"/>
    <s v="SAR"/>
    <m/>
    <m/>
    <m/>
    <n v="272"/>
  </r>
  <r>
    <x v="0"/>
    <x v="0"/>
    <s v="Duplex"/>
    <m/>
    <m/>
    <s v="KSA"/>
    <s v="Damman"/>
    <s v="Developer02"/>
    <x v="6"/>
    <m/>
    <s v="C Project01"/>
    <m/>
    <n v="2023"/>
    <m/>
    <s v="Award"/>
    <s v="Competitive - Traditional"/>
    <s v="Fixed Price Lump Sum"/>
    <m/>
    <m/>
    <n v="650"/>
    <m/>
    <x v="1"/>
    <s v="SAR"/>
    <m/>
    <m/>
    <m/>
    <n v="531"/>
  </r>
  <r>
    <x v="0"/>
    <x v="0"/>
    <s v="Duplex"/>
    <m/>
    <m/>
    <s v="KSA"/>
    <s v="Damman"/>
    <s v="Developer02"/>
    <x v="6"/>
    <m/>
    <s v="C Project01"/>
    <m/>
    <n v="2023"/>
    <m/>
    <s v="Award"/>
    <s v="Competitive - Traditional"/>
    <s v="Fixed Price Lump Sum"/>
    <m/>
    <m/>
    <n v="650"/>
    <m/>
    <x v="2"/>
    <s v="SAR"/>
    <m/>
    <m/>
    <m/>
    <n v="1055"/>
  </r>
  <r>
    <x v="0"/>
    <x v="0"/>
    <s v="Duplex"/>
    <m/>
    <m/>
    <s v="KSA"/>
    <s v="Damman"/>
    <s v="Developer02"/>
    <x v="6"/>
    <m/>
    <s v="C Project01"/>
    <m/>
    <n v="2023"/>
    <m/>
    <s v="Award"/>
    <s v="Competitive - Traditional"/>
    <s v="Fixed Price Lump Sum"/>
    <m/>
    <m/>
    <n v="650"/>
    <m/>
    <x v="3"/>
    <s v="SAR"/>
    <m/>
    <m/>
    <m/>
    <n v="350"/>
  </r>
  <r>
    <x v="0"/>
    <x v="0"/>
    <s v="Duplex"/>
    <m/>
    <m/>
    <s v="KSA"/>
    <s v="Damman"/>
    <s v="Developer02"/>
    <x v="6"/>
    <m/>
    <s v="C Project01"/>
    <m/>
    <n v="2023"/>
    <m/>
    <s v="Award"/>
    <s v="Competitive - Traditional"/>
    <s v="Fixed Price Lump Sum"/>
    <m/>
    <m/>
    <n v="650"/>
    <m/>
    <x v="4"/>
    <s v="SAR"/>
    <m/>
    <m/>
    <m/>
    <n v="186"/>
  </r>
  <r>
    <x v="0"/>
    <x v="0"/>
    <s v="Duplex"/>
    <m/>
    <m/>
    <s v="KSA"/>
    <s v="Damman"/>
    <s v="Developer02"/>
    <x v="6"/>
    <m/>
    <s v="C Project01"/>
    <m/>
    <n v="2023"/>
    <m/>
    <s v="Award"/>
    <s v="Competitive - Traditional"/>
    <s v="Fixed Price Lump Sum"/>
    <m/>
    <m/>
    <n v="650"/>
    <m/>
    <x v="5"/>
    <s v="SAR"/>
    <m/>
    <m/>
    <m/>
    <n v="125"/>
  </r>
  <r>
    <x v="0"/>
    <x v="0"/>
    <s v="Duplex"/>
    <m/>
    <m/>
    <s v="KSA"/>
    <s v="Damman"/>
    <s v="Developer02"/>
    <x v="6"/>
    <m/>
    <s v="C Project01"/>
    <m/>
    <n v="2023"/>
    <m/>
    <s v="Award"/>
    <s v="Competitive - Traditional"/>
    <s v="Fixed Price Lump Sum"/>
    <m/>
    <m/>
    <n v="650"/>
    <m/>
    <x v="6"/>
    <s v="SAR"/>
    <m/>
    <m/>
    <m/>
    <n v="76"/>
  </r>
  <r>
    <x v="0"/>
    <x v="0"/>
    <s v="Duplex"/>
    <m/>
    <m/>
    <s v="KSA"/>
    <s v="Damman"/>
    <s v="Developer02"/>
    <x v="6"/>
    <m/>
    <s v="C Project01"/>
    <m/>
    <n v="2023"/>
    <m/>
    <s v="Award"/>
    <s v="Competitive - Traditional"/>
    <s v="Fixed Price Lump Sum"/>
    <m/>
    <m/>
    <n v="650"/>
    <m/>
    <x v="7"/>
    <s v="SAR"/>
    <m/>
    <m/>
    <m/>
    <n v="0"/>
  </r>
  <r>
    <x v="0"/>
    <x v="0"/>
    <s v="Duplex"/>
    <m/>
    <m/>
    <s v="KSA"/>
    <s v="Damman"/>
    <s v="Developer02"/>
    <x v="6"/>
    <m/>
    <s v="C Project01"/>
    <m/>
    <n v="2023"/>
    <m/>
    <s v="Award"/>
    <s v="Competitive - Traditional"/>
    <s v="Fixed Price Lump Sum"/>
    <m/>
    <m/>
    <n v="650"/>
    <m/>
    <x v="8"/>
    <s v="SAR"/>
    <m/>
    <m/>
    <m/>
    <n v="668"/>
  </r>
  <r>
    <x v="0"/>
    <x v="0"/>
    <s v="Duplex"/>
    <m/>
    <m/>
    <s v="KSA"/>
    <s v="Damman"/>
    <s v="Developer02"/>
    <x v="6"/>
    <m/>
    <s v="C Project01"/>
    <m/>
    <n v="2023"/>
    <m/>
    <s v="Award"/>
    <s v="Competitive - Traditional"/>
    <s v="Fixed Price Lump Sum"/>
    <m/>
    <m/>
    <n v="650"/>
    <m/>
    <x v="9"/>
    <s v="SAR"/>
    <m/>
    <m/>
    <m/>
    <n v="560"/>
  </r>
  <r>
    <x v="0"/>
    <x v="0"/>
    <s v="Duplex"/>
    <m/>
    <m/>
    <s v="KSA"/>
    <s v="Damman"/>
    <s v="Developer02"/>
    <x v="6"/>
    <m/>
    <s v="C Project01"/>
    <m/>
    <n v="2023"/>
    <m/>
    <s v="Award"/>
    <s v="Competitive - Traditional"/>
    <s v="Fixed Price Lump Sum"/>
    <m/>
    <m/>
    <n v="650"/>
    <m/>
    <x v="10"/>
    <s v="SAR"/>
    <m/>
    <m/>
    <m/>
    <n v="0"/>
  </r>
  <r>
    <x v="0"/>
    <x v="0"/>
    <s v="Duplex"/>
    <m/>
    <m/>
    <s v="KSA"/>
    <s v="Damman"/>
    <s v="Developer02"/>
    <x v="6"/>
    <m/>
    <s v="C Project01"/>
    <m/>
    <n v="2023"/>
    <m/>
    <s v="Award"/>
    <s v="Competitive - Traditional"/>
    <s v="Fixed Price Lump Sum"/>
    <m/>
    <m/>
    <n v="650"/>
    <m/>
    <x v="11"/>
    <s v="SAR"/>
    <m/>
    <m/>
    <m/>
    <n v="191"/>
  </r>
  <r>
    <x v="0"/>
    <x v="0"/>
    <s v="Duplex"/>
    <m/>
    <m/>
    <s v="KSA"/>
    <s v="Damman"/>
    <s v="Developer02"/>
    <x v="6"/>
    <m/>
    <s v="C Project01"/>
    <m/>
    <n v="2023"/>
    <m/>
    <s v="Award"/>
    <s v="Competitive - Traditional"/>
    <s v="Fixed Price Lump Sum"/>
    <m/>
    <m/>
    <n v="650"/>
    <m/>
    <x v="12"/>
    <s v="SAR"/>
    <m/>
    <m/>
    <m/>
    <n v="0"/>
  </r>
  <r>
    <x v="0"/>
    <x v="0"/>
    <s v="Duplex"/>
    <m/>
    <m/>
    <s v="KSA"/>
    <s v="Riyadh"/>
    <s v="Developer04"/>
    <x v="7"/>
    <m/>
    <s v="H Project01"/>
    <m/>
    <n v="2023"/>
    <m/>
    <s v="Award"/>
    <s v="Competitive - Traditional"/>
    <s v="Fixed Price Lump Sum"/>
    <m/>
    <m/>
    <n v="630"/>
    <m/>
    <x v="0"/>
    <s v="SAR"/>
    <m/>
    <m/>
    <m/>
    <n v="226"/>
  </r>
  <r>
    <x v="0"/>
    <x v="0"/>
    <s v="Duplex"/>
    <m/>
    <m/>
    <s v="KSA"/>
    <s v="Riyadh"/>
    <s v="Developer04"/>
    <x v="7"/>
    <m/>
    <s v="H Project01"/>
    <m/>
    <n v="2023"/>
    <m/>
    <s v="Award"/>
    <s v="Competitive - Traditional"/>
    <s v="Fixed Price Lump Sum"/>
    <m/>
    <m/>
    <n v="630"/>
    <m/>
    <x v="1"/>
    <s v="SAR"/>
    <m/>
    <m/>
    <m/>
    <n v="442"/>
  </r>
  <r>
    <x v="0"/>
    <x v="0"/>
    <s v="Duplex"/>
    <m/>
    <m/>
    <s v="KSA"/>
    <s v="Riyadh"/>
    <s v="Developer04"/>
    <x v="7"/>
    <m/>
    <s v="H Project01"/>
    <m/>
    <n v="2023"/>
    <m/>
    <s v="Award"/>
    <s v="Competitive - Traditional"/>
    <s v="Fixed Price Lump Sum"/>
    <m/>
    <m/>
    <n v="630"/>
    <m/>
    <x v="2"/>
    <s v="SAR"/>
    <m/>
    <m/>
    <m/>
    <n v="880"/>
  </r>
  <r>
    <x v="0"/>
    <x v="0"/>
    <s v="Duplex"/>
    <m/>
    <m/>
    <s v="KSA"/>
    <s v="Riyadh"/>
    <s v="Developer04"/>
    <x v="7"/>
    <m/>
    <s v="H Project01"/>
    <m/>
    <n v="2023"/>
    <m/>
    <s v="Award"/>
    <s v="Competitive - Traditional"/>
    <s v="Fixed Price Lump Sum"/>
    <m/>
    <m/>
    <n v="630"/>
    <m/>
    <x v="3"/>
    <s v="SAR"/>
    <m/>
    <m/>
    <m/>
    <n v="292"/>
  </r>
  <r>
    <x v="0"/>
    <x v="0"/>
    <s v="Duplex"/>
    <m/>
    <m/>
    <s v="KSA"/>
    <s v="Riyadh"/>
    <s v="Developer04"/>
    <x v="7"/>
    <m/>
    <s v="H Project01"/>
    <m/>
    <n v="2023"/>
    <m/>
    <s v="Award"/>
    <s v="Competitive - Traditional"/>
    <s v="Fixed Price Lump Sum"/>
    <m/>
    <m/>
    <n v="630"/>
    <m/>
    <x v="4"/>
    <s v="SAR"/>
    <m/>
    <m/>
    <m/>
    <n v="155"/>
  </r>
  <r>
    <x v="0"/>
    <x v="0"/>
    <s v="Duplex"/>
    <m/>
    <m/>
    <s v="KSA"/>
    <s v="Riyadh"/>
    <s v="Developer04"/>
    <x v="7"/>
    <m/>
    <s v="H Project01"/>
    <m/>
    <n v="2023"/>
    <m/>
    <s v="Award"/>
    <s v="Competitive - Traditional"/>
    <s v="Fixed Price Lump Sum"/>
    <m/>
    <m/>
    <n v="630"/>
    <m/>
    <x v="5"/>
    <s v="SAR"/>
    <m/>
    <m/>
    <m/>
    <n v="104"/>
  </r>
  <r>
    <x v="0"/>
    <x v="0"/>
    <s v="Duplex"/>
    <m/>
    <m/>
    <s v="KSA"/>
    <s v="Riyadh"/>
    <s v="Developer04"/>
    <x v="7"/>
    <m/>
    <s v="H Project01"/>
    <m/>
    <n v="2023"/>
    <m/>
    <s v="Award"/>
    <s v="Competitive - Traditional"/>
    <s v="Fixed Price Lump Sum"/>
    <m/>
    <m/>
    <n v="630"/>
    <m/>
    <x v="6"/>
    <s v="SAR"/>
    <m/>
    <m/>
    <m/>
    <n v="63"/>
  </r>
  <r>
    <x v="0"/>
    <x v="0"/>
    <s v="Duplex"/>
    <m/>
    <m/>
    <s v="KSA"/>
    <s v="Riyadh"/>
    <s v="Developer04"/>
    <x v="7"/>
    <m/>
    <s v="H Project01"/>
    <m/>
    <n v="2023"/>
    <m/>
    <s v="Award"/>
    <s v="Competitive - Traditional"/>
    <s v="Fixed Price Lump Sum"/>
    <m/>
    <m/>
    <n v="630"/>
    <m/>
    <x v="7"/>
    <s v="SAR"/>
    <m/>
    <m/>
    <m/>
    <n v="0"/>
  </r>
  <r>
    <x v="0"/>
    <x v="0"/>
    <s v="Duplex"/>
    <m/>
    <m/>
    <s v="KSA"/>
    <s v="Riyadh"/>
    <s v="Developer04"/>
    <x v="7"/>
    <m/>
    <s v="H Project01"/>
    <m/>
    <n v="2023"/>
    <m/>
    <s v="Award"/>
    <s v="Competitive - Traditional"/>
    <s v="Fixed Price Lump Sum"/>
    <m/>
    <m/>
    <n v="630"/>
    <m/>
    <x v="8"/>
    <s v="SAR"/>
    <m/>
    <m/>
    <m/>
    <n v="557"/>
  </r>
  <r>
    <x v="0"/>
    <x v="0"/>
    <s v="Duplex"/>
    <m/>
    <m/>
    <s v="KSA"/>
    <s v="Riyadh"/>
    <s v="Developer04"/>
    <x v="7"/>
    <m/>
    <s v="H Project01"/>
    <m/>
    <n v="2023"/>
    <m/>
    <s v="Award"/>
    <s v="Competitive - Traditional"/>
    <s v="Fixed Price Lump Sum"/>
    <m/>
    <m/>
    <n v="630"/>
    <m/>
    <x v="9"/>
    <s v="SAR"/>
    <m/>
    <m/>
    <m/>
    <n v="467"/>
  </r>
  <r>
    <x v="0"/>
    <x v="0"/>
    <s v="Duplex"/>
    <m/>
    <m/>
    <s v="KSA"/>
    <s v="Riyadh"/>
    <s v="Developer04"/>
    <x v="7"/>
    <m/>
    <s v="H Project01"/>
    <m/>
    <n v="2023"/>
    <m/>
    <s v="Award"/>
    <s v="Competitive - Traditional"/>
    <s v="Fixed Price Lump Sum"/>
    <m/>
    <m/>
    <n v="630"/>
    <m/>
    <x v="10"/>
    <s v="SAR"/>
    <m/>
    <m/>
    <m/>
    <n v="0"/>
  </r>
  <r>
    <x v="0"/>
    <x v="0"/>
    <s v="Duplex"/>
    <m/>
    <m/>
    <s v="KSA"/>
    <s v="Riyadh"/>
    <s v="Developer04"/>
    <x v="7"/>
    <m/>
    <s v="H Project01"/>
    <m/>
    <n v="2023"/>
    <m/>
    <s v="Award"/>
    <s v="Competitive - Traditional"/>
    <s v="Fixed Price Lump Sum"/>
    <m/>
    <m/>
    <n v="630"/>
    <m/>
    <x v="11"/>
    <s v="SAR"/>
    <m/>
    <m/>
    <m/>
    <n v="159"/>
  </r>
  <r>
    <x v="0"/>
    <x v="0"/>
    <s v="Duplex"/>
    <m/>
    <m/>
    <s v="KSA"/>
    <s v="Riyadh"/>
    <s v="Developer04"/>
    <x v="7"/>
    <m/>
    <s v="H Project01"/>
    <m/>
    <n v="2023"/>
    <m/>
    <s v="Award"/>
    <s v="Competitive - Traditional"/>
    <s v="Fixed Price Lump Sum"/>
    <m/>
    <m/>
    <n v="630"/>
    <m/>
    <x v="12"/>
    <s v="SAR"/>
    <m/>
    <m/>
    <m/>
    <n v="0"/>
  </r>
  <r>
    <x v="0"/>
    <x v="0"/>
    <s v="Townhouse"/>
    <m/>
    <m/>
    <s v="KSA"/>
    <s v="Riyadh"/>
    <s v="ROSHN"/>
    <x v="8"/>
    <m/>
    <s v="ROSHN-Sedra"/>
    <m/>
    <n v="2023"/>
    <m/>
    <s v="Award"/>
    <s v="Competitive - Traditional"/>
    <s v="Fixed Price Lump Sum"/>
    <m/>
    <m/>
    <n v="191"/>
    <m/>
    <x v="0"/>
    <s v="SAR"/>
    <m/>
    <m/>
    <m/>
    <n v="218"/>
  </r>
  <r>
    <x v="0"/>
    <x v="0"/>
    <s v="Townhouse"/>
    <m/>
    <m/>
    <s v="KSA"/>
    <s v="Riyadh"/>
    <s v="ROSHN"/>
    <x v="8"/>
    <m/>
    <s v="ROSHN-Sedra"/>
    <m/>
    <n v="2023"/>
    <m/>
    <s v="Award"/>
    <s v="Competitive - Traditional"/>
    <s v="Fixed Price Lump Sum"/>
    <m/>
    <m/>
    <n v="191"/>
    <m/>
    <x v="1"/>
    <s v="SAR"/>
    <m/>
    <m/>
    <m/>
    <n v="427"/>
  </r>
  <r>
    <x v="0"/>
    <x v="0"/>
    <s v="Townhouse"/>
    <m/>
    <m/>
    <s v="KSA"/>
    <s v="Riyadh"/>
    <s v="ROSHN"/>
    <x v="8"/>
    <m/>
    <s v="ROSHN-Sedra"/>
    <m/>
    <n v="2023"/>
    <m/>
    <s v="Award"/>
    <s v="Competitive - Traditional"/>
    <s v="Fixed Price Lump Sum"/>
    <m/>
    <m/>
    <n v="191"/>
    <m/>
    <x v="2"/>
    <s v="SAR"/>
    <m/>
    <m/>
    <m/>
    <n v="850"/>
  </r>
  <r>
    <x v="0"/>
    <x v="0"/>
    <s v="Townhouse"/>
    <m/>
    <m/>
    <s v="KSA"/>
    <s v="Riyadh"/>
    <s v="ROSHN"/>
    <x v="8"/>
    <m/>
    <s v="ROSHN-Sedra"/>
    <m/>
    <n v="2023"/>
    <m/>
    <s v="Award"/>
    <s v="Competitive - Traditional"/>
    <s v="Fixed Price Lump Sum"/>
    <m/>
    <m/>
    <n v="191"/>
    <m/>
    <x v="3"/>
    <s v="SAR"/>
    <m/>
    <m/>
    <m/>
    <n v="282"/>
  </r>
  <r>
    <x v="0"/>
    <x v="0"/>
    <s v="Townhouse"/>
    <m/>
    <m/>
    <s v="KSA"/>
    <s v="Riyadh"/>
    <s v="ROSHN"/>
    <x v="8"/>
    <m/>
    <s v="ROSHN-Sedra"/>
    <m/>
    <n v="2023"/>
    <m/>
    <s v="Award"/>
    <s v="Competitive - Traditional"/>
    <s v="Fixed Price Lump Sum"/>
    <m/>
    <m/>
    <n v="191"/>
    <m/>
    <x v="4"/>
    <s v="SAR"/>
    <m/>
    <m/>
    <m/>
    <n v="150"/>
  </r>
  <r>
    <x v="0"/>
    <x v="0"/>
    <s v="Townhouse"/>
    <m/>
    <m/>
    <s v="KSA"/>
    <s v="Riyadh"/>
    <s v="ROSHN"/>
    <x v="8"/>
    <m/>
    <s v="ROSHN-Sedra"/>
    <m/>
    <n v="2023"/>
    <m/>
    <s v="Award"/>
    <s v="Competitive - Traditional"/>
    <s v="Fixed Price Lump Sum"/>
    <m/>
    <m/>
    <n v="191"/>
    <m/>
    <x v="5"/>
    <s v="SAR"/>
    <m/>
    <m/>
    <m/>
    <n v="100"/>
  </r>
  <r>
    <x v="0"/>
    <x v="0"/>
    <s v="Townhouse"/>
    <m/>
    <m/>
    <s v="KSA"/>
    <s v="Riyadh"/>
    <s v="ROSHN"/>
    <x v="8"/>
    <m/>
    <s v="ROSHN-Sedra"/>
    <m/>
    <n v="2023"/>
    <m/>
    <s v="Award"/>
    <s v="Competitive - Traditional"/>
    <s v="Fixed Price Lump Sum"/>
    <m/>
    <m/>
    <n v="191"/>
    <m/>
    <x v="6"/>
    <s v="SAR"/>
    <m/>
    <m/>
    <m/>
    <n v="65"/>
  </r>
  <r>
    <x v="0"/>
    <x v="0"/>
    <s v="Townhouse"/>
    <m/>
    <m/>
    <s v="KSA"/>
    <s v="Riyadh"/>
    <s v="ROSHN"/>
    <x v="8"/>
    <m/>
    <s v="ROSHN-Sedra"/>
    <m/>
    <n v="2023"/>
    <m/>
    <s v="Award"/>
    <s v="Competitive - Traditional"/>
    <s v="Fixed Price Lump Sum"/>
    <m/>
    <m/>
    <n v="191"/>
    <m/>
    <x v="7"/>
    <s v="SAR"/>
    <m/>
    <m/>
    <m/>
    <n v="0"/>
  </r>
  <r>
    <x v="0"/>
    <x v="0"/>
    <s v="Townhouse"/>
    <m/>
    <m/>
    <s v="KSA"/>
    <s v="Riyadh"/>
    <s v="ROSHN"/>
    <x v="8"/>
    <m/>
    <s v="ROSHN-Sedra"/>
    <m/>
    <n v="2023"/>
    <m/>
    <s v="Award"/>
    <s v="Competitive - Traditional"/>
    <s v="Fixed Price Lump Sum"/>
    <m/>
    <m/>
    <n v="191"/>
    <m/>
    <x v="8"/>
    <s v="SAR"/>
    <m/>
    <m/>
    <m/>
    <n v="538"/>
  </r>
  <r>
    <x v="0"/>
    <x v="0"/>
    <s v="Townhouse"/>
    <m/>
    <m/>
    <s v="KSA"/>
    <s v="Riyadh"/>
    <s v="ROSHN"/>
    <x v="8"/>
    <m/>
    <s v="ROSHN-Sedra"/>
    <m/>
    <n v="2023"/>
    <m/>
    <s v="Award"/>
    <s v="Competitive - Traditional"/>
    <s v="Fixed Price Lump Sum"/>
    <m/>
    <m/>
    <n v="191"/>
    <m/>
    <x v="9"/>
    <s v="SAR"/>
    <m/>
    <m/>
    <m/>
    <n v="451"/>
  </r>
  <r>
    <x v="0"/>
    <x v="0"/>
    <s v="Townhouse"/>
    <m/>
    <m/>
    <s v="KSA"/>
    <s v="Riyadh"/>
    <s v="ROSHN"/>
    <x v="8"/>
    <m/>
    <s v="ROSHN-Sedra"/>
    <m/>
    <n v="2023"/>
    <m/>
    <s v="Award"/>
    <s v="Competitive - Traditional"/>
    <s v="Fixed Price Lump Sum"/>
    <m/>
    <m/>
    <n v="191"/>
    <m/>
    <x v="10"/>
    <s v="SAR"/>
    <m/>
    <m/>
    <m/>
    <n v="0"/>
  </r>
  <r>
    <x v="0"/>
    <x v="0"/>
    <s v="Townhouse"/>
    <m/>
    <m/>
    <s v="KSA"/>
    <s v="Riyadh"/>
    <s v="ROSHN"/>
    <x v="8"/>
    <m/>
    <s v="ROSHN-Sedra"/>
    <m/>
    <n v="2023"/>
    <m/>
    <s v="Award"/>
    <s v="Competitive - Traditional"/>
    <s v="Fixed Price Lump Sum"/>
    <m/>
    <m/>
    <n v="191"/>
    <m/>
    <x v="11"/>
    <s v="SAR"/>
    <m/>
    <m/>
    <m/>
    <n v="236"/>
  </r>
  <r>
    <x v="0"/>
    <x v="0"/>
    <s v="Townhouse"/>
    <m/>
    <m/>
    <s v="KSA"/>
    <s v="Riyadh"/>
    <s v="ROSHN"/>
    <x v="8"/>
    <m/>
    <s v="ROSHN-Sedra"/>
    <m/>
    <n v="2023"/>
    <m/>
    <s v="Award"/>
    <s v="Competitive - Traditional"/>
    <s v="Fixed Price Lump Sum"/>
    <m/>
    <m/>
    <n v="191"/>
    <m/>
    <x v="12"/>
    <s v="SAR"/>
    <m/>
    <m/>
    <m/>
    <n v="0"/>
  </r>
  <r>
    <x v="0"/>
    <x v="0"/>
    <s v="Townhouse"/>
    <m/>
    <m/>
    <s v="KSA"/>
    <s v="Riyadh"/>
    <s v="ROSHN"/>
    <x v="9"/>
    <m/>
    <s v="ROSHN-Sedra"/>
    <m/>
    <n v="2023"/>
    <m/>
    <s v="Award"/>
    <s v="Competitive - Traditional"/>
    <s v="Fixed Price Lump Sum"/>
    <m/>
    <m/>
    <n v="216"/>
    <m/>
    <x v="0"/>
    <s v="SAR"/>
    <m/>
    <m/>
    <m/>
    <n v="201"/>
  </r>
  <r>
    <x v="0"/>
    <x v="0"/>
    <s v="Townhouse"/>
    <m/>
    <m/>
    <s v="KSA"/>
    <s v="Riyadh"/>
    <s v="ROSHN"/>
    <x v="9"/>
    <m/>
    <s v="ROSHN-Sedra"/>
    <m/>
    <n v="2023"/>
    <m/>
    <s v="Award"/>
    <s v="Competitive - Traditional"/>
    <s v="Fixed Price Lump Sum"/>
    <m/>
    <m/>
    <n v="216"/>
    <m/>
    <x v="1"/>
    <s v="SAR"/>
    <m/>
    <m/>
    <m/>
    <n v="394"/>
  </r>
  <r>
    <x v="0"/>
    <x v="0"/>
    <s v="Townhouse"/>
    <m/>
    <m/>
    <s v="KSA"/>
    <s v="Riyadh"/>
    <s v="ROSHN"/>
    <x v="9"/>
    <m/>
    <s v="ROSHN-Sedra"/>
    <m/>
    <n v="2023"/>
    <m/>
    <s v="Award"/>
    <s v="Competitive - Traditional"/>
    <s v="Fixed Price Lump Sum"/>
    <m/>
    <m/>
    <n v="216"/>
    <m/>
    <x v="2"/>
    <s v="SAR"/>
    <m/>
    <m/>
    <m/>
    <n v="785"/>
  </r>
  <r>
    <x v="0"/>
    <x v="0"/>
    <s v="Townhouse"/>
    <m/>
    <m/>
    <s v="KSA"/>
    <s v="Riyadh"/>
    <s v="ROSHN"/>
    <x v="9"/>
    <m/>
    <s v="ROSHN-Sedra"/>
    <m/>
    <n v="2023"/>
    <m/>
    <s v="Award"/>
    <s v="Competitive - Traditional"/>
    <s v="Fixed Price Lump Sum"/>
    <m/>
    <m/>
    <n v="216"/>
    <m/>
    <x v="3"/>
    <s v="SAR"/>
    <m/>
    <m/>
    <m/>
    <n v="262"/>
  </r>
  <r>
    <x v="0"/>
    <x v="0"/>
    <s v="Townhouse"/>
    <m/>
    <m/>
    <s v="KSA"/>
    <s v="Riyadh"/>
    <s v="ROSHN"/>
    <x v="9"/>
    <m/>
    <s v="ROSHN-Sedra"/>
    <m/>
    <n v="2023"/>
    <m/>
    <s v="Award"/>
    <s v="Competitive - Traditional"/>
    <s v="Fixed Price Lump Sum"/>
    <m/>
    <m/>
    <n v="216"/>
    <m/>
    <x v="4"/>
    <s v="SAR"/>
    <m/>
    <m/>
    <m/>
    <n v="139"/>
  </r>
  <r>
    <x v="0"/>
    <x v="0"/>
    <s v="Townhouse"/>
    <m/>
    <m/>
    <s v="KSA"/>
    <s v="Riyadh"/>
    <s v="ROSHN"/>
    <x v="9"/>
    <m/>
    <s v="ROSHN-Sedra"/>
    <m/>
    <n v="2023"/>
    <m/>
    <s v="Award"/>
    <s v="Competitive - Traditional"/>
    <s v="Fixed Price Lump Sum"/>
    <m/>
    <m/>
    <n v="216"/>
    <m/>
    <x v="5"/>
    <s v="SAR"/>
    <m/>
    <m/>
    <m/>
    <n v="93"/>
  </r>
  <r>
    <x v="0"/>
    <x v="0"/>
    <s v="Townhouse"/>
    <m/>
    <m/>
    <s v="KSA"/>
    <s v="Riyadh"/>
    <s v="ROSHN"/>
    <x v="9"/>
    <m/>
    <s v="ROSHN-Sedra"/>
    <m/>
    <n v="2023"/>
    <m/>
    <s v="Award"/>
    <s v="Competitive - Traditional"/>
    <s v="Fixed Price Lump Sum"/>
    <m/>
    <m/>
    <n v="216"/>
    <m/>
    <x v="6"/>
    <s v="SAR"/>
    <m/>
    <m/>
    <m/>
    <n v="60"/>
  </r>
  <r>
    <x v="0"/>
    <x v="0"/>
    <s v="Townhouse"/>
    <m/>
    <m/>
    <s v="KSA"/>
    <s v="Riyadh"/>
    <s v="ROSHN"/>
    <x v="9"/>
    <m/>
    <s v="ROSHN-Sedra"/>
    <m/>
    <n v="2023"/>
    <m/>
    <s v="Award"/>
    <s v="Competitive - Traditional"/>
    <s v="Fixed Price Lump Sum"/>
    <m/>
    <m/>
    <n v="216"/>
    <m/>
    <x v="7"/>
    <s v="SAR"/>
    <m/>
    <m/>
    <m/>
    <n v="0"/>
  </r>
  <r>
    <x v="0"/>
    <x v="0"/>
    <s v="Townhouse"/>
    <m/>
    <m/>
    <s v="KSA"/>
    <s v="Riyadh"/>
    <s v="ROSHN"/>
    <x v="9"/>
    <m/>
    <s v="ROSHN-Sedra"/>
    <m/>
    <n v="2023"/>
    <m/>
    <s v="Award"/>
    <s v="Competitive - Traditional"/>
    <s v="Fixed Price Lump Sum"/>
    <m/>
    <m/>
    <n v="216"/>
    <m/>
    <x v="8"/>
    <s v="SAR"/>
    <m/>
    <m/>
    <m/>
    <n v="498"/>
  </r>
  <r>
    <x v="0"/>
    <x v="0"/>
    <s v="Townhouse"/>
    <m/>
    <m/>
    <s v="KSA"/>
    <s v="Riyadh"/>
    <s v="ROSHN"/>
    <x v="9"/>
    <m/>
    <s v="ROSHN-Sedra"/>
    <m/>
    <n v="2023"/>
    <m/>
    <s v="Award"/>
    <s v="Competitive - Traditional"/>
    <s v="Fixed Price Lump Sum"/>
    <m/>
    <m/>
    <n v="216"/>
    <m/>
    <x v="9"/>
    <s v="SAR"/>
    <m/>
    <m/>
    <m/>
    <n v="417"/>
  </r>
  <r>
    <x v="0"/>
    <x v="0"/>
    <s v="Townhouse"/>
    <m/>
    <m/>
    <s v="KSA"/>
    <s v="Riyadh"/>
    <s v="ROSHN"/>
    <x v="9"/>
    <m/>
    <s v="ROSHN-Sedra"/>
    <m/>
    <n v="2023"/>
    <m/>
    <s v="Award"/>
    <s v="Competitive - Traditional"/>
    <s v="Fixed Price Lump Sum"/>
    <m/>
    <m/>
    <n v="216"/>
    <m/>
    <x v="10"/>
    <s v="SAR"/>
    <m/>
    <m/>
    <m/>
    <n v="0"/>
  </r>
  <r>
    <x v="0"/>
    <x v="0"/>
    <s v="Townhouse"/>
    <m/>
    <m/>
    <s v="KSA"/>
    <s v="Riyadh"/>
    <s v="ROSHN"/>
    <x v="9"/>
    <m/>
    <s v="ROSHN-Sedra"/>
    <m/>
    <n v="2023"/>
    <m/>
    <s v="Award"/>
    <s v="Competitive - Traditional"/>
    <s v="Fixed Price Lump Sum"/>
    <m/>
    <m/>
    <n v="216"/>
    <m/>
    <x v="11"/>
    <s v="SAR"/>
    <m/>
    <m/>
    <m/>
    <n v="218"/>
  </r>
  <r>
    <x v="0"/>
    <x v="0"/>
    <s v="Townhouse"/>
    <m/>
    <m/>
    <s v="KSA"/>
    <s v="Riyadh"/>
    <s v="ROSHN"/>
    <x v="9"/>
    <m/>
    <s v="ROSHN-Sedra"/>
    <m/>
    <n v="2023"/>
    <m/>
    <s v="Award"/>
    <s v="Competitive - Traditional"/>
    <s v="Fixed Price Lump Sum"/>
    <m/>
    <m/>
    <n v="216"/>
    <m/>
    <x v="12"/>
    <s v="SAR"/>
    <m/>
    <m/>
    <m/>
    <n v="0"/>
  </r>
  <r>
    <x v="0"/>
    <x v="0"/>
    <s v="Townhouse"/>
    <m/>
    <m/>
    <s v="KSA"/>
    <s v="Jeddah"/>
    <s v="Developer01"/>
    <x v="10"/>
    <m/>
    <s v="FJ Project01"/>
    <m/>
    <n v="2022"/>
    <m/>
    <s v="Award"/>
    <s v="Competitive - Traditional"/>
    <s v="Fixed Price Lump Sum"/>
    <m/>
    <m/>
    <n v="280"/>
    <m/>
    <x v="0"/>
    <s v="SAR"/>
    <m/>
    <m/>
    <m/>
    <n v="273"/>
  </r>
  <r>
    <x v="0"/>
    <x v="0"/>
    <s v="Townhouse"/>
    <m/>
    <m/>
    <s v="KSA"/>
    <s v="Jeddah"/>
    <s v="Developer01"/>
    <x v="10"/>
    <m/>
    <s v="FJ Project01"/>
    <m/>
    <n v="2022"/>
    <m/>
    <s v="Award"/>
    <s v="Competitive - Traditional"/>
    <s v="Fixed Price Lump Sum"/>
    <m/>
    <m/>
    <n v="280"/>
    <m/>
    <x v="1"/>
    <s v="SAR"/>
    <m/>
    <m/>
    <m/>
    <n v="484"/>
  </r>
  <r>
    <x v="0"/>
    <x v="0"/>
    <s v="Townhouse"/>
    <m/>
    <m/>
    <s v="KSA"/>
    <s v="Jeddah"/>
    <s v="Developer01"/>
    <x v="10"/>
    <m/>
    <s v="FJ Project01"/>
    <m/>
    <n v="2022"/>
    <m/>
    <s v="Award"/>
    <s v="Competitive - Traditional"/>
    <s v="Fixed Price Lump Sum"/>
    <m/>
    <m/>
    <n v="280"/>
    <m/>
    <x v="2"/>
    <s v="SAR"/>
    <m/>
    <m/>
    <m/>
    <n v="631"/>
  </r>
  <r>
    <x v="0"/>
    <x v="0"/>
    <s v="Townhouse"/>
    <m/>
    <m/>
    <s v="KSA"/>
    <s v="Jeddah"/>
    <s v="Developer01"/>
    <x v="10"/>
    <m/>
    <s v="FJ Project01"/>
    <m/>
    <n v="2022"/>
    <m/>
    <s v="Award"/>
    <s v="Competitive - Traditional"/>
    <s v="Fixed Price Lump Sum"/>
    <m/>
    <m/>
    <n v="280"/>
    <m/>
    <x v="3"/>
    <s v="SAR"/>
    <m/>
    <m/>
    <m/>
    <n v="187"/>
  </r>
  <r>
    <x v="0"/>
    <x v="0"/>
    <s v="Townhouse"/>
    <m/>
    <m/>
    <s v="KSA"/>
    <s v="Jeddah"/>
    <s v="Developer01"/>
    <x v="10"/>
    <m/>
    <s v="FJ Project01"/>
    <m/>
    <n v="2022"/>
    <m/>
    <s v="Award"/>
    <s v="Competitive - Traditional"/>
    <s v="Fixed Price Lump Sum"/>
    <m/>
    <m/>
    <n v="280"/>
    <m/>
    <x v="4"/>
    <s v="SAR"/>
    <m/>
    <m/>
    <m/>
    <n v="523"/>
  </r>
  <r>
    <x v="0"/>
    <x v="0"/>
    <s v="Townhouse"/>
    <m/>
    <m/>
    <s v="KSA"/>
    <s v="Jeddah"/>
    <s v="Developer01"/>
    <x v="10"/>
    <m/>
    <s v="FJ Project01"/>
    <m/>
    <n v="2022"/>
    <m/>
    <s v="Award"/>
    <s v="Competitive - Traditional"/>
    <s v="Fixed Price Lump Sum"/>
    <m/>
    <m/>
    <n v="280"/>
    <m/>
    <x v="5"/>
    <s v="SAR"/>
    <m/>
    <m/>
    <m/>
    <n v="292"/>
  </r>
  <r>
    <x v="0"/>
    <x v="0"/>
    <s v="Townhouse"/>
    <m/>
    <m/>
    <s v="KSA"/>
    <s v="Jeddah"/>
    <s v="Developer01"/>
    <x v="10"/>
    <m/>
    <s v="FJ Project01"/>
    <m/>
    <n v="2022"/>
    <m/>
    <s v="Award"/>
    <s v="Competitive - Traditional"/>
    <s v="Fixed Price Lump Sum"/>
    <m/>
    <m/>
    <n v="280"/>
    <m/>
    <x v="6"/>
    <s v="SAR"/>
    <m/>
    <m/>
    <m/>
    <n v="65"/>
  </r>
  <r>
    <x v="0"/>
    <x v="0"/>
    <s v="Townhouse"/>
    <m/>
    <m/>
    <s v="KSA"/>
    <s v="Jeddah"/>
    <s v="Developer01"/>
    <x v="10"/>
    <m/>
    <s v="FJ Project01"/>
    <m/>
    <n v="2022"/>
    <m/>
    <s v="Award"/>
    <s v="Competitive - Traditional"/>
    <s v="Fixed Price Lump Sum"/>
    <m/>
    <m/>
    <n v="280"/>
    <m/>
    <x v="7"/>
    <s v="SAR"/>
    <m/>
    <m/>
    <m/>
    <n v="0"/>
  </r>
  <r>
    <x v="0"/>
    <x v="0"/>
    <s v="Townhouse"/>
    <m/>
    <m/>
    <s v="KSA"/>
    <s v="Jeddah"/>
    <s v="Developer01"/>
    <x v="10"/>
    <m/>
    <s v="FJ Project01"/>
    <m/>
    <n v="2022"/>
    <m/>
    <s v="Award"/>
    <s v="Competitive - Traditional"/>
    <s v="Fixed Price Lump Sum"/>
    <m/>
    <m/>
    <n v="280"/>
    <m/>
    <x v="8"/>
    <s v="SAR"/>
    <m/>
    <m/>
    <m/>
    <n v="556.875"/>
  </r>
  <r>
    <x v="0"/>
    <x v="0"/>
    <s v="Townhouse"/>
    <m/>
    <m/>
    <s v="KSA"/>
    <s v="Jeddah"/>
    <s v="Developer01"/>
    <x v="10"/>
    <m/>
    <s v="FJ Project01"/>
    <m/>
    <n v="2022"/>
    <m/>
    <s v="Award"/>
    <s v="Competitive - Traditional"/>
    <s v="Fixed Price Lump Sum"/>
    <m/>
    <m/>
    <n v="280"/>
    <m/>
    <x v="9"/>
    <s v="SAR"/>
    <m/>
    <m/>
    <m/>
    <n v="446.625"/>
  </r>
  <r>
    <x v="0"/>
    <x v="0"/>
    <s v="Townhouse"/>
    <m/>
    <m/>
    <s v="KSA"/>
    <s v="Jeddah"/>
    <s v="Developer01"/>
    <x v="10"/>
    <m/>
    <s v="FJ Project01"/>
    <m/>
    <n v="2022"/>
    <m/>
    <s v="Award"/>
    <s v="Competitive - Traditional"/>
    <s v="Fixed Price Lump Sum"/>
    <m/>
    <m/>
    <n v="280"/>
    <m/>
    <x v="10"/>
    <s v="SAR"/>
    <m/>
    <m/>
    <m/>
    <n v="0"/>
  </r>
  <r>
    <x v="0"/>
    <x v="0"/>
    <s v="Townhouse"/>
    <m/>
    <m/>
    <s v="KSA"/>
    <s v="Jeddah"/>
    <s v="Developer01"/>
    <x v="10"/>
    <m/>
    <s v="FJ Project01"/>
    <m/>
    <n v="2022"/>
    <m/>
    <s v="Award"/>
    <s v="Competitive - Traditional"/>
    <s v="Fixed Price Lump Sum"/>
    <m/>
    <m/>
    <n v="280"/>
    <m/>
    <x v="11"/>
    <s v="SAR"/>
    <m/>
    <m/>
    <m/>
    <n v="406"/>
  </r>
  <r>
    <x v="0"/>
    <x v="0"/>
    <s v="Townhouse"/>
    <m/>
    <m/>
    <s v="KSA"/>
    <s v="Jeddah"/>
    <s v="Developer01"/>
    <x v="10"/>
    <m/>
    <s v="FJ Project01"/>
    <m/>
    <n v="2022"/>
    <m/>
    <s v="Award"/>
    <s v="Competitive - Traditional"/>
    <s v="Fixed Price Lump Sum"/>
    <m/>
    <m/>
    <n v="280"/>
    <m/>
    <x v="12"/>
    <s v="SAR"/>
    <m/>
    <m/>
    <m/>
    <n v="0"/>
  </r>
  <r>
    <x v="0"/>
    <x v="1"/>
    <s v="High Rise"/>
    <m/>
    <m/>
    <s v="KSA"/>
    <s v="Jeddah"/>
    <s v="Developer06"/>
    <x v="11"/>
    <m/>
    <s v="E Project01"/>
    <m/>
    <n v="2019"/>
    <m/>
    <s v="Award"/>
    <s v="Competitive - Traditional"/>
    <s v="Fixed Price Lump Sum"/>
    <m/>
    <m/>
    <n v="68339.319999999992"/>
    <m/>
    <x v="0"/>
    <s v="SAR"/>
    <m/>
    <m/>
    <m/>
    <n v="373"/>
  </r>
  <r>
    <x v="0"/>
    <x v="1"/>
    <s v="High Rise"/>
    <m/>
    <m/>
    <s v="KSA"/>
    <s v="Jeddah"/>
    <s v="Developer06"/>
    <x v="11"/>
    <m/>
    <s v="E Project01"/>
    <m/>
    <n v="2019"/>
    <m/>
    <s v="Award"/>
    <s v="Competitive - Traditional"/>
    <s v="Fixed Price Lump Sum"/>
    <m/>
    <m/>
    <n v="68339.319999999992"/>
    <m/>
    <x v="1"/>
    <s v="SAR"/>
    <m/>
    <m/>
    <m/>
    <n v="892"/>
  </r>
  <r>
    <x v="0"/>
    <x v="1"/>
    <s v="High Rise"/>
    <m/>
    <m/>
    <s v="KSA"/>
    <s v="Jeddah"/>
    <s v="Developer06"/>
    <x v="11"/>
    <m/>
    <s v="E Project01"/>
    <m/>
    <n v="2019"/>
    <m/>
    <s v="Award"/>
    <s v="Competitive - Traditional"/>
    <s v="Fixed Price Lump Sum"/>
    <m/>
    <m/>
    <n v="68339.319999999992"/>
    <m/>
    <x v="2"/>
    <s v="SAR"/>
    <m/>
    <m/>
    <m/>
    <n v="409"/>
  </r>
  <r>
    <x v="0"/>
    <x v="1"/>
    <s v="High Rise"/>
    <m/>
    <m/>
    <s v="KSA"/>
    <s v="Jeddah"/>
    <s v="Developer06"/>
    <x v="11"/>
    <m/>
    <s v="E Project01"/>
    <m/>
    <n v="2019"/>
    <m/>
    <s v="Award"/>
    <s v="Competitive - Traditional"/>
    <s v="Fixed Price Lump Sum"/>
    <m/>
    <m/>
    <n v="68339.319999999992"/>
    <m/>
    <x v="3"/>
    <s v="SAR"/>
    <m/>
    <m/>
    <m/>
    <n v="317"/>
  </r>
  <r>
    <x v="0"/>
    <x v="1"/>
    <s v="High Rise"/>
    <m/>
    <m/>
    <s v="KSA"/>
    <s v="Jeddah"/>
    <s v="Developer06"/>
    <x v="11"/>
    <m/>
    <s v="E Project01"/>
    <m/>
    <n v="2019"/>
    <m/>
    <s v="Award"/>
    <s v="Competitive - Traditional"/>
    <s v="Fixed Price Lump Sum"/>
    <m/>
    <m/>
    <n v="68339.319999999992"/>
    <m/>
    <x v="4"/>
    <s v="SAR"/>
    <m/>
    <m/>
    <m/>
    <n v="675"/>
  </r>
  <r>
    <x v="0"/>
    <x v="1"/>
    <s v="High Rise"/>
    <m/>
    <m/>
    <s v="KSA"/>
    <s v="Jeddah"/>
    <s v="Developer06"/>
    <x v="11"/>
    <m/>
    <s v="E Project01"/>
    <m/>
    <n v="2019"/>
    <m/>
    <s v="Award"/>
    <s v="Competitive - Traditional"/>
    <s v="Fixed Price Lump Sum"/>
    <m/>
    <m/>
    <n v="68339.319999999992"/>
    <m/>
    <x v="5"/>
    <s v="SAR"/>
    <m/>
    <m/>
    <m/>
    <n v="413"/>
  </r>
  <r>
    <x v="0"/>
    <x v="1"/>
    <s v="High Rise"/>
    <m/>
    <m/>
    <s v="KSA"/>
    <s v="Jeddah"/>
    <s v="Developer06"/>
    <x v="11"/>
    <m/>
    <s v="E Project01"/>
    <m/>
    <n v="2019"/>
    <m/>
    <s v="Award"/>
    <s v="Competitive - Traditional"/>
    <s v="Fixed Price Lump Sum"/>
    <m/>
    <m/>
    <n v="68339.319999999992"/>
    <m/>
    <x v="6"/>
    <s v="SAR"/>
    <m/>
    <m/>
    <m/>
    <n v="85"/>
  </r>
  <r>
    <x v="0"/>
    <x v="1"/>
    <s v="High Rise"/>
    <m/>
    <m/>
    <s v="KSA"/>
    <s v="Jeddah"/>
    <s v="Developer06"/>
    <x v="11"/>
    <m/>
    <s v="E Project01"/>
    <m/>
    <n v="2019"/>
    <m/>
    <s v="Award"/>
    <s v="Competitive - Traditional"/>
    <s v="Fixed Price Lump Sum"/>
    <m/>
    <m/>
    <n v="68339.319999999992"/>
    <m/>
    <x v="7"/>
    <s v="SAR"/>
    <m/>
    <m/>
    <m/>
    <n v="51"/>
  </r>
  <r>
    <x v="0"/>
    <x v="1"/>
    <s v="High Rise"/>
    <m/>
    <m/>
    <s v="KSA"/>
    <s v="Jeddah"/>
    <s v="Developer06"/>
    <x v="11"/>
    <m/>
    <s v="E Project01"/>
    <m/>
    <n v="2019"/>
    <m/>
    <s v="Award"/>
    <s v="Competitive - Traditional"/>
    <s v="Fixed Price Lump Sum"/>
    <m/>
    <m/>
    <n v="68339.319999999992"/>
    <m/>
    <x v="8"/>
    <s v="SAR"/>
    <m/>
    <m/>
    <m/>
    <n v="759"/>
  </r>
  <r>
    <x v="0"/>
    <x v="1"/>
    <s v="High Rise"/>
    <m/>
    <m/>
    <s v="KSA"/>
    <s v="Jeddah"/>
    <s v="Developer06"/>
    <x v="11"/>
    <m/>
    <s v="E Project01"/>
    <m/>
    <n v="2019"/>
    <m/>
    <s v="Award"/>
    <s v="Competitive - Traditional"/>
    <s v="Fixed Price Lump Sum"/>
    <m/>
    <m/>
    <n v="68339.319999999992"/>
    <m/>
    <x v="9"/>
    <s v="SAR"/>
    <m/>
    <m/>
    <m/>
    <n v="1292"/>
  </r>
  <r>
    <x v="0"/>
    <x v="1"/>
    <s v="High Rise"/>
    <m/>
    <m/>
    <s v="KSA"/>
    <s v="Jeddah"/>
    <s v="Developer06"/>
    <x v="11"/>
    <m/>
    <s v="E Project01"/>
    <m/>
    <n v="2019"/>
    <m/>
    <s v="Award"/>
    <s v="Competitive - Traditional"/>
    <s v="Fixed Price Lump Sum"/>
    <m/>
    <m/>
    <n v="68339.319999999992"/>
    <m/>
    <x v="10"/>
    <s v="SAR"/>
    <m/>
    <m/>
    <m/>
    <n v="278"/>
  </r>
  <r>
    <x v="0"/>
    <x v="1"/>
    <s v="High Rise"/>
    <m/>
    <m/>
    <s v="KSA"/>
    <s v="Jeddah"/>
    <s v="Developer06"/>
    <x v="11"/>
    <m/>
    <s v="E Project01"/>
    <m/>
    <n v="2019"/>
    <m/>
    <s v="Award"/>
    <s v="Competitive - Traditional"/>
    <s v="Fixed Price Lump Sum"/>
    <m/>
    <m/>
    <n v="68339.319999999992"/>
    <m/>
    <x v="11"/>
    <s v="SAR"/>
    <m/>
    <m/>
    <m/>
    <n v="444"/>
  </r>
  <r>
    <x v="0"/>
    <x v="1"/>
    <s v="High Rise"/>
    <m/>
    <m/>
    <s v="KSA"/>
    <s v="Jeddah"/>
    <s v="Developer06"/>
    <x v="11"/>
    <m/>
    <s v="E Project01"/>
    <m/>
    <n v="2019"/>
    <m/>
    <s v="Award"/>
    <s v="Competitive - Traditional"/>
    <s v="Fixed Price Lump Sum"/>
    <m/>
    <m/>
    <n v="68339.319999999992"/>
    <m/>
    <x v="12"/>
    <s v="SAR"/>
    <m/>
    <m/>
    <m/>
    <n v="0"/>
  </r>
  <r>
    <x v="0"/>
    <x v="1"/>
    <s v="High Rise"/>
    <m/>
    <m/>
    <s v="KSA"/>
    <s v="Jeddah"/>
    <s v="Developer06"/>
    <x v="12"/>
    <m/>
    <s v="E Project02"/>
    <m/>
    <n v="2018"/>
    <m/>
    <s v="Award"/>
    <s v="Competitive - Traditional"/>
    <s v="Fixed Price Lump Sum"/>
    <m/>
    <m/>
    <n v="67484.759999999995"/>
    <m/>
    <x v="0"/>
    <s v="SAR"/>
    <m/>
    <m/>
    <m/>
    <n v="452"/>
  </r>
  <r>
    <x v="0"/>
    <x v="1"/>
    <s v="High Rise"/>
    <m/>
    <m/>
    <s v="KSA"/>
    <s v="Jeddah"/>
    <s v="Developer06"/>
    <x v="12"/>
    <m/>
    <s v="E Project02"/>
    <m/>
    <n v="2018"/>
    <m/>
    <s v="Award"/>
    <s v="Competitive - Traditional"/>
    <s v="Fixed Price Lump Sum"/>
    <m/>
    <m/>
    <n v="67484.759999999995"/>
    <m/>
    <x v="1"/>
    <s v="SAR"/>
    <m/>
    <m/>
    <m/>
    <n v="927"/>
  </r>
  <r>
    <x v="0"/>
    <x v="1"/>
    <s v="High Rise"/>
    <m/>
    <m/>
    <s v="KSA"/>
    <s v="Jeddah"/>
    <s v="Developer06"/>
    <x v="12"/>
    <m/>
    <s v="E Project02"/>
    <m/>
    <n v="2018"/>
    <m/>
    <s v="Award"/>
    <s v="Competitive - Traditional"/>
    <s v="Fixed Price Lump Sum"/>
    <m/>
    <m/>
    <n v="67484.759999999995"/>
    <m/>
    <x v="2"/>
    <s v="SAR"/>
    <m/>
    <m/>
    <m/>
    <n v="415"/>
  </r>
  <r>
    <x v="0"/>
    <x v="1"/>
    <s v="High Rise"/>
    <m/>
    <m/>
    <s v="KSA"/>
    <s v="Jeddah"/>
    <s v="Developer06"/>
    <x v="12"/>
    <m/>
    <s v="E Project02"/>
    <m/>
    <n v="2018"/>
    <m/>
    <s v="Award"/>
    <s v="Competitive - Traditional"/>
    <s v="Fixed Price Lump Sum"/>
    <m/>
    <m/>
    <n v="67484.759999999995"/>
    <m/>
    <x v="3"/>
    <s v="SAR"/>
    <m/>
    <m/>
    <m/>
    <n v="540"/>
  </r>
  <r>
    <x v="0"/>
    <x v="1"/>
    <s v="High Rise"/>
    <m/>
    <m/>
    <s v="KSA"/>
    <s v="Jeddah"/>
    <s v="Developer06"/>
    <x v="12"/>
    <m/>
    <s v="E Project02"/>
    <m/>
    <n v="2018"/>
    <m/>
    <s v="Award"/>
    <s v="Competitive - Traditional"/>
    <s v="Fixed Price Lump Sum"/>
    <m/>
    <m/>
    <n v="67484.759999999995"/>
    <m/>
    <x v="4"/>
    <s v="SAR"/>
    <m/>
    <m/>
    <m/>
    <n v="605"/>
  </r>
  <r>
    <x v="0"/>
    <x v="1"/>
    <s v="High Rise"/>
    <m/>
    <m/>
    <s v="KSA"/>
    <s v="Jeddah"/>
    <s v="Developer06"/>
    <x v="12"/>
    <m/>
    <s v="E Project02"/>
    <m/>
    <n v="2018"/>
    <m/>
    <s v="Award"/>
    <s v="Competitive - Traditional"/>
    <s v="Fixed Price Lump Sum"/>
    <m/>
    <m/>
    <n v="67484.759999999995"/>
    <m/>
    <x v="5"/>
    <s v="SAR"/>
    <m/>
    <m/>
    <m/>
    <n v="394"/>
  </r>
  <r>
    <x v="0"/>
    <x v="1"/>
    <s v="High Rise"/>
    <m/>
    <m/>
    <s v="KSA"/>
    <s v="Jeddah"/>
    <s v="Developer06"/>
    <x v="12"/>
    <m/>
    <s v="E Project02"/>
    <m/>
    <n v="2018"/>
    <m/>
    <s v="Award"/>
    <s v="Competitive - Traditional"/>
    <s v="Fixed Price Lump Sum"/>
    <m/>
    <m/>
    <n v="67484.759999999995"/>
    <m/>
    <x v="6"/>
    <s v="SAR"/>
    <m/>
    <m/>
    <m/>
    <n v="117"/>
  </r>
  <r>
    <x v="0"/>
    <x v="1"/>
    <s v="High Rise"/>
    <m/>
    <m/>
    <s v="KSA"/>
    <s v="Jeddah"/>
    <s v="Developer06"/>
    <x v="12"/>
    <m/>
    <s v="E Project02"/>
    <m/>
    <n v="2018"/>
    <m/>
    <s v="Award"/>
    <s v="Competitive - Traditional"/>
    <s v="Fixed Price Lump Sum"/>
    <m/>
    <m/>
    <n v="67484.759999999995"/>
    <m/>
    <x v="7"/>
    <s v="SAR"/>
    <m/>
    <m/>
    <m/>
    <n v="56"/>
  </r>
  <r>
    <x v="0"/>
    <x v="1"/>
    <s v="High Rise"/>
    <m/>
    <m/>
    <s v="KSA"/>
    <s v="Jeddah"/>
    <s v="Developer06"/>
    <x v="12"/>
    <m/>
    <s v="E Project02"/>
    <m/>
    <n v="2018"/>
    <m/>
    <s v="Award"/>
    <s v="Competitive - Traditional"/>
    <s v="Fixed Price Lump Sum"/>
    <m/>
    <m/>
    <n v="67484.759999999995"/>
    <m/>
    <x v="8"/>
    <s v="SAR"/>
    <m/>
    <m/>
    <m/>
    <n v="781"/>
  </r>
  <r>
    <x v="0"/>
    <x v="1"/>
    <s v="High Rise"/>
    <m/>
    <m/>
    <s v="KSA"/>
    <s v="Jeddah"/>
    <s v="Developer06"/>
    <x v="12"/>
    <m/>
    <s v="E Project02"/>
    <m/>
    <n v="2018"/>
    <m/>
    <s v="Award"/>
    <s v="Competitive - Traditional"/>
    <s v="Fixed Price Lump Sum"/>
    <m/>
    <m/>
    <n v="67484.759999999995"/>
    <m/>
    <x v="9"/>
    <s v="SAR"/>
    <m/>
    <m/>
    <m/>
    <n v="1303"/>
  </r>
  <r>
    <x v="0"/>
    <x v="1"/>
    <s v="High Rise"/>
    <m/>
    <m/>
    <s v="KSA"/>
    <s v="Jeddah"/>
    <s v="Developer06"/>
    <x v="12"/>
    <m/>
    <s v="E Project02"/>
    <m/>
    <n v="2018"/>
    <m/>
    <s v="Award"/>
    <s v="Competitive - Traditional"/>
    <s v="Fixed Price Lump Sum"/>
    <m/>
    <m/>
    <n v="67484.759999999995"/>
    <m/>
    <x v="10"/>
    <s v="SAR"/>
    <m/>
    <m/>
    <m/>
    <n v="276"/>
  </r>
  <r>
    <x v="0"/>
    <x v="1"/>
    <s v="High Rise"/>
    <m/>
    <m/>
    <s v="KSA"/>
    <s v="Jeddah"/>
    <s v="Developer06"/>
    <x v="12"/>
    <m/>
    <s v="E Project02"/>
    <m/>
    <n v="2018"/>
    <m/>
    <s v="Award"/>
    <s v="Competitive - Traditional"/>
    <s v="Fixed Price Lump Sum"/>
    <m/>
    <m/>
    <n v="67484.759999999995"/>
    <m/>
    <x v="11"/>
    <s v="SAR"/>
    <m/>
    <m/>
    <m/>
    <n v="469"/>
  </r>
  <r>
    <x v="0"/>
    <x v="1"/>
    <s v="High Rise"/>
    <m/>
    <m/>
    <s v="KSA"/>
    <s v="Jeddah"/>
    <s v="Developer06"/>
    <x v="12"/>
    <m/>
    <s v="E Project02"/>
    <m/>
    <n v="2018"/>
    <m/>
    <s v="Award"/>
    <s v="Competitive - Traditional"/>
    <s v="Fixed Price Lump Sum"/>
    <m/>
    <m/>
    <n v="67484.759999999995"/>
    <m/>
    <x v="12"/>
    <s v="SAR"/>
    <m/>
    <m/>
    <m/>
    <n v="0"/>
  </r>
  <r>
    <x v="0"/>
    <x v="1"/>
    <s v="Mid-rise"/>
    <m/>
    <m/>
    <s v="KSA"/>
    <s v="Riyadh"/>
    <s v="Developer07"/>
    <x v="13"/>
    <m/>
    <s v="MK Project01"/>
    <m/>
    <n v="2022"/>
    <m/>
    <s v="Award"/>
    <s v="Competitive - Traditional"/>
    <s v="Fixed Price Lump Sum"/>
    <m/>
    <m/>
    <n v="49320"/>
    <m/>
    <x v="0"/>
    <s v="SAR"/>
    <m/>
    <m/>
    <m/>
    <n v="456"/>
  </r>
  <r>
    <x v="0"/>
    <x v="1"/>
    <s v="Mid-rise"/>
    <m/>
    <m/>
    <s v="KSA"/>
    <s v="Riyadh"/>
    <s v="Developer07"/>
    <x v="13"/>
    <m/>
    <s v="MK Project01"/>
    <m/>
    <n v="2022"/>
    <m/>
    <s v="Award"/>
    <s v="Competitive - Traditional"/>
    <s v="Fixed Price Lump Sum"/>
    <m/>
    <m/>
    <n v="49320"/>
    <m/>
    <x v="1"/>
    <s v="SAR"/>
    <m/>
    <m/>
    <m/>
    <n v="922"/>
  </r>
  <r>
    <x v="0"/>
    <x v="1"/>
    <s v="Mid-rise"/>
    <m/>
    <m/>
    <s v="KSA"/>
    <s v="Riyadh"/>
    <s v="Developer07"/>
    <x v="13"/>
    <m/>
    <s v="MK Project01"/>
    <m/>
    <n v="2022"/>
    <m/>
    <s v="Award"/>
    <s v="Competitive - Traditional"/>
    <s v="Fixed Price Lump Sum"/>
    <m/>
    <m/>
    <n v="49320"/>
    <m/>
    <x v="2"/>
    <s v="SAR"/>
    <m/>
    <m/>
    <m/>
    <n v="683.8"/>
  </r>
  <r>
    <x v="0"/>
    <x v="1"/>
    <s v="Mid-rise"/>
    <m/>
    <m/>
    <s v="KSA"/>
    <s v="Riyadh"/>
    <s v="Developer07"/>
    <x v="13"/>
    <m/>
    <s v="MK Project01"/>
    <m/>
    <n v="2022"/>
    <m/>
    <s v="Award"/>
    <s v="Competitive - Traditional"/>
    <s v="Fixed Price Lump Sum"/>
    <m/>
    <m/>
    <n v="49320"/>
    <m/>
    <x v="3"/>
    <s v="SAR"/>
    <m/>
    <m/>
    <m/>
    <n v="238"/>
  </r>
  <r>
    <x v="0"/>
    <x v="1"/>
    <s v="Mid-rise"/>
    <m/>
    <m/>
    <s v="KSA"/>
    <s v="Riyadh"/>
    <s v="Developer07"/>
    <x v="13"/>
    <m/>
    <s v="MK Project01"/>
    <m/>
    <n v="2022"/>
    <m/>
    <s v="Award"/>
    <s v="Competitive - Traditional"/>
    <s v="Fixed Price Lump Sum"/>
    <m/>
    <m/>
    <n v="49320"/>
    <m/>
    <x v="4"/>
    <s v="SAR"/>
    <m/>
    <m/>
    <m/>
    <n v="1010"/>
  </r>
  <r>
    <x v="0"/>
    <x v="1"/>
    <s v="Mid-rise"/>
    <m/>
    <m/>
    <s v="KSA"/>
    <s v="Riyadh"/>
    <s v="Developer07"/>
    <x v="13"/>
    <m/>
    <s v="MK Project01"/>
    <m/>
    <n v="2022"/>
    <m/>
    <s v="Award"/>
    <s v="Competitive - Traditional"/>
    <s v="Fixed Price Lump Sum"/>
    <m/>
    <m/>
    <n v="49320"/>
    <m/>
    <x v="5"/>
    <s v="SAR"/>
    <m/>
    <m/>
    <m/>
    <n v="232"/>
  </r>
  <r>
    <x v="0"/>
    <x v="1"/>
    <s v="Mid-rise"/>
    <m/>
    <m/>
    <s v="KSA"/>
    <s v="Riyadh"/>
    <s v="Developer07"/>
    <x v="13"/>
    <m/>
    <s v="MK Project01"/>
    <m/>
    <n v="2022"/>
    <m/>
    <s v="Award"/>
    <s v="Competitive - Traditional"/>
    <s v="Fixed Price Lump Sum"/>
    <m/>
    <m/>
    <n v="49320"/>
    <m/>
    <x v="6"/>
    <s v="SAR"/>
    <m/>
    <m/>
    <m/>
    <n v="88"/>
  </r>
  <r>
    <x v="0"/>
    <x v="1"/>
    <s v="Mid-rise"/>
    <m/>
    <m/>
    <s v="KSA"/>
    <s v="Riyadh"/>
    <s v="Developer07"/>
    <x v="13"/>
    <m/>
    <s v="MK Project01"/>
    <m/>
    <n v="2022"/>
    <m/>
    <s v="Award"/>
    <s v="Competitive - Traditional"/>
    <s v="Fixed Price Lump Sum"/>
    <m/>
    <m/>
    <n v="49320"/>
    <m/>
    <x v="7"/>
    <s v="SAR"/>
    <m/>
    <m/>
    <m/>
    <n v="94"/>
  </r>
  <r>
    <x v="0"/>
    <x v="1"/>
    <s v="Mid-rise"/>
    <m/>
    <m/>
    <s v="KSA"/>
    <s v="Riyadh"/>
    <s v="Developer07"/>
    <x v="13"/>
    <m/>
    <s v="MK Project01"/>
    <m/>
    <n v="2022"/>
    <m/>
    <s v="Award"/>
    <s v="Competitive - Traditional"/>
    <s v="Fixed Price Lump Sum"/>
    <m/>
    <m/>
    <n v="49320"/>
    <m/>
    <x v="8"/>
    <s v="SAR"/>
    <m/>
    <m/>
    <m/>
    <n v="968"/>
  </r>
  <r>
    <x v="0"/>
    <x v="1"/>
    <s v="Mid-rise"/>
    <m/>
    <m/>
    <s v="KSA"/>
    <s v="Riyadh"/>
    <s v="Developer07"/>
    <x v="13"/>
    <m/>
    <s v="MK Project01"/>
    <m/>
    <n v="2022"/>
    <m/>
    <s v="Award"/>
    <s v="Competitive - Traditional"/>
    <s v="Fixed Price Lump Sum"/>
    <m/>
    <m/>
    <n v="49320"/>
    <m/>
    <x v="9"/>
    <s v="SAR"/>
    <m/>
    <m/>
    <m/>
    <n v="1377"/>
  </r>
  <r>
    <x v="0"/>
    <x v="1"/>
    <s v="Mid-rise"/>
    <m/>
    <m/>
    <s v="KSA"/>
    <s v="Riyadh"/>
    <s v="Developer07"/>
    <x v="13"/>
    <m/>
    <s v="MK Project01"/>
    <m/>
    <n v="2022"/>
    <m/>
    <s v="Award"/>
    <s v="Competitive - Traditional"/>
    <s v="Fixed Price Lump Sum"/>
    <m/>
    <m/>
    <n v="49320"/>
    <m/>
    <x v="10"/>
    <s v="SAR"/>
    <m/>
    <m/>
    <m/>
    <n v="102"/>
  </r>
  <r>
    <x v="0"/>
    <x v="1"/>
    <s v="Mid-rise"/>
    <m/>
    <m/>
    <s v="KSA"/>
    <s v="Riyadh"/>
    <s v="Developer07"/>
    <x v="13"/>
    <m/>
    <s v="MK Project01"/>
    <m/>
    <n v="2022"/>
    <m/>
    <s v="Award"/>
    <s v="Competitive - Traditional"/>
    <s v="Fixed Price Lump Sum"/>
    <m/>
    <m/>
    <n v="49320"/>
    <m/>
    <x v="11"/>
    <s v="SAR"/>
    <m/>
    <m/>
    <m/>
    <n v="563"/>
  </r>
  <r>
    <x v="0"/>
    <x v="1"/>
    <s v="Mid-rise"/>
    <m/>
    <m/>
    <s v="KSA"/>
    <s v="Riyadh"/>
    <s v="Developer07"/>
    <x v="13"/>
    <m/>
    <s v="MK Project01"/>
    <m/>
    <n v="2022"/>
    <m/>
    <s v="Award"/>
    <s v="Competitive - Traditional"/>
    <s v="Fixed Price Lump Sum"/>
    <m/>
    <m/>
    <n v="49320"/>
    <m/>
    <x v="12"/>
    <s v="SAR"/>
    <m/>
    <m/>
    <m/>
    <n v="0"/>
  </r>
  <r>
    <x v="0"/>
    <x v="1"/>
    <s v="Mid-rise"/>
    <m/>
    <m/>
    <s v="KSA"/>
    <s v="Jeddah"/>
    <s v="Developer08"/>
    <x v="14"/>
    <m/>
    <s v="PS Project01"/>
    <m/>
    <n v="2021"/>
    <m/>
    <s v="Award"/>
    <s v="Competitive - Traditional"/>
    <s v="Fixed Price Lump Sum"/>
    <m/>
    <m/>
    <n v="21385.350000000002"/>
    <m/>
    <x v="0"/>
    <s v="SAR"/>
    <m/>
    <m/>
    <m/>
    <n v="314"/>
  </r>
  <r>
    <x v="0"/>
    <x v="1"/>
    <s v="Mid-rise"/>
    <m/>
    <m/>
    <s v="KSA"/>
    <s v="Jeddah"/>
    <s v="Developer08"/>
    <x v="14"/>
    <m/>
    <s v="PS Project01"/>
    <m/>
    <n v="2021"/>
    <m/>
    <s v="Award"/>
    <s v="Competitive - Traditional"/>
    <s v="Fixed Price Lump Sum"/>
    <m/>
    <m/>
    <n v="21385.350000000002"/>
    <m/>
    <x v="1"/>
    <s v="SAR"/>
    <m/>
    <m/>
    <m/>
    <n v="891.8"/>
  </r>
  <r>
    <x v="0"/>
    <x v="1"/>
    <s v="Mid-rise"/>
    <m/>
    <m/>
    <s v="KSA"/>
    <s v="Jeddah"/>
    <s v="Developer08"/>
    <x v="14"/>
    <m/>
    <s v="PS Project01"/>
    <m/>
    <n v="2021"/>
    <m/>
    <s v="Award"/>
    <s v="Competitive - Traditional"/>
    <s v="Fixed Price Lump Sum"/>
    <m/>
    <m/>
    <n v="21385.350000000002"/>
    <m/>
    <x v="2"/>
    <s v="SAR"/>
    <m/>
    <m/>
    <m/>
    <n v="954"/>
  </r>
  <r>
    <x v="0"/>
    <x v="1"/>
    <s v="Mid-rise"/>
    <m/>
    <m/>
    <s v="KSA"/>
    <s v="Jeddah"/>
    <s v="Developer08"/>
    <x v="14"/>
    <m/>
    <s v="PS Project01"/>
    <m/>
    <n v="2021"/>
    <m/>
    <s v="Award"/>
    <s v="Competitive - Traditional"/>
    <s v="Fixed Price Lump Sum"/>
    <m/>
    <m/>
    <n v="21385.350000000002"/>
    <m/>
    <x v="3"/>
    <s v="SAR"/>
    <m/>
    <m/>
    <m/>
    <n v="590"/>
  </r>
  <r>
    <x v="0"/>
    <x v="1"/>
    <s v="Mid-rise"/>
    <m/>
    <m/>
    <s v="KSA"/>
    <s v="Jeddah"/>
    <s v="Developer08"/>
    <x v="14"/>
    <m/>
    <s v="PS Project01"/>
    <m/>
    <n v="2021"/>
    <m/>
    <s v="Award"/>
    <s v="Competitive - Traditional"/>
    <s v="Fixed Price Lump Sum"/>
    <m/>
    <m/>
    <n v="21385.350000000002"/>
    <m/>
    <x v="4"/>
    <s v="SAR"/>
    <m/>
    <m/>
    <m/>
    <n v="1138"/>
  </r>
  <r>
    <x v="0"/>
    <x v="1"/>
    <s v="Mid-rise"/>
    <m/>
    <m/>
    <s v="KSA"/>
    <s v="Jeddah"/>
    <s v="Developer08"/>
    <x v="14"/>
    <m/>
    <s v="PS Project01"/>
    <m/>
    <n v="2021"/>
    <m/>
    <s v="Award"/>
    <s v="Competitive - Traditional"/>
    <s v="Fixed Price Lump Sum"/>
    <m/>
    <m/>
    <n v="21385.350000000002"/>
    <m/>
    <x v="5"/>
    <s v="SAR"/>
    <m/>
    <m/>
    <m/>
    <n v="359"/>
  </r>
  <r>
    <x v="0"/>
    <x v="1"/>
    <s v="Mid-rise"/>
    <m/>
    <m/>
    <s v="KSA"/>
    <s v="Jeddah"/>
    <s v="Developer08"/>
    <x v="14"/>
    <m/>
    <s v="PS Project01"/>
    <m/>
    <n v="2021"/>
    <m/>
    <s v="Award"/>
    <s v="Competitive - Traditional"/>
    <s v="Fixed Price Lump Sum"/>
    <m/>
    <m/>
    <n v="21385.350000000002"/>
    <m/>
    <x v="6"/>
    <s v="SAR"/>
    <m/>
    <m/>
    <m/>
    <n v="181"/>
  </r>
  <r>
    <x v="0"/>
    <x v="1"/>
    <s v="Mid-rise"/>
    <m/>
    <m/>
    <s v="KSA"/>
    <s v="Jeddah"/>
    <s v="Developer08"/>
    <x v="14"/>
    <m/>
    <s v="PS Project01"/>
    <m/>
    <n v="2021"/>
    <m/>
    <s v="Award"/>
    <s v="Competitive - Traditional"/>
    <s v="Fixed Price Lump Sum"/>
    <m/>
    <m/>
    <n v="21385.350000000002"/>
    <m/>
    <x v="7"/>
    <s v="SAR"/>
    <m/>
    <m/>
    <m/>
    <n v="94"/>
  </r>
  <r>
    <x v="0"/>
    <x v="1"/>
    <s v="Mid-rise"/>
    <m/>
    <m/>
    <s v="KSA"/>
    <s v="Jeddah"/>
    <s v="Developer08"/>
    <x v="14"/>
    <m/>
    <s v="PS Project01"/>
    <m/>
    <n v="2021"/>
    <m/>
    <s v="Award"/>
    <s v="Competitive - Traditional"/>
    <s v="Fixed Price Lump Sum"/>
    <m/>
    <m/>
    <n v="21385.350000000002"/>
    <m/>
    <x v="8"/>
    <s v="SAR"/>
    <m/>
    <m/>
    <m/>
    <n v="1108"/>
  </r>
  <r>
    <x v="0"/>
    <x v="1"/>
    <s v="Mid-rise"/>
    <m/>
    <m/>
    <s v="KSA"/>
    <s v="Jeddah"/>
    <s v="Developer08"/>
    <x v="14"/>
    <m/>
    <s v="PS Project01"/>
    <m/>
    <n v="2021"/>
    <m/>
    <s v="Award"/>
    <s v="Competitive - Traditional"/>
    <s v="Fixed Price Lump Sum"/>
    <m/>
    <m/>
    <n v="21385.350000000002"/>
    <m/>
    <x v="9"/>
    <s v="SAR"/>
    <m/>
    <m/>
    <m/>
    <n v="1040"/>
  </r>
  <r>
    <x v="0"/>
    <x v="1"/>
    <s v="Mid-rise"/>
    <m/>
    <m/>
    <s v="KSA"/>
    <s v="Jeddah"/>
    <s v="Developer08"/>
    <x v="14"/>
    <m/>
    <s v="PS Project01"/>
    <m/>
    <n v="2021"/>
    <m/>
    <s v="Award"/>
    <s v="Competitive - Traditional"/>
    <s v="Fixed Price Lump Sum"/>
    <m/>
    <m/>
    <n v="21385.350000000002"/>
    <m/>
    <x v="10"/>
    <s v="SAR"/>
    <m/>
    <m/>
    <m/>
    <n v="160"/>
  </r>
  <r>
    <x v="0"/>
    <x v="1"/>
    <s v="Mid-rise"/>
    <m/>
    <m/>
    <s v="KSA"/>
    <s v="Jeddah"/>
    <s v="Developer08"/>
    <x v="14"/>
    <m/>
    <s v="PS Project01"/>
    <m/>
    <n v="2021"/>
    <m/>
    <s v="Award"/>
    <s v="Competitive - Traditional"/>
    <s v="Fixed Price Lump Sum"/>
    <m/>
    <m/>
    <n v="21385.350000000002"/>
    <m/>
    <x v="11"/>
    <s v="SAR"/>
    <m/>
    <m/>
    <m/>
    <n v="573"/>
  </r>
  <r>
    <x v="0"/>
    <x v="1"/>
    <s v="Mid-rise"/>
    <m/>
    <m/>
    <s v="KSA"/>
    <s v="Jeddah"/>
    <s v="Developer08"/>
    <x v="14"/>
    <m/>
    <s v="PS Project01"/>
    <m/>
    <n v="2021"/>
    <m/>
    <s v="Award"/>
    <s v="Competitive - Traditional"/>
    <s v="Fixed Price Lump Sum"/>
    <m/>
    <m/>
    <n v="21385.350000000002"/>
    <m/>
    <x v="12"/>
    <s v="SAR"/>
    <m/>
    <m/>
    <m/>
    <n v="0"/>
  </r>
  <r>
    <x v="0"/>
    <x v="1"/>
    <s v="Mid-rise"/>
    <m/>
    <m/>
    <s v="KSA"/>
    <s v="Jeddah"/>
    <s v="Developer08"/>
    <x v="15"/>
    <m/>
    <s v="PS Project02"/>
    <m/>
    <n v="2022"/>
    <m/>
    <s v="Award"/>
    <s v="Competitive - Traditional"/>
    <s v="Fixed Price Lump Sum"/>
    <m/>
    <m/>
    <n v="19208"/>
    <m/>
    <x v="0"/>
    <s v="SAR"/>
    <m/>
    <m/>
    <m/>
    <n v="286"/>
  </r>
  <r>
    <x v="0"/>
    <x v="1"/>
    <s v="Mid-rise"/>
    <m/>
    <m/>
    <s v="KSA"/>
    <s v="Jeddah"/>
    <s v="Developer08"/>
    <x v="15"/>
    <m/>
    <s v="PS Project02"/>
    <m/>
    <n v="2022"/>
    <m/>
    <s v="Award"/>
    <s v="Competitive - Traditional"/>
    <s v="Fixed Price Lump Sum"/>
    <m/>
    <m/>
    <n v="19208"/>
    <m/>
    <x v="1"/>
    <s v="SAR"/>
    <m/>
    <m/>
    <m/>
    <n v="951"/>
  </r>
  <r>
    <x v="0"/>
    <x v="1"/>
    <s v="Mid-rise"/>
    <m/>
    <m/>
    <s v="KSA"/>
    <s v="Jeddah"/>
    <s v="Developer08"/>
    <x v="15"/>
    <m/>
    <s v="PS Project02"/>
    <m/>
    <n v="2022"/>
    <m/>
    <s v="Award"/>
    <s v="Competitive - Traditional"/>
    <s v="Fixed Price Lump Sum"/>
    <m/>
    <m/>
    <n v="19208"/>
    <m/>
    <x v="2"/>
    <s v="SAR"/>
    <m/>
    <m/>
    <m/>
    <n v="663"/>
  </r>
  <r>
    <x v="0"/>
    <x v="1"/>
    <s v="Mid-rise"/>
    <m/>
    <m/>
    <s v="KSA"/>
    <s v="Jeddah"/>
    <s v="Developer08"/>
    <x v="15"/>
    <m/>
    <s v="PS Project02"/>
    <m/>
    <n v="2022"/>
    <m/>
    <s v="Award"/>
    <s v="Competitive - Traditional"/>
    <s v="Fixed Price Lump Sum"/>
    <m/>
    <m/>
    <n v="19208"/>
    <m/>
    <x v="3"/>
    <s v="SAR"/>
    <m/>
    <m/>
    <m/>
    <n v="196"/>
  </r>
  <r>
    <x v="0"/>
    <x v="1"/>
    <s v="Mid-rise"/>
    <m/>
    <m/>
    <s v="KSA"/>
    <s v="Jeddah"/>
    <s v="Developer08"/>
    <x v="15"/>
    <m/>
    <s v="PS Project02"/>
    <m/>
    <n v="2022"/>
    <m/>
    <s v="Award"/>
    <s v="Competitive - Traditional"/>
    <s v="Fixed Price Lump Sum"/>
    <m/>
    <m/>
    <n v="19208"/>
    <m/>
    <x v="4"/>
    <s v="SAR"/>
    <m/>
    <m/>
    <m/>
    <n v="549"/>
  </r>
  <r>
    <x v="0"/>
    <x v="1"/>
    <s v="Mid-rise"/>
    <m/>
    <m/>
    <s v="KSA"/>
    <s v="Jeddah"/>
    <s v="Developer08"/>
    <x v="15"/>
    <m/>
    <s v="PS Project02"/>
    <m/>
    <n v="2022"/>
    <m/>
    <s v="Award"/>
    <s v="Competitive - Traditional"/>
    <s v="Fixed Price Lump Sum"/>
    <m/>
    <m/>
    <n v="19208"/>
    <m/>
    <x v="5"/>
    <s v="SAR"/>
    <m/>
    <m/>
    <m/>
    <n v="307"/>
  </r>
  <r>
    <x v="0"/>
    <x v="1"/>
    <s v="Mid-rise"/>
    <m/>
    <m/>
    <s v="KSA"/>
    <s v="Jeddah"/>
    <s v="Developer08"/>
    <x v="15"/>
    <m/>
    <s v="PS Project02"/>
    <m/>
    <n v="2022"/>
    <m/>
    <s v="Award"/>
    <s v="Competitive - Traditional"/>
    <s v="Fixed Price Lump Sum"/>
    <m/>
    <m/>
    <n v="19208"/>
    <m/>
    <x v="6"/>
    <s v="SAR"/>
    <m/>
    <m/>
    <m/>
    <n v="68"/>
  </r>
  <r>
    <x v="0"/>
    <x v="1"/>
    <s v="Mid-rise"/>
    <m/>
    <m/>
    <s v="KSA"/>
    <s v="Jeddah"/>
    <s v="Developer08"/>
    <x v="15"/>
    <m/>
    <s v="PS Project02"/>
    <m/>
    <n v="2022"/>
    <m/>
    <s v="Award"/>
    <s v="Competitive - Traditional"/>
    <s v="Fixed Price Lump Sum"/>
    <m/>
    <m/>
    <n v="19208"/>
    <m/>
    <x v="7"/>
    <s v="SAR"/>
    <m/>
    <m/>
    <m/>
    <n v="175"/>
  </r>
  <r>
    <x v="0"/>
    <x v="1"/>
    <s v="Mid-rise"/>
    <m/>
    <m/>
    <s v="KSA"/>
    <s v="Jeddah"/>
    <s v="Developer08"/>
    <x v="15"/>
    <m/>
    <s v="PS Project02"/>
    <m/>
    <n v="2022"/>
    <m/>
    <s v="Award"/>
    <s v="Competitive - Traditional"/>
    <s v="Fixed Price Lump Sum"/>
    <m/>
    <m/>
    <n v="19208"/>
    <m/>
    <x v="8"/>
    <s v="SAR"/>
    <m/>
    <m/>
    <m/>
    <n v="1503"/>
  </r>
  <r>
    <x v="0"/>
    <x v="1"/>
    <s v="Mid-rise"/>
    <m/>
    <m/>
    <s v="KSA"/>
    <s v="Jeddah"/>
    <s v="Developer08"/>
    <x v="15"/>
    <m/>
    <s v="PS Project02"/>
    <m/>
    <n v="2022"/>
    <m/>
    <s v="Award"/>
    <s v="Competitive - Traditional"/>
    <s v="Fixed Price Lump Sum"/>
    <m/>
    <m/>
    <n v="19208"/>
    <m/>
    <x v="9"/>
    <s v="SAR"/>
    <m/>
    <m/>
    <m/>
    <n v="1376"/>
  </r>
  <r>
    <x v="0"/>
    <x v="1"/>
    <s v="Mid-rise"/>
    <m/>
    <m/>
    <s v="KSA"/>
    <s v="Jeddah"/>
    <s v="Developer08"/>
    <x v="15"/>
    <m/>
    <s v="PS Project02"/>
    <m/>
    <n v="2022"/>
    <m/>
    <s v="Award"/>
    <s v="Competitive - Traditional"/>
    <s v="Fixed Price Lump Sum"/>
    <m/>
    <m/>
    <n v="19208"/>
    <m/>
    <x v="10"/>
    <s v="SAR"/>
    <m/>
    <m/>
    <m/>
    <n v="197"/>
  </r>
  <r>
    <x v="0"/>
    <x v="1"/>
    <s v="Mid-rise"/>
    <m/>
    <m/>
    <s v="KSA"/>
    <s v="Jeddah"/>
    <s v="Developer08"/>
    <x v="15"/>
    <m/>
    <s v="PS Project02"/>
    <m/>
    <n v="2022"/>
    <m/>
    <s v="Award"/>
    <s v="Competitive - Traditional"/>
    <s v="Fixed Price Lump Sum"/>
    <m/>
    <m/>
    <n v="19208"/>
    <m/>
    <x v="11"/>
    <s v="SAR"/>
    <m/>
    <m/>
    <m/>
    <n v="502"/>
  </r>
  <r>
    <x v="0"/>
    <x v="1"/>
    <s v="Mid-rise"/>
    <m/>
    <m/>
    <s v="KSA"/>
    <s v="Jeddah"/>
    <s v="Developer08"/>
    <x v="15"/>
    <m/>
    <s v="PS Project02"/>
    <m/>
    <n v="2022"/>
    <m/>
    <s v="Award"/>
    <s v="Competitive - Traditional"/>
    <s v="Fixed Price Lump Sum"/>
    <m/>
    <m/>
    <n v="19208"/>
    <m/>
    <x v="12"/>
    <s v="SAR"/>
    <m/>
    <m/>
    <m/>
    <n v="0"/>
  </r>
  <r>
    <x v="0"/>
    <x v="1"/>
    <s v="Low-rise"/>
    <m/>
    <m/>
    <s v="KSA"/>
    <s v="Riyadh"/>
    <s v="Developer09"/>
    <x v="16"/>
    <m/>
    <s v="DG Project01"/>
    <m/>
    <n v="2023"/>
    <m/>
    <s v="Award"/>
    <s v="Competitive - Traditional"/>
    <s v="Fixed Price Lump Sum"/>
    <m/>
    <m/>
    <n v="29341"/>
    <m/>
    <x v="0"/>
    <s v="SAR"/>
    <m/>
    <m/>
    <m/>
    <n v="294"/>
  </r>
  <r>
    <x v="0"/>
    <x v="1"/>
    <s v="Low-rise"/>
    <m/>
    <m/>
    <s v="KSA"/>
    <s v="Riyadh"/>
    <s v="Developer09"/>
    <x v="16"/>
    <m/>
    <s v="DG Project01"/>
    <m/>
    <n v="2023"/>
    <m/>
    <s v="Award"/>
    <s v="Competitive - Traditional"/>
    <s v="Fixed Price Lump Sum"/>
    <m/>
    <m/>
    <n v="29341"/>
    <m/>
    <x v="1"/>
    <s v="SAR"/>
    <m/>
    <m/>
    <m/>
    <n v="767"/>
  </r>
  <r>
    <x v="0"/>
    <x v="1"/>
    <s v="Low-rise"/>
    <m/>
    <m/>
    <s v="KSA"/>
    <s v="Riyadh"/>
    <s v="Developer09"/>
    <x v="16"/>
    <m/>
    <s v="DG Project01"/>
    <m/>
    <n v="2023"/>
    <m/>
    <s v="Award"/>
    <s v="Competitive - Traditional"/>
    <s v="Fixed Price Lump Sum"/>
    <m/>
    <m/>
    <n v="29341"/>
    <m/>
    <x v="2"/>
    <s v="SAR"/>
    <m/>
    <m/>
    <m/>
    <n v="978"/>
  </r>
  <r>
    <x v="0"/>
    <x v="1"/>
    <s v="Low-rise"/>
    <m/>
    <m/>
    <s v="KSA"/>
    <s v="Riyadh"/>
    <s v="Developer09"/>
    <x v="16"/>
    <m/>
    <s v="DG Project01"/>
    <m/>
    <n v="2023"/>
    <m/>
    <s v="Award"/>
    <s v="Competitive - Traditional"/>
    <s v="Fixed Price Lump Sum"/>
    <m/>
    <m/>
    <n v="29341"/>
    <m/>
    <x v="3"/>
    <s v="SAR"/>
    <m/>
    <m/>
    <m/>
    <n v="440"/>
  </r>
  <r>
    <x v="0"/>
    <x v="1"/>
    <s v="Low-rise"/>
    <m/>
    <m/>
    <s v="KSA"/>
    <s v="Riyadh"/>
    <s v="Developer09"/>
    <x v="16"/>
    <m/>
    <s v="DG Project01"/>
    <m/>
    <n v="2023"/>
    <m/>
    <s v="Award"/>
    <s v="Competitive - Traditional"/>
    <s v="Fixed Price Lump Sum"/>
    <m/>
    <m/>
    <n v="29341"/>
    <m/>
    <x v="4"/>
    <s v="SAR"/>
    <m/>
    <m/>
    <m/>
    <n v="1172"/>
  </r>
  <r>
    <x v="0"/>
    <x v="1"/>
    <s v="Low-rise"/>
    <m/>
    <m/>
    <s v="KSA"/>
    <s v="Riyadh"/>
    <s v="Developer09"/>
    <x v="16"/>
    <m/>
    <s v="DG Project01"/>
    <m/>
    <n v="2023"/>
    <m/>
    <s v="Award"/>
    <s v="Competitive - Traditional"/>
    <s v="Fixed Price Lump Sum"/>
    <m/>
    <m/>
    <n v="29341"/>
    <m/>
    <x v="5"/>
    <s v="SAR"/>
    <m/>
    <m/>
    <m/>
    <n v="481"/>
  </r>
  <r>
    <x v="0"/>
    <x v="1"/>
    <s v="Low-rise"/>
    <m/>
    <m/>
    <s v="KSA"/>
    <s v="Riyadh"/>
    <s v="Developer09"/>
    <x v="16"/>
    <m/>
    <s v="DG Project01"/>
    <m/>
    <n v="2023"/>
    <m/>
    <s v="Award"/>
    <s v="Competitive - Traditional"/>
    <s v="Fixed Price Lump Sum"/>
    <m/>
    <m/>
    <n v="29341"/>
    <m/>
    <x v="6"/>
    <s v="SAR"/>
    <m/>
    <m/>
    <m/>
    <n v="155"/>
  </r>
  <r>
    <x v="0"/>
    <x v="1"/>
    <s v="Low-rise"/>
    <m/>
    <m/>
    <s v="KSA"/>
    <s v="Riyadh"/>
    <s v="Developer09"/>
    <x v="16"/>
    <m/>
    <s v="DG Project01"/>
    <m/>
    <n v="2023"/>
    <m/>
    <s v="Award"/>
    <s v="Competitive - Traditional"/>
    <s v="Fixed Price Lump Sum"/>
    <m/>
    <m/>
    <n v="29341"/>
    <m/>
    <x v="7"/>
    <s v="SAR"/>
    <m/>
    <m/>
    <m/>
    <n v="94"/>
  </r>
  <r>
    <x v="0"/>
    <x v="1"/>
    <s v="Low-rise"/>
    <m/>
    <m/>
    <s v="KSA"/>
    <s v="Riyadh"/>
    <s v="Developer09"/>
    <x v="16"/>
    <m/>
    <s v="DG Project01"/>
    <m/>
    <n v="2023"/>
    <m/>
    <s v="Award"/>
    <s v="Competitive - Traditional"/>
    <s v="Fixed Price Lump Sum"/>
    <m/>
    <m/>
    <n v="29341"/>
    <m/>
    <x v="8"/>
    <s v="SAR"/>
    <m/>
    <m/>
    <m/>
    <n v="1421"/>
  </r>
  <r>
    <x v="0"/>
    <x v="1"/>
    <s v="Low-rise"/>
    <m/>
    <m/>
    <s v="KSA"/>
    <s v="Riyadh"/>
    <s v="Developer09"/>
    <x v="16"/>
    <m/>
    <s v="DG Project01"/>
    <m/>
    <n v="2023"/>
    <m/>
    <s v="Award"/>
    <s v="Competitive - Traditional"/>
    <s v="Fixed Price Lump Sum"/>
    <m/>
    <m/>
    <n v="29341"/>
    <m/>
    <x v="9"/>
    <s v="SAR"/>
    <m/>
    <m/>
    <m/>
    <n v="1212"/>
  </r>
  <r>
    <x v="0"/>
    <x v="1"/>
    <s v="Low-rise"/>
    <m/>
    <m/>
    <s v="KSA"/>
    <s v="Riyadh"/>
    <s v="Developer09"/>
    <x v="16"/>
    <m/>
    <s v="DG Project01"/>
    <m/>
    <n v="2023"/>
    <m/>
    <s v="Award"/>
    <s v="Competitive - Traditional"/>
    <s v="Fixed Price Lump Sum"/>
    <m/>
    <m/>
    <n v="29341"/>
    <m/>
    <x v="10"/>
    <s v="SAR"/>
    <m/>
    <m/>
    <m/>
    <n v="53"/>
  </r>
  <r>
    <x v="0"/>
    <x v="1"/>
    <s v="Low-rise"/>
    <m/>
    <m/>
    <s v="KSA"/>
    <s v="Riyadh"/>
    <s v="Developer09"/>
    <x v="16"/>
    <m/>
    <s v="DG Project01"/>
    <m/>
    <n v="2023"/>
    <m/>
    <s v="Award"/>
    <s v="Competitive - Traditional"/>
    <s v="Fixed Price Lump Sum"/>
    <m/>
    <m/>
    <n v="29341"/>
    <m/>
    <x v="11"/>
    <s v="SAR"/>
    <m/>
    <m/>
    <m/>
    <n v="558"/>
  </r>
  <r>
    <x v="0"/>
    <x v="1"/>
    <s v="Low-rise"/>
    <m/>
    <m/>
    <s v="KSA"/>
    <s v="Riyadh"/>
    <s v="Developer09"/>
    <x v="16"/>
    <m/>
    <s v="DG Project01"/>
    <m/>
    <n v="2023"/>
    <m/>
    <s v="Award"/>
    <s v="Competitive - Traditional"/>
    <s v="Fixed Price Lump Sum"/>
    <m/>
    <m/>
    <n v="29341"/>
    <m/>
    <x v="12"/>
    <s v="SAR"/>
    <m/>
    <m/>
    <m/>
    <n v="0"/>
  </r>
  <r>
    <x v="1"/>
    <x v="2"/>
    <s v="Neighbourhood Centre"/>
    <m/>
    <m/>
    <s v="KSA"/>
    <s v="Riyadh"/>
    <s v="Developer06"/>
    <x v="17"/>
    <m/>
    <s v="MUE Project"/>
    <m/>
    <n v="2024"/>
    <m/>
    <s v="Award"/>
    <s v="Competitive - Traditional"/>
    <s v="Fixed Price Lump Sum"/>
    <m/>
    <m/>
    <n v="8749"/>
    <m/>
    <x v="0"/>
    <s v="SAR"/>
    <m/>
    <m/>
    <m/>
    <n v="660"/>
  </r>
  <r>
    <x v="1"/>
    <x v="2"/>
    <s v="Neighbourhood Centre"/>
    <m/>
    <m/>
    <s v="KSA"/>
    <s v="Riyadh"/>
    <s v="Developer06"/>
    <x v="17"/>
    <m/>
    <s v="MUE Project"/>
    <m/>
    <n v="2024"/>
    <m/>
    <s v="Award"/>
    <s v="Competitive - Traditional"/>
    <s v="Fixed Price Lump Sum"/>
    <m/>
    <m/>
    <n v="8749"/>
    <m/>
    <x v="1"/>
    <s v="SAR"/>
    <m/>
    <m/>
    <m/>
    <n v="850"/>
  </r>
  <r>
    <x v="1"/>
    <x v="2"/>
    <s v="Neighbourhood Centre"/>
    <m/>
    <m/>
    <s v="KSA"/>
    <s v="Riyadh"/>
    <s v="Developer06"/>
    <x v="17"/>
    <m/>
    <s v="MUE Project"/>
    <m/>
    <n v="2024"/>
    <m/>
    <s v="Award"/>
    <s v="Competitive - Traditional"/>
    <s v="Fixed Price Lump Sum"/>
    <m/>
    <m/>
    <n v="8749"/>
    <m/>
    <x v="2"/>
    <s v="SAR"/>
    <m/>
    <m/>
    <m/>
    <n v="610"/>
  </r>
  <r>
    <x v="1"/>
    <x v="2"/>
    <s v="Neighbourhood Centre"/>
    <m/>
    <m/>
    <s v="KSA"/>
    <s v="Riyadh"/>
    <s v="Developer06"/>
    <x v="17"/>
    <m/>
    <s v="MUE Project"/>
    <m/>
    <n v="2024"/>
    <m/>
    <s v="Award"/>
    <s v="Competitive - Traditional"/>
    <s v="Fixed Price Lump Sum"/>
    <m/>
    <m/>
    <n v="8749"/>
    <m/>
    <x v="3"/>
    <s v="SAR"/>
    <m/>
    <m/>
    <m/>
    <n v="45"/>
  </r>
  <r>
    <x v="1"/>
    <x v="2"/>
    <s v="Neighbourhood Centre"/>
    <m/>
    <m/>
    <s v="KSA"/>
    <s v="Riyadh"/>
    <s v="Developer06"/>
    <x v="17"/>
    <m/>
    <s v="MUE Project"/>
    <m/>
    <n v="2024"/>
    <m/>
    <s v="Award"/>
    <s v="Competitive - Traditional"/>
    <s v="Fixed Price Lump Sum"/>
    <m/>
    <m/>
    <n v="8749"/>
    <m/>
    <x v="4"/>
    <s v="SAR"/>
    <m/>
    <m/>
    <m/>
    <n v="120"/>
  </r>
  <r>
    <x v="1"/>
    <x v="2"/>
    <s v="Neighbourhood Centre"/>
    <m/>
    <m/>
    <s v="KSA"/>
    <s v="Riyadh"/>
    <s v="Developer06"/>
    <x v="17"/>
    <m/>
    <s v="MUE Project"/>
    <m/>
    <n v="2024"/>
    <m/>
    <s v="Award"/>
    <s v="Competitive - Traditional"/>
    <s v="Fixed Price Lump Sum"/>
    <m/>
    <m/>
    <n v="8749"/>
    <m/>
    <x v="5"/>
    <s v="SAR"/>
    <m/>
    <m/>
    <m/>
    <n v="115"/>
  </r>
  <r>
    <x v="1"/>
    <x v="2"/>
    <s v="Neighbourhood Centre"/>
    <m/>
    <m/>
    <s v="KSA"/>
    <s v="Riyadh"/>
    <s v="Developer06"/>
    <x v="17"/>
    <m/>
    <s v="MUE Project"/>
    <m/>
    <n v="2024"/>
    <m/>
    <s v="Award"/>
    <s v="Competitive - Traditional"/>
    <s v="Fixed Price Lump Sum"/>
    <m/>
    <m/>
    <n v="8749"/>
    <m/>
    <x v="6"/>
    <s v="SAR"/>
    <m/>
    <m/>
    <m/>
    <n v="25"/>
  </r>
  <r>
    <x v="1"/>
    <x v="2"/>
    <s v="Neighbourhood Centre"/>
    <m/>
    <m/>
    <s v="KSA"/>
    <s v="Riyadh"/>
    <s v="Developer06"/>
    <x v="17"/>
    <m/>
    <s v="MUE Project"/>
    <m/>
    <n v="2024"/>
    <m/>
    <s v="Award"/>
    <s v="Competitive - Traditional"/>
    <s v="Fixed Price Lump Sum"/>
    <m/>
    <m/>
    <n v="8749"/>
    <m/>
    <x v="7"/>
    <s v="SAR"/>
    <m/>
    <m/>
    <m/>
    <n v="0"/>
  </r>
  <r>
    <x v="1"/>
    <x v="2"/>
    <s v="Neighbourhood Centre"/>
    <m/>
    <m/>
    <s v="KSA"/>
    <s v="Riyadh"/>
    <s v="Developer06"/>
    <x v="17"/>
    <m/>
    <s v="MUE Project"/>
    <m/>
    <n v="2024"/>
    <m/>
    <s v="Award"/>
    <s v="Competitive - Traditional"/>
    <s v="Fixed Price Lump Sum"/>
    <m/>
    <m/>
    <n v="8749"/>
    <m/>
    <x v="8"/>
    <s v="SAR"/>
    <m/>
    <m/>
    <m/>
    <n v="520"/>
  </r>
  <r>
    <x v="1"/>
    <x v="2"/>
    <s v="Neighbourhood Centre"/>
    <m/>
    <m/>
    <s v="KSA"/>
    <s v="Riyadh"/>
    <s v="Developer06"/>
    <x v="17"/>
    <m/>
    <s v="MUE Project"/>
    <m/>
    <n v="2024"/>
    <m/>
    <s v="Award"/>
    <s v="Competitive - Traditional"/>
    <s v="Fixed Price Lump Sum"/>
    <m/>
    <m/>
    <n v="8749"/>
    <m/>
    <x v="9"/>
    <s v="SAR"/>
    <m/>
    <m/>
    <m/>
    <n v="1110"/>
  </r>
  <r>
    <x v="1"/>
    <x v="2"/>
    <s v="Neighbourhood Centre"/>
    <m/>
    <m/>
    <s v="KSA"/>
    <s v="Riyadh"/>
    <s v="Developer06"/>
    <x v="17"/>
    <m/>
    <s v="MUE Project"/>
    <m/>
    <n v="2024"/>
    <m/>
    <s v="Award"/>
    <s v="Competitive - Traditional"/>
    <s v="Fixed Price Lump Sum"/>
    <m/>
    <m/>
    <n v="8749"/>
    <m/>
    <x v="10"/>
    <s v="SAR"/>
    <m/>
    <m/>
    <m/>
    <n v="0"/>
  </r>
  <r>
    <x v="1"/>
    <x v="2"/>
    <s v="Neighbourhood Centre"/>
    <m/>
    <m/>
    <s v="KSA"/>
    <s v="Riyadh"/>
    <s v="Developer06"/>
    <x v="17"/>
    <m/>
    <s v="MUE Project"/>
    <m/>
    <n v="2024"/>
    <m/>
    <s v="Award"/>
    <s v="Competitive - Traditional"/>
    <s v="Fixed Price Lump Sum"/>
    <m/>
    <m/>
    <n v="8749"/>
    <m/>
    <x v="11"/>
    <s v="SAR"/>
    <m/>
    <m/>
    <m/>
    <n v="243"/>
  </r>
  <r>
    <x v="1"/>
    <x v="2"/>
    <s v="Neighbourhood Centre"/>
    <m/>
    <m/>
    <s v="KSA"/>
    <s v="Riyadh"/>
    <s v="Developer06"/>
    <x v="17"/>
    <m/>
    <s v="MUE Project"/>
    <m/>
    <n v="2024"/>
    <m/>
    <s v="Award"/>
    <s v="Competitive - Traditional"/>
    <s v="Fixed Price Lump Sum"/>
    <m/>
    <m/>
    <n v="8749"/>
    <m/>
    <x v="12"/>
    <s v="SAR"/>
    <m/>
    <m/>
    <m/>
    <n v="0"/>
  </r>
  <r>
    <x v="1"/>
    <x v="3"/>
    <s v="District Centre (Community Mall)"/>
    <m/>
    <m/>
    <s v="Qatar"/>
    <s v="Doha"/>
    <s v="Developer06"/>
    <x v="18"/>
    <m/>
    <s v="MUE Project01"/>
    <m/>
    <n v="2019"/>
    <m/>
    <s v="Award"/>
    <s v="Competitive - Traditional"/>
    <s v="Fixed Price Lump Sum"/>
    <m/>
    <m/>
    <n v="4171.45"/>
    <m/>
    <x v="0"/>
    <s v="SAR"/>
    <m/>
    <m/>
    <m/>
    <n v="557"/>
  </r>
  <r>
    <x v="1"/>
    <x v="3"/>
    <s v="District Centre (Community Mall)"/>
    <m/>
    <m/>
    <s v="Qatar"/>
    <s v="Doha"/>
    <s v="Developer06"/>
    <x v="18"/>
    <m/>
    <s v="MUE Project01"/>
    <m/>
    <n v="2019"/>
    <m/>
    <s v="Award"/>
    <s v="Competitive - Traditional"/>
    <s v="Fixed Price Lump Sum"/>
    <m/>
    <m/>
    <n v="4171.45"/>
    <m/>
    <x v="1"/>
    <s v="SAR"/>
    <m/>
    <m/>
    <m/>
    <n v="1463"/>
  </r>
  <r>
    <x v="1"/>
    <x v="3"/>
    <s v="District Centre (Community Mall)"/>
    <m/>
    <m/>
    <s v="Qatar"/>
    <s v="Doha"/>
    <s v="Developer06"/>
    <x v="18"/>
    <m/>
    <s v="MUE Project01"/>
    <m/>
    <n v="2019"/>
    <m/>
    <s v="Award"/>
    <s v="Competitive - Traditional"/>
    <s v="Fixed Price Lump Sum"/>
    <m/>
    <m/>
    <n v="4171.45"/>
    <m/>
    <x v="2"/>
    <s v="SAR"/>
    <m/>
    <m/>
    <m/>
    <n v="1254"/>
  </r>
  <r>
    <x v="1"/>
    <x v="3"/>
    <s v="District Centre (Community Mall)"/>
    <m/>
    <m/>
    <s v="Qatar"/>
    <s v="Doha"/>
    <s v="Developer06"/>
    <x v="18"/>
    <m/>
    <s v="MUE Project01"/>
    <m/>
    <n v="2019"/>
    <m/>
    <s v="Award"/>
    <s v="Competitive - Traditional"/>
    <s v="Fixed Price Lump Sum"/>
    <m/>
    <m/>
    <n v="4171.45"/>
    <m/>
    <x v="3"/>
    <s v="SAR"/>
    <m/>
    <m/>
    <m/>
    <n v="209"/>
  </r>
  <r>
    <x v="1"/>
    <x v="3"/>
    <s v="District Centre (Community Mall)"/>
    <m/>
    <m/>
    <s v="Qatar"/>
    <s v="Doha"/>
    <s v="Developer06"/>
    <x v="18"/>
    <m/>
    <s v="MUE Project01"/>
    <m/>
    <n v="2019"/>
    <m/>
    <s v="Award"/>
    <s v="Competitive - Traditional"/>
    <s v="Fixed Price Lump Sum"/>
    <m/>
    <m/>
    <n v="4171.45"/>
    <m/>
    <x v="4"/>
    <s v="SAR"/>
    <m/>
    <m/>
    <m/>
    <n v="383"/>
  </r>
  <r>
    <x v="1"/>
    <x v="3"/>
    <s v="District Centre (Community Mall)"/>
    <m/>
    <m/>
    <s v="Qatar"/>
    <s v="Doha"/>
    <s v="Developer06"/>
    <x v="18"/>
    <m/>
    <s v="MUE Project01"/>
    <m/>
    <n v="2019"/>
    <m/>
    <s v="Award"/>
    <s v="Competitive - Traditional"/>
    <s v="Fixed Price Lump Sum"/>
    <m/>
    <m/>
    <n v="4171.45"/>
    <m/>
    <x v="5"/>
    <s v="SAR"/>
    <m/>
    <m/>
    <m/>
    <n v="209"/>
  </r>
  <r>
    <x v="1"/>
    <x v="3"/>
    <s v="District Centre (Community Mall)"/>
    <m/>
    <m/>
    <s v="Qatar"/>
    <s v="Doha"/>
    <s v="Developer06"/>
    <x v="18"/>
    <m/>
    <s v="MUE Project01"/>
    <m/>
    <n v="2019"/>
    <m/>
    <s v="Award"/>
    <s v="Competitive - Traditional"/>
    <s v="Fixed Price Lump Sum"/>
    <m/>
    <m/>
    <n v="4171.45"/>
    <m/>
    <x v="6"/>
    <s v="SAR"/>
    <m/>
    <m/>
    <m/>
    <n v="70"/>
  </r>
  <r>
    <x v="1"/>
    <x v="3"/>
    <s v="District Centre (Community Mall)"/>
    <m/>
    <m/>
    <s v="Qatar"/>
    <s v="Doha"/>
    <s v="Developer06"/>
    <x v="18"/>
    <m/>
    <s v="MUE Project01"/>
    <m/>
    <n v="2019"/>
    <m/>
    <s v="Award"/>
    <s v="Competitive - Traditional"/>
    <s v="Fixed Price Lump Sum"/>
    <m/>
    <m/>
    <n v="4171.45"/>
    <m/>
    <x v="7"/>
    <s v="SAR"/>
    <m/>
    <m/>
    <m/>
    <n v="0"/>
  </r>
  <r>
    <x v="1"/>
    <x v="3"/>
    <s v="District Centre (Community Mall)"/>
    <m/>
    <m/>
    <s v="Qatar"/>
    <s v="Doha"/>
    <s v="Developer06"/>
    <x v="18"/>
    <m/>
    <s v="MUE Project01"/>
    <m/>
    <n v="2019"/>
    <m/>
    <s v="Award"/>
    <s v="Competitive - Traditional"/>
    <s v="Fixed Price Lump Sum"/>
    <m/>
    <m/>
    <n v="4171.45"/>
    <m/>
    <x v="8"/>
    <s v="SAR"/>
    <m/>
    <m/>
    <m/>
    <n v="836"/>
  </r>
  <r>
    <x v="1"/>
    <x v="3"/>
    <s v="District Centre (Community Mall)"/>
    <m/>
    <m/>
    <s v="Qatar"/>
    <s v="Doha"/>
    <s v="Developer06"/>
    <x v="18"/>
    <m/>
    <s v="MUE Project01"/>
    <m/>
    <n v="2019"/>
    <m/>
    <s v="Award"/>
    <s v="Competitive - Traditional"/>
    <s v="Fixed Price Lump Sum"/>
    <m/>
    <m/>
    <n v="4171.45"/>
    <m/>
    <x v="9"/>
    <s v="SAR"/>
    <m/>
    <m/>
    <m/>
    <n v="1115"/>
  </r>
  <r>
    <x v="1"/>
    <x v="3"/>
    <s v="District Centre (Community Mall)"/>
    <m/>
    <m/>
    <s v="Qatar"/>
    <s v="Doha"/>
    <s v="Developer06"/>
    <x v="18"/>
    <m/>
    <s v="MUE Project01"/>
    <m/>
    <n v="2019"/>
    <m/>
    <s v="Award"/>
    <s v="Competitive - Traditional"/>
    <s v="Fixed Price Lump Sum"/>
    <m/>
    <m/>
    <n v="4171.45"/>
    <m/>
    <x v="10"/>
    <s v="SAR"/>
    <m/>
    <m/>
    <m/>
    <n v="0"/>
  </r>
  <r>
    <x v="1"/>
    <x v="3"/>
    <s v="District Centre (Community Mall)"/>
    <m/>
    <m/>
    <s v="Qatar"/>
    <s v="Doha"/>
    <s v="Developer06"/>
    <x v="18"/>
    <m/>
    <s v="MUE Project01"/>
    <m/>
    <n v="2019"/>
    <m/>
    <s v="Award"/>
    <s v="Competitive - Traditional"/>
    <s v="Fixed Price Lump Sum"/>
    <m/>
    <m/>
    <n v="4171.45"/>
    <m/>
    <x v="11"/>
    <s v="SAR"/>
    <m/>
    <m/>
    <m/>
    <n v="366"/>
  </r>
  <r>
    <x v="1"/>
    <x v="3"/>
    <s v="District Centre (Community Mall)"/>
    <m/>
    <m/>
    <s v="Qatar"/>
    <s v="Doha"/>
    <s v="Developer06"/>
    <x v="18"/>
    <m/>
    <s v="MUE Project01"/>
    <m/>
    <n v="2019"/>
    <m/>
    <s v="Award"/>
    <s v="Competitive - Traditional"/>
    <s v="Fixed Price Lump Sum"/>
    <m/>
    <m/>
    <n v="4171.45"/>
    <m/>
    <x v="12"/>
    <s v="SAR"/>
    <m/>
    <m/>
    <m/>
    <n v="0"/>
  </r>
  <r>
    <x v="1"/>
    <x v="4"/>
    <s v="Mixed Use Retail"/>
    <m/>
    <m/>
    <s v="KSA"/>
    <s v="Jeddah"/>
    <s v="Emaar"/>
    <x v="19"/>
    <m/>
    <s v="Mixed Use Retail"/>
    <m/>
    <n v="2019"/>
    <m/>
    <s v="Award"/>
    <s v="Competitive - Traditional"/>
    <s v="Fixed Price Lump Sum"/>
    <m/>
    <m/>
    <n v="69734"/>
    <m/>
    <x v="0"/>
    <s v="SAR"/>
    <m/>
    <m/>
    <m/>
    <n v="267"/>
  </r>
  <r>
    <x v="1"/>
    <x v="4"/>
    <s v="Mixed Use Retail"/>
    <m/>
    <m/>
    <s v="KSA"/>
    <s v="Jeddah"/>
    <s v="Emaar"/>
    <x v="19"/>
    <m/>
    <s v="Mixed Use Retail"/>
    <m/>
    <n v="2019"/>
    <m/>
    <s v="Award"/>
    <s v="Competitive - Traditional"/>
    <s v="Fixed Price Lump Sum"/>
    <m/>
    <m/>
    <n v="69734"/>
    <m/>
    <x v="1"/>
    <s v="SAR"/>
    <m/>
    <m/>
    <m/>
    <n v="954"/>
  </r>
  <r>
    <x v="1"/>
    <x v="4"/>
    <s v="Mixed Use Retail"/>
    <m/>
    <m/>
    <s v="KSA"/>
    <s v="Jeddah"/>
    <s v="Emaar"/>
    <x v="19"/>
    <m/>
    <s v="Mixed Use Retail"/>
    <m/>
    <n v="2019"/>
    <m/>
    <s v="Award"/>
    <s v="Competitive - Traditional"/>
    <s v="Fixed Price Lump Sum"/>
    <m/>
    <m/>
    <n v="69734"/>
    <m/>
    <x v="2"/>
    <s v="SAR"/>
    <m/>
    <m/>
    <m/>
    <n v="991"/>
  </r>
  <r>
    <x v="1"/>
    <x v="4"/>
    <s v="Mixed Use Retail"/>
    <m/>
    <m/>
    <s v="KSA"/>
    <s v="Jeddah"/>
    <s v="Emaar"/>
    <x v="19"/>
    <m/>
    <s v="Mixed Use Retail"/>
    <m/>
    <n v="2019"/>
    <m/>
    <s v="Award"/>
    <s v="Competitive - Traditional"/>
    <s v="Fixed Price Lump Sum"/>
    <m/>
    <m/>
    <n v="69734"/>
    <m/>
    <x v="3"/>
    <s v="SAR"/>
    <m/>
    <m/>
    <m/>
    <n v="302"/>
  </r>
  <r>
    <x v="1"/>
    <x v="4"/>
    <s v="Mixed Use Retail"/>
    <m/>
    <m/>
    <s v="KSA"/>
    <s v="Jeddah"/>
    <s v="Emaar"/>
    <x v="19"/>
    <m/>
    <s v="Mixed Use Retail"/>
    <m/>
    <n v="2019"/>
    <m/>
    <s v="Award"/>
    <s v="Competitive - Traditional"/>
    <s v="Fixed Price Lump Sum"/>
    <m/>
    <m/>
    <n v="69734"/>
    <m/>
    <x v="4"/>
    <s v="SAR"/>
    <m/>
    <m/>
    <m/>
    <n v="643"/>
  </r>
  <r>
    <x v="1"/>
    <x v="4"/>
    <s v="Mixed Use Retail"/>
    <m/>
    <m/>
    <s v="KSA"/>
    <s v="Jeddah"/>
    <s v="Emaar"/>
    <x v="19"/>
    <m/>
    <s v="Mixed Use Retail"/>
    <m/>
    <n v="2019"/>
    <m/>
    <s v="Award"/>
    <s v="Competitive - Traditional"/>
    <s v="Fixed Price Lump Sum"/>
    <m/>
    <m/>
    <n v="69734"/>
    <m/>
    <x v="5"/>
    <s v="SAR"/>
    <m/>
    <m/>
    <m/>
    <n v="394"/>
  </r>
  <r>
    <x v="1"/>
    <x v="4"/>
    <s v="Mixed Use Retail"/>
    <m/>
    <m/>
    <s v="KSA"/>
    <s v="Jeddah"/>
    <s v="Emaar"/>
    <x v="19"/>
    <m/>
    <s v="Mixed Use Retail"/>
    <m/>
    <n v="2019"/>
    <m/>
    <s v="Award"/>
    <s v="Competitive - Traditional"/>
    <s v="Fixed Price Lump Sum"/>
    <m/>
    <m/>
    <n v="69734"/>
    <m/>
    <x v="6"/>
    <s v="SAR"/>
    <m/>
    <m/>
    <m/>
    <n v="81"/>
  </r>
  <r>
    <x v="1"/>
    <x v="4"/>
    <s v="Mixed Use Retail"/>
    <m/>
    <m/>
    <s v="KSA"/>
    <s v="Jeddah"/>
    <s v="Emaar"/>
    <x v="19"/>
    <m/>
    <s v="Mixed Use Retail"/>
    <m/>
    <n v="2019"/>
    <m/>
    <s v="Award"/>
    <s v="Competitive - Traditional"/>
    <s v="Fixed Price Lump Sum"/>
    <m/>
    <m/>
    <n v="69734"/>
    <m/>
    <x v="7"/>
    <s v="SAR"/>
    <m/>
    <m/>
    <m/>
    <n v="48"/>
  </r>
  <r>
    <x v="1"/>
    <x v="4"/>
    <s v="Mixed Use Retail"/>
    <m/>
    <m/>
    <s v="KSA"/>
    <s v="Jeddah"/>
    <s v="Emaar"/>
    <x v="19"/>
    <m/>
    <s v="Mixed Use Retail"/>
    <m/>
    <n v="2019"/>
    <m/>
    <s v="Award"/>
    <s v="Competitive - Traditional"/>
    <s v="Fixed Price Lump Sum"/>
    <m/>
    <m/>
    <n v="69734"/>
    <m/>
    <x v="8"/>
    <s v="SAR"/>
    <m/>
    <m/>
    <m/>
    <n v="723"/>
  </r>
  <r>
    <x v="1"/>
    <x v="4"/>
    <s v="Mixed Use Retail"/>
    <m/>
    <m/>
    <s v="KSA"/>
    <s v="Jeddah"/>
    <s v="Emaar"/>
    <x v="19"/>
    <m/>
    <s v="Mixed Use Retail"/>
    <m/>
    <n v="2019"/>
    <m/>
    <s v="Award"/>
    <s v="Competitive - Traditional"/>
    <s v="Fixed Price Lump Sum"/>
    <m/>
    <m/>
    <n v="69734"/>
    <m/>
    <x v="9"/>
    <s v="SAR"/>
    <m/>
    <m/>
    <m/>
    <n v="1231"/>
  </r>
  <r>
    <x v="1"/>
    <x v="4"/>
    <s v="Mixed Use Retail"/>
    <m/>
    <m/>
    <s v="KSA"/>
    <s v="Jeddah"/>
    <s v="Emaar"/>
    <x v="19"/>
    <m/>
    <s v="Mixed Use Retail"/>
    <m/>
    <n v="2019"/>
    <m/>
    <s v="Award"/>
    <s v="Competitive - Traditional"/>
    <s v="Fixed Price Lump Sum"/>
    <m/>
    <m/>
    <n v="69734"/>
    <m/>
    <x v="10"/>
    <s v="SAR"/>
    <m/>
    <m/>
    <m/>
    <n v="90"/>
  </r>
  <r>
    <x v="1"/>
    <x v="4"/>
    <s v="Mixed Use Retail"/>
    <m/>
    <m/>
    <s v="KSA"/>
    <s v="Jeddah"/>
    <s v="Emaar"/>
    <x v="19"/>
    <m/>
    <s v="Mixed Use Retail"/>
    <m/>
    <n v="2019"/>
    <m/>
    <s v="Award"/>
    <s v="Competitive - Traditional"/>
    <s v="Fixed Price Lump Sum"/>
    <m/>
    <m/>
    <n v="69734"/>
    <m/>
    <x v="11"/>
    <s v="SAR"/>
    <m/>
    <m/>
    <m/>
    <n v="307"/>
  </r>
  <r>
    <x v="1"/>
    <x v="4"/>
    <s v="Mixed Use Retail"/>
    <m/>
    <m/>
    <s v="KSA"/>
    <s v="Jeddah"/>
    <s v="Emaar"/>
    <x v="19"/>
    <m/>
    <s v="Mixed Use Retail"/>
    <m/>
    <n v="2019"/>
    <m/>
    <s v="Award"/>
    <s v="Competitive - Traditional"/>
    <s v="Fixed Price Lump Sum"/>
    <m/>
    <m/>
    <n v="69734"/>
    <m/>
    <x v="12"/>
    <s v="SAR"/>
    <m/>
    <m/>
    <m/>
    <n v="0"/>
  </r>
  <r>
    <x v="1"/>
    <x v="4"/>
    <s v="Mixed Use Retail"/>
    <m/>
    <m/>
    <s v="KSA"/>
    <s v="Jeddah"/>
    <s v="Emaar"/>
    <x v="20"/>
    <m/>
    <s v="Mixed Use Retail"/>
    <m/>
    <n v="2018"/>
    <m/>
    <s v="Award"/>
    <s v="Competitive - Traditional"/>
    <s v="Fixed Price Lump Sum"/>
    <m/>
    <m/>
    <n v="68862"/>
    <m/>
    <x v="0"/>
    <s v="SAR"/>
    <m/>
    <m/>
    <m/>
    <n v="513"/>
  </r>
  <r>
    <x v="1"/>
    <x v="4"/>
    <s v="Mixed Use Retail"/>
    <m/>
    <m/>
    <s v="KSA"/>
    <s v="Jeddah"/>
    <s v="Emaar"/>
    <x v="20"/>
    <m/>
    <s v="Mixed Use Retail"/>
    <m/>
    <n v="2018"/>
    <m/>
    <s v="Award"/>
    <s v="Competitive - Traditional"/>
    <s v="Fixed Price Lump Sum"/>
    <m/>
    <m/>
    <n v="68862"/>
    <m/>
    <x v="1"/>
    <s v="SAR"/>
    <m/>
    <m/>
    <m/>
    <n v="1053"/>
  </r>
  <r>
    <x v="1"/>
    <x v="4"/>
    <s v="Mixed Use Retail"/>
    <m/>
    <m/>
    <s v="KSA"/>
    <s v="Jeddah"/>
    <s v="Emaar"/>
    <x v="20"/>
    <m/>
    <s v="Mixed Use Retail"/>
    <m/>
    <n v="2018"/>
    <m/>
    <s v="Award"/>
    <s v="Competitive - Traditional"/>
    <s v="Fixed Price Lump Sum"/>
    <m/>
    <m/>
    <n v="68862"/>
    <m/>
    <x v="2"/>
    <s v="SAR"/>
    <m/>
    <m/>
    <m/>
    <n v="943.2"/>
  </r>
  <r>
    <x v="1"/>
    <x v="4"/>
    <s v="Mixed Use Retail"/>
    <m/>
    <m/>
    <s v="KSA"/>
    <s v="Jeddah"/>
    <s v="Emaar"/>
    <x v="20"/>
    <m/>
    <s v="Mixed Use Retail"/>
    <m/>
    <n v="2018"/>
    <m/>
    <s v="Award"/>
    <s v="Competitive - Traditional"/>
    <s v="Fixed Price Lump Sum"/>
    <m/>
    <m/>
    <n v="68862"/>
    <m/>
    <x v="3"/>
    <s v="SAR"/>
    <m/>
    <m/>
    <m/>
    <n v="184.44444444444446"/>
  </r>
  <r>
    <x v="1"/>
    <x v="4"/>
    <s v="Mixed Use Retail"/>
    <m/>
    <m/>
    <s v="KSA"/>
    <s v="Jeddah"/>
    <s v="Emaar"/>
    <x v="20"/>
    <m/>
    <s v="Mixed Use Retail"/>
    <m/>
    <n v="2018"/>
    <m/>
    <s v="Award"/>
    <s v="Competitive - Traditional"/>
    <s v="Fixed Price Lump Sum"/>
    <m/>
    <m/>
    <n v="68862"/>
    <m/>
    <x v="4"/>
    <s v="SAR"/>
    <m/>
    <m/>
    <m/>
    <n v="687"/>
  </r>
  <r>
    <x v="1"/>
    <x v="4"/>
    <s v="Mixed Use Retail"/>
    <m/>
    <m/>
    <s v="KSA"/>
    <s v="Jeddah"/>
    <s v="Emaar"/>
    <x v="20"/>
    <m/>
    <s v="Mixed Use Retail"/>
    <m/>
    <n v="2018"/>
    <m/>
    <s v="Award"/>
    <s v="Competitive - Traditional"/>
    <s v="Fixed Price Lump Sum"/>
    <m/>
    <m/>
    <n v="68862"/>
    <m/>
    <x v="5"/>
    <s v="SAR"/>
    <m/>
    <m/>
    <m/>
    <n v="448"/>
  </r>
  <r>
    <x v="1"/>
    <x v="4"/>
    <s v="Mixed Use Retail"/>
    <m/>
    <m/>
    <s v="KSA"/>
    <s v="Jeddah"/>
    <s v="Emaar"/>
    <x v="20"/>
    <m/>
    <s v="Mixed Use Retail"/>
    <m/>
    <n v="2018"/>
    <m/>
    <s v="Award"/>
    <s v="Competitive - Traditional"/>
    <s v="Fixed Price Lump Sum"/>
    <m/>
    <m/>
    <n v="68862"/>
    <m/>
    <x v="6"/>
    <s v="SAR"/>
    <m/>
    <m/>
    <m/>
    <n v="64.666666666666671"/>
  </r>
  <r>
    <x v="1"/>
    <x v="4"/>
    <s v="Mixed Use Retail"/>
    <m/>
    <m/>
    <s v="KSA"/>
    <s v="Jeddah"/>
    <s v="Emaar"/>
    <x v="20"/>
    <m/>
    <s v="Mixed Use Retail"/>
    <m/>
    <n v="2018"/>
    <m/>
    <s v="Award"/>
    <s v="Competitive - Traditional"/>
    <s v="Fixed Price Lump Sum"/>
    <m/>
    <m/>
    <n v="68862"/>
    <m/>
    <x v="7"/>
    <s v="SAR"/>
    <m/>
    <m/>
    <m/>
    <n v="133"/>
  </r>
  <r>
    <x v="1"/>
    <x v="4"/>
    <s v="Mixed Use Retail"/>
    <m/>
    <m/>
    <s v="KSA"/>
    <s v="Jeddah"/>
    <s v="Emaar"/>
    <x v="20"/>
    <m/>
    <s v="Mixed Use Retail"/>
    <m/>
    <n v="2018"/>
    <m/>
    <s v="Award"/>
    <s v="Competitive - Traditional"/>
    <s v="Fixed Price Lump Sum"/>
    <m/>
    <m/>
    <n v="68862"/>
    <m/>
    <x v="8"/>
    <s v="SAR"/>
    <m/>
    <m/>
    <m/>
    <n v="888"/>
  </r>
  <r>
    <x v="1"/>
    <x v="4"/>
    <s v="Mixed Use Retail"/>
    <m/>
    <m/>
    <s v="KSA"/>
    <s v="Jeddah"/>
    <s v="Emaar"/>
    <x v="20"/>
    <m/>
    <s v="Mixed Use Retail"/>
    <m/>
    <n v="2018"/>
    <m/>
    <s v="Award"/>
    <s v="Competitive - Traditional"/>
    <s v="Fixed Price Lump Sum"/>
    <m/>
    <m/>
    <n v="68862"/>
    <m/>
    <x v="9"/>
    <s v="SAR"/>
    <m/>
    <m/>
    <m/>
    <n v="1480"/>
  </r>
  <r>
    <x v="1"/>
    <x v="4"/>
    <s v="Mixed Use Retail"/>
    <m/>
    <m/>
    <s v="KSA"/>
    <s v="Jeddah"/>
    <s v="Emaar"/>
    <x v="20"/>
    <m/>
    <s v="Mixed Use Retail"/>
    <m/>
    <n v="2018"/>
    <m/>
    <s v="Award"/>
    <s v="Competitive - Traditional"/>
    <s v="Fixed Price Lump Sum"/>
    <m/>
    <m/>
    <n v="68862"/>
    <m/>
    <x v="10"/>
    <s v="SAR"/>
    <m/>
    <m/>
    <m/>
    <n v="111"/>
  </r>
  <r>
    <x v="1"/>
    <x v="4"/>
    <s v="Mixed Use Retail"/>
    <m/>
    <m/>
    <s v="KSA"/>
    <s v="Jeddah"/>
    <s v="Emaar"/>
    <x v="20"/>
    <m/>
    <s v="Mixed Use Retail"/>
    <m/>
    <n v="2018"/>
    <m/>
    <s v="Award"/>
    <s v="Competitive - Traditional"/>
    <s v="Fixed Price Lump Sum"/>
    <m/>
    <m/>
    <n v="68862"/>
    <m/>
    <x v="11"/>
    <s v="SAR"/>
    <m/>
    <m/>
    <m/>
    <n v="375"/>
  </r>
  <r>
    <x v="1"/>
    <x v="4"/>
    <s v="Mixed Use Retail"/>
    <m/>
    <m/>
    <s v="KSA"/>
    <s v="Jeddah"/>
    <s v="Emaar"/>
    <x v="20"/>
    <m/>
    <s v="Mixed Use Retail"/>
    <m/>
    <n v="2018"/>
    <m/>
    <s v="Award"/>
    <s v="Competitive - Traditional"/>
    <s v="Fixed Price Lump Sum"/>
    <m/>
    <m/>
    <n v="68862"/>
    <m/>
    <x v="12"/>
    <s v="SAR"/>
    <m/>
    <m/>
    <m/>
    <n v="0"/>
  </r>
  <r>
    <x v="1"/>
    <x v="5"/>
    <s v="Outlet Mall"/>
    <m/>
    <m/>
    <s v="KSA"/>
    <s v="Jeddah"/>
    <s v="Developer08"/>
    <x v="21"/>
    <m/>
    <s v="Outlet Mall"/>
    <m/>
    <n v="2022"/>
    <m/>
    <s v="Award"/>
    <s v="Competitive - Traditional"/>
    <s v="Fixed Price Lump Sum"/>
    <m/>
    <m/>
    <n v="34904"/>
    <m/>
    <x v="0"/>
    <s v="SAR"/>
    <m/>
    <m/>
    <m/>
    <n v="431"/>
  </r>
  <r>
    <x v="1"/>
    <x v="5"/>
    <s v="Outlet Mall"/>
    <m/>
    <m/>
    <s v="KSA"/>
    <s v="Jeddah"/>
    <s v="Developer08"/>
    <x v="21"/>
    <m/>
    <s v="Outlet Mall"/>
    <m/>
    <n v="2022"/>
    <m/>
    <s v="Award"/>
    <s v="Competitive - Traditional"/>
    <s v="Fixed Price Lump Sum"/>
    <m/>
    <m/>
    <n v="34904"/>
    <m/>
    <x v="1"/>
    <s v="SAR"/>
    <m/>
    <m/>
    <m/>
    <n v="1401"/>
  </r>
  <r>
    <x v="1"/>
    <x v="5"/>
    <s v="Outlet Mall"/>
    <m/>
    <m/>
    <s v="KSA"/>
    <s v="Jeddah"/>
    <s v="Developer08"/>
    <x v="21"/>
    <m/>
    <s v="Outlet Mall"/>
    <m/>
    <n v="2022"/>
    <m/>
    <s v="Award"/>
    <s v="Competitive - Traditional"/>
    <s v="Fixed Price Lump Sum"/>
    <m/>
    <m/>
    <n v="34904"/>
    <m/>
    <x v="2"/>
    <s v="SAR"/>
    <m/>
    <m/>
    <m/>
    <n v="665"/>
  </r>
  <r>
    <x v="1"/>
    <x v="5"/>
    <s v="Outlet Mall"/>
    <m/>
    <m/>
    <s v="KSA"/>
    <s v="Jeddah"/>
    <s v="Developer08"/>
    <x v="21"/>
    <m/>
    <s v="Outlet Mall"/>
    <m/>
    <n v="2022"/>
    <m/>
    <s v="Award"/>
    <s v="Competitive - Traditional"/>
    <s v="Fixed Price Lump Sum"/>
    <m/>
    <m/>
    <n v="34904"/>
    <m/>
    <x v="3"/>
    <s v="SAR"/>
    <m/>
    <m/>
    <m/>
    <n v="293"/>
  </r>
  <r>
    <x v="1"/>
    <x v="5"/>
    <s v="Outlet Mall"/>
    <m/>
    <m/>
    <s v="KSA"/>
    <s v="Jeddah"/>
    <s v="Developer08"/>
    <x v="21"/>
    <m/>
    <s v="Outlet Mall"/>
    <m/>
    <n v="2022"/>
    <m/>
    <s v="Award"/>
    <s v="Competitive - Traditional"/>
    <s v="Fixed Price Lump Sum"/>
    <m/>
    <m/>
    <n v="34904"/>
    <m/>
    <x v="4"/>
    <s v="SAR"/>
    <m/>
    <m/>
    <m/>
    <n v="561"/>
  </r>
  <r>
    <x v="1"/>
    <x v="5"/>
    <s v="Outlet Mall"/>
    <m/>
    <m/>
    <s v="KSA"/>
    <s v="Jeddah"/>
    <s v="Developer08"/>
    <x v="21"/>
    <m/>
    <s v="Outlet Mall"/>
    <m/>
    <n v="2022"/>
    <m/>
    <s v="Award"/>
    <s v="Competitive - Traditional"/>
    <s v="Fixed Price Lump Sum"/>
    <m/>
    <m/>
    <n v="34904"/>
    <m/>
    <x v="5"/>
    <s v="SAR"/>
    <m/>
    <m/>
    <m/>
    <n v="13"/>
  </r>
  <r>
    <x v="1"/>
    <x v="5"/>
    <s v="Outlet Mall"/>
    <m/>
    <m/>
    <s v="KSA"/>
    <s v="Jeddah"/>
    <s v="Developer08"/>
    <x v="21"/>
    <m/>
    <s v="Outlet Mall"/>
    <m/>
    <n v="2022"/>
    <m/>
    <s v="Award"/>
    <s v="Competitive - Traditional"/>
    <s v="Fixed Price Lump Sum"/>
    <m/>
    <m/>
    <n v="34904"/>
    <m/>
    <x v="6"/>
    <s v="SAR"/>
    <m/>
    <m/>
    <m/>
    <n v="44"/>
  </r>
  <r>
    <x v="1"/>
    <x v="5"/>
    <s v="Outlet Mall"/>
    <m/>
    <m/>
    <s v="KSA"/>
    <s v="Jeddah"/>
    <s v="Developer08"/>
    <x v="21"/>
    <m/>
    <s v="Outlet Mall"/>
    <m/>
    <n v="2022"/>
    <m/>
    <s v="Award"/>
    <s v="Competitive - Traditional"/>
    <s v="Fixed Price Lump Sum"/>
    <m/>
    <m/>
    <n v="34904"/>
    <m/>
    <x v="7"/>
    <s v="SAR"/>
    <m/>
    <m/>
    <m/>
    <n v="17"/>
  </r>
  <r>
    <x v="1"/>
    <x v="5"/>
    <s v="Outlet Mall"/>
    <m/>
    <m/>
    <s v="KSA"/>
    <s v="Jeddah"/>
    <s v="Developer08"/>
    <x v="21"/>
    <m/>
    <s v="Outlet Mall"/>
    <m/>
    <n v="2022"/>
    <m/>
    <s v="Award"/>
    <s v="Competitive - Traditional"/>
    <s v="Fixed Price Lump Sum"/>
    <m/>
    <m/>
    <n v="34904"/>
    <m/>
    <x v="8"/>
    <s v="SAR"/>
    <m/>
    <m/>
    <m/>
    <n v="1179"/>
  </r>
  <r>
    <x v="1"/>
    <x v="5"/>
    <s v="Outlet Mall"/>
    <m/>
    <m/>
    <s v="KSA"/>
    <s v="Jeddah"/>
    <s v="Developer08"/>
    <x v="21"/>
    <m/>
    <s v="Outlet Mall"/>
    <m/>
    <n v="2022"/>
    <m/>
    <s v="Award"/>
    <s v="Competitive - Traditional"/>
    <s v="Fixed Price Lump Sum"/>
    <m/>
    <m/>
    <n v="34904"/>
    <m/>
    <x v="9"/>
    <s v="SAR"/>
    <m/>
    <m/>
    <m/>
    <n v="753"/>
  </r>
  <r>
    <x v="1"/>
    <x v="5"/>
    <s v="Outlet Mall"/>
    <m/>
    <m/>
    <s v="KSA"/>
    <s v="Jeddah"/>
    <s v="Developer08"/>
    <x v="21"/>
    <m/>
    <s v="Outlet Mall"/>
    <m/>
    <n v="2022"/>
    <m/>
    <s v="Award"/>
    <s v="Competitive - Traditional"/>
    <s v="Fixed Price Lump Sum"/>
    <m/>
    <m/>
    <n v="34904"/>
    <m/>
    <x v="10"/>
    <s v="SAR"/>
    <m/>
    <m/>
    <m/>
    <n v="384"/>
  </r>
  <r>
    <x v="1"/>
    <x v="5"/>
    <s v="Outlet Mall"/>
    <m/>
    <m/>
    <s v="KSA"/>
    <s v="Jeddah"/>
    <s v="Developer08"/>
    <x v="21"/>
    <m/>
    <s v="Outlet Mall"/>
    <m/>
    <n v="2022"/>
    <m/>
    <s v="Award"/>
    <s v="Competitive - Traditional"/>
    <s v="Fixed Price Lump Sum"/>
    <m/>
    <m/>
    <n v="34904"/>
    <m/>
    <x v="11"/>
    <s v="SAR"/>
    <m/>
    <m/>
    <m/>
    <n v="344"/>
  </r>
  <r>
    <x v="1"/>
    <x v="5"/>
    <s v="Outlet Mall"/>
    <m/>
    <m/>
    <s v="KSA"/>
    <s v="Jeddah"/>
    <s v="Developer08"/>
    <x v="21"/>
    <m/>
    <s v="Outlet Mall"/>
    <m/>
    <n v="2022"/>
    <m/>
    <s v="Award"/>
    <s v="Competitive - Traditional"/>
    <s v="Fixed Price Lump Sum"/>
    <m/>
    <m/>
    <n v="34904"/>
    <m/>
    <x v="12"/>
    <s v="SAR"/>
    <m/>
    <m/>
    <m/>
    <n v="0"/>
  </r>
  <r>
    <x v="1"/>
    <x v="5"/>
    <s v="Outlet Mall"/>
    <m/>
    <m/>
    <s v="Qatar"/>
    <s v="Doha"/>
    <s v="AMDC"/>
    <x v="22"/>
    <m/>
    <s v="Outlet Mall"/>
    <m/>
    <n v="2019"/>
    <m/>
    <s v="Award"/>
    <s v="Competitive - Traditional"/>
    <s v="Fixed Price Lump Sum"/>
    <m/>
    <m/>
    <n v="17500"/>
    <m/>
    <x v="0"/>
    <s v="SAR"/>
    <m/>
    <m/>
    <m/>
    <n v="577"/>
  </r>
  <r>
    <x v="1"/>
    <x v="5"/>
    <s v="Outlet Mall"/>
    <m/>
    <m/>
    <s v="Qatar"/>
    <s v="Doha"/>
    <s v="AMDC"/>
    <x v="22"/>
    <m/>
    <s v="Outlet Mall"/>
    <m/>
    <n v="2019"/>
    <m/>
    <s v="Award"/>
    <s v="Competitive - Traditional"/>
    <s v="Fixed Price Lump Sum"/>
    <m/>
    <m/>
    <n v="17500"/>
    <m/>
    <x v="1"/>
    <s v="SAR"/>
    <m/>
    <m/>
    <m/>
    <n v="1442"/>
  </r>
  <r>
    <x v="1"/>
    <x v="5"/>
    <s v="Outlet Mall"/>
    <m/>
    <m/>
    <s v="Qatar"/>
    <s v="Doha"/>
    <s v="AMDC"/>
    <x v="22"/>
    <m/>
    <s v="Outlet Mall"/>
    <m/>
    <n v="2019"/>
    <m/>
    <s v="Award"/>
    <s v="Competitive - Traditional"/>
    <s v="Fixed Price Lump Sum"/>
    <m/>
    <m/>
    <n v="17500"/>
    <m/>
    <x v="2"/>
    <s v="SAR"/>
    <m/>
    <m/>
    <m/>
    <n v="1196"/>
  </r>
  <r>
    <x v="1"/>
    <x v="5"/>
    <s v="Outlet Mall"/>
    <m/>
    <m/>
    <s v="Qatar"/>
    <s v="Doha"/>
    <s v="AMDC"/>
    <x v="22"/>
    <m/>
    <s v="Outlet Mall"/>
    <m/>
    <n v="2019"/>
    <m/>
    <s v="Award"/>
    <s v="Competitive - Traditional"/>
    <s v="Fixed Price Lump Sum"/>
    <m/>
    <m/>
    <n v="17500"/>
    <m/>
    <x v="3"/>
    <s v="SAR"/>
    <m/>
    <m/>
    <m/>
    <n v="211"/>
  </r>
  <r>
    <x v="1"/>
    <x v="5"/>
    <s v="Outlet Mall"/>
    <m/>
    <m/>
    <s v="Qatar"/>
    <s v="Doha"/>
    <s v="AMDC"/>
    <x v="22"/>
    <m/>
    <s v="Outlet Mall"/>
    <m/>
    <n v="2019"/>
    <m/>
    <s v="Award"/>
    <s v="Competitive - Traditional"/>
    <s v="Fixed Price Lump Sum"/>
    <m/>
    <m/>
    <n v="17500"/>
    <m/>
    <x v="4"/>
    <s v="SAR"/>
    <m/>
    <m/>
    <m/>
    <n v="387"/>
  </r>
  <r>
    <x v="1"/>
    <x v="5"/>
    <s v="Outlet Mall"/>
    <m/>
    <m/>
    <s v="Qatar"/>
    <s v="Doha"/>
    <s v="AMDC"/>
    <x v="22"/>
    <m/>
    <s v="Outlet Mall"/>
    <m/>
    <n v="2019"/>
    <m/>
    <s v="Award"/>
    <s v="Competitive - Traditional"/>
    <s v="Fixed Price Lump Sum"/>
    <m/>
    <m/>
    <n v="17500"/>
    <m/>
    <x v="5"/>
    <s v="SAR"/>
    <m/>
    <m/>
    <m/>
    <n v="211"/>
  </r>
  <r>
    <x v="1"/>
    <x v="5"/>
    <s v="Outlet Mall"/>
    <m/>
    <m/>
    <s v="Qatar"/>
    <s v="Doha"/>
    <s v="AMDC"/>
    <x v="22"/>
    <m/>
    <s v="Outlet Mall"/>
    <m/>
    <n v="2019"/>
    <m/>
    <s v="Award"/>
    <s v="Competitive - Traditional"/>
    <s v="Fixed Price Lump Sum"/>
    <m/>
    <m/>
    <n v="17500"/>
    <m/>
    <x v="6"/>
    <s v="SAR"/>
    <m/>
    <m/>
    <m/>
    <n v="70"/>
  </r>
  <r>
    <x v="1"/>
    <x v="5"/>
    <s v="Outlet Mall"/>
    <m/>
    <m/>
    <s v="Qatar"/>
    <s v="Doha"/>
    <s v="AMDC"/>
    <x v="22"/>
    <m/>
    <s v="Outlet Mall"/>
    <m/>
    <n v="2019"/>
    <m/>
    <s v="Award"/>
    <s v="Competitive - Traditional"/>
    <s v="Fixed Price Lump Sum"/>
    <m/>
    <m/>
    <n v="17500"/>
    <m/>
    <x v="7"/>
    <s v="SAR"/>
    <m/>
    <m/>
    <m/>
    <n v="0"/>
  </r>
  <r>
    <x v="1"/>
    <x v="5"/>
    <s v="Outlet Mall"/>
    <m/>
    <m/>
    <s v="Qatar"/>
    <s v="Doha"/>
    <s v="AMDC"/>
    <x v="22"/>
    <m/>
    <s v="Outlet Mall"/>
    <m/>
    <n v="2019"/>
    <m/>
    <s v="Award"/>
    <s v="Competitive - Traditional"/>
    <s v="Fixed Price Lump Sum"/>
    <m/>
    <m/>
    <n v="17500"/>
    <m/>
    <x v="8"/>
    <s v="SAR"/>
    <m/>
    <m/>
    <m/>
    <n v="844"/>
  </r>
  <r>
    <x v="1"/>
    <x v="5"/>
    <s v="Outlet Mall"/>
    <m/>
    <m/>
    <s v="Qatar"/>
    <s v="Doha"/>
    <s v="AMDC"/>
    <x v="22"/>
    <m/>
    <s v="Outlet Mall"/>
    <m/>
    <n v="2019"/>
    <m/>
    <s v="Award"/>
    <s v="Competitive - Traditional"/>
    <s v="Fixed Price Lump Sum"/>
    <m/>
    <m/>
    <n v="17500"/>
    <m/>
    <x v="9"/>
    <s v="SAR"/>
    <m/>
    <m/>
    <m/>
    <n v="1125"/>
  </r>
  <r>
    <x v="1"/>
    <x v="5"/>
    <s v="Outlet Mall"/>
    <m/>
    <m/>
    <s v="Qatar"/>
    <s v="Doha"/>
    <s v="AMDC"/>
    <x v="22"/>
    <m/>
    <s v="Outlet Mall"/>
    <m/>
    <n v="2019"/>
    <m/>
    <s v="Award"/>
    <s v="Competitive - Traditional"/>
    <s v="Fixed Price Lump Sum"/>
    <m/>
    <m/>
    <n v="17500"/>
    <m/>
    <x v="10"/>
    <s v="SAR"/>
    <m/>
    <m/>
    <m/>
    <n v="0"/>
  </r>
  <r>
    <x v="1"/>
    <x v="5"/>
    <s v="Outlet Mall"/>
    <m/>
    <m/>
    <s v="Qatar"/>
    <s v="Doha"/>
    <s v="AMDC"/>
    <x v="22"/>
    <m/>
    <s v="Outlet Mall"/>
    <m/>
    <n v="2019"/>
    <m/>
    <s v="Award"/>
    <s v="Competitive - Traditional"/>
    <s v="Fixed Price Lump Sum"/>
    <m/>
    <m/>
    <n v="17500"/>
    <m/>
    <x v="11"/>
    <s v="SAR"/>
    <m/>
    <m/>
    <m/>
    <n v="364"/>
  </r>
  <r>
    <x v="1"/>
    <x v="5"/>
    <s v="Outlet Mall"/>
    <m/>
    <m/>
    <s v="Qatar"/>
    <s v="Doha"/>
    <s v="AMDC"/>
    <x v="22"/>
    <m/>
    <s v="Outlet Mall"/>
    <m/>
    <n v="2019"/>
    <m/>
    <s v="Award"/>
    <s v="Competitive - Traditional"/>
    <s v="Fixed Price Lump Sum"/>
    <m/>
    <m/>
    <n v="17500"/>
    <m/>
    <x v="12"/>
    <s v="SAR"/>
    <m/>
    <m/>
    <m/>
    <n v="0"/>
  </r>
  <r>
    <x v="1"/>
    <x v="6"/>
    <s v="Lifestyle Retail"/>
    <m/>
    <m/>
    <s v="KSA"/>
    <s v="Jeddah"/>
    <s v="Baraka"/>
    <x v="23"/>
    <m/>
    <s v="Lifestyle Retail"/>
    <m/>
    <n v="2023"/>
    <m/>
    <s v="Award"/>
    <s v="Competitive - Traditional"/>
    <s v="Fixed Price Lump Sum"/>
    <m/>
    <m/>
    <n v="15283"/>
    <m/>
    <x v="0"/>
    <s v="SAR"/>
    <m/>
    <m/>
    <m/>
    <n v="474"/>
  </r>
  <r>
    <x v="1"/>
    <x v="6"/>
    <s v="Lifestyle Retail"/>
    <m/>
    <m/>
    <s v="KSA"/>
    <s v="Jeddah"/>
    <s v="Baraka"/>
    <x v="23"/>
    <m/>
    <s v="Lifestyle Retail"/>
    <m/>
    <n v="2023"/>
    <m/>
    <s v="Award"/>
    <s v="Competitive - Traditional"/>
    <s v="Fixed Price Lump Sum"/>
    <m/>
    <m/>
    <n v="15283"/>
    <m/>
    <x v="1"/>
    <s v="SAR"/>
    <m/>
    <m/>
    <m/>
    <n v="1472"/>
  </r>
  <r>
    <x v="1"/>
    <x v="6"/>
    <s v="Lifestyle Retail"/>
    <m/>
    <m/>
    <s v="KSA"/>
    <s v="Jeddah"/>
    <s v="Baraka"/>
    <x v="23"/>
    <m/>
    <s v="Lifestyle Retail"/>
    <m/>
    <n v="2023"/>
    <m/>
    <s v="Award"/>
    <s v="Competitive - Traditional"/>
    <s v="Fixed Price Lump Sum"/>
    <m/>
    <m/>
    <n v="15283"/>
    <m/>
    <x v="2"/>
    <s v="SAR"/>
    <m/>
    <m/>
    <m/>
    <n v="1230"/>
  </r>
  <r>
    <x v="1"/>
    <x v="6"/>
    <s v="Lifestyle Retail"/>
    <m/>
    <m/>
    <s v="KSA"/>
    <s v="Jeddah"/>
    <s v="Baraka"/>
    <x v="23"/>
    <m/>
    <s v="Lifestyle Retail"/>
    <m/>
    <n v="2023"/>
    <m/>
    <s v="Award"/>
    <s v="Competitive - Traditional"/>
    <s v="Fixed Price Lump Sum"/>
    <m/>
    <m/>
    <n v="15283"/>
    <m/>
    <x v="3"/>
    <s v="SAR"/>
    <m/>
    <m/>
    <m/>
    <n v="90"/>
  </r>
  <r>
    <x v="1"/>
    <x v="6"/>
    <s v="Lifestyle Retail"/>
    <m/>
    <m/>
    <s v="KSA"/>
    <s v="Jeddah"/>
    <s v="Baraka"/>
    <x v="23"/>
    <m/>
    <s v="Lifestyle Retail"/>
    <m/>
    <n v="2023"/>
    <m/>
    <s v="Award"/>
    <s v="Competitive - Traditional"/>
    <s v="Fixed Price Lump Sum"/>
    <m/>
    <m/>
    <n v="15283"/>
    <m/>
    <x v="4"/>
    <s v="SAR"/>
    <m/>
    <m/>
    <m/>
    <n v="164"/>
  </r>
  <r>
    <x v="1"/>
    <x v="6"/>
    <s v="Lifestyle Retail"/>
    <m/>
    <m/>
    <s v="KSA"/>
    <s v="Jeddah"/>
    <s v="Baraka"/>
    <x v="23"/>
    <m/>
    <s v="Lifestyle Retail"/>
    <m/>
    <n v="2023"/>
    <m/>
    <s v="Award"/>
    <s v="Competitive - Traditional"/>
    <s v="Fixed Price Lump Sum"/>
    <m/>
    <m/>
    <n v="15283"/>
    <m/>
    <x v="5"/>
    <s v="SAR"/>
    <m/>
    <m/>
    <m/>
    <n v="31"/>
  </r>
  <r>
    <x v="1"/>
    <x v="6"/>
    <s v="Lifestyle Retail"/>
    <m/>
    <m/>
    <s v="KSA"/>
    <s v="Jeddah"/>
    <s v="Baraka"/>
    <x v="23"/>
    <m/>
    <s v="Lifestyle Retail"/>
    <m/>
    <n v="2023"/>
    <m/>
    <s v="Award"/>
    <s v="Competitive - Traditional"/>
    <s v="Fixed Price Lump Sum"/>
    <m/>
    <m/>
    <n v="15283"/>
    <m/>
    <x v="6"/>
    <s v="SAR"/>
    <m/>
    <m/>
    <m/>
    <n v="71"/>
  </r>
  <r>
    <x v="1"/>
    <x v="6"/>
    <s v="Lifestyle Retail"/>
    <m/>
    <m/>
    <s v="KSA"/>
    <s v="Jeddah"/>
    <s v="Baraka"/>
    <x v="23"/>
    <m/>
    <s v="Lifestyle Retail"/>
    <m/>
    <n v="2023"/>
    <m/>
    <s v="Award"/>
    <s v="Competitive - Traditional"/>
    <s v="Fixed Price Lump Sum"/>
    <m/>
    <m/>
    <n v="15283"/>
    <m/>
    <x v="7"/>
    <s v="SAR"/>
    <m/>
    <m/>
    <m/>
    <n v="16"/>
  </r>
  <r>
    <x v="1"/>
    <x v="6"/>
    <s v="Lifestyle Retail"/>
    <m/>
    <m/>
    <s v="KSA"/>
    <s v="Jeddah"/>
    <s v="Baraka"/>
    <x v="23"/>
    <m/>
    <s v="Lifestyle Retail"/>
    <m/>
    <n v="2023"/>
    <m/>
    <s v="Award"/>
    <s v="Competitive - Traditional"/>
    <s v="Fixed Price Lump Sum"/>
    <m/>
    <m/>
    <n v="15283"/>
    <m/>
    <x v="8"/>
    <s v="SAR"/>
    <m/>
    <m/>
    <m/>
    <n v="593"/>
  </r>
  <r>
    <x v="1"/>
    <x v="6"/>
    <s v="Lifestyle Retail"/>
    <m/>
    <m/>
    <s v="KSA"/>
    <s v="Jeddah"/>
    <s v="Baraka"/>
    <x v="23"/>
    <m/>
    <s v="Lifestyle Retail"/>
    <m/>
    <n v="2023"/>
    <m/>
    <s v="Award"/>
    <s v="Competitive - Traditional"/>
    <s v="Fixed Price Lump Sum"/>
    <m/>
    <m/>
    <n v="15283"/>
    <m/>
    <x v="9"/>
    <s v="SAR"/>
    <m/>
    <m/>
    <m/>
    <n v="768"/>
  </r>
  <r>
    <x v="1"/>
    <x v="6"/>
    <s v="Lifestyle Retail"/>
    <m/>
    <m/>
    <s v="KSA"/>
    <s v="Jeddah"/>
    <s v="Baraka"/>
    <x v="23"/>
    <m/>
    <s v="Lifestyle Retail"/>
    <m/>
    <n v="2023"/>
    <m/>
    <s v="Award"/>
    <s v="Competitive - Traditional"/>
    <s v="Fixed Price Lump Sum"/>
    <m/>
    <m/>
    <n v="15283"/>
    <m/>
    <x v="10"/>
    <s v="SAR"/>
    <m/>
    <m/>
    <m/>
    <n v="111"/>
  </r>
  <r>
    <x v="1"/>
    <x v="6"/>
    <s v="Lifestyle Retail"/>
    <m/>
    <m/>
    <s v="KSA"/>
    <s v="Jeddah"/>
    <s v="Baraka"/>
    <x v="23"/>
    <m/>
    <s v="Lifestyle Retail"/>
    <m/>
    <n v="2023"/>
    <m/>
    <s v="Award"/>
    <s v="Competitive - Traditional"/>
    <s v="Fixed Price Lump Sum"/>
    <m/>
    <m/>
    <n v="15283"/>
    <m/>
    <x v="11"/>
    <s v="SAR"/>
    <m/>
    <m/>
    <m/>
    <n v="301"/>
  </r>
  <r>
    <x v="1"/>
    <x v="6"/>
    <s v="Lifestyle Retail"/>
    <m/>
    <m/>
    <s v="KSA"/>
    <s v="Jeddah"/>
    <s v="Baraka"/>
    <x v="23"/>
    <m/>
    <s v="Lifestyle Retail"/>
    <m/>
    <n v="2023"/>
    <m/>
    <s v="Award"/>
    <s v="Competitive - Traditional"/>
    <s v="Fixed Price Lump Sum"/>
    <m/>
    <m/>
    <n v="15283"/>
    <m/>
    <x v="12"/>
    <s v="SAR"/>
    <m/>
    <m/>
    <m/>
    <n v="0"/>
  </r>
  <r>
    <x v="1"/>
    <x v="6"/>
    <s v="Lifestyle Retail"/>
    <m/>
    <m/>
    <s v="Qatar"/>
    <s v="Doha"/>
    <s v="AMDC"/>
    <x v="24"/>
    <m/>
    <s v="Lifestyle Retail"/>
    <m/>
    <n v="2019"/>
    <m/>
    <s v="Award"/>
    <s v="Competitive - Traditional"/>
    <s v="Fixed Price Lump Sum"/>
    <m/>
    <m/>
    <n v="18750"/>
    <m/>
    <x v="0"/>
    <s v="SAR"/>
    <m/>
    <m/>
    <m/>
    <n v="402"/>
  </r>
  <r>
    <x v="1"/>
    <x v="6"/>
    <s v="Lifestyle Retail"/>
    <m/>
    <m/>
    <s v="Qatar"/>
    <s v="Doha"/>
    <s v="AMDC"/>
    <x v="24"/>
    <m/>
    <s v="Lifestyle Retail"/>
    <m/>
    <n v="2019"/>
    <m/>
    <s v="Award"/>
    <s v="Competitive - Traditional"/>
    <s v="Fixed Price Lump Sum"/>
    <m/>
    <m/>
    <n v="18750"/>
    <m/>
    <x v="1"/>
    <s v="SAR"/>
    <m/>
    <m/>
    <m/>
    <n v="1120"/>
  </r>
  <r>
    <x v="1"/>
    <x v="6"/>
    <s v="Lifestyle Retail"/>
    <m/>
    <m/>
    <s v="Qatar"/>
    <s v="Doha"/>
    <s v="AMDC"/>
    <x v="24"/>
    <m/>
    <s v="Lifestyle Retail"/>
    <m/>
    <n v="2019"/>
    <m/>
    <s v="Award"/>
    <s v="Competitive - Traditional"/>
    <s v="Fixed Price Lump Sum"/>
    <m/>
    <m/>
    <n v="18750"/>
    <m/>
    <x v="2"/>
    <s v="SAR"/>
    <m/>
    <m/>
    <m/>
    <n v="976"/>
  </r>
  <r>
    <x v="1"/>
    <x v="6"/>
    <s v="Lifestyle Retail"/>
    <m/>
    <m/>
    <s v="Qatar"/>
    <s v="Doha"/>
    <s v="AMDC"/>
    <x v="24"/>
    <m/>
    <s v="Lifestyle Retail"/>
    <m/>
    <n v="2019"/>
    <m/>
    <s v="Award"/>
    <s v="Competitive - Traditional"/>
    <s v="Fixed Price Lump Sum"/>
    <m/>
    <m/>
    <n v="18750"/>
    <m/>
    <x v="3"/>
    <s v="SAR"/>
    <m/>
    <m/>
    <m/>
    <n v="172"/>
  </r>
  <r>
    <x v="1"/>
    <x v="6"/>
    <s v="Lifestyle Retail"/>
    <m/>
    <m/>
    <s v="Qatar"/>
    <s v="Doha"/>
    <s v="AMDC"/>
    <x v="24"/>
    <m/>
    <s v="Lifestyle Retail"/>
    <m/>
    <n v="2019"/>
    <m/>
    <s v="Award"/>
    <s v="Competitive - Traditional"/>
    <s v="Fixed Price Lump Sum"/>
    <m/>
    <m/>
    <n v="18750"/>
    <m/>
    <x v="4"/>
    <s v="SAR"/>
    <m/>
    <m/>
    <m/>
    <n v="317"/>
  </r>
  <r>
    <x v="1"/>
    <x v="6"/>
    <s v="Lifestyle Retail"/>
    <m/>
    <m/>
    <s v="Qatar"/>
    <s v="Doha"/>
    <s v="AMDC"/>
    <x v="24"/>
    <m/>
    <s v="Lifestyle Retail"/>
    <m/>
    <n v="2019"/>
    <m/>
    <s v="Award"/>
    <s v="Competitive - Traditional"/>
    <s v="Fixed Price Lump Sum"/>
    <m/>
    <m/>
    <n v="18750"/>
    <m/>
    <x v="5"/>
    <s v="SAR"/>
    <m/>
    <m/>
    <m/>
    <n v="172"/>
  </r>
  <r>
    <x v="1"/>
    <x v="6"/>
    <s v="Lifestyle Retail"/>
    <m/>
    <m/>
    <s v="Qatar"/>
    <s v="Doha"/>
    <s v="AMDC"/>
    <x v="24"/>
    <m/>
    <s v="Lifestyle Retail"/>
    <m/>
    <n v="2019"/>
    <m/>
    <s v="Award"/>
    <s v="Competitive - Traditional"/>
    <s v="Fixed Price Lump Sum"/>
    <m/>
    <m/>
    <n v="18750"/>
    <m/>
    <x v="6"/>
    <s v="SAR"/>
    <m/>
    <m/>
    <m/>
    <n v="57"/>
  </r>
  <r>
    <x v="1"/>
    <x v="6"/>
    <s v="Lifestyle Retail"/>
    <m/>
    <m/>
    <s v="Qatar"/>
    <s v="Doha"/>
    <s v="AMDC"/>
    <x v="24"/>
    <m/>
    <s v="Lifestyle Retail"/>
    <m/>
    <n v="2019"/>
    <m/>
    <s v="Award"/>
    <s v="Competitive - Traditional"/>
    <s v="Fixed Price Lump Sum"/>
    <m/>
    <m/>
    <n v="18750"/>
    <m/>
    <x v="7"/>
    <s v="SAR"/>
    <m/>
    <m/>
    <m/>
    <n v="0"/>
  </r>
  <r>
    <x v="1"/>
    <x v="6"/>
    <s v="Lifestyle Retail"/>
    <m/>
    <m/>
    <s v="Qatar"/>
    <s v="Doha"/>
    <s v="AMDC"/>
    <x v="24"/>
    <m/>
    <s v="Lifestyle Retail"/>
    <m/>
    <n v="2019"/>
    <m/>
    <s v="Award"/>
    <s v="Competitive - Traditional"/>
    <s v="Fixed Price Lump Sum"/>
    <m/>
    <m/>
    <n v="18750"/>
    <m/>
    <x v="8"/>
    <s v="SAR"/>
    <m/>
    <m/>
    <m/>
    <n v="746"/>
  </r>
  <r>
    <x v="1"/>
    <x v="6"/>
    <s v="Lifestyle Retail"/>
    <m/>
    <m/>
    <s v="Qatar"/>
    <s v="Doha"/>
    <s v="AMDC"/>
    <x v="24"/>
    <m/>
    <s v="Lifestyle Retail"/>
    <m/>
    <n v="2019"/>
    <m/>
    <s v="Award"/>
    <s v="Competitive - Traditional"/>
    <s v="Fixed Price Lump Sum"/>
    <m/>
    <m/>
    <n v="18750"/>
    <m/>
    <x v="9"/>
    <s v="SAR"/>
    <m/>
    <m/>
    <m/>
    <n v="1091"/>
  </r>
  <r>
    <x v="1"/>
    <x v="6"/>
    <s v="Lifestyle Retail"/>
    <m/>
    <m/>
    <s v="Qatar"/>
    <s v="Doha"/>
    <s v="AMDC"/>
    <x v="24"/>
    <m/>
    <s v="Lifestyle Retail"/>
    <m/>
    <n v="2019"/>
    <m/>
    <s v="Award"/>
    <s v="Competitive - Traditional"/>
    <s v="Fixed Price Lump Sum"/>
    <m/>
    <m/>
    <n v="18750"/>
    <m/>
    <x v="10"/>
    <s v="SAR"/>
    <m/>
    <m/>
    <m/>
    <n v="0"/>
  </r>
  <r>
    <x v="1"/>
    <x v="6"/>
    <s v="Lifestyle Retail"/>
    <m/>
    <m/>
    <s v="Qatar"/>
    <s v="Doha"/>
    <s v="AMDC"/>
    <x v="24"/>
    <m/>
    <s v="Lifestyle Retail"/>
    <m/>
    <n v="2019"/>
    <m/>
    <s v="Award"/>
    <s v="Competitive - Traditional"/>
    <s v="Fixed Price Lump Sum"/>
    <m/>
    <m/>
    <n v="18750"/>
    <m/>
    <x v="11"/>
    <s v="SAR"/>
    <m/>
    <m/>
    <m/>
    <n v="303"/>
  </r>
  <r>
    <x v="1"/>
    <x v="6"/>
    <s v="Lifestyle Retail"/>
    <m/>
    <m/>
    <s v="Qatar"/>
    <s v="Doha"/>
    <s v="AMDC"/>
    <x v="24"/>
    <m/>
    <s v="Lifestyle Retail"/>
    <m/>
    <n v="2019"/>
    <m/>
    <s v="Award"/>
    <s v="Competitive - Traditional"/>
    <s v="Fixed Price Lump Sum"/>
    <m/>
    <m/>
    <n v="18750"/>
    <m/>
    <x v="12"/>
    <s v="SAR"/>
    <m/>
    <m/>
    <m/>
    <n v="0"/>
  </r>
  <r>
    <x v="1"/>
    <x v="7"/>
    <s v="Regional Mall"/>
    <m/>
    <m/>
    <s v="KSA"/>
    <s v="Jeddah"/>
    <s v="One Meem"/>
    <x v="25"/>
    <m/>
    <s v="Regional Mall"/>
    <m/>
    <n v="2022"/>
    <m/>
    <s v="Award"/>
    <s v="Competitive - Traditional"/>
    <s v="Fixed Price Lump Sum"/>
    <m/>
    <m/>
    <n v="89206"/>
    <m/>
    <x v="0"/>
    <s v="SAR"/>
    <m/>
    <m/>
    <m/>
    <n v="401"/>
  </r>
  <r>
    <x v="1"/>
    <x v="7"/>
    <s v="Regional Mall"/>
    <m/>
    <m/>
    <s v="KSA"/>
    <s v="Jeddah"/>
    <s v="One Meem"/>
    <x v="25"/>
    <m/>
    <s v="Regional Mall"/>
    <m/>
    <n v="2022"/>
    <m/>
    <s v="Award"/>
    <s v="Competitive - Traditional"/>
    <s v="Fixed Price Lump Sum"/>
    <m/>
    <m/>
    <n v="89206"/>
    <m/>
    <x v="1"/>
    <s v="SAR"/>
    <m/>
    <m/>
    <m/>
    <n v="1443"/>
  </r>
  <r>
    <x v="1"/>
    <x v="7"/>
    <s v="Regional Mall"/>
    <m/>
    <m/>
    <s v="KSA"/>
    <s v="Jeddah"/>
    <s v="One Meem"/>
    <x v="25"/>
    <m/>
    <s v="Regional Mall"/>
    <m/>
    <n v="2022"/>
    <m/>
    <s v="Award"/>
    <s v="Competitive - Traditional"/>
    <s v="Fixed Price Lump Sum"/>
    <m/>
    <m/>
    <n v="89206"/>
    <m/>
    <x v="2"/>
    <s v="SAR"/>
    <m/>
    <m/>
    <m/>
    <n v="947"/>
  </r>
  <r>
    <x v="1"/>
    <x v="7"/>
    <s v="Regional Mall"/>
    <m/>
    <m/>
    <s v="KSA"/>
    <s v="Jeddah"/>
    <s v="One Meem"/>
    <x v="25"/>
    <m/>
    <s v="Regional Mall"/>
    <m/>
    <n v="2022"/>
    <m/>
    <s v="Award"/>
    <s v="Competitive - Traditional"/>
    <s v="Fixed Price Lump Sum"/>
    <m/>
    <m/>
    <n v="89206"/>
    <m/>
    <x v="3"/>
    <s v="SAR"/>
    <m/>
    <m/>
    <m/>
    <n v="133"/>
  </r>
  <r>
    <x v="1"/>
    <x v="7"/>
    <s v="Regional Mall"/>
    <m/>
    <m/>
    <s v="KSA"/>
    <s v="Jeddah"/>
    <s v="One Meem"/>
    <x v="25"/>
    <m/>
    <s v="Regional Mall"/>
    <m/>
    <n v="2022"/>
    <m/>
    <s v="Award"/>
    <s v="Competitive - Traditional"/>
    <s v="Fixed Price Lump Sum"/>
    <m/>
    <m/>
    <n v="89206"/>
    <m/>
    <x v="4"/>
    <s v="SAR"/>
    <m/>
    <m/>
    <m/>
    <n v="292"/>
  </r>
  <r>
    <x v="1"/>
    <x v="7"/>
    <s v="Regional Mall"/>
    <m/>
    <m/>
    <s v="KSA"/>
    <s v="Jeddah"/>
    <s v="One Meem"/>
    <x v="25"/>
    <m/>
    <s v="Regional Mall"/>
    <m/>
    <n v="2022"/>
    <m/>
    <s v="Award"/>
    <s v="Competitive - Traditional"/>
    <s v="Fixed Price Lump Sum"/>
    <m/>
    <m/>
    <n v="89206"/>
    <m/>
    <x v="5"/>
    <s v="SAR"/>
    <m/>
    <m/>
    <m/>
    <n v="11"/>
  </r>
  <r>
    <x v="1"/>
    <x v="7"/>
    <s v="Regional Mall"/>
    <m/>
    <m/>
    <s v="KSA"/>
    <s v="Jeddah"/>
    <s v="One Meem"/>
    <x v="25"/>
    <m/>
    <s v="Regional Mall"/>
    <m/>
    <n v="2022"/>
    <m/>
    <s v="Award"/>
    <s v="Competitive - Traditional"/>
    <s v="Fixed Price Lump Sum"/>
    <m/>
    <m/>
    <n v="89206"/>
    <m/>
    <x v="6"/>
    <s v="SAR"/>
    <m/>
    <m/>
    <m/>
    <n v="51"/>
  </r>
  <r>
    <x v="1"/>
    <x v="7"/>
    <s v="Regional Mall"/>
    <m/>
    <m/>
    <s v="KSA"/>
    <s v="Jeddah"/>
    <s v="One Meem"/>
    <x v="25"/>
    <m/>
    <s v="Regional Mall"/>
    <m/>
    <n v="2022"/>
    <m/>
    <s v="Award"/>
    <s v="Competitive - Traditional"/>
    <s v="Fixed Price Lump Sum"/>
    <m/>
    <m/>
    <n v="89206"/>
    <m/>
    <x v="7"/>
    <s v="SAR"/>
    <m/>
    <m/>
    <m/>
    <n v="32"/>
  </r>
  <r>
    <x v="1"/>
    <x v="7"/>
    <s v="Regional Mall"/>
    <m/>
    <m/>
    <s v="KSA"/>
    <s v="Jeddah"/>
    <s v="One Meem"/>
    <x v="25"/>
    <m/>
    <s v="Regional Mall"/>
    <m/>
    <n v="2022"/>
    <m/>
    <s v="Award"/>
    <s v="Competitive - Traditional"/>
    <s v="Fixed Price Lump Sum"/>
    <m/>
    <m/>
    <n v="89206"/>
    <m/>
    <x v="8"/>
    <s v="SAR"/>
    <m/>
    <m/>
    <m/>
    <n v="627"/>
  </r>
  <r>
    <x v="1"/>
    <x v="7"/>
    <s v="Regional Mall"/>
    <m/>
    <m/>
    <s v="KSA"/>
    <s v="Jeddah"/>
    <s v="One Meem"/>
    <x v="25"/>
    <m/>
    <s v="Regional Mall"/>
    <m/>
    <n v="2022"/>
    <m/>
    <s v="Award"/>
    <s v="Competitive - Traditional"/>
    <s v="Fixed Price Lump Sum"/>
    <m/>
    <m/>
    <n v="89206"/>
    <m/>
    <x v="9"/>
    <s v="SAR"/>
    <m/>
    <m/>
    <m/>
    <n v="1270"/>
  </r>
  <r>
    <x v="1"/>
    <x v="7"/>
    <s v="Regional Mall"/>
    <m/>
    <m/>
    <s v="KSA"/>
    <s v="Jeddah"/>
    <s v="One Meem"/>
    <x v="25"/>
    <m/>
    <s v="Regional Mall"/>
    <m/>
    <n v="2022"/>
    <m/>
    <s v="Award"/>
    <s v="Competitive - Traditional"/>
    <s v="Fixed Price Lump Sum"/>
    <m/>
    <m/>
    <n v="89206"/>
    <m/>
    <x v="10"/>
    <s v="SAR"/>
    <m/>
    <m/>
    <m/>
    <n v="165"/>
  </r>
  <r>
    <x v="1"/>
    <x v="7"/>
    <s v="Regional Mall"/>
    <m/>
    <m/>
    <s v="KSA"/>
    <s v="Jeddah"/>
    <s v="One Meem"/>
    <x v="25"/>
    <m/>
    <s v="Regional Mall"/>
    <m/>
    <n v="2022"/>
    <m/>
    <s v="Award"/>
    <s v="Competitive - Traditional"/>
    <s v="Fixed Price Lump Sum"/>
    <m/>
    <m/>
    <n v="89206"/>
    <m/>
    <x v="11"/>
    <s v="SAR"/>
    <m/>
    <m/>
    <m/>
    <n v="322"/>
  </r>
  <r>
    <x v="1"/>
    <x v="7"/>
    <s v="Regional Mall"/>
    <m/>
    <m/>
    <s v="KSA"/>
    <s v="Jeddah"/>
    <s v="One Meem"/>
    <x v="25"/>
    <m/>
    <s v="Regional Mall"/>
    <m/>
    <n v="2022"/>
    <m/>
    <s v="Award"/>
    <s v="Competitive - Traditional"/>
    <s v="Fixed Price Lump Sum"/>
    <m/>
    <m/>
    <n v="89206"/>
    <m/>
    <x v="12"/>
    <s v="SAR"/>
    <m/>
    <m/>
    <m/>
    <n v="0"/>
  </r>
  <r>
    <x v="1"/>
    <x v="7"/>
    <s v="Regional Mall"/>
    <m/>
    <m/>
    <s v="Qatar"/>
    <s v="Doha"/>
    <s v="MBHH"/>
    <x v="26"/>
    <m/>
    <s v="Regional Mall"/>
    <m/>
    <n v="2020"/>
    <m/>
    <s v="Award"/>
    <s v="Competitive - Traditional"/>
    <s v="Fixed Price Lump Sum"/>
    <m/>
    <m/>
    <n v="36650"/>
    <m/>
    <x v="0"/>
    <s v="SAR"/>
    <m/>
    <m/>
    <m/>
    <n v="901"/>
  </r>
  <r>
    <x v="1"/>
    <x v="7"/>
    <s v="Regional Mall"/>
    <m/>
    <m/>
    <s v="Qatar"/>
    <s v="Doha"/>
    <s v="MBHH"/>
    <x v="26"/>
    <m/>
    <s v="Regional Mall"/>
    <m/>
    <n v="2020"/>
    <m/>
    <s v="Award"/>
    <s v="Competitive - Traditional"/>
    <s v="Fixed Price Lump Sum"/>
    <m/>
    <m/>
    <n v="36650"/>
    <m/>
    <x v="1"/>
    <s v="SAR"/>
    <m/>
    <m/>
    <m/>
    <n v="1478"/>
  </r>
  <r>
    <x v="1"/>
    <x v="7"/>
    <s v="Regional Mall"/>
    <m/>
    <m/>
    <s v="Qatar"/>
    <s v="Doha"/>
    <s v="MBHH"/>
    <x v="26"/>
    <m/>
    <s v="Regional Mall"/>
    <m/>
    <n v="2020"/>
    <m/>
    <s v="Award"/>
    <s v="Competitive - Traditional"/>
    <s v="Fixed Price Lump Sum"/>
    <m/>
    <m/>
    <n v="36650"/>
    <m/>
    <x v="2"/>
    <s v="SAR"/>
    <m/>
    <m/>
    <m/>
    <n v="1002.8"/>
  </r>
  <r>
    <x v="1"/>
    <x v="7"/>
    <s v="Regional Mall"/>
    <m/>
    <m/>
    <s v="Qatar"/>
    <s v="Doha"/>
    <s v="MBHH"/>
    <x v="26"/>
    <m/>
    <s v="Regional Mall"/>
    <m/>
    <n v="2020"/>
    <m/>
    <s v="Award"/>
    <s v="Competitive - Traditional"/>
    <s v="Fixed Price Lump Sum"/>
    <m/>
    <m/>
    <n v="36650"/>
    <m/>
    <x v="3"/>
    <s v="SAR"/>
    <m/>
    <m/>
    <m/>
    <n v="205"/>
  </r>
  <r>
    <x v="1"/>
    <x v="7"/>
    <s v="Regional Mall"/>
    <m/>
    <m/>
    <s v="Qatar"/>
    <s v="Doha"/>
    <s v="MBHH"/>
    <x v="26"/>
    <m/>
    <s v="Regional Mall"/>
    <m/>
    <n v="2020"/>
    <m/>
    <s v="Award"/>
    <s v="Competitive - Traditional"/>
    <s v="Fixed Price Lump Sum"/>
    <m/>
    <m/>
    <n v="36650"/>
    <m/>
    <x v="4"/>
    <s v="SAR"/>
    <m/>
    <m/>
    <m/>
    <n v="326"/>
  </r>
  <r>
    <x v="1"/>
    <x v="7"/>
    <s v="Regional Mall"/>
    <m/>
    <m/>
    <s v="Qatar"/>
    <s v="Doha"/>
    <s v="MBHH"/>
    <x v="26"/>
    <m/>
    <s v="Regional Mall"/>
    <m/>
    <n v="2020"/>
    <m/>
    <s v="Award"/>
    <s v="Competitive - Traditional"/>
    <s v="Fixed Price Lump Sum"/>
    <m/>
    <m/>
    <n v="36650"/>
    <m/>
    <x v="5"/>
    <s v="SAR"/>
    <m/>
    <m/>
    <m/>
    <n v="232"/>
  </r>
  <r>
    <x v="1"/>
    <x v="7"/>
    <s v="Regional Mall"/>
    <m/>
    <m/>
    <s v="Qatar"/>
    <s v="Doha"/>
    <s v="MBHH"/>
    <x v="26"/>
    <m/>
    <s v="Regional Mall"/>
    <m/>
    <n v="2020"/>
    <m/>
    <s v="Award"/>
    <s v="Competitive - Traditional"/>
    <s v="Fixed Price Lump Sum"/>
    <m/>
    <m/>
    <n v="36650"/>
    <m/>
    <x v="6"/>
    <s v="SAR"/>
    <m/>
    <m/>
    <m/>
    <n v="113"/>
  </r>
  <r>
    <x v="1"/>
    <x v="7"/>
    <s v="Regional Mall"/>
    <m/>
    <m/>
    <s v="Qatar"/>
    <s v="Doha"/>
    <s v="MBHH"/>
    <x v="26"/>
    <m/>
    <s v="Regional Mall"/>
    <m/>
    <n v="2020"/>
    <m/>
    <s v="Award"/>
    <s v="Competitive - Traditional"/>
    <s v="Fixed Price Lump Sum"/>
    <m/>
    <m/>
    <n v="36650"/>
    <m/>
    <x v="7"/>
    <s v="SAR"/>
    <m/>
    <m/>
    <m/>
    <n v="74"/>
  </r>
  <r>
    <x v="1"/>
    <x v="7"/>
    <s v="Regional Mall"/>
    <m/>
    <m/>
    <s v="Qatar"/>
    <s v="Doha"/>
    <s v="MBHH"/>
    <x v="26"/>
    <m/>
    <s v="Regional Mall"/>
    <m/>
    <n v="2020"/>
    <m/>
    <s v="Award"/>
    <s v="Competitive - Traditional"/>
    <s v="Fixed Price Lump Sum"/>
    <m/>
    <m/>
    <n v="36650"/>
    <m/>
    <x v="8"/>
    <s v="SAR"/>
    <m/>
    <m/>
    <m/>
    <n v="994"/>
  </r>
  <r>
    <x v="1"/>
    <x v="7"/>
    <s v="Regional Mall"/>
    <m/>
    <m/>
    <s v="Qatar"/>
    <s v="Doha"/>
    <s v="MBHH"/>
    <x v="26"/>
    <m/>
    <s v="Regional Mall"/>
    <m/>
    <n v="2020"/>
    <m/>
    <s v="Award"/>
    <s v="Competitive - Traditional"/>
    <s v="Fixed Price Lump Sum"/>
    <m/>
    <m/>
    <n v="36650"/>
    <m/>
    <x v="9"/>
    <s v="SAR"/>
    <m/>
    <m/>
    <m/>
    <n v="1359"/>
  </r>
  <r>
    <x v="1"/>
    <x v="7"/>
    <s v="Regional Mall"/>
    <m/>
    <m/>
    <s v="Qatar"/>
    <s v="Doha"/>
    <s v="MBHH"/>
    <x v="26"/>
    <m/>
    <s v="Regional Mall"/>
    <m/>
    <n v="2020"/>
    <m/>
    <s v="Award"/>
    <s v="Competitive - Traditional"/>
    <s v="Fixed Price Lump Sum"/>
    <m/>
    <m/>
    <n v="36650"/>
    <m/>
    <x v="10"/>
    <s v="SAR"/>
    <m/>
    <m/>
    <m/>
    <n v="232"/>
  </r>
  <r>
    <x v="1"/>
    <x v="7"/>
    <s v="Regional Mall"/>
    <m/>
    <m/>
    <s v="Qatar"/>
    <s v="Doha"/>
    <s v="MBHH"/>
    <x v="26"/>
    <m/>
    <s v="Regional Mall"/>
    <m/>
    <n v="2020"/>
    <m/>
    <s v="Award"/>
    <s v="Competitive - Traditional"/>
    <s v="Fixed Price Lump Sum"/>
    <m/>
    <m/>
    <n v="36650"/>
    <m/>
    <x v="11"/>
    <s v="SAR"/>
    <m/>
    <m/>
    <m/>
    <n v="470"/>
  </r>
  <r>
    <x v="1"/>
    <x v="7"/>
    <s v="Regional Mall"/>
    <m/>
    <m/>
    <s v="Qatar"/>
    <s v="Doha"/>
    <s v="MBHH"/>
    <x v="26"/>
    <m/>
    <s v="Regional Mall"/>
    <m/>
    <n v="2020"/>
    <m/>
    <s v="Award"/>
    <s v="Competitive - Traditional"/>
    <s v="Fixed Price Lump Sum"/>
    <m/>
    <m/>
    <n v="36650"/>
    <m/>
    <x v="12"/>
    <s v="SAR"/>
    <m/>
    <m/>
    <m/>
    <n v="0"/>
  </r>
  <r>
    <x v="2"/>
    <x v="8"/>
    <s v="Com-Low-rise"/>
    <m/>
    <m/>
    <s v="KSA"/>
    <s v="Damman"/>
    <s v="GCDRC "/>
    <x v="27"/>
    <m/>
    <s v="GCDRC"/>
    <m/>
    <n v="2023"/>
    <m/>
    <s v="Award"/>
    <s v="Competitive - Traditional"/>
    <s v="Fixed Price Lump Sum"/>
    <m/>
    <m/>
    <n v="17400"/>
    <m/>
    <x v="0"/>
    <s v="SAR"/>
    <m/>
    <m/>
    <m/>
    <n v="589.9802962032079"/>
  </r>
  <r>
    <x v="2"/>
    <x v="8"/>
    <s v="Com-Low-rise"/>
    <m/>
    <m/>
    <s v="KSA"/>
    <s v="Damman"/>
    <s v="GCDRC "/>
    <x v="27"/>
    <m/>
    <s v="GCDRC"/>
    <m/>
    <n v="2023"/>
    <m/>
    <s v="Award"/>
    <s v="Competitive - Traditional"/>
    <s v="Fixed Price Lump Sum"/>
    <m/>
    <m/>
    <n v="17400"/>
    <m/>
    <x v="1"/>
    <s v="SAR"/>
    <m/>
    <m/>
    <m/>
    <n v="1001.3000227575085"/>
  </r>
  <r>
    <x v="2"/>
    <x v="8"/>
    <s v="Com-Low-rise"/>
    <m/>
    <m/>
    <s v="KSA"/>
    <s v="Damman"/>
    <s v="GCDRC "/>
    <x v="27"/>
    <m/>
    <s v="GCDRC"/>
    <m/>
    <n v="2023"/>
    <m/>
    <s v="Award"/>
    <s v="Competitive - Traditional"/>
    <s v="Fixed Price Lump Sum"/>
    <m/>
    <m/>
    <n v="17400"/>
    <m/>
    <x v="2"/>
    <s v="SAR"/>
    <m/>
    <m/>
    <m/>
    <n v="1156.329"/>
  </r>
  <r>
    <x v="2"/>
    <x v="8"/>
    <s v="Com-Low-rise"/>
    <m/>
    <m/>
    <s v="KSA"/>
    <s v="Damman"/>
    <s v="GCDRC "/>
    <x v="27"/>
    <m/>
    <s v="GCDRC"/>
    <m/>
    <n v="2023"/>
    <m/>
    <s v="Award"/>
    <s v="Competitive - Traditional"/>
    <s v="Fixed Price Lump Sum"/>
    <m/>
    <m/>
    <n v="17400"/>
    <m/>
    <x v="3"/>
    <s v="SAR"/>
    <m/>
    <m/>
    <m/>
    <n v="189.45266056089048"/>
  </r>
  <r>
    <x v="2"/>
    <x v="8"/>
    <s v="Com-Low-rise"/>
    <m/>
    <m/>
    <s v="KSA"/>
    <s v="Damman"/>
    <s v="GCDRC "/>
    <x v="27"/>
    <m/>
    <s v="GCDRC"/>
    <m/>
    <n v="2023"/>
    <m/>
    <s v="Award"/>
    <s v="Competitive - Traditional"/>
    <s v="Fixed Price Lump Sum"/>
    <m/>
    <m/>
    <n v="17400"/>
    <m/>
    <x v="4"/>
    <s v="SAR"/>
    <m/>
    <m/>
    <m/>
    <n v="364.90458379750606"/>
  </r>
  <r>
    <x v="2"/>
    <x v="8"/>
    <s v="Com-Low-rise"/>
    <m/>
    <m/>
    <s v="KSA"/>
    <s v="Damman"/>
    <s v="GCDRC "/>
    <x v="27"/>
    <m/>
    <s v="GCDRC"/>
    <m/>
    <n v="2023"/>
    <m/>
    <s v="Award"/>
    <s v="Competitive - Traditional"/>
    <s v="Fixed Price Lump Sum"/>
    <m/>
    <m/>
    <n v="17400"/>
    <m/>
    <x v="5"/>
    <s v="SAR"/>
    <m/>
    <m/>
    <m/>
    <n v="32.948288793198344"/>
  </r>
  <r>
    <x v="2"/>
    <x v="8"/>
    <s v="Com-Low-rise"/>
    <m/>
    <m/>
    <s v="KSA"/>
    <s v="Damman"/>
    <s v="GCDRC "/>
    <x v="27"/>
    <m/>
    <s v="GCDRC"/>
    <m/>
    <n v="2023"/>
    <m/>
    <s v="Award"/>
    <s v="Competitive - Traditional"/>
    <s v="Fixed Price Lump Sum"/>
    <m/>
    <m/>
    <n v="17400"/>
    <m/>
    <x v="6"/>
    <s v="SAR"/>
    <m/>
    <m/>
    <m/>
    <n v="47.36316514022262"/>
  </r>
  <r>
    <x v="2"/>
    <x v="8"/>
    <s v="Com-Low-rise"/>
    <m/>
    <m/>
    <s v="KSA"/>
    <s v="Damman"/>
    <s v="GCDRC "/>
    <x v="27"/>
    <m/>
    <s v="GCDRC"/>
    <m/>
    <n v="2023"/>
    <m/>
    <s v="Award"/>
    <s v="Competitive - Traditional"/>
    <s v="Fixed Price Lump Sum"/>
    <m/>
    <m/>
    <n v="17400"/>
    <m/>
    <x v="7"/>
    <s v="SAR"/>
    <m/>
    <m/>
    <m/>
    <n v="10.296340247874483"/>
  </r>
  <r>
    <x v="2"/>
    <x v="8"/>
    <s v="Com-Low-rise"/>
    <m/>
    <m/>
    <s v="KSA"/>
    <s v="Damman"/>
    <s v="GCDRC "/>
    <x v="27"/>
    <m/>
    <s v="GCDRC"/>
    <m/>
    <n v="2023"/>
    <m/>
    <s v="Award"/>
    <s v="Competitive - Traditional"/>
    <s v="Fixed Price Lump Sum"/>
    <m/>
    <m/>
    <n v="17400"/>
    <m/>
    <x v="8"/>
    <s v="SAR"/>
    <m/>
    <m/>
    <m/>
    <n v="875.69790236687913"/>
  </r>
  <r>
    <x v="2"/>
    <x v="8"/>
    <s v="Com-Low-rise"/>
    <m/>
    <m/>
    <s v="KSA"/>
    <s v="Damman"/>
    <s v="GCDRC "/>
    <x v="27"/>
    <m/>
    <s v="GCDRC"/>
    <m/>
    <n v="2023"/>
    <m/>
    <s v="Award"/>
    <s v="Competitive - Traditional"/>
    <s v="Fixed Price Lump Sum"/>
    <m/>
    <m/>
    <n v="17400"/>
    <m/>
    <x v="9"/>
    <s v="SAR"/>
    <m/>
    <m/>
    <m/>
    <n v="745.45503394611262"/>
  </r>
  <r>
    <x v="2"/>
    <x v="8"/>
    <s v="Com-Low-rise"/>
    <m/>
    <m/>
    <s v="KSA"/>
    <s v="Damman"/>
    <s v="GCDRC "/>
    <x v="27"/>
    <m/>
    <s v="GCDRC"/>
    <m/>
    <n v="2023"/>
    <m/>
    <s v="Award"/>
    <s v="Competitive - Traditional"/>
    <s v="Fixed Price Lump Sum"/>
    <m/>
    <m/>
    <n v="17400"/>
    <m/>
    <x v="10"/>
    <s v="SAR"/>
    <m/>
    <m/>
    <m/>
    <n v="94.417440073009004"/>
  </r>
  <r>
    <x v="2"/>
    <x v="8"/>
    <s v="Com-Low-rise"/>
    <m/>
    <m/>
    <s v="KSA"/>
    <s v="Damman"/>
    <s v="GCDRC "/>
    <x v="27"/>
    <m/>
    <s v="GCDRC"/>
    <m/>
    <n v="2023"/>
    <m/>
    <s v="Award"/>
    <s v="Competitive - Traditional"/>
    <s v="Fixed Price Lump Sum"/>
    <m/>
    <m/>
    <n v="17400"/>
    <m/>
    <x v="11"/>
    <s v="SAR"/>
    <m/>
    <m/>
    <m/>
    <n v="499.47546542439119"/>
  </r>
  <r>
    <x v="2"/>
    <x v="8"/>
    <s v="Com-Low-rise"/>
    <m/>
    <m/>
    <s v="KSA"/>
    <s v="Damman"/>
    <s v="GCDRC "/>
    <x v="27"/>
    <m/>
    <s v="GCDRC"/>
    <m/>
    <n v="2023"/>
    <m/>
    <s v="Award"/>
    <s v="Competitive - Traditional"/>
    <s v="Fixed Price Lump Sum"/>
    <m/>
    <m/>
    <n v="17400"/>
    <m/>
    <x v="12"/>
    <s v="SAR"/>
    <m/>
    <m/>
    <m/>
    <n v="0"/>
  </r>
  <r>
    <x v="2"/>
    <x v="8"/>
    <s v="Com-Low-rise"/>
    <m/>
    <m/>
    <s v="KSA"/>
    <s v="Dubai"/>
    <s v="RAM"/>
    <x v="28"/>
    <m/>
    <s v="PS1"/>
    <m/>
    <n v="2021"/>
    <m/>
    <s v="Award"/>
    <s v="Competitive - Traditional"/>
    <s v="Fixed Price Lump Sum"/>
    <m/>
    <m/>
    <n v="3349"/>
    <m/>
    <x v="0"/>
    <s v="SAR"/>
    <m/>
    <m/>
    <m/>
    <n v="601.71625183645381"/>
  </r>
  <r>
    <x v="2"/>
    <x v="8"/>
    <s v="Com-Low-rise"/>
    <m/>
    <m/>
    <s v="KSA"/>
    <s v="Dubai"/>
    <s v="RAM"/>
    <x v="28"/>
    <m/>
    <s v="PS1"/>
    <m/>
    <n v="2021"/>
    <m/>
    <s v="Award"/>
    <s v="Competitive - Traditional"/>
    <s v="Fixed Price Lump Sum"/>
    <m/>
    <m/>
    <n v="3349"/>
    <m/>
    <x v="1"/>
    <s v="SAR"/>
    <m/>
    <m/>
    <m/>
    <n v="1441.4170082725147"/>
  </r>
  <r>
    <x v="2"/>
    <x v="8"/>
    <s v="Com-Low-rise"/>
    <m/>
    <m/>
    <s v="KSA"/>
    <s v="Dubai"/>
    <s v="RAM"/>
    <x v="28"/>
    <m/>
    <s v="PS1"/>
    <m/>
    <n v="2021"/>
    <m/>
    <s v="Award"/>
    <s v="Competitive - Traditional"/>
    <s v="Fixed Price Lump Sum"/>
    <m/>
    <m/>
    <n v="3349"/>
    <m/>
    <x v="2"/>
    <s v="SAR"/>
    <m/>
    <m/>
    <m/>
    <n v="1126.4742311137593"/>
  </r>
  <r>
    <x v="2"/>
    <x v="8"/>
    <s v="Com-Low-rise"/>
    <m/>
    <m/>
    <s v="KSA"/>
    <s v="Dubai"/>
    <s v="RAM"/>
    <x v="28"/>
    <m/>
    <s v="PS1"/>
    <m/>
    <n v="2021"/>
    <m/>
    <s v="Award"/>
    <s v="Competitive - Traditional"/>
    <s v="Fixed Price Lump Sum"/>
    <m/>
    <m/>
    <n v="3349"/>
    <m/>
    <x v="3"/>
    <s v="SAR"/>
    <m/>
    <m/>
    <m/>
    <n v="229.36242922094223"/>
  </r>
  <r>
    <x v="2"/>
    <x v="8"/>
    <s v="Com-Low-rise"/>
    <m/>
    <m/>
    <s v="KSA"/>
    <s v="Dubai"/>
    <s v="RAM"/>
    <x v="28"/>
    <m/>
    <s v="PS1"/>
    <m/>
    <n v="2021"/>
    <m/>
    <s v="Award"/>
    <s v="Competitive - Traditional"/>
    <s v="Fixed Price Lump Sum"/>
    <m/>
    <m/>
    <n v="3349"/>
    <m/>
    <x v="4"/>
    <s v="SAR"/>
    <m/>
    <m/>
    <m/>
    <n v="474.30867805128344"/>
  </r>
  <r>
    <x v="2"/>
    <x v="8"/>
    <s v="Com-Low-rise"/>
    <m/>
    <m/>
    <s v="KSA"/>
    <s v="Dubai"/>
    <s v="RAM"/>
    <x v="28"/>
    <m/>
    <s v="PS1"/>
    <m/>
    <n v="2021"/>
    <m/>
    <s v="Award"/>
    <s v="Competitive - Traditional"/>
    <s v="Fixed Price Lump Sum"/>
    <m/>
    <m/>
    <n v="3349"/>
    <m/>
    <x v="5"/>
    <s v="SAR"/>
    <m/>
    <m/>
    <m/>
    <n v="53.839146796874999"/>
  </r>
  <r>
    <x v="2"/>
    <x v="8"/>
    <s v="Com-Low-rise"/>
    <m/>
    <m/>
    <s v="KSA"/>
    <s v="Dubai"/>
    <s v="RAM"/>
    <x v="28"/>
    <m/>
    <s v="PS1"/>
    <m/>
    <n v="2021"/>
    <m/>
    <s v="Award"/>
    <s v="Competitive - Traditional"/>
    <s v="Fixed Price Lump Sum"/>
    <m/>
    <m/>
    <n v="3349"/>
    <m/>
    <x v="6"/>
    <s v="SAR"/>
    <m/>
    <m/>
    <m/>
    <n v="36.101560407490929"/>
  </r>
  <r>
    <x v="2"/>
    <x v="8"/>
    <s v="Com-Low-rise"/>
    <m/>
    <m/>
    <s v="KSA"/>
    <s v="Dubai"/>
    <s v="RAM"/>
    <x v="28"/>
    <m/>
    <s v="PS1"/>
    <m/>
    <n v="2021"/>
    <m/>
    <s v="Award"/>
    <s v="Competitive - Traditional"/>
    <s v="Fixed Price Lump Sum"/>
    <m/>
    <m/>
    <n v="3349"/>
    <m/>
    <x v="7"/>
    <s v="SAR"/>
    <m/>
    <m/>
    <m/>
    <n v="16.91902564720953"/>
  </r>
  <r>
    <x v="2"/>
    <x v="8"/>
    <s v="Com-Low-rise"/>
    <m/>
    <m/>
    <s v="KSA"/>
    <s v="Dubai"/>
    <s v="RAM"/>
    <x v="28"/>
    <m/>
    <s v="PS1"/>
    <m/>
    <n v="2021"/>
    <m/>
    <s v="Award"/>
    <s v="Competitive - Traditional"/>
    <s v="Fixed Price Lump Sum"/>
    <m/>
    <m/>
    <n v="3349"/>
    <m/>
    <x v="8"/>
    <s v="SAR"/>
    <m/>
    <m/>
    <m/>
    <n v="822.55122988942503"/>
  </r>
  <r>
    <x v="2"/>
    <x v="8"/>
    <s v="Com-Low-rise"/>
    <m/>
    <m/>
    <s v="KSA"/>
    <s v="Dubai"/>
    <s v="RAM"/>
    <x v="28"/>
    <m/>
    <s v="PS1"/>
    <m/>
    <n v="2021"/>
    <m/>
    <s v="Award"/>
    <s v="Competitive - Traditional"/>
    <s v="Fixed Price Lump Sum"/>
    <m/>
    <m/>
    <n v="3349"/>
    <m/>
    <x v="9"/>
    <s v="SAR"/>
    <m/>
    <m/>
    <m/>
    <n v="816.76494475962988"/>
  </r>
  <r>
    <x v="2"/>
    <x v="8"/>
    <s v="Com-Low-rise"/>
    <m/>
    <m/>
    <s v="KSA"/>
    <s v="Dubai"/>
    <s v="RAM"/>
    <x v="28"/>
    <m/>
    <s v="PS1"/>
    <m/>
    <n v="2021"/>
    <m/>
    <s v="Award"/>
    <s v="Competitive - Traditional"/>
    <s v="Fixed Price Lump Sum"/>
    <m/>
    <m/>
    <n v="3349"/>
    <m/>
    <x v="10"/>
    <s v="SAR"/>
    <m/>
    <m/>
    <m/>
    <n v="44.454315106934892"/>
  </r>
  <r>
    <x v="2"/>
    <x v="8"/>
    <s v="Com-Low-rise"/>
    <m/>
    <m/>
    <s v="KSA"/>
    <s v="Dubai"/>
    <s v="RAM"/>
    <x v="28"/>
    <m/>
    <s v="PS1"/>
    <m/>
    <n v="2021"/>
    <m/>
    <s v="Award"/>
    <s v="Competitive - Traditional"/>
    <s v="Fixed Price Lump Sum"/>
    <m/>
    <m/>
    <n v="3349"/>
    <m/>
    <x v="11"/>
    <s v="SAR"/>
    <m/>
    <m/>
    <m/>
    <n v="637.71753194772009"/>
  </r>
  <r>
    <x v="2"/>
    <x v="8"/>
    <s v="Com-Low-rise"/>
    <m/>
    <m/>
    <s v="KSA"/>
    <s v="Dubai"/>
    <s v="RAM"/>
    <x v="28"/>
    <m/>
    <s v="PS1"/>
    <m/>
    <n v="2021"/>
    <m/>
    <s v="Award"/>
    <s v="Competitive - Traditional"/>
    <s v="Fixed Price Lump Sum"/>
    <m/>
    <m/>
    <n v="3349"/>
    <m/>
    <x v="12"/>
    <s v="SAR"/>
    <m/>
    <m/>
    <m/>
    <n v="0"/>
  </r>
  <r>
    <x v="2"/>
    <x v="8"/>
    <s v="Com-Mid-rise"/>
    <m/>
    <m/>
    <s v="KSA"/>
    <s v="Riyadh"/>
    <s v="Developer07"/>
    <x v="29"/>
    <m/>
    <s v="MK Project01"/>
    <m/>
    <n v="2021"/>
    <m/>
    <s v="Award"/>
    <s v="Competitive - Traditional"/>
    <s v="Fixed Price Lump Sum"/>
    <m/>
    <m/>
    <n v="83736"/>
    <m/>
    <x v="0"/>
    <s v="SAR"/>
    <m/>
    <m/>
    <m/>
    <n v="594.86580848291374"/>
  </r>
  <r>
    <x v="2"/>
    <x v="8"/>
    <s v="Com-Mid-rise"/>
    <m/>
    <m/>
    <s v="KSA"/>
    <s v="Riyadh"/>
    <s v="Developer07"/>
    <x v="29"/>
    <m/>
    <s v="MK Project01"/>
    <m/>
    <n v="2021"/>
    <m/>
    <s v="Award"/>
    <s v="Competitive - Traditional"/>
    <s v="Fixed Price Lump Sum"/>
    <m/>
    <m/>
    <n v="83736"/>
    <m/>
    <x v="1"/>
    <s v="SAR"/>
    <m/>
    <m/>
    <m/>
    <n v="1191.8597356940797"/>
  </r>
  <r>
    <x v="2"/>
    <x v="8"/>
    <s v="Com-Mid-rise"/>
    <m/>
    <m/>
    <s v="KSA"/>
    <s v="Riyadh"/>
    <s v="Developer07"/>
    <x v="29"/>
    <m/>
    <s v="MK Project01"/>
    <m/>
    <n v="2021"/>
    <m/>
    <s v="Award"/>
    <s v="Competitive - Traditional"/>
    <s v="Fixed Price Lump Sum"/>
    <m/>
    <m/>
    <n v="83736"/>
    <m/>
    <x v="2"/>
    <s v="SAR"/>
    <m/>
    <m/>
    <m/>
    <n v="1141.4016155568797"/>
  </r>
  <r>
    <x v="2"/>
    <x v="8"/>
    <s v="Com-Mid-rise"/>
    <m/>
    <m/>
    <s v="KSA"/>
    <s v="Riyadh"/>
    <s v="Developer07"/>
    <x v="29"/>
    <m/>
    <s v="MK Project01"/>
    <m/>
    <n v="2021"/>
    <m/>
    <s v="Award"/>
    <s v="Competitive - Traditional"/>
    <s v="Fixed Price Lump Sum"/>
    <m/>
    <m/>
    <n v="83736"/>
    <m/>
    <x v="3"/>
    <s v="SAR"/>
    <m/>
    <m/>
    <m/>
    <n v="140.27569941204672"/>
  </r>
  <r>
    <x v="2"/>
    <x v="8"/>
    <s v="Com-Mid-rise"/>
    <m/>
    <m/>
    <s v="KSA"/>
    <s v="Riyadh"/>
    <s v="Developer07"/>
    <x v="29"/>
    <m/>
    <s v="MK Project01"/>
    <m/>
    <n v="2021"/>
    <m/>
    <s v="Award"/>
    <s v="Competitive - Traditional"/>
    <s v="Fixed Price Lump Sum"/>
    <m/>
    <m/>
    <n v="83736"/>
    <m/>
    <x v="4"/>
    <s v="SAR"/>
    <m/>
    <m/>
    <m/>
    <n v="546.59151839866479"/>
  </r>
  <r>
    <x v="2"/>
    <x v="8"/>
    <s v="Com-Mid-rise"/>
    <m/>
    <m/>
    <s v="KSA"/>
    <s v="Riyadh"/>
    <s v="Developer07"/>
    <x v="29"/>
    <m/>
    <s v="MK Project01"/>
    <m/>
    <n v="2021"/>
    <m/>
    <s v="Award"/>
    <s v="Competitive - Traditional"/>
    <s v="Fixed Price Lump Sum"/>
    <m/>
    <m/>
    <n v="83736"/>
    <m/>
    <x v="5"/>
    <s v="SAR"/>
    <m/>
    <m/>
    <m/>
    <n v="98.128713093148804"/>
  </r>
  <r>
    <x v="2"/>
    <x v="8"/>
    <s v="Com-Mid-rise"/>
    <m/>
    <m/>
    <s v="KSA"/>
    <s v="Riyadh"/>
    <s v="Developer07"/>
    <x v="29"/>
    <m/>
    <s v="MK Project01"/>
    <m/>
    <n v="2021"/>
    <m/>
    <s v="Award"/>
    <s v="Competitive - Traditional"/>
    <s v="Fixed Price Lump Sum"/>
    <m/>
    <m/>
    <n v="83736"/>
    <m/>
    <x v="6"/>
    <s v="SAR"/>
    <m/>
    <m/>
    <m/>
    <n v="9.6741861663480488"/>
  </r>
  <r>
    <x v="2"/>
    <x v="8"/>
    <s v="Com-Mid-rise"/>
    <m/>
    <m/>
    <s v="KSA"/>
    <s v="Riyadh"/>
    <s v="Developer07"/>
    <x v="29"/>
    <m/>
    <s v="MK Project01"/>
    <m/>
    <n v="2021"/>
    <m/>
    <s v="Award"/>
    <s v="Competitive - Traditional"/>
    <s v="Fixed Price Lump Sum"/>
    <m/>
    <m/>
    <n v="83736"/>
    <m/>
    <x v="7"/>
    <s v="SAR"/>
    <m/>
    <m/>
    <m/>
    <n v="20.960736693754107"/>
  </r>
  <r>
    <x v="2"/>
    <x v="8"/>
    <s v="Com-Mid-rise"/>
    <m/>
    <m/>
    <s v="KSA"/>
    <s v="Riyadh"/>
    <s v="Developer07"/>
    <x v="29"/>
    <m/>
    <s v="MK Project01"/>
    <m/>
    <n v="2021"/>
    <m/>
    <s v="Award"/>
    <s v="Competitive - Traditional"/>
    <s v="Fixed Price Lump Sum"/>
    <m/>
    <m/>
    <n v="83736"/>
    <m/>
    <x v="8"/>
    <s v="SAR"/>
    <m/>
    <m/>
    <m/>
    <n v="1035.1379197992412"/>
  </r>
  <r>
    <x v="2"/>
    <x v="8"/>
    <s v="Com-Mid-rise"/>
    <m/>
    <m/>
    <s v="KSA"/>
    <s v="Riyadh"/>
    <s v="Developer07"/>
    <x v="29"/>
    <m/>
    <s v="MK Project01"/>
    <m/>
    <n v="2021"/>
    <m/>
    <s v="Award"/>
    <s v="Competitive - Traditional"/>
    <s v="Fixed Price Lump Sum"/>
    <m/>
    <m/>
    <n v="83736"/>
    <m/>
    <x v="9"/>
    <s v="SAR"/>
    <m/>
    <m/>
    <m/>
    <n v="1181.86307665552"/>
  </r>
  <r>
    <x v="2"/>
    <x v="8"/>
    <s v="Com-Mid-rise"/>
    <m/>
    <m/>
    <s v="KSA"/>
    <s v="Riyadh"/>
    <s v="Developer07"/>
    <x v="29"/>
    <m/>
    <s v="MK Project01"/>
    <m/>
    <n v="2021"/>
    <m/>
    <s v="Award"/>
    <s v="Competitive - Traditional"/>
    <s v="Fixed Price Lump Sum"/>
    <m/>
    <m/>
    <n v="83736"/>
    <m/>
    <x v="10"/>
    <s v="SAR"/>
    <m/>
    <m/>
    <m/>
    <n v="227.02090203696758"/>
  </r>
  <r>
    <x v="2"/>
    <x v="8"/>
    <s v="Com-Mid-rise"/>
    <m/>
    <m/>
    <s v="KSA"/>
    <s v="Riyadh"/>
    <s v="Developer07"/>
    <x v="29"/>
    <m/>
    <s v="MK Project01"/>
    <m/>
    <n v="2021"/>
    <m/>
    <s v="Award"/>
    <s v="Competitive - Traditional"/>
    <s v="Fixed Price Lump Sum"/>
    <m/>
    <m/>
    <n v="83736"/>
    <m/>
    <x v="11"/>
    <s v="SAR"/>
    <m/>
    <m/>
    <m/>
    <n v="588.42367590084586"/>
  </r>
  <r>
    <x v="2"/>
    <x v="8"/>
    <s v="Com-Mid-rise"/>
    <m/>
    <m/>
    <s v="KSA"/>
    <s v="Riyadh"/>
    <s v="Developer07"/>
    <x v="29"/>
    <m/>
    <s v="MK Project01"/>
    <m/>
    <n v="2021"/>
    <m/>
    <s v="Award"/>
    <s v="Competitive - Traditional"/>
    <s v="Fixed Price Lump Sum"/>
    <m/>
    <m/>
    <n v="83736"/>
    <m/>
    <x v="12"/>
    <s v="SAR"/>
    <m/>
    <m/>
    <m/>
    <n v="0"/>
  </r>
  <r>
    <x v="2"/>
    <x v="8"/>
    <s v="Com-Mid-rise"/>
    <m/>
    <m/>
    <s v="KSA"/>
    <s v="Riyadh"/>
    <s v="ROSHN"/>
    <x v="30"/>
    <m/>
    <s v="Sedra Plot 3"/>
    <m/>
    <n v="2025"/>
    <m/>
    <s v="Award"/>
    <s v="Competitive - Traditional"/>
    <s v="Fixed Price Lump Sum"/>
    <m/>
    <m/>
    <n v="7501"/>
    <m/>
    <x v="0"/>
    <s v="SAR"/>
    <m/>
    <m/>
    <m/>
    <n v="650"/>
  </r>
  <r>
    <x v="2"/>
    <x v="8"/>
    <s v="Com-Mid-rise"/>
    <m/>
    <m/>
    <s v="KSA"/>
    <s v="Riyadh"/>
    <s v="ROSHN"/>
    <x v="30"/>
    <m/>
    <s v="Sedra Plot 3"/>
    <m/>
    <n v="2025"/>
    <m/>
    <s v="Award"/>
    <s v="Competitive - Traditional"/>
    <s v="Fixed Price Lump Sum"/>
    <m/>
    <m/>
    <n v="7501"/>
    <m/>
    <x v="1"/>
    <s v="SAR"/>
    <m/>
    <m/>
    <m/>
    <n v="750"/>
  </r>
  <r>
    <x v="2"/>
    <x v="8"/>
    <s v="Com-Mid-rise"/>
    <m/>
    <m/>
    <s v="KSA"/>
    <s v="Riyadh"/>
    <s v="ROSHN"/>
    <x v="30"/>
    <m/>
    <s v="Sedra Plot 3"/>
    <m/>
    <n v="2025"/>
    <m/>
    <s v="Award"/>
    <s v="Competitive - Traditional"/>
    <s v="Fixed Price Lump Sum"/>
    <m/>
    <m/>
    <n v="7501"/>
    <m/>
    <x v="2"/>
    <s v="SAR"/>
    <m/>
    <m/>
    <m/>
    <n v="393.5579256099187"/>
  </r>
  <r>
    <x v="2"/>
    <x v="8"/>
    <s v="Com-Mid-rise"/>
    <m/>
    <m/>
    <s v="KSA"/>
    <s v="Riyadh"/>
    <s v="ROSHN"/>
    <x v="30"/>
    <m/>
    <s v="Sedra Plot 3"/>
    <m/>
    <n v="2025"/>
    <m/>
    <s v="Award"/>
    <s v="Competitive - Traditional"/>
    <s v="Fixed Price Lump Sum"/>
    <m/>
    <m/>
    <n v="7501"/>
    <m/>
    <x v="3"/>
    <s v="SAR"/>
    <m/>
    <m/>
    <m/>
    <n v="143.80655912544995"/>
  </r>
  <r>
    <x v="2"/>
    <x v="8"/>
    <s v="Com-Mid-rise"/>
    <m/>
    <m/>
    <s v="KSA"/>
    <s v="Riyadh"/>
    <s v="ROSHN"/>
    <x v="30"/>
    <m/>
    <s v="Sedra Plot 3"/>
    <m/>
    <n v="2025"/>
    <m/>
    <s v="Award"/>
    <s v="Competitive - Traditional"/>
    <s v="Fixed Price Lump Sum"/>
    <m/>
    <m/>
    <n v="7501"/>
    <m/>
    <x v="4"/>
    <s v="SAR"/>
    <m/>
    <m/>
    <m/>
    <n v="200.56365817890949"/>
  </r>
  <r>
    <x v="2"/>
    <x v="8"/>
    <s v="Com-Mid-rise"/>
    <m/>
    <m/>
    <s v="KSA"/>
    <s v="Riyadh"/>
    <s v="ROSHN"/>
    <x v="30"/>
    <m/>
    <s v="Sedra Plot 3"/>
    <m/>
    <n v="2025"/>
    <m/>
    <s v="Award"/>
    <s v="Competitive - Traditional"/>
    <s v="Fixed Price Lump Sum"/>
    <m/>
    <m/>
    <n v="7501"/>
    <m/>
    <x v="5"/>
    <s v="SAR"/>
    <m/>
    <m/>
    <m/>
    <n v="82.957605652579659"/>
  </r>
  <r>
    <x v="2"/>
    <x v="8"/>
    <s v="Com-Mid-rise"/>
    <m/>
    <m/>
    <s v="KSA"/>
    <s v="Riyadh"/>
    <s v="ROSHN"/>
    <x v="30"/>
    <m/>
    <s v="Sedra Plot 3"/>
    <m/>
    <n v="2025"/>
    <m/>
    <s v="Award"/>
    <s v="Competitive - Traditional"/>
    <s v="Fixed Price Lump Sum"/>
    <m/>
    <m/>
    <n v="7501"/>
    <m/>
    <x v="6"/>
    <s v="SAR"/>
    <m/>
    <m/>
    <m/>
    <n v="81.630449273430216"/>
  </r>
  <r>
    <x v="2"/>
    <x v="8"/>
    <s v="Com-Mid-rise"/>
    <m/>
    <m/>
    <s v="KSA"/>
    <s v="Riyadh"/>
    <s v="ROSHN"/>
    <x v="30"/>
    <m/>
    <s v="Sedra Plot 3"/>
    <m/>
    <n v="2025"/>
    <m/>
    <s v="Award"/>
    <s v="Competitive - Traditional"/>
    <s v="Fixed Price Lump Sum"/>
    <m/>
    <m/>
    <n v="7501"/>
    <m/>
    <x v="7"/>
    <s v="SAR"/>
    <m/>
    <m/>
    <m/>
    <n v="10.817757632315692"/>
  </r>
  <r>
    <x v="2"/>
    <x v="8"/>
    <s v="Com-Mid-rise"/>
    <m/>
    <m/>
    <s v="KSA"/>
    <s v="Riyadh"/>
    <s v="ROSHN"/>
    <x v="30"/>
    <m/>
    <s v="Sedra Plot 3"/>
    <m/>
    <n v="2025"/>
    <m/>
    <s v="Award"/>
    <s v="Competitive - Traditional"/>
    <s v="Fixed Price Lump Sum"/>
    <m/>
    <m/>
    <n v="7501"/>
    <m/>
    <x v="8"/>
    <s v="SAR"/>
    <m/>
    <m/>
    <m/>
    <n v="806.47367017730971"/>
  </r>
  <r>
    <x v="2"/>
    <x v="8"/>
    <s v="Com-Mid-rise"/>
    <m/>
    <m/>
    <s v="KSA"/>
    <s v="Riyadh"/>
    <s v="ROSHN"/>
    <x v="30"/>
    <m/>
    <s v="Sedra Plot 3"/>
    <m/>
    <n v="2025"/>
    <m/>
    <s v="Award"/>
    <s v="Competitive - Traditional"/>
    <s v="Fixed Price Lump Sum"/>
    <m/>
    <m/>
    <n v="7501"/>
    <m/>
    <x v="9"/>
    <s v="SAR"/>
    <m/>
    <m/>
    <m/>
    <n v="714.46313824823358"/>
  </r>
  <r>
    <x v="2"/>
    <x v="8"/>
    <s v="Com-Mid-rise"/>
    <m/>
    <m/>
    <s v="KSA"/>
    <s v="Riyadh"/>
    <s v="ROSHN"/>
    <x v="30"/>
    <m/>
    <s v="Sedra Plot 3"/>
    <m/>
    <n v="2025"/>
    <m/>
    <s v="Award"/>
    <s v="Competitive - Traditional"/>
    <s v="Fixed Price Lump Sum"/>
    <m/>
    <m/>
    <n v="7501"/>
    <m/>
    <x v="10"/>
    <s v="SAR"/>
    <m/>
    <m/>
    <m/>
    <n v="106.80775896547127"/>
  </r>
  <r>
    <x v="2"/>
    <x v="8"/>
    <s v="Com-Mid-rise"/>
    <m/>
    <m/>
    <s v="KSA"/>
    <s v="Riyadh"/>
    <s v="ROSHN"/>
    <x v="30"/>
    <m/>
    <s v="Sedra Plot 3"/>
    <m/>
    <n v="2025"/>
    <m/>
    <s v="Award"/>
    <s v="Competitive - Traditional"/>
    <s v="Fixed Price Lump Sum"/>
    <m/>
    <m/>
    <n v="7501"/>
    <m/>
    <x v="11"/>
    <s v="SAR"/>
    <m/>
    <m/>
    <m/>
    <n v="403.01749100119986"/>
  </r>
  <r>
    <x v="2"/>
    <x v="8"/>
    <s v="Com-Mid-rise"/>
    <m/>
    <m/>
    <s v="KSA"/>
    <s v="Riyadh"/>
    <s v="ROSHN"/>
    <x v="30"/>
    <m/>
    <s v="Sedra Plot 3"/>
    <m/>
    <n v="2025"/>
    <m/>
    <s v="Award"/>
    <s v="Competitive - Traditional"/>
    <s v="Fixed Price Lump Sum"/>
    <m/>
    <m/>
    <n v="7501"/>
    <m/>
    <x v="12"/>
    <s v="SAR"/>
    <m/>
    <m/>
    <m/>
    <n v="0"/>
  </r>
  <r>
    <x v="2"/>
    <x v="8"/>
    <s v="Com-Mid-rise"/>
    <m/>
    <m/>
    <s v="KSA"/>
    <s v="Riyadh"/>
    <s v="ROSHN"/>
    <x v="31"/>
    <m/>
    <s v="Sedra Plot 3 (PTE)"/>
    <m/>
    <n v="2022"/>
    <m/>
    <s v="Award"/>
    <s v="Competitive - Traditional"/>
    <s v="Fixed Price Lump Sum"/>
    <m/>
    <m/>
    <n v="7501"/>
    <m/>
    <x v="0"/>
    <s v="SAR"/>
    <m/>
    <m/>
    <m/>
    <n v="572.01890265969348"/>
  </r>
  <r>
    <x v="2"/>
    <x v="8"/>
    <s v="Com-Mid-rise"/>
    <m/>
    <m/>
    <s v="KSA"/>
    <s v="Riyadh"/>
    <s v="ROSHN"/>
    <x v="31"/>
    <m/>
    <s v="Sedra Plot 3 (PTE)"/>
    <m/>
    <n v="2022"/>
    <m/>
    <s v="Award"/>
    <s v="Competitive - Traditional"/>
    <s v="Fixed Price Lump Sum"/>
    <m/>
    <m/>
    <n v="7501"/>
    <m/>
    <x v="1"/>
    <s v="SAR"/>
    <m/>
    <m/>
    <m/>
    <n v="1062.0403325784457"/>
  </r>
  <r>
    <x v="2"/>
    <x v="8"/>
    <s v="Com-Mid-rise"/>
    <m/>
    <m/>
    <s v="KSA"/>
    <s v="Riyadh"/>
    <s v="ROSHN"/>
    <x v="31"/>
    <m/>
    <s v="Sedra Plot 3 (PTE)"/>
    <m/>
    <n v="2022"/>
    <m/>
    <s v="Award"/>
    <s v="Competitive - Traditional"/>
    <s v="Fixed Price Lump Sum"/>
    <m/>
    <m/>
    <n v="7501"/>
    <m/>
    <x v="2"/>
    <s v="SAR"/>
    <m/>
    <m/>
    <m/>
    <n v="1141.4016155568797"/>
  </r>
  <r>
    <x v="2"/>
    <x v="8"/>
    <s v="Com-Mid-rise"/>
    <m/>
    <m/>
    <s v="KSA"/>
    <s v="Riyadh"/>
    <s v="ROSHN"/>
    <x v="31"/>
    <m/>
    <s v="Sedra Plot 3 (PTE)"/>
    <m/>
    <n v="2022"/>
    <m/>
    <s v="Award"/>
    <s v="Competitive - Traditional"/>
    <s v="Fixed Price Lump Sum"/>
    <m/>
    <m/>
    <n v="7501"/>
    <m/>
    <x v="3"/>
    <s v="SAR"/>
    <m/>
    <m/>
    <m/>
    <n v="241.02819648357132"/>
  </r>
  <r>
    <x v="2"/>
    <x v="8"/>
    <s v="Com-Mid-rise"/>
    <m/>
    <m/>
    <s v="KSA"/>
    <s v="Riyadh"/>
    <s v="ROSHN"/>
    <x v="31"/>
    <m/>
    <s v="Sedra Plot 3 (PTE)"/>
    <m/>
    <n v="2022"/>
    <m/>
    <s v="Award"/>
    <s v="Competitive - Traditional"/>
    <s v="Fixed Price Lump Sum"/>
    <m/>
    <m/>
    <n v="7501"/>
    <m/>
    <x v="4"/>
    <s v="SAR"/>
    <m/>
    <m/>
    <m/>
    <n v="373.57758828878713"/>
  </r>
  <r>
    <x v="2"/>
    <x v="8"/>
    <s v="Com-Mid-rise"/>
    <m/>
    <m/>
    <s v="KSA"/>
    <s v="Riyadh"/>
    <s v="ROSHN"/>
    <x v="31"/>
    <m/>
    <s v="Sedra Plot 3 (PTE)"/>
    <m/>
    <n v="2022"/>
    <m/>
    <s v="Award"/>
    <s v="Competitive - Traditional"/>
    <s v="Fixed Price Lump Sum"/>
    <m/>
    <m/>
    <n v="7501"/>
    <m/>
    <x v="5"/>
    <s v="SAR"/>
    <m/>
    <m/>
    <m/>
    <n v="129.85717774536971"/>
  </r>
  <r>
    <x v="2"/>
    <x v="8"/>
    <s v="Com-Mid-rise"/>
    <m/>
    <m/>
    <s v="KSA"/>
    <s v="Riyadh"/>
    <s v="ROSHN"/>
    <x v="31"/>
    <m/>
    <s v="Sedra Plot 3 (PTE)"/>
    <m/>
    <n v="2022"/>
    <m/>
    <s v="Award"/>
    <s v="Competitive - Traditional"/>
    <s v="Fixed Price Lump Sum"/>
    <m/>
    <m/>
    <n v="7501"/>
    <m/>
    <x v="6"/>
    <s v="SAR"/>
    <m/>
    <m/>
    <m/>
    <n v="83.368325702208992"/>
  </r>
  <r>
    <x v="2"/>
    <x v="8"/>
    <s v="Com-Mid-rise"/>
    <m/>
    <m/>
    <s v="KSA"/>
    <s v="Riyadh"/>
    <s v="ROSHN"/>
    <x v="31"/>
    <m/>
    <s v="Sedra Plot 3 (PTE)"/>
    <m/>
    <n v="2022"/>
    <m/>
    <s v="Award"/>
    <s v="Competitive - Traditional"/>
    <s v="Fixed Price Lump Sum"/>
    <m/>
    <m/>
    <n v="7501"/>
    <m/>
    <x v="7"/>
    <s v="SAR"/>
    <m/>
    <m/>
    <m/>
    <n v="19.5"/>
  </r>
  <r>
    <x v="2"/>
    <x v="8"/>
    <s v="Com-Mid-rise"/>
    <m/>
    <m/>
    <s v="KSA"/>
    <s v="Riyadh"/>
    <s v="ROSHN"/>
    <x v="31"/>
    <m/>
    <s v="Sedra Plot 3 (PTE)"/>
    <m/>
    <n v="2022"/>
    <m/>
    <s v="Award"/>
    <s v="Competitive - Traditional"/>
    <s v="Fixed Price Lump Sum"/>
    <m/>
    <m/>
    <n v="7501"/>
    <m/>
    <x v="8"/>
    <s v="SAR"/>
    <m/>
    <m/>
    <m/>
    <n v="785.48211712408636"/>
  </r>
  <r>
    <x v="2"/>
    <x v="8"/>
    <s v="Com-Mid-rise"/>
    <m/>
    <m/>
    <s v="KSA"/>
    <s v="Riyadh"/>
    <s v="ROSHN"/>
    <x v="31"/>
    <m/>
    <s v="Sedra Plot 3 (PTE)"/>
    <m/>
    <n v="2022"/>
    <m/>
    <s v="Award"/>
    <s v="Competitive - Traditional"/>
    <s v="Fixed Price Lump Sum"/>
    <m/>
    <m/>
    <n v="7501"/>
    <m/>
    <x v="9"/>
    <s v="SAR"/>
    <m/>
    <m/>
    <m/>
    <n v="870.11784704093873"/>
  </r>
  <r>
    <x v="2"/>
    <x v="8"/>
    <s v="Com-Mid-rise"/>
    <m/>
    <m/>
    <s v="KSA"/>
    <s v="Riyadh"/>
    <s v="ROSHN"/>
    <x v="31"/>
    <m/>
    <s v="Sedra Plot 3 (PTE)"/>
    <m/>
    <n v="2022"/>
    <m/>
    <s v="Award"/>
    <s v="Competitive - Traditional"/>
    <s v="Fixed Price Lump Sum"/>
    <m/>
    <m/>
    <n v="7501"/>
    <m/>
    <x v="10"/>
    <s v="SAR"/>
    <m/>
    <m/>
    <m/>
    <n v="169.13155421206076"/>
  </r>
  <r>
    <x v="2"/>
    <x v="8"/>
    <s v="Com-Mid-rise"/>
    <m/>
    <m/>
    <s v="KSA"/>
    <s v="Riyadh"/>
    <s v="ROSHN"/>
    <x v="31"/>
    <m/>
    <s v="Sedra Plot 3 (PTE)"/>
    <m/>
    <n v="2022"/>
    <m/>
    <s v="Award"/>
    <s v="Competitive - Traditional"/>
    <s v="Fixed Price Lump Sum"/>
    <m/>
    <m/>
    <n v="7501"/>
    <m/>
    <x v="11"/>
    <s v="SAR"/>
    <m/>
    <m/>
    <m/>
    <n v="436.53236850444176"/>
  </r>
  <r>
    <x v="2"/>
    <x v="8"/>
    <s v="Com-Mid-rise"/>
    <m/>
    <m/>
    <s v="KSA"/>
    <s v="Riyadh"/>
    <s v="ROSHN"/>
    <x v="31"/>
    <m/>
    <s v="Sedra Plot 3 (PTE)"/>
    <m/>
    <n v="2022"/>
    <m/>
    <s v="Award"/>
    <s v="Competitive - Traditional"/>
    <s v="Fixed Price Lump Sum"/>
    <m/>
    <m/>
    <n v="7501"/>
    <m/>
    <x v="12"/>
    <s v="SAR"/>
    <m/>
    <m/>
    <m/>
    <n v="0"/>
  </r>
  <r>
    <x v="2"/>
    <x v="8"/>
    <s v="Com-High Rise"/>
    <m/>
    <m/>
    <s v="KSA"/>
    <s v="Jeddah"/>
    <s v="Developer03"/>
    <x v="32"/>
    <m/>
    <s v="PS2"/>
    <m/>
    <n v="2022"/>
    <m/>
    <s v="Award"/>
    <s v="Competitive - Traditional"/>
    <s v="Fixed Price Lump Sum"/>
    <m/>
    <m/>
    <n v="34307"/>
    <m/>
    <x v="0"/>
    <s v="SAR"/>
    <m/>
    <m/>
    <m/>
    <n v="617.31212243030438"/>
  </r>
  <r>
    <x v="2"/>
    <x v="8"/>
    <s v="Com-High Rise"/>
    <m/>
    <m/>
    <s v="KSA"/>
    <s v="Jeddah"/>
    <s v="Developer03"/>
    <x v="32"/>
    <m/>
    <s v="PS2"/>
    <m/>
    <n v="2022"/>
    <m/>
    <s v="Award"/>
    <s v="Competitive - Traditional"/>
    <s v="Fixed Price Lump Sum"/>
    <m/>
    <m/>
    <n v="34307"/>
    <m/>
    <x v="1"/>
    <s v="SAR"/>
    <m/>
    <m/>
    <m/>
    <n v="1447.4738830499996"/>
  </r>
  <r>
    <x v="2"/>
    <x v="8"/>
    <s v="Com-High Rise"/>
    <m/>
    <m/>
    <s v="KSA"/>
    <s v="Jeddah"/>
    <s v="Developer03"/>
    <x v="32"/>
    <m/>
    <s v="PS2"/>
    <m/>
    <n v="2022"/>
    <m/>
    <s v="Award"/>
    <s v="Competitive - Traditional"/>
    <s v="Fixed Price Lump Sum"/>
    <m/>
    <m/>
    <n v="34307"/>
    <m/>
    <x v="2"/>
    <s v="SAR"/>
    <m/>
    <m/>
    <m/>
    <n v="1014.5702816249999"/>
  </r>
  <r>
    <x v="2"/>
    <x v="8"/>
    <s v="Com-High Rise"/>
    <m/>
    <m/>
    <s v="KSA"/>
    <s v="Jeddah"/>
    <s v="Developer03"/>
    <x v="32"/>
    <m/>
    <s v="PS2"/>
    <m/>
    <n v="2022"/>
    <m/>
    <s v="Award"/>
    <s v="Competitive - Traditional"/>
    <s v="Fixed Price Lump Sum"/>
    <m/>
    <m/>
    <n v="34307"/>
    <m/>
    <x v="3"/>
    <s v="SAR"/>
    <m/>
    <m/>
    <m/>
    <n v="153.63058237499999"/>
  </r>
  <r>
    <x v="2"/>
    <x v="8"/>
    <s v="Com-High Rise"/>
    <m/>
    <m/>
    <s v="KSA"/>
    <s v="Jeddah"/>
    <s v="Developer03"/>
    <x v="32"/>
    <m/>
    <s v="PS2"/>
    <m/>
    <n v="2022"/>
    <m/>
    <s v="Award"/>
    <s v="Competitive - Traditional"/>
    <s v="Fixed Price Lump Sum"/>
    <m/>
    <m/>
    <n v="34307"/>
    <m/>
    <x v="4"/>
    <s v="SAR"/>
    <m/>
    <m/>
    <m/>
    <n v="507.13992564199447"/>
  </r>
  <r>
    <x v="2"/>
    <x v="8"/>
    <s v="Com-High Rise"/>
    <m/>
    <m/>
    <s v="KSA"/>
    <s v="Jeddah"/>
    <s v="Developer03"/>
    <x v="32"/>
    <m/>
    <s v="PS2"/>
    <m/>
    <n v="2022"/>
    <m/>
    <s v="Award"/>
    <s v="Competitive - Traditional"/>
    <s v="Fixed Price Lump Sum"/>
    <m/>
    <m/>
    <n v="34307"/>
    <m/>
    <x v="5"/>
    <s v="SAR"/>
    <m/>
    <m/>
    <m/>
    <n v="110.6898147372017"/>
  </r>
  <r>
    <x v="2"/>
    <x v="8"/>
    <s v="Com-High Rise"/>
    <m/>
    <m/>
    <s v="KSA"/>
    <s v="Jeddah"/>
    <s v="Developer03"/>
    <x v="32"/>
    <m/>
    <s v="PS2"/>
    <m/>
    <n v="2022"/>
    <m/>
    <s v="Award"/>
    <s v="Competitive - Traditional"/>
    <s v="Fixed Price Lump Sum"/>
    <m/>
    <m/>
    <n v="34307"/>
    <m/>
    <x v="6"/>
    <s v="SAR"/>
    <m/>
    <m/>
    <m/>
    <n v="108.91899827522998"/>
  </r>
  <r>
    <x v="2"/>
    <x v="8"/>
    <s v="Com-High Rise"/>
    <m/>
    <m/>
    <s v="KSA"/>
    <s v="Jeddah"/>
    <s v="Developer03"/>
    <x v="32"/>
    <m/>
    <s v="PS2"/>
    <m/>
    <n v="2022"/>
    <m/>
    <s v="Award"/>
    <s v="Competitive - Traditional"/>
    <s v="Fixed Price Lump Sum"/>
    <m/>
    <m/>
    <n v="34307"/>
    <m/>
    <x v="7"/>
    <s v="SAR"/>
    <m/>
    <m/>
    <m/>
    <n v="46.700281249999996"/>
  </r>
  <r>
    <x v="2"/>
    <x v="8"/>
    <s v="Com-High Rise"/>
    <m/>
    <m/>
    <s v="KSA"/>
    <s v="Jeddah"/>
    <s v="Developer03"/>
    <x v="32"/>
    <m/>
    <s v="PS2"/>
    <m/>
    <n v="2022"/>
    <m/>
    <s v="Award"/>
    <s v="Competitive - Traditional"/>
    <s v="Fixed Price Lump Sum"/>
    <m/>
    <m/>
    <n v="34307"/>
    <m/>
    <x v="8"/>
    <s v="SAR"/>
    <m/>
    <m/>
    <m/>
    <n v="1086.0617407499999"/>
  </r>
  <r>
    <x v="2"/>
    <x v="8"/>
    <s v="Com-High Rise"/>
    <m/>
    <m/>
    <s v="KSA"/>
    <s v="Jeddah"/>
    <s v="Developer03"/>
    <x v="32"/>
    <m/>
    <s v="PS2"/>
    <m/>
    <n v="2022"/>
    <m/>
    <s v="Award"/>
    <s v="Competitive - Traditional"/>
    <s v="Fixed Price Lump Sum"/>
    <m/>
    <m/>
    <n v="34307"/>
    <m/>
    <x v="9"/>
    <s v="SAR"/>
    <m/>
    <m/>
    <m/>
    <n v="1219.1509235204694"/>
  </r>
  <r>
    <x v="2"/>
    <x v="8"/>
    <s v="Com-High Rise"/>
    <m/>
    <m/>
    <s v="KSA"/>
    <s v="Jeddah"/>
    <s v="Developer03"/>
    <x v="32"/>
    <m/>
    <s v="PS2"/>
    <m/>
    <n v="2022"/>
    <m/>
    <s v="Award"/>
    <s v="Competitive - Traditional"/>
    <s v="Fixed Price Lump Sum"/>
    <m/>
    <m/>
    <n v="34307"/>
    <m/>
    <x v="10"/>
    <s v="SAR"/>
    <m/>
    <m/>
    <m/>
    <n v="209.91109274999997"/>
  </r>
  <r>
    <x v="2"/>
    <x v="8"/>
    <s v="Com-High Rise"/>
    <m/>
    <m/>
    <s v="KSA"/>
    <s v="Jeddah"/>
    <s v="Developer03"/>
    <x v="32"/>
    <m/>
    <s v="PS2"/>
    <m/>
    <n v="2022"/>
    <m/>
    <s v="Award"/>
    <s v="Competitive - Traditional"/>
    <s v="Fixed Price Lump Sum"/>
    <m/>
    <m/>
    <n v="34307"/>
    <m/>
    <x v="11"/>
    <s v="SAR"/>
    <m/>
    <m/>
    <m/>
    <n v="418.18821277574153"/>
  </r>
  <r>
    <x v="2"/>
    <x v="8"/>
    <s v="Com-High Rise"/>
    <m/>
    <m/>
    <s v="KSA"/>
    <s v="Jeddah"/>
    <s v="Developer03"/>
    <x v="32"/>
    <m/>
    <s v="PS2"/>
    <m/>
    <n v="2022"/>
    <m/>
    <s v="Award"/>
    <s v="Competitive - Traditional"/>
    <s v="Fixed Price Lump Sum"/>
    <m/>
    <m/>
    <n v="34307"/>
    <m/>
    <x v="12"/>
    <s v="SAR"/>
    <m/>
    <m/>
    <m/>
    <n v="0"/>
  </r>
  <r>
    <x v="2"/>
    <x v="8"/>
    <s v="Com-High Rise"/>
    <m/>
    <m/>
    <s v="KSA"/>
    <s v="Riyadh"/>
    <s v="Developer05"/>
    <x v="33"/>
    <m/>
    <s v="PS3"/>
    <m/>
    <n v="2021"/>
    <m/>
    <s v="Award"/>
    <s v="Competitive - Traditional"/>
    <s v="Fixed Price Lump Sum"/>
    <m/>
    <m/>
    <n v="70864"/>
    <m/>
    <x v="0"/>
    <s v="SAR"/>
    <m/>
    <m/>
    <m/>
    <n v="545.08000000000004"/>
  </r>
  <r>
    <x v="2"/>
    <x v="8"/>
    <s v="Com-High Rise"/>
    <m/>
    <m/>
    <s v="KSA"/>
    <s v="Riyadh"/>
    <s v="Developer05"/>
    <x v="33"/>
    <m/>
    <s v="PS3"/>
    <m/>
    <n v="2021"/>
    <m/>
    <s v="Award"/>
    <s v="Competitive - Traditional"/>
    <s v="Fixed Price Lump Sum"/>
    <m/>
    <m/>
    <n v="70864"/>
    <m/>
    <x v="1"/>
    <s v="SAR"/>
    <m/>
    <m/>
    <m/>
    <n v="1736.9686596599995"/>
  </r>
  <r>
    <x v="2"/>
    <x v="8"/>
    <s v="Com-High Rise"/>
    <m/>
    <m/>
    <s v="KSA"/>
    <s v="Riyadh"/>
    <s v="Developer05"/>
    <x v="33"/>
    <m/>
    <s v="PS3"/>
    <m/>
    <n v="2021"/>
    <m/>
    <s v="Award"/>
    <s v="Competitive - Traditional"/>
    <s v="Fixed Price Lump Sum"/>
    <m/>
    <m/>
    <n v="70864"/>
    <m/>
    <x v="2"/>
    <s v="SAR"/>
    <m/>
    <m/>
    <m/>
    <n v="995.62244491040622"/>
  </r>
  <r>
    <x v="2"/>
    <x v="8"/>
    <s v="Com-High Rise"/>
    <m/>
    <m/>
    <s v="KSA"/>
    <s v="Riyadh"/>
    <s v="Developer05"/>
    <x v="33"/>
    <m/>
    <s v="PS3"/>
    <m/>
    <n v="2021"/>
    <m/>
    <s v="Award"/>
    <s v="Competitive - Traditional"/>
    <s v="Fixed Price Lump Sum"/>
    <m/>
    <m/>
    <n v="70864"/>
    <m/>
    <x v="3"/>
    <s v="SAR"/>
    <m/>
    <m/>
    <m/>
    <n v="397.404"/>
  </r>
  <r>
    <x v="2"/>
    <x v="8"/>
    <s v="Com-High Rise"/>
    <m/>
    <m/>
    <s v="KSA"/>
    <s v="Riyadh"/>
    <s v="Developer05"/>
    <x v="33"/>
    <m/>
    <s v="PS3"/>
    <m/>
    <n v="2021"/>
    <m/>
    <s v="Award"/>
    <s v="Competitive - Traditional"/>
    <s v="Fixed Price Lump Sum"/>
    <m/>
    <m/>
    <n v="70864"/>
    <m/>
    <x v="4"/>
    <s v="SAR"/>
    <m/>
    <m/>
    <m/>
    <n v="601.25067023853137"/>
  </r>
  <r>
    <x v="2"/>
    <x v="8"/>
    <s v="Com-High Rise"/>
    <m/>
    <m/>
    <s v="KSA"/>
    <s v="Riyadh"/>
    <s v="Developer05"/>
    <x v="33"/>
    <m/>
    <s v="PS3"/>
    <m/>
    <n v="2021"/>
    <m/>
    <s v="Award"/>
    <s v="Competitive - Traditional"/>
    <s v="Fixed Price Lump Sum"/>
    <m/>
    <m/>
    <n v="70864"/>
    <m/>
    <x v="5"/>
    <s v="SAR"/>
    <m/>
    <m/>
    <m/>
    <n v="170"/>
  </r>
  <r>
    <x v="2"/>
    <x v="8"/>
    <s v="Com-High Rise"/>
    <m/>
    <m/>
    <s v="KSA"/>
    <s v="Riyadh"/>
    <s v="Developer05"/>
    <x v="33"/>
    <m/>
    <s v="PS3"/>
    <m/>
    <n v="2021"/>
    <m/>
    <s v="Award"/>
    <s v="Competitive - Traditional"/>
    <s v="Fixed Price Lump Sum"/>
    <m/>
    <m/>
    <n v="70864"/>
    <m/>
    <x v="6"/>
    <s v="SAR"/>
    <m/>
    <m/>
    <m/>
    <n v="116.28000000000002"/>
  </r>
  <r>
    <x v="2"/>
    <x v="8"/>
    <s v="Com-High Rise"/>
    <m/>
    <m/>
    <s v="KSA"/>
    <s v="Riyadh"/>
    <s v="Developer05"/>
    <x v="33"/>
    <m/>
    <s v="PS3"/>
    <m/>
    <n v="2021"/>
    <m/>
    <s v="Award"/>
    <s v="Competitive - Traditional"/>
    <s v="Fixed Price Lump Sum"/>
    <m/>
    <m/>
    <n v="70864"/>
    <m/>
    <x v="7"/>
    <s v="SAR"/>
    <m/>
    <m/>
    <m/>
    <n v="45"/>
  </r>
  <r>
    <x v="2"/>
    <x v="8"/>
    <s v="Com-High Rise"/>
    <m/>
    <m/>
    <s v="KSA"/>
    <s v="Riyadh"/>
    <s v="Developer05"/>
    <x v="33"/>
    <m/>
    <s v="PS3"/>
    <m/>
    <n v="2021"/>
    <m/>
    <s v="Award"/>
    <s v="Competitive - Traditional"/>
    <s v="Fixed Price Lump Sum"/>
    <m/>
    <m/>
    <n v="70864"/>
    <m/>
    <x v="8"/>
    <s v="SAR"/>
    <m/>
    <m/>
    <m/>
    <n v="1252.8600000000001"/>
  </r>
  <r>
    <x v="2"/>
    <x v="8"/>
    <s v="Com-High Rise"/>
    <m/>
    <m/>
    <s v="KSA"/>
    <s v="Riyadh"/>
    <s v="Developer05"/>
    <x v="33"/>
    <m/>
    <s v="PS3"/>
    <m/>
    <n v="2021"/>
    <m/>
    <s v="Award"/>
    <s v="Competitive - Traditional"/>
    <s v="Fixed Price Lump Sum"/>
    <m/>
    <m/>
    <n v="70864"/>
    <m/>
    <x v="9"/>
    <s v="SAR"/>
    <m/>
    <m/>
    <m/>
    <n v="1568.184"/>
  </r>
  <r>
    <x v="2"/>
    <x v="8"/>
    <s v="Com-High Rise"/>
    <m/>
    <m/>
    <s v="KSA"/>
    <s v="Riyadh"/>
    <s v="Developer05"/>
    <x v="33"/>
    <m/>
    <s v="PS3"/>
    <m/>
    <n v="2021"/>
    <m/>
    <s v="Award"/>
    <s v="Competitive - Traditional"/>
    <s v="Fixed Price Lump Sum"/>
    <m/>
    <m/>
    <n v="70864"/>
    <m/>
    <x v="10"/>
    <s v="SAR"/>
    <m/>
    <m/>
    <m/>
    <n v="152.76000000000002"/>
  </r>
  <r>
    <x v="2"/>
    <x v="8"/>
    <s v="Com-High Rise"/>
    <m/>
    <m/>
    <s v="KSA"/>
    <s v="Riyadh"/>
    <s v="Developer05"/>
    <x v="33"/>
    <m/>
    <s v="PS3"/>
    <m/>
    <n v="2021"/>
    <m/>
    <s v="Award"/>
    <s v="Competitive - Traditional"/>
    <s v="Fixed Price Lump Sum"/>
    <m/>
    <m/>
    <n v="70864"/>
    <m/>
    <x v="11"/>
    <s v="SAR"/>
    <m/>
    <m/>
    <m/>
    <n v="943.10328000000027"/>
  </r>
  <r>
    <x v="2"/>
    <x v="8"/>
    <s v="Com-High Rise"/>
    <m/>
    <m/>
    <s v="KSA"/>
    <s v="Riyadh"/>
    <s v="Developer05"/>
    <x v="33"/>
    <m/>
    <s v="PS3"/>
    <m/>
    <n v="2021"/>
    <m/>
    <s v="Award"/>
    <s v="Competitive - Traditional"/>
    <s v="Fixed Price Lump Sum"/>
    <m/>
    <m/>
    <n v="70864"/>
    <m/>
    <x v="12"/>
    <s v="SAR"/>
    <m/>
    <m/>
    <m/>
    <n v="0"/>
  </r>
  <r>
    <x v="3"/>
    <x v="9"/>
    <m/>
    <m/>
    <m/>
    <m/>
    <m/>
    <m/>
    <x v="34"/>
    <m/>
    <m/>
    <m/>
    <m/>
    <m/>
    <m/>
    <m/>
    <m/>
    <m/>
    <m/>
    <m/>
    <m/>
    <x v="13"/>
    <m/>
    <m/>
    <m/>
    <m/>
    <m/>
  </r>
  <r>
    <x v="3"/>
    <x v="9"/>
    <m/>
    <m/>
    <m/>
    <m/>
    <m/>
    <m/>
    <x v="34"/>
    <m/>
    <m/>
    <m/>
    <m/>
    <m/>
    <m/>
    <m/>
    <m/>
    <m/>
    <m/>
    <m/>
    <m/>
    <x v="13"/>
    <m/>
    <m/>
    <m/>
    <m/>
    <m/>
  </r>
  <r>
    <x v="3"/>
    <x v="9"/>
    <m/>
    <m/>
    <m/>
    <m/>
    <m/>
    <m/>
    <x v="34"/>
    <m/>
    <m/>
    <m/>
    <m/>
    <m/>
    <m/>
    <m/>
    <m/>
    <m/>
    <m/>
    <m/>
    <m/>
    <x v="13"/>
    <m/>
    <m/>
    <m/>
    <m/>
    <m/>
  </r>
  <r>
    <x v="3"/>
    <x v="9"/>
    <m/>
    <m/>
    <m/>
    <m/>
    <m/>
    <m/>
    <x v="34"/>
    <m/>
    <m/>
    <m/>
    <m/>
    <m/>
    <m/>
    <m/>
    <m/>
    <m/>
    <m/>
    <m/>
    <m/>
    <x v="13"/>
    <m/>
    <m/>
    <m/>
    <m/>
    <m/>
  </r>
  <r>
    <x v="3"/>
    <x v="9"/>
    <m/>
    <m/>
    <m/>
    <m/>
    <m/>
    <m/>
    <x v="34"/>
    <m/>
    <m/>
    <m/>
    <m/>
    <m/>
    <m/>
    <m/>
    <m/>
    <m/>
    <m/>
    <m/>
    <m/>
    <x v="13"/>
    <m/>
    <m/>
    <m/>
    <m/>
    <m/>
  </r>
  <r>
    <x v="3"/>
    <x v="9"/>
    <m/>
    <m/>
    <m/>
    <m/>
    <m/>
    <m/>
    <x v="34"/>
    <m/>
    <m/>
    <m/>
    <m/>
    <m/>
    <m/>
    <m/>
    <m/>
    <m/>
    <m/>
    <m/>
    <m/>
    <x v="13"/>
    <m/>
    <m/>
    <m/>
    <m/>
    <m/>
  </r>
  <r>
    <x v="3"/>
    <x v="9"/>
    <m/>
    <m/>
    <m/>
    <m/>
    <m/>
    <m/>
    <x v="34"/>
    <m/>
    <m/>
    <m/>
    <m/>
    <m/>
    <m/>
    <m/>
    <m/>
    <m/>
    <m/>
    <m/>
    <m/>
    <x v="13"/>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
  <r>
    <x v="0"/>
    <x v="0"/>
    <s v="Villa"/>
    <m/>
    <m/>
    <s v="KSA"/>
    <s v="Riyadh"/>
    <s v="ROSHN"/>
    <x v="0"/>
    <m/>
    <s v="ROSHN-Sedra"/>
    <m/>
    <n v="2023"/>
    <m/>
    <s v="Award"/>
    <s v="Competitive - Traditional"/>
    <s v="Fixed Price Lump Sum"/>
    <m/>
    <m/>
    <n v="332"/>
    <m/>
    <x v="0"/>
    <s v="SAR"/>
    <m/>
    <m/>
    <m/>
    <n v="193"/>
  </r>
  <r>
    <x v="0"/>
    <x v="0"/>
    <s v="Villa"/>
    <m/>
    <m/>
    <s v="KSA"/>
    <s v="Riyadh"/>
    <s v="ROSHN"/>
    <x v="0"/>
    <m/>
    <s v="ROSHN-Sedra"/>
    <m/>
    <n v="2023"/>
    <m/>
    <s v="Award"/>
    <s v="Competitive - Traditional"/>
    <s v="Fixed Price Lump Sum"/>
    <m/>
    <m/>
    <n v="332"/>
    <m/>
    <x v="1"/>
    <s v="SAR"/>
    <m/>
    <m/>
    <m/>
    <n v="377"/>
  </r>
  <r>
    <x v="0"/>
    <x v="0"/>
    <s v="Villa"/>
    <m/>
    <m/>
    <s v="KSA"/>
    <s v="Riyadh"/>
    <s v="ROSHN"/>
    <x v="0"/>
    <m/>
    <s v="ROSHN-Sedra"/>
    <m/>
    <n v="2023"/>
    <m/>
    <s v="Award"/>
    <s v="Competitive - Traditional"/>
    <s v="Fixed Price Lump Sum"/>
    <m/>
    <m/>
    <n v="332"/>
    <m/>
    <x v="2"/>
    <s v="SAR"/>
    <m/>
    <m/>
    <m/>
    <n v="752"/>
  </r>
  <r>
    <x v="0"/>
    <x v="0"/>
    <s v="Villa"/>
    <m/>
    <m/>
    <s v="KSA"/>
    <s v="Riyadh"/>
    <s v="ROSHN"/>
    <x v="0"/>
    <m/>
    <s v="ROSHN-Sedra"/>
    <m/>
    <n v="2023"/>
    <m/>
    <s v="Award"/>
    <s v="Competitive - Traditional"/>
    <s v="Fixed Price Lump Sum"/>
    <m/>
    <m/>
    <n v="332"/>
    <m/>
    <x v="3"/>
    <s v="SAR"/>
    <m/>
    <m/>
    <m/>
    <n v="250"/>
  </r>
  <r>
    <x v="0"/>
    <x v="0"/>
    <s v="Villa"/>
    <m/>
    <m/>
    <s v="KSA"/>
    <s v="Riyadh"/>
    <s v="ROSHN"/>
    <x v="0"/>
    <m/>
    <s v="ROSHN-Sedra"/>
    <m/>
    <n v="2023"/>
    <m/>
    <s v="Award"/>
    <s v="Competitive - Traditional"/>
    <s v="Fixed Price Lump Sum"/>
    <m/>
    <m/>
    <n v="332"/>
    <m/>
    <x v="4"/>
    <s v="SAR"/>
    <m/>
    <m/>
    <m/>
    <n v="133"/>
  </r>
  <r>
    <x v="0"/>
    <x v="0"/>
    <s v="Villa"/>
    <m/>
    <m/>
    <s v="KSA"/>
    <s v="Riyadh"/>
    <s v="ROSHN"/>
    <x v="0"/>
    <m/>
    <s v="ROSHN-Sedra"/>
    <m/>
    <n v="2023"/>
    <m/>
    <s v="Award"/>
    <s v="Competitive - Traditional"/>
    <s v="Fixed Price Lump Sum"/>
    <m/>
    <m/>
    <n v="332"/>
    <m/>
    <x v="5"/>
    <s v="SAR"/>
    <m/>
    <m/>
    <m/>
    <n v="88"/>
  </r>
  <r>
    <x v="0"/>
    <x v="0"/>
    <s v="Villa"/>
    <m/>
    <m/>
    <s v="KSA"/>
    <s v="Riyadh"/>
    <s v="ROSHN"/>
    <x v="0"/>
    <m/>
    <s v="ROSHN-Sedra"/>
    <m/>
    <n v="2023"/>
    <m/>
    <s v="Award"/>
    <s v="Competitive - Traditional"/>
    <s v="Fixed Price Lump Sum"/>
    <m/>
    <m/>
    <n v="332"/>
    <m/>
    <x v="6"/>
    <s v="SAR"/>
    <m/>
    <m/>
    <m/>
    <n v="57"/>
  </r>
  <r>
    <x v="0"/>
    <x v="0"/>
    <s v="Villa"/>
    <m/>
    <m/>
    <s v="KSA"/>
    <s v="Riyadh"/>
    <s v="ROSHN"/>
    <x v="0"/>
    <m/>
    <s v="ROSHN-Sedra"/>
    <m/>
    <n v="2023"/>
    <m/>
    <s v="Award"/>
    <s v="Competitive - Traditional"/>
    <s v="Fixed Price Lump Sum"/>
    <m/>
    <m/>
    <n v="332"/>
    <m/>
    <x v="7"/>
    <s v="SAR"/>
    <m/>
    <m/>
    <m/>
    <n v="0"/>
  </r>
  <r>
    <x v="0"/>
    <x v="0"/>
    <s v="Villa"/>
    <m/>
    <m/>
    <s v="KSA"/>
    <s v="Riyadh"/>
    <s v="ROSHN"/>
    <x v="0"/>
    <m/>
    <s v="ROSHN-Sedra"/>
    <m/>
    <n v="2023"/>
    <m/>
    <s v="Award"/>
    <s v="Competitive - Traditional"/>
    <s v="Fixed Price Lump Sum"/>
    <m/>
    <m/>
    <n v="332"/>
    <m/>
    <x v="8"/>
    <s v="SAR"/>
    <m/>
    <m/>
    <m/>
    <n v="476"/>
  </r>
  <r>
    <x v="0"/>
    <x v="0"/>
    <s v="Villa"/>
    <m/>
    <m/>
    <s v="KSA"/>
    <s v="Riyadh"/>
    <s v="ROSHN"/>
    <x v="0"/>
    <m/>
    <s v="ROSHN-Sedra"/>
    <m/>
    <n v="2023"/>
    <m/>
    <s v="Award"/>
    <s v="Competitive - Traditional"/>
    <s v="Fixed Price Lump Sum"/>
    <m/>
    <m/>
    <n v="332"/>
    <m/>
    <x v="9"/>
    <s v="SAR"/>
    <m/>
    <m/>
    <m/>
    <n v="400"/>
  </r>
  <r>
    <x v="0"/>
    <x v="0"/>
    <s v="Villa"/>
    <m/>
    <m/>
    <s v="KSA"/>
    <s v="Riyadh"/>
    <s v="ROSHN"/>
    <x v="0"/>
    <m/>
    <s v="ROSHN-Sedra"/>
    <m/>
    <n v="2023"/>
    <m/>
    <s v="Award"/>
    <s v="Competitive - Traditional"/>
    <s v="Fixed Price Lump Sum"/>
    <m/>
    <m/>
    <n v="332"/>
    <m/>
    <x v="10"/>
    <s v="SAR"/>
    <m/>
    <m/>
    <m/>
    <n v="0"/>
  </r>
  <r>
    <x v="0"/>
    <x v="0"/>
    <s v="Villa"/>
    <m/>
    <m/>
    <s v="KSA"/>
    <s v="Riyadh"/>
    <s v="ROSHN"/>
    <x v="0"/>
    <m/>
    <s v="ROSHN-Sedra"/>
    <m/>
    <n v="2023"/>
    <m/>
    <s v="Award"/>
    <s v="Competitive - Traditional"/>
    <s v="Fixed Price Lump Sum"/>
    <m/>
    <m/>
    <n v="332"/>
    <m/>
    <x v="11"/>
    <s v="SAR"/>
    <m/>
    <m/>
    <m/>
    <n v="209"/>
  </r>
  <r>
    <x v="0"/>
    <x v="0"/>
    <s v="Villa"/>
    <m/>
    <m/>
    <s v="KSA"/>
    <s v="Riyadh"/>
    <s v="ROSHN"/>
    <x v="0"/>
    <m/>
    <s v="ROSHN-Sedra"/>
    <m/>
    <n v="2023"/>
    <m/>
    <s v="Award"/>
    <s v="Competitive - Traditional"/>
    <s v="Fixed Price Lump Sum"/>
    <m/>
    <m/>
    <n v="332"/>
    <m/>
    <x v="12"/>
    <s v="SAR"/>
    <m/>
    <m/>
    <m/>
    <n v="0"/>
  </r>
  <r>
    <x v="0"/>
    <x v="0"/>
    <s v="Villa"/>
    <m/>
    <m/>
    <s v="KSA"/>
    <s v="Riyadh"/>
    <s v="ROSHN"/>
    <x v="1"/>
    <m/>
    <s v="ROSHN-Sedra"/>
    <m/>
    <n v="2023"/>
    <m/>
    <s v="Award"/>
    <s v="Competitive - Traditional"/>
    <s v="Fixed Price Lump Sum"/>
    <m/>
    <m/>
    <n v="406"/>
    <m/>
    <x v="0"/>
    <s v="SAR"/>
    <m/>
    <m/>
    <m/>
    <n v="187"/>
  </r>
  <r>
    <x v="0"/>
    <x v="0"/>
    <s v="Villa"/>
    <m/>
    <m/>
    <s v="KSA"/>
    <s v="Riyadh"/>
    <s v="ROSHN"/>
    <x v="1"/>
    <m/>
    <s v="ROSHN-Sedra"/>
    <m/>
    <n v="2023"/>
    <m/>
    <s v="Award"/>
    <s v="Competitive - Traditional"/>
    <s v="Fixed Price Lump Sum"/>
    <m/>
    <m/>
    <n v="406"/>
    <m/>
    <x v="1"/>
    <s v="SAR"/>
    <m/>
    <m/>
    <m/>
    <n v="366"/>
  </r>
  <r>
    <x v="0"/>
    <x v="0"/>
    <s v="Villa"/>
    <m/>
    <m/>
    <s v="KSA"/>
    <s v="Riyadh"/>
    <s v="ROSHN"/>
    <x v="1"/>
    <m/>
    <s v="ROSHN-Sedra"/>
    <m/>
    <n v="2023"/>
    <m/>
    <s v="Award"/>
    <s v="Competitive - Traditional"/>
    <s v="Fixed Price Lump Sum"/>
    <m/>
    <m/>
    <n v="406"/>
    <m/>
    <x v="2"/>
    <s v="SAR"/>
    <m/>
    <m/>
    <m/>
    <n v="731"/>
  </r>
  <r>
    <x v="0"/>
    <x v="0"/>
    <s v="Villa"/>
    <m/>
    <m/>
    <s v="KSA"/>
    <s v="Riyadh"/>
    <s v="ROSHN"/>
    <x v="1"/>
    <m/>
    <s v="ROSHN-Sedra"/>
    <m/>
    <n v="2023"/>
    <m/>
    <s v="Award"/>
    <s v="Competitive - Traditional"/>
    <s v="Fixed Price Lump Sum"/>
    <m/>
    <m/>
    <n v="406"/>
    <m/>
    <x v="3"/>
    <s v="SAR"/>
    <m/>
    <m/>
    <m/>
    <n v="242"/>
  </r>
  <r>
    <x v="0"/>
    <x v="0"/>
    <s v="Villa"/>
    <m/>
    <m/>
    <s v="KSA"/>
    <s v="Riyadh"/>
    <s v="ROSHN"/>
    <x v="1"/>
    <m/>
    <s v="ROSHN-Sedra"/>
    <m/>
    <n v="2023"/>
    <m/>
    <s v="Award"/>
    <s v="Competitive - Traditional"/>
    <s v="Fixed Price Lump Sum"/>
    <m/>
    <m/>
    <n v="406"/>
    <m/>
    <x v="4"/>
    <s v="SAR"/>
    <m/>
    <m/>
    <m/>
    <n v="129"/>
  </r>
  <r>
    <x v="0"/>
    <x v="0"/>
    <s v="Villa"/>
    <m/>
    <m/>
    <s v="KSA"/>
    <s v="Riyadh"/>
    <s v="ROSHN"/>
    <x v="1"/>
    <m/>
    <s v="ROSHN-Sedra"/>
    <m/>
    <n v="2023"/>
    <m/>
    <s v="Award"/>
    <s v="Competitive - Traditional"/>
    <s v="Fixed Price Lump Sum"/>
    <m/>
    <m/>
    <n v="406"/>
    <m/>
    <x v="5"/>
    <s v="SAR"/>
    <m/>
    <m/>
    <m/>
    <n v="86"/>
  </r>
  <r>
    <x v="0"/>
    <x v="0"/>
    <s v="Villa"/>
    <m/>
    <m/>
    <s v="KSA"/>
    <s v="Riyadh"/>
    <s v="ROSHN"/>
    <x v="1"/>
    <m/>
    <s v="ROSHN-Sedra"/>
    <m/>
    <n v="2023"/>
    <m/>
    <s v="Award"/>
    <s v="Competitive - Traditional"/>
    <s v="Fixed Price Lump Sum"/>
    <m/>
    <m/>
    <n v="406"/>
    <m/>
    <x v="6"/>
    <s v="SAR"/>
    <m/>
    <m/>
    <m/>
    <n v="56"/>
  </r>
  <r>
    <x v="0"/>
    <x v="0"/>
    <s v="Villa"/>
    <m/>
    <m/>
    <s v="KSA"/>
    <s v="Riyadh"/>
    <s v="ROSHN"/>
    <x v="1"/>
    <m/>
    <s v="ROSHN-Sedra"/>
    <m/>
    <n v="2023"/>
    <m/>
    <s v="Award"/>
    <s v="Competitive - Traditional"/>
    <s v="Fixed Price Lump Sum"/>
    <m/>
    <m/>
    <n v="406"/>
    <m/>
    <x v="7"/>
    <s v="SAR"/>
    <m/>
    <m/>
    <m/>
    <n v="0"/>
  </r>
  <r>
    <x v="0"/>
    <x v="0"/>
    <s v="Villa"/>
    <m/>
    <m/>
    <s v="KSA"/>
    <s v="Riyadh"/>
    <s v="ROSHN"/>
    <x v="1"/>
    <m/>
    <s v="ROSHN-Sedra"/>
    <m/>
    <n v="2023"/>
    <m/>
    <s v="Award"/>
    <s v="Competitive - Traditional"/>
    <s v="Fixed Price Lump Sum"/>
    <m/>
    <m/>
    <n v="406"/>
    <m/>
    <x v="8"/>
    <s v="SAR"/>
    <m/>
    <m/>
    <m/>
    <n v="462"/>
  </r>
  <r>
    <x v="0"/>
    <x v="0"/>
    <s v="Villa"/>
    <m/>
    <m/>
    <s v="KSA"/>
    <s v="Riyadh"/>
    <s v="ROSHN"/>
    <x v="1"/>
    <m/>
    <s v="ROSHN-Sedra"/>
    <m/>
    <n v="2023"/>
    <m/>
    <s v="Award"/>
    <s v="Competitive - Traditional"/>
    <s v="Fixed Price Lump Sum"/>
    <m/>
    <m/>
    <n v="406"/>
    <m/>
    <x v="9"/>
    <s v="SAR"/>
    <m/>
    <m/>
    <m/>
    <n v="388"/>
  </r>
  <r>
    <x v="0"/>
    <x v="0"/>
    <s v="Villa"/>
    <m/>
    <m/>
    <s v="KSA"/>
    <s v="Riyadh"/>
    <s v="ROSHN"/>
    <x v="1"/>
    <m/>
    <s v="ROSHN-Sedra"/>
    <m/>
    <n v="2023"/>
    <m/>
    <s v="Award"/>
    <s v="Competitive - Traditional"/>
    <s v="Fixed Price Lump Sum"/>
    <m/>
    <m/>
    <n v="406"/>
    <m/>
    <x v="10"/>
    <s v="SAR"/>
    <m/>
    <m/>
    <m/>
    <n v="0"/>
  </r>
  <r>
    <x v="0"/>
    <x v="0"/>
    <s v="Villa"/>
    <m/>
    <m/>
    <s v="KSA"/>
    <s v="Riyadh"/>
    <s v="ROSHN"/>
    <x v="1"/>
    <m/>
    <s v="ROSHN-Sedra"/>
    <m/>
    <n v="2023"/>
    <m/>
    <s v="Award"/>
    <s v="Competitive - Traditional"/>
    <s v="Fixed Price Lump Sum"/>
    <m/>
    <m/>
    <n v="406"/>
    <m/>
    <x v="11"/>
    <s v="SAR"/>
    <m/>
    <m/>
    <m/>
    <n v="203"/>
  </r>
  <r>
    <x v="0"/>
    <x v="0"/>
    <s v="Villa"/>
    <m/>
    <m/>
    <s v="KSA"/>
    <s v="Riyadh"/>
    <s v="ROSHN"/>
    <x v="1"/>
    <m/>
    <s v="ROSHN-Sedra"/>
    <m/>
    <n v="2023"/>
    <m/>
    <s v="Award"/>
    <s v="Competitive - Traditional"/>
    <s v="Fixed Price Lump Sum"/>
    <m/>
    <m/>
    <n v="406"/>
    <m/>
    <x v="12"/>
    <s v="SAR"/>
    <m/>
    <m/>
    <m/>
    <n v="0"/>
  </r>
  <r>
    <x v="0"/>
    <x v="0"/>
    <s v="Villa"/>
    <m/>
    <m/>
    <s v="UAE"/>
    <s v="Dubai"/>
    <s v="Developer01"/>
    <x v="2"/>
    <m/>
    <s v="FJ Project01"/>
    <m/>
    <n v="2021"/>
    <m/>
    <s v="Award"/>
    <s v="Competitive - Traditional"/>
    <s v="Fixed Price Lump Sum"/>
    <m/>
    <m/>
    <n v="422"/>
    <m/>
    <x v="0"/>
    <s v="SAR"/>
    <m/>
    <m/>
    <m/>
    <n v="379"/>
  </r>
  <r>
    <x v="0"/>
    <x v="0"/>
    <s v="Villa"/>
    <m/>
    <m/>
    <s v="UAE"/>
    <s v="Dubai"/>
    <s v="Developer01"/>
    <x v="2"/>
    <m/>
    <s v="FJ Project01"/>
    <m/>
    <n v="2021"/>
    <m/>
    <s v="Award"/>
    <s v="Competitive - Traditional"/>
    <s v="Fixed Price Lump Sum"/>
    <m/>
    <m/>
    <n v="422"/>
    <m/>
    <x v="1"/>
    <s v="SAR"/>
    <m/>
    <m/>
    <m/>
    <n v="762"/>
  </r>
  <r>
    <x v="0"/>
    <x v="0"/>
    <s v="Villa"/>
    <m/>
    <m/>
    <s v="UAE"/>
    <s v="Dubai"/>
    <s v="Developer01"/>
    <x v="2"/>
    <m/>
    <s v="FJ Project01"/>
    <m/>
    <n v="2021"/>
    <m/>
    <s v="Award"/>
    <s v="Competitive - Traditional"/>
    <s v="Fixed Price Lump Sum"/>
    <m/>
    <m/>
    <n v="422"/>
    <m/>
    <x v="2"/>
    <s v="SAR"/>
    <m/>
    <m/>
    <m/>
    <n v="915"/>
  </r>
  <r>
    <x v="0"/>
    <x v="0"/>
    <s v="Villa"/>
    <m/>
    <m/>
    <s v="UAE"/>
    <s v="Dubai"/>
    <s v="Developer01"/>
    <x v="2"/>
    <m/>
    <s v="FJ Project01"/>
    <m/>
    <n v="2021"/>
    <m/>
    <s v="Award"/>
    <s v="Competitive - Traditional"/>
    <s v="Fixed Price Lump Sum"/>
    <m/>
    <m/>
    <n v="422"/>
    <m/>
    <x v="3"/>
    <s v="SAR"/>
    <m/>
    <m/>
    <m/>
    <n v="239"/>
  </r>
  <r>
    <x v="0"/>
    <x v="0"/>
    <s v="Villa"/>
    <m/>
    <m/>
    <s v="UAE"/>
    <s v="Dubai"/>
    <s v="Developer01"/>
    <x v="2"/>
    <m/>
    <s v="FJ Project01"/>
    <m/>
    <n v="2021"/>
    <m/>
    <s v="Award"/>
    <s v="Competitive - Traditional"/>
    <s v="Fixed Price Lump Sum"/>
    <m/>
    <m/>
    <n v="422"/>
    <m/>
    <x v="4"/>
    <s v="SAR"/>
    <m/>
    <m/>
    <m/>
    <n v="500"/>
  </r>
  <r>
    <x v="0"/>
    <x v="0"/>
    <s v="Villa"/>
    <m/>
    <m/>
    <s v="UAE"/>
    <s v="Dubai"/>
    <s v="Developer01"/>
    <x v="2"/>
    <m/>
    <s v="FJ Project01"/>
    <m/>
    <n v="2021"/>
    <m/>
    <s v="Award"/>
    <s v="Competitive - Traditional"/>
    <s v="Fixed Price Lump Sum"/>
    <m/>
    <m/>
    <n v="422"/>
    <m/>
    <x v="5"/>
    <s v="SAR"/>
    <m/>
    <m/>
    <m/>
    <n v="295"/>
  </r>
  <r>
    <x v="0"/>
    <x v="0"/>
    <s v="Villa"/>
    <m/>
    <m/>
    <s v="UAE"/>
    <s v="Dubai"/>
    <s v="Developer01"/>
    <x v="2"/>
    <m/>
    <s v="FJ Project01"/>
    <m/>
    <n v="2021"/>
    <m/>
    <s v="Award"/>
    <s v="Competitive - Traditional"/>
    <s v="Fixed Price Lump Sum"/>
    <m/>
    <m/>
    <n v="422"/>
    <m/>
    <x v="6"/>
    <s v="SAR"/>
    <m/>
    <m/>
    <m/>
    <n v="119"/>
  </r>
  <r>
    <x v="0"/>
    <x v="0"/>
    <s v="Villa"/>
    <m/>
    <m/>
    <s v="UAE"/>
    <s v="Dubai"/>
    <s v="Developer01"/>
    <x v="2"/>
    <m/>
    <s v="FJ Project01"/>
    <m/>
    <n v="2021"/>
    <m/>
    <s v="Award"/>
    <s v="Competitive - Traditional"/>
    <s v="Fixed Price Lump Sum"/>
    <m/>
    <m/>
    <n v="422"/>
    <m/>
    <x v="7"/>
    <s v="SAR"/>
    <m/>
    <m/>
    <m/>
    <n v="0"/>
  </r>
  <r>
    <x v="0"/>
    <x v="0"/>
    <s v="Villa"/>
    <m/>
    <m/>
    <s v="UAE"/>
    <s v="Dubai"/>
    <s v="Developer01"/>
    <x v="2"/>
    <m/>
    <s v="FJ Project01"/>
    <m/>
    <n v="2021"/>
    <m/>
    <s v="Award"/>
    <s v="Competitive - Traditional"/>
    <s v="Fixed Price Lump Sum"/>
    <m/>
    <m/>
    <n v="422"/>
    <m/>
    <x v="8"/>
    <s v="SAR"/>
    <m/>
    <m/>
    <m/>
    <n v="756"/>
  </r>
  <r>
    <x v="0"/>
    <x v="0"/>
    <s v="Villa"/>
    <m/>
    <m/>
    <s v="UAE"/>
    <s v="Dubai"/>
    <s v="Developer01"/>
    <x v="2"/>
    <m/>
    <s v="FJ Project01"/>
    <m/>
    <n v="2021"/>
    <m/>
    <s v="Award"/>
    <s v="Competitive - Traditional"/>
    <s v="Fixed Price Lump Sum"/>
    <m/>
    <m/>
    <n v="422"/>
    <m/>
    <x v="9"/>
    <s v="SAR"/>
    <m/>
    <m/>
    <m/>
    <n v="400"/>
  </r>
  <r>
    <x v="0"/>
    <x v="0"/>
    <s v="Villa"/>
    <m/>
    <m/>
    <s v="UAE"/>
    <s v="Dubai"/>
    <s v="Developer01"/>
    <x v="2"/>
    <m/>
    <s v="FJ Project01"/>
    <m/>
    <n v="2021"/>
    <m/>
    <s v="Award"/>
    <s v="Competitive - Traditional"/>
    <s v="Fixed Price Lump Sum"/>
    <m/>
    <m/>
    <n v="422"/>
    <m/>
    <x v="10"/>
    <s v="SAR"/>
    <m/>
    <m/>
    <m/>
    <n v="0"/>
  </r>
  <r>
    <x v="0"/>
    <x v="0"/>
    <s v="Villa"/>
    <m/>
    <m/>
    <s v="UAE"/>
    <s v="Dubai"/>
    <s v="Developer01"/>
    <x v="2"/>
    <m/>
    <s v="FJ Project01"/>
    <m/>
    <n v="2021"/>
    <m/>
    <s v="Award"/>
    <s v="Competitive - Traditional"/>
    <s v="Fixed Price Lump Sum"/>
    <m/>
    <m/>
    <n v="422"/>
    <m/>
    <x v="11"/>
    <s v="SAR"/>
    <m/>
    <m/>
    <m/>
    <n v="218"/>
  </r>
  <r>
    <x v="0"/>
    <x v="0"/>
    <s v="Villa"/>
    <m/>
    <m/>
    <s v="UAE"/>
    <s v="Dubai"/>
    <s v="Developer01"/>
    <x v="2"/>
    <m/>
    <s v="FJ Project01"/>
    <m/>
    <n v="2021"/>
    <m/>
    <s v="Award"/>
    <s v="Competitive - Traditional"/>
    <s v="Fixed Price Lump Sum"/>
    <m/>
    <m/>
    <n v="422"/>
    <m/>
    <x v="12"/>
    <s v="SAR"/>
    <m/>
    <m/>
    <m/>
    <n v="0"/>
  </r>
  <r>
    <x v="0"/>
    <x v="0"/>
    <s v="Villa"/>
    <m/>
    <m/>
    <s v="KSA"/>
    <s v="Riyadh"/>
    <s v="Developer02"/>
    <x v="3"/>
    <m/>
    <s v="C Project01"/>
    <m/>
    <n v="2023"/>
    <m/>
    <s v="Award"/>
    <s v="Competitive - Traditional"/>
    <s v="Fixed Price Lump Sum"/>
    <m/>
    <m/>
    <n v="406"/>
    <m/>
    <x v="0"/>
    <s v="SAR"/>
    <m/>
    <m/>
    <m/>
    <n v="506"/>
  </r>
  <r>
    <x v="0"/>
    <x v="0"/>
    <s v="Villa"/>
    <m/>
    <m/>
    <s v="KSA"/>
    <s v="Riyadh"/>
    <s v="Developer02"/>
    <x v="3"/>
    <m/>
    <s v="C Project01"/>
    <m/>
    <n v="2023"/>
    <m/>
    <s v="Award"/>
    <s v="Competitive - Traditional"/>
    <s v="Fixed Price Lump Sum"/>
    <m/>
    <m/>
    <n v="406"/>
    <m/>
    <x v="1"/>
    <s v="SAR"/>
    <m/>
    <m/>
    <m/>
    <n v="712"/>
  </r>
  <r>
    <x v="0"/>
    <x v="0"/>
    <s v="Villa"/>
    <m/>
    <m/>
    <s v="KSA"/>
    <s v="Riyadh"/>
    <s v="Developer02"/>
    <x v="3"/>
    <m/>
    <s v="C Project01"/>
    <m/>
    <n v="2023"/>
    <m/>
    <s v="Award"/>
    <s v="Competitive - Traditional"/>
    <s v="Fixed Price Lump Sum"/>
    <m/>
    <m/>
    <n v="406"/>
    <m/>
    <x v="2"/>
    <s v="SAR"/>
    <m/>
    <m/>
    <m/>
    <n v="825.1"/>
  </r>
  <r>
    <x v="0"/>
    <x v="0"/>
    <s v="Villa"/>
    <m/>
    <m/>
    <s v="KSA"/>
    <s v="Riyadh"/>
    <s v="Developer02"/>
    <x v="3"/>
    <m/>
    <s v="C Project01"/>
    <m/>
    <n v="2023"/>
    <m/>
    <s v="Award"/>
    <s v="Competitive - Traditional"/>
    <s v="Fixed Price Lump Sum"/>
    <m/>
    <m/>
    <n v="406"/>
    <m/>
    <x v="3"/>
    <s v="SAR"/>
    <m/>
    <m/>
    <m/>
    <n v="221"/>
  </r>
  <r>
    <x v="0"/>
    <x v="0"/>
    <s v="Villa"/>
    <m/>
    <m/>
    <s v="KSA"/>
    <s v="Riyadh"/>
    <s v="Developer02"/>
    <x v="3"/>
    <m/>
    <s v="C Project01"/>
    <m/>
    <n v="2023"/>
    <m/>
    <s v="Award"/>
    <s v="Competitive - Traditional"/>
    <s v="Fixed Price Lump Sum"/>
    <m/>
    <m/>
    <n v="406"/>
    <m/>
    <x v="4"/>
    <s v="SAR"/>
    <m/>
    <m/>
    <m/>
    <n v="496"/>
  </r>
  <r>
    <x v="0"/>
    <x v="0"/>
    <s v="Villa"/>
    <m/>
    <m/>
    <s v="KSA"/>
    <s v="Riyadh"/>
    <s v="Developer02"/>
    <x v="3"/>
    <m/>
    <s v="C Project01"/>
    <m/>
    <n v="2023"/>
    <m/>
    <s v="Award"/>
    <s v="Competitive - Traditional"/>
    <s v="Fixed Price Lump Sum"/>
    <m/>
    <m/>
    <n v="406"/>
    <m/>
    <x v="5"/>
    <s v="SAR"/>
    <m/>
    <m/>
    <m/>
    <n v="287"/>
  </r>
  <r>
    <x v="0"/>
    <x v="0"/>
    <s v="Villa"/>
    <m/>
    <m/>
    <s v="KSA"/>
    <s v="Riyadh"/>
    <s v="Developer02"/>
    <x v="3"/>
    <m/>
    <s v="C Project01"/>
    <m/>
    <n v="2023"/>
    <m/>
    <s v="Award"/>
    <s v="Competitive - Traditional"/>
    <s v="Fixed Price Lump Sum"/>
    <m/>
    <m/>
    <n v="406"/>
    <m/>
    <x v="6"/>
    <s v="SAR"/>
    <m/>
    <m/>
    <m/>
    <n v="73"/>
  </r>
  <r>
    <x v="0"/>
    <x v="0"/>
    <s v="Villa"/>
    <m/>
    <m/>
    <s v="KSA"/>
    <s v="Riyadh"/>
    <s v="Developer02"/>
    <x v="3"/>
    <m/>
    <s v="C Project01"/>
    <m/>
    <n v="2023"/>
    <m/>
    <s v="Award"/>
    <s v="Competitive - Traditional"/>
    <s v="Fixed Price Lump Sum"/>
    <m/>
    <m/>
    <n v="406"/>
    <m/>
    <x v="7"/>
    <s v="SAR"/>
    <m/>
    <m/>
    <m/>
    <n v="0"/>
  </r>
  <r>
    <x v="0"/>
    <x v="0"/>
    <s v="Villa"/>
    <m/>
    <m/>
    <s v="KSA"/>
    <s v="Riyadh"/>
    <s v="Developer02"/>
    <x v="3"/>
    <m/>
    <s v="C Project01"/>
    <m/>
    <n v="2023"/>
    <m/>
    <s v="Award"/>
    <s v="Competitive - Traditional"/>
    <s v="Fixed Price Lump Sum"/>
    <m/>
    <m/>
    <n v="406"/>
    <m/>
    <x v="8"/>
    <s v="SAR"/>
    <m/>
    <m/>
    <m/>
    <n v="489"/>
  </r>
  <r>
    <x v="0"/>
    <x v="0"/>
    <s v="Villa"/>
    <m/>
    <m/>
    <s v="KSA"/>
    <s v="Riyadh"/>
    <s v="Developer02"/>
    <x v="3"/>
    <m/>
    <s v="C Project01"/>
    <m/>
    <n v="2023"/>
    <m/>
    <s v="Award"/>
    <s v="Competitive - Traditional"/>
    <s v="Fixed Price Lump Sum"/>
    <m/>
    <m/>
    <n v="406"/>
    <m/>
    <x v="9"/>
    <s v="SAR"/>
    <m/>
    <m/>
    <m/>
    <n v="481"/>
  </r>
  <r>
    <x v="0"/>
    <x v="0"/>
    <s v="Villa"/>
    <m/>
    <m/>
    <s v="KSA"/>
    <s v="Riyadh"/>
    <s v="Developer02"/>
    <x v="3"/>
    <m/>
    <s v="C Project01"/>
    <m/>
    <n v="2023"/>
    <m/>
    <s v="Award"/>
    <s v="Competitive - Traditional"/>
    <s v="Fixed Price Lump Sum"/>
    <m/>
    <m/>
    <n v="406"/>
    <m/>
    <x v="10"/>
    <s v="SAR"/>
    <m/>
    <m/>
    <m/>
    <n v="0"/>
  </r>
  <r>
    <x v="0"/>
    <x v="0"/>
    <s v="Villa"/>
    <m/>
    <m/>
    <s v="KSA"/>
    <s v="Riyadh"/>
    <s v="Developer02"/>
    <x v="3"/>
    <m/>
    <s v="C Project01"/>
    <m/>
    <n v="2023"/>
    <m/>
    <s v="Award"/>
    <s v="Competitive - Traditional"/>
    <s v="Fixed Price Lump Sum"/>
    <m/>
    <m/>
    <n v="406"/>
    <m/>
    <x v="11"/>
    <s v="SAR"/>
    <m/>
    <m/>
    <m/>
    <n v="223"/>
  </r>
  <r>
    <x v="0"/>
    <x v="0"/>
    <s v="Villa"/>
    <m/>
    <m/>
    <s v="KSA"/>
    <s v="Riyadh"/>
    <s v="Developer02"/>
    <x v="3"/>
    <m/>
    <s v="C Project01"/>
    <m/>
    <n v="2023"/>
    <m/>
    <s v="Award"/>
    <s v="Competitive - Traditional"/>
    <s v="Fixed Price Lump Sum"/>
    <m/>
    <m/>
    <n v="406"/>
    <m/>
    <x v="12"/>
    <s v="SAR"/>
    <m/>
    <m/>
    <m/>
    <n v="0"/>
  </r>
  <r>
    <x v="0"/>
    <x v="0"/>
    <s v="Duplex"/>
    <m/>
    <m/>
    <s v="KSA"/>
    <s v="Riyadh"/>
    <s v="ROSHN"/>
    <x v="4"/>
    <m/>
    <s v="ROSHN-Sedra"/>
    <m/>
    <n v="2023"/>
    <m/>
    <s v="Award"/>
    <s v="Competitive - Traditional"/>
    <s v="Fixed Price Lump Sum"/>
    <m/>
    <m/>
    <n v="233"/>
    <m/>
    <x v="0"/>
    <s v="SAR"/>
    <m/>
    <m/>
    <m/>
    <n v="220"/>
  </r>
  <r>
    <x v="0"/>
    <x v="0"/>
    <s v="Duplex"/>
    <m/>
    <m/>
    <s v="KSA"/>
    <s v="Riyadh"/>
    <s v="ROSHN"/>
    <x v="4"/>
    <m/>
    <s v="ROSHN-Sedra"/>
    <m/>
    <n v="2023"/>
    <m/>
    <s v="Award"/>
    <s v="Competitive - Traditional"/>
    <s v="Fixed Price Lump Sum"/>
    <m/>
    <m/>
    <n v="233"/>
    <m/>
    <x v="1"/>
    <s v="SAR"/>
    <m/>
    <m/>
    <m/>
    <n v="430"/>
  </r>
  <r>
    <x v="0"/>
    <x v="0"/>
    <s v="Duplex"/>
    <m/>
    <m/>
    <s v="KSA"/>
    <s v="Riyadh"/>
    <s v="ROSHN"/>
    <x v="4"/>
    <m/>
    <s v="ROSHN-Sedra"/>
    <m/>
    <n v="2023"/>
    <m/>
    <s v="Award"/>
    <s v="Competitive - Traditional"/>
    <s v="Fixed Price Lump Sum"/>
    <m/>
    <m/>
    <n v="233"/>
    <m/>
    <x v="2"/>
    <s v="SAR"/>
    <m/>
    <m/>
    <m/>
    <n v="857"/>
  </r>
  <r>
    <x v="0"/>
    <x v="0"/>
    <s v="Duplex"/>
    <m/>
    <m/>
    <s v="KSA"/>
    <s v="Riyadh"/>
    <s v="ROSHN"/>
    <x v="4"/>
    <m/>
    <s v="ROSHN-Sedra"/>
    <m/>
    <n v="2023"/>
    <m/>
    <s v="Award"/>
    <s v="Competitive - Traditional"/>
    <s v="Fixed Price Lump Sum"/>
    <m/>
    <m/>
    <n v="233"/>
    <m/>
    <x v="3"/>
    <s v="SAR"/>
    <m/>
    <m/>
    <m/>
    <n v="284"/>
  </r>
  <r>
    <x v="0"/>
    <x v="0"/>
    <s v="Duplex"/>
    <m/>
    <m/>
    <s v="KSA"/>
    <s v="Riyadh"/>
    <s v="ROSHN"/>
    <x v="4"/>
    <m/>
    <s v="ROSHN-Sedra"/>
    <m/>
    <n v="2023"/>
    <m/>
    <s v="Award"/>
    <s v="Competitive - Traditional"/>
    <s v="Fixed Price Lump Sum"/>
    <m/>
    <m/>
    <n v="233"/>
    <m/>
    <x v="4"/>
    <s v="SAR"/>
    <m/>
    <m/>
    <m/>
    <n v="151"/>
  </r>
  <r>
    <x v="0"/>
    <x v="0"/>
    <s v="Duplex"/>
    <m/>
    <m/>
    <s v="KSA"/>
    <s v="Riyadh"/>
    <s v="ROSHN"/>
    <x v="4"/>
    <m/>
    <s v="ROSHN-Sedra"/>
    <m/>
    <n v="2023"/>
    <m/>
    <s v="Award"/>
    <s v="Competitive - Traditional"/>
    <s v="Fixed Price Lump Sum"/>
    <m/>
    <m/>
    <n v="233"/>
    <m/>
    <x v="5"/>
    <s v="SAR"/>
    <m/>
    <m/>
    <m/>
    <n v="101"/>
  </r>
  <r>
    <x v="0"/>
    <x v="0"/>
    <s v="Duplex"/>
    <m/>
    <m/>
    <s v="KSA"/>
    <s v="Riyadh"/>
    <s v="ROSHN"/>
    <x v="4"/>
    <m/>
    <s v="ROSHN-Sedra"/>
    <m/>
    <n v="2023"/>
    <m/>
    <s v="Award"/>
    <s v="Competitive - Traditional"/>
    <s v="Fixed Price Lump Sum"/>
    <m/>
    <m/>
    <n v="233"/>
    <m/>
    <x v="6"/>
    <s v="SAR"/>
    <m/>
    <m/>
    <m/>
    <n v="66"/>
  </r>
  <r>
    <x v="0"/>
    <x v="0"/>
    <s v="Duplex"/>
    <m/>
    <m/>
    <s v="KSA"/>
    <s v="Riyadh"/>
    <s v="ROSHN"/>
    <x v="4"/>
    <m/>
    <s v="ROSHN-Sedra"/>
    <m/>
    <n v="2023"/>
    <m/>
    <s v="Award"/>
    <s v="Competitive - Traditional"/>
    <s v="Fixed Price Lump Sum"/>
    <m/>
    <m/>
    <n v="233"/>
    <m/>
    <x v="7"/>
    <s v="SAR"/>
    <m/>
    <m/>
    <m/>
    <n v="0"/>
  </r>
  <r>
    <x v="0"/>
    <x v="0"/>
    <s v="Duplex"/>
    <m/>
    <m/>
    <s v="KSA"/>
    <s v="Riyadh"/>
    <s v="ROSHN"/>
    <x v="4"/>
    <m/>
    <s v="ROSHN-Sedra"/>
    <m/>
    <n v="2023"/>
    <m/>
    <s v="Award"/>
    <s v="Competitive - Traditional"/>
    <s v="Fixed Price Lump Sum"/>
    <m/>
    <m/>
    <n v="233"/>
    <m/>
    <x v="8"/>
    <s v="SAR"/>
    <m/>
    <m/>
    <m/>
    <n v="543"/>
  </r>
  <r>
    <x v="0"/>
    <x v="0"/>
    <s v="Duplex"/>
    <m/>
    <m/>
    <s v="KSA"/>
    <s v="Riyadh"/>
    <s v="ROSHN"/>
    <x v="4"/>
    <m/>
    <s v="ROSHN-Sedra"/>
    <m/>
    <n v="2023"/>
    <m/>
    <s v="Award"/>
    <s v="Competitive - Traditional"/>
    <s v="Fixed Price Lump Sum"/>
    <m/>
    <m/>
    <n v="233"/>
    <m/>
    <x v="9"/>
    <s v="SAR"/>
    <m/>
    <m/>
    <m/>
    <n v="455"/>
  </r>
  <r>
    <x v="0"/>
    <x v="0"/>
    <s v="Duplex"/>
    <m/>
    <m/>
    <s v="KSA"/>
    <s v="Riyadh"/>
    <s v="ROSHN"/>
    <x v="4"/>
    <m/>
    <s v="ROSHN-Sedra"/>
    <m/>
    <n v="2023"/>
    <m/>
    <s v="Award"/>
    <s v="Competitive - Traditional"/>
    <s v="Fixed Price Lump Sum"/>
    <m/>
    <m/>
    <n v="233"/>
    <m/>
    <x v="10"/>
    <s v="SAR"/>
    <m/>
    <m/>
    <m/>
    <n v="0"/>
  </r>
  <r>
    <x v="0"/>
    <x v="0"/>
    <s v="Duplex"/>
    <m/>
    <m/>
    <s v="KSA"/>
    <s v="Riyadh"/>
    <s v="ROSHN"/>
    <x v="4"/>
    <m/>
    <s v="ROSHN-Sedra"/>
    <m/>
    <n v="2023"/>
    <m/>
    <s v="Award"/>
    <s v="Competitive - Traditional"/>
    <s v="Fixed Price Lump Sum"/>
    <m/>
    <m/>
    <n v="233"/>
    <m/>
    <x v="11"/>
    <s v="SAR"/>
    <m/>
    <m/>
    <m/>
    <n v="217"/>
  </r>
  <r>
    <x v="0"/>
    <x v="0"/>
    <s v="Duplex"/>
    <m/>
    <m/>
    <s v="KSA"/>
    <s v="Riyadh"/>
    <s v="ROSHN"/>
    <x v="4"/>
    <m/>
    <s v="ROSHN-Sedra"/>
    <m/>
    <n v="2023"/>
    <m/>
    <s v="Award"/>
    <s v="Competitive - Traditional"/>
    <s v="Fixed Price Lump Sum"/>
    <m/>
    <m/>
    <n v="233"/>
    <m/>
    <x v="12"/>
    <s v="SAR"/>
    <m/>
    <m/>
    <m/>
    <n v="0"/>
  </r>
  <r>
    <x v="0"/>
    <x v="0"/>
    <s v="Duplex"/>
    <m/>
    <m/>
    <s v="KSA"/>
    <s v="Riyadh"/>
    <s v="ROSHN"/>
    <x v="5"/>
    <m/>
    <s v="ROSHN-Sedra"/>
    <m/>
    <n v="2023"/>
    <m/>
    <s v="Award"/>
    <s v="Competitive - Traditional"/>
    <s v="Fixed Price Lump Sum"/>
    <m/>
    <m/>
    <n v="274"/>
    <m/>
    <x v="0"/>
    <s v="SAR"/>
    <m/>
    <m/>
    <m/>
    <n v="204"/>
  </r>
  <r>
    <x v="0"/>
    <x v="0"/>
    <s v="Duplex"/>
    <m/>
    <m/>
    <s v="KSA"/>
    <s v="Riyadh"/>
    <s v="ROSHN"/>
    <x v="5"/>
    <m/>
    <s v="ROSHN-Sedra"/>
    <m/>
    <n v="2023"/>
    <m/>
    <s v="Award"/>
    <s v="Competitive - Traditional"/>
    <s v="Fixed Price Lump Sum"/>
    <m/>
    <m/>
    <n v="274"/>
    <m/>
    <x v="1"/>
    <s v="SAR"/>
    <m/>
    <m/>
    <m/>
    <n v="399"/>
  </r>
  <r>
    <x v="0"/>
    <x v="0"/>
    <s v="Duplex"/>
    <m/>
    <m/>
    <s v="KSA"/>
    <s v="Riyadh"/>
    <s v="ROSHN"/>
    <x v="5"/>
    <m/>
    <s v="ROSHN-Sedra"/>
    <m/>
    <n v="2023"/>
    <m/>
    <s v="Award"/>
    <s v="Competitive - Traditional"/>
    <s v="Fixed Price Lump Sum"/>
    <m/>
    <m/>
    <n v="274"/>
    <m/>
    <x v="2"/>
    <s v="SAR"/>
    <m/>
    <m/>
    <m/>
    <n v="795"/>
  </r>
  <r>
    <x v="0"/>
    <x v="0"/>
    <s v="Duplex"/>
    <m/>
    <m/>
    <s v="KSA"/>
    <s v="Riyadh"/>
    <s v="ROSHN"/>
    <x v="5"/>
    <m/>
    <s v="ROSHN-Sedra"/>
    <m/>
    <n v="2023"/>
    <m/>
    <s v="Award"/>
    <s v="Competitive - Traditional"/>
    <s v="Fixed Price Lump Sum"/>
    <m/>
    <m/>
    <n v="274"/>
    <m/>
    <x v="3"/>
    <s v="SAR"/>
    <m/>
    <m/>
    <m/>
    <n v="264"/>
  </r>
  <r>
    <x v="0"/>
    <x v="0"/>
    <s v="Duplex"/>
    <m/>
    <m/>
    <s v="KSA"/>
    <s v="Riyadh"/>
    <s v="ROSHN"/>
    <x v="5"/>
    <m/>
    <s v="ROSHN-Sedra"/>
    <m/>
    <n v="2023"/>
    <m/>
    <s v="Award"/>
    <s v="Competitive - Traditional"/>
    <s v="Fixed Price Lump Sum"/>
    <m/>
    <m/>
    <n v="274"/>
    <m/>
    <x v="4"/>
    <s v="SAR"/>
    <m/>
    <m/>
    <m/>
    <n v="140"/>
  </r>
  <r>
    <x v="0"/>
    <x v="0"/>
    <s v="Duplex"/>
    <m/>
    <m/>
    <s v="KSA"/>
    <s v="Riyadh"/>
    <s v="ROSHN"/>
    <x v="5"/>
    <m/>
    <s v="ROSHN-Sedra"/>
    <m/>
    <n v="2023"/>
    <m/>
    <s v="Award"/>
    <s v="Competitive - Traditional"/>
    <s v="Fixed Price Lump Sum"/>
    <m/>
    <m/>
    <n v="274"/>
    <m/>
    <x v="5"/>
    <s v="SAR"/>
    <m/>
    <m/>
    <m/>
    <n v="94"/>
  </r>
  <r>
    <x v="0"/>
    <x v="0"/>
    <s v="Duplex"/>
    <m/>
    <m/>
    <s v="KSA"/>
    <s v="Riyadh"/>
    <s v="ROSHN"/>
    <x v="5"/>
    <m/>
    <s v="ROSHN-Sedra"/>
    <m/>
    <n v="2023"/>
    <m/>
    <s v="Award"/>
    <s v="Competitive - Traditional"/>
    <s v="Fixed Price Lump Sum"/>
    <m/>
    <m/>
    <n v="274"/>
    <m/>
    <x v="6"/>
    <s v="SAR"/>
    <m/>
    <m/>
    <m/>
    <n v="60"/>
  </r>
  <r>
    <x v="0"/>
    <x v="0"/>
    <s v="Duplex"/>
    <m/>
    <m/>
    <s v="KSA"/>
    <s v="Riyadh"/>
    <s v="ROSHN"/>
    <x v="5"/>
    <m/>
    <s v="ROSHN-Sedra"/>
    <m/>
    <n v="2023"/>
    <m/>
    <s v="Award"/>
    <s v="Competitive - Traditional"/>
    <s v="Fixed Price Lump Sum"/>
    <m/>
    <m/>
    <n v="274"/>
    <m/>
    <x v="7"/>
    <s v="SAR"/>
    <m/>
    <m/>
    <m/>
    <n v="0"/>
  </r>
  <r>
    <x v="0"/>
    <x v="0"/>
    <s v="Duplex"/>
    <m/>
    <m/>
    <s v="KSA"/>
    <s v="Riyadh"/>
    <s v="ROSHN"/>
    <x v="5"/>
    <m/>
    <s v="ROSHN-Sedra"/>
    <m/>
    <n v="2023"/>
    <m/>
    <s v="Award"/>
    <s v="Competitive - Traditional"/>
    <s v="Fixed Price Lump Sum"/>
    <m/>
    <m/>
    <n v="274"/>
    <m/>
    <x v="8"/>
    <s v="SAR"/>
    <m/>
    <m/>
    <m/>
    <n v="504"/>
  </r>
  <r>
    <x v="0"/>
    <x v="0"/>
    <s v="Duplex"/>
    <m/>
    <m/>
    <s v="KSA"/>
    <s v="Riyadh"/>
    <s v="ROSHN"/>
    <x v="5"/>
    <m/>
    <s v="ROSHN-Sedra"/>
    <m/>
    <n v="2023"/>
    <m/>
    <s v="Award"/>
    <s v="Competitive - Traditional"/>
    <s v="Fixed Price Lump Sum"/>
    <m/>
    <m/>
    <n v="274"/>
    <m/>
    <x v="9"/>
    <s v="SAR"/>
    <m/>
    <m/>
    <m/>
    <n v="422"/>
  </r>
  <r>
    <x v="0"/>
    <x v="0"/>
    <s v="Duplex"/>
    <m/>
    <m/>
    <s v="KSA"/>
    <s v="Riyadh"/>
    <s v="ROSHN"/>
    <x v="5"/>
    <m/>
    <s v="ROSHN-Sedra"/>
    <m/>
    <n v="2023"/>
    <m/>
    <s v="Award"/>
    <s v="Competitive - Traditional"/>
    <s v="Fixed Price Lump Sum"/>
    <m/>
    <m/>
    <n v="274"/>
    <m/>
    <x v="10"/>
    <s v="SAR"/>
    <m/>
    <m/>
    <m/>
    <n v="0"/>
  </r>
  <r>
    <x v="0"/>
    <x v="0"/>
    <s v="Duplex"/>
    <m/>
    <m/>
    <s v="KSA"/>
    <s v="Riyadh"/>
    <s v="ROSHN"/>
    <x v="5"/>
    <m/>
    <s v="ROSHN-Sedra"/>
    <m/>
    <n v="2023"/>
    <m/>
    <s v="Award"/>
    <s v="Competitive - Traditional"/>
    <s v="Fixed Price Lump Sum"/>
    <m/>
    <m/>
    <n v="274"/>
    <m/>
    <x v="11"/>
    <s v="SAR"/>
    <m/>
    <m/>
    <m/>
    <n v="221"/>
  </r>
  <r>
    <x v="0"/>
    <x v="0"/>
    <s v="Duplex"/>
    <m/>
    <m/>
    <s v="KSA"/>
    <s v="Riyadh"/>
    <s v="ROSHN"/>
    <x v="5"/>
    <m/>
    <s v="ROSHN-Sedra"/>
    <m/>
    <n v="2023"/>
    <m/>
    <s v="Award"/>
    <s v="Competitive - Traditional"/>
    <s v="Fixed Price Lump Sum"/>
    <m/>
    <m/>
    <n v="274"/>
    <m/>
    <x v="12"/>
    <s v="SAR"/>
    <m/>
    <m/>
    <m/>
    <n v="0"/>
  </r>
  <r>
    <x v="0"/>
    <x v="0"/>
    <s v="Duplex"/>
    <m/>
    <m/>
    <s v="KSA"/>
    <s v="Damman"/>
    <s v="Developer02"/>
    <x v="6"/>
    <m/>
    <s v="C Project01"/>
    <m/>
    <n v="2023"/>
    <m/>
    <s v="Award"/>
    <s v="Competitive - Traditional"/>
    <s v="Fixed Price Lump Sum"/>
    <m/>
    <m/>
    <n v="650"/>
    <m/>
    <x v="0"/>
    <s v="SAR"/>
    <m/>
    <m/>
    <m/>
    <n v="272"/>
  </r>
  <r>
    <x v="0"/>
    <x v="0"/>
    <s v="Duplex"/>
    <m/>
    <m/>
    <s v="KSA"/>
    <s v="Damman"/>
    <s v="Developer02"/>
    <x v="6"/>
    <m/>
    <s v="C Project01"/>
    <m/>
    <n v="2023"/>
    <m/>
    <s v="Award"/>
    <s v="Competitive - Traditional"/>
    <s v="Fixed Price Lump Sum"/>
    <m/>
    <m/>
    <n v="650"/>
    <m/>
    <x v="1"/>
    <s v="SAR"/>
    <m/>
    <m/>
    <m/>
    <n v="531"/>
  </r>
  <r>
    <x v="0"/>
    <x v="0"/>
    <s v="Duplex"/>
    <m/>
    <m/>
    <s v="KSA"/>
    <s v="Damman"/>
    <s v="Developer02"/>
    <x v="6"/>
    <m/>
    <s v="C Project01"/>
    <m/>
    <n v="2023"/>
    <m/>
    <s v="Award"/>
    <s v="Competitive - Traditional"/>
    <s v="Fixed Price Lump Sum"/>
    <m/>
    <m/>
    <n v="650"/>
    <m/>
    <x v="2"/>
    <s v="SAR"/>
    <m/>
    <m/>
    <m/>
    <n v="1055"/>
  </r>
  <r>
    <x v="0"/>
    <x v="0"/>
    <s v="Duplex"/>
    <m/>
    <m/>
    <s v="KSA"/>
    <s v="Damman"/>
    <s v="Developer02"/>
    <x v="6"/>
    <m/>
    <s v="C Project01"/>
    <m/>
    <n v="2023"/>
    <m/>
    <s v="Award"/>
    <s v="Competitive - Traditional"/>
    <s v="Fixed Price Lump Sum"/>
    <m/>
    <m/>
    <n v="650"/>
    <m/>
    <x v="3"/>
    <s v="SAR"/>
    <m/>
    <m/>
    <m/>
    <n v="350"/>
  </r>
  <r>
    <x v="0"/>
    <x v="0"/>
    <s v="Duplex"/>
    <m/>
    <m/>
    <s v="KSA"/>
    <s v="Damman"/>
    <s v="Developer02"/>
    <x v="6"/>
    <m/>
    <s v="C Project01"/>
    <m/>
    <n v="2023"/>
    <m/>
    <s v="Award"/>
    <s v="Competitive - Traditional"/>
    <s v="Fixed Price Lump Sum"/>
    <m/>
    <m/>
    <n v="650"/>
    <m/>
    <x v="4"/>
    <s v="SAR"/>
    <m/>
    <m/>
    <m/>
    <n v="186"/>
  </r>
  <r>
    <x v="0"/>
    <x v="0"/>
    <s v="Duplex"/>
    <m/>
    <m/>
    <s v="KSA"/>
    <s v="Damman"/>
    <s v="Developer02"/>
    <x v="6"/>
    <m/>
    <s v="C Project01"/>
    <m/>
    <n v="2023"/>
    <m/>
    <s v="Award"/>
    <s v="Competitive - Traditional"/>
    <s v="Fixed Price Lump Sum"/>
    <m/>
    <m/>
    <n v="650"/>
    <m/>
    <x v="5"/>
    <s v="SAR"/>
    <m/>
    <m/>
    <m/>
    <n v="125"/>
  </r>
  <r>
    <x v="0"/>
    <x v="0"/>
    <s v="Duplex"/>
    <m/>
    <m/>
    <s v="KSA"/>
    <s v="Damman"/>
    <s v="Developer02"/>
    <x v="6"/>
    <m/>
    <s v="C Project01"/>
    <m/>
    <n v="2023"/>
    <m/>
    <s v="Award"/>
    <s v="Competitive - Traditional"/>
    <s v="Fixed Price Lump Sum"/>
    <m/>
    <m/>
    <n v="650"/>
    <m/>
    <x v="6"/>
    <s v="SAR"/>
    <m/>
    <m/>
    <m/>
    <n v="76"/>
  </r>
  <r>
    <x v="0"/>
    <x v="0"/>
    <s v="Duplex"/>
    <m/>
    <m/>
    <s v="KSA"/>
    <s v="Damman"/>
    <s v="Developer02"/>
    <x v="6"/>
    <m/>
    <s v="C Project01"/>
    <m/>
    <n v="2023"/>
    <m/>
    <s v="Award"/>
    <s v="Competitive - Traditional"/>
    <s v="Fixed Price Lump Sum"/>
    <m/>
    <m/>
    <n v="650"/>
    <m/>
    <x v="7"/>
    <s v="SAR"/>
    <m/>
    <m/>
    <m/>
    <n v="0"/>
  </r>
  <r>
    <x v="0"/>
    <x v="0"/>
    <s v="Duplex"/>
    <m/>
    <m/>
    <s v="KSA"/>
    <s v="Damman"/>
    <s v="Developer02"/>
    <x v="6"/>
    <m/>
    <s v="C Project01"/>
    <m/>
    <n v="2023"/>
    <m/>
    <s v="Award"/>
    <s v="Competitive - Traditional"/>
    <s v="Fixed Price Lump Sum"/>
    <m/>
    <m/>
    <n v="650"/>
    <m/>
    <x v="8"/>
    <s v="SAR"/>
    <m/>
    <m/>
    <m/>
    <n v="668"/>
  </r>
  <r>
    <x v="0"/>
    <x v="0"/>
    <s v="Duplex"/>
    <m/>
    <m/>
    <s v="KSA"/>
    <s v="Damman"/>
    <s v="Developer02"/>
    <x v="6"/>
    <m/>
    <s v="C Project01"/>
    <m/>
    <n v="2023"/>
    <m/>
    <s v="Award"/>
    <s v="Competitive - Traditional"/>
    <s v="Fixed Price Lump Sum"/>
    <m/>
    <m/>
    <n v="650"/>
    <m/>
    <x v="9"/>
    <s v="SAR"/>
    <m/>
    <m/>
    <m/>
    <n v="560"/>
  </r>
  <r>
    <x v="0"/>
    <x v="0"/>
    <s v="Duplex"/>
    <m/>
    <m/>
    <s v="KSA"/>
    <s v="Damman"/>
    <s v="Developer02"/>
    <x v="6"/>
    <m/>
    <s v="C Project01"/>
    <m/>
    <n v="2023"/>
    <m/>
    <s v="Award"/>
    <s v="Competitive - Traditional"/>
    <s v="Fixed Price Lump Sum"/>
    <m/>
    <m/>
    <n v="650"/>
    <m/>
    <x v="10"/>
    <s v="SAR"/>
    <m/>
    <m/>
    <m/>
    <n v="0"/>
  </r>
  <r>
    <x v="0"/>
    <x v="0"/>
    <s v="Duplex"/>
    <m/>
    <m/>
    <s v="KSA"/>
    <s v="Damman"/>
    <s v="Developer02"/>
    <x v="6"/>
    <m/>
    <s v="C Project01"/>
    <m/>
    <n v="2023"/>
    <m/>
    <s v="Award"/>
    <s v="Competitive - Traditional"/>
    <s v="Fixed Price Lump Sum"/>
    <m/>
    <m/>
    <n v="650"/>
    <m/>
    <x v="11"/>
    <s v="SAR"/>
    <m/>
    <m/>
    <m/>
    <n v="191"/>
  </r>
  <r>
    <x v="0"/>
    <x v="0"/>
    <s v="Duplex"/>
    <m/>
    <m/>
    <s v="KSA"/>
    <s v="Damman"/>
    <s v="Developer02"/>
    <x v="6"/>
    <m/>
    <s v="C Project01"/>
    <m/>
    <n v="2023"/>
    <m/>
    <s v="Award"/>
    <s v="Competitive - Traditional"/>
    <s v="Fixed Price Lump Sum"/>
    <m/>
    <m/>
    <n v="650"/>
    <m/>
    <x v="12"/>
    <s v="SAR"/>
    <m/>
    <m/>
    <m/>
    <n v="0"/>
  </r>
  <r>
    <x v="0"/>
    <x v="0"/>
    <s v="Duplex"/>
    <m/>
    <m/>
    <s v="KSA"/>
    <s v="Riyadh"/>
    <s v="Developer04"/>
    <x v="7"/>
    <m/>
    <s v="H Project01"/>
    <m/>
    <n v="2023"/>
    <m/>
    <s v="Award"/>
    <s v="Competitive - Traditional"/>
    <s v="Fixed Price Lump Sum"/>
    <m/>
    <m/>
    <n v="630"/>
    <m/>
    <x v="0"/>
    <s v="SAR"/>
    <m/>
    <m/>
    <m/>
    <n v="226"/>
  </r>
  <r>
    <x v="0"/>
    <x v="0"/>
    <s v="Duplex"/>
    <m/>
    <m/>
    <s v="KSA"/>
    <s v="Riyadh"/>
    <s v="Developer04"/>
    <x v="7"/>
    <m/>
    <s v="H Project01"/>
    <m/>
    <n v="2023"/>
    <m/>
    <s v="Award"/>
    <s v="Competitive - Traditional"/>
    <s v="Fixed Price Lump Sum"/>
    <m/>
    <m/>
    <n v="630"/>
    <m/>
    <x v="1"/>
    <s v="SAR"/>
    <m/>
    <m/>
    <m/>
    <n v="442"/>
  </r>
  <r>
    <x v="0"/>
    <x v="0"/>
    <s v="Duplex"/>
    <m/>
    <m/>
    <s v="KSA"/>
    <s v="Riyadh"/>
    <s v="Developer04"/>
    <x v="7"/>
    <m/>
    <s v="H Project01"/>
    <m/>
    <n v="2023"/>
    <m/>
    <s v="Award"/>
    <s v="Competitive - Traditional"/>
    <s v="Fixed Price Lump Sum"/>
    <m/>
    <m/>
    <n v="630"/>
    <m/>
    <x v="2"/>
    <s v="SAR"/>
    <m/>
    <m/>
    <m/>
    <n v="880"/>
  </r>
  <r>
    <x v="0"/>
    <x v="0"/>
    <s v="Duplex"/>
    <m/>
    <m/>
    <s v="KSA"/>
    <s v="Riyadh"/>
    <s v="Developer04"/>
    <x v="7"/>
    <m/>
    <s v="H Project01"/>
    <m/>
    <n v="2023"/>
    <m/>
    <s v="Award"/>
    <s v="Competitive - Traditional"/>
    <s v="Fixed Price Lump Sum"/>
    <m/>
    <m/>
    <n v="630"/>
    <m/>
    <x v="3"/>
    <s v="SAR"/>
    <m/>
    <m/>
    <m/>
    <n v="292"/>
  </r>
  <r>
    <x v="0"/>
    <x v="0"/>
    <s v="Duplex"/>
    <m/>
    <m/>
    <s v="KSA"/>
    <s v="Riyadh"/>
    <s v="Developer04"/>
    <x v="7"/>
    <m/>
    <s v="H Project01"/>
    <m/>
    <n v="2023"/>
    <m/>
    <s v="Award"/>
    <s v="Competitive - Traditional"/>
    <s v="Fixed Price Lump Sum"/>
    <m/>
    <m/>
    <n v="630"/>
    <m/>
    <x v="4"/>
    <s v="SAR"/>
    <m/>
    <m/>
    <m/>
    <n v="155"/>
  </r>
  <r>
    <x v="0"/>
    <x v="0"/>
    <s v="Duplex"/>
    <m/>
    <m/>
    <s v="KSA"/>
    <s v="Riyadh"/>
    <s v="Developer04"/>
    <x v="7"/>
    <m/>
    <s v="H Project01"/>
    <m/>
    <n v="2023"/>
    <m/>
    <s v="Award"/>
    <s v="Competitive - Traditional"/>
    <s v="Fixed Price Lump Sum"/>
    <m/>
    <m/>
    <n v="630"/>
    <m/>
    <x v="5"/>
    <s v="SAR"/>
    <m/>
    <m/>
    <m/>
    <n v="104"/>
  </r>
  <r>
    <x v="0"/>
    <x v="0"/>
    <s v="Duplex"/>
    <m/>
    <m/>
    <s v="KSA"/>
    <s v="Riyadh"/>
    <s v="Developer04"/>
    <x v="7"/>
    <m/>
    <s v="H Project01"/>
    <m/>
    <n v="2023"/>
    <m/>
    <s v="Award"/>
    <s v="Competitive - Traditional"/>
    <s v="Fixed Price Lump Sum"/>
    <m/>
    <m/>
    <n v="630"/>
    <m/>
    <x v="6"/>
    <s v="SAR"/>
    <m/>
    <m/>
    <m/>
    <n v="63"/>
  </r>
  <r>
    <x v="0"/>
    <x v="0"/>
    <s v="Duplex"/>
    <m/>
    <m/>
    <s v="KSA"/>
    <s v="Riyadh"/>
    <s v="Developer04"/>
    <x v="7"/>
    <m/>
    <s v="H Project01"/>
    <m/>
    <n v="2023"/>
    <m/>
    <s v="Award"/>
    <s v="Competitive - Traditional"/>
    <s v="Fixed Price Lump Sum"/>
    <m/>
    <m/>
    <n v="630"/>
    <m/>
    <x v="7"/>
    <s v="SAR"/>
    <m/>
    <m/>
    <m/>
    <n v="0"/>
  </r>
  <r>
    <x v="0"/>
    <x v="0"/>
    <s v="Duplex"/>
    <m/>
    <m/>
    <s v="KSA"/>
    <s v="Riyadh"/>
    <s v="Developer04"/>
    <x v="7"/>
    <m/>
    <s v="H Project01"/>
    <m/>
    <n v="2023"/>
    <m/>
    <s v="Award"/>
    <s v="Competitive - Traditional"/>
    <s v="Fixed Price Lump Sum"/>
    <m/>
    <m/>
    <n v="630"/>
    <m/>
    <x v="8"/>
    <s v="SAR"/>
    <m/>
    <m/>
    <m/>
    <n v="557"/>
  </r>
  <r>
    <x v="0"/>
    <x v="0"/>
    <s v="Duplex"/>
    <m/>
    <m/>
    <s v="KSA"/>
    <s v="Riyadh"/>
    <s v="Developer04"/>
    <x v="7"/>
    <m/>
    <s v="H Project01"/>
    <m/>
    <n v="2023"/>
    <m/>
    <s v="Award"/>
    <s v="Competitive - Traditional"/>
    <s v="Fixed Price Lump Sum"/>
    <m/>
    <m/>
    <n v="630"/>
    <m/>
    <x v="9"/>
    <s v="SAR"/>
    <m/>
    <m/>
    <m/>
    <n v="467"/>
  </r>
  <r>
    <x v="0"/>
    <x v="0"/>
    <s v="Duplex"/>
    <m/>
    <m/>
    <s v="KSA"/>
    <s v="Riyadh"/>
    <s v="Developer04"/>
    <x v="7"/>
    <m/>
    <s v="H Project01"/>
    <m/>
    <n v="2023"/>
    <m/>
    <s v="Award"/>
    <s v="Competitive - Traditional"/>
    <s v="Fixed Price Lump Sum"/>
    <m/>
    <m/>
    <n v="630"/>
    <m/>
    <x v="10"/>
    <s v="SAR"/>
    <m/>
    <m/>
    <m/>
    <n v="0"/>
  </r>
  <r>
    <x v="0"/>
    <x v="0"/>
    <s v="Duplex"/>
    <m/>
    <m/>
    <s v="KSA"/>
    <s v="Riyadh"/>
    <s v="Developer04"/>
    <x v="7"/>
    <m/>
    <s v="H Project01"/>
    <m/>
    <n v="2023"/>
    <m/>
    <s v="Award"/>
    <s v="Competitive - Traditional"/>
    <s v="Fixed Price Lump Sum"/>
    <m/>
    <m/>
    <n v="630"/>
    <m/>
    <x v="11"/>
    <s v="SAR"/>
    <m/>
    <m/>
    <m/>
    <n v="159"/>
  </r>
  <r>
    <x v="0"/>
    <x v="0"/>
    <s v="Duplex"/>
    <m/>
    <m/>
    <s v="KSA"/>
    <s v="Riyadh"/>
    <s v="Developer04"/>
    <x v="7"/>
    <m/>
    <s v="H Project01"/>
    <m/>
    <n v="2023"/>
    <m/>
    <s v="Award"/>
    <s v="Competitive - Traditional"/>
    <s v="Fixed Price Lump Sum"/>
    <m/>
    <m/>
    <n v="630"/>
    <m/>
    <x v="12"/>
    <s v="SAR"/>
    <m/>
    <m/>
    <m/>
    <n v="0"/>
  </r>
  <r>
    <x v="0"/>
    <x v="0"/>
    <s v="Townhouse"/>
    <m/>
    <m/>
    <s v="KSA"/>
    <s v="Riyadh"/>
    <s v="ROSHN"/>
    <x v="8"/>
    <m/>
    <s v="ROSHN-Sedra"/>
    <m/>
    <n v="2023"/>
    <m/>
    <s v="Award"/>
    <s v="Competitive - Traditional"/>
    <s v="Fixed Price Lump Sum"/>
    <m/>
    <m/>
    <n v="191"/>
    <m/>
    <x v="0"/>
    <s v="SAR"/>
    <m/>
    <m/>
    <m/>
    <n v="218"/>
  </r>
  <r>
    <x v="0"/>
    <x v="0"/>
    <s v="Townhouse"/>
    <m/>
    <m/>
    <s v="KSA"/>
    <s v="Riyadh"/>
    <s v="ROSHN"/>
    <x v="8"/>
    <m/>
    <s v="ROSHN-Sedra"/>
    <m/>
    <n v="2023"/>
    <m/>
    <s v="Award"/>
    <s v="Competitive - Traditional"/>
    <s v="Fixed Price Lump Sum"/>
    <m/>
    <m/>
    <n v="191"/>
    <m/>
    <x v="1"/>
    <s v="SAR"/>
    <m/>
    <m/>
    <m/>
    <n v="427"/>
  </r>
  <r>
    <x v="0"/>
    <x v="0"/>
    <s v="Townhouse"/>
    <m/>
    <m/>
    <s v="KSA"/>
    <s v="Riyadh"/>
    <s v="ROSHN"/>
    <x v="8"/>
    <m/>
    <s v="ROSHN-Sedra"/>
    <m/>
    <n v="2023"/>
    <m/>
    <s v="Award"/>
    <s v="Competitive - Traditional"/>
    <s v="Fixed Price Lump Sum"/>
    <m/>
    <m/>
    <n v="191"/>
    <m/>
    <x v="2"/>
    <s v="SAR"/>
    <m/>
    <m/>
    <m/>
    <n v="850"/>
  </r>
  <r>
    <x v="0"/>
    <x v="0"/>
    <s v="Townhouse"/>
    <m/>
    <m/>
    <s v="KSA"/>
    <s v="Riyadh"/>
    <s v="ROSHN"/>
    <x v="8"/>
    <m/>
    <s v="ROSHN-Sedra"/>
    <m/>
    <n v="2023"/>
    <m/>
    <s v="Award"/>
    <s v="Competitive - Traditional"/>
    <s v="Fixed Price Lump Sum"/>
    <m/>
    <m/>
    <n v="191"/>
    <m/>
    <x v="3"/>
    <s v="SAR"/>
    <m/>
    <m/>
    <m/>
    <n v="282"/>
  </r>
  <r>
    <x v="0"/>
    <x v="0"/>
    <s v="Townhouse"/>
    <m/>
    <m/>
    <s v="KSA"/>
    <s v="Riyadh"/>
    <s v="ROSHN"/>
    <x v="8"/>
    <m/>
    <s v="ROSHN-Sedra"/>
    <m/>
    <n v="2023"/>
    <m/>
    <s v="Award"/>
    <s v="Competitive - Traditional"/>
    <s v="Fixed Price Lump Sum"/>
    <m/>
    <m/>
    <n v="191"/>
    <m/>
    <x v="4"/>
    <s v="SAR"/>
    <m/>
    <m/>
    <m/>
    <n v="150"/>
  </r>
  <r>
    <x v="0"/>
    <x v="0"/>
    <s v="Townhouse"/>
    <m/>
    <m/>
    <s v="KSA"/>
    <s v="Riyadh"/>
    <s v="ROSHN"/>
    <x v="8"/>
    <m/>
    <s v="ROSHN-Sedra"/>
    <m/>
    <n v="2023"/>
    <m/>
    <s v="Award"/>
    <s v="Competitive - Traditional"/>
    <s v="Fixed Price Lump Sum"/>
    <m/>
    <m/>
    <n v="191"/>
    <m/>
    <x v="5"/>
    <s v="SAR"/>
    <m/>
    <m/>
    <m/>
    <n v="100"/>
  </r>
  <r>
    <x v="0"/>
    <x v="0"/>
    <s v="Townhouse"/>
    <m/>
    <m/>
    <s v="KSA"/>
    <s v="Riyadh"/>
    <s v="ROSHN"/>
    <x v="8"/>
    <m/>
    <s v="ROSHN-Sedra"/>
    <m/>
    <n v="2023"/>
    <m/>
    <s v="Award"/>
    <s v="Competitive - Traditional"/>
    <s v="Fixed Price Lump Sum"/>
    <m/>
    <m/>
    <n v="191"/>
    <m/>
    <x v="6"/>
    <s v="SAR"/>
    <m/>
    <m/>
    <m/>
    <n v="65"/>
  </r>
  <r>
    <x v="0"/>
    <x v="0"/>
    <s v="Townhouse"/>
    <m/>
    <m/>
    <s v="KSA"/>
    <s v="Riyadh"/>
    <s v="ROSHN"/>
    <x v="8"/>
    <m/>
    <s v="ROSHN-Sedra"/>
    <m/>
    <n v="2023"/>
    <m/>
    <s v="Award"/>
    <s v="Competitive - Traditional"/>
    <s v="Fixed Price Lump Sum"/>
    <m/>
    <m/>
    <n v="191"/>
    <m/>
    <x v="7"/>
    <s v="SAR"/>
    <m/>
    <m/>
    <m/>
    <n v="0"/>
  </r>
  <r>
    <x v="0"/>
    <x v="0"/>
    <s v="Townhouse"/>
    <m/>
    <m/>
    <s v="KSA"/>
    <s v="Riyadh"/>
    <s v="ROSHN"/>
    <x v="8"/>
    <m/>
    <s v="ROSHN-Sedra"/>
    <m/>
    <n v="2023"/>
    <m/>
    <s v="Award"/>
    <s v="Competitive - Traditional"/>
    <s v="Fixed Price Lump Sum"/>
    <m/>
    <m/>
    <n v="191"/>
    <m/>
    <x v="8"/>
    <s v="SAR"/>
    <m/>
    <m/>
    <m/>
    <n v="538"/>
  </r>
  <r>
    <x v="0"/>
    <x v="0"/>
    <s v="Townhouse"/>
    <m/>
    <m/>
    <s v="KSA"/>
    <s v="Riyadh"/>
    <s v="ROSHN"/>
    <x v="8"/>
    <m/>
    <s v="ROSHN-Sedra"/>
    <m/>
    <n v="2023"/>
    <m/>
    <s v="Award"/>
    <s v="Competitive - Traditional"/>
    <s v="Fixed Price Lump Sum"/>
    <m/>
    <m/>
    <n v="191"/>
    <m/>
    <x v="9"/>
    <s v="SAR"/>
    <m/>
    <m/>
    <m/>
    <n v="451"/>
  </r>
  <r>
    <x v="0"/>
    <x v="0"/>
    <s v="Townhouse"/>
    <m/>
    <m/>
    <s v="KSA"/>
    <s v="Riyadh"/>
    <s v="ROSHN"/>
    <x v="8"/>
    <m/>
    <s v="ROSHN-Sedra"/>
    <m/>
    <n v="2023"/>
    <m/>
    <s v="Award"/>
    <s v="Competitive - Traditional"/>
    <s v="Fixed Price Lump Sum"/>
    <m/>
    <m/>
    <n v="191"/>
    <m/>
    <x v="10"/>
    <s v="SAR"/>
    <m/>
    <m/>
    <m/>
    <n v="0"/>
  </r>
  <r>
    <x v="0"/>
    <x v="0"/>
    <s v="Townhouse"/>
    <m/>
    <m/>
    <s v="KSA"/>
    <s v="Riyadh"/>
    <s v="ROSHN"/>
    <x v="8"/>
    <m/>
    <s v="ROSHN-Sedra"/>
    <m/>
    <n v="2023"/>
    <m/>
    <s v="Award"/>
    <s v="Competitive - Traditional"/>
    <s v="Fixed Price Lump Sum"/>
    <m/>
    <m/>
    <n v="191"/>
    <m/>
    <x v="11"/>
    <s v="SAR"/>
    <m/>
    <m/>
    <m/>
    <n v="236"/>
  </r>
  <r>
    <x v="0"/>
    <x v="0"/>
    <s v="Townhouse"/>
    <m/>
    <m/>
    <s v="KSA"/>
    <s v="Riyadh"/>
    <s v="ROSHN"/>
    <x v="8"/>
    <m/>
    <s v="ROSHN-Sedra"/>
    <m/>
    <n v="2023"/>
    <m/>
    <s v="Award"/>
    <s v="Competitive - Traditional"/>
    <s v="Fixed Price Lump Sum"/>
    <m/>
    <m/>
    <n v="191"/>
    <m/>
    <x v="12"/>
    <s v="SAR"/>
    <m/>
    <m/>
    <m/>
    <n v="0"/>
  </r>
  <r>
    <x v="0"/>
    <x v="0"/>
    <s v="Townhouse"/>
    <m/>
    <m/>
    <s v="KSA"/>
    <s v="Riyadh"/>
    <s v="ROSHN"/>
    <x v="9"/>
    <m/>
    <s v="ROSHN-Sedra"/>
    <m/>
    <n v="2023"/>
    <m/>
    <s v="Award"/>
    <s v="Competitive - Traditional"/>
    <s v="Fixed Price Lump Sum"/>
    <m/>
    <m/>
    <n v="216"/>
    <m/>
    <x v="0"/>
    <s v="SAR"/>
    <m/>
    <m/>
    <m/>
    <n v="201"/>
  </r>
  <r>
    <x v="0"/>
    <x v="0"/>
    <s v="Townhouse"/>
    <m/>
    <m/>
    <s v="KSA"/>
    <s v="Riyadh"/>
    <s v="ROSHN"/>
    <x v="9"/>
    <m/>
    <s v="ROSHN-Sedra"/>
    <m/>
    <n v="2023"/>
    <m/>
    <s v="Award"/>
    <s v="Competitive - Traditional"/>
    <s v="Fixed Price Lump Sum"/>
    <m/>
    <m/>
    <n v="216"/>
    <m/>
    <x v="1"/>
    <s v="SAR"/>
    <m/>
    <m/>
    <m/>
    <n v="394"/>
  </r>
  <r>
    <x v="0"/>
    <x v="0"/>
    <s v="Townhouse"/>
    <m/>
    <m/>
    <s v="KSA"/>
    <s v="Riyadh"/>
    <s v="ROSHN"/>
    <x v="9"/>
    <m/>
    <s v="ROSHN-Sedra"/>
    <m/>
    <n v="2023"/>
    <m/>
    <s v="Award"/>
    <s v="Competitive - Traditional"/>
    <s v="Fixed Price Lump Sum"/>
    <m/>
    <m/>
    <n v="216"/>
    <m/>
    <x v="2"/>
    <s v="SAR"/>
    <m/>
    <m/>
    <m/>
    <n v="785"/>
  </r>
  <r>
    <x v="0"/>
    <x v="0"/>
    <s v="Townhouse"/>
    <m/>
    <m/>
    <s v="KSA"/>
    <s v="Riyadh"/>
    <s v="ROSHN"/>
    <x v="9"/>
    <m/>
    <s v="ROSHN-Sedra"/>
    <m/>
    <n v="2023"/>
    <m/>
    <s v="Award"/>
    <s v="Competitive - Traditional"/>
    <s v="Fixed Price Lump Sum"/>
    <m/>
    <m/>
    <n v="216"/>
    <m/>
    <x v="3"/>
    <s v="SAR"/>
    <m/>
    <m/>
    <m/>
    <n v="262"/>
  </r>
  <r>
    <x v="0"/>
    <x v="0"/>
    <s v="Townhouse"/>
    <m/>
    <m/>
    <s v="KSA"/>
    <s v="Riyadh"/>
    <s v="ROSHN"/>
    <x v="9"/>
    <m/>
    <s v="ROSHN-Sedra"/>
    <m/>
    <n v="2023"/>
    <m/>
    <s v="Award"/>
    <s v="Competitive - Traditional"/>
    <s v="Fixed Price Lump Sum"/>
    <m/>
    <m/>
    <n v="216"/>
    <m/>
    <x v="4"/>
    <s v="SAR"/>
    <m/>
    <m/>
    <m/>
    <n v="139"/>
  </r>
  <r>
    <x v="0"/>
    <x v="0"/>
    <s v="Townhouse"/>
    <m/>
    <m/>
    <s v="KSA"/>
    <s v="Riyadh"/>
    <s v="ROSHN"/>
    <x v="9"/>
    <m/>
    <s v="ROSHN-Sedra"/>
    <m/>
    <n v="2023"/>
    <m/>
    <s v="Award"/>
    <s v="Competitive - Traditional"/>
    <s v="Fixed Price Lump Sum"/>
    <m/>
    <m/>
    <n v="216"/>
    <m/>
    <x v="5"/>
    <s v="SAR"/>
    <m/>
    <m/>
    <m/>
    <n v="93"/>
  </r>
  <r>
    <x v="0"/>
    <x v="0"/>
    <s v="Townhouse"/>
    <m/>
    <m/>
    <s v="KSA"/>
    <s v="Riyadh"/>
    <s v="ROSHN"/>
    <x v="9"/>
    <m/>
    <s v="ROSHN-Sedra"/>
    <m/>
    <n v="2023"/>
    <m/>
    <s v="Award"/>
    <s v="Competitive - Traditional"/>
    <s v="Fixed Price Lump Sum"/>
    <m/>
    <m/>
    <n v="216"/>
    <m/>
    <x v="6"/>
    <s v="SAR"/>
    <m/>
    <m/>
    <m/>
    <n v="60"/>
  </r>
  <r>
    <x v="0"/>
    <x v="0"/>
    <s v="Townhouse"/>
    <m/>
    <m/>
    <s v="KSA"/>
    <s v="Riyadh"/>
    <s v="ROSHN"/>
    <x v="9"/>
    <m/>
    <s v="ROSHN-Sedra"/>
    <m/>
    <n v="2023"/>
    <m/>
    <s v="Award"/>
    <s v="Competitive - Traditional"/>
    <s v="Fixed Price Lump Sum"/>
    <m/>
    <m/>
    <n v="216"/>
    <m/>
    <x v="7"/>
    <s v="SAR"/>
    <m/>
    <m/>
    <m/>
    <n v="0"/>
  </r>
  <r>
    <x v="0"/>
    <x v="0"/>
    <s v="Townhouse"/>
    <m/>
    <m/>
    <s v="KSA"/>
    <s v="Riyadh"/>
    <s v="ROSHN"/>
    <x v="9"/>
    <m/>
    <s v="ROSHN-Sedra"/>
    <m/>
    <n v="2023"/>
    <m/>
    <s v="Award"/>
    <s v="Competitive - Traditional"/>
    <s v="Fixed Price Lump Sum"/>
    <m/>
    <m/>
    <n v="216"/>
    <m/>
    <x v="8"/>
    <s v="SAR"/>
    <m/>
    <m/>
    <m/>
    <n v="498"/>
  </r>
  <r>
    <x v="0"/>
    <x v="0"/>
    <s v="Townhouse"/>
    <m/>
    <m/>
    <s v="KSA"/>
    <s v="Riyadh"/>
    <s v="ROSHN"/>
    <x v="9"/>
    <m/>
    <s v="ROSHN-Sedra"/>
    <m/>
    <n v="2023"/>
    <m/>
    <s v="Award"/>
    <s v="Competitive - Traditional"/>
    <s v="Fixed Price Lump Sum"/>
    <m/>
    <m/>
    <n v="216"/>
    <m/>
    <x v="9"/>
    <s v="SAR"/>
    <m/>
    <m/>
    <m/>
    <n v="417"/>
  </r>
  <r>
    <x v="0"/>
    <x v="0"/>
    <s v="Townhouse"/>
    <m/>
    <m/>
    <s v="KSA"/>
    <s v="Riyadh"/>
    <s v="ROSHN"/>
    <x v="9"/>
    <m/>
    <s v="ROSHN-Sedra"/>
    <m/>
    <n v="2023"/>
    <m/>
    <s v="Award"/>
    <s v="Competitive - Traditional"/>
    <s v="Fixed Price Lump Sum"/>
    <m/>
    <m/>
    <n v="216"/>
    <m/>
    <x v="10"/>
    <s v="SAR"/>
    <m/>
    <m/>
    <m/>
    <n v="0"/>
  </r>
  <r>
    <x v="0"/>
    <x v="0"/>
    <s v="Townhouse"/>
    <m/>
    <m/>
    <s v="KSA"/>
    <s v="Riyadh"/>
    <s v="ROSHN"/>
    <x v="9"/>
    <m/>
    <s v="ROSHN-Sedra"/>
    <m/>
    <n v="2023"/>
    <m/>
    <s v="Award"/>
    <s v="Competitive - Traditional"/>
    <s v="Fixed Price Lump Sum"/>
    <m/>
    <m/>
    <n v="216"/>
    <m/>
    <x v="11"/>
    <s v="SAR"/>
    <m/>
    <m/>
    <m/>
    <n v="218"/>
  </r>
  <r>
    <x v="0"/>
    <x v="0"/>
    <s v="Townhouse"/>
    <m/>
    <m/>
    <s v="KSA"/>
    <s v="Riyadh"/>
    <s v="ROSHN"/>
    <x v="9"/>
    <m/>
    <s v="ROSHN-Sedra"/>
    <m/>
    <n v="2023"/>
    <m/>
    <s v="Award"/>
    <s v="Competitive - Traditional"/>
    <s v="Fixed Price Lump Sum"/>
    <m/>
    <m/>
    <n v="216"/>
    <m/>
    <x v="12"/>
    <s v="SAR"/>
    <m/>
    <m/>
    <m/>
    <n v="0"/>
  </r>
  <r>
    <x v="0"/>
    <x v="0"/>
    <s v="Townhouse"/>
    <m/>
    <m/>
    <s v="KSA"/>
    <s v="Jeddah"/>
    <s v="Developer01"/>
    <x v="10"/>
    <m/>
    <s v="FJ Project01"/>
    <m/>
    <n v="2022"/>
    <m/>
    <s v="Award"/>
    <s v="Competitive - Traditional"/>
    <s v="Fixed Price Lump Sum"/>
    <m/>
    <m/>
    <n v="280"/>
    <m/>
    <x v="0"/>
    <s v="SAR"/>
    <m/>
    <m/>
    <m/>
    <n v="273"/>
  </r>
  <r>
    <x v="0"/>
    <x v="0"/>
    <s v="Townhouse"/>
    <m/>
    <m/>
    <s v="KSA"/>
    <s v="Jeddah"/>
    <s v="Developer01"/>
    <x v="10"/>
    <m/>
    <s v="FJ Project01"/>
    <m/>
    <n v="2022"/>
    <m/>
    <s v="Award"/>
    <s v="Competitive - Traditional"/>
    <s v="Fixed Price Lump Sum"/>
    <m/>
    <m/>
    <n v="280"/>
    <m/>
    <x v="1"/>
    <s v="SAR"/>
    <m/>
    <m/>
    <m/>
    <n v="484"/>
  </r>
  <r>
    <x v="0"/>
    <x v="0"/>
    <s v="Townhouse"/>
    <m/>
    <m/>
    <s v="KSA"/>
    <s v="Jeddah"/>
    <s v="Developer01"/>
    <x v="10"/>
    <m/>
    <s v="FJ Project01"/>
    <m/>
    <n v="2022"/>
    <m/>
    <s v="Award"/>
    <s v="Competitive - Traditional"/>
    <s v="Fixed Price Lump Sum"/>
    <m/>
    <m/>
    <n v="280"/>
    <m/>
    <x v="2"/>
    <s v="SAR"/>
    <m/>
    <m/>
    <m/>
    <n v="631"/>
  </r>
  <r>
    <x v="0"/>
    <x v="0"/>
    <s v="Townhouse"/>
    <m/>
    <m/>
    <s v="KSA"/>
    <s v="Jeddah"/>
    <s v="Developer01"/>
    <x v="10"/>
    <m/>
    <s v="FJ Project01"/>
    <m/>
    <n v="2022"/>
    <m/>
    <s v="Award"/>
    <s v="Competitive - Traditional"/>
    <s v="Fixed Price Lump Sum"/>
    <m/>
    <m/>
    <n v="280"/>
    <m/>
    <x v="3"/>
    <s v="SAR"/>
    <m/>
    <m/>
    <m/>
    <n v="187"/>
  </r>
  <r>
    <x v="0"/>
    <x v="0"/>
    <s v="Townhouse"/>
    <m/>
    <m/>
    <s v="KSA"/>
    <s v="Jeddah"/>
    <s v="Developer01"/>
    <x v="10"/>
    <m/>
    <s v="FJ Project01"/>
    <m/>
    <n v="2022"/>
    <m/>
    <s v="Award"/>
    <s v="Competitive - Traditional"/>
    <s v="Fixed Price Lump Sum"/>
    <m/>
    <m/>
    <n v="280"/>
    <m/>
    <x v="4"/>
    <s v="SAR"/>
    <m/>
    <m/>
    <m/>
    <n v="523"/>
  </r>
  <r>
    <x v="0"/>
    <x v="0"/>
    <s v="Townhouse"/>
    <m/>
    <m/>
    <s v="KSA"/>
    <s v="Jeddah"/>
    <s v="Developer01"/>
    <x v="10"/>
    <m/>
    <s v="FJ Project01"/>
    <m/>
    <n v="2022"/>
    <m/>
    <s v="Award"/>
    <s v="Competitive - Traditional"/>
    <s v="Fixed Price Lump Sum"/>
    <m/>
    <m/>
    <n v="280"/>
    <m/>
    <x v="5"/>
    <s v="SAR"/>
    <m/>
    <m/>
    <m/>
    <n v="292"/>
  </r>
  <r>
    <x v="0"/>
    <x v="0"/>
    <s v="Townhouse"/>
    <m/>
    <m/>
    <s v="KSA"/>
    <s v="Jeddah"/>
    <s v="Developer01"/>
    <x v="10"/>
    <m/>
    <s v="FJ Project01"/>
    <m/>
    <n v="2022"/>
    <m/>
    <s v="Award"/>
    <s v="Competitive - Traditional"/>
    <s v="Fixed Price Lump Sum"/>
    <m/>
    <m/>
    <n v="280"/>
    <m/>
    <x v="6"/>
    <s v="SAR"/>
    <m/>
    <m/>
    <m/>
    <n v="65"/>
  </r>
  <r>
    <x v="0"/>
    <x v="0"/>
    <s v="Townhouse"/>
    <m/>
    <m/>
    <s v="KSA"/>
    <s v="Jeddah"/>
    <s v="Developer01"/>
    <x v="10"/>
    <m/>
    <s v="FJ Project01"/>
    <m/>
    <n v="2022"/>
    <m/>
    <s v="Award"/>
    <s v="Competitive - Traditional"/>
    <s v="Fixed Price Lump Sum"/>
    <m/>
    <m/>
    <n v="280"/>
    <m/>
    <x v="7"/>
    <s v="SAR"/>
    <m/>
    <m/>
    <m/>
    <n v="0"/>
  </r>
  <r>
    <x v="0"/>
    <x v="0"/>
    <s v="Townhouse"/>
    <m/>
    <m/>
    <s v="KSA"/>
    <s v="Jeddah"/>
    <s v="Developer01"/>
    <x v="10"/>
    <m/>
    <s v="FJ Project01"/>
    <m/>
    <n v="2022"/>
    <m/>
    <s v="Award"/>
    <s v="Competitive - Traditional"/>
    <s v="Fixed Price Lump Sum"/>
    <m/>
    <m/>
    <n v="280"/>
    <m/>
    <x v="8"/>
    <s v="SAR"/>
    <m/>
    <m/>
    <m/>
    <n v="556.875"/>
  </r>
  <r>
    <x v="0"/>
    <x v="0"/>
    <s v="Townhouse"/>
    <m/>
    <m/>
    <s v="KSA"/>
    <s v="Jeddah"/>
    <s v="Developer01"/>
    <x v="10"/>
    <m/>
    <s v="FJ Project01"/>
    <m/>
    <n v="2022"/>
    <m/>
    <s v="Award"/>
    <s v="Competitive - Traditional"/>
    <s v="Fixed Price Lump Sum"/>
    <m/>
    <m/>
    <n v="280"/>
    <m/>
    <x v="9"/>
    <s v="SAR"/>
    <m/>
    <m/>
    <m/>
    <n v="446.625"/>
  </r>
  <r>
    <x v="0"/>
    <x v="0"/>
    <s v="Townhouse"/>
    <m/>
    <m/>
    <s v="KSA"/>
    <s v="Jeddah"/>
    <s v="Developer01"/>
    <x v="10"/>
    <m/>
    <s v="FJ Project01"/>
    <m/>
    <n v="2022"/>
    <m/>
    <s v="Award"/>
    <s v="Competitive - Traditional"/>
    <s v="Fixed Price Lump Sum"/>
    <m/>
    <m/>
    <n v="280"/>
    <m/>
    <x v="10"/>
    <s v="SAR"/>
    <m/>
    <m/>
    <m/>
    <n v="0"/>
  </r>
  <r>
    <x v="0"/>
    <x v="0"/>
    <s v="Townhouse"/>
    <m/>
    <m/>
    <s v="KSA"/>
    <s v="Jeddah"/>
    <s v="Developer01"/>
    <x v="10"/>
    <m/>
    <s v="FJ Project01"/>
    <m/>
    <n v="2022"/>
    <m/>
    <s v="Award"/>
    <s v="Competitive - Traditional"/>
    <s v="Fixed Price Lump Sum"/>
    <m/>
    <m/>
    <n v="280"/>
    <m/>
    <x v="11"/>
    <s v="SAR"/>
    <m/>
    <m/>
    <m/>
    <n v="406"/>
  </r>
  <r>
    <x v="0"/>
    <x v="0"/>
    <s v="Townhouse"/>
    <m/>
    <m/>
    <s v="KSA"/>
    <s v="Jeddah"/>
    <s v="Developer01"/>
    <x v="10"/>
    <m/>
    <s v="FJ Project01"/>
    <m/>
    <n v="2022"/>
    <m/>
    <s v="Award"/>
    <s v="Competitive - Traditional"/>
    <s v="Fixed Price Lump Sum"/>
    <m/>
    <m/>
    <n v="280"/>
    <m/>
    <x v="12"/>
    <s v="SAR"/>
    <m/>
    <m/>
    <m/>
    <n v="0"/>
  </r>
  <r>
    <x v="0"/>
    <x v="1"/>
    <s v="High Rise"/>
    <m/>
    <m/>
    <s v="KSA"/>
    <s v="Jeddah"/>
    <s v="Developer06"/>
    <x v="11"/>
    <m/>
    <s v="E Project01"/>
    <m/>
    <n v="2019"/>
    <m/>
    <s v="Award"/>
    <s v="Competitive - Traditional"/>
    <s v="Fixed Price Lump Sum"/>
    <m/>
    <m/>
    <n v="68339.319999999992"/>
    <m/>
    <x v="0"/>
    <s v="SAR"/>
    <m/>
    <m/>
    <m/>
    <n v="373"/>
  </r>
  <r>
    <x v="0"/>
    <x v="1"/>
    <s v="High Rise"/>
    <m/>
    <m/>
    <s v="KSA"/>
    <s v="Jeddah"/>
    <s v="Developer06"/>
    <x v="11"/>
    <m/>
    <s v="E Project01"/>
    <m/>
    <n v="2019"/>
    <m/>
    <s v="Award"/>
    <s v="Competitive - Traditional"/>
    <s v="Fixed Price Lump Sum"/>
    <m/>
    <m/>
    <n v="68339.319999999992"/>
    <m/>
    <x v="1"/>
    <s v="SAR"/>
    <m/>
    <m/>
    <m/>
    <n v="892"/>
  </r>
  <r>
    <x v="0"/>
    <x v="1"/>
    <s v="High Rise"/>
    <m/>
    <m/>
    <s v="KSA"/>
    <s v="Jeddah"/>
    <s v="Developer06"/>
    <x v="11"/>
    <m/>
    <s v="E Project01"/>
    <m/>
    <n v="2019"/>
    <m/>
    <s v="Award"/>
    <s v="Competitive - Traditional"/>
    <s v="Fixed Price Lump Sum"/>
    <m/>
    <m/>
    <n v="68339.319999999992"/>
    <m/>
    <x v="2"/>
    <s v="SAR"/>
    <m/>
    <m/>
    <m/>
    <n v="409"/>
  </r>
  <r>
    <x v="0"/>
    <x v="1"/>
    <s v="High Rise"/>
    <m/>
    <m/>
    <s v="KSA"/>
    <s v="Jeddah"/>
    <s v="Developer06"/>
    <x v="11"/>
    <m/>
    <s v="E Project01"/>
    <m/>
    <n v="2019"/>
    <m/>
    <s v="Award"/>
    <s v="Competitive - Traditional"/>
    <s v="Fixed Price Lump Sum"/>
    <m/>
    <m/>
    <n v="68339.319999999992"/>
    <m/>
    <x v="3"/>
    <s v="SAR"/>
    <m/>
    <m/>
    <m/>
    <n v="317"/>
  </r>
  <r>
    <x v="0"/>
    <x v="1"/>
    <s v="High Rise"/>
    <m/>
    <m/>
    <s v="KSA"/>
    <s v="Jeddah"/>
    <s v="Developer06"/>
    <x v="11"/>
    <m/>
    <s v="E Project01"/>
    <m/>
    <n v="2019"/>
    <m/>
    <s v="Award"/>
    <s v="Competitive - Traditional"/>
    <s v="Fixed Price Lump Sum"/>
    <m/>
    <m/>
    <n v="68339.319999999992"/>
    <m/>
    <x v="4"/>
    <s v="SAR"/>
    <m/>
    <m/>
    <m/>
    <n v="675"/>
  </r>
  <r>
    <x v="0"/>
    <x v="1"/>
    <s v="High Rise"/>
    <m/>
    <m/>
    <s v="KSA"/>
    <s v="Jeddah"/>
    <s v="Developer06"/>
    <x v="11"/>
    <m/>
    <s v="E Project01"/>
    <m/>
    <n v="2019"/>
    <m/>
    <s v="Award"/>
    <s v="Competitive - Traditional"/>
    <s v="Fixed Price Lump Sum"/>
    <m/>
    <m/>
    <n v="68339.319999999992"/>
    <m/>
    <x v="5"/>
    <s v="SAR"/>
    <m/>
    <m/>
    <m/>
    <n v="413"/>
  </r>
  <r>
    <x v="0"/>
    <x v="1"/>
    <s v="High Rise"/>
    <m/>
    <m/>
    <s v="KSA"/>
    <s v="Jeddah"/>
    <s v="Developer06"/>
    <x v="11"/>
    <m/>
    <s v="E Project01"/>
    <m/>
    <n v="2019"/>
    <m/>
    <s v="Award"/>
    <s v="Competitive - Traditional"/>
    <s v="Fixed Price Lump Sum"/>
    <m/>
    <m/>
    <n v="68339.319999999992"/>
    <m/>
    <x v="6"/>
    <s v="SAR"/>
    <m/>
    <m/>
    <m/>
    <n v="85"/>
  </r>
  <r>
    <x v="0"/>
    <x v="1"/>
    <s v="High Rise"/>
    <m/>
    <m/>
    <s v="KSA"/>
    <s v="Jeddah"/>
    <s v="Developer06"/>
    <x v="11"/>
    <m/>
    <s v="E Project01"/>
    <m/>
    <n v="2019"/>
    <m/>
    <s v="Award"/>
    <s v="Competitive - Traditional"/>
    <s v="Fixed Price Lump Sum"/>
    <m/>
    <m/>
    <n v="68339.319999999992"/>
    <m/>
    <x v="7"/>
    <s v="SAR"/>
    <m/>
    <m/>
    <m/>
    <n v="51"/>
  </r>
  <r>
    <x v="0"/>
    <x v="1"/>
    <s v="High Rise"/>
    <m/>
    <m/>
    <s v="KSA"/>
    <s v="Jeddah"/>
    <s v="Developer06"/>
    <x v="11"/>
    <m/>
    <s v="E Project01"/>
    <m/>
    <n v="2019"/>
    <m/>
    <s v="Award"/>
    <s v="Competitive - Traditional"/>
    <s v="Fixed Price Lump Sum"/>
    <m/>
    <m/>
    <n v="68339.319999999992"/>
    <m/>
    <x v="8"/>
    <s v="SAR"/>
    <m/>
    <m/>
    <m/>
    <n v="759"/>
  </r>
  <r>
    <x v="0"/>
    <x v="1"/>
    <s v="High Rise"/>
    <m/>
    <m/>
    <s v="KSA"/>
    <s v="Jeddah"/>
    <s v="Developer06"/>
    <x v="11"/>
    <m/>
    <s v="E Project01"/>
    <m/>
    <n v="2019"/>
    <m/>
    <s v="Award"/>
    <s v="Competitive - Traditional"/>
    <s v="Fixed Price Lump Sum"/>
    <m/>
    <m/>
    <n v="68339.319999999992"/>
    <m/>
    <x v="9"/>
    <s v="SAR"/>
    <m/>
    <m/>
    <m/>
    <n v="1292"/>
  </r>
  <r>
    <x v="0"/>
    <x v="1"/>
    <s v="High Rise"/>
    <m/>
    <m/>
    <s v="KSA"/>
    <s v="Jeddah"/>
    <s v="Developer06"/>
    <x v="11"/>
    <m/>
    <s v="E Project01"/>
    <m/>
    <n v="2019"/>
    <m/>
    <s v="Award"/>
    <s v="Competitive - Traditional"/>
    <s v="Fixed Price Lump Sum"/>
    <m/>
    <m/>
    <n v="68339.319999999992"/>
    <m/>
    <x v="10"/>
    <s v="SAR"/>
    <m/>
    <m/>
    <m/>
    <n v="278"/>
  </r>
  <r>
    <x v="0"/>
    <x v="1"/>
    <s v="High Rise"/>
    <m/>
    <m/>
    <s v="KSA"/>
    <s v="Jeddah"/>
    <s v="Developer06"/>
    <x v="11"/>
    <m/>
    <s v="E Project01"/>
    <m/>
    <n v="2019"/>
    <m/>
    <s v="Award"/>
    <s v="Competitive - Traditional"/>
    <s v="Fixed Price Lump Sum"/>
    <m/>
    <m/>
    <n v="68339.319999999992"/>
    <m/>
    <x v="11"/>
    <s v="SAR"/>
    <m/>
    <m/>
    <m/>
    <n v="444"/>
  </r>
  <r>
    <x v="0"/>
    <x v="1"/>
    <s v="High Rise"/>
    <m/>
    <m/>
    <s v="KSA"/>
    <s v="Jeddah"/>
    <s v="Developer06"/>
    <x v="11"/>
    <m/>
    <s v="E Project01"/>
    <m/>
    <n v="2019"/>
    <m/>
    <s v="Award"/>
    <s v="Competitive - Traditional"/>
    <s v="Fixed Price Lump Sum"/>
    <m/>
    <m/>
    <n v="68339.319999999992"/>
    <m/>
    <x v="12"/>
    <s v="SAR"/>
    <m/>
    <m/>
    <m/>
    <n v="0"/>
  </r>
  <r>
    <x v="0"/>
    <x v="1"/>
    <s v="High Rise"/>
    <m/>
    <m/>
    <s v="KSA"/>
    <s v="Jeddah"/>
    <s v="Developer06"/>
    <x v="12"/>
    <m/>
    <s v="E Project02"/>
    <m/>
    <n v="2018"/>
    <m/>
    <s v="Award"/>
    <s v="Competitive - Traditional"/>
    <s v="Fixed Price Lump Sum"/>
    <m/>
    <m/>
    <n v="67484.759999999995"/>
    <m/>
    <x v="0"/>
    <s v="SAR"/>
    <m/>
    <m/>
    <m/>
    <n v="452"/>
  </r>
  <r>
    <x v="0"/>
    <x v="1"/>
    <s v="High Rise"/>
    <m/>
    <m/>
    <s v="KSA"/>
    <s v="Jeddah"/>
    <s v="Developer06"/>
    <x v="12"/>
    <m/>
    <s v="E Project02"/>
    <m/>
    <n v="2018"/>
    <m/>
    <s v="Award"/>
    <s v="Competitive - Traditional"/>
    <s v="Fixed Price Lump Sum"/>
    <m/>
    <m/>
    <n v="67484.759999999995"/>
    <m/>
    <x v="1"/>
    <s v="SAR"/>
    <m/>
    <m/>
    <m/>
    <n v="927"/>
  </r>
  <r>
    <x v="0"/>
    <x v="1"/>
    <s v="High Rise"/>
    <m/>
    <m/>
    <s v="KSA"/>
    <s v="Jeddah"/>
    <s v="Developer06"/>
    <x v="12"/>
    <m/>
    <s v="E Project02"/>
    <m/>
    <n v="2018"/>
    <m/>
    <s v="Award"/>
    <s v="Competitive - Traditional"/>
    <s v="Fixed Price Lump Sum"/>
    <m/>
    <m/>
    <n v="67484.759999999995"/>
    <m/>
    <x v="2"/>
    <s v="SAR"/>
    <m/>
    <m/>
    <m/>
    <n v="415"/>
  </r>
  <r>
    <x v="0"/>
    <x v="1"/>
    <s v="High Rise"/>
    <m/>
    <m/>
    <s v="KSA"/>
    <s v="Jeddah"/>
    <s v="Developer06"/>
    <x v="12"/>
    <m/>
    <s v="E Project02"/>
    <m/>
    <n v="2018"/>
    <m/>
    <s v="Award"/>
    <s v="Competitive - Traditional"/>
    <s v="Fixed Price Lump Sum"/>
    <m/>
    <m/>
    <n v="67484.759999999995"/>
    <m/>
    <x v="3"/>
    <s v="SAR"/>
    <m/>
    <m/>
    <m/>
    <n v="540"/>
  </r>
  <r>
    <x v="0"/>
    <x v="1"/>
    <s v="High Rise"/>
    <m/>
    <m/>
    <s v="KSA"/>
    <s v="Jeddah"/>
    <s v="Developer06"/>
    <x v="12"/>
    <m/>
    <s v="E Project02"/>
    <m/>
    <n v="2018"/>
    <m/>
    <s v="Award"/>
    <s v="Competitive - Traditional"/>
    <s v="Fixed Price Lump Sum"/>
    <m/>
    <m/>
    <n v="67484.759999999995"/>
    <m/>
    <x v="4"/>
    <s v="SAR"/>
    <m/>
    <m/>
    <m/>
    <n v="605"/>
  </r>
  <r>
    <x v="0"/>
    <x v="1"/>
    <s v="High Rise"/>
    <m/>
    <m/>
    <s v="KSA"/>
    <s v="Jeddah"/>
    <s v="Developer06"/>
    <x v="12"/>
    <m/>
    <s v="E Project02"/>
    <m/>
    <n v="2018"/>
    <m/>
    <s v="Award"/>
    <s v="Competitive - Traditional"/>
    <s v="Fixed Price Lump Sum"/>
    <m/>
    <m/>
    <n v="67484.759999999995"/>
    <m/>
    <x v="5"/>
    <s v="SAR"/>
    <m/>
    <m/>
    <m/>
    <n v="394"/>
  </r>
  <r>
    <x v="0"/>
    <x v="1"/>
    <s v="High Rise"/>
    <m/>
    <m/>
    <s v="KSA"/>
    <s v="Jeddah"/>
    <s v="Developer06"/>
    <x v="12"/>
    <m/>
    <s v="E Project02"/>
    <m/>
    <n v="2018"/>
    <m/>
    <s v="Award"/>
    <s v="Competitive - Traditional"/>
    <s v="Fixed Price Lump Sum"/>
    <m/>
    <m/>
    <n v="67484.759999999995"/>
    <m/>
    <x v="6"/>
    <s v="SAR"/>
    <m/>
    <m/>
    <m/>
    <n v="117"/>
  </r>
  <r>
    <x v="0"/>
    <x v="1"/>
    <s v="High Rise"/>
    <m/>
    <m/>
    <s v="KSA"/>
    <s v="Jeddah"/>
    <s v="Developer06"/>
    <x v="12"/>
    <m/>
    <s v="E Project02"/>
    <m/>
    <n v="2018"/>
    <m/>
    <s v="Award"/>
    <s v="Competitive - Traditional"/>
    <s v="Fixed Price Lump Sum"/>
    <m/>
    <m/>
    <n v="67484.759999999995"/>
    <m/>
    <x v="7"/>
    <s v="SAR"/>
    <m/>
    <m/>
    <m/>
    <n v="56"/>
  </r>
  <r>
    <x v="0"/>
    <x v="1"/>
    <s v="High Rise"/>
    <m/>
    <m/>
    <s v="KSA"/>
    <s v="Jeddah"/>
    <s v="Developer06"/>
    <x v="12"/>
    <m/>
    <s v="E Project02"/>
    <m/>
    <n v="2018"/>
    <m/>
    <s v="Award"/>
    <s v="Competitive - Traditional"/>
    <s v="Fixed Price Lump Sum"/>
    <m/>
    <m/>
    <n v="67484.759999999995"/>
    <m/>
    <x v="8"/>
    <s v="SAR"/>
    <m/>
    <m/>
    <m/>
    <n v="781"/>
  </r>
  <r>
    <x v="0"/>
    <x v="1"/>
    <s v="High Rise"/>
    <m/>
    <m/>
    <s v="KSA"/>
    <s v="Jeddah"/>
    <s v="Developer06"/>
    <x v="12"/>
    <m/>
    <s v="E Project02"/>
    <m/>
    <n v="2018"/>
    <m/>
    <s v="Award"/>
    <s v="Competitive - Traditional"/>
    <s v="Fixed Price Lump Sum"/>
    <m/>
    <m/>
    <n v="67484.759999999995"/>
    <m/>
    <x v="9"/>
    <s v="SAR"/>
    <m/>
    <m/>
    <m/>
    <n v="1303"/>
  </r>
  <r>
    <x v="0"/>
    <x v="1"/>
    <s v="High Rise"/>
    <m/>
    <m/>
    <s v="KSA"/>
    <s v="Jeddah"/>
    <s v="Developer06"/>
    <x v="12"/>
    <m/>
    <s v="E Project02"/>
    <m/>
    <n v="2018"/>
    <m/>
    <s v="Award"/>
    <s v="Competitive - Traditional"/>
    <s v="Fixed Price Lump Sum"/>
    <m/>
    <m/>
    <n v="67484.759999999995"/>
    <m/>
    <x v="10"/>
    <s v="SAR"/>
    <m/>
    <m/>
    <m/>
    <n v="276"/>
  </r>
  <r>
    <x v="0"/>
    <x v="1"/>
    <s v="High Rise"/>
    <m/>
    <m/>
    <s v="KSA"/>
    <s v="Jeddah"/>
    <s v="Developer06"/>
    <x v="12"/>
    <m/>
    <s v="E Project02"/>
    <m/>
    <n v="2018"/>
    <m/>
    <s v="Award"/>
    <s v="Competitive - Traditional"/>
    <s v="Fixed Price Lump Sum"/>
    <m/>
    <m/>
    <n v="67484.759999999995"/>
    <m/>
    <x v="11"/>
    <s v="SAR"/>
    <m/>
    <m/>
    <m/>
    <n v="469"/>
  </r>
  <r>
    <x v="0"/>
    <x v="1"/>
    <s v="High Rise"/>
    <m/>
    <m/>
    <s v="KSA"/>
    <s v="Jeddah"/>
    <s v="Developer06"/>
    <x v="12"/>
    <m/>
    <s v="E Project02"/>
    <m/>
    <n v="2018"/>
    <m/>
    <s v="Award"/>
    <s v="Competitive - Traditional"/>
    <s v="Fixed Price Lump Sum"/>
    <m/>
    <m/>
    <n v="67484.759999999995"/>
    <m/>
    <x v="12"/>
    <s v="SAR"/>
    <m/>
    <m/>
    <m/>
    <n v="0"/>
  </r>
  <r>
    <x v="0"/>
    <x v="1"/>
    <s v="Mid-rise"/>
    <m/>
    <m/>
    <s v="KSA"/>
    <s v="Riyadh"/>
    <s v="Developer07"/>
    <x v="13"/>
    <m/>
    <s v="MK Project01"/>
    <m/>
    <n v="2022"/>
    <m/>
    <s v="Award"/>
    <s v="Competitive - Traditional"/>
    <s v="Fixed Price Lump Sum"/>
    <m/>
    <m/>
    <n v="49320"/>
    <m/>
    <x v="0"/>
    <s v="SAR"/>
    <m/>
    <m/>
    <m/>
    <n v="456"/>
  </r>
  <r>
    <x v="0"/>
    <x v="1"/>
    <s v="Mid-rise"/>
    <m/>
    <m/>
    <s v="KSA"/>
    <s v="Riyadh"/>
    <s v="Developer07"/>
    <x v="13"/>
    <m/>
    <s v="MK Project01"/>
    <m/>
    <n v="2022"/>
    <m/>
    <s v="Award"/>
    <s v="Competitive - Traditional"/>
    <s v="Fixed Price Lump Sum"/>
    <m/>
    <m/>
    <n v="49320"/>
    <m/>
    <x v="1"/>
    <s v="SAR"/>
    <m/>
    <m/>
    <m/>
    <n v="922"/>
  </r>
  <r>
    <x v="0"/>
    <x v="1"/>
    <s v="Mid-rise"/>
    <m/>
    <m/>
    <s v="KSA"/>
    <s v="Riyadh"/>
    <s v="Developer07"/>
    <x v="13"/>
    <m/>
    <s v="MK Project01"/>
    <m/>
    <n v="2022"/>
    <m/>
    <s v="Award"/>
    <s v="Competitive - Traditional"/>
    <s v="Fixed Price Lump Sum"/>
    <m/>
    <m/>
    <n v="49320"/>
    <m/>
    <x v="2"/>
    <s v="SAR"/>
    <m/>
    <m/>
    <m/>
    <n v="683.8"/>
  </r>
  <r>
    <x v="0"/>
    <x v="1"/>
    <s v="Mid-rise"/>
    <m/>
    <m/>
    <s v="KSA"/>
    <s v="Riyadh"/>
    <s v="Developer07"/>
    <x v="13"/>
    <m/>
    <s v="MK Project01"/>
    <m/>
    <n v="2022"/>
    <m/>
    <s v="Award"/>
    <s v="Competitive - Traditional"/>
    <s v="Fixed Price Lump Sum"/>
    <m/>
    <m/>
    <n v="49320"/>
    <m/>
    <x v="3"/>
    <s v="SAR"/>
    <m/>
    <m/>
    <m/>
    <n v="238"/>
  </r>
  <r>
    <x v="0"/>
    <x v="1"/>
    <s v="Mid-rise"/>
    <m/>
    <m/>
    <s v="KSA"/>
    <s v="Riyadh"/>
    <s v="Developer07"/>
    <x v="13"/>
    <m/>
    <s v="MK Project01"/>
    <m/>
    <n v="2022"/>
    <m/>
    <s v="Award"/>
    <s v="Competitive - Traditional"/>
    <s v="Fixed Price Lump Sum"/>
    <m/>
    <m/>
    <n v="49320"/>
    <m/>
    <x v="4"/>
    <s v="SAR"/>
    <m/>
    <m/>
    <m/>
    <n v="1010"/>
  </r>
  <r>
    <x v="0"/>
    <x v="1"/>
    <s v="Mid-rise"/>
    <m/>
    <m/>
    <s v="KSA"/>
    <s v="Riyadh"/>
    <s v="Developer07"/>
    <x v="13"/>
    <m/>
    <s v="MK Project01"/>
    <m/>
    <n v="2022"/>
    <m/>
    <s v="Award"/>
    <s v="Competitive - Traditional"/>
    <s v="Fixed Price Lump Sum"/>
    <m/>
    <m/>
    <n v="49320"/>
    <m/>
    <x v="5"/>
    <s v="SAR"/>
    <m/>
    <m/>
    <m/>
    <n v="232"/>
  </r>
  <r>
    <x v="0"/>
    <x v="1"/>
    <s v="Mid-rise"/>
    <m/>
    <m/>
    <s v="KSA"/>
    <s v="Riyadh"/>
    <s v="Developer07"/>
    <x v="13"/>
    <m/>
    <s v="MK Project01"/>
    <m/>
    <n v="2022"/>
    <m/>
    <s v="Award"/>
    <s v="Competitive - Traditional"/>
    <s v="Fixed Price Lump Sum"/>
    <m/>
    <m/>
    <n v="49320"/>
    <m/>
    <x v="6"/>
    <s v="SAR"/>
    <m/>
    <m/>
    <m/>
    <n v="88"/>
  </r>
  <r>
    <x v="0"/>
    <x v="1"/>
    <s v="Mid-rise"/>
    <m/>
    <m/>
    <s v="KSA"/>
    <s v="Riyadh"/>
    <s v="Developer07"/>
    <x v="13"/>
    <m/>
    <s v="MK Project01"/>
    <m/>
    <n v="2022"/>
    <m/>
    <s v="Award"/>
    <s v="Competitive - Traditional"/>
    <s v="Fixed Price Lump Sum"/>
    <m/>
    <m/>
    <n v="49320"/>
    <m/>
    <x v="7"/>
    <s v="SAR"/>
    <m/>
    <m/>
    <m/>
    <n v="94"/>
  </r>
  <r>
    <x v="0"/>
    <x v="1"/>
    <s v="Mid-rise"/>
    <m/>
    <m/>
    <s v="KSA"/>
    <s v="Riyadh"/>
    <s v="Developer07"/>
    <x v="13"/>
    <m/>
    <s v="MK Project01"/>
    <m/>
    <n v="2022"/>
    <m/>
    <s v="Award"/>
    <s v="Competitive - Traditional"/>
    <s v="Fixed Price Lump Sum"/>
    <m/>
    <m/>
    <n v="49320"/>
    <m/>
    <x v="8"/>
    <s v="SAR"/>
    <m/>
    <m/>
    <m/>
    <n v="968"/>
  </r>
  <r>
    <x v="0"/>
    <x v="1"/>
    <s v="Mid-rise"/>
    <m/>
    <m/>
    <s v="KSA"/>
    <s v="Riyadh"/>
    <s v="Developer07"/>
    <x v="13"/>
    <m/>
    <s v="MK Project01"/>
    <m/>
    <n v="2022"/>
    <m/>
    <s v="Award"/>
    <s v="Competitive - Traditional"/>
    <s v="Fixed Price Lump Sum"/>
    <m/>
    <m/>
    <n v="49320"/>
    <m/>
    <x v="9"/>
    <s v="SAR"/>
    <m/>
    <m/>
    <m/>
    <n v="1377"/>
  </r>
  <r>
    <x v="0"/>
    <x v="1"/>
    <s v="Mid-rise"/>
    <m/>
    <m/>
    <s v="KSA"/>
    <s v="Riyadh"/>
    <s v="Developer07"/>
    <x v="13"/>
    <m/>
    <s v="MK Project01"/>
    <m/>
    <n v="2022"/>
    <m/>
    <s v="Award"/>
    <s v="Competitive - Traditional"/>
    <s v="Fixed Price Lump Sum"/>
    <m/>
    <m/>
    <n v="49320"/>
    <m/>
    <x v="10"/>
    <s v="SAR"/>
    <m/>
    <m/>
    <m/>
    <n v="102"/>
  </r>
  <r>
    <x v="0"/>
    <x v="1"/>
    <s v="Mid-rise"/>
    <m/>
    <m/>
    <s v="KSA"/>
    <s v="Riyadh"/>
    <s v="Developer07"/>
    <x v="13"/>
    <m/>
    <s v="MK Project01"/>
    <m/>
    <n v="2022"/>
    <m/>
    <s v="Award"/>
    <s v="Competitive - Traditional"/>
    <s v="Fixed Price Lump Sum"/>
    <m/>
    <m/>
    <n v="49320"/>
    <m/>
    <x v="11"/>
    <s v="SAR"/>
    <m/>
    <m/>
    <m/>
    <n v="563"/>
  </r>
  <r>
    <x v="0"/>
    <x v="1"/>
    <s v="Mid-rise"/>
    <m/>
    <m/>
    <s v="KSA"/>
    <s v="Riyadh"/>
    <s v="Developer07"/>
    <x v="13"/>
    <m/>
    <s v="MK Project01"/>
    <m/>
    <n v="2022"/>
    <m/>
    <s v="Award"/>
    <s v="Competitive - Traditional"/>
    <s v="Fixed Price Lump Sum"/>
    <m/>
    <m/>
    <n v="49320"/>
    <m/>
    <x v="12"/>
    <s v="SAR"/>
    <m/>
    <m/>
    <m/>
    <n v="0"/>
  </r>
  <r>
    <x v="0"/>
    <x v="1"/>
    <s v="Mid-rise"/>
    <m/>
    <m/>
    <s v="KSA"/>
    <s v="Jeddah"/>
    <s v="Developer08"/>
    <x v="14"/>
    <m/>
    <s v="PS Project01"/>
    <m/>
    <n v="2021"/>
    <m/>
    <s v="Award"/>
    <s v="Competitive - Traditional"/>
    <s v="Fixed Price Lump Sum"/>
    <m/>
    <m/>
    <n v="21385.350000000002"/>
    <m/>
    <x v="0"/>
    <s v="SAR"/>
    <m/>
    <m/>
    <m/>
    <n v="314"/>
  </r>
  <r>
    <x v="0"/>
    <x v="1"/>
    <s v="Mid-rise"/>
    <m/>
    <m/>
    <s v="KSA"/>
    <s v="Jeddah"/>
    <s v="Developer08"/>
    <x v="14"/>
    <m/>
    <s v="PS Project01"/>
    <m/>
    <n v="2021"/>
    <m/>
    <s v="Award"/>
    <s v="Competitive - Traditional"/>
    <s v="Fixed Price Lump Sum"/>
    <m/>
    <m/>
    <n v="21385.350000000002"/>
    <m/>
    <x v="1"/>
    <s v="SAR"/>
    <m/>
    <m/>
    <m/>
    <n v="891.8"/>
  </r>
  <r>
    <x v="0"/>
    <x v="1"/>
    <s v="Mid-rise"/>
    <m/>
    <m/>
    <s v="KSA"/>
    <s v="Jeddah"/>
    <s v="Developer08"/>
    <x v="14"/>
    <m/>
    <s v="PS Project01"/>
    <m/>
    <n v="2021"/>
    <m/>
    <s v="Award"/>
    <s v="Competitive - Traditional"/>
    <s v="Fixed Price Lump Sum"/>
    <m/>
    <m/>
    <n v="21385.350000000002"/>
    <m/>
    <x v="2"/>
    <s v="SAR"/>
    <m/>
    <m/>
    <m/>
    <n v="954"/>
  </r>
  <r>
    <x v="0"/>
    <x v="1"/>
    <s v="Mid-rise"/>
    <m/>
    <m/>
    <s v="KSA"/>
    <s v="Jeddah"/>
    <s v="Developer08"/>
    <x v="14"/>
    <m/>
    <s v="PS Project01"/>
    <m/>
    <n v="2021"/>
    <m/>
    <s v="Award"/>
    <s v="Competitive - Traditional"/>
    <s v="Fixed Price Lump Sum"/>
    <m/>
    <m/>
    <n v="21385.350000000002"/>
    <m/>
    <x v="3"/>
    <s v="SAR"/>
    <m/>
    <m/>
    <m/>
    <n v="590"/>
  </r>
  <r>
    <x v="0"/>
    <x v="1"/>
    <s v="Mid-rise"/>
    <m/>
    <m/>
    <s v="KSA"/>
    <s v="Jeddah"/>
    <s v="Developer08"/>
    <x v="14"/>
    <m/>
    <s v="PS Project01"/>
    <m/>
    <n v="2021"/>
    <m/>
    <s v="Award"/>
    <s v="Competitive - Traditional"/>
    <s v="Fixed Price Lump Sum"/>
    <m/>
    <m/>
    <n v="21385.350000000002"/>
    <m/>
    <x v="4"/>
    <s v="SAR"/>
    <m/>
    <m/>
    <m/>
    <n v="1138"/>
  </r>
  <r>
    <x v="0"/>
    <x v="1"/>
    <s v="Mid-rise"/>
    <m/>
    <m/>
    <s v="KSA"/>
    <s v="Jeddah"/>
    <s v="Developer08"/>
    <x v="14"/>
    <m/>
    <s v="PS Project01"/>
    <m/>
    <n v="2021"/>
    <m/>
    <s v="Award"/>
    <s v="Competitive - Traditional"/>
    <s v="Fixed Price Lump Sum"/>
    <m/>
    <m/>
    <n v="21385.350000000002"/>
    <m/>
    <x v="5"/>
    <s v="SAR"/>
    <m/>
    <m/>
    <m/>
    <n v="359"/>
  </r>
  <r>
    <x v="0"/>
    <x v="1"/>
    <s v="Mid-rise"/>
    <m/>
    <m/>
    <s v="KSA"/>
    <s v="Jeddah"/>
    <s v="Developer08"/>
    <x v="14"/>
    <m/>
    <s v="PS Project01"/>
    <m/>
    <n v="2021"/>
    <m/>
    <s v="Award"/>
    <s v="Competitive - Traditional"/>
    <s v="Fixed Price Lump Sum"/>
    <m/>
    <m/>
    <n v="21385.350000000002"/>
    <m/>
    <x v="6"/>
    <s v="SAR"/>
    <m/>
    <m/>
    <m/>
    <n v="181"/>
  </r>
  <r>
    <x v="0"/>
    <x v="1"/>
    <s v="Mid-rise"/>
    <m/>
    <m/>
    <s v="KSA"/>
    <s v="Jeddah"/>
    <s v="Developer08"/>
    <x v="14"/>
    <m/>
    <s v="PS Project01"/>
    <m/>
    <n v="2021"/>
    <m/>
    <s v="Award"/>
    <s v="Competitive - Traditional"/>
    <s v="Fixed Price Lump Sum"/>
    <m/>
    <m/>
    <n v="21385.350000000002"/>
    <m/>
    <x v="7"/>
    <s v="SAR"/>
    <m/>
    <m/>
    <m/>
    <n v="94"/>
  </r>
  <r>
    <x v="0"/>
    <x v="1"/>
    <s v="Mid-rise"/>
    <m/>
    <m/>
    <s v="KSA"/>
    <s v="Jeddah"/>
    <s v="Developer08"/>
    <x v="14"/>
    <m/>
    <s v="PS Project01"/>
    <m/>
    <n v="2021"/>
    <m/>
    <s v="Award"/>
    <s v="Competitive - Traditional"/>
    <s v="Fixed Price Lump Sum"/>
    <m/>
    <m/>
    <n v="21385.350000000002"/>
    <m/>
    <x v="8"/>
    <s v="SAR"/>
    <m/>
    <m/>
    <m/>
    <n v="1108"/>
  </r>
  <r>
    <x v="0"/>
    <x v="1"/>
    <s v="Mid-rise"/>
    <m/>
    <m/>
    <s v="KSA"/>
    <s v="Jeddah"/>
    <s v="Developer08"/>
    <x v="14"/>
    <m/>
    <s v="PS Project01"/>
    <m/>
    <n v="2021"/>
    <m/>
    <s v="Award"/>
    <s v="Competitive - Traditional"/>
    <s v="Fixed Price Lump Sum"/>
    <m/>
    <m/>
    <n v="21385.350000000002"/>
    <m/>
    <x v="9"/>
    <s v="SAR"/>
    <m/>
    <m/>
    <m/>
    <n v="1040"/>
  </r>
  <r>
    <x v="0"/>
    <x v="1"/>
    <s v="Mid-rise"/>
    <m/>
    <m/>
    <s v="KSA"/>
    <s v="Jeddah"/>
    <s v="Developer08"/>
    <x v="14"/>
    <m/>
    <s v="PS Project01"/>
    <m/>
    <n v="2021"/>
    <m/>
    <s v="Award"/>
    <s v="Competitive - Traditional"/>
    <s v="Fixed Price Lump Sum"/>
    <m/>
    <m/>
    <n v="21385.350000000002"/>
    <m/>
    <x v="10"/>
    <s v="SAR"/>
    <m/>
    <m/>
    <m/>
    <n v="160"/>
  </r>
  <r>
    <x v="0"/>
    <x v="1"/>
    <s v="Mid-rise"/>
    <m/>
    <m/>
    <s v="KSA"/>
    <s v="Jeddah"/>
    <s v="Developer08"/>
    <x v="14"/>
    <m/>
    <s v="PS Project01"/>
    <m/>
    <n v="2021"/>
    <m/>
    <s v="Award"/>
    <s v="Competitive - Traditional"/>
    <s v="Fixed Price Lump Sum"/>
    <m/>
    <m/>
    <n v="21385.350000000002"/>
    <m/>
    <x v="11"/>
    <s v="SAR"/>
    <m/>
    <m/>
    <m/>
    <n v="573"/>
  </r>
  <r>
    <x v="0"/>
    <x v="1"/>
    <s v="Mid-rise"/>
    <m/>
    <m/>
    <s v="KSA"/>
    <s v="Jeddah"/>
    <s v="Developer08"/>
    <x v="14"/>
    <m/>
    <s v="PS Project01"/>
    <m/>
    <n v="2021"/>
    <m/>
    <s v="Award"/>
    <s v="Competitive - Traditional"/>
    <s v="Fixed Price Lump Sum"/>
    <m/>
    <m/>
    <n v="21385.350000000002"/>
    <m/>
    <x v="12"/>
    <s v="SAR"/>
    <m/>
    <m/>
    <m/>
    <n v="0"/>
  </r>
  <r>
    <x v="0"/>
    <x v="1"/>
    <s v="Mid-rise"/>
    <m/>
    <m/>
    <s v="KSA"/>
    <s v="Jeddah"/>
    <s v="Developer08"/>
    <x v="15"/>
    <m/>
    <s v="PS Project02"/>
    <m/>
    <n v="2022"/>
    <m/>
    <s v="Award"/>
    <s v="Competitive - Traditional"/>
    <s v="Fixed Price Lump Sum"/>
    <m/>
    <m/>
    <n v="19208"/>
    <m/>
    <x v="0"/>
    <s v="SAR"/>
    <m/>
    <m/>
    <m/>
    <n v="286"/>
  </r>
  <r>
    <x v="0"/>
    <x v="1"/>
    <s v="Mid-rise"/>
    <m/>
    <m/>
    <s v="KSA"/>
    <s v="Jeddah"/>
    <s v="Developer08"/>
    <x v="15"/>
    <m/>
    <s v="PS Project02"/>
    <m/>
    <n v="2022"/>
    <m/>
    <s v="Award"/>
    <s v="Competitive - Traditional"/>
    <s v="Fixed Price Lump Sum"/>
    <m/>
    <m/>
    <n v="19208"/>
    <m/>
    <x v="1"/>
    <s v="SAR"/>
    <m/>
    <m/>
    <m/>
    <n v="951"/>
  </r>
  <r>
    <x v="0"/>
    <x v="1"/>
    <s v="Mid-rise"/>
    <m/>
    <m/>
    <s v="KSA"/>
    <s v="Jeddah"/>
    <s v="Developer08"/>
    <x v="15"/>
    <m/>
    <s v="PS Project02"/>
    <m/>
    <n v="2022"/>
    <m/>
    <s v="Award"/>
    <s v="Competitive - Traditional"/>
    <s v="Fixed Price Lump Sum"/>
    <m/>
    <m/>
    <n v="19208"/>
    <m/>
    <x v="2"/>
    <s v="SAR"/>
    <m/>
    <m/>
    <m/>
    <n v="663"/>
  </r>
  <r>
    <x v="0"/>
    <x v="1"/>
    <s v="Mid-rise"/>
    <m/>
    <m/>
    <s v="KSA"/>
    <s v="Jeddah"/>
    <s v="Developer08"/>
    <x v="15"/>
    <m/>
    <s v="PS Project02"/>
    <m/>
    <n v="2022"/>
    <m/>
    <s v="Award"/>
    <s v="Competitive - Traditional"/>
    <s v="Fixed Price Lump Sum"/>
    <m/>
    <m/>
    <n v="19208"/>
    <m/>
    <x v="3"/>
    <s v="SAR"/>
    <m/>
    <m/>
    <m/>
    <n v="196"/>
  </r>
  <r>
    <x v="0"/>
    <x v="1"/>
    <s v="Mid-rise"/>
    <m/>
    <m/>
    <s v="KSA"/>
    <s v="Jeddah"/>
    <s v="Developer08"/>
    <x v="15"/>
    <m/>
    <s v="PS Project02"/>
    <m/>
    <n v="2022"/>
    <m/>
    <s v="Award"/>
    <s v="Competitive - Traditional"/>
    <s v="Fixed Price Lump Sum"/>
    <m/>
    <m/>
    <n v="19208"/>
    <m/>
    <x v="4"/>
    <s v="SAR"/>
    <m/>
    <m/>
    <m/>
    <n v="549"/>
  </r>
  <r>
    <x v="0"/>
    <x v="1"/>
    <s v="Mid-rise"/>
    <m/>
    <m/>
    <s v="KSA"/>
    <s v="Jeddah"/>
    <s v="Developer08"/>
    <x v="15"/>
    <m/>
    <s v="PS Project02"/>
    <m/>
    <n v="2022"/>
    <m/>
    <s v="Award"/>
    <s v="Competitive - Traditional"/>
    <s v="Fixed Price Lump Sum"/>
    <m/>
    <m/>
    <n v="19208"/>
    <m/>
    <x v="5"/>
    <s v="SAR"/>
    <m/>
    <m/>
    <m/>
    <n v="307"/>
  </r>
  <r>
    <x v="0"/>
    <x v="1"/>
    <s v="Mid-rise"/>
    <m/>
    <m/>
    <s v="KSA"/>
    <s v="Jeddah"/>
    <s v="Developer08"/>
    <x v="15"/>
    <m/>
    <s v="PS Project02"/>
    <m/>
    <n v="2022"/>
    <m/>
    <s v="Award"/>
    <s v="Competitive - Traditional"/>
    <s v="Fixed Price Lump Sum"/>
    <m/>
    <m/>
    <n v="19208"/>
    <m/>
    <x v="6"/>
    <s v="SAR"/>
    <m/>
    <m/>
    <m/>
    <n v="68"/>
  </r>
  <r>
    <x v="0"/>
    <x v="1"/>
    <s v="Mid-rise"/>
    <m/>
    <m/>
    <s v="KSA"/>
    <s v="Jeddah"/>
    <s v="Developer08"/>
    <x v="15"/>
    <m/>
    <s v="PS Project02"/>
    <m/>
    <n v="2022"/>
    <m/>
    <s v="Award"/>
    <s v="Competitive - Traditional"/>
    <s v="Fixed Price Lump Sum"/>
    <m/>
    <m/>
    <n v="19208"/>
    <m/>
    <x v="7"/>
    <s v="SAR"/>
    <m/>
    <m/>
    <m/>
    <n v="175"/>
  </r>
  <r>
    <x v="0"/>
    <x v="1"/>
    <s v="Mid-rise"/>
    <m/>
    <m/>
    <s v="KSA"/>
    <s v="Jeddah"/>
    <s v="Developer08"/>
    <x v="15"/>
    <m/>
    <s v="PS Project02"/>
    <m/>
    <n v="2022"/>
    <m/>
    <s v="Award"/>
    <s v="Competitive - Traditional"/>
    <s v="Fixed Price Lump Sum"/>
    <m/>
    <m/>
    <n v="19208"/>
    <m/>
    <x v="8"/>
    <s v="SAR"/>
    <m/>
    <m/>
    <m/>
    <n v="1503"/>
  </r>
  <r>
    <x v="0"/>
    <x v="1"/>
    <s v="Mid-rise"/>
    <m/>
    <m/>
    <s v="KSA"/>
    <s v="Jeddah"/>
    <s v="Developer08"/>
    <x v="15"/>
    <m/>
    <s v="PS Project02"/>
    <m/>
    <n v="2022"/>
    <m/>
    <s v="Award"/>
    <s v="Competitive - Traditional"/>
    <s v="Fixed Price Lump Sum"/>
    <m/>
    <m/>
    <n v="19208"/>
    <m/>
    <x v="9"/>
    <s v="SAR"/>
    <m/>
    <m/>
    <m/>
    <n v="1376"/>
  </r>
  <r>
    <x v="0"/>
    <x v="1"/>
    <s v="Mid-rise"/>
    <m/>
    <m/>
    <s v="KSA"/>
    <s v="Jeddah"/>
    <s v="Developer08"/>
    <x v="15"/>
    <m/>
    <s v="PS Project02"/>
    <m/>
    <n v="2022"/>
    <m/>
    <s v="Award"/>
    <s v="Competitive - Traditional"/>
    <s v="Fixed Price Lump Sum"/>
    <m/>
    <m/>
    <n v="19208"/>
    <m/>
    <x v="10"/>
    <s v="SAR"/>
    <m/>
    <m/>
    <m/>
    <n v="197"/>
  </r>
  <r>
    <x v="0"/>
    <x v="1"/>
    <s v="Mid-rise"/>
    <m/>
    <m/>
    <s v="KSA"/>
    <s v="Jeddah"/>
    <s v="Developer08"/>
    <x v="15"/>
    <m/>
    <s v="PS Project02"/>
    <m/>
    <n v="2022"/>
    <m/>
    <s v="Award"/>
    <s v="Competitive - Traditional"/>
    <s v="Fixed Price Lump Sum"/>
    <m/>
    <m/>
    <n v="19208"/>
    <m/>
    <x v="11"/>
    <s v="SAR"/>
    <m/>
    <m/>
    <m/>
    <n v="502"/>
  </r>
  <r>
    <x v="0"/>
    <x v="1"/>
    <s v="Mid-rise"/>
    <m/>
    <m/>
    <s v="KSA"/>
    <s v="Jeddah"/>
    <s v="Developer08"/>
    <x v="15"/>
    <m/>
    <s v="PS Project02"/>
    <m/>
    <n v="2022"/>
    <m/>
    <s v="Award"/>
    <s v="Competitive - Traditional"/>
    <s v="Fixed Price Lump Sum"/>
    <m/>
    <m/>
    <n v="19208"/>
    <m/>
    <x v="12"/>
    <s v="SAR"/>
    <m/>
    <m/>
    <m/>
    <n v="0"/>
  </r>
  <r>
    <x v="0"/>
    <x v="1"/>
    <s v="Low-rise"/>
    <m/>
    <m/>
    <s v="KSA"/>
    <s v="Riyadh"/>
    <s v="Developer09"/>
    <x v="16"/>
    <m/>
    <s v="DG Project01"/>
    <m/>
    <n v="2023"/>
    <m/>
    <s v="Award"/>
    <s v="Competitive - Traditional"/>
    <s v="Fixed Price Lump Sum"/>
    <m/>
    <m/>
    <n v="29341"/>
    <m/>
    <x v="0"/>
    <s v="SAR"/>
    <m/>
    <m/>
    <m/>
    <n v="294"/>
  </r>
  <r>
    <x v="0"/>
    <x v="1"/>
    <s v="Low-rise"/>
    <m/>
    <m/>
    <s v="KSA"/>
    <s v="Riyadh"/>
    <s v="Developer09"/>
    <x v="16"/>
    <m/>
    <s v="DG Project01"/>
    <m/>
    <n v="2023"/>
    <m/>
    <s v="Award"/>
    <s v="Competitive - Traditional"/>
    <s v="Fixed Price Lump Sum"/>
    <m/>
    <m/>
    <n v="29341"/>
    <m/>
    <x v="1"/>
    <s v="SAR"/>
    <m/>
    <m/>
    <m/>
    <n v="767"/>
  </r>
  <r>
    <x v="0"/>
    <x v="1"/>
    <s v="Low-rise"/>
    <m/>
    <m/>
    <s v="KSA"/>
    <s v="Riyadh"/>
    <s v="Developer09"/>
    <x v="16"/>
    <m/>
    <s v="DG Project01"/>
    <m/>
    <n v="2023"/>
    <m/>
    <s v="Award"/>
    <s v="Competitive - Traditional"/>
    <s v="Fixed Price Lump Sum"/>
    <m/>
    <m/>
    <n v="29341"/>
    <m/>
    <x v="2"/>
    <s v="SAR"/>
    <m/>
    <m/>
    <m/>
    <n v="978"/>
  </r>
  <r>
    <x v="0"/>
    <x v="1"/>
    <s v="Low-rise"/>
    <m/>
    <m/>
    <s v="KSA"/>
    <s v="Riyadh"/>
    <s v="Developer09"/>
    <x v="16"/>
    <m/>
    <s v="DG Project01"/>
    <m/>
    <n v="2023"/>
    <m/>
    <s v="Award"/>
    <s v="Competitive - Traditional"/>
    <s v="Fixed Price Lump Sum"/>
    <m/>
    <m/>
    <n v="29341"/>
    <m/>
    <x v="3"/>
    <s v="SAR"/>
    <m/>
    <m/>
    <m/>
    <n v="440"/>
  </r>
  <r>
    <x v="0"/>
    <x v="1"/>
    <s v="Low-rise"/>
    <m/>
    <m/>
    <s v="KSA"/>
    <s v="Riyadh"/>
    <s v="Developer09"/>
    <x v="16"/>
    <m/>
    <s v="DG Project01"/>
    <m/>
    <n v="2023"/>
    <m/>
    <s v="Award"/>
    <s v="Competitive - Traditional"/>
    <s v="Fixed Price Lump Sum"/>
    <m/>
    <m/>
    <n v="29341"/>
    <m/>
    <x v="4"/>
    <s v="SAR"/>
    <m/>
    <m/>
    <m/>
    <n v="1172"/>
  </r>
  <r>
    <x v="0"/>
    <x v="1"/>
    <s v="Low-rise"/>
    <m/>
    <m/>
    <s v="KSA"/>
    <s v="Riyadh"/>
    <s v="Developer09"/>
    <x v="16"/>
    <m/>
    <s v="DG Project01"/>
    <m/>
    <n v="2023"/>
    <m/>
    <s v="Award"/>
    <s v="Competitive - Traditional"/>
    <s v="Fixed Price Lump Sum"/>
    <m/>
    <m/>
    <n v="29341"/>
    <m/>
    <x v="5"/>
    <s v="SAR"/>
    <m/>
    <m/>
    <m/>
    <n v="481"/>
  </r>
  <r>
    <x v="0"/>
    <x v="1"/>
    <s v="Low-rise"/>
    <m/>
    <m/>
    <s v="KSA"/>
    <s v="Riyadh"/>
    <s v="Developer09"/>
    <x v="16"/>
    <m/>
    <s v="DG Project01"/>
    <m/>
    <n v="2023"/>
    <m/>
    <s v="Award"/>
    <s v="Competitive - Traditional"/>
    <s v="Fixed Price Lump Sum"/>
    <m/>
    <m/>
    <n v="29341"/>
    <m/>
    <x v="6"/>
    <s v="SAR"/>
    <m/>
    <m/>
    <m/>
    <n v="155"/>
  </r>
  <r>
    <x v="0"/>
    <x v="1"/>
    <s v="Low-rise"/>
    <m/>
    <m/>
    <s v="KSA"/>
    <s v="Riyadh"/>
    <s v="Developer09"/>
    <x v="16"/>
    <m/>
    <s v="DG Project01"/>
    <m/>
    <n v="2023"/>
    <m/>
    <s v="Award"/>
    <s v="Competitive - Traditional"/>
    <s v="Fixed Price Lump Sum"/>
    <m/>
    <m/>
    <n v="29341"/>
    <m/>
    <x v="7"/>
    <s v="SAR"/>
    <m/>
    <m/>
    <m/>
    <n v="94"/>
  </r>
  <r>
    <x v="0"/>
    <x v="1"/>
    <s v="Low-rise"/>
    <m/>
    <m/>
    <s v="KSA"/>
    <s v="Riyadh"/>
    <s v="Developer09"/>
    <x v="16"/>
    <m/>
    <s v="DG Project01"/>
    <m/>
    <n v="2023"/>
    <m/>
    <s v="Award"/>
    <s v="Competitive - Traditional"/>
    <s v="Fixed Price Lump Sum"/>
    <m/>
    <m/>
    <n v="29341"/>
    <m/>
    <x v="8"/>
    <s v="SAR"/>
    <m/>
    <m/>
    <m/>
    <n v="1421"/>
  </r>
  <r>
    <x v="0"/>
    <x v="1"/>
    <s v="Low-rise"/>
    <m/>
    <m/>
    <s v="KSA"/>
    <s v="Riyadh"/>
    <s v="Developer09"/>
    <x v="16"/>
    <m/>
    <s v="DG Project01"/>
    <m/>
    <n v="2023"/>
    <m/>
    <s v="Award"/>
    <s v="Competitive - Traditional"/>
    <s v="Fixed Price Lump Sum"/>
    <m/>
    <m/>
    <n v="29341"/>
    <m/>
    <x v="9"/>
    <s v="SAR"/>
    <m/>
    <m/>
    <m/>
    <n v="1212"/>
  </r>
  <r>
    <x v="0"/>
    <x v="1"/>
    <s v="Low-rise"/>
    <m/>
    <m/>
    <s v="KSA"/>
    <s v="Riyadh"/>
    <s v="Developer09"/>
    <x v="16"/>
    <m/>
    <s v="DG Project01"/>
    <m/>
    <n v="2023"/>
    <m/>
    <s v="Award"/>
    <s v="Competitive - Traditional"/>
    <s v="Fixed Price Lump Sum"/>
    <m/>
    <m/>
    <n v="29341"/>
    <m/>
    <x v="10"/>
    <s v="SAR"/>
    <m/>
    <m/>
    <m/>
    <n v="53"/>
  </r>
  <r>
    <x v="0"/>
    <x v="1"/>
    <s v="Low-rise"/>
    <m/>
    <m/>
    <s v="KSA"/>
    <s v="Riyadh"/>
    <s v="Developer09"/>
    <x v="16"/>
    <m/>
    <s v="DG Project01"/>
    <m/>
    <n v="2023"/>
    <m/>
    <s v="Award"/>
    <s v="Competitive - Traditional"/>
    <s v="Fixed Price Lump Sum"/>
    <m/>
    <m/>
    <n v="29341"/>
    <m/>
    <x v="11"/>
    <s v="SAR"/>
    <m/>
    <m/>
    <m/>
    <n v="558"/>
  </r>
  <r>
    <x v="0"/>
    <x v="1"/>
    <s v="Low-rise"/>
    <m/>
    <m/>
    <s v="KSA"/>
    <s v="Riyadh"/>
    <s v="Developer09"/>
    <x v="16"/>
    <m/>
    <s v="DG Project01"/>
    <m/>
    <n v="2023"/>
    <m/>
    <s v="Award"/>
    <s v="Competitive - Traditional"/>
    <s v="Fixed Price Lump Sum"/>
    <m/>
    <m/>
    <n v="29341"/>
    <m/>
    <x v="12"/>
    <s v="SAR"/>
    <m/>
    <m/>
    <m/>
    <n v="0"/>
  </r>
  <r>
    <x v="1"/>
    <x v="2"/>
    <s v="Neighbourhood Centre"/>
    <m/>
    <m/>
    <s v="KSA"/>
    <s v="Riyadh"/>
    <s v="Developer06"/>
    <x v="17"/>
    <m/>
    <s v="MUE Project"/>
    <m/>
    <n v="2024"/>
    <m/>
    <s v="Award"/>
    <s v="Competitive - Traditional"/>
    <s v="Fixed Price Lump Sum"/>
    <m/>
    <m/>
    <n v="8749"/>
    <m/>
    <x v="0"/>
    <s v="SAR"/>
    <m/>
    <m/>
    <m/>
    <n v="660"/>
  </r>
  <r>
    <x v="1"/>
    <x v="2"/>
    <s v="Neighbourhood Centre"/>
    <m/>
    <m/>
    <s v="KSA"/>
    <s v="Riyadh"/>
    <s v="Developer06"/>
    <x v="17"/>
    <m/>
    <s v="MUE Project"/>
    <m/>
    <n v="2024"/>
    <m/>
    <s v="Award"/>
    <s v="Competitive - Traditional"/>
    <s v="Fixed Price Lump Sum"/>
    <m/>
    <m/>
    <n v="8749"/>
    <m/>
    <x v="1"/>
    <s v="SAR"/>
    <m/>
    <m/>
    <m/>
    <n v="850"/>
  </r>
  <r>
    <x v="1"/>
    <x v="2"/>
    <s v="Neighbourhood Centre"/>
    <m/>
    <m/>
    <s v="KSA"/>
    <s v="Riyadh"/>
    <s v="Developer06"/>
    <x v="17"/>
    <m/>
    <s v="MUE Project"/>
    <m/>
    <n v="2024"/>
    <m/>
    <s v="Award"/>
    <s v="Competitive - Traditional"/>
    <s v="Fixed Price Lump Sum"/>
    <m/>
    <m/>
    <n v="8749"/>
    <m/>
    <x v="2"/>
    <s v="SAR"/>
    <m/>
    <m/>
    <m/>
    <n v="610"/>
  </r>
  <r>
    <x v="1"/>
    <x v="2"/>
    <s v="Neighbourhood Centre"/>
    <m/>
    <m/>
    <s v="KSA"/>
    <s v="Riyadh"/>
    <s v="Developer06"/>
    <x v="17"/>
    <m/>
    <s v="MUE Project"/>
    <m/>
    <n v="2024"/>
    <m/>
    <s v="Award"/>
    <s v="Competitive - Traditional"/>
    <s v="Fixed Price Lump Sum"/>
    <m/>
    <m/>
    <n v="8749"/>
    <m/>
    <x v="3"/>
    <s v="SAR"/>
    <m/>
    <m/>
    <m/>
    <n v="45"/>
  </r>
  <r>
    <x v="1"/>
    <x v="2"/>
    <s v="Neighbourhood Centre"/>
    <m/>
    <m/>
    <s v="KSA"/>
    <s v="Riyadh"/>
    <s v="Developer06"/>
    <x v="17"/>
    <m/>
    <s v="MUE Project"/>
    <m/>
    <n v="2024"/>
    <m/>
    <s v="Award"/>
    <s v="Competitive - Traditional"/>
    <s v="Fixed Price Lump Sum"/>
    <m/>
    <m/>
    <n v="8749"/>
    <m/>
    <x v="4"/>
    <s v="SAR"/>
    <m/>
    <m/>
    <m/>
    <n v="120"/>
  </r>
  <r>
    <x v="1"/>
    <x v="2"/>
    <s v="Neighbourhood Centre"/>
    <m/>
    <m/>
    <s v="KSA"/>
    <s v="Riyadh"/>
    <s v="Developer06"/>
    <x v="17"/>
    <m/>
    <s v="MUE Project"/>
    <m/>
    <n v="2024"/>
    <m/>
    <s v="Award"/>
    <s v="Competitive - Traditional"/>
    <s v="Fixed Price Lump Sum"/>
    <m/>
    <m/>
    <n v="8749"/>
    <m/>
    <x v="5"/>
    <s v="SAR"/>
    <m/>
    <m/>
    <m/>
    <n v="115"/>
  </r>
  <r>
    <x v="1"/>
    <x v="2"/>
    <s v="Neighbourhood Centre"/>
    <m/>
    <m/>
    <s v="KSA"/>
    <s v="Riyadh"/>
    <s v="Developer06"/>
    <x v="17"/>
    <m/>
    <s v="MUE Project"/>
    <m/>
    <n v="2024"/>
    <m/>
    <s v="Award"/>
    <s v="Competitive - Traditional"/>
    <s v="Fixed Price Lump Sum"/>
    <m/>
    <m/>
    <n v="8749"/>
    <m/>
    <x v="6"/>
    <s v="SAR"/>
    <m/>
    <m/>
    <m/>
    <n v="25"/>
  </r>
  <r>
    <x v="1"/>
    <x v="2"/>
    <s v="Neighbourhood Centre"/>
    <m/>
    <m/>
    <s v="KSA"/>
    <s v="Riyadh"/>
    <s v="Developer06"/>
    <x v="17"/>
    <m/>
    <s v="MUE Project"/>
    <m/>
    <n v="2024"/>
    <m/>
    <s v="Award"/>
    <s v="Competitive - Traditional"/>
    <s v="Fixed Price Lump Sum"/>
    <m/>
    <m/>
    <n v="8749"/>
    <m/>
    <x v="7"/>
    <s v="SAR"/>
    <m/>
    <m/>
    <m/>
    <n v="0"/>
  </r>
  <r>
    <x v="1"/>
    <x v="2"/>
    <s v="Neighbourhood Centre"/>
    <m/>
    <m/>
    <s v="KSA"/>
    <s v="Riyadh"/>
    <s v="Developer06"/>
    <x v="17"/>
    <m/>
    <s v="MUE Project"/>
    <m/>
    <n v="2024"/>
    <m/>
    <s v="Award"/>
    <s v="Competitive - Traditional"/>
    <s v="Fixed Price Lump Sum"/>
    <m/>
    <m/>
    <n v="8749"/>
    <m/>
    <x v="8"/>
    <s v="SAR"/>
    <m/>
    <m/>
    <m/>
    <n v="520"/>
  </r>
  <r>
    <x v="1"/>
    <x v="2"/>
    <s v="Neighbourhood Centre"/>
    <m/>
    <m/>
    <s v="KSA"/>
    <s v="Riyadh"/>
    <s v="Developer06"/>
    <x v="17"/>
    <m/>
    <s v="MUE Project"/>
    <m/>
    <n v="2024"/>
    <m/>
    <s v="Award"/>
    <s v="Competitive - Traditional"/>
    <s v="Fixed Price Lump Sum"/>
    <m/>
    <m/>
    <n v="8749"/>
    <m/>
    <x v="9"/>
    <s v="SAR"/>
    <m/>
    <m/>
    <m/>
    <n v="1110"/>
  </r>
  <r>
    <x v="1"/>
    <x v="2"/>
    <s v="Neighbourhood Centre"/>
    <m/>
    <m/>
    <s v="KSA"/>
    <s v="Riyadh"/>
    <s v="Developer06"/>
    <x v="17"/>
    <m/>
    <s v="MUE Project"/>
    <m/>
    <n v="2024"/>
    <m/>
    <s v="Award"/>
    <s v="Competitive - Traditional"/>
    <s v="Fixed Price Lump Sum"/>
    <m/>
    <m/>
    <n v="8749"/>
    <m/>
    <x v="10"/>
    <s v="SAR"/>
    <m/>
    <m/>
    <m/>
    <n v="0"/>
  </r>
  <r>
    <x v="1"/>
    <x v="2"/>
    <s v="Neighbourhood Centre"/>
    <m/>
    <m/>
    <s v="KSA"/>
    <s v="Riyadh"/>
    <s v="Developer06"/>
    <x v="17"/>
    <m/>
    <s v="MUE Project"/>
    <m/>
    <n v="2024"/>
    <m/>
    <s v="Award"/>
    <s v="Competitive - Traditional"/>
    <s v="Fixed Price Lump Sum"/>
    <m/>
    <m/>
    <n v="8749"/>
    <m/>
    <x v="11"/>
    <s v="SAR"/>
    <m/>
    <m/>
    <m/>
    <n v="243"/>
  </r>
  <r>
    <x v="1"/>
    <x v="2"/>
    <s v="Neighbourhood Centre"/>
    <m/>
    <m/>
    <s v="KSA"/>
    <s v="Riyadh"/>
    <s v="Developer06"/>
    <x v="17"/>
    <m/>
    <s v="MUE Project"/>
    <m/>
    <n v="2024"/>
    <m/>
    <s v="Award"/>
    <s v="Competitive - Traditional"/>
    <s v="Fixed Price Lump Sum"/>
    <m/>
    <m/>
    <n v="8749"/>
    <m/>
    <x v="12"/>
    <s v="SAR"/>
    <m/>
    <m/>
    <m/>
    <n v="0"/>
  </r>
  <r>
    <x v="1"/>
    <x v="3"/>
    <s v="District Centre (Community Mall)"/>
    <m/>
    <m/>
    <s v="Qatar"/>
    <s v="Doha"/>
    <s v="Developer06"/>
    <x v="18"/>
    <m/>
    <s v="MUE Project01"/>
    <m/>
    <n v="2019"/>
    <m/>
    <s v="Award"/>
    <s v="Competitive - Traditional"/>
    <s v="Fixed Price Lump Sum"/>
    <m/>
    <m/>
    <n v="4171.45"/>
    <m/>
    <x v="0"/>
    <s v="SAR"/>
    <m/>
    <m/>
    <m/>
    <n v="557"/>
  </r>
  <r>
    <x v="1"/>
    <x v="3"/>
    <s v="District Centre (Community Mall)"/>
    <m/>
    <m/>
    <s v="Qatar"/>
    <s v="Doha"/>
    <s v="Developer06"/>
    <x v="18"/>
    <m/>
    <s v="MUE Project01"/>
    <m/>
    <n v="2019"/>
    <m/>
    <s v="Award"/>
    <s v="Competitive - Traditional"/>
    <s v="Fixed Price Lump Sum"/>
    <m/>
    <m/>
    <n v="4171.45"/>
    <m/>
    <x v="1"/>
    <s v="SAR"/>
    <m/>
    <m/>
    <m/>
    <n v="1463"/>
  </r>
  <r>
    <x v="1"/>
    <x v="3"/>
    <s v="District Centre (Community Mall)"/>
    <m/>
    <m/>
    <s v="Qatar"/>
    <s v="Doha"/>
    <s v="Developer06"/>
    <x v="18"/>
    <m/>
    <s v="MUE Project01"/>
    <m/>
    <n v="2019"/>
    <m/>
    <s v="Award"/>
    <s v="Competitive - Traditional"/>
    <s v="Fixed Price Lump Sum"/>
    <m/>
    <m/>
    <n v="4171.45"/>
    <m/>
    <x v="2"/>
    <s v="SAR"/>
    <m/>
    <m/>
    <m/>
    <n v="1254"/>
  </r>
  <r>
    <x v="1"/>
    <x v="3"/>
    <s v="District Centre (Community Mall)"/>
    <m/>
    <m/>
    <s v="Qatar"/>
    <s v="Doha"/>
    <s v="Developer06"/>
    <x v="18"/>
    <m/>
    <s v="MUE Project01"/>
    <m/>
    <n v="2019"/>
    <m/>
    <s v="Award"/>
    <s v="Competitive - Traditional"/>
    <s v="Fixed Price Lump Sum"/>
    <m/>
    <m/>
    <n v="4171.45"/>
    <m/>
    <x v="3"/>
    <s v="SAR"/>
    <m/>
    <m/>
    <m/>
    <n v="209"/>
  </r>
  <r>
    <x v="1"/>
    <x v="3"/>
    <s v="District Centre (Community Mall)"/>
    <m/>
    <m/>
    <s v="Qatar"/>
    <s v="Doha"/>
    <s v="Developer06"/>
    <x v="18"/>
    <m/>
    <s v="MUE Project01"/>
    <m/>
    <n v="2019"/>
    <m/>
    <s v="Award"/>
    <s v="Competitive - Traditional"/>
    <s v="Fixed Price Lump Sum"/>
    <m/>
    <m/>
    <n v="4171.45"/>
    <m/>
    <x v="4"/>
    <s v="SAR"/>
    <m/>
    <m/>
    <m/>
    <n v="383"/>
  </r>
  <r>
    <x v="1"/>
    <x v="3"/>
    <s v="District Centre (Community Mall)"/>
    <m/>
    <m/>
    <s v="Qatar"/>
    <s v="Doha"/>
    <s v="Developer06"/>
    <x v="18"/>
    <m/>
    <s v="MUE Project01"/>
    <m/>
    <n v="2019"/>
    <m/>
    <s v="Award"/>
    <s v="Competitive - Traditional"/>
    <s v="Fixed Price Lump Sum"/>
    <m/>
    <m/>
    <n v="4171.45"/>
    <m/>
    <x v="5"/>
    <s v="SAR"/>
    <m/>
    <m/>
    <m/>
    <n v="209"/>
  </r>
  <r>
    <x v="1"/>
    <x v="3"/>
    <s v="District Centre (Community Mall)"/>
    <m/>
    <m/>
    <s v="Qatar"/>
    <s v="Doha"/>
    <s v="Developer06"/>
    <x v="18"/>
    <m/>
    <s v="MUE Project01"/>
    <m/>
    <n v="2019"/>
    <m/>
    <s v="Award"/>
    <s v="Competitive - Traditional"/>
    <s v="Fixed Price Lump Sum"/>
    <m/>
    <m/>
    <n v="4171.45"/>
    <m/>
    <x v="6"/>
    <s v="SAR"/>
    <m/>
    <m/>
    <m/>
    <n v="70"/>
  </r>
  <r>
    <x v="1"/>
    <x v="3"/>
    <s v="District Centre (Community Mall)"/>
    <m/>
    <m/>
    <s v="Qatar"/>
    <s v="Doha"/>
    <s v="Developer06"/>
    <x v="18"/>
    <m/>
    <s v="MUE Project01"/>
    <m/>
    <n v="2019"/>
    <m/>
    <s v="Award"/>
    <s v="Competitive - Traditional"/>
    <s v="Fixed Price Lump Sum"/>
    <m/>
    <m/>
    <n v="4171.45"/>
    <m/>
    <x v="7"/>
    <s v="SAR"/>
    <m/>
    <m/>
    <m/>
    <n v="0"/>
  </r>
  <r>
    <x v="1"/>
    <x v="3"/>
    <s v="District Centre (Community Mall)"/>
    <m/>
    <m/>
    <s v="Qatar"/>
    <s v="Doha"/>
    <s v="Developer06"/>
    <x v="18"/>
    <m/>
    <s v="MUE Project01"/>
    <m/>
    <n v="2019"/>
    <m/>
    <s v="Award"/>
    <s v="Competitive - Traditional"/>
    <s v="Fixed Price Lump Sum"/>
    <m/>
    <m/>
    <n v="4171.45"/>
    <m/>
    <x v="8"/>
    <s v="SAR"/>
    <m/>
    <m/>
    <m/>
    <n v="836"/>
  </r>
  <r>
    <x v="1"/>
    <x v="3"/>
    <s v="District Centre (Community Mall)"/>
    <m/>
    <m/>
    <s v="Qatar"/>
    <s v="Doha"/>
    <s v="Developer06"/>
    <x v="18"/>
    <m/>
    <s v="MUE Project01"/>
    <m/>
    <n v="2019"/>
    <m/>
    <s v="Award"/>
    <s v="Competitive - Traditional"/>
    <s v="Fixed Price Lump Sum"/>
    <m/>
    <m/>
    <n v="4171.45"/>
    <m/>
    <x v="9"/>
    <s v="SAR"/>
    <m/>
    <m/>
    <m/>
    <n v="1115"/>
  </r>
  <r>
    <x v="1"/>
    <x v="3"/>
    <s v="District Centre (Community Mall)"/>
    <m/>
    <m/>
    <s v="Qatar"/>
    <s v="Doha"/>
    <s v="Developer06"/>
    <x v="18"/>
    <m/>
    <s v="MUE Project01"/>
    <m/>
    <n v="2019"/>
    <m/>
    <s v="Award"/>
    <s v="Competitive - Traditional"/>
    <s v="Fixed Price Lump Sum"/>
    <m/>
    <m/>
    <n v="4171.45"/>
    <m/>
    <x v="10"/>
    <s v="SAR"/>
    <m/>
    <m/>
    <m/>
    <n v="0"/>
  </r>
  <r>
    <x v="1"/>
    <x v="3"/>
    <s v="District Centre (Community Mall)"/>
    <m/>
    <m/>
    <s v="Qatar"/>
    <s v="Doha"/>
    <s v="Developer06"/>
    <x v="18"/>
    <m/>
    <s v="MUE Project01"/>
    <m/>
    <n v="2019"/>
    <m/>
    <s v="Award"/>
    <s v="Competitive - Traditional"/>
    <s v="Fixed Price Lump Sum"/>
    <m/>
    <m/>
    <n v="4171.45"/>
    <m/>
    <x v="11"/>
    <s v="SAR"/>
    <m/>
    <m/>
    <m/>
    <n v="366"/>
  </r>
  <r>
    <x v="1"/>
    <x v="3"/>
    <s v="District Centre (Community Mall)"/>
    <m/>
    <m/>
    <s v="Qatar"/>
    <s v="Doha"/>
    <s v="Developer06"/>
    <x v="18"/>
    <m/>
    <s v="MUE Project01"/>
    <m/>
    <n v="2019"/>
    <m/>
    <s v="Award"/>
    <s v="Competitive - Traditional"/>
    <s v="Fixed Price Lump Sum"/>
    <m/>
    <m/>
    <n v="4171.45"/>
    <m/>
    <x v="12"/>
    <s v="SAR"/>
    <m/>
    <m/>
    <m/>
    <n v="0"/>
  </r>
  <r>
    <x v="1"/>
    <x v="4"/>
    <s v="Mixed Use Retail"/>
    <m/>
    <m/>
    <s v="KSA"/>
    <s v="Jeddah"/>
    <s v="Emaar"/>
    <x v="19"/>
    <m/>
    <s v="Mixed Use Retail"/>
    <m/>
    <n v="2019"/>
    <m/>
    <s v="Award"/>
    <s v="Competitive - Traditional"/>
    <s v="Fixed Price Lump Sum"/>
    <m/>
    <m/>
    <n v="69734"/>
    <m/>
    <x v="0"/>
    <s v="SAR"/>
    <m/>
    <m/>
    <m/>
    <n v="267"/>
  </r>
  <r>
    <x v="1"/>
    <x v="4"/>
    <s v="Mixed Use Retail"/>
    <m/>
    <m/>
    <s v="KSA"/>
    <s v="Jeddah"/>
    <s v="Emaar"/>
    <x v="19"/>
    <m/>
    <s v="Mixed Use Retail"/>
    <m/>
    <n v="2019"/>
    <m/>
    <s v="Award"/>
    <s v="Competitive - Traditional"/>
    <s v="Fixed Price Lump Sum"/>
    <m/>
    <m/>
    <n v="69734"/>
    <m/>
    <x v="1"/>
    <s v="SAR"/>
    <m/>
    <m/>
    <m/>
    <n v="954"/>
  </r>
  <r>
    <x v="1"/>
    <x v="4"/>
    <s v="Mixed Use Retail"/>
    <m/>
    <m/>
    <s v="KSA"/>
    <s v="Jeddah"/>
    <s v="Emaar"/>
    <x v="19"/>
    <m/>
    <s v="Mixed Use Retail"/>
    <m/>
    <n v="2019"/>
    <m/>
    <s v="Award"/>
    <s v="Competitive - Traditional"/>
    <s v="Fixed Price Lump Sum"/>
    <m/>
    <m/>
    <n v="69734"/>
    <m/>
    <x v="2"/>
    <s v="SAR"/>
    <m/>
    <m/>
    <m/>
    <n v="991"/>
  </r>
  <r>
    <x v="1"/>
    <x v="4"/>
    <s v="Mixed Use Retail"/>
    <m/>
    <m/>
    <s v="KSA"/>
    <s v="Jeddah"/>
    <s v="Emaar"/>
    <x v="19"/>
    <m/>
    <s v="Mixed Use Retail"/>
    <m/>
    <n v="2019"/>
    <m/>
    <s v="Award"/>
    <s v="Competitive - Traditional"/>
    <s v="Fixed Price Lump Sum"/>
    <m/>
    <m/>
    <n v="69734"/>
    <m/>
    <x v="3"/>
    <s v="SAR"/>
    <m/>
    <m/>
    <m/>
    <n v="302"/>
  </r>
  <r>
    <x v="1"/>
    <x v="4"/>
    <s v="Mixed Use Retail"/>
    <m/>
    <m/>
    <s v="KSA"/>
    <s v="Jeddah"/>
    <s v="Emaar"/>
    <x v="19"/>
    <m/>
    <s v="Mixed Use Retail"/>
    <m/>
    <n v="2019"/>
    <m/>
    <s v="Award"/>
    <s v="Competitive - Traditional"/>
    <s v="Fixed Price Lump Sum"/>
    <m/>
    <m/>
    <n v="69734"/>
    <m/>
    <x v="4"/>
    <s v="SAR"/>
    <m/>
    <m/>
    <m/>
    <n v="643"/>
  </r>
  <r>
    <x v="1"/>
    <x v="4"/>
    <s v="Mixed Use Retail"/>
    <m/>
    <m/>
    <s v="KSA"/>
    <s v="Jeddah"/>
    <s v="Emaar"/>
    <x v="19"/>
    <m/>
    <s v="Mixed Use Retail"/>
    <m/>
    <n v="2019"/>
    <m/>
    <s v="Award"/>
    <s v="Competitive - Traditional"/>
    <s v="Fixed Price Lump Sum"/>
    <m/>
    <m/>
    <n v="69734"/>
    <m/>
    <x v="5"/>
    <s v="SAR"/>
    <m/>
    <m/>
    <m/>
    <n v="394"/>
  </r>
  <r>
    <x v="1"/>
    <x v="4"/>
    <s v="Mixed Use Retail"/>
    <m/>
    <m/>
    <s v="KSA"/>
    <s v="Jeddah"/>
    <s v="Emaar"/>
    <x v="19"/>
    <m/>
    <s v="Mixed Use Retail"/>
    <m/>
    <n v="2019"/>
    <m/>
    <s v="Award"/>
    <s v="Competitive - Traditional"/>
    <s v="Fixed Price Lump Sum"/>
    <m/>
    <m/>
    <n v="69734"/>
    <m/>
    <x v="6"/>
    <s v="SAR"/>
    <m/>
    <m/>
    <m/>
    <n v="81"/>
  </r>
  <r>
    <x v="1"/>
    <x v="4"/>
    <s v="Mixed Use Retail"/>
    <m/>
    <m/>
    <s v="KSA"/>
    <s v="Jeddah"/>
    <s v="Emaar"/>
    <x v="19"/>
    <m/>
    <s v="Mixed Use Retail"/>
    <m/>
    <n v="2019"/>
    <m/>
    <s v="Award"/>
    <s v="Competitive - Traditional"/>
    <s v="Fixed Price Lump Sum"/>
    <m/>
    <m/>
    <n v="69734"/>
    <m/>
    <x v="7"/>
    <s v="SAR"/>
    <m/>
    <m/>
    <m/>
    <n v="48"/>
  </r>
  <r>
    <x v="1"/>
    <x v="4"/>
    <s v="Mixed Use Retail"/>
    <m/>
    <m/>
    <s v="KSA"/>
    <s v="Jeddah"/>
    <s v="Emaar"/>
    <x v="19"/>
    <m/>
    <s v="Mixed Use Retail"/>
    <m/>
    <n v="2019"/>
    <m/>
    <s v="Award"/>
    <s v="Competitive - Traditional"/>
    <s v="Fixed Price Lump Sum"/>
    <m/>
    <m/>
    <n v="69734"/>
    <m/>
    <x v="8"/>
    <s v="SAR"/>
    <m/>
    <m/>
    <m/>
    <n v="723"/>
  </r>
  <r>
    <x v="1"/>
    <x v="4"/>
    <s v="Mixed Use Retail"/>
    <m/>
    <m/>
    <s v="KSA"/>
    <s v="Jeddah"/>
    <s v="Emaar"/>
    <x v="19"/>
    <m/>
    <s v="Mixed Use Retail"/>
    <m/>
    <n v="2019"/>
    <m/>
    <s v="Award"/>
    <s v="Competitive - Traditional"/>
    <s v="Fixed Price Lump Sum"/>
    <m/>
    <m/>
    <n v="69734"/>
    <m/>
    <x v="9"/>
    <s v="SAR"/>
    <m/>
    <m/>
    <m/>
    <n v="1231"/>
  </r>
  <r>
    <x v="1"/>
    <x v="4"/>
    <s v="Mixed Use Retail"/>
    <m/>
    <m/>
    <s v="KSA"/>
    <s v="Jeddah"/>
    <s v="Emaar"/>
    <x v="19"/>
    <m/>
    <s v="Mixed Use Retail"/>
    <m/>
    <n v="2019"/>
    <m/>
    <s v="Award"/>
    <s v="Competitive - Traditional"/>
    <s v="Fixed Price Lump Sum"/>
    <m/>
    <m/>
    <n v="69734"/>
    <m/>
    <x v="10"/>
    <s v="SAR"/>
    <m/>
    <m/>
    <m/>
    <n v="90"/>
  </r>
  <r>
    <x v="1"/>
    <x v="4"/>
    <s v="Mixed Use Retail"/>
    <m/>
    <m/>
    <s v="KSA"/>
    <s v="Jeddah"/>
    <s v="Emaar"/>
    <x v="19"/>
    <m/>
    <s v="Mixed Use Retail"/>
    <m/>
    <n v="2019"/>
    <m/>
    <s v="Award"/>
    <s v="Competitive - Traditional"/>
    <s v="Fixed Price Lump Sum"/>
    <m/>
    <m/>
    <n v="69734"/>
    <m/>
    <x v="11"/>
    <s v="SAR"/>
    <m/>
    <m/>
    <m/>
    <n v="307"/>
  </r>
  <r>
    <x v="1"/>
    <x v="4"/>
    <s v="Mixed Use Retail"/>
    <m/>
    <m/>
    <s v="KSA"/>
    <s v="Jeddah"/>
    <s v="Emaar"/>
    <x v="19"/>
    <m/>
    <s v="Mixed Use Retail"/>
    <m/>
    <n v="2019"/>
    <m/>
    <s v="Award"/>
    <s v="Competitive - Traditional"/>
    <s v="Fixed Price Lump Sum"/>
    <m/>
    <m/>
    <n v="69734"/>
    <m/>
    <x v="12"/>
    <s v="SAR"/>
    <m/>
    <m/>
    <m/>
    <n v="0"/>
  </r>
  <r>
    <x v="1"/>
    <x v="4"/>
    <s v="Mixed Use Retail"/>
    <m/>
    <m/>
    <s v="KSA"/>
    <s v="Jeddah"/>
    <s v="Emaar"/>
    <x v="20"/>
    <m/>
    <s v="Mixed Use Retail"/>
    <m/>
    <n v="2018"/>
    <m/>
    <s v="Award"/>
    <s v="Competitive - Traditional"/>
    <s v="Fixed Price Lump Sum"/>
    <m/>
    <m/>
    <n v="68862"/>
    <m/>
    <x v="0"/>
    <s v="SAR"/>
    <m/>
    <m/>
    <m/>
    <n v="513"/>
  </r>
  <r>
    <x v="1"/>
    <x v="4"/>
    <s v="Mixed Use Retail"/>
    <m/>
    <m/>
    <s v="KSA"/>
    <s v="Jeddah"/>
    <s v="Emaar"/>
    <x v="20"/>
    <m/>
    <s v="Mixed Use Retail"/>
    <m/>
    <n v="2018"/>
    <m/>
    <s v="Award"/>
    <s v="Competitive - Traditional"/>
    <s v="Fixed Price Lump Sum"/>
    <m/>
    <m/>
    <n v="68862"/>
    <m/>
    <x v="1"/>
    <s v="SAR"/>
    <m/>
    <m/>
    <m/>
    <n v="1053"/>
  </r>
  <r>
    <x v="1"/>
    <x v="4"/>
    <s v="Mixed Use Retail"/>
    <m/>
    <m/>
    <s v="KSA"/>
    <s v="Jeddah"/>
    <s v="Emaar"/>
    <x v="20"/>
    <m/>
    <s v="Mixed Use Retail"/>
    <m/>
    <n v="2018"/>
    <m/>
    <s v="Award"/>
    <s v="Competitive - Traditional"/>
    <s v="Fixed Price Lump Sum"/>
    <m/>
    <m/>
    <n v="68862"/>
    <m/>
    <x v="2"/>
    <s v="SAR"/>
    <m/>
    <m/>
    <m/>
    <n v="943.2"/>
  </r>
  <r>
    <x v="1"/>
    <x v="4"/>
    <s v="Mixed Use Retail"/>
    <m/>
    <m/>
    <s v="KSA"/>
    <s v="Jeddah"/>
    <s v="Emaar"/>
    <x v="20"/>
    <m/>
    <s v="Mixed Use Retail"/>
    <m/>
    <n v="2018"/>
    <m/>
    <s v="Award"/>
    <s v="Competitive - Traditional"/>
    <s v="Fixed Price Lump Sum"/>
    <m/>
    <m/>
    <n v="68862"/>
    <m/>
    <x v="3"/>
    <s v="SAR"/>
    <m/>
    <m/>
    <m/>
    <n v="184.44444444444446"/>
  </r>
  <r>
    <x v="1"/>
    <x v="4"/>
    <s v="Mixed Use Retail"/>
    <m/>
    <m/>
    <s v="KSA"/>
    <s v="Jeddah"/>
    <s v="Emaar"/>
    <x v="20"/>
    <m/>
    <s v="Mixed Use Retail"/>
    <m/>
    <n v="2018"/>
    <m/>
    <s v="Award"/>
    <s v="Competitive - Traditional"/>
    <s v="Fixed Price Lump Sum"/>
    <m/>
    <m/>
    <n v="68862"/>
    <m/>
    <x v="4"/>
    <s v="SAR"/>
    <m/>
    <m/>
    <m/>
    <n v="687"/>
  </r>
  <r>
    <x v="1"/>
    <x v="4"/>
    <s v="Mixed Use Retail"/>
    <m/>
    <m/>
    <s v="KSA"/>
    <s v="Jeddah"/>
    <s v="Emaar"/>
    <x v="20"/>
    <m/>
    <s v="Mixed Use Retail"/>
    <m/>
    <n v="2018"/>
    <m/>
    <s v="Award"/>
    <s v="Competitive - Traditional"/>
    <s v="Fixed Price Lump Sum"/>
    <m/>
    <m/>
    <n v="68862"/>
    <m/>
    <x v="5"/>
    <s v="SAR"/>
    <m/>
    <m/>
    <m/>
    <n v="448"/>
  </r>
  <r>
    <x v="1"/>
    <x v="4"/>
    <s v="Mixed Use Retail"/>
    <m/>
    <m/>
    <s v="KSA"/>
    <s v="Jeddah"/>
    <s v="Emaar"/>
    <x v="20"/>
    <m/>
    <s v="Mixed Use Retail"/>
    <m/>
    <n v="2018"/>
    <m/>
    <s v="Award"/>
    <s v="Competitive - Traditional"/>
    <s v="Fixed Price Lump Sum"/>
    <m/>
    <m/>
    <n v="68862"/>
    <m/>
    <x v="6"/>
    <s v="SAR"/>
    <m/>
    <m/>
    <m/>
    <n v="64.666666666666671"/>
  </r>
  <r>
    <x v="1"/>
    <x v="4"/>
    <s v="Mixed Use Retail"/>
    <m/>
    <m/>
    <s v="KSA"/>
    <s v="Jeddah"/>
    <s v="Emaar"/>
    <x v="20"/>
    <m/>
    <s v="Mixed Use Retail"/>
    <m/>
    <n v="2018"/>
    <m/>
    <s v="Award"/>
    <s v="Competitive - Traditional"/>
    <s v="Fixed Price Lump Sum"/>
    <m/>
    <m/>
    <n v="68862"/>
    <m/>
    <x v="7"/>
    <s v="SAR"/>
    <m/>
    <m/>
    <m/>
    <n v="133"/>
  </r>
  <r>
    <x v="1"/>
    <x v="4"/>
    <s v="Mixed Use Retail"/>
    <m/>
    <m/>
    <s v="KSA"/>
    <s v="Jeddah"/>
    <s v="Emaar"/>
    <x v="20"/>
    <m/>
    <s v="Mixed Use Retail"/>
    <m/>
    <n v="2018"/>
    <m/>
    <s v="Award"/>
    <s v="Competitive - Traditional"/>
    <s v="Fixed Price Lump Sum"/>
    <m/>
    <m/>
    <n v="68862"/>
    <m/>
    <x v="8"/>
    <s v="SAR"/>
    <m/>
    <m/>
    <m/>
    <n v="888"/>
  </r>
  <r>
    <x v="1"/>
    <x v="4"/>
    <s v="Mixed Use Retail"/>
    <m/>
    <m/>
    <s v="KSA"/>
    <s v="Jeddah"/>
    <s v="Emaar"/>
    <x v="20"/>
    <m/>
    <s v="Mixed Use Retail"/>
    <m/>
    <n v="2018"/>
    <m/>
    <s v="Award"/>
    <s v="Competitive - Traditional"/>
    <s v="Fixed Price Lump Sum"/>
    <m/>
    <m/>
    <n v="68862"/>
    <m/>
    <x v="9"/>
    <s v="SAR"/>
    <m/>
    <m/>
    <m/>
    <n v="1480"/>
  </r>
  <r>
    <x v="1"/>
    <x v="4"/>
    <s v="Mixed Use Retail"/>
    <m/>
    <m/>
    <s v="KSA"/>
    <s v="Jeddah"/>
    <s v="Emaar"/>
    <x v="20"/>
    <m/>
    <s v="Mixed Use Retail"/>
    <m/>
    <n v="2018"/>
    <m/>
    <s v="Award"/>
    <s v="Competitive - Traditional"/>
    <s v="Fixed Price Lump Sum"/>
    <m/>
    <m/>
    <n v="68862"/>
    <m/>
    <x v="10"/>
    <s v="SAR"/>
    <m/>
    <m/>
    <m/>
    <n v="111"/>
  </r>
  <r>
    <x v="1"/>
    <x v="4"/>
    <s v="Mixed Use Retail"/>
    <m/>
    <m/>
    <s v="KSA"/>
    <s v="Jeddah"/>
    <s v="Emaar"/>
    <x v="20"/>
    <m/>
    <s v="Mixed Use Retail"/>
    <m/>
    <n v="2018"/>
    <m/>
    <s v="Award"/>
    <s v="Competitive - Traditional"/>
    <s v="Fixed Price Lump Sum"/>
    <m/>
    <m/>
    <n v="68862"/>
    <m/>
    <x v="11"/>
    <s v="SAR"/>
    <m/>
    <m/>
    <m/>
    <n v="375"/>
  </r>
  <r>
    <x v="1"/>
    <x v="4"/>
    <s v="Mixed Use Retail"/>
    <m/>
    <m/>
    <s v="KSA"/>
    <s v="Jeddah"/>
    <s v="Emaar"/>
    <x v="20"/>
    <m/>
    <s v="Mixed Use Retail"/>
    <m/>
    <n v="2018"/>
    <m/>
    <s v="Award"/>
    <s v="Competitive - Traditional"/>
    <s v="Fixed Price Lump Sum"/>
    <m/>
    <m/>
    <n v="68862"/>
    <m/>
    <x v="12"/>
    <s v="SAR"/>
    <m/>
    <m/>
    <m/>
    <n v="0"/>
  </r>
  <r>
    <x v="1"/>
    <x v="5"/>
    <s v="Outlet Mall"/>
    <m/>
    <m/>
    <s v="KSA"/>
    <s v="Jeddah"/>
    <s v="Developer08"/>
    <x v="21"/>
    <m/>
    <s v="Outlet Mall"/>
    <m/>
    <n v="2022"/>
    <m/>
    <s v="Award"/>
    <s v="Competitive - Traditional"/>
    <s v="Fixed Price Lump Sum"/>
    <m/>
    <m/>
    <n v="34904"/>
    <m/>
    <x v="0"/>
    <s v="SAR"/>
    <m/>
    <m/>
    <m/>
    <n v="431"/>
  </r>
  <r>
    <x v="1"/>
    <x v="5"/>
    <s v="Outlet Mall"/>
    <m/>
    <m/>
    <s v="KSA"/>
    <s v="Jeddah"/>
    <s v="Developer08"/>
    <x v="21"/>
    <m/>
    <s v="Outlet Mall"/>
    <m/>
    <n v="2022"/>
    <m/>
    <s v="Award"/>
    <s v="Competitive - Traditional"/>
    <s v="Fixed Price Lump Sum"/>
    <m/>
    <m/>
    <n v="34904"/>
    <m/>
    <x v="1"/>
    <s v="SAR"/>
    <m/>
    <m/>
    <m/>
    <n v="1401"/>
  </r>
  <r>
    <x v="1"/>
    <x v="5"/>
    <s v="Outlet Mall"/>
    <m/>
    <m/>
    <s v="KSA"/>
    <s v="Jeddah"/>
    <s v="Developer08"/>
    <x v="21"/>
    <m/>
    <s v="Outlet Mall"/>
    <m/>
    <n v="2022"/>
    <m/>
    <s v="Award"/>
    <s v="Competitive - Traditional"/>
    <s v="Fixed Price Lump Sum"/>
    <m/>
    <m/>
    <n v="34904"/>
    <m/>
    <x v="2"/>
    <s v="SAR"/>
    <m/>
    <m/>
    <m/>
    <n v="665"/>
  </r>
  <r>
    <x v="1"/>
    <x v="5"/>
    <s v="Outlet Mall"/>
    <m/>
    <m/>
    <s v="KSA"/>
    <s v="Jeddah"/>
    <s v="Developer08"/>
    <x v="21"/>
    <m/>
    <s v="Outlet Mall"/>
    <m/>
    <n v="2022"/>
    <m/>
    <s v="Award"/>
    <s v="Competitive - Traditional"/>
    <s v="Fixed Price Lump Sum"/>
    <m/>
    <m/>
    <n v="34904"/>
    <m/>
    <x v="3"/>
    <s v="SAR"/>
    <m/>
    <m/>
    <m/>
    <n v="293"/>
  </r>
  <r>
    <x v="1"/>
    <x v="5"/>
    <s v="Outlet Mall"/>
    <m/>
    <m/>
    <s v="KSA"/>
    <s v="Jeddah"/>
    <s v="Developer08"/>
    <x v="21"/>
    <m/>
    <s v="Outlet Mall"/>
    <m/>
    <n v="2022"/>
    <m/>
    <s v="Award"/>
    <s v="Competitive - Traditional"/>
    <s v="Fixed Price Lump Sum"/>
    <m/>
    <m/>
    <n v="34904"/>
    <m/>
    <x v="4"/>
    <s v="SAR"/>
    <m/>
    <m/>
    <m/>
    <n v="561"/>
  </r>
  <r>
    <x v="1"/>
    <x v="5"/>
    <s v="Outlet Mall"/>
    <m/>
    <m/>
    <s v="KSA"/>
    <s v="Jeddah"/>
    <s v="Developer08"/>
    <x v="21"/>
    <m/>
    <s v="Outlet Mall"/>
    <m/>
    <n v="2022"/>
    <m/>
    <s v="Award"/>
    <s v="Competitive - Traditional"/>
    <s v="Fixed Price Lump Sum"/>
    <m/>
    <m/>
    <n v="34904"/>
    <m/>
    <x v="5"/>
    <s v="SAR"/>
    <m/>
    <m/>
    <m/>
    <n v="13"/>
  </r>
  <r>
    <x v="1"/>
    <x v="5"/>
    <s v="Outlet Mall"/>
    <m/>
    <m/>
    <s v="KSA"/>
    <s v="Jeddah"/>
    <s v="Developer08"/>
    <x v="21"/>
    <m/>
    <s v="Outlet Mall"/>
    <m/>
    <n v="2022"/>
    <m/>
    <s v="Award"/>
    <s v="Competitive - Traditional"/>
    <s v="Fixed Price Lump Sum"/>
    <m/>
    <m/>
    <n v="34904"/>
    <m/>
    <x v="6"/>
    <s v="SAR"/>
    <m/>
    <m/>
    <m/>
    <n v="44"/>
  </r>
  <r>
    <x v="1"/>
    <x v="5"/>
    <s v="Outlet Mall"/>
    <m/>
    <m/>
    <s v="KSA"/>
    <s v="Jeddah"/>
    <s v="Developer08"/>
    <x v="21"/>
    <m/>
    <s v="Outlet Mall"/>
    <m/>
    <n v="2022"/>
    <m/>
    <s v="Award"/>
    <s v="Competitive - Traditional"/>
    <s v="Fixed Price Lump Sum"/>
    <m/>
    <m/>
    <n v="34904"/>
    <m/>
    <x v="7"/>
    <s v="SAR"/>
    <m/>
    <m/>
    <m/>
    <n v="17"/>
  </r>
  <r>
    <x v="1"/>
    <x v="5"/>
    <s v="Outlet Mall"/>
    <m/>
    <m/>
    <s v="KSA"/>
    <s v="Jeddah"/>
    <s v="Developer08"/>
    <x v="21"/>
    <m/>
    <s v="Outlet Mall"/>
    <m/>
    <n v="2022"/>
    <m/>
    <s v="Award"/>
    <s v="Competitive - Traditional"/>
    <s v="Fixed Price Lump Sum"/>
    <m/>
    <m/>
    <n v="34904"/>
    <m/>
    <x v="8"/>
    <s v="SAR"/>
    <m/>
    <m/>
    <m/>
    <n v="1179"/>
  </r>
  <r>
    <x v="1"/>
    <x v="5"/>
    <s v="Outlet Mall"/>
    <m/>
    <m/>
    <s v="KSA"/>
    <s v="Jeddah"/>
    <s v="Developer08"/>
    <x v="21"/>
    <m/>
    <s v="Outlet Mall"/>
    <m/>
    <n v="2022"/>
    <m/>
    <s v="Award"/>
    <s v="Competitive - Traditional"/>
    <s v="Fixed Price Lump Sum"/>
    <m/>
    <m/>
    <n v="34904"/>
    <m/>
    <x v="9"/>
    <s v="SAR"/>
    <m/>
    <m/>
    <m/>
    <n v="753"/>
  </r>
  <r>
    <x v="1"/>
    <x v="5"/>
    <s v="Outlet Mall"/>
    <m/>
    <m/>
    <s v="KSA"/>
    <s v="Jeddah"/>
    <s v="Developer08"/>
    <x v="21"/>
    <m/>
    <s v="Outlet Mall"/>
    <m/>
    <n v="2022"/>
    <m/>
    <s v="Award"/>
    <s v="Competitive - Traditional"/>
    <s v="Fixed Price Lump Sum"/>
    <m/>
    <m/>
    <n v="34904"/>
    <m/>
    <x v="10"/>
    <s v="SAR"/>
    <m/>
    <m/>
    <m/>
    <n v="384"/>
  </r>
  <r>
    <x v="1"/>
    <x v="5"/>
    <s v="Outlet Mall"/>
    <m/>
    <m/>
    <s v="KSA"/>
    <s v="Jeddah"/>
    <s v="Developer08"/>
    <x v="21"/>
    <m/>
    <s v="Outlet Mall"/>
    <m/>
    <n v="2022"/>
    <m/>
    <s v="Award"/>
    <s v="Competitive - Traditional"/>
    <s v="Fixed Price Lump Sum"/>
    <m/>
    <m/>
    <n v="34904"/>
    <m/>
    <x v="11"/>
    <s v="SAR"/>
    <m/>
    <m/>
    <m/>
    <n v="344"/>
  </r>
  <r>
    <x v="1"/>
    <x v="5"/>
    <s v="Outlet Mall"/>
    <m/>
    <m/>
    <s v="KSA"/>
    <s v="Jeddah"/>
    <s v="Developer08"/>
    <x v="21"/>
    <m/>
    <s v="Outlet Mall"/>
    <m/>
    <n v="2022"/>
    <m/>
    <s v="Award"/>
    <s v="Competitive - Traditional"/>
    <s v="Fixed Price Lump Sum"/>
    <m/>
    <m/>
    <n v="34904"/>
    <m/>
    <x v="12"/>
    <s v="SAR"/>
    <m/>
    <m/>
    <m/>
    <n v="0"/>
  </r>
  <r>
    <x v="1"/>
    <x v="5"/>
    <s v="Outlet Mall"/>
    <m/>
    <m/>
    <s v="Qatar"/>
    <s v="Doha"/>
    <s v="AMDC"/>
    <x v="22"/>
    <m/>
    <s v="Outlet Mall"/>
    <m/>
    <n v="2019"/>
    <m/>
    <s v="Award"/>
    <s v="Competitive - Traditional"/>
    <s v="Fixed Price Lump Sum"/>
    <m/>
    <m/>
    <n v="17500"/>
    <m/>
    <x v="0"/>
    <s v="SAR"/>
    <m/>
    <m/>
    <m/>
    <n v="577"/>
  </r>
  <r>
    <x v="1"/>
    <x v="5"/>
    <s v="Outlet Mall"/>
    <m/>
    <m/>
    <s v="Qatar"/>
    <s v="Doha"/>
    <s v="AMDC"/>
    <x v="22"/>
    <m/>
    <s v="Outlet Mall"/>
    <m/>
    <n v="2019"/>
    <m/>
    <s v="Award"/>
    <s v="Competitive - Traditional"/>
    <s v="Fixed Price Lump Sum"/>
    <m/>
    <m/>
    <n v="17500"/>
    <m/>
    <x v="1"/>
    <s v="SAR"/>
    <m/>
    <m/>
    <m/>
    <n v="1442"/>
  </r>
  <r>
    <x v="1"/>
    <x v="5"/>
    <s v="Outlet Mall"/>
    <m/>
    <m/>
    <s v="Qatar"/>
    <s v="Doha"/>
    <s v="AMDC"/>
    <x v="22"/>
    <m/>
    <s v="Outlet Mall"/>
    <m/>
    <n v="2019"/>
    <m/>
    <s v="Award"/>
    <s v="Competitive - Traditional"/>
    <s v="Fixed Price Lump Sum"/>
    <m/>
    <m/>
    <n v="17500"/>
    <m/>
    <x v="2"/>
    <s v="SAR"/>
    <m/>
    <m/>
    <m/>
    <n v="1196"/>
  </r>
  <r>
    <x v="1"/>
    <x v="5"/>
    <s v="Outlet Mall"/>
    <m/>
    <m/>
    <s v="Qatar"/>
    <s v="Doha"/>
    <s v="AMDC"/>
    <x v="22"/>
    <m/>
    <s v="Outlet Mall"/>
    <m/>
    <n v="2019"/>
    <m/>
    <s v="Award"/>
    <s v="Competitive - Traditional"/>
    <s v="Fixed Price Lump Sum"/>
    <m/>
    <m/>
    <n v="17500"/>
    <m/>
    <x v="3"/>
    <s v="SAR"/>
    <m/>
    <m/>
    <m/>
    <n v="211"/>
  </r>
  <r>
    <x v="1"/>
    <x v="5"/>
    <s v="Outlet Mall"/>
    <m/>
    <m/>
    <s v="Qatar"/>
    <s v="Doha"/>
    <s v="AMDC"/>
    <x v="22"/>
    <m/>
    <s v="Outlet Mall"/>
    <m/>
    <n v="2019"/>
    <m/>
    <s v="Award"/>
    <s v="Competitive - Traditional"/>
    <s v="Fixed Price Lump Sum"/>
    <m/>
    <m/>
    <n v="17500"/>
    <m/>
    <x v="4"/>
    <s v="SAR"/>
    <m/>
    <m/>
    <m/>
    <n v="387"/>
  </r>
  <r>
    <x v="1"/>
    <x v="5"/>
    <s v="Outlet Mall"/>
    <m/>
    <m/>
    <s v="Qatar"/>
    <s v="Doha"/>
    <s v="AMDC"/>
    <x v="22"/>
    <m/>
    <s v="Outlet Mall"/>
    <m/>
    <n v="2019"/>
    <m/>
    <s v="Award"/>
    <s v="Competitive - Traditional"/>
    <s v="Fixed Price Lump Sum"/>
    <m/>
    <m/>
    <n v="17500"/>
    <m/>
    <x v="5"/>
    <s v="SAR"/>
    <m/>
    <m/>
    <m/>
    <n v="211"/>
  </r>
  <r>
    <x v="1"/>
    <x v="5"/>
    <s v="Outlet Mall"/>
    <m/>
    <m/>
    <s v="Qatar"/>
    <s v="Doha"/>
    <s v="AMDC"/>
    <x v="22"/>
    <m/>
    <s v="Outlet Mall"/>
    <m/>
    <n v="2019"/>
    <m/>
    <s v="Award"/>
    <s v="Competitive - Traditional"/>
    <s v="Fixed Price Lump Sum"/>
    <m/>
    <m/>
    <n v="17500"/>
    <m/>
    <x v="6"/>
    <s v="SAR"/>
    <m/>
    <m/>
    <m/>
    <n v="70"/>
  </r>
  <r>
    <x v="1"/>
    <x v="5"/>
    <s v="Outlet Mall"/>
    <m/>
    <m/>
    <s v="Qatar"/>
    <s v="Doha"/>
    <s v="AMDC"/>
    <x v="22"/>
    <m/>
    <s v="Outlet Mall"/>
    <m/>
    <n v="2019"/>
    <m/>
    <s v="Award"/>
    <s v="Competitive - Traditional"/>
    <s v="Fixed Price Lump Sum"/>
    <m/>
    <m/>
    <n v="17500"/>
    <m/>
    <x v="7"/>
    <s v="SAR"/>
    <m/>
    <m/>
    <m/>
    <n v="0"/>
  </r>
  <r>
    <x v="1"/>
    <x v="5"/>
    <s v="Outlet Mall"/>
    <m/>
    <m/>
    <s v="Qatar"/>
    <s v="Doha"/>
    <s v="AMDC"/>
    <x v="22"/>
    <m/>
    <s v="Outlet Mall"/>
    <m/>
    <n v="2019"/>
    <m/>
    <s v="Award"/>
    <s v="Competitive - Traditional"/>
    <s v="Fixed Price Lump Sum"/>
    <m/>
    <m/>
    <n v="17500"/>
    <m/>
    <x v="8"/>
    <s v="SAR"/>
    <m/>
    <m/>
    <m/>
    <n v="844"/>
  </r>
  <r>
    <x v="1"/>
    <x v="5"/>
    <s v="Outlet Mall"/>
    <m/>
    <m/>
    <s v="Qatar"/>
    <s v="Doha"/>
    <s v="AMDC"/>
    <x v="22"/>
    <m/>
    <s v="Outlet Mall"/>
    <m/>
    <n v="2019"/>
    <m/>
    <s v="Award"/>
    <s v="Competitive - Traditional"/>
    <s v="Fixed Price Lump Sum"/>
    <m/>
    <m/>
    <n v="17500"/>
    <m/>
    <x v="9"/>
    <s v="SAR"/>
    <m/>
    <m/>
    <m/>
    <n v="1125"/>
  </r>
  <r>
    <x v="1"/>
    <x v="5"/>
    <s v="Outlet Mall"/>
    <m/>
    <m/>
    <s v="Qatar"/>
    <s v="Doha"/>
    <s v="AMDC"/>
    <x v="22"/>
    <m/>
    <s v="Outlet Mall"/>
    <m/>
    <n v="2019"/>
    <m/>
    <s v="Award"/>
    <s v="Competitive - Traditional"/>
    <s v="Fixed Price Lump Sum"/>
    <m/>
    <m/>
    <n v="17500"/>
    <m/>
    <x v="10"/>
    <s v="SAR"/>
    <m/>
    <m/>
    <m/>
    <n v="0"/>
  </r>
  <r>
    <x v="1"/>
    <x v="5"/>
    <s v="Outlet Mall"/>
    <m/>
    <m/>
    <s v="Qatar"/>
    <s v="Doha"/>
    <s v="AMDC"/>
    <x v="22"/>
    <m/>
    <s v="Outlet Mall"/>
    <m/>
    <n v="2019"/>
    <m/>
    <s v="Award"/>
    <s v="Competitive - Traditional"/>
    <s v="Fixed Price Lump Sum"/>
    <m/>
    <m/>
    <n v="17500"/>
    <m/>
    <x v="11"/>
    <s v="SAR"/>
    <m/>
    <m/>
    <m/>
    <n v="364"/>
  </r>
  <r>
    <x v="1"/>
    <x v="5"/>
    <s v="Outlet Mall"/>
    <m/>
    <m/>
    <s v="Qatar"/>
    <s v="Doha"/>
    <s v="AMDC"/>
    <x v="22"/>
    <m/>
    <s v="Outlet Mall"/>
    <m/>
    <n v="2019"/>
    <m/>
    <s v="Award"/>
    <s v="Competitive - Traditional"/>
    <s v="Fixed Price Lump Sum"/>
    <m/>
    <m/>
    <n v="17500"/>
    <m/>
    <x v="12"/>
    <s v="SAR"/>
    <m/>
    <m/>
    <m/>
    <n v="0"/>
  </r>
  <r>
    <x v="1"/>
    <x v="6"/>
    <s v="Lifestyle Retail"/>
    <m/>
    <m/>
    <s v="KSA"/>
    <s v="Jeddah"/>
    <s v="Baraka"/>
    <x v="23"/>
    <m/>
    <s v="Lifestyle Retail"/>
    <m/>
    <n v="2023"/>
    <m/>
    <s v="Award"/>
    <s v="Competitive - Traditional"/>
    <s v="Fixed Price Lump Sum"/>
    <m/>
    <m/>
    <n v="15283"/>
    <m/>
    <x v="0"/>
    <s v="SAR"/>
    <m/>
    <m/>
    <m/>
    <n v="474"/>
  </r>
  <r>
    <x v="1"/>
    <x v="6"/>
    <s v="Lifestyle Retail"/>
    <m/>
    <m/>
    <s v="KSA"/>
    <s v="Jeddah"/>
    <s v="Baraka"/>
    <x v="23"/>
    <m/>
    <s v="Lifestyle Retail"/>
    <m/>
    <n v="2023"/>
    <m/>
    <s v="Award"/>
    <s v="Competitive - Traditional"/>
    <s v="Fixed Price Lump Sum"/>
    <m/>
    <m/>
    <n v="15283"/>
    <m/>
    <x v="1"/>
    <s v="SAR"/>
    <m/>
    <m/>
    <m/>
    <n v="1472"/>
  </r>
  <r>
    <x v="1"/>
    <x v="6"/>
    <s v="Lifestyle Retail"/>
    <m/>
    <m/>
    <s v="KSA"/>
    <s v="Jeddah"/>
    <s v="Baraka"/>
    <x v="23"/>
    <m/>
    <s v="Lifestyle Retail"/>
    <m/>
    <n v="2023"/>
    <m/>
    <s v="Award"/>
    <s v="Competitive - Traditional"/>
    <s v="Fixed Price Lump Sum"/>
    <m/>
    <m/>
    <n v="15283"/>
    <m/>
    <x v="2"/>
    <s v="SAR"/>
    <m/>
    <m/>
    <m/>
    <n v="1230"/>
  </r>
  <r>
    <x v="1"/>
    <x v="6"/>
    <s v="Lifestyle Retail"/>
    <m/>
    <m/>
    <s v="KSA"/>
    <s v="Jeddah"/>
    <s v="Baraka"/>
    <x v="23"/>
    <m/>
    <s v="Lifestyle Retail"/>
    <m/>
    <n v="2023"/>
    <m/>
    <s v="Award"/>
    <s v="Competitive - Traditional"/>
    <s v="Fixed Price Lump Sum"/>
    <m/>
    <m/>
    <n v="15283"/>
    <m/>
    <x v="3"/>
    <s v="SAR"/>
    <m/>
    <m/>
    <m/>
    <n v="90"/>
  </r>
  <r>
    <x v="1"/>
    <x v="6"/>
    <s v="Lifestyle Retail"/>
    <m/>
    <m/>
    <s v="KSA"/>
    <s v="Jeddah"/>
    <s v="Baraka"/>
    <x v="23"/>
    <m/>
    <s v="Lifestyle Retail"/>
    <m/>
    <n v="2023"/>
    <m/>
    <s v="Award"/>
    <s v="Competitive - Traditional"/>
    <s v="Fixed Price Lump Sum"/>
    <m/>
    <m/>
    <n v="15283"/>
    <m/>
    <x v="4"/>
    <s v="SAR"/>
    <m/>
    <m/>
    <m/>
    <n v="164"/>
  </r>
  <r>
    <x v="1"/>
    <x v="6"/>
    <s v="Lifestyle Retail"/>
    <m/>
    <m/>
    <s v="KSA"/>
    <s v="Jeddah"/>
    <s v="Baraka"/>
    <x v="23"/>
    <m/>
    <s v="Lifestyle Retail"/>
    <m/>
    <n v="2023"/>
    <m/>
    <s v="Award"/>
    <s v="Competitive - Traditional"/>
    <s v="Fixed Price Lump Sum"/>
    <m/>
    <m/>
    <n v="15283"/>
    <m/>
    <x v="5"/>
    <s v="SAR"/>
    <m/>
    <m/>
    <m/>
    <n v="31"/>
  </r>
  <r>
    <x v="1"/>
    <x v="6"/>
    <s v="Lifestyle Retail"/>
    <m/>
    <m/>
    <s v="KSA"/>
    <s v="Jeddah"/>
    <s v="Baraka"/>
    <x v="23"/>
    <m/>
    <s v="Lifestyle Retail"/>
    <m/>
    <n v="2023"/>
    <m/>
    <s v="Award"/>
    <s v="Competitive - Traditional"/>
    <s v="Fixed Price Lump Sum"/>
    <m/>
    <m/>
    <n v="15283"/>
    <m/>
    <x v="6"/>
    <s v="SAR"/>
    <m/>
    <m/>
    <m/>
    <n v="71"/>
  </r>
  <r>
    <x v="1"/>
    <x v="6"/>
    <s v="Lifestyle Retail"/>
    <m/>
    <m/>
    <s v="KSA"/>
    <s v="Jeddah"/>
    <s v="Baraka"/>
    <x v="23"/>
    <m/>
    <s v="Lifestyle Retail"/>
    <m/>
    <n v="2023"/>
    <m/>
    <s v="Award"/>
    <s v="Competitive - Traditional"/>
    <s v="Fixed Price Lump Sum"/>
    <m/>
    <m/>
    <n v="15283"/>
    <m/>
    <x v="7"/>
    <s v="SAR"/>
    <m/>
    <m/>
    <m/>
    <n v="16"/>
  </r>
  <r>
    <x v="1"/>
    <x v="6"/>
    <s v="Lifestyle Retail"/>
    <m/>
    <m/>
    <s v="KSA"/>
    <s v="Jeddah"/>
    <s v="Baraka"/>
    <x v="23"/>
    <m/>
    <s v="Lifestyle Retail"/>
    <m/>
    <n v="2023"/>
    <m/>
    <s v="Award"/>
    <s v="Competitive - Traditional"/>
    <s v="Fixed Price Lump Sum"/>
    <m/>
    <m/>
    <n v="15283"/>
    <m/>
    <x v="8"/>
    <s v="SAR"/>
    <m/>
    <m/>
    <m/>
    <n v="593"/>
  </r>
  <r>
    <x v="1"/>
    <x v="6"/>
    <s v="Lifestyle Retail"/>
    <m/>
    <m/>
    <s v="KSA"/>
    <s v="Jeddah"/>
    <s v="Baraka"/>
    <x v="23"/>
    <m/>
    <s v="Lifestyle Retail"/>
    <m/>
    <n v="2023"/>
    <m/>
    <s v="Award"/>
    <s v="Competitive - Traditional"/>
    <s v="Fixed Price Lump Sum"/>
    <m/>
    <m/>
    <n v="15283"/>
    <m/>
    <x v="9"/>
    <s v="SAR"/>
    <m/>
    <m/>
    <m/>
    <n v="768"/>
  </r>
  <r>
    <x v="1"/>
    <x v="6"/>
    <s v="Lifestyle Retail"/>
    <m/>
    <m/>
    <s v="KSA"/>
    <s v="Jeddah"/>
    <s v="Baraka"/>
    <x v="23"/>
    <m/>
    <s v="Lifestyle Retail"/>
    <m/>
    <n v="2023"/>
    <m/>
    <s v="Award"/>
    <s v="Competitive - Traditional"/>
    <s v="Fixed Price Lump Sum"/>
    <m/>
    <m/>
    <n v="15283"/>
    <m/>
    <x v="10"/>
    <s v="SAR"/>
    <m/>
    <m/>
    <m/>
    <n v="111"/>
  </r>
  <r>
    <x v="1"/>
    <x v="6"/>
    <s v="Lifestyle Retail"/>
    <m/>
    <m/>
    <s v="KSA"/>
    <s v="Jeddah"/>
    <s v="Baraka"/>
    <x v="23"/>
    <m/>
    <s v="Lifestyle Retail"/>
    <m/>
    <n v="2023"/>
    <m/>
    <s v="Award"/>
    <s v="Competitive - Traditional"/>
    <s v="Fixed Price Lump Sum"/>
    <m/>
    <m/>
    <n v="15283"/>
    <m/>
    <x v="11"/>
    <s v="SAR"/>
    <m/>
    <m/>
    <m/>
    <n v="301"/>
  </r>
  <r>
    <x v="1"/>
    <x v="6"/>
    <s v="Lifestyle Retail"/>
    <m/>
    <m/>
    <s v="KSA"/>
    <s v="Jeddah"/>
    <s v="Baraka"/>
    <x v="23"/>
    <m/>
    <s v="Lifestyle Retail"/>
    <m/>
    <n v="2023"/>
    <m/>
    <s v="Award"/>
    <s v="Competitive - Traditional"/>
    <s v="Fixed Price Lump Sum"/>
    <m/>
    <m/>
    <n v="15283"/>
    <m/>
    <x v="12"/>
    <s v="SAR"/>
    <m/>
    <m/>
    <m/>
    <n v="0"/>
  </r>
  <r>
    <x v="1"/>
    <x v="6"/>
    <s v="Lifestyle Retail"/>
    <m/>
    <m/>
    <s v="Qatar"/>
    <s v="Doha"/>
    <s v="AMDC"/>
    <x v="24"/>
    <m/>
    <s v="Lifestyle Retail"/>
    <m/>
    <n v="2019"/>
    <m/>
    <s v="Award"/>
    <s v="Competitive - Traditional"/>
    <s v="Fixed Price Lump Sum"/>
    <m/>
    <m/>
    <n v="18750"/>
    <m/>
    <x v="0"/>
    <s v="SAR"/>
    <m/>
    <m/>
    <m/>
    <n v="402"/>
  </r>
  <r>
    <x v="1"/>
    <x v="6"/>
    <s v="Lifestyle Retail"/>
    <m/>
    <m/>
    <s v="Qatar"/>
    <s v="Doha"/>
    <s v="AMDC"/>
    <x v="24"/>
    <m/>
    <s v="Lifestyle Retail"/>
    <m/>
    <n v="2019"/>
    <m/>
    <s v="Award"/>
    <s v="Competitive - Traditional"/>
    <s v="Fixed Price Lump Sum"/>
    <m/>
    <m/>
    <n v="18750"/>
    <m/>
    <x v="1"/>
    <s v="SAR"/>
    <m/>
    <m/>
    <m/>
    <n v="1120"/>
  </r>
  <r>
    <x v="1"/>
    <x v="6"/>
    <s v="Lifestyle Retail"/>
    <m/>
    <m/>
    <s v="Qatar"/>
    <s v="Doha"/>
    <s v="AMDC"/>
    <x v="24"/>
    <m/>
    <s v="Lifestyle Retail"/>
    <m/>
    <n v="2019"/>
    <m/>
    <s v="Award"/>
    <s v="Competitive - Traditional"/>
    <s v="Fixed Price Lump Sum"/>
    <m/>
    <m/>
    <n v="18750"/>
    <m/>
    <x v="2"/>
    <s v="SAR"/>
    <m/>
    <m/>
    <m/>
    <n v="976"/>
  </r>
  <r>
    <x v="1"/>
    <x v="6"/>
    <s v="Lifestyle Retail"/>
    <m/>
    <m/>
    <s v="Qatar"/>
    <s v="Doha"/>
    <s v="AMDC"/>
    <x v="24"/>
    <m/>
    <s v="Lifestyle Retail"/>
    <m/>
    <n v="2019"/>
    <m/>
    <s v="Award"/>
    <s v="Competitive - Traditional"/>
    <s v="Fixed Price Lump Sum"/>
    <m/>
    <m/>
    <n v="18750"/>
    <m/>
    <x v="3"/>
    <s v="SAR"/>
    <m/>
    <m/>
    <m/>
    <n v="172"/>
  </r>
  <r>
    <x v="1"/>
    <x v="6"/>
    <s v="Lifestyle Retail"/>
    <m/>
    <m/>
    <s v="Qatar"/>
    <s v="Doha"/>
    <s v="AMDC"/>
    <x v="24"/>
    <m/>
    <s v="Lifestyle Retail"/>
    <m/>
    <n v="2019"/>
    <m/>
    <s v="Award"/>
    <s v="Competitive - Traditional"/>
    <s v="Fixed Price Lump Sum"/>
    <m/>
    <m/>
    <n v="18750"/>
    <m/>
    <x v="4"/>
    <s v="SAR"/>
    <m/>
    <m/>
    <m/>
    <n v="317"/>
  </r>
  <r>
    <x v="1"/>
    <x v="6"/>
    <s v="Lifestyle Retail"/>
    <m/>
    <m/>
    <s v="Qatar"/>
    <s v="Doha"/>
    <s v="AMDC"/>
    <x v="24"/>
    <m/>
    <s v="Lifestyle Retail"/>
    <m/>
    <n v="2019"/>
    <m/>
    <s v="Award"/>
    <s v="Competitive - Traditional"/>
    <s v="Fixed Price Lump Sum"/>
    <m/>
    <m/>
    <n v="18750"/>
    <m/>
    <x v="5"/>
    <s v="SAR"/>
    <m/>
    <m/>
    <m/>
    <n v="172"/>
  </r>
  <r>
    <x v="1"/>
    <x v="6"/>
    <s v="Lifestyle Retail"/>
    <m/>
    <m/>
    <s v="Qatar"/>
    <s v="Doha"/>
    <s v="AMDC"/>
    <x v="24"/>
    <m/>
    <s v="Lifestyle Retail"/>
    <m/>
    <n v="2019"/>
    <m/>
    <s v="Award"/>
    <s v="Competitive - Traditional"/>
    <s v="Fixed Price Lump Sum"/>
    <m/>
    <m/>
    <n v="18750"/>
    <m/>
    <x v="6"/>
    <s v="SAR"/>
    <m/>
    <m/>
    <m/>
    <n v="57"/>
  </r>
  <r>
    <x v="1"/>
    <x v="6"/>
    <s v="Lifestyle Retail"/>
    <m/>
    <m/>
    <s v="Qatar"/>
    <s v="Doha"/>
    <s v="AMDC"/>
    <x v="24"/>
    <m/>
    <s v="Lifestyle Retail"/>
    <m/>
    <n v="2019"/>
    <m/>
    <s v="Award"/>
    <s v="Competitive - Traditional"/>
    <s v="Fixed Price Lump Sum"/>
    <m/>
    <m/>
    <n v="18750"/>
    <m/>
    <x v="7"/>
    <s v="SAR"/>
    <m/>
    <m/>
    <m/>
    <n v="0"/>
  </r>
  <r>
    <x v="1"/>
    <x v="6"/>
    <s v="Lifestyle Retail"/>
    <m/>
    <m/>
    <s v="Qatar"/>
    <s v="Doha"/>
    <s v="AMDC"/>
    <x v="24"/>
    <m/>
    <s v="Lifestyle Retail"/>
    <m/>
    <n v="2019"/>
    <m/>
    <s v="Award"/>
    <s v="Competitive - Traditional"/>
    <s v="Fixed Price Lump Sum"/>
    <m/>
    <m/>
    <n v="18750"/>
    <m/>
    <x v="8"/>
    <s v="SAR"/>
    <m/>
    <m/>
    <m/>
    <n v="746"/>
  </r>
  <r>
    <x v="1"/>
    <x v="6"/>
    <s v="Lifestyle Retail"/>
    <m/>
    <m/>
    <s v="Qatar"/>
    <s v="Doha"/>
    <s v="AMDC"/>
    <x v="24"/>
    <m/>
    <s v="Lifestyle Retail"/>
    <m/>
    <n v="2019"/>
    <m/>
    <s v="Award"/>
    <s v="Competitive - Traditional"/>
    <s v="Fixed Price Lump Sum"/>
    <m/>
    <m/>
    <n v="18750"/>
    <m/>
    <x v="9"/>
    <s v="SAR"/>
    <m/>
    <m/>
    <m/>
    <n v="1091"/>
  </r>
  <r>
    <x v="1"/>
    <x v="6"/>
    <s v="Lifestyle Retail"/>
    <m/>
    <m/>
    <s v="Qatar"/>
    <s v="Doha"/>
    <s v="AMDC"/>
    <x v="24"/>
    <m/>
    <s v="Lifestyle Retail"/>
    <m/>
    <n v="2019"/>
    <m/>
    <s v="Award"/>
    <s v="Competitive - Traditional"/>
    <s v="Fixed Price Lump Sum"/>
    <m/>
    <m/>
    <n v="18750"/>
    <m/>
    <x v="10"/>
    <s v="SAR"/>
    <m/>
    <m/>
    <m/>
    <n v="0"/>
  </r>
  <r>
    <x v="1"/>
    <x v="6"/>
    <s v="Lifestyle Retail"/>
    <m/>
    <m/>
    <s v="Qatar"/>
    <s v="Doha"/>
    <s v="AMDC"/>
    <x v="24"/>
    <m/>
    <s v="Lifestyle Retail"/>
    <m/>
    <n v="2019"/>
    <m/>
    <s v="Award"/>
    <s v="Competitive - Traditional"/>
    <s v="Fixed Price Lump Sum"/>
    <m/>
    <m/>
    <n v="18750"/>
    <m/>
    <x v="11"/>
    <s v="SAR"/>
    <m/>
    <m/>
    <m/>
    <n v="303"/>
  </r>
  <r>
    <x v="1"/>
    <x v="6"/>
    <s v="Lifestyle Retail"/>
    <m/>
    <m/>
    <s v="Qatar"/>
    <s v="Doha"/>
    <s v="AMDC"/>
    <x v="24"/>
    <m/>
    <s v="Lifestyle Retail"/>
    <m/>
    <n v="2019"/>
    <m/>
    <s v="Award"/>
    <s v="Competitive - Traditional"/>
    <s v="Fixed Price Lump Sum"/>
    <m/>
    <m/>
    <n v="18750"/>
    <m/>
    <x v="12"/>
    <s v="SAR"/>
    <m/>
    <m/>
    <m/>
    <n v="0"/>
  </r>
  <r>
    <x v="1"/>
    <x v="7"/>
    <s v="Regional Mall"/>
    <m/>
    <m/>
    <s v="KSA"/>
    <s v="Jeddah"/>
    <s v="One Meem"/>
    <x v="25"/>
    <m/>
    <s v="Regional Mall"/>
    <m/>
    <n v="2022"/>
    <m/>
    <s v="Award"/>
    <s v="Competitive - Traditional"/>
    <s v="Fixed Price Lump Sum"/>
    <m/>
    <m/>
    <n v="89206"/>
    <m/>
    <x v="0"/>
    <s v="SAR"/>
    <m/>
    <m/>
    <m/>
    <n v="401"/>
  </r>
  <r>
    <x v="1"/>
    <x v="7"/>
    <s v="Regional Mall"/>
    <m/>
    <m/>
    <s v="KSA"/>
    <s v="Jeddah"/>
    <s v="One Meem"/>
    <x v="25"/>
    <m/>
    <s v="Regional Mall"/>
    <m/>
    <n v="2022"/>
    <m/>
    <s v="Award"/>
    <s v="Competitive - Traditional"/>
    <s v="Fixed Price Lump Sum"/>
    <m/>
    <m/>
    <n v="89206"/>
    <m/>
    <x v="1"/>
    <s v="SAR"/>
    <m/>
    <m/>
    <m/>
    <n v="1443"/>
  </r>
  <r>
    <x v="1"/>
    <x v="7"/>
    <s v="Regional Mall"/>
    <m/>
    <m/>
    <s v="KSA"/>
    <s v="Jeddah"/>
    <s v="One Meem"/>
    <x v="25"/>
    <m/>
    <s v="Regional Mall"/>
    <m/>
    <n v="2022"/>
    <m/>
    <s v="Award"/>
    <s v="Competitive - Traditional"/>
    <s v="Fixed Price Lump Sum"/>
    <m/>
    <m/>
    <n v="89206"/>
    <m/>
    <x v="2"/>
    <s v="SAR"/>
    <m/>
    <m/>
    <m/>
    <n v="947"/>
  </r>
  <r>
    <x v="1"/>
    <x v="7"/>
    <s v="Regional Mall"/>
    <m/>
    <m/>
    <s v="KSA"/>
    <s v="Jeddah"/>
    <s v="One Meem"/>
    <x v="25"/>
    <m/>
    <s v="Regional Mall"/>
    <m/>
    <n v="2022"/>
    <m/>
    <s v="Award"/>
    <s v="Competitive - Traditional"/>
    <s v="Fixed Price Lump Sum"/>
    <m/>
    <m/>
    <n v="89206"/>
    <m/>
    <x v="3"/>
    <s v="SAR"/>
    <m/>
    <m/>
    <m/>
    <n v="133"/>
  </r>
  <r>
    <x v="1"/>
    <x v="7"/>
    <s v="Regional Mall"/>
    <m/>
    <m/>
    <s v="KSA"/>
    <s v="Jeddah"/>
    <s v="One Meem"/>
    <x v="25"/>
    <m/>
    <s v="Regional Mall"/>
    <m/>
    <n v="2022"/>
    <m/>
    <s v="Award"/>
    <s v="Competitive - Traditional"/>
    <s v="Fixed Price Lump Sum"/>
    <m/>
    <m/>
    <n v="89206"/>
    <m/>
    <x v="4"/>
    <s v="SAR"/>
    <m/>
    <m/>
    <m/>
    <n v="292"/>
  </r>
  <r>
    <x v="1"/>
    <x v="7"/>
    <s v="Regional Mall"/>
    <m/>
    <m/>
    <s v="KSA"/>
    <s v="Jeddah"/>
    <s v="One Meem"/>
    <x v="25"/>
    <m/>
    <s v="Regional Mall"/>
    <m/>
    <n v="2022"/>
    <m/>
    <s v="Award"/>
    <s v="Competitive - Traditional"/>
    <s v="Fixed Price Lump Sum"/>
    <m/>
    <m/>
    <n v="89206"/>
    <m/>
    <x v="5"/>
    <s v="SAR"/>
    <m/>
    <m/>
    <m/>
    <n v="11"/>
  </r>
  <r>
    <x v="1"/>
    <x v="7"/>
    <s v="Regional Mall"/>
    <m/>
    <m/>
    <s v="KSA"/>
    <s v="Jeddah"/>
    <s v="One Meem"/>
    <x v="25"/>
    <m/>
    <s v="Regional Mall"/>
    <m/>
    <n v="2022"/>
    <m/>
    <s v="Award"/>
    <s v="Competitive - Traditional"/>
    <s v="Fixed Price Lump Sum"/>
    <m/>
    <m/>
    <n v="89206"/>
    <m/>
    <x v="6"/>
    <s v="SAR"/>
    <m/>
    <m/>
    <m/>
    <n v="51"/>
  </r>
  <r>
    <x v="1"/>
    <x v="7"/>
    <s v="Regional Mall"/>
    <m/>
    <m/>
    <s v="KSA"/>
    <s v="Jeddah"/>
    <s v="One Meem"/>
    <x v="25"/>
    <m/>
    <s v="Regional Mall"/>
    <m/>
    <n v="2022"/>
    <m/>
    <s v="Award"/>
    <s v="Competitive - Traditional"/>
    <s v="Fixed Price Lump Sum"/>
    <m/>
    <m/>
    <n v="89206"/>
    <m/>
    <x v="7"/>
    <s v="SAR"/>
    <m/>
    <m/>
    <m/>
    <n v="32"/>
  </r>
  <r>
    <x v="1"/>
    <x v="7"/>
    <s v="Regional Mall"/>
    <m/>
    <m/>
    <s v="KSA"/>
    <s v="Jeddah"/>
    <s v="One Meem"/>
    <x v="25"/>
    <m/>
    <s v="Regional Mall"/>
    <m/>
    <n v="2022"/>
    <m/>
    <s v="Award"/>
    <s v="Competitive - Traditional"/>
    <s v="Fixed Price Lump Sum"/>
    <m/>
    <m/>
    <n v="89206"/>
    <m/>
    <x v="8"/>
    <s v="SAR"/>
    <m/>
    <m/>
    <m/>
    <n v="627"/>
  </r>
  <r>
    <x v="1"/>
    <x v="7"/>
    <s v="Regional Mall"/>
    <m/>
    <m/>
    <s v="KSA"/>
    <s v="Jeddah"/>
    <s v="One Meem"/>
    <x v="25"/>
    <m/>
    <s v="Regional Mall"/>
    <m/>
    <n v="2022"/>
    <m/>
    <s v="Award"/>
    <s v="Competitive - Traditional"/>
    <s v="Fixed Price Lump Sum"/>
    <m/>
    <m/>
    <n v="89206"/>
    <m/>
    <x v="9"/>
    <s v="SAR"/>
    <m/>
    <m/>
    <m/>
    <n v="1270"/>
  </r>
  <r>
    <x v="1"/>
    <x v="7"/>
    <s v="Regional Mall"/>
    <m/>
    <m/>
    <s v="KSA"/>
    <s v="Jeddah"/>
    <s v="One Meem"/>
    <x v="25"/>
    <m/>
    <s v="Regional Mall"/>
    <m/>
    <n v="2022"/>
    <m/>
    <s v="Award"/>
    <s v="Competitive - Traditional"/>
    <s v="Fixed Price Lump Sum"/>
    <m/>
    <m/>
    <n v="89206"/>
    <m/>
    <x v="10"/>
    <s v="SAR"/>
    <m/>
    <m/>
    <m/>
    <n v="165"/>
  </r>
  <r>
    <x v="1"/>
    <x v="7"/>
    <s v="Regional Mall"/>
    <m/>
    <m/>
    <s v="KSA"/>
    <s v="Jeddah"/>
    <s v="One Meem"/>
    <x v="25"/>
    <m/>
    <s v="Regional Mall"/>
    <m/>
    <n v="2022"/>
    <m/>
    <s v="Award"/>
    <s v="Competitive - Traditional"/>
    <s v="Fixed Price Lump Sum"/>
    <m/>
    <m/>
    <n v="89206"/>
    <m/>
    <x v="11"/>
    <s v="SAR"/>
    <m/>
    <m/>
    <m/>
    <n v="322"/>
  </r>
  <r>
    <x v="1"/>
    <x v="7"/>
    <s v="Regional Mall"/>
    <m/>
    <m/>
    <s v="KSA"/>
    <s v="Jeddah"/>
    <s v="One Meem"/>
    <x v="25"/>
    <m/>
    <s v="Regional Mall"/>
    <m/>
    <n v="2022"/>
    <m/>
    <s v="Award"/>
    <s v="Competitive - Traditional"/>
    <s v="Fixed Price Lump Sum"/>
    <m/>
    <m/>
    <n v="89206"/>
    <m/>
    <x v="12"/>
    <s v="SAR"/>
    <m/>
    <m/>
    <m/>
    <n v="0"/>
  </r>
  <r>
    <x v="1"/>
    <x v="7"/>
    <s v="Regional Mall"/>
    <m/>
    <m/>
    <s v="Qatar"/>
    <s v="Doha"/>
    <s v="MBHH"/>
    <x v="26"/>
    <m/>
    <s v="Regional Mall"/>
    <m/>
    <n v="2020"/>
    <m/>
    <s v="Award"/>
    <s v="Competitive - Traditional"/>
    <s v="Fixed Price Lump Sum"/>
    <m/>
    <m/>
    <n v="36650"/>
    <m/>
    <x v="0"/>
    <s v="SAR"/>
    <m/>
    <m/>
    <m/>
    <n v="901"/>
  </r>
  <r>
    <x v="1"/>
    <x v="7"/>
    <s v="Regional Mall"/>
    <m/>
    <m/>
    <s v="Qatar"/>
    <s v="Doha"/>
    <s v="MBHH"/>
    <x v="26"/>
    <m/>
    <s v="Regional Mall"/>
    <m/>
    <n v="2020"/>
    <m/>
    <s v="Award"/>
    <s v="Competitive - Traditional"/>
    <s v="Fixed Price Lump Sum"/>
    <m/>
    <m/>
    <n v="36650"/>
    <m/>
    <x v="1"/>
    <s v="SAR"/>
    <m/>
    <m/>
    <m/>
    <n v="1478"/>
  </r>
  <r>
    <x v="1"/>
    <x v="7"/>
    <s v="Regional Mall"/>
    <m/>
    <m/>
    <s v="Qatar"/>
    <s v="Doha"/>
    <s v="MBHH"/>
    <x v="26"/>
    <m/>
    <s v="Regional Mall"/>
    <m/>
    <n v="2020"/>
    <m/>
    <s v="Award"/>
    <s v="Competitive - Traditional"/>
    <s v="Fixed Price Lump Sum"/>
    <m/>
    <m/>
    <n v="36650"/>
    <m/>
    <x v="2"/>
    <s v="SAR"/>
    <m/>
    <m/>
    <m/>
    <n v="1002.8"/>
  </r>
  <r>
    <x v="1"/>
    <x v="7"/>
    <s v="Regional Mall"/>
    <m/>
    <m/>
    <s v="Qatar"/>
    <s v="Doha"/>
    <s v="MBHH"/>
    <x v="26"/>
    <m/>
    <s v="Regional Mall"/>
    <m/>
    <n v="2020"/>
    <m/>
    <s v="Award"/>
    <s v="Competitive - Traditional"/>
    <s v="Fixed Price Lump Sum"/>
    <m/>
    <m/>
    <n v="36650"/>
    <m/>
    <x v="3"/>
    <s v="SAR"/>
    <m/>
    <m/>
    <m/>
    <n v="205"/>
  </r>
  <r>
    <x v="1"/>
    <x v="7"/>
    <s v="Regional Mall"/>
    <m/>
    <m/>
    <s v="Qatar"/>
    <s v="Doha"/>
    <s v="MBHH"/>
    <x v="26"/>
    <m/>
    <s v="Regional Mall"/>
    <m/>
    <n v="2020"/>
    <m/>
    <s v="Award"/>
    <s v="Competitive - Traditional"/>
    <s v="Fixed Price Lump Sum"/>
    <m/>
    <m/>
    <n v="36650"/>
    <m/>
    <x v="4"/>
    <s v="SAR"/>
    <m/>
    <m/>
    <m/>
    <n v="326"/>
  </r>
  <r>
    <x v="1"/>
    <x v="7"/>
    <s v="Regional Mall"/>
    <m/>
    <m/>
    <s v="Qatar"/>
    <s v="Doha"/>
    <s v="MBHH"/>
    <x v="26"/>
    <m/>
    <s v="Regional Mall"/>
    <m/>
    <n v="2020"/>
    <m/>
    <s v="Award"/>
    <s v="Competitive - Traditional"/>
    <s v="Fixed Price Lump Sum"/>
    <m/>
    <m/>
    <n v="36650"/>
    <m/>
    <x v="5"/>
    <s v="SAR"/>
    <m/>
    <m/>
    <m/>
    <n v="232"/>
  </r>
  <r>
    <x v="1"/>
    <x v="7"/>
    <s v="Regional Mall"/>
    <m/>
    <m/>
    <s v="Qatar"/>
    <s v="Doha"/>
    <s v="MBHH"/>
    <x v="26"/>
    <m/>
    <s v="Regional Mall"/>
    <m/>
    <n v="2020"/>
    <m/>
    <s v="Award"/>
    <s v="Competitive - Traditional"/>
    <s v="Fixed Price Lump Sum"/>
    <m/>
    <m/>
    <n v="36650"/>
    <m/>
    <x v="6"/>
    <s v="SAR"/>
    <m/>
    <m/>
    <m/>
    <n v="113"/>
  </r>
  <r>
    <x v="1"/>
    <x v="7"/>
    <s v="Regional Mall"/>
    <m/>
    <m/>
    <s v="Qatar"/>
    <s v="Doha"/>
    <s v="MBHH"/>
    <x v="26"/>
    <m/>
    <s v="Regional Mall"/>
    <m/>
    <n v="2020"/>
    <m/>
    <s v="Award"/>
    <s v="Competitive - Traditional"/>
    <s v="Fixed Price Lump Sum"/>
    <m/>
    <m/>
    <n v="36650"/>
    <m/>
    <x v="7"/>
    <s v="SAR"/>
    <m/>
    <m/>
    <m/>
    <n v="74"/>
  </r>
  <r>
    <x v="1"/>
    <x v="7"/>
    <s v="Regional Mall"/>
    <m/>
    <m/>
    <s v="Qatar"/>
    <s v="Doha"/>
    <s v="MBHH"/>
    <x v="26"/>
    <m/>
    <s v="Regional Mall"/>
    <m/>
    <n v="2020"/>
    <m/>
    <s v="Award"/>
    <s v="Competitive - Traditional"/>
    <s v="Fixed Price Lump Sum"/>
    <m/>
    <m/>
    <n v="36650"/>
    <m/>
    <x v="8"/>
    <s v="SAR"/>
    <m/>
    <m/>
    <m/>
    <n v="994"/>
  </r>
  <r>
    <x v="1"/>
    <x v="7"/>
    <s v="Regional Mall"/>
    <m/>
    <m/>
    <s v="Qatar"/>
    <s v="Doha"/>
    <s v="MBHH"/>
    <x v="26"/>
    <m/>
    <s v="Regional Mall"/>
    <m/>
    <n v="2020"/>
    <m/>
    <s v="Award"/>
    <s v="Competitive - Traditional"/>
    <s v="Fixed Price Lump Sum"/>
    <m/>
    <m/>
    <n v="36650"/>
    <m/>
    <x v="9"/>
    <s v="SAR"/>
    <m/>
    <m/>
    <m/>
    <n v="1359"/>
  </r>
  <r>
    <x v="1"/>
    <x v="7"/>
    <s v="Regional Mall"/>
    <m/>
    <m/>
    <s v="Qatar"/>
    <s v="Doha"/>
    <s v="MBHH"/>
    <x v="26"/>
    <m/>
    <s v="Regional Mall"/>
    <m/>
    <n v="2020"/>
    <m/>
    <s v="Award"/>
    <s v="Competitive - Traditional"/>
    <s v="Fixed Price Lump Sum"/>
    <m/>
    <m/>
    <n v="36650"/>
    <m/>
    <x v="10"/>
    <s v="SAR"/>
    <m/>
    <m/>
    <m/>
    <n v="232"/>
  </r>
  <r>
    <x v="1"/>
    <x v="7"/>
    <s v="Regional Mall"/>
    <m/>
    <m/>
    <s v="Qatar"/>
    <s v="Doha"/>
    <s v="MBHH"/>
    <x v="26"/>
    <m/>
    <s v="Regional Mall"/>
    <m/>
    <n v="2020"/>
    <m/>
    <s v="Award"/>
    <s v="Competitive - Traditional"/>
    <s v="Fixed Price Lump Sum"/>
    <m/>
    <m/>
    <n v="36650"/>
    <m/>
    <x v="11"/>
    <s v="SAR"/>
    <m/>
    <m/>
    <m/>
    <n v="470"/>
  </r>
  <r>
    <x v="1"/>
    <x v="7"/>
    <s v="Regional Mall"/>
    <m/>
    <m/>
    <s v="Qatar"/>
    <s v="Doha"/>
    <s v="MBHH"/>
    <x v="26"/>
    <m/>
    <s v="Regional Mall"/>
    <m/>
    <n v="2020"/>
    <m/>
    <s v="Award"/>
    <s v="Competitive - Traditional"/>
    <s v="Fixed Price Lump Sum"/>
    <m/>
    <m/>
    <n v="36650"/>
    <m/>
    <x v="12"/>
    <s v="SAR"/>
    <m/>
    <m/>
    <m/>
    <n v="0"/>
  </r>
  <r>
    <x v="2"/>
    <x v="8"/>
    <s v="Com-Low-rise"/>
    <m/>
    <m/>
    <s v="KSA"/>
    <s v="Damman"/>
    <s v="GCDRC "/>
    <x v="27"/>
    <m/>
    <s v="GCDRC"/>
    <m/>
    <n v="2023"/>
    <m/>
    <s v="Award"/>
    <s v="Competitive - Traditional"/>
    <s v="Fixed Price Lump Sum"/>
    <m/>
    <m/>
    <n v="17400"/>
    <m/>
    <x v="0"/>
    <s v="SAR"/>
    <m/>
    <m/>
    <m/>
    <n v="589.9802962032079"/>
  </r>
  <r>
    <x v="2"/>
    <x v="8"/>
    <s v="Com-Low-rise"/>
    <m/>
    <m/>
    <s v="KSA"/>
    <s v="Damman"/>
    <s v="GCDRC "/>
    <x v="27"/>
    <m/>
    <s v="GCDRC"/>
    <m/>
    <n v="2023"/>
    <m/>
    <s v="Award"/>
    <s v="Competitive - Traditional"/>
    <s v="Fixed Price Lump Sum"/>
    <m/>
    <m/>
    <n v="17400"/>
    <m/>
    <x v="1"/>
    <s v="SAR"/>
    <m/>
    <m/>
    <m/>
    <n v="1001.3000227575085"/>
  </r>
  <r>
    <x v="2"/>
    <x v="8"/>
    <s v="Com-Low-rise"/>
    <m/>
    <m/>
    <s v="KSA"/>
    <s v="Damman"/>
    <s v="GCDRC "/>
    <x v="27"/>
    <m/>
    <s v="GCDRC"/>
    <m/>
    <n v="2023"/>
    <m/>
    <s v="Award"/>
    <s v="Competitive - Traditional"/>
    <s v="Fixed Price Lump Sum"/>
    <m/>
    <m/>
    <n v="17400"/>
    <m/>
    <x v="2"/>
    <s v="SAR"/>
    <m/>
    <m/>
    <m/>
    <n v="1156.329"/>
  </r>
  <r>
    <x v="2"/>
    <x v="8"/>
    <s v="Com-Low-rise"/>
    <m/>
    <m/>
    <s v="KSA"/>
    <s v="Damman"/>
    <s v="GCDRC "/>
    <x v="27"/>
    <m/>
    <s v="GCDRC"/>
    <m/>
    <n v="2023"/>
    <m/>
    <s v="Award"/>
    <s v="Competitive - Traditional"/>
    <s v="Fixed Price Lump Sum"/>
    <m/>
    <m/>
    <n v="17400"/>
    <m/>
    <x v="3"/>
    <s v="SAR"/>
    <m/>
    <m/>
    <m/>
    <n v="189.45266056089048"/>
  </r>
  <r>
    <x v="2"/>
    <x v="8"/>
    <s v="Com-Low-rise"/>
    <m/>
    <m/>
    <s v="KSA"/>
    <s v="Damman"/>
    <s v="GCDRC "/>
    <x v="27"/>
    <m/>
    <s v="GCDRC"/>
    <m/>
    <n v="2023"/>
    <m/>
    <s v="Award"/>
    <s v="Competitive - Traditional"/>
    <s v="Fixed Price Lump Sum"/>
    <m/>
    <m/>
    <n v="17400"/>
    <m/>
    <x v="4"/>
    <s v="SAR"/>
    <m/>
    <m/>
    <m/>
    <n v="364.90458379750606"/>
  </r>
  <r>
    <x v="2"/>
    <x v="8"/>
    <s v="Com-Low-rise"/>
    <m/>
    <m/>
    <s v="KSA"/>
    <s v="Damman"/>
    <s v="GCDRC "/>
    <x v="27"/>
    <m/>
    <s v="GCDRC"/>
    <m/>
    <n v="2023"/>
    <m/>
    <s v="Award"/>
    <s v="Competitive - Traditional"/>
    <s v="Fixed Price Lump Sum"/>
    <m/>
    <m/>
    <n v="17400"/>
    <m/>
    <x v="5"/>
    <s v="SAR"/>
    <m/>
    <m/>
    <m/>
    <n v="32.948288793198344"/>
  </r>
  <r>
    <x v="2"/>
    <x v="8"/>
    <s v="Com-Low-rise"/>
    <m/>
    <m/>
    <s v="KSA"/>
    <s v="Damman"/>
    <s v="GCDRC "/>
    <x v="27"/>
    <m/>
    <s v="GCDRC"/>
    <m/>
    <n v="2023"/>
    <m/>
    <s v="Award"/>
    <s v="Competitive - Traditional"/>
    <s v="Fixed Price Lump Sum"/>
    <m/>
    <m/>
    <n v="17400"/>
    <m/>
    <x v="6"/>
    <s v="SAR"/>
    <m/>
    <m/>
    <m/>
    <n v="47.36316514022262"/>
  </r>
  <r>
    <x v="2"/>
    <x v="8"/>
    <s v="Com-Low-rise"/>
    <m/>
    <m/>
    <s v="KSA"/>
    <s v="Damman"/>
    <s v="GCDRC "/>
    <x v="27"/>
    <m/>
    <s v="GCDRC"/>
    <m/>
    <n v="2023"/>
    <m/>
    <s v="Award"/>
    <s v="Competitive - Traditional"/>
    <s v="Fixed Price Lump Sum"/>
    <m/>
    <m/>
    <n v="17400"/>
    <m/>
    <x v="7"/>
    <s v="SAR"/>
    <m/>
    <m/>
    <m/>
    <n v="10.296340247874483"/>
  </r>
  <r>
    <x v="2"/>
    <x v="8"/>
    <s v="Com-Low-rise"/>
    <m/>
    <m/>
    <s v="KSA"/>
    <s v="Damman"/>
    <s v="GCDRC "/>
    <x v="27"/>
    <m/>
    <s v="GCDRC"/>
    <m/>
    <n v="2023"/>
    <m/>
    <s v="Award"/>
    <s v="Competitive - Traditional"/>
    <s v="Fixed Price Lump Sum"/>
    <m/>
    <m/>
    <n v="17400"/>
    <m/>
    <x v="8"/>
    <s v="SAR"/>
    <m/>
    <m/>
    <m/>
    <n v="875.69790236687913"/>
  </r>
  <r>
    <x v="2"/>
    <x v="8"/>
    <s v="Com-Low-rise"/>
    <m/>
    <m/>
    <s v="KSA"/>
    <s v="Damman"/>
    <s v="GCDRC "/>
    <x v="27"/>
    <m/>
    <s v="GCDRC"/>
    <m/>
    <n v="2023"/>
    <m/>
    <s v="Award"/>
    <s v="Competitive - Traditional"/>
    <s v="Fixed Price Lump Sum"/>
    <m/>
    <m/>
    <n v="17400"/>
    <m/>
    <x v="9"/>
    <s v="SAR"/>
    <m/>
    <m/>
    <m/>
    <n v="745.45503394611262"/>
  </r>
  <r>
    <x v="2"/>
    <x v="8"/>
    <s v="Com-Low-rise"/>
    <m/>
    <m/>
    <s v="KSA"/>
    <s v="Damman"/>
    <s v="GCDRC "/>
    <x v="27"/>
    <m/>
    <s v="GCDRC"/>
    <m/>
    <n v="2023"/>
    <m/>
    <s v="Award"/>
    <s v="Competitive - Traditional"/>
    <s v="Fixed Price Lump Sum"/>
    <m/>
    <m/>
    <n v="17400"/>
    <m/>
    <x v="10"/>
    <s v="SAR"/>
    <m/>
    <m/>
    <m/>
    <n v="94.417440073009004"/>
  </r>
  <r>
    <x v="2"/>
    <x v="8"/>
    <s v="Com-Low-rise"/>
    <m/>
    <m/>
    <s v="KSA"/>
    <s v="Damman"/>
    <s v="GCDRC "/>
    <x v="27"/>
    <m/>
    <s v="GCDRC"/>
    <m/>
    <n v="2023"/>
    <m/>
    <s v="Award"/>
    <s v="Competitive - Traditional"/>
    <s v="Fixed Price Lump Sum"/>
    <m/>
    <m/>
    <n v="17400"/>
    <m/>
    <x v="11"/>
    <s v="SAR"/>
    <m/>
    <m/>
    <m/>
    <n v="499.47546542439119"/>
  </r>
  <r>
    <x v="2"/>
    <x v="8"/>
    <s v="Com-Low-rise"/>
    <m/>
    <m/>
    <s v="KSA"/>
    <s v="Damman"/>
    <s v="GCDRC "/>
    <x v="27"/>
    <m/>
    <s v="GCDRC"/>
    <m/>
    <n v="2023"/>
    <m/>
    <s v="Award"/>
    <s v="Competitive - Traditional"/>
    <s v="Fixed Price Lump Sum"/>
    <m/>
    <m/>
    <n v="17400"/>
    <m/>
    <x v="12"/>
    <s v="SAR"/>
    <m/>
    <m/>
    <m/>
    <n v="0"/>
  </r>
  <r>
    <x v="2"/>
    <x v="8"/>
    <s v="Com-Low-rise"/>
    <m/>
    <m/>
    <s v="KSA"/>
    <s v="Dubai"/>
    <s v="RAM"/>
    <x v="28"/>
    <m/>
    <s v="PS1"/>
    <m/>
    <n v="2021"/>
    <m/>
    <s v="Award"/>
    <s v="Competitive - Traditional"/>
    <s v="Fixed Price Lump Sum"/>
    <m/>
    <m/>
    <n v="3349"/>
    <m/>
    <x v="0"/>
    <s v="SAR"/>
    <m/>
    <m/>
    <m/>
    <n v="601.71625183645381"/>
  </r>
  <r>
    <x v="2"/>
    <x v="8"/>
    <s v="Com-Low-rise"/>
    <m/>
    <m/>
    <s v="KSA"/>
    <s v="Dubai"/>
    <s v="RAM"/>
    <x v="28"/>
    <m/>
    <s v="PS1"/>
    <m/>
    <n v="2021"/>
    <m/>
    <s v="Award"/>
    <s v="Competitive - Traditional"/>
    <s v="Fixed Price Lump Sum"/>
    <m/>
    <m/>
    <n v="3349"/>
    <m/>
    <x v="1"/>
    <s v="SAR"/>
    <m/>
    <m/>
    <m/>
    <n v="1441.4170082725147"/>
  </r>
  <r>
    <x v="2"/>
    <x v="8"/>
    <s v="Com-Low-rise"/>
    <m/>
    <m/>
    <s v="KSA"/>
    <s v="Dubai"/>
    <s v="RAM"/>
    <x v="28"/>
    <m/>
    <s v="PS1"/>
    <m/>
    <n v="2021"/>
    <m/>
    <s v="Award"/>
    <s v="Competitive - Traditional"/>
    <s v="Fixed Price Lump Sum"/>
    <m/>
    <m/>
    <n v="3349"/>
    <m/>
    <x v="2"/>
    <s v="SAR"/>
    <m/>
    <m/>
    <m/>
    <n v="1126.4742311137593"/>
  </r>
  <r>
    <x v="2"/>
    <x v="8"/>
    <s v="Com-Low-rise"/>
    <m/>
    <m/>
    <s v="KSA"/>
    <s v="Dubai"/>
    <s v="RAM"/>
    <x v="28"/>
    <m/>
    <s v="PS1"/>
    <m/>
    <n v="2021"/>
    <m/>
    <s v="Award"/>
    <s v="Competitive - Traditional"/>
    <s v="Fixed Price Lump Sum"/>
    <m/>
    <m/>
    <n v="3349"/>
    <m/>
    <x v="3"/>
    <s v="SAR"/>
    <m/>
    <m/>
    <m/>
    <n v="229.36242922094223"/>
  </r>
  <r>
    <x v="2"/>
    <x v="8"/>
    <s v="Com-Low-rise"/>
    <m/>
    <m/>
    <s v="KSA"/>
    <s v="Dubai"/>
    <s v="RAM"/>
    <x v="28"/>
    <m/>
    <s v="PS1"/>
    <m/>
    <n v="2021"/>
    <m/>
    <s v="Award"/>
    <s v="Competitive - Traditional"/>
    <s v="Fixed Price Lump Sum"/>
    <m/>
    <m/>
    <n v="3349"/>
    <m/>
    <x v="4"/>
    <s v="SAR"/>
    <m/>
    <m/>
    <m/>
    <n v="474.30867805128344"/>
  </r>
  <r>
    <x v="2"/>
    <x v="8"/>
    <s v="Com-Low-rise"/>
    <m/>
    <m/>
    <s v="KSA"/>
    <s v="Dubai"/>
    <s v="RAM"/>
    <x v="28"/>
    <m/>
    <s v="PS1"/>
    <m/>
    <n v="2021"/>
    <m/>
    <s v="Award"/>
    <s v="Competitive - Traditional"/>
    <s v="Fixed Price Lump Sum"/>
    <m/>
    <m/>
    <n v="3349"/>
    <m/>
    <x v="5"/>
    <s v="SAR"/>
    <m/>
    <m/>
    <m/>
    <n v="53.839146796874999"/>
  </r>
  <r>
    <x v="2"/>
    <x v="8"/>
    <s v="Com-Low-rise"/>
    <m/>
    <m/>
    <s v="KSA"/>
    <s v="Dubai"/>
    <s v="RAM"/>
    <x v="28"/>
    <m/>
    <s v="PS1"/>
    <m/>
    <n v="2021"/>
    <m/>
    <s v="Award"/>
    <s v="Competitive - Traditional"/>
    <s v="Fixed Price Lump Sum"/>
    <m/>
    <m/>
    <n v="3349"/>
    <m/>
    <x v="6"/>
    <s v="SAR"/>
    <m/>
    <m/>
    <m/>
    <n v="36.101560407490929"/>
  </r>
  <r>
    <x v="2"/>
    <x v="8"/>
    <s v="Com-Low-rise"/>
    <m/>
    <m/>
    <s v="KSA"/>
    <s v="Dubai"/>
    <s v="RAM"/>
    <x v="28"/>
    <m/>
    <s v="PS1"/>
    <m/>
    <n v="2021"/>
    <m/>
    <s v="Award"/>
    <s v="Competitive - Traditional"/>
    <s v="Fixed Price Lump Sum"/>
    <m/>
    <m/>
    <n v="3349"/>
    <m/>
    <x v="7"/>
    <s v="SAR"/>
    <m/>
    <m/>
    <m/>
    <n v="16.91902564720953"/>
  </r>
  <r>
    <x v="2"/>
    <x v="8"/>
    <s v="Com-Low-rise"/>
    <m/>
    <m/>
    <s v="KSA"/>
    <s v="Dubai"/>
    <s v="RAM"/>
    <x v="28"/>
    <m/>
    <s v="PS1"/>
    <m/>
    <n v="2021"/>
    <m/>
    <s v="Award"/>
    <s v="Competitive - Traditional"/>
    <s v="Fixed Price Lump Sum"/>
    <m/>
    <m/>
    <n v="3349"/>
    <m/>
    <x v="8"/>
    <s v="SAR"/>
    <m/>
    <m/>
    <m/>
    <n v="822.55122988942503"/>
  </r>
  <r>
    <x v="2"/>
    <x v="8"/>
    <s v="Com-Low-rise"/>
    <m/>
    <m/>
    <s v="KSA"/>
    <s v="Dubai"/>
    <s v="RAM"/>
    <x v="28"/>
    <m/>
    <s v="PS1"/>
    <m/>
    <n v="2021"/>
    <m/>
    <s v="Award"/>
    <s v="Competitive - Traditional"/>
    <s v="Fixed Price Lump Sum"/>
    <m/>
    <m/>
    <n v="3349"/>
    <m/>
    <x v="9"/>
    <s v="SAR"/>
    <m/>
    <m/>
    <m/>
    <n v="816.76494475962988"/>
  </r>
  <r>
    <x v="2"/>
    <x v="8"/>
    <s v="Com-Low-rise"/>
    <m/>
    <m/>
    <s v="KSA"/>
    <s v="Dubai"/>
    <s v="RAM"/>
    <x v="28"/>
    <m/>
    <s v="PS1"/>
    <m/>
    <n v="2021"/>
    <m/>
    <s v="Award"/>
    <s v="Competitive - Traditional"/>
    <s v="Fixed Price Lump Sum"/>
    <m/>
    <m/>
    <n v="3349"/>
    <m/>
    <x v="10"/>
    <s v="SAR"/>
    <m/>
    <m/>
    <m/>
    <n v="44.454315106934892"/>
  </r>
  <r>
    <x v="2"/>
    <x v="8"/>
    <s v="Com-Low-rise"/>
    <m/>
    <m/>
    <s v="KSA"/>
    <s v="Dubai"/>
    <s v="RAM"/>
    <x v="28"/>
    <m/>
    <s v="PS1"/>
    <m/>
    <n v="2021"/>
    <m/>
    <s v="Award"/>
    <s v="Competitive - Traditional"/>
    <s v="Fixed Price Lump Sum"/>
    <m/>
    <m/>
    <n v="3349"/>
    <m/>
    <x v="11"/>
    <s v="SAR"/>
    <m/>
    <m/>
    <m/>
    <n v="637.71753194772009"/>
  </r>
  <r>
    <x v="2"/>
    <x v="8"/>
    <s v="Com-Low-rise"/>
    <m/>
    <m/>
    <s v="KSA"/>
    <s v="Dubai"/>
    <s v="RAM"/>
    <x v="28"/>
    <m/>
    <s v="PS1"/>
    <m/>
    <n v="2021"/>
    <m/>
    <s v="Award"/>
    <s v="Competitive - Traditional"/>
    <s v="Fixed Price Lump Sum"/>
    <m/>
    <m/>
    <n v="3349"/>
    <m/>
    <x v="12"/>
    <s v="SAR"/>
    <m/>
    <m/>
    <m/>
    <n v="0"/>
  </r>
  <r>
    <x v="2"/>
    <x v="8"/>
    <s v="Com-Mid-rise"/>
    <m/>
    <m/>
    <s v="KSA"/>
    <s v="Riyadh"/>
    <s v="Developer07"/>
    <x v="29"/>
    <m/>
    <s v="MK Project01"/>
    <m/>
    <n v="2021"/>
    <m/>
    <s v="Award"/>
    <s v="Competitive - Traditional"/>
    <s v="Fixed Price Lump Sum"/>
    <m/>
    <m/>
    <n v="83736"/>
    <m/>
    <x v="0"/>
    <s v="SAR"/>
    <m/>
    <m/>
    <m/>
    <n v="594.86580848291374"/>
  </r>
  <r>
    <x v="2"/>
    <x v="8"/>
    <s v="Com-Mid-rise"/>
    <m/>
    <m/>
    <s v="KSA"/>
    <s v="Riyadh"/>
    <s v="Developer07"/>
    <x v="29"/>
    <m/>
    <s v="MK Project01"/>
    <m/>
    <n v="2021"/>
    <m/>
    <s v="Award"/>
    <s v="Competitive - Traditional"/>
    <s v="Fixed Price Lump Sum"/>
    <m/>
    <m/>
    <n v="83736"/>
    <m/>
    <x v="1"/>
    <s v="SAR"/>
    <m/>
    <m/>
    <m/>
    <n v="1191.8597356940797"/>
  </r>
  <r>
    <x v="2"/>
    <x v="8"/>
    <s v="Com-Mid-rise"/>
    <m/>
    <m/>
    <s v="KSA"/>
    <s v="Riyadh"/>
    <s v="Developer07"/>
    <x v="29"/>
    <m/>
    <s v="MK Project01"/>
    <m/>
    <n v="2021"/>
    <m/>
    <s v="Award"/>
    <s v="Competitive - Traditional"/>
    <s v="Fixed Price Lump Sum"/>
    <m/>
    <m/>
    <n v="83736"/>
    <m/>
    <x v="2"/>
    <s v="SAR"/>
    <m/>
    <m/>
    <m/>
    <n v="1141.4016155568797"/>
  </r>
  <r>
    <x v="2"/>
    <x v="8"/>
    <s v="Com-Mid-rise"/>
    <m/>
    <m/>
    <s v="KSA"/>
    <s v="Riyadh"/>
    <s v="Developer07"/>
    <x v="29"/>
    <m/>
    <s v="MK Project01"/>
    <m/>
    <n v="2021"/>
    <m/>
    <s v="Award"/>
    <s v="Competitive - Traditional"/>
    <s v="Fixed Price Lump Sum"/>
    <m/>
    <m/>
    <n v="83736"/>
    <m/>
    <x v="3"/>
    <s v="SAR"/>
    <m/>
    <m/>
    <m/>
    <n v="140.27569941204672"/>
  </r>
  <r>
    <x v="2"/>
    <x v="8"/>
    <s v="Com-Mid-rise"/>
    <m/>
    <m/>
    <s v="KSA"/>
    <s v="Riyadh"/>
    <s v="Developer07"/>
    <x v="29"/>
    <m/>
    <s v="MK Project01"/>
    <m/>
    <n v="2021"/>
    <m/>
    <s v="Award"/>
    <s v="Competitive - Traditional"/>
    <s v="Fixed Price Lump Sum"/>
    <m/>
    <m/>
    <n v="83736"/>
    <m/>
    <x v="4"/>
    <s v="SAR"/>
    <m/>
    <m/>
    <m/>
    <n v="546.59151839866479"/>
  </r>
  <r>
    <x v="2"/>
    <x v="8"/>
    <s v="Com-Mid-rise"/>
    <m/>
    <m/>
    <s v="KSA"/>
    <s v="Riyadh"/>
    <s v="Developer07"/>
    <x v="29"/>
    <m/>
    <s v="MK Project01"/>
    <m/>
    <n v="2021"/>
    <m/>
    <s v="Award"/>
    <s v="Competitive - Traditional"/>
    <s v="Fixed Price Lump Sum"/>
    <m/>
    <m/>
    <n v="83736"/>
    <m/>
    <x v="5"/>
    <s v="SAR"/>
    <m/>
    <m/>
    <m/>
    <n v="98.128713093148804"/>
  </r>
  <r>
    <x v="2"/>
    <x v="8"/>
    <s v="Com-Mid-rise"/>
    <m/>
    <m/>
    <s v="KSA"/>
    <s v="Riyadh"/>
    <s v="Developer07"/>
    <x v="29"/>
    <m/>
    <s v="MK Project01"/>
    <m/>
    <n v="2021"/>
    <m/>
    <s v="Award"/>
    <s v="Competitive - Traditional"/>
    <s v="Fixed Price Lump Sum"/>
    <m/>
    <m/>
    <n v="83736"/>
    <m/>
    <x v="6"/>
    <s v="SAR"/>
    <m/>
    <m/>
    <m/>
    <n v="9.6741861663480488"/>
  </r>
  <r>
    <x v="2"/>
    <x v="8"/>
    <s v="Com-Mid-rise"/>
    <m/>
    <m/>
    <s v="KSA"/>
    <s v="Riyadh"/>
    <s v="Developer07"/>
    <x v="29"/>
    <m/>
    <s v="MK Project01"/>
    <m/>
    <n v="2021"/>
    <m/>
    <s v="Award"/>
    <s v="Competitive - Traditional"/>
    <s v="Fixed Price Lump Sum"/>
    <m/>
    <m/>
    <n v="83736"/>
    <m/>
    <x v="7"/>
    <s v="SAR"/>
    <m/>
    <m/>
    <m/>
    <n v="20.960736693754107"/>
  </r>
  <r>
    <x v="2"/>
    <x v="8"/>
    <s v="Com-Mid-rise"/>
    <m/>
    <m/>
    <s v="KSA"/>
    <s v="Riyadh"/>
    <s v="Developer07"/>
    <x v="29"/>
    <m/>
    <s v="MK Project01"/>
    <m/>
    <n v="2021"/>
    <m/>
    <s v="Award"/>
    <s v="Competitive - Traditional"/>
    <s v="Fixed Price Lump Sum"/>
    <m/>
    <m/>
    <n v="83736"/>
    <m/>
    <x v="8"/>
    <s v="SAR"/>
    <m/>
    <m/>
    <m/>
    <n v="1035.1379197992412"/>
  </r>
  <r>
    <x v="2"/>
    <x v="8"/>
    <s v="Com-Mid-rise"/>
    <m/>
    <m/>
    <s v="KSA"/>
    <s v="Riyadh"/>
    <s v="Developer07"/>
    <x v="29"/>
    <m/>
    <s v="MK Project01"/>
    <m/>
    <n v="2021"/>
    <m/>
    <s v="Award"/>
    <s v="Competitive - Traditional"/>
    <s v="Fixed Price Lump Sum"/>
    <m/>
    <m/>
    <n v="83736"/>
    <m/>
    <x v="9"/>
    <s v="SAR"/>
    <m/>
    <m/>
    <m/>
    <n v="1181.86307665552"/>
  </r>
  <r>
    <x v="2"/>
    <x v="8"/>
    <s v="Com-Mid-rise"/>
    <m/>
    <m/>
    <s v="KSA"/>
    <s v="Riyadh"/>
    <s v="Developer07"/>
    <x v="29"/>
    <m/>
    <s v="MK Project01"/>
    <m/>
    <n v="2021"/>
    <m/>
    <s v="Award"/>
    <s v="Competitive - Traditional"/>
    <s v="Fixed Price Lump Sum"/>
    <m/>
    <m/>
    <n v="83736"/>
    <m/>
    <x v="10"/>
    <s v="SAR"/>
    <m/>
    <m/>
    <m/>
    <n v="227.02090203696758"/>
  </r>
  <r>
    <x v="2"/>
    <x v="8"/>
    <s v="Com-Mid-rise"/>
    <m/>
    <m/>
    <s v="KSA"/>
    <s v="Riyadh"/>
    <s v="Developer07"/>
    <x v="29"/>
    <m/>
    <s v="MK Project01"/>
    <m/>
    <n v="2021"/>
    <m/>
    <s v="Award"/>
    <s v="Competitive - Traditional"/>
    <s v="Fixed Price Lump Sum"/>
    <m/>
    <m/>
    <n v="83736"/>
    <m/>
    <x v="11"/>
    <s v="SAR"/>
    <m/>
    <m/>
    <m/>
    <n v="588.42367590084586"/>
  </r>
  <r>
    <x v="2"/>
    <x v="8"/>
    <s v="Com-Mid-rise"/>
    <m/>
    <m/>
    <s v="KSA"/>
    <s v="Riyadh"/>
    <s v="Developer07"/>
    <x v="29"/>
    <m/>
    <s v="MK Project01"/>
    <m/>
    <n v="2021"/>
    <m/>
    <s v="Award"/>
    <s v="Competitive - Traditional"/>
    <s v="Fixed Price Lump Sum"/>
    <m/>
    <m/>
    <n v="83736"/>
    <m/>
    <x v="12"/>
    <s v="SAR"/>
    <m/>
    <m/>
    <m/>
    <n v="0"/>
  </r>
  <r>
    <x v="2"/>
    <x v="8"/>
    <s v="Com-Mid-rise"/>
    <m/>
    <m/>
    <s v="KSA"/>
    <s v="Riyadh"/>
    <s v="ROSHN"/>
    <x v="30"/>
    <m/>
    <s v="Sedra Plot 3"/>
    <m/>
    <n v="2025"/>
    <m/>
    <s v="Award"/>
    <s v="Competitive - Traditional"/>
    <s v="Fixed Price Lump Sum"/>
    <m/>
    <m/>
    <n v="7501"/>
    <m/>
    <x v="0"/>
    <s v="SAR"/>
    <m/>
    <m/>
    <m/>
    <n v="650"/>
  </r>
  <r>
    <x v="2"/>
    <x v="8"/>
    <s v="Com-Mid-rise"/>
    <m/>
    <m/>
    <s v="KSA"/>
    <s v="Riyadh"/>
    <s v="ROSHN"/>
    <x v="30"/>
    <m/>
    <s v="Sedra Plot 3"/>
    <m/>
    <n v="2025"/>
    <m/>
    <s v="Award"/>
    <s v="Competitive - Traditional"/>
    <s v="Fixed Price Lump Sum"/>
    <m/>
    <m/>
    <n v="7501"/>
    <m/>
    <x v="1"/>
    <s v="SAR"/>
    <m/>
    <m/>
    <m/>
    <n v="750"/>
  </r>
  <r>
    <x v="2"/>
    <x v="8"/>
    <s v="Com-Mid-rise"/>
    <m/>
    <m/>
    <s v="KSA"/>
    <s v="Riyadh"/>
    <s v="ROSHN"/>
    <x v="30"/>
    <m/>
    <s v="Sedra Plot 3"/>
    <m/>
    <n v="2025"/>
    <m/>
    <s v="Award"/>
    <s v="Competitive - Traditional"/>
    <s v="Fixed Price Lump Sum"/>
    <m/>
    <m/>
    <n v="7501"/>
    <m/>
    <x v="2"/>
    <s v="SAR"/>
    <m/>
    <m/>
    <m/>
    <n v="393.5579256099187"/>
  </r>
  <r>
    <x v="2"/>
    <x v="8"/>
    <s v="Com-Mid-rise"/>
    <m/>
    <m/>
    <s v="KSA"/>
    <s v="Riyadh"/>
    <s v="ROSHN"/>
    <x v="30"/>
    <m/>
    <s v="Sedra Plot 3"/>
    <m/>
    <n v="2025"/>
    <m/>
    <s v="Award"/>
    <s v="Competitive - Traditional"/>
    <s v="Fixed Price Lump Sum"/>
    <m/>
    <m/>
    <n v="7501"/>
    <m/>
    <x v="3"/>
    <s v="SAR"/>
    <m/>
    <m/>
    <m/>
    <n v="143.80655912544995"/>
  </r>
  <r>
    <x v="2"/>
    <x v="8"/>
    <s v="Com-Mid-rise"/>
    <m/>
    <m/>
    <s v="KSA"/>
    <s v="Riyadh"/>
    <s v="ROSHN"/>
    <x v="30"/>
    <m/>
    <s v="Sedra Plot 3"/>
    <m/>
    <n v="2025"/>
    <m/>
    <s v="Award"/>
    <s v="Competitive - Traditional"/>
    <s v="Fixed Price Lump Sum"/>
    <m/>
    <m/>
    <n v="7501"/>
    <m/>
    <x v="4"/>
    <s v="SAR"/>
    <m/>
    <m/>
    <m/>
    <n v="200.56365817890949"/>
  </r>
  <r>
    <x v="2"/>
    <x v="8"/>
    <s v="Com-Mid-rise"/>
    <m/>
    <m/>
    <s v="KSA"/>
    <s v="Riyadh"/>
    <s v="ROSHN"/>
    <x v="30"/>
    <m/>
    <s v="Sedra Plot 3"/>
    <m/>
    <n v="2025"/>
    <m/>
    <s v="Award"/>
    <s v="Competitive - Traditional"/>
    <s v="Fixed Price Lump Sum"/>
    <m/>
    <m/>
    <n v="7501"/>
    <m/>
    <x v="5"/>
    <s v="SAR"/>
    <m/>
    <m/>
    <m/>
    <n v="82.957605652579659"/>
  </r>
  <r>
    <x v="2"/>
    <x v="8"/>
    <s v="Com-Mid-rise"/>
    <m/>
    <m/>
    <s v="KSA"/>
    <s v="Riyadh"/>
    <s v="ROSHN"/>
    <x v="30"/>
    <m/>
    <s v="Sedra Plot 3"/>
    <m/>
    <n v="2025"/>
    <m/>
    <s v="Award"/>
    <s v="Competitive - Traditional"/>
    <s v="Fixed Price Lump Sum"/>
    <m/>
    <m/>
    <n v="7501"/>
    <m/>
    <x v="6"/>
    <s v="SAR"/>
    <m/>
    <m/>
    <m/>
    <n v="81.630449273430216"/>
  </r>
  <r>
    <x v="2"/>
    <x v="8"/>
    <s v="Com-Mid-rise"/>
    <m/>
    <m/>
    <s v="KSA"/>
    <s v="Riyadh"/>
    <s v="ROSHN"/>
    <x v="30"/>
    <m/>
    <s v="Sedra Plot 3"/>
    <m/>
    <n v="2025"/>
    <m/>
    <s v="Award"/>
    <s v="Competitive - Traditional"/>
    <s v="Fixed Price Lump Sum"/>
    <m/>
    <m/>
    <n v="7501"/>
    <m/>
    <x v="7"/>
    <s v="SAR"/>
    <m/>
    <m/>
    <m/>
    <n v="10.817757632315692"/>
  </r>
  <r>
    <x v="2"/>
    <x v="8"/>
    <s v="Com-Mid-rise"/>
    <m/>
    <m/>
    <s v="KSA"/>
    <s v="Riyadh"/>
    <s v="ROSHN"/>
    <x v="30"/>
    <m/>
    <s v="Sedra Plot 3"/>
    <m/>
    <n v="2025"/>
    <m/>
    <s v="Award"/>
    <s v="Competitive - Traditional"/>
    <s v="Fixed Price Lump Sum"/>
    <m/>
    <m/>
    <n v="7501"/>
    <m/>
    <x v="8"/>
    <s v="SAR"/>
    <m/>
    <m/>
    <m/>
    <n v="806.47367017730971"/>
  </r>
  <r>
    <x v="2"/>
    <x v="8"/>
    <s v="Com-Mid-rise"/>
    <m/>
    <m/>
    <s v="KSA"/>
    <s v="Riyadh"/>
    <s v="ROSHN"/>
    <x v="30"/>
    <m/>
    <s v="Sedra Plot 3"/>
    <m/>
    <n v="2025"/>
    <m/>
    <s v="Award"/>
    <s v="Competitive - Traditional"/>
    <s v="Fixed Price Lump Sum"/>
    <m/>
    <m/>
    <n v="7501"/>
    <m/>
    <x v="9"/>
    <s v="SAR"/>
    <m/>
    <m/>
    <m/>
    <n v="714.46313824823358"/>
  </r>
  <r>
    <x v="2"/>
    <x v="8"/>
    <s v="Com-Mid-rise"/>
    <m/>
    <m/>
    <s v="KSA"/>
    <s v="Riyadh"/>
    <s v="ROSHN"/>
    <x v="30"/>
    <m/>
    <s v="Sedra Plot 3"/>
    <m/>
    <n v="2025"/>
    <m/>
    <s v="Award"/>
    <s v="Competitive - Traditional"/>
    <s v="Fixed Price Lump Sum"/>
    <m/>
    <m/>
    <n v="7501"/>
    <m/>
    <x v="10"/>
    <s v="SAR"/>
    <m/>
    <m/>
    <m/>
    <n v="106.80775896547127"/>
  </r>
  <r>
    <x v="2"/>
    <x v="8"/>
    <s v="Com-Mid-rise"/>
    <m/>
    <m/>
    <s v="KSA"/>
    <s v="Riyadh"/>
    <s v="ROSHN"/>
    <x v="30"/>
    <m/>
    <s v="Sedra Plot 3"/>
    <m/>
    <n v="2025"/>
    <m/>
    <s v="Award"/>
    <s v="Competitive - Traditional"/>
    <s v="Fixed Price Lump Sum"/>
    <m/>
    <m/>
    <n v="7501"/>
    <m/>
    <x v="11"/>
    <s v="SAR"/>
    <m/>
    <m/>
    <m/>
    <n v="403.01749100119986"/>
  </r>
  <r>
    <x v="2"/>
    <x v="8"/>
    <s v="Com-Mid-rise"/>
    <m/>
    <m/>
    <s v="KSA"/>
    <s v="Riyadh"/>
    <s v="ROSHN"/>
    <x v="30"/>
    <m/>
    <s v="Sedra Plot 3"/>
    <m/>
    <n v="2025"/>
    <m/>
    <s v="Award"/>
    <s v="Competitive - Traditional"/>
    <s v="Fixed Price Lump Sum"/>
    <m/>
    <m/>
    <n v="7501"/>
    <m/>
    <x v="12"/>
    <s v="SAR"/>
    <m/>
    <m/>
    <m/>
    <n v="0"/>
  </r>
  <r>
    <x v="2"/>
    <x v="8"/>
    <s v="Com-Mid-rise"/>
    <m/>
    <m/>
    <s v="KSA"/>
    <s v="Riyadh"/>
    <s v="ROSHN"/>
    <x v="31"/>
    <m/>
    <s v="Sedra Plot 3 (PTE)"/>
    <m/>
    <n v="2022"/>
    <m/>
    <s v="Award"/>
    <s v="Competitive - Traditional"/>
    <s v="Fixed Price Lump Sum"/>
    <m/>
    <m/>
    <n v="7501"/>
    <m/>
    <x v="0"/>
    <s v="SAR"/>
    <m/>
    <m/>
    <m/>
    <n v="572.01890265969348"/>
  </r>
  <r>
    <x v="2"/>
    <x v="8"/>
    <s v="Com-Mid-rise"/>
    <m/>
    <m/>
    <s v="KSA"/>
    <s v="Riyadh"/>
    <s v="ROSHN"/>
    <x v="31"/>
    <m/>
    <s v="Sedra Plot 3 (PTE)"/>
    <m/>
    <n v="2022"/>
    <m/>
    <s v="Award"/>
    <s v="Competitive - Traditional"/>
    <s v="Fixed Price Lump Sum"/>
    <m/>
    <m/>
    <n v="7501"/>
    <m/>
    <x v="1"/>
    <s v="SAR"/>
    <m/>
    <m/>
    <m/>
    <n v="1062.0403325784457"/>
  </r>
  <r>
    <x v="2"/>
    <x v="8"/>
    <s v="Com-Mid-rise"/>
    <m/>
    <m/>
    <s v="KSA"/>
    <s v="Riyadh"/>
    <s v="ROSHN"/>
    <x v="31"/>
    <m/>
    <s v="Sedra Plot 3 (PTE)"/>
    <m/>
    <n v="2022"/>
    <m/>
    <s v="Award"/>
    <s v="Competitive - Traditional"/>
    <s v="Fixed Price Lump Sum"/>
    <m/>
    <m/>
    <n v="7501"/>
    <m/>
    <x v="2"/>
    <s v="SAR"/>
    <m/>
    <m/>
    <m/>
    <n v="1141.4016155568797"/>
  </r>
  <r>
    <x v="2"/>
    <x v="8"/>
    <s v="Com-Mid-rise"/>
    <m/>
    <m/>
    <s v="KSA"/>
    <s v="Riyadh"/>
    <s v="ROSHN"/>
    <x v="31"/>
    <m/>
    <s v="Sedra Plot 3 (PTE)"/>
    <m/>
    <n v="2022"/>
    <m/>
    <s v="Award"/>
    <s v="Competitive - Traditional"/>
    <s v="Fixed Price Lump Sum"/>
    <m/>
    <m/>
    <n v="7501"/>
    <m/>
    <x v="3"/>
    <s v="SAR"/>
    <m/>
    <m/>
    <m/>
    <n v="241.02819648357132"/>
  </r>
  <r>
    <x v="2"/>
    <x v="8"/>
    <s v="Com-Mid-rise"/>
    <m/>
    <m/>
    <s v="KSA"/>
    <s v="Riyadh"/>
    <s v="ROSHN"/>
    <x v="31"/>
    <m/>
    <s v="Sedra Plot 3 (PTE)"/>
    <m/>
    <n v="2022"/>
    <m/>
    <s v="Award"/>
    <s v="Competitive - Traditional"/>
    <s v="Fixed Price Lump Sum"/>
    <m/>
    <m/>
    <n v="7501"/>
    <m/>
    <x v="4"/>
    <s v="SAR"/>
    <m/>
    <m/>
    <m/>
    <n v="373.57758828878713"/>
  </r>
  <r>
    <x v="2"/>
    <x v="8"/>
    <s v="Com-Mid-rise"/>
    <m/>
    <m/>
    <s v="KSA"/>
    <s v="Riyadh"/>
    <s v="ROSHN"/>
    <x v="31"/>
    <m/>
    <s v="Sedra Plot 3 (PTE)"/>
    <m/>
    <n v="2022"/>
    <m/>
    <s v="Award"/>
    <s v="Competitive - Traditional"/>
    <s v="Fixed Price Lump Sum"/>
    <m/>
    <m/>
    <n v="7501"/>
    <m/>
    <x v="5"/>
    <s v="SAR"/>
    <m/>
    <m/>
    <m/>
    <n v="129.85717774536971"/>
  </r>
  <r>
    <x v="2"/>
    <x v="8"/>
    <s v="Com-Mid-rise"/>
    <m/>
    <m/>
    <s v="KSA"/>
    <s v="Riyadh"/>
    <s v="ROSHN"/>
    <x v="31"/>
    <m/>
    <s v="Sedra Plot 3 (PTE)"/>
    <m/>
    <n v="2022"/>
    <m/>
    <s v="Award"/>
    <s v="Competitive - Traditional"/>
    <s v="Fixed Price Lump Sum"/>
    <m/>
    <m/>
    <n v="7501"/>
    <m/>
    <x v="6"/>
    <s v="SAR"/>
    <m/>
    <m/>
    <m/>
    <n v="83.368325702208992"/>
  </r>
  <r>
    <x v="2"/>
    <x v="8"/>
    <s v="Com-Mid-rise"/>
    <m/>
    <m/>
    <s v="KSA"/>
    <s v="Riyadh"/>
    <s v="ROSHN"/>
    <x v="31"/>
    <m/>
    <s v="Sedra Plot 3 (PTE)"/>
    <m/>
    <n v="2022"/>
    <m/>
    <s v="Award"/>
    <s v="Competitive - Traditional"/>
    <s v="Fixed Price Lump Sum"/>
    <m/>
    <m/>
    <n v="7501"/>
    <m/>
    <x v="7"/>
    <s v="SAR"/>
    <m/>
    <m/>
    <m/>
    <n v="19.5"/>
  </r>
  <r>
    <x v="2"/>
    <x v="8"/>
    <s v="Com-Mid-rise"/>
    <m/>
    <m/>
    <s v="KSA"/>
    <s v="Riyadh"/>
    <s v="ROSHN"/>
    <x v="31"/>
    <m/>
    <s v="Sedra Plot 3 (PTE)"/>
    <m/>
    <n v="2022"/>
    <m/>
    <s v="Award"/>
    <s v="Competitive - Traditional"/>
    <s v="Fixed Price Lump Sum"/>
    <m/>
    <m/>
    <n v="7501"/>
    <m/>
    <x v="8"/>
    <s v="SAR"/>
    <m/>
    <m/>
    <m/>
    <n v="785.48211712408636"/>
  </r>
  <r>
    <x v="2"/>
    <x v="8"/>
    <s v="Com-Mid-rise"/>
    <m/>
    <m/>
    <s v="KSA"/>
    <s v="Riyadh"/>
    <s v="ROSHN"/>
    <x v="31"/>
    <m/>
    <s v="Sedra Plot 3 (PTE)"/>
    <m/>
    <n v="2022"/>
    <m/>
    <s v="Award"/>
    <s v="Competitive - Traditional"/>
    <s v="Fixed Price Lump Sum"/>
    <m/>
    <m/>
    <n v="7501"/>
    <m/>
    <x v="9"/>
    <s v="SAR"/>
    <m/>
    <m/>
    <m/>
    <n v="870.11784704093873"/>
  </r>
  <r>
    <x v="2"/>
    <x v="8"/>
    <s v="Com-Mid-rise"/>
    <m/>
    <m/>
    <s v="KSA"/>
    <s v="Riyadh"/>
    <s v="ROSHN"/>
    <x v="31"/>
    <m/>
    <s v="Sedra Plot 3 (PTE)"/>
    <m/>
    <n v="2022"/>
    <m/>
    <s v="Award"/>
    <s v="Competitive - Traditional"/>
    <s v="Fixed Price Lump Sum"/>
    <m/>
    <m/>
    <n v="7501"/>
    <m/>
    <x v="10"/>
    <s v="SAR"/>
    <m/>
    <m/>
    <m/>
    <n v="169.13155421206076"/>
  </r>
  <r>
    <x v="2"/>
    <x v="8"/>
    <s v="Com-Mid-rise"/>
    <m/>
    <m/>
    <s v="KSA"/>
    <s v="Riyadh"/>
    <s v="ROSHN"/>
    <x v="31"/>
    <m/>
    <s v="Sedra Plot 3 (PTE)"/>
    <m/>
    <n v="2022"/>
    <m/>
    <s v="Award"/>
    <s v="Competitive - Traditional"/>
    <s v="Fixed Price Lump Sum"/>
    <m/>
    <m/>
    <n v="7501"/>
    <m/>
    <x v="11"/>
    <s v="SAR"/>
    <m/>
    <m/>
    <m/>
    <n v="436.53236850444176"/>
  </r>
  <r>
    <x v="2"/>
    <x v="8"/>
    <s v="Com-Mid-rise"/>
    <m/>
    <m/>
    <s v="KSA"/>
    <s v="Riyadh"/>
    <s v="ROSHN"/>
    <x v="31"/>
    <m/>
    <s v="Sedra Plot 3 (PTE)"/>
    <m/>
    <n v="2022"/>
    <m/>
    <s v="Award"/>
    <s v="Competitive - Traditional"/>
    <s v="Fixed Price Lump Sum"/>
    <m/>
    <m/>
    <n v="7501"/>
    <m/>
    <x v="12"/>
    <s v="SAR"/>
    <m/>
    <m/>
    <m/>
    <n v="0"/>
  </r>
  <r>
    <x v="2"/>
    <x v="8"/>
    <s v="Com-High Rise"/>
    <m/>
    <m/>
    <s v="KSA"/>
    <s v="Jeddah"/>
    <s v="Developer03"/>
    <x v="32"/>
    <m/>
    <s v="PS2"/>
    <m/>
    <n v="2022"/>
    <m/>
    <s v="Award"/>
    <s v="Competitive - Traditional"/>
    <s v="Fixed Price Lump Sum"/>
    <m/>
    <m/>
    <n v="34307"/>
    <m/>
    <x v="0"/>
    <s v="SAR"/>
    <m/>
    <m/>
    <m/>
    <n v="617.31212243030438"/>
  </r>
  <r>
    <x v="2"/>
    <x v="8"/>
    <s v="Com-High Rise"/>
    <m/>
    <m/>
    <s v="KSA"/>
    <s v="Jeddah"/>
    <s v="Developer03"/>
    <x v="32"/>
    <m/>
    <s v="PS2"/>
    <m/>
    <n v="2022"/>
    <m/>
    <s v="Award"/>
    <s v="Competitive - Traditional"/>
    <s v="Fixed Price Lump Sum"/>
    <m/>
    <m/>
    <n v="34307"/>
    <m/>
    <x v="1"/>
    <s v="SAR"/>
    <m/>
    <m/>
    <m/>
    <n v="1447.4738830499996"/>
  </r>
  <r>
    <x v="2"/>
    <x v="8"/>
    <s v="Com-High Rise"/>
    <m/>
    <m/>
    <s v="KSA"/>
    <s v="Jeddah"/>
    <s v="Developer03"/>
    <x v="32"/>
    <m/>
    <s v="PS2"/>
    <m/>
    <n v="2022"/>
    <m/>
    <s v="Award"/>
    <s v="Competitive - Traditional"/>
    <s v="Fixed Price Lump Sum"/>
    <m/>
    <m/>
    <n v="34307"/>
    <m/>
    <x v="2"/>
    <s v="SAR"/>
    <m/>
    <m/>
    <m/>
    <n v="1014.5702816249999"/>
  </r>
  <r>
    <x v="2"/>
    <x v="8"/>
    <s v="Com-High Rise"/>
    <m/>
    <m/>
    <s v="KSA"/>
    <s v="Jeddah"/>
    <s v="Developer03"/>
    <x v="32"/>
    <m/>
    <s v="PS2"/>
    <m/>
    <n v="2022"/>
    <m/>
    <s v="Award"/>
    <s v="Competitive - Traditional"/>
    <s v="Fixed Price Lump Sum"/>
    <m/>
    <m/>
    <n v="34307"/>
    <m/>
    <x v="3"/>
    <s v="SAR"/>
    <m/>
    <m/>
    <m/>
    <n v="153.63058237499999"/>
  </r>
  <r>
    <x v="2"/>
    <x v="8"/>
    <s v="Com-High Rise"/>
    <m/>
    <m/>
    <s v="KSA"/>
    <s v="Jeddah"/>
    <s v="Developer03"/>
    <x v="32"/>
    <m/>
    <s v="PS2"/>
    <m/>
    <n v="2022"/>
    <m/>
    <s v="Award"/>
    <s v="Competitive - Traditional"/>
    <s v="Fixed Price Lump Sum"/>
    <m/>
    <m/>
    <n v="34307"/>
    <m/>
    <x v="4"/>
    <s v="SAR"/>
    <m/>
    <m/>
    <m/>
    <n v="507.13992564199447"/>
  </r>
  <r>
    <x v="2"/>
    <x v="8"/>
    <s v="Com-High Rise"/>
    <m/>
    <m/>
    <s v="KSA"/>
    <s v="Jeddah"/>
    <s v="Developer03"/>
    <x v="32"/>
    <m/>
    <s v="PS2"/>
    <m/>
    <n v="2022"/>
    <m/>
    <s v="Award"/>
    <s v="Competitive - Traditional"/>
    <s v="Fixed Price Lump Sum"/>
    <m/>
    <m/>
    <n v="34307"/>
    <m/>
    <x v="5"/>
    <s v="SAR"/>
    <m/>
    <m/>
    <m/>
    <n v="110.6898147372017"/>
  </r>
  <r>
    <x v="2"/>
    <x v="8"/>
    <s v="Com-High Rise"/>
    <m/>
    <m/>
    <s v="KSA"/>
    <s v="Jeddah"/>
    <s v="Developer03"/>
    <x v="32"/>
    <m/>
    <s v="PS2"/>
    <m/>
    <n v="2022"/>
    <m/>
    <s v="Award"/>
    <s v="Competitive - Traditional"/>
    <s v="Fixed Price Lump Sum"/>
    <m/>
    <m/>
    <n v="34307"/>
    <m/>
    <x v="6"/>
    <s v="SAR"/>
    <m/>
    <m/>
    <m/>
    <n v="108.91899827522998"/>
  </r>
  <r>
    <x v="2"/>
    <x v="8"/>
    <s v="Com-High Rise"/>
    <m/>
    <m/>
    <s v="KSA"/>
    <s v="Jeddah"/>
    <s v="Developer03"/>
    <x v="32"/>
    <m/>
    <s v="PS2"/>
    <m/>
    <n v="2022"/>
    <m/>
    <s v="Award"/>
    <s v="Competitive - Traditional"/>
    <s v="Fixed Price Lump Sum"/>
    <m/>
    <m/>
    <n v="34307"/>
    <m/>
    <x v="7"/>
    <s v="SAR"/>
    <m/>
    <m/>
    <m/>
    <n v="46.700281249999996"/>
  </r>
  <r>
    <x v="2"/>
    <x v="8"/>
    <s v="Com-High Rise"/>
    <m/>
    <m/>
    <s v="KSA"/>
    <s v="Jeddah"/>
    <s v="Developer03"/>
    <x v="32"/>
    <m/>
    <s v="PS2"/>
    <m/>
    <n v="2022"/>
    <m/>
    <s v="Award"/>
    <s v="Competitive - Traditional"/>
    <s v="Fixed Price Lump Sum"/>
    <m/>
    <m/>
    <n v="34307"/>
    <m/>
    <x v="8"/>
    <s v="SAR"/>
    <m/>
    <m/>
    <m/>
    <n v="1086.0617407499999"/>
  </r>
  <r>
    <x v="2"/>
    <x v="8"/>
    <s v="Com-High Rise"/>
    <m/>
    <m/>
    <s v="KSA"/>
    <s v="Jeddah"/>
    <s v="Developer03"/>
    <x v="32"/>
    <m/>
    <s v="PS2"/>
    <m/>
    <n v="2022"/>
    <m/>
    <s v="Award"/>
    <s v="Competitive - Traditional"/>
    <s v="Fixed Price Lump Sum"/>
    <m/>
    <m/>
    <n v="34307"/>
    <m/>
    <x v="9"/>
    <s v="SAR"/>
    <m/>
    <m/>
    <m/>
    <n v="1219.1509235204694"/>
  </r>
  <r>
    <x v="2"/>
    <x v="8"/>
    <s v="Com-High Rise"/>
    <m/>
    <m/>
    <s v="KSA"/>
    <s v="Jeddah"/>
    <s v="Developer03"/>
    <x v="32"/>
    <m/>
    <s v="PS2"/>
    <m/>
    <n v="2022"/>
    <m/>
    <s v="Award"/>
    <s v="Competitive - Traditional"/>
    <s v="Fixed Price Lump Sum"/>
    <m/>
    <m/>
    <n v="34307"/>
    <m/>
    <x v="10"/>
    <s v="SAR"/>
    <m/>
    <m/>
    <m/>
    <n v="209.91109274999997"/>
  </r>
  <r>
    <x v="2"/>
    <x v="8"/>
    <s v="Com-High Rise"/>
    <m/>
    <m/>
    <s v="KSA"/>
    <s v="Jeddah"/>
    <s v="Developer03"/>
    <x v="32"/>
    <m/>
    <s v="PS2"/>
    <m/>
    <n v="2022"/>
    <m/>
    <s v="Award"/>
    <s v="Competitive - Traditional"/>
    <s v="Fixed Price Lump Sum"/>
    <m/>
    <m/>
    <n v="34307"/>
    <m/>
    <x v="11"/>
    <s v="SAR"/>
    <m/>
    <m/>
    <m/>
    <n v="418.18821277574153"/>
  </r>
  <r>
    <x v="2"/>
    <x v="8"/>
    <s v="Com-High Rise"/>
    <m/>
    <m/>
    <s v="KSA"/>
    <s v="Jeddah"/>
    <s v="Developer03"/>
    <x v="32"/>
    <m/>
    <s v="PS2"/>
    <m/>
    <n v="2022"/>
    <m/>
    <s v="Award"/>
    <s v="Competitive - Traditional"/>
    <s v="Fixed Price Lump Sum"/>
    <m/>
    <m/>
    <n v="34307"/>
    <m/>
    <x v="12"/>
    <s v="SAR"/>
    <m/>
    <m/>
    <m/>
    <n v="0"/>
  </r>
  <r>
    <x v="2"/>
    <x v="8"/>
    <s v="Com-High Rise"/>
    <m/>
    <m/>
    <s v="KSA"/>
    <s v="Riyadh"/>
    <s v="Developer05"/>
    <x v="33"/>
    <m/>
    <s v="PS3"/>
    <m/>
    <n v="2021"/>
    <m/>
    <s v="Award"/>
    <s v="Competitive - Traditional"/>
    <s v="Fixed Price Lump Sum"/>
    <m/>
    <m/>
    <n v="70864"/>
    <m/>
    <x v="0"/>
    <s v="SAR"/>
    <m/>
    <m/>
    <m/>
    <n v="545.08000000000004"/>
  </r>
  <r>
    <x v="2"/>
    <x v="8"/>
    <s v="Com-High Rise"/>
    <m/>
    <m/>
    <s v="KSA"/>
    <s v="Riyadh"/>
    <s v="Developer05"/>
    <x v="33"/>
    <m/>
    <s v="PS3"/>
    <m/>
    <n v="2021"/>
    <m/>
    <s v="Award"/>
    <s v="Competitive - Traditional"/>
    <s v="Fixed Price Lump Sum"/>
    <m/>
    <m/>
    <n v="70864"/>
    <m/>
    <x v="1"/>
    <s v="SAR"/>
    <m/>
    <m/>
    <m/>
    <n v="1736.9686596599995"/>
  </r>
  <r>
    <x v="2"/>
    <x v="8"/>
    <s v="Com-High Rise"/>
    <m/>
    <m/>
    <s v="KSA"/>
    <s v="Riyadh"/>
    <s v="Developer05"/>
    <x v="33"/>
    <m/>
    <s v="PS3"/>
    <m/>
    <n v="2021"/>
    <m/>
    <s v="Award"/>
    <s v="Competitive - Traditional"/>
    <s v="Fixed Price Lump Sum"/>
    <m/>
    <m/>
    <n v="70864"/>
    <m/>
    <x v="2"/>
    <s v="SAR"/>
    <m/>
    <m/>
    <m/>
    <n v="995.62244491040622"/>
  </r>
  <r>
    <x v="2"/>
    <x v="8"/>
    <s v="Com-High Rise"/>
    <m/>
    <m/>
    <s v="KSA"/>
    <s v="Riyadh"/>
    <s v="Developer05"/>
    <x v="33"/>
    <m/>
    <s v="PS3"/>
    <m/>
    <n v="2021"/>
    <m/>
    <s v="Award"/>
    <s v="Competitive - Traditional"/>
    <s v="Fixed Price Lump Sum"/>
    <m/>
    <m/>
    <n v="70864"/>
    <m/>
    <x v="3"/>
    <s v="SAR"/>
    <m/>
    <m/>
    <m/>
    <n v="397.404"/>
  </r>
  <r>
    <x v="2"/>
    <x v="8"/>
    <s v="Com-High Rise"/>
    <m/>
    <m/>
    <s v="KSA"/>
    <s v="Riyadh"/>
    <s v="Developer05"/>
    <x v="33"/>
    <m/>
    <s v="PS3"/>
    <m/>
    <n v="2021"/>
    <m/>
    <s v="Award"/>
    <s v="Competitive - Traditional"/>
    <s v="Fixed Price Lump Sum"/>
    <m/>
    <m/>
    <n v="70864"/>
    <m/>
    <x v="4"/>
    <s v="SAR"/>
    <m/>
    <m/>
    <m/>
    <n v="601.25067023853137"/>
  </r>
  <r>
    <x v="2"/>
    <x v="8"/>
    <s v="Com-High Rise"/>
    <m/>
    <m/>
    <s v="KSA"/>
    <s v="Riyadh"/>
    <s v="Developer05"/>
    <x v="33"/>
    <m/>
    <s v="PS3"/>
    <m/>
    <n v="2021"/>
    <m/>
    <s v="Award"/>
    <s v="Competitive - Traditional"/>
    <s v="Fixed Price Lump Sum"/>
    <m/>
    <m/>
    <n v="70864"/>
    <m/>
    <x v="5"/>
    <s v="SAR"/>
    <m/>
    <m/>
    <m/>
    <n v="170"/>
  </r>
  <r>
    <x v="2"/>
    <x v="8"/>
    <s v="Com-High Rise"/>
    <m/>
    <m/>
    <s v="KSA"/>
    <s v="Riyadh"/>
    <s v="Developer05"/>
    <x v="33"/>
    <m/>
    <s v="PS3"/>
    <m/>
    <n v="2021"/>
    <m/>
    <s v="Award"/>
    <s v="Competitive - Traditional"/>
    <s v="Fixed Price Lump Sum"/>
    <m/>
    <m/>
    <n v="70864"/>
    <m/>
    <x v="6"/>
    <s v="SAR"/>
    <m/>
    <m/>
    <m/>
    <n v="116.28000000000002"/>
  </r>
  <r>
    <x v="2"/>
    <x v="8"/>
    <s v="Com-High Rise"/>
    <m/>
    <m/>
    <s v="KSA"/>
    <s v="Riyadh"/>
    <s v="Developer05"/>
    <x v="33"/>
    <m/>
    <s v="PS3"/>
    <m/>
    <n v="2021"/>
    <m/>
    <s v="Award"/>
    <s v="Competitive - Traditional"/>
    <s v="Fixed Price Lump Sum"/>
    <m/>
    <m/>
    <n v="70864"/>
    <m/>
    <x v="7"/>
    <s v="SAR"/>
    <m/>
    <m/>
    <m/>
    <n v="45"/>
  </r>
  <r>
    <x v="2"/>
    <x v="8"/>
    <s v="Com-High Rise"/>
    <m/>
    <m/>
    <s v="KSA"/>
    <s v="Riyadh"/>
    <s v="Developer05"/>
    <x v="33"/>
    <m/>
    <s v="PS3"/>
    <m/>
    <n v="2021"/>
    <m/>
    <s v="Award"/>
    <s v="Competitive - Traditional"/>
    <s v="Fixed Price Lump Sum"/>
    <m/>
    <m/>
    <n v="70864"/>
    <m/>
    <x v="8"/>
    <s v="SAR"/>
    <m/>
    <m/>
    <m/>
    <n v="1252.8600000000001"/>
  </r>
  <r>
    <x v="2"/>
    <x v="8"/>
    <s v="Com-High Rise"/>
    <m/>
    <m/>
    <s v="KSA"/>
    <s v="Riyadh"/>
    <s v="Developer05"/>
    <x v="33"/>
    <m/>
    <s v="PS3"/>
    <m/>
    <n v="2021"/>
    <m/>
    <s v="Award"/>
    <s v="Competitive - Traditional"/>
    <s v="Fixed Price Lump Sum"/>
    <m/>
    <m/>
    <n v="70864"/>
    <m/>
    <x v="9"/>
    <s v="SAR"/>
    <m/>
    <m/>
    <m/>
    <n v="1568.184"/>
  </r>
  <r>
    <x v="2"/>
    <x v="8"/>
    <s v="Com-High Rise"/>
    <m/>
    <m/>
    <s v="KSA"/>
    <s v="Riyadh"/>
    <s v="Developer05"/>
    <x v="33"/>
    <m/>
    <s v="PS3"/>
    <m/>
    <n v="2021"/>
    <m/>
    <s v="Award"/>
    <s v="Competitive - Traditional"/>
    <s v="Fixed Price Lump Sum"/>
    <m/>
    <m/>
    <n v="70864"/>
    <m/>
    <x v="10"/>
    <s v="SAR"/>
    <m/>
    <m/>
    <m/>
    <n v="152.76000000000002"/>
  </r>
  <r>
    <x v="2"/>
    <x v="8"/>
    <s v="Com-High Rise"/>
    <m/>
    <m/>
    <s v="KSA"/>
    <s v="Riyadh"/>
    <s v="Developer05"/>
    <x v="33"/>
    <m/>
    <s v="PS3"/>
    <m/>
    <n v="2021"/>
    <m/>
    <s v="Award"/>
    <s v="Competitive - Traditional"/>
    <s v="Fixed Price Lump Sum"/>
    <m/>
    <m/>
    <n v="70864"/>
    <m/>
    <x v="11"/>
    <s v="SAR"/>
    <m/>
    <m/>
    <m/>
    <n v="943.10328000000027"/>
  </r>
  <r>
    <x v="2"/>
    <x v="8"/>
    <s v="Com-High Rise"/>
    <m/>
    <m/>
    <s v="KSA"/>
    <s v="Riyadh"/>
    <s v="Developer05"/>
    <x v="33"/>
    <m/>
    <s v="PS3"/>
    <m/>
    <n v="2021"/>
    <m/>
    <s v="Award"/>
    <s v="Competitive - Traditional"/>
    <s v="Fixed Price Lump Sum"/>
    <m/>
    <m/>
    <n v="70864"/>
    <m/>
    <x v="12"/>
    <s v="SAR"/>
    <m/>
    <m/>
    <m/>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6">
  <r>
    <s v="KSA"/>
    <s v="Riyadh"/>
    <s v="Sedra"/>
    <x v="0"/>
    <s v="Sedra 2"/>
    <s v="Roshan"/>
    <s v="TBA"/>
    <s v="Award"/>
    <m/>
    <m/>
    <n v="2900000"/>
    <m/>
    <x v="0"/>
    <m/>
    <m/>
    <n v="0"/>
    <m/>
    <m/>
    <m/>
    <m/>
    <n v="0"/>
  </r>
  <r>
    <s v="KSA"/>
    <s v="Riyadh"/>
    <s v="Sedra"/>
    <x v="0"/>
    <s v="Sedra 2"/>
    <s v="Roshan"/>
    <s v="TBA"/>
    <s v="Award"/>
    <m/>
    <m/>
    <n v="2900000"/>
    <m/>
    <x v="1"/>
    <m/>
    <m/>
    <n v="0.43252170689655173"/>
    <m/>
    <m/>
    <m/>
    <m/>
    <n v="0.43252170689655173"/>
  </r>
  <r>
    <s v="KSA"/>
    <s v="Riyadh"/>
    <s v="Sedra"/>
    <x v="0"/>
    <s v="Sedra 2"/>
    <s v="Roshan"/>
    <s v="TBA"/>
    <s v="Award"/>
    <m/>
    <m/>
    <n v="2900000"/>
    <m/>
    <x v="2"/>
    <m/>
    <m/>
    <n v="0"/>
    <m/>
    <m/>
    <m/>
    <m/>
    <n v="0"/>
  </r>
  <r>
    <s v="KSA"/>
    <s v="Riyadh"/>
    <s v="Sedra"/>
    <x v="0"/>
    <s v="Sedra 2"/>
    <s v="Roshan"/>
    <s v="TBA"/>
    <s v="Award"/>
    <m/>
    <m/>
    <n v="2900000"/>
    <m/>
    <x v="3"/>
    <m/>
    <m/>
    <n v="4.691600537931035"/>
    <m/>
    <m/>
    <m/>
    <m/>
    <n v="4.691600537931035"/>
  </r>
  <r>
    <s v="KSA"/>
    <s v="Riyadh"/>
    <s v="Sedra"/>
    <x v="0"/>
    <s v="Sedra 2"/>
    <s v="Roshan"/>
    <s v="TBA"/>
    <s v="Award"/>
    <m/>
    <m/>
    <n v="2900000"/>
    <m/>
    <x v="4"/>
    <m/>
    <m/>
    <n v="1.6932227586206897E-2"/>
    <m/>
    <m/>
    <m/>
    <m/>
    <n v="1.6932227586206897E-2"/>
  </r>
  <r>
    <s v="KSA"/>
    <s v="Riyadh"/>
    <s v="Sedra"/>
    <x v="0"/>
    <s v="Sedra 2"/>
    <s v="Roshan"/>
    <s v="TBA"/>
    <s v="Award"/>
    <m/>
    <m/>
    <n v="2900000"/>
    <m/>
    <x v="5"/>
    <m/>
    <m/>
    <n v="24.865026862068966"/>
    <m/>
    <m/>
    <m/>
    <m/>
    <n v="24.865026862068966"/>
  </r>
  <r>
    <s v="KSA"/>
    <s v="Riyadh"/>
    <s v="Sedra"/>
    <x v="0"/>
    <s v="Sedra 2"/>
    <s v="Roshan"/>
    <s v="TBA"/>
    <s v="Award"/>
    <m/>
    <m/>
    <n v="2900000"/>
    <m/>
    <x v="6"/>
    <m/>
    <m/>
    <n v="20.090017158620693"/>
    <m/>
    <m/>
    <m/>
    <m/>
    <n v="20.090017158620693"/>
  </r>
  <r>
    <s v="KSA"/>
    <s v="Riyadh"/>
    <s v="Sedra"/>
    <x v="0"/>
    <s v="Sedra 2"/>
    <s v="Roshan"/>
    <s v="TBA"/>
    <s v="Award"/>
    <m/>
    <m/>
    <n v="2900000"/>
    <m/>
    <x v="7"/>
    <m/>
    <m/>
    <n v="6.0487926068965523"/>
    <m/>
    <m/>
    <m/>
    <m/>
    <n v="6.0487926068965523"/>
  </r>
  <r>
    <s v="KSA"/>
    <s v="Riyadh"/>
    <s v="Sedra"/>
    <x v="0"/>
    <s v="Sedra 2"/>
    <s v="Roshan"/>
    <s v="TBA"/>
    <s v="Award"/>
    <m/>
    <m/>
    <n v="2900000"/>
    <m/>
    <x v="8"/>
    <m/>
    <m/>
    <n v="19.585337710344824"/>
    <m/>
    <m/>
    <m/>
    <m/>
    <n v="19.585337710344824"/>
  </r>
  <r>
    <s v="KSA"/>
    <s v="Riyadh"/>
    <s v="Sedra"/>
    <x v="0"/>
    <s v="Sedra 2"/>
    <s v="Roshan"/>
    <s v="TBA"/>
    <s v="Award"/>
    <m/>
    <m/>
    <n v="2900000"/>
    <m/>
    <x v="9"/>
    <m/>
    <m/>
    <n v="0"/>
    <m/>
    <m/>
    <m/>
    <m/>
    <n v="0"/>
  </r>
  <r>
    <s v="KSA"/>
    <s v="Riyadh"/>
    <s v="Sedra"/>
    <x v="0"/>
    <s v="Sedra 2"/>
    <s v="Roshan"/>
    <s v="TBA"/>
    <s v="Award"/>
    <m/>
    <m/>
    <n v="2900000"/>
    <m/>
    <x v="10"/>
    <m/>
    <m/>
    <n v="0"/>
    <m/>
    <m/>
    <m/>
    <m/>
    <n v="0"/>
  </r>
  <r>
    <s v="KSA"/>
    <s v="Riyadh"/>
    <s v="Sedra"/>
    <x v="0"/>
    <s v="Sedra 2"/>
    <s v="Roshan"/>
    <s v="TBA"/>
    <s v="Award"/>
    <m/>
    <m/>
    <n v="2900000"/>
    <m/>
    <x v="11"/>
    <m/>
    <m/>
    <n v="12.496919962068965"/>
    <m/>
    <m/>
    <m/>
    <m/>
    <n v="12.496919962068965"/>
  </r>
  <r>
    <s v="KSA"/>
    <s v="Riyadh"/>
    <s v="Sedra"/>
    <x v="0"/>
    <s v="Sedra 2"/>
    <s v="Roshan"/>
    <s v="TBA"/>
    <s v="Award"/>
    <m/>
    <m/>
    <n v="2900000"/>
    <m/>
    <x v="12"/>
    <m/>
    <m/>
    <n v="0"/>
    <m/>
    <m/>
    <m/>
    <m/>
    <n v="0"/>
  </r>
  <r>
    <s v="KSA"/>
    <s v="Riyadh"/>
    <s v="Sedra"/>
    <x v="0"/>
    <s v="Sedra 2"/>
    <s v="Roshan"/>
    <s v="TBA"/>
    <s v="Award"/>
    <m/>
    <m/>
    <n v="2900000"/>
    <m/>
    <x v="13"/>
    <m/>
    <m/>
    <n v="0"/>
    <m/>
    <m/>
    <m/>
    <m/>
    <n v="0"/>
  </r>
  <r>
    <s v="KSA"/>
    <s v="Riyadh"/>
    <s v="Sedra"/>
    <x v="0"/>
    <s v="Sedra 2"/>
    <s v="Roshan"/>
    <s v="TBA"/>
    <s v="Award"/>
    <m/>
    <m/>
    <n v="2900000"/>
    <m/>
    <x v="14"/>
    <m/>
    <m/>
    <n v="0"/>
    <m/>
    <m/>
    <m/>
    <m/>
    <n v="0"/>
  </r>
  <r>
    <s v="KSA"/>
    <s v="Riyadh"/>
    <s v="Sedra"/>
    <x v="0"/>
    <s v="Sedra 2"/>
    <s v="Roshan"/>
    <s v="TBA"/>
    <s v="Award"/>
    <m/>
    <m/>
    <n v="2900000"/>
    <m/>
    <x v="15"/>
    <m/>
    <m/>
    <n v="28.76489817241379"/>
    <m/>
    <m/>
    <m/>
    <m/>
    <n v="28.76489817241379"/>
  </r>
  <r>
    <s v="KSA"/>
    <s v="Riyadh"/>
    <s v="Sedra"/>
    <x v="0"/>
    <s v="Sedra 2"/>
    <s v="Roshan"/>
    <s v="TBA"/>
    <s v="Award"/>
    <m/>
    <m/>
    <n v="2900000"/>
    <m/>
    <x v="16"/>
    <m/>
    <m/>
    <n v="11.761838913793104"/>
    <m/>
    <m/>
    <m/>
    <m/>
    <n v="11.761838913793104"/>
  </r>
  <r>
    <s v="KSA"/>
    <s v="Riyadh"/>
    <s v="Sedra"/>
    <x v="0"/>
    <s v="Sedra 2"/>
    <s v="Roshan"/>
    <s v="TBA"/>
    <s v="Award"/>
    <m/>
    <m/>
    <n v="2900000"/>
    <m/>
    <x v="17"/>
    <m/>
    <m/>
    <n v="8.9188320793103451"/>
    <m/>
    <m/>
    <m/>
    <m/>
    <n v="8.9188320793103451"/>
  </r>
  <r>
    <s v="KSA"/>
    <s v="Riyadh"/>
    <s v="Sedra"/>
    <x v="0"/>
    <s v="Sedra 2"/>
    <s v="Roshan"/>
    <s v="TBA"/>
    <s v="Award"/>
    <m/>
    <m/>
    <n v="2900000"/>
    <m/>
    <x v="18"/>
    <m/>
    <m/>
    <n v="13.955916427586207"/>
    <m/>
    <m/>
    <m/>
    <m/>
    <n v="13.955916427586207"/>
  </r>
  <r>
    <s v="KSA"/>
    <s v="Riyadh"/>
    <s v="Sedra"/>
    <x v="0"/>
    <s v="Sedra 2"/>
    <s v="Roshan"/>
    <s v="TBA"/>
    <s v="Award"/>
    <m/>
    <m/>
    <n v="2900000"/>
    <m/>
    <x v="19"/>
    <m/>
    <m/>
    <n v="0"/>
    <m/>
    <m/>
    <m/>
    <m/>
    <n v="0"/>
  </r>
  <r>
    <s v="KSA"/>
    <s v="Riyadh"/>
    <s v="Sedra"/>
    <x v="0"/>
    <s v="Sedra 2"/>
    <s v="Roshan"/>
    <s v="TBA"/>
    <s v="Award"/>
    <m/>
    <m/>
    <n v="2900000"/>
    <m/>
    <x v="20"/>
    <m/>
    <m/>
    <n v="19.291323417241379"/>
    <m/>
    <m/>
    <m/>
    <m/>
    <n v="19.291323417241379"/>
  </r>
  <r>
    <s v="KSA"/>
    <s v="Riyadh"/>
    <s v="Sedra"/>
    <x v="0"/>
    <s v="Sedra 2"/>
    <s v="Roshan"/>
    <s v="TBA"/>
    <s v="Award"/>
    <m/>
    <m/>
    <n v="2900000"/>
    <m/>
    <x v="21"/>
    <m/>
    <m/>
    <n v="36.91268949310345"/>
    <m/>
    <m/>
    <m/>
    <m/>
    <n v="36.91268949310345"/>
  </r>
  <r>
    <s v="KSA"/>
    <s v="Riyadh"/>
    <s v="Sedra"/>
    <x v="0"/>
    <s v="Sedra 2"/>
    <s v="Roshan"/>
    <s v="TBA"/>
    <s v="Award"/>
    <m/>
    <m/>
    <n v="2900000"/>
    <m/>
    <x v="22"/>
    <m/>
    <m/>
    <n v="0"/>
    <m/>
    <m/>
    <m/>
    <m/>
    <n v="0"/>
  </r>
  <r>
    <s v="KSA"/>
    <s v="Riyadh"/>
    <s v="Sedra"/>
    <x v="0"/>
    <s v="Sedra 2"/>
    <s v="Roshan"/>
    <s v="TBA"/>
    <s v="Award"/>
    <m/>
    <m/>
    <n v="2900000"/>
    <m/>
    <x v="23"/>
    <m/>
    <m/>
    <n v="0"/>
    <m/>
    <m/>
    <m/>
    <m/>
    <n v="0"/>
  </r>
  <r>
    <s v="KSA"/>
    <s v="Riyadh"/>
    <s v="Sedra"/>
    <x v="0"/>
    <s v="Sedra 2"/>
    <s v="Roshan"/>
    <s v="TBA"/>
    <s v="Award"/>
    <m/>
    <m/>
    <n v="2900000"/>
    <m/>
    <x v="24"/>
    <m/>
    <m/>
    <n v="0"/>
    <m/>
    <m/>
    <m/>
    <m/>
    <n v="0"/>
  </r>
  <r>
    <s v="KSA"/>
    <s v="Riyadh"/>
    <s v="Sedra"/>
    <x v="1"/>
    <s v="Sedra 3"/>
    <s v="Roshan"/>
    <s v="TBA"/>
    <s v="Award"/>
    <m/>
    <m/>
    <n v="1821617.1"/>
    <m/>
    <x v="0"/>
    <m/>
    <m/>
    <n v="0"/>
    <m/>
    <m/>
    <m/>
    <m/>
    <n v="0"/>
  </r>
  <r>
    <s v="KSA"/>
    <s v="Riyadh"/>
    <s v="Sedra"/>
    <x v="1"/>
    <s v="Sedra 3"/>
    <s v="Roshan"/>
    <s v="TBA"/>
    <s v="Award"/>
    <m/>
    <m/>
    <n v="1821617.1"/>
    <m/>
    <x v="1"/>
    <m/>
    <m/>
    <n v="0"/>
    <m/>
    <m/>
    <m/>
    <m/>
    <n v="0"/>
  </r>
  <r>
    <s v="KSA"/>
    <s v="Riyadh"/>
    <s v="Sedra"/>
    <x v="1"/>
    <s v="Sedra 3"/>
    <s v="Roshan"/>
    <s v="TBA"/>
    <s v="Award"/>
    <m/>
    <m/>
    <n v="1821617.1"/>
    <m/>
    <x v="2"/>
    <m/>
    <m/>
    <n v="2.5076029150143571"/>
    <m/>
    <m/>
    <m/>
    <m/>
    <m/>
  </r>
  <r>
    <s v="KSA"/>
    <s v="Riyadh"/>
    <s v="Sedra"/>
    <x v="1"/>
    <s v="Sedra 3"/>
    <s v="Roshan"/>
    <s v="TBA"/>
    <s v="Award"/>
    <m/>
    <m/>
    <n v="1821617.1"/>
    <m/>
    <x v="3"/>
    <m/>
    <m/>
    <n v="29.618158710918195"/>
    <m/>
    <m/>
    <m/>
    <m/>
    <m/>
  </r>
  <r>
    <s v="KSA"/>
    <s v="Riyadh"/>
    <s v="Sedra"/>
    <x v="1"/>
    <s v="Sedra 3"/>
    <s v="Roshan"/>
    <s v="TBA"/>
    <s v="Award"/>
    <m/>
    <m/>
    <n v="1821617.1"/>
    <m/>
    <x v="4"/>
    <m/>
    <m/>
    <n v="0"/>
    <m/>
    <m/>
    <m/>
    <m/>
    <m/>
  </r>
  <r>
    <s v="KSA"/>
    <s v="Riyadh"/>
    <s v="Sedra"/>
    <x v="1"/>
    <s v="Sedra 3"/>
    <s v="Roshan"/>
    <s v="TBA"/>
    <s v="Award"/>
    <m/>
    <m/>
    <n v="1821617.1"/>
    <m/>
    <x v="5"/>
    <m/>
    <m/>
    <n v="40.883499666312964"/>
    <m/>
    <m/>
    <m/>
    <m/>
    <m/>
  </r>
  <r>
    <s v="KSA"/>
    <s v="Riyadh"/>
    <s v="Sedra"/>
    <x v="1"/>
    <s v="Sedra 3"/>
    <s v="Roshan"/>
    <s v="TBA"/>
    <s v="Award"/>
    <m/>
    <m/>
    <n v="1821617.1"/>
    <m/>
    <x v="6"/>
    <m/>
    <m/>
    <n v="23.184337951702361"/>
    <m/>
    <m/>
    <m/>
    <m/>
    <m/>
  </r>
  <r>
    <s v="KSA"/>
    <s v="Riyadh"/>
    <s v="Sedra"/>
    <x v="1"/>
    <s v="Sedra 3"/>
    <s v="Roshan"/>
    <s v="TBA"/>
    <s v="Award"/>
    <m/>
    <m/>
    <n v="1821617.1"/>
    <m/>
    <x v="7"/>
    <m/>
    <m/>
    <n v="9.2568265563481269"/>
    <m/>
    <m/>
    <m/>
    <m/>
    <m/>
  </r>
  <r>
    <s v="KSA"/>
    <s v="Riyadh"/>
    <s v="Sedra"/>
    <x v="1"/>
    <s v="Sedra 3"/>
    <s v="Roshan"/>
    <s v="TBA"/>
    <s v="Award"/>
    <m/>
    <m/>
    <n v="1821617.1"/>
    <m/>
    <x v="8"/>
    <m/>
    <m/>
    <n v="22.040862800200987"/>
    <m/>
    <m/>
    <m/>
    <m/>
    <m/>
  </r>
  <r>
    <s v="KSA"/>
    <s v="Riyadh"/>
    <s v="Sedra"/>
    <x v="1"/>
    <s v="Sedra 3"/>
    <s v="Roshan"/>
    <s v="TBA"/>
    <s v="Award"/>
    <m/>
    <m/>
    <n v="1821617.1"/>
    <m/>
    <x v="9"/>
    <m/>
    <m/>
    <n v="0"/>
    <m/>
    <m/>
    <m/>
    <m/>
    <m/>
  </r>
  <r>
    <s v="KSA"/>
    <s v="Riyadh"/>
    <s v="Sedra"/>
    <x v="1"/>
    <s v="Sedra 3"/>
    <s v="Roshan"/>
    <s v="TBA"/>
    <s v="Award"/>
    <m/>
    <m/>
    <n v="1821617.1"/>
    <m/>
    <x v="10"/>
    <m/>
    <m/>
    <n v="0"/>
    <m/>
    <m/>
    <m/>
    <m/>
    <m/>
  </r>
  <r>
    <s v="KSA"/>
    <s v="Riyadh"/>
    <s v="Sedra"/>
    <x v="1"/>
    <s v="Sedra 3"/>
    <s v="Roshan"/>
    <s v="TBA"/>
    <s v="Award"/>
    <m/>
    <m/>
    <n v="1821617.1"/>
    <m/>
    <x v="11"/>
    <m/>
    <m/>
    <n v="14.093123417649078"/>
    <m/>
    <m/>
    <m/>
    <m/>
    <m/>
  </r>
  <r>
    <s v="KSA"/>
    <s v="Riyadh"/>
    <s v="Sedra"/>
    <x v="1"/>
    <s v="Sedra 3"/>
    <s v="Roshan"/>
    <s v="TBA"/>
    <s v="Award"/>
    <m/>
    <m/>
    <n v="1821617.1"/>
    <m/>
    <x v="12"/>
    <m/>
    <m/>
    <n v="0"/>
    <m/>
    <m/>
    <m/>
    <m/>
    <m/>
  </r>
  <r>
    <s v="KSA"/>
    <s v="Riyadh"/>
    <s v="Sedra"/>
    <x v="1"/>
    <s v="Sedra 3"/>
    <s v="Roshan"/>
    <s v="TBA"/>
    <s v="Award"/>
    <m/>
    <m/>
    <n v="1821617.1"/>
    <m/>
    <x v="13"/>
    <m/>
    <m/>
    <n v="0"/>
    <m/>
    <m/>
    <m/>
    <m/>
    <m/>
  </r>
  <r>
    <s v="KSA"/>
    <s v="Riyadh"/>
    <s v="Sedra"/>
    <x v="1"/>
    <s v="Sedra 3"/>
    <s v="Roshan"/>
    <s v="TBA"/>
    <s v="Award"/>
    <m/>
    <m/>
    <n v="1821617.1"/>
    <m/>
    <x v="14"/>
    <m/>
    <m/>
    <n v="0"/>
    <m/>
    <m/>
    <m/>
    <m/>
    <m/>
  </r>
  <r>
    <s v="KSA"/>
    <s v="Riyadh"/>
    <s v="Sedra"/>
    <x v="1"/>
    <s v="Sedra 3"/>
    <s v="Roshan"/>
    <s v="TBA"/>
    <s v="Award"/>
    <m/>
    <m/>
    <n v="1821617.1"/>
    <m/>
    <x v="15"/>
    <m/>
    <m/>
    <n v="33.492198843544017"/>
    <m/>
    <m/>
    <m/>
    <m/>
    <m/>
  </r>
  <r>
    <s v="KSA"/>
    <s v="Riyadh"/>
    <s v="Sedra"/>
    <x v="1"/>
    <s v="Sedra 3"/>
    <s v="Roshan"/>
    <s v="TBA"/>
    <s v="Award"/>
    <m/>
    <m/>
    <n v="1821617.1"/>
    <m/>
    <x v="16"/>
    <m/>
    <m/>
    <n v="7.6962287066255586"/>
    <m/>
    <m/>
    <m/>
    <m/>
    <m/>
  </r>
  <r>
    <s v="KSA"/>
    <s v="Riyadh"/>
    <s v="Sedra"/>
    <x v="1"/>
    <s v="Sedra 3"/>
    <s v="Roshan"/>
    <s v="TBA"/>
    <s v="Award"/>
    <m/>
    <m/>
    <n v="1821617.1"/>
    <m/>
    <x v="17"/>
    <m/>
    <m/>
    <n v="8.3669410272883358"/>
    <m/>
    <m/>
    <m/>
    <m/>
    <m/>
  </r>
  <r>
    <s v="KSA"/>
    <s v="Riyadh"/>
    <s v="Sedra"/>
    <x v="1"/>
    <s v="Sedra 3"/>
    <s v="Roshan"/>
    <s v="TBA"/>
    <s v="Award"/>
    <m/>
    <m/>
    <n v="1821617.1"/>
    <m/>
    <x v="18"/>
    <m/>
    <m/>
    <n v="12.283663092534647"/>
    <m/>
    <m/>
    <m/>
    <m/>
    <m/>
  </r>
  <r>
    <s v="KSA"/>
    <s v="Riyadh"/>
    <s v="Sedra"/>
    <x v="1"/>
    <s v="Sedra 3"/>
    <s v="Roshan"/>
    <s v="TBA"/>
    <s v="Award"/>
    <m/>
    <m/>
    <n v="1821617.1"/>
    <m/>
    <x v="19"/>
    <m/>
    <m/>
    <n v="0"/>
    <m/>
    <m/>
    <m/>
    <m/>
    <m/>
  </r>
  <r>
    <s v="KSA"/>
    <s v="Riyadh"/>
    <s v="Sedra"/>
    <x v="1"/>
    <s v="Sedra 3"/>
    <s v="Roshan"/>
    <s v="TBA"/>
    <s v="Award"/>
    <m/>
    <m/>
    <n v="1821617.1"/>
    <m/>
    <x v="20"/>
    <m/>
    <m/>
    <n v="23.491469590398552"/>
    <m/>
    <m/>
    <m/>
    <m/>
    <m/>
  </r>
  <r>
    <s v="KSA"/>
    <s v="Riyadh"/>
    <s v="Sedra"/>
    <x v="1"/>
    <s v="Sedra 3"/>
    <s v="Roshan"/>
    <s v="TBA"/>
    <s v="Award"/>
    <m/>
    <m/>
    <n v="1821617.1"/>
    <m/>
    <x v="21"/>
    <m/>
    <m/>
    <n v="26.771388454796565"/>
    <m/>
    <m/>
    <m/>
    <m/>
    <m/>
  </r>
  <r>
    <s v="KSA"/>
    <s v="Riyadh"/>
    <s v="Sedra"/>
    <x v="1"/>
    <s v="Sedra 3"/>
    <s v="Roshan"/>
    <s v="TBA"/>
    <s v="Award"/>
    <m/>
    <m/>
    <n v="1821617.1"/>
    <m/>
    <x v="22"/>
    <m/>
    <m/>
    <n v="0"/>
    <m/>
    <m/>
    <m/>
    <m/>
    <m/>
  </r>
  <r>
    <s v="KSA"/>
    <s v="Riyadh"/>
    <s v="Sedra"/>
    <x v="1"/>
    <s v="Sedra 3"/>
    <s v="Roshan"/>
    <s v="TBA"/>
    <s v="Award"/>
    <m/>
    <m/>
    <n v="1821617.1"/>
    <m/>
    <x v="23"/>
    <m/>
    <m/>
    <n v="0"/>
    <m/>
    <m/>
    <m/>
    <m/>
    <m/>
  </r>
  <r>
    <s v="KSA"/>
    <s v="Riyadh"/>
    <s v="Sedra"/>
    <x v="1"/>
    <s v="Sedra 3"/>
    <s v="Roshan"/>
    <s v="TBA"/>
    <s v="Award"/>
    <m/>
    <m/>
    <n v="1821617.1"/>
    <m/>
    <x v="24"/>
    <m/>
    <m/>
    <n v="0"/>
    <m/>
    <m/>
    <m/>
    <m/>
    <m/>
  </r>
  <r>
    <s v="KSA"/>
    <s v="Riyadh"/>
    <s v="Sedra"/>
    <x v="2"/>
    <s v="Sedra 4"/>
    <s v="Roshan"/>
    <s v="TBA"/>
    <s v="Award"/>
    <m/>
    <m/>
    <n v="1974108.2"/>
    <m/>
    <x v="0"/>
    <m/>
    <m/>
    <n v="0"/>
    <m/>
    <m/>
    <m/>
    <m/>
    <m/>
  </r>
  <r>
    <s v="KSA"/>
    <s v="Riyadh"/>
    <s v="Sedra"/>
    <x v="2"/>
    <s v="Sedra 4"/>
    <s v="Roshan"/>
    <s v="TBA"/>
    <s v="Award"/>
    <m/>
    <m/>
    <n v="1974108.2"/>
    <m/>
    <x v="1"/>
    <m/>
    <m/>
    <n v="0"/>
    <m/>
    <m/>
    <m/>
    <m/>
    <m/>
  </r>
  <r>
    <s v="KSA"/>
    <s v="Riyadh"/>
    <s v="Sedra"/>
    <x v="2"/>
    <s v="Sedra 4"/>
    <s v="Roshan"/>
    <s v="TBA"/>
    <s v="Award"/>
    <m/>
    <m/>
    <n v="1974108.2"/>
    <m/>
    <x v="2"/>
    <m/>
    <m/>
    <n v="2.586114950538172"/>
    <m/>
    <m/>
    <m/>
    <m/>
    <m/>
  </r>
  <r>
    <s v="KSA"/>
    <s v="Riyadh"/>
    <s v="Sedra"/>
    <x v="2"/>
    <s v="Sedra 4"/>
    <s v="Roshan"/>
    <s v="TBA"/>
    <s v="Award"/>
    <m/>
    <m/>
    <n v="1974108.2"/>
    <m/>
    <x v="3"/>
    <m/>
    <m/>
    <n v="28.527474323353079"/>
    <m/>
    <m/>
    <m/>
    <m/>
    <m/>
  </r>
  <r>
    <s v="KSA"/>
    <s v="Riyadh"/>
    <s v="Sedra"/>
    <x v="2"/>
    <s v="Sedra 4"/>
    <s v="Roshan"/>
    <s v="TBA"/>
    <s v="Award"/>
    <m/>
    <m/>
    <n v="1974108.2"/>
    <m/>
    <x v="4"/>
    <m/>
    <m/>
    <n v="0"/>
    <m/>
    <m/>
    <m/>
    <m/>
    <m/>
  </r>
  <r>
    <s v="KSA"/>
    <s v="Riyadh"/>
    <s v="Sedra"/>
    <x v="2"/>
    <s v="Sedra 4"/>
    <s v="Roshan"/>
    <s v="TBA"/>
    <s v="Award"/>
    <m/>
    <m/>
    <n v="1974108.2"/>
    <m/>
    <x v="5"/>
    <m/>
    <m/>
    <n v="40.657385750183295"/>
    <m/>
    <m/>
    <m/>
    <m/>
    <m/>
  </r>
  <r>
    <s v="KSA"/>
    <s v="Riyadh"/>
    <s v="Sedra"/>
    <x v="2"/>
    <s v="Sedra 4"/>
    <s v="Roshan"/>
    <s v="TBA"/>
    <s v="Award"/>
    <m/>
    <m/>
    <n v="1974108.2"/>
    <m/>
    <x v="6"/>
    <m/>
    <m/>
    <n v="28.134773900944229"/>
    <m/>
    <m/>
    <m/>
    <m/>
    <m/>
  </r>
  <r>
    <s v="KSA"/>
    <s v="Riyadh"/>
    <s v="Sedra"/>
    <x v="2"/>
    <s v="Sedra 4"/>
    <s v="Roshan"/>
    <s v="TBA"/>
    <s v="Award"/>
    <m/>
    <m/>
    <n v="1974108.2"/>
    <m/>
    <x v="7"/>
    <m/>
    <m/>
    <n v="10.984664523454187"/>
    <m/>
    <m/>
    <m/>
    <m/>
    <m/>
  </r>
  <r>
    <s v="KSA"/>
    <s v="Riyadh"/>
    <s v="Sedra"/>
    <x v="2"/>
    <s v="Sedra 4"/>
    <s v="Roshan"/>
    <s v="TBA"/>
    <s v="Award"/>
    <m/>
    <m/>
    <n v="1974108.2"/>
    <m/>
    <x v="8"/>
    <m/>
    <m/>
    <n v="23.70412604587732"/>
    <m/>
    <m/>
    <m/>
    <m/>
    <m/>
  </r>
  <r>
    <s v="KSA"/>
    <s v="Riyadh"/>
    <s v="Sedra"/>
    <x v="2"/>
    <s v="Sedra 4"/>
    <s v="Roshan"/>
    <s v="TBA"/>
    <s v="Award"/>
    <m/>
    <m/>
    <n v="1974108.2"/>
    <m/>
    <x v="9"/>
    <m/>
    <m/>
    <n v="0"/>
    <m/>
    <m/>
    <m/>
    <m/>
    <m/>
  </r>
  <r>
    <s v="KSA"/>
    <s v="Riyadh"/>
    <s v="Sedra"/>
    <x v="2"/>
    <s v="Sedra 4"/>
    <s v="Roshan"/>
    <s v="TBA"/>
    <s v="Award"/>
    <m/>
    <m/>
    <n v="1974108.2"/>
    <m/>
    <x v="10"/>
    <m/>
    <m/>
    <n v="0"/>
    <m/>
    <m/>
    <m/>
    <m/>
    <m/>
  </r>
  <r>
    <s v="KSA"/>
    <s v="Riyadh"/>
    <s v="Sedra"/>
    <x v="2"/>
    <s v="Sedra 4"/>
    <s v="Roshan"/>
    <s v="TBA"/>
    <s v="Award"/>
    <m/>
    <m/>
    <n v="1974108.2"/>
    <m/>
    <x v="11"/>
    <m/>
    <m/>
    <n v="18.485646040070144"/>
    <m/>
    <m/>
    <m/>
    <m/>
    <m/>
  </r>
  <r>
    <s v="KSA"/>
    <s v="Riyadh"/>
    <s v="Sedra"/>
    <x v="2"/>
    <s v="Sedra 4"/>
    <s v="Roshan"/>
    <s v="TBA"/>
    <s v="Award"/>
    <m/>
    <m/>
    <n v="1974108.2"/>
    <m/>
    <x v="12"/>
    <m/>
    <m/>
    <n v="0"/>
    <m/>
    <m/>
    <m/>
    <m/>
    <m/>
  </r>
  <r>
    <s v="KSA"/>
    <s v="Riyadh"/>
    <s v="Sedra"/>
    <x v="2"/>
    <s v="Sedra 4"/>
    <s v="Roshan"/>
    <s v="TBA"/>
    <s v="Award"/>
    <m/>
    <m/>
    <n v="1974108.2"/>
    <m/>
    <x v="13"/>
    <m/>
    <m/>
    <n v="0"/>
    <m/>
    <m/>
    <m/>
    <m/>
    <m/>
  </r>
  <r>
    <s v="KSA"/>
    <s v="Riyadh"/>
    <s v="Sedra"/>
    <x v="2"/>
    <s v="Sedra 4"/>
    <s v="Roshan"/>
    <s v="TBA"/>
    <s v="Award"/>
    <m/>
    <m/>
    <n v="1974108.2"/>
    <m/>
    <x v="14"/>
    <m/>
    <m/>
    <n v="0"/>
    <m/>
    <m/>
    <m/>
    <m/>
    <m/>
  </r>
  <r>
    <s v="KSA"/>
    <s v="Riyadh"/>
    <s v="Sedra"/>
    <x v="2"/>
    <s v="Sedra 4"/>
    <s v="Roshan"/>
    <s v="TBA"/>
    <s v="Award"/>
    <m/>
    <m/>
    <n v="1974108.2"/>
    <m/>
    <x v="15"/>
    <m/>
    <m/>
    <n v="31.826443023741049"/>
    <m/>
    <m/>
    <m/>
    <m/>
    <m/>
  </r>
  <r>
    <s v="KSA"/>
    <s v="Riyadh"/>
    <s v="Sedra"/>
    <x v="2"/>
    <s v="Sedra 4"/>
    <s v="Roshan"/>
    <s v="TBA"/>
    <s v="Award"/>
    <m/>
    <m/>
    <n v="1974108.2"/>
    <m/>
    <x v="16"/>
    <m/>
    <m/>
    <n v="8.4151455490129674"/>
    <m/>
    <m/>
    <m/>
    <m/>
    <m/>
  </r>
  <r>
    <s v="KSA"/>
    <s v="Riyadh"/>
    <s v="Sedra"/>
    <x v="2"/>
    <s v="Sedra 4"/>
    <s v="Roshan"/>
    <s v="TBA"/>
    <s v="Award"/>
    <m/>
    <m/>
    <n v="1974108.2"/>
    <m/>
    <x v="17"/>
    <m/>
    <m/>
    <n v="13.03953058398724"/>
    <m/>
    <m/>
    <m/>
    <m/>
    <m/>
  </r>
  <r>
    <s v="KSA"/>
    <s v="Riyadh"/>
    <s v="Sedra"/>
    <x v="2"/>
    <s v="Sedra 4"/>
    <s v="Roshan"/>
    <s v="TBA"/>
    <s v="Award"/>
    <m/>
    <m/>
    <n v="1974108.2"/>
    <m/>
    <x v="18"/>
    <m/>
    <m/>
    <n v="10.722590028246678"/>
    <m/>
    <m/>
    <m/>
    <m/>
    <m/>
  </r>
  <r>
    <s v="KSA"/>
    <s v="Riyadh"/>
    <s v="Sedra"/>
    <x v="2"/>
    <s v="Sedra 4"/>
    <s v="Roshan"/>
    <s v="TBA"/>
    <s v="Award"/>
    <m/>
    <m/>
    <n v="1974108.2"/>
    <m/>
    <x v="19"/>
    <m/>
    <m/>
    <n v="0"/>
    <m/>
    <m/>
    <m/>
    <m/>
    <m/>
  </r>
  <r>
    <s v="KSA"/>
    <s v="Riyadh"/>
    <s v="Sedra"/>
    <x v="2"/>
    <s v="Sedra 4"/>
    <s v="Roshan"/>
    <s v="TBA"/>
    <s v="Award"/>
    <m/>
    <m/>
    <n v="1974108.2"/>
    <m/>
    <x v="20"/>
    <m/>
    <m/>
    <n v="34.246166415802335"/>
    <m/>
    <m/>
    <m/>
    <m/>
    <m/>
  </r>
  <r>
    <s v="KSA"/>
    <s v="Riyadh"/>
    <s v="Sedra"/>
    <x v="2"/>
    <s v="Sedra 4"/>
    <s v="Roshan"/>
    <s v="TBA"/>
    <s v="Award"/>
    <m/>
    <m/>
    <n v="1974108.2"/>
    <m/>
    <x v="21"/>
    <m/>
    <m/>
    <n v="33.926129783565052"/>
    <m/>
    <m/>
    <m/>
    <m/>
    <m/>
  </r>
  <r>
    <s v="KSA"/>
    <s v="Riyadh"/>
    <s v="Sedra"/>
    <x v="2"/>
    <s v="Sedra 4"/>
    <s v="Roshan"/>
    <s v="TBA"/>
    <s v="Award"/>
    <m/>
    <m/>
    <n v="1974108.2"/>
    <m/>
    <x v="22"/>
    <m/>
    <m/>
    <n v="0"/>
    <m/>
    <m/>
    <m/>
    <m/>
    <m/>
  </r>
  <r>
    <s v="KSA"/>
    <s v="Riyadh"/>
    <s v="Sedra"/>
    <x v="2"/>
    <s v="Sedra 4"/>
    <s v="Roshan"/>
    <s v="TBA"/>
    <s v="Award"/>
    <m/>
    <m/>
    <n v="1974108.2"/>
    <m/>
    <x v="23"/>
    <m/>
    <m/>
    <n v="0"/>
    <m/>
    <m/>
    <m/>
    <m/>
    <m/>
  </r>
  <r>
    <s v="KSA"/>
    <s v="Riyadh"/>
    <s v="Sedra"/>
    <x v="2"/>
    <s v="Sedra 4"/>
    <s v="Roshan"/>
    <s v="TBA"/>
    <s v="Award"/>
    <m/>
    <m/>
    <n v="1974108.2"/>
    <m/>
    <x v="24"/>
    <m/>
    <m/>
    <n v="0"/>
    <m/>
    <m/>
    <m/>
    <m/>
    <m/>
  </r>
  <r>
    <s v="KSA"/>
    <s v="Riyadh"/>
    <s v="Sedra"/>
    <x v="3"/>
    <s v="Sedra 5"/>
    <s v="Roshan"/>
    <s v="TBA"/>
    <s v="Award"/>
    <m/>
    <m/>
    <n v="1355481.1"/>
    <m/>
    <x v="0"/>
    <m/>
    <m/>
    <n v="0"/>
    <m/>
    <m/>
    <m/>
    <m/>
    <m/>
  </r>
  <r>
    <s v="KSA"/>
    <s v="Riyadh"/>
    <s v="Sedra"/>
    <x v="3"/>
    <s v="Sedra 5"/>
    <s v="Roshan"/>
    <s v="TBA"/>
    <s v="Award"/>
    <m/>
    <m/>
    <n v="1355481.1"/>
    <m/>
    <x v="1"/>
    <m/>
    <m/>
    <n v="0"/>
    <m/>
    <m/>
    <m/>
    <m/>
    <m/>
  </r>
  <r>
    <s v="KSA"/>
    <s v="Riyadh"/>
    <s v="Sedra"/>
    <x v="3"/>
    <s v="Sedra 5"/>
    <s v="Roshan"/>
    <s v="TBA"/>
    <s v="Award"/>
    <m/>
    <m/>
    <n v="1355481.1"/>
    <m/>
    <x v="2"/>
    <m/>
    <m/>
    <n v="2.6024388610066196"/>
    <m/>
    <m/>
    <m/>
    <m/>
    <m/>
  </r>
  <r>
    <s v="KSA"/>
    <s v="Riyadh"/>
    <s v="Sedra"/>
    <x v="3"/>
    <s v="Sedra 5"/>
    <s v="Roshan"/>
    <s v="TBA"/>
    <s v="Award"/>
    <m/>
    <m/>
    <n v="1355481.1"/>
    <m/>
    <x v="3"/>
    <m/>
    <m/>
    <n v="44.674236299572485"/>
    <m/>
    <m/>
    <m/>
    <m/>
    <m/>
  </r>
  <r>
    <s v="KSA"/>
    <s v="Riyadh"/>
    <s v="Sedra"/>
    <x v="3"/>
    <s v="Sedra 5"/>
    <s v="Roshan"/>
    <s v="TBA"/>
    <s v="Award"/>
    <m/>
    <m/>
    <n v="1355481.1"/>
    <m/>
    <x v="4"/>
    <m/>
    <m/>
    <n v="0"/>
    <m/>
    <m/>
    <m/>
    <m/>
    <m/>
  </r>
  <r>
    <s v="KSA"/>
    <s v="Riyadh"/>
    <s v="Sedra"/>
    <x v="3"/>
    <s v="Sedra 5"/>
    <s v="Roshan"/>
    <s v="TBA"/>
    <s v="Award"/>
    <m/>
    <m/>
    <n v="1355481.1"/>
    <m/>
    <x v="5"/>
    <m/>
    <m/>
    <n v="21.925758094303195"/>
    <m/>
    <m/>
    <m/>
    <m/>
    <m/>
  </r>
  <r>
    <s v="KSA"/>
    <s v="Riyadh"/>
    <s v="Sedra"/>
    <x v="3"/>
    <s v="Sedra 5"/>
    <s v="Roshan"/>
    <s v="TBA"/>
    <s v="Award"/>
    <m/>
    <m/>
    <n v="1355481.1"/>
    <m/>
    <x v="6"/>
    <m/>
    <m/>
    <n v="18.62902812912699"/>
    <m/>
    <m/>
    <m/>
    <m/>
    <m/>
  </r>
  <r>
    <s v="KSA"/>
    <s v="Riyadh"/>
    <s v="Sedra"/>
    <x v="3"/>
    <s v="Sedra 5"/>
    <s v="Roshan"/>
    <s v="TBA"/>
    <s v="Award"/>
    <m/>
    <m/>
    <n v="1355481.1"/>
    <m/>
    <x v="7"/>
    <m/>
    <m/>
    <n v="7.4453163529908304"/>
    <m/>
    <m/>
    <m/>
    <m/>
    <m/>
  </r>
  <r>
    <s v="KSA"/>
    <s v="Riyadh"/>
    <s v="Sedra"/>
    <x v="3"/>
    <s v="Sedra 5"/>
    <s v="Roshan"/>
    <s v="TBA"/>
    <s v="Award"/>
    <m/>
    <m/>
    <n v="1355481.1"/>
    <m/>
    <x v="8"/>
    <m/>
    <m/>
    <n v="18.173085120847496"/>
    <m/>
    <m/>
    <m/>
    <m/>
    <m/>
  </r>
  <r>
    <s v="KSA"/>
    <s v="Riyadh"/>
    <s v="Sedra"/>
    <x v="3"/>
    <s v="Sedra 5"/>
    <s v="Roshan"/>
    <s v="TBA"/>
    <s v="Award"/>
    <m/>
    <m/>
    <n v="1355481.1"/>
    <m/>
    <x v="9"/>
    <m/>
    <m/>
    <n v="0"/>
    <m/>
    <m/>
    <m/>
    <m/>
    <m/>
  </r>
  <r>
    <s v="KSA"/>
    <s v="Riyadh"/>
    <s v="Sedra"/>
    <x v="3"/>
    <s v="Sedra 5"/>
    <s v="Roshan"/>
    <s v="TBA"/>
    <s v="Award"/>
    <m/>
    <m/>
    <n v="1355481.1"/>
    <m/>
    <x v="10"/>
    <m/>
    <m/>
    <n v="0"/>
    <m/>
    <m/>
    <m/>
    <m/>
    <m/>
  </r>
  <r>
    <s v="KSA"/>
    <s v="Riyadh"/>
    <s v="Sedra"/>
    <x v="3"/>
    <s v="Sedra 5"/>
    <s v="Roshan"/>
    <s v="TBA"/>
    <s v="Award"/>
    <m/>
    <m/>
    <n v="1355481.1"/>
    <m/>
    <x v="11"/>
    <m/>
    <m/>
    <n v="11.653569068576463"/>
    <m/>
    <m/>
    <m/>
    <m/>
    <m/>
  </r>
  <r>
    <s v="KSA"/>
    <s v="Riyadh"/>
    <s v="Sedra"/>
    <x v="3"/>
    <s v="Sedra 5"/>
    <s v="Roshan"/>
    <s v="TBA"/>
    <s v="Award"/>
    <m/>
    <m/>
    <n v="1355481.1"/>
    <m/>
    <x v="12"/>
    <m/>
    <m/>
    <n v="0"/>
    <m/>
    <m/>
    <m/>
    <m/>
    <m/>
  </r>
  <r>
    <s v="KSA"/>
    <s v="Riyadh"/>
    <s v="Sedra"/>
    <x v="3"/>
    <s v="Sedra 5"/>
    <s v="Roshan"/>
    <s v="TBA"/>
    <s v="Award"/>
    <m/>
    <m/>
    <n v="1355481.1"/>
    <m/>
    <x v="13"/>
    <m/>
    <m/>
    <n v="0"/>
    <m/>
    <m/>
    <m/>
    <m/>
    <m/>
  </r>
  <r>
    <s v="KSA"/>
    <s v="Riyadh"/>
    <s v="Sedra"/>
    <x v="3"/>
    <s v="Sedra 5"/>
    <s v="Roshan"/>
    <s v="TBA"/>
    <s v="Award"/>
    <m/>
    <m/>
    <n v="1355481.1"/>
    <m/>
    <x v="14"/>
    <m/>
    <m/>
    <n v="0"/>
    <m/>
    <m/>
    <m/>
    <m/>
    <m/>
  </r>
  <r>
    <s v="KSA"/>
    <s v="Riyadh"/>
    <s v="Sedra"/>
    <x v="3"/>
    <s v="Sedra 5"/>
    <s v="Roshan"/>
    <s v="TBA"/>
    <s v="Award"/>
    <m/>
    <m/>
    <n v="1355481.1"/>
    <m/>
    <x v="15"/>
    <m/>
    <m/>
    <n v="24.271196499899553"/>
    <m/>
    <m/>
    <m/>
    <m/>
    <m/>
  </r>
  <r>
    <s v="KSA"/>
    <s v="Riyadh"/>
    <s v="Sedra"/>
    <x v="3"/>
    <s v="Sedra 5"/>
    <s v="Roshan"/>
    <s v="TBA"/>
    <s v="Award"/>
    <m/>
    <m/>
    <n v="1355481.1"/>
    <m/>
    <x v="16"/>
    <m/>
    <m/>
    <n v="6.6670128783057168"/>
    <m/>
    <m/>
    <m/>
    <m/>
    <m/>
  </r>
  <r>
    <s v="KSA"/>
    <s v="Riyadh"/>
    <s v="Sedra"/>
    <x v="3"/>
    <s v="Sedra 5"/>
    <s v="Roshan"/>
    <s v="TBA"/>
    <s v="Award"/>
    <m/>
    <m/>
    <n v="1355481.1"/>
    <m/>
    <x v="17"/>
    <m/>
    <m/>
    <n v="6.7586174606197016"/>
    <m/>
    <m/>
    <m/>
    <m/>
    <m/>
  </r>
  <r>
    <s v="KSA"/>
    <s v="Riyadh"/>
    <s v="Sedra"/>
    <x v="3"/>
    <s v="Sedra 5"/>
    <s v="Roshan"/>
    <s v="TBA"/>
    <s v="Award"/>
    <m/>
    <m/>
    <n v="1355481.1"/>
    <m/>
    <x v="18"/>
    <m/>
    <m/>
    <n v="6.7219668795086847"/>
    <m/>
    <m/>
    <m/>
    <m/>
    <m/>
  </r>
  <r>
    <s v="KSA"/>
    <s v="Riyadh"/>
    <s v="Sedra"/>
    <x v="3"/>
    <s v="Sedra 5"/>
    <s v="Roshan"/>
    <s v="TBA"/>
    <s v="Award"/>
    <m/>
    <m/>
    <n v="1355481.1"/>
    <m/>
    <x v="19"/>
    <m/>
    <m/>
    <n v="0"/>
    <m/>
    <m/>
    <m/>
    <m/>
    <m/>
  </r>
  <r>
    <s v="KSA"/>
    <s v="Riyadh"/>
    <s v="Sedra"/>
    <x v="3"/>
    <s v="Sedra 5"/>
    <s v="Roshan"/>
    <s v="TBA"/>
    <s v="Award"/>
    <m/>
    <m/>
    <n v="1355481.1"/>
    <m/>
    <x v="20"/>
    <m/>
    <m/>
    <n v="21.332573135840846"/>
    <m/>
    <m/>
    <m/>
    <m/>
    <m/>
  </r>
  <r>
    <s v="KSA"/>
    <s v="Riyadh"/>
    <s v="Sedra"/>
    <x v="3"/>
    <s v="Sedra 5"/>
    <s v="Roshan"/>
    <s v="TBA"/>
    <s v="Award"/>
    <m/>
    <m/>
    <n v="1355481.1"/>
    <m/>
    <x v="21"/>
    <m/>
    <m/>
    <n v="21.404730025376228"/>
    <m/>
    <m/>
    <m/>
    <m/>
    <m/>
  </r>
  <r>
    <s v="KSA"/>
    <s v="Riyadh"/>
    <s v="Sedra"/>
    <x v="3"/>
    <s v="Sedra 5"/>
    <s v="Roshan"/>
    <s v="TBA"/>
    <s v="Award"/>
    <m/>
    <m/>
    <n v="1355481.1"/>
    <m/>
    <x v="22"/>
    <m/>
    <m/>
    <n v="0"/>
    <m/>
    <m/>
    <m/>
    <m/>
    <m/>
  </r>
  <r>
    <s v="KSA"/>
    <s v="Riyadh"/>
    <s v="Sedra"/>
    <x v="3"/>
    <s v="Sedra 5"/>
    <s v="Roshan"/>
    <s v="TBA"/>
    <s v="Award"/>
    <m/>
    <m/>
    <n v="1355481.1"/>
    <m/>
    <x v="23"/>
    <m/>
    <m/>
    <n v="0"/>
    <m/>
    <m/>
    <m/>
    <m/>
    <m/>
  </r>
  <r>
    <s v="KSA"/>
    <s v="Makkah"/>
    <m/>
    <x v="3"/>
    <s v="Makkah Phase 01"/>
    <s v="Roshan"/>
    <s v="TBA"/>
    <s v="Award"/>
    <m/>
    <m/>
    <n v="2577469"/>
    <m/>
    <x v="24"/>
    <m/>
    <m/>
    <n v="0"/>
    <m/>
    <m/>
    <m/>
    <m/>
    <m/>
  </r>
  <r>
    <s v="KSA"/>
    <s v="Makkah"/>
    <m/>
    <x v="4"/>
    <s v="Makkah Phase 01"/>
    <s v="Roshan"/>
    <s v="TBA"/>
    <s v="Award"/>
    <m/>
    <m/>
    <n v="2577469"/>
    <m/>
    <x v="0"/>
    <m/>
    <m/>
    <n v="0"/>
    <m/>
    <m/>
    <m/>
    <m/>
    <m/>
  </r>
  <r>
    <s v="KSA"/>
    <s v="Makkah"/>
    <m/>
    <x v="4"/>
    <s v="Makkah Phase 01"/>
    <s v="Roshan"/>
    <s v="TBA"/>
    <s v="Award"/>
    <m/>
    <m/>
    <n v="2577469"/>
    <m/>
    <x v="1"/>
    <m/>
    <m/>
    <n v="0"/>
    <m/>
    <m/>
    <m/>
    <m/>
    <m/>
  </r>
  <r>
    <s v="KSA"/>
    <s v="Makkah"/>
    <m/>
    <x v="4"/>
    <s v="Makkah Phase 01"/>
    <s v="Roshan"/>
    <s v="TBA"/>
    <s v="Award"/>
    <m/>
    <m/>
    <n v="2577469"/>
    <m/>
    <x v="2"/>
    <m/>
    <m/>
    <n v="3.3563468658594924"/>
    <m/>
    <m/>
    <m/>
    <m/>
    <m/>
  </r>
  <r>
    <s v="KSA"/>
    <s v="Makkah"/>
    <m/>
    <x v="4"/>
    <s v="Makkah Phase 01"/>
    <s v="Roshan"/>
    <s v="TBA"/>
    <s v="Award"/>
    <m/>
    <m/>
    <n v="2577469"/>
    <m/>
    <x v="3"/>
    <m/>
    <m/>
    <n v="14.454224667687566"/>
    <m/>
    <m/>
    <m/>
    <m/>
    <m/>
  </r>
  <r>
    <s v="KSA"/>
    <s v="Makkah"/>
    <m/>
    <x v="4"/>
    <s v="Makkah Phase 01"/>
    <s v="Roshan"/>
    <s v="TBA"/>
    <s v="Award"/>
    <m/>
    <m/>
    <n v="2577469"/>
    <m/>
    <x v="4"/>
    <m/>
    <m/>
    <n v="0"/>
    <m/>
    <m/>
    <m/>
    <m/>
    <m/>
  </r>
  <r>
    <s v="KSA"/>
    <s v="Makkah"/>
    <m/>
    <x v="4"/>
    <s v="Makkah Phase 01"/>
    <s v="Roshan"/>
    <s v="TBA"/>
    <s v="Award"/>
    <m/>
    <m/>
    <n v="2577469"/>
    <m/>
    <x v="5"/>
    <m/>
    <m/>
    <n v="40.377372142982125"/>
    <m/>
    <m/>
    <m/>
    <m/>
    <m/>
  </r>
  <r>
    <s v="KSA"/>
    <s v="Makkah"/>
    <m/>
    <x v="4"/>
    <s v="Makkah Phase 01"/>
    <s v="Roshan"/>
    <s v="TBA"/>
    <s v="Award"/>
    <m/>
    <m/>
    <n v="2577469"/>
    <m/>
    <x v="6"/>
    <m/>
    <m/>
    <n v="18.215627423646996"/>
    <m/>
    <m/>
    <m/>
    <m/>
    <m/>
  </r>
  <r>
    <s v="KSA"/>
    <s v="Makkah"/>
    <m/>
    <x v="4"/>
    <s v="Makkah Phase 01"/>
    <s v="Roshan"/>
    <s v="TBA"/>
    <s v="Award"/>
    <m/>
    <m/>
    <n v="2577469"/>
    <m/>
    <x v="7"/>
    <m/>
    <m/>
    <n v="8.0302366391215561"/>
    <m/>
    <m/>
    <m/>
    <m/>
    <m/>
  </r>
  <r>
    <s v="KSA"/>
    <s v="Makkah"/>
    <m/>
    <x v="4"/>
    <s v="Makkah Phase 01"/>
    <s v="Roshan"/>
    <s v="TBA"/>
    <s v="Award"/>
    <m/>
    <m/>
    <n v="2577469"/>
    <m/>
    <x v="8"/>
    <m/>
    <m/>
    <n v="18.606536337779428"/>
    <m/>
    <m/>
    <m/>
    <m/>
    <m/>
  </r>
  <r>
    <s v="KSA"/>
    <s v="Makkah"/>
    <m/>
    <x v="4"/>
    <s v="Makkah Phase 01"/>
    <s v="Roshan"/>
    <s v="TBA"/>
    <s v="Award"/>
    <m/>
    <m/>
    <n v="2577469"/>
    <m/>
    <x v="9"/>
    <m/>
    <m/>
    <n v="21.575249209204848"/>
    <m/>
    <m/>
    <m/>
    <m/>
    <m/>
  </r>
  <r>
    <s v="KSA"/>
    <s v="Makkah"/>
    <m/>
    <x v="4"/>
    <s v="Makkah Phase 01"/>
    <s v="Roshan"/>
    <s v="TBA"/>
    <s v="Award"/>
    <m/>
    <m/>
    <n v="2577469"/>
    <m/>
    <x v="10"/>
    <m/>
    <m/>
    <n v="0"/>
    <m/>
    <m/>
    <m/>
    <m/>
    <m/>
  </r>
  <r>
    <s v="KSA"/>
    <s v="Makkah"/>
    <m/>
    <x v="4"/>
    <s v="Makkah Phase 01"/>
    <s v="Roshan"/>
    <s v="TBA"/>
    <s v="Award"/>
    <m/>
    <m/>
    <n v="2577469"/>
    <m/>
    <x v="11"/>
    <m/>
    <m/>
    <n v="42.078959630552298"/>
    <m/>
    <m/>
    <m/>
    <m/>
    <m/>
  </r>
  <r>
    <s v="KSA"/>
    <s v="Makkah"/>
    <m/>
    <x v="4"/>
    <s v="Makkah Phase 01"/>
    <s v="Roshan"/>
    <s v="TBA"/>
    <s v="Award"/>
    <m/>
    <m/>
    <n v="2577469"/>
    <m/>
    <x v="12"/>
    <m/>
    <m/>
    <n v="0"/>
    <m/>
    <m/>
    <m/>
    <m/>
    <m/>
  </r>
  <r>
    <s v="KSA"/>
    <s v="Makkah"/>
    <m/>
    <x v="4"/>
    <s v="Makkah Phase 01"/>
    <s v="Roshan"/>
    <s v="TBA"/>
    <s v="Award"/>
    <m/>
    <m/>
    <n v="2577469"/>
    <m/>
    <x v="13"/>
    <m/>
    <m/>
    <n v="0"/>
    <m/>
    <m/>
    <m/>
    <m/>
    <m/>
  </r>
  <r>
    <s v="KSA"/>
    <s v="Makkah"/>
    <m/>
    <x v="4"/>
    <s v="Makkah Phase 01"/>
    <s v="Roshan"/>
    <s v="TBA"/>
    <s v="Award"/>
    <m/>
    <m/>
    <n v="2577469"/>
    <m/>
    <x v="14"/>
    <m/>
    <m/>
    <n v="0"/>
    <m/>
    <m/>
    <m/>
    <m/>
    <m/>
  </r>
  <r>
    <s v="KSA"/>
    <s v="Makkah"/>
    <m/>
    <x v="4"/>
    <s v="Makkah Phase 01"/>
    <s v="Roshan"/>
    <s v="TBA"/>
    <s v="Award"/>
    <m/>
    <m/>
    <n v="2577469"/>
    <m/>
    <x v="15"/>
    <m/>
    <m/>
    <n v="27.179484602918599"/>
    <m/>
    <m/>
    <m/>
    <m/>
    <m/>
  </r>
  <r>
    <s v="KSA"/>
    <s v="Makkah"/>
    <m/>
    <x v="4"/>
    <s v="Makkah Phase 01"/>
    <s v="Roshan"/>
    <s v="TBA"/>
    <s v="Award"/>
    <m/>
    <m/>
    <n v="2577469"/>
    <m/>
    <x v="16"/>
    <m/>
    <m/>
    <n v="8.0162589734347929"/>
    <m/>
    <m/>
    <m/>
    <m/>
    <m/>
  </r>
  <r>
    <s v="KSA"/>
    <s v="Makkah"/>
    <m/>
    <x v="4"/>
    <s v="Makkah Phase 01"/>
    <s v="Roshan"/>
    <s v="TBA"/>
    <s v="Award"/>
    <m/>
    <m/>
    <n v="2577469"/>
    <m/>
    <x v="17"/>
    <m/>
    <m/>
    <n v="20.247165339330948"/>
    <m/>
    <m/>
    <m/>
    <m/>
    <m/>
  </r>
  <r>
    <s v="KSA"/>
    <s v="Makkah"/>
    <m/>
    <x v="4"/>
    <s v="Makkah Phase 01"/>
    <s v="Roshan"/>
    <s v="TBA"/>
    <s v="Award"/>
    <m/>
    <m/>
    <n v="2577469"/>
    <m/>
    <x v="18"/>
    <m/>
    <m/>
    <n v="0"/>
    <m/>
    <m/>
    <m/>
    <m/>
    <m/>
  </r>
  <r>
    <s v="KSA"/>
    <s v="Makkah"/>
    <m/>
    <x v="4"/>
    <s v="Makkah Phase 01"/>
    <s v="Roshan"/>
    <s v="TBA"/>
    <s v="Award"/>
    <m/>
    <m/>
    <n v="2577469"/>
    <m/>
    <x v="19"/>
    <m/>
    <m/>
    <n v="0"/>
    <m/>
    <m/>
    <m/>
    <m/>
    <m/>
  </r>
  <r>
    <s v="KSA"/>
    <s v="Makkah"/>
    <m/>
    <x v="4"/>
    <s v="Makkah Phase 01"/>
    <s v="Roshan"/>
    <s v="TBA"/>
    <s v="Award"/>
    <m/>
    <m/>
    <n v="2577469"/>
    <m/>
    <x v="20"/>
    <m/>
    <m/>
    <n v="38.007327462557988"/>
    <m/>
    <m/>
    <m/>
    <m/>
    <m/>
  </r>
  <r>
    <s v="KSA"/>
    <s v="Makkah"/>
    <m/>
    <x v="4"/>
    <s v="Makkah Phase 01"/>
    <s v="Roshan"/>
    <s v="TBA"/>
    <s v="Award"/>
    <m/>
    <m/>
    <n v="2577469"/>
    <m/>
    <x v="21"/>
    <m/>
    <m/>
    <n v="39.587298287648878"/>
    <m/>
    <m/>
    <m/>
    <m/>
    <m/>
  </r>
  <r>
    <s v="KSA"/>
    <s v="Makkah"/>
    <m/>
    <x v="4"/>
    <s v="Makkah Phase 01"/>
    <s v="Roshan"/>
    <s v="TBA"/>
    <s v="Award"/>
    <m/>
    <m/>
    <n v="2577469"/>
    <m/>
    <x v="22"/>
    <m/>
    <m/>
    <n v="0"/>
    <m/>
    <m/>
    <m/>
    <m/>
    <m/>
  </r>
  <r>
    <s v="KSA"/>
    <s v="Makkah"/>
    <m/>
    <x v="4"/>
    <s v="Makkah Phase 01"/>
    <s v="Roshan"/>
    <s v="TBA"/>
    <s v="Award"/>
    <m/>
    <m/>
    <n v="2577469"/>
    <m/>
    <x v="23"/>
    <m/>
    <m/>
    <n v="0"/>
    <m/>
    <m/>
    <m/>
    <m/>
    <m/>
  </r>
  <r>
    <s v="KSA"/>
    <s v="Makkah"/>
    <m/>
    <x v="4"/>
    <s v="Makkah Phase 01"/>
    <s v="Roshan"/>
    <s v="TBA"/>
    <s v="Award"/>
    <m/>
    <m/>
    <n v="2577469"/>
    <m/>
    <x v="24"/>
    <m/>
    <m/>
    <n v="0"/>
    <m/>
    <m/>
    <m/>
    <m/>
    <m/>
  </r>
  <r>
    <s v="KSA"/>
    <s v="Jeddah"/>
    <m/>
    <x v="5"/>
    <s v="Al Arous 1A &amp; 1B"/>
    <s v="Roshan"/>
    <s v="TBA"/>
    <s v="Award"/>
    <m/>
    <m/>
    <n v="2610469"/>
    <m/>
    <x v="0"/>
    <m/>
    <m/>
    <n v="0"/>
    <m/>
    <m/>
    <m/>
    <m/>
    <m/>
  </r>
  <r>
    <s v="KSA"/>
    <s v="Jeddah"/>
    <m/>
    <x v="5"/>
    <s v="Al Arous 1A &amp; 1B"/>
    <s v="Roshan"/>
    <s v="TBA"/>
    <s v="Award"/>
    <m/>
    <m/>
    <n v="2610469"/>
    <m/>
    <x v="1"/>
    <m/>
    <m/>
    <n v="1.418762682108081"/>
    <m/>
    <m/>
    <m/>
    <m/>
    <m/>
  </r>
  <r>
    <s v="KSA"/>
    <s v="Jeddah"/>
    <m/>
    <x v="5"/>
    <s v="Al Arous 1A &amp; 1B"/>
    <s v="Roshan"/>
    <s v="TBA"/>
    <s v="Award"/>
    <m/>
    <m/>
    <n v="2610469"/>
    <m/>
    <x v="2"/>
    <m/>
    <m/>
    <n v="4.1509862787108371"/>
    <m/>
    <m/>
    <m/>
    <m/>
    <m/>
  </r>
  <r>
    <s v="KSA"/>
    <s v="Jeddah"/>
    <m/>
    <x v="5"/>
    <s v="Al Arous 1A &amp; 1B"/>
    <s v="Roshan"/>
    <s v="TBA"/>
    <s v="Award"/>
    <m/>
    <m/>
    <n v="2610469"/>
    <m/>
    <x v="3"/>
    <m/>
    <m/>
    <n v="15.981856516970705"/>
    <m/>
    <m/>
    <m/>
    <m/>
    <m/>
  </r>
  <r>
    <s v="KSA"/>
    <s v="Jeddah"/>
    <m/>
    <x v="5"/>
    <s v="Al Arous 1A &amp; 1B"/>
    <s v="Roshan"/>
    <s v="TBA"/>
    <s v="Award"/>
    <m/>
    <m/>
    <n v="2610469"/>
    <m/>
    <x v="4"/>
    <m/>
    <m/>
    <n v="1.0215218031702349"/>
    <m/>
    <m/>
    <m/>
    <m/>
    <m/>
  </r>
  <r>
    <s v="KSA"/>
    <s v="Jeddah"/>
    <m/>
    <x v="5"/>
    <s v="Al Arous 1A &amp; 1B"/>
    <s v="Roshan"/>
    <s v="TBA"/>
    <s v="Award"/>
    <m/>
    <m/>
    <n v="2610469"/>
    <m/>
    <x v="5"/>
    <m/>
    <m/>
    <n v="28.436523896663779"/>
    <m/>
    <m/>
    <m/>
    <m/>
    <m/>
  </r>
  <r>
    <s v="KSA"/>
    <s v="Jeddah"/>
    <m/>
    <x v="5"/>
    <s v="Al Arous 1A &amp; 1B"/>
    <s v="Roshan"/>
    <s v="TBA"/>
    <s v="Award"/>
    <m/>
    <m/>
    <n v="2610469"/>
    <m/>
    <x v="6"/>
    <m/>
    <m/>
    <n v="16.624010474746107"/>
    <m/>
    <m/>
    <m/>
    <m/>
    <m/>
  </r>
  <r>
    <s v="KSA"/>
    <s v="Jeddah"/>
    <m/>
    <x v="5"/>
    <s v="Al Arous 1A &amp; 1B"/>
    <s v="Roshan"/>
    <s v="TBA"/>
    <s v="Award"/>
    <m/>
    <m/>
    <n v="2610469"/>
    <m/>
    <x v="7"/>
    <m/>
    <m/>
    <n v="3.6147221054913885"/>
    <m/>
    <m/>
    <m/>
    <m/>
    <m/>
  </r>
  <r>
    <s v="KSA"/>
    <s v="Jeddah"/>
    <m/>
    <x v="5"/>
    <s v="Al Arous 1A &amp; 1B"/>
    <s v="Roshan"/>
    <s v="TBA"/>
    <s v="Award"/>
    <m/>
    <m/>
    <n v="2610469"/>
    <m/>
    <x v="8"/>
    <m/>
    <m/>
    <n v="41.554852020843761"/>
    <m/>
    <m/>
    <m/>
    <m/>
    <m/>
  </r>
  <r>
    <s v="KSA"/>
    <s v="Jeddah"/>
    <m/>
    <x v="5"/>
    <s v="Al Arous 1A &amp; 1B"/>
    <s v="Roshan"/>
    <s v="TBA"/>
    <s v="Award"/>
    <m/>
    <m/>
    <n v="2610469"/>
    <m/>
    <x v="9"/>
    <m/>
    <m/>
    <n v="0"/>
    <m/>
    <m/>
    <m/>
    <m/>
    <m/>
  </r>
  <r>
    <s v="KSA"/>
    <s v="Jeddah"/>
    <m/>
    <x v="5"/>
    <s v="Al Arous 1A &amp; 1B"/>
    <s v="Roshan"/>
    <s v="TBA"/>
    <s v="Award"/>
    <m/>
    <m/>
    <n v="2610469"/>
    <m/>
    <x v="10"/>
    <m/>
    <m/>
    <n v="0"/>
    <m/>
    <m/>
    <m/>
    <m/>
    <m/>
  </r>
  <r>
    <s v="KSA"/>
    <s v="Jeddah"/>
    <m/>
    <x v="5"/>
    <s v="Al Arous 1A &amp; 1B"/>
    <s v="Roshan"/>
    <s v="TBA"/>
    <s v="Award"/>
    <m/>
    <m/>
    <n v="2610469"/>
    <m/>
    <x v="11"/>
    <m/>
    <m/>
    <n v="41.86471434826462"/>
    <m/>
    <m/>
    <m/>
    <m/>
    <m/>
  </r>
  <r>
    <s v="KSA"/>
    <s v="Jeddah"/>
    <m/>
    <x v="5"/>
    <s v="Al Arous 1A &amp; 1B"/>
    <s v="Roshan"/>
    <s v="TBA"/>
    <s v="Award"/>
    <m/>
    <m/>
    <n v="2610469"/>
    <m/>
    <x v="12"/>
    <m/>
    <m/>
    <n v="0"/>
    <m/>
    <m/>
    <m/>
    <m/>
    <m/>
  </r>
  <r>
    <s v="KSA"/>
    <s v="Jeddah"/>
    <m/>
    <x v="5"/>
    <s v="Al Arous 1A &amp; 1B"/>
    <s v="Roshan"/>
    <s v="TBA"/>
    <s v="Award"/>
    <m/>
    <m/>
    <n v="2610469"/>
    <m/>
    <x v="13"/>
    <m/>
    <m/>
    <n v="0"/>
    <m/>
    <m/>
    <m/>
    <m/>
    <m/>
  </r>
  <r>
    <s v="KSA"/>
    <s v="Jeddah"/>
    <m/>
    <x v="5"/>
    <s v="Al Arous 1A &amp; 1B"/>
    <s v="Roshan"/>
    <s v="TBA"/>
    <s v="Award"/>
    <m/>
    <m/>
    <n v="2610469"/>
    <m/>
    <x v="14"/>
    <m/>
    <m/>
    <n v="0"/>
    <m/>
    <m/>
    <m/>
    <m/>
    <m/>
  </r>
  <r>
    <s v="KSA"/>
    <s v="Jeddah"/>
    <m/>
    <x v="5"/>
    <s v="Al Arous 1A &amp; 1B"/>
    <s v="Roshan"/>
    <s v="TBA"/>
    <s v="Award"/>
    <m/>
    <m/>
    <n v="2610469"/>
    <m/>
    <x v="15"/>
    <m/>
    <m/>
    <n v="25.368527647713879"/>
    <m/>
    <m/>
    <m/>
    <m/>
    <m/>
  </r>
  <r>
    <s v="KSA"/>
    <s v="Jeddah"/>
    <m/>
    <x v="5"/>
    <s v="Al Arous 1A &amp; 1B"/>
    <s v="Roshan"/>
    <s v="TBA"/>
    <s v="Award"/>
    <m/>
    <m/>
    <n v="2610469"/>
    <m/>
    <x v="16"/>
    <m/>
    <m/>
    <n v="0"/>
    <m/>
    <m/>
    <m/>
    <m/>
    <m/>
  </r>
  <r>
    <s v="KSA"/>
    <s v="Jeddah"/>
    <m/>
    <x v="5"/>
    <s v="Al Arous 1A &amp; 1B"/>
    <s v="Roshan"/>
    <s v="TBA"/>
    <s v="Award"/>
    <m/>
    <m/>
    <n v="2610469"/>
    <m/>
    <x v="17"/>
    <m/>
    <m/>
    <n v="24.911044337243613"/>
    <m/>
    <m/>
    <m/>
    <m/>
    <m/>
  </r>
  <r>
    <s v="KSA"/>
    <s v="Jeddah"/>
    <m/>
    <x v="5"/>
    <s v="Al Arous 1A &amp; 1B"/>
    <s v="Roshan"/>
    <s v="TBA"/>
    <s v="Award"/>
    <m/>
    <m/>
    <n v="2610469"/>
    <m/>
    <x v="18"/>
    <m/>
    <m/>
    <n v="0"/>
    <m/>
    <m/>
    <m/>
    <m/>
    <m/>
  </r>
  <r>
    <s v="KSA"/>
    <s v="Jeddah"/>
    <m/>
    <x v="5"/>
    <s v="Al Arous 1A &amp; 1B"/>
    <s v="Roshan"/>
    <s v="TBA"/>
    <s v="Award"/>
    <m/>
    <m/>
    <n v="2610469"/>
    <m/>
    <x v="19"/>
    <m/>
    <m/>
    <n v="0"/>
    <m/>
    <m/>
    <m/>
    <m/>
    <m/>
  </r>
  <r>
    <s v="KSA"/>
    <s v="Jeddah"/>
    <m/>
    <x v="5"/>
    <s v="Al Arous 1A &amp; 1B"/>
    <s v="Roshan"/>
    <s v="TBA"/>
    <s v="Award"/>
    <m/>
    <m/>
    <n v="2610469"/>
    <m/>
    <x v="20"/>
    <m/>
    <m/>
    <n v="47.984117758149978"/>
    <m/>
    <m/>
    <m/>
    <m/>
    <m/>
  </r>
  <r>
    <s v="KSA"/>
    <s v="Jeddah"/>
    <m/>
    <x v="5"/>
    <s v="Al Arous 1A &amp; 1B"/>
    <s v="Roshan"/>
    <s v="TBA"/>
    <s v="Award"/>
    <m/>
    <m/>
    <n v="2610469"/>
    <m/>
    <x v="21"/>
    <m/>
    <m/>
    <n v="40.51997013563463"/>
    <m/>
    <m/>
    <m/>
    <m/>
    <m/>
  </r>
  <r>
    <s v="KSA"/>
    <s v="Jeddah"/>
    <m/>
    <x v="5"/>
    <s v="Al Arous 1A &amp; 1B"/>
    <s v="Roshan"/>
    <s v="TBA"/>
    <s v="Award"/>
    <m/>
    <m/>
    <n v="2610469"/>
    <m/>
    <x v="22"/>
    <m/>
    <m/>
    <n v="0"/>
    <m/>
    <m/>
    <m/>
    <m/>
    <m/>
  </r>
  <r>
    <s v="KSA"/>
    <s v="Jeddah"/>
    <m/>
    <x v="5"/>
    <s v="Al Arous 1A &amp; 1B"/>
    <s v="Roshan"/>
    <s v="TBA"/>
    <s v="Award"/>
    <m/>
    <m/>
    <n v="2610469"/>
    <m/>
    <x v="23"/>
    <m/>
    <m/>
    <n v="0"/>
    <m/>
    <m/>
    <m/>
    <m/>
    <m/>
  </r>
  <r>
    <s v="KSA"/>
    <s v="Jeddah"/>
    <m/>
    <x v="5"/>
    <s v="Al Arous 1A &amp; 1B"/>
    <s v="Roshan"/>
    <s v="TBA"/>
    <s v="Award"/>
    <m/>
    <m/>
    <n v="2610469"/>
    <m/>
    <x v="24"/>
    <m/>
    <m/>
    <n v="0"/>
    <m/>
    <m/>
    <m/>
    <m/>
    <m/>
  </r>
  <r>
    <s v="KSA"/>
    <s v="Riyadh"/>
    <m/>
    <x v="6"/>
    <s v="Riyadh East"/>
    <s v="Roshan"/>
    <s v="TBA"/>
    <s v="Award"/>
    <m/>
    <m/>
    <n v="1418268"/>
    <m/>
    <x v="0"/>
    <m/>
    <m/>
    <n v="0"/>
    <m/>
    <m/>
    <m/>
    <m/>
    <m/>
  </r>
  <r>
    <s v="KSA"/>
    <s v="Riyadh"/>
    <m/>
    <x v="6"/>
    <s v="Riyadh East"/>
    <s v="Roshan"/>
    <s v="TBA"/>
    <s v="Award"/>
    <m/>
    <m/>
    <n v="1418268"/>
    <m/>
    <x v="1"/>
    <m/>
    <m/>
    <n v="0"/>
    <m/>
    <m/>
    <m/>
    <m/>
    <m/>
  </r>
  <r>
    <s v="KSA"/>
    <s v="Riyadh"/>
    <m/>
    <x v="6"/>
    <s v="Riyadh East"/>
    <s v="Roshan"/>
    <s v="TBA"/>
    <s v="Award"/>
    <m/>
    <m/>
    <n v="1418268"/>
    <m/>
    <x v="2"/>
    <m/>
    <m/>
    <n v="0"/>
    <m/>
    <m/>
    <m/>
    <m/>
    <m/>
  </r>
  <r>
    <s v="KSA"/>
    <s v="Riyadh"/>
    <m/>
    <x v="6"/>
    <s v="Riyadh East"/>
    <s v="Roshan"/>
    <s v="TBA"/>
    <s v="Award"/>
    <m/>
    <m/>
    <n v="1418268"/>
    <m/>
    <x v="3"/>
    <m/>
    <m/>
    <n v="18.115670663090473"/>
    <m/>
    <m/>
    <m/>
    <m/>
    <m/>
  </r>
  <r>
    <s v="KSA"/>
    <s v="Riyadh"/>
    <m/>
    <x v="6"/>
    <s v="Riyadh East"/>
    <s v="Roshan"/>
    <s v="TBA"/>
    <s v="Award"/>
    <m/>
    <m/>
    <n v="1418268"/>
    <m/>
    <x v="4"/>
    <m/>
    <m/>
    <n v="0"/>
    <m/>
    <m/>
    <m/>
    <m/>
    <m/>
  </r>
  <r>
    <s v="KSA"/>
    <s v="Riyadh"/>
    <m/>
    <x v="6"/>
    <s v="Riyadh East"/>
    <s v="Roshan"/>
    <s v="TBA"/>
    <s v="Award"/>
    <m/>
    <m/>
    <n v="1418268"/>
    <m/>
    <x v="5"/>
    <m/>
    <m/>
    <n v="37.097741047531215"/>
    <m/>
    <m/>
    <m/>
    <m/>
    <m/>
  </r>
  <r>
    <s v="KSA"/>
    <s v="Riyadh"/>
    <m/>
    <x v="6"/>
    <s v="Riyadh East"/>
    <s v="Roshan"/>
    <s v="TBA"/>
    <s v="Award"/>
    <m/>
    <m/>
    <n v="1418268"/>
    <m/>
    <x v="6"/>
    <m/>
    <m/>
    <n v="35.221376707364193"/>
    <m/>
    <m/>
    <m/>
    <m/>
    <m/>
  </r>
  <r>
    <s v="KSA"/>
    <s v="Riyadh"/>
    <m/>
    <x v="6"/>
    <s v="Riyadh East"/>
    <s v="Roshan"/>
    <s v="TBA"/>
    <s v="Award"/>
    <m/>
    <m/>
    <n v="1418268"/>
    <m/>
    <x v="7"/>
    <m/>
    <m/>
    <n v="9.3570806081784266"/>
    <m/>
    <m/>
    <m/>
    <m/>
    <m/>
  </r>
  <r>
    <s v="KSA"/>
    <s v="Riyadh"/>
    <m/>
    <x v="6"/>
    <s v="Riyadh East"/>
    <s v="Roshan"/>
    <s v="TBA"/>
    <s v="Award"/>
    <m/>
    <m/>
    <n v="1418268"/>
    <m/>
    <x v="8"/>
    <m/>
    <m/>
    <n v="43.03677372682737"/>
    <m/>
    <m/>
    <m/>
    <m/>
    <m/>
  </r>
  <r>
    <s v="KSA"/>
    <s v="Riyadh"/>
    <m/>
    <x v="6"/>
    <s v="Riyadh East"/>
    <s v="Roshan"/>
    <s v="TBA"/>
    <s v="Award"/>
    <m/>
    <m/>
    <n v="1418268"/>
    <m/>
    <x v="9"/>
    <m/>
    <m/>
    <n v="0"/>
    <m/>
    <m/>
    <m/>
    <m/>
    <m/>
  </r>
  <r>
    <s v="KSA"/>
    <s v="Riyadh"/>
    <m/>
    <x v="6"/>
    <s v="Riyadh East"/>
    <s v="Roshan"/>
    <s v="TBA"/>
    <s v="Award"/>
    <m/>
    <m/>
    <n v="1418268"/>
    <m/>
    <x v="10"/>
    <m/>
    <m/>
    <n v="4.5550981901869037"/>
    <m/>
    <m/>
    <m/>
    <m/>
    <m/>
  </r>
  <r>
    <s v="KSA"/>
    <s v="Riyadh"/>
    <m/>
    <x v="6"/>
    <s v="Riyadh East"/>
    <s v="Roshan"/>
    <s v="TBA"/>
    <s v="Award"/>
    <m/>
    <m/>
    <n v="1418268"/>
    <m/>
    <x v="11"/>
    <m/>
    <m/>
    <n v="33.059985136800663"/>
    <m/>
    <m/>
    <m/>
    <m/>
    <m/>
  </r>
  <r>
    <s v="KSA"/>
    <s v="Riyadh"/>
    <m/>
    <x v="6"/>
    <s v="Riyadh East"/>
    <s v="Roshan"/>
    <s v="TBA"/>
    <s v="Award"/>
    <m/>
    <m/>
    <n v="1418268"/>
    <m/>
    <x v="12"/>
    <m/>
    <m/>
    <n v="0"/>
    <m/>
    <m/>
    <m/>
    <m/>
    <m/>
  </r>
  <r>
    <s v="KSA"/>
    <s v="Riyadh"/>
    <m/>
    <x v="6"/>
    <s v="Riyadh East"/>
    <s v="Roshan"/>
    <s v="TBA"/>
    <s v="Award"/>
    <m/>
    <m/>
    <n v="1418268"/>
    <m/>
    <x v="13"/>
    <m/>
    <m/>
    <n v="0"/>
    <m/>
    <m/>
    <m/>
    <m/>
    <m/>
  </r>
  <r>
    <s v="KSA"/>
    <s v="Riyadh"/>
    <m/>
    <x v="6"/>
    <s v="Riyadh East"/>
    <s v="Roshan"/>
    <s v="TBA"/>
    <s v="Award"/>
    <m/>
    <m/>
    <n v="1418268"/>
    <m/>
    <x v="14"/>
    <m/>
    <m/>
    <n v="0"/>
    <m/>
    <m/>
    <m/>
    <m/>
    <m/>
  </r>
  <r>
    <s v="KSA"/>
    <s v="Riyadh"/>
    <m/>
    <x v="6"/>
    <s v="Riyadh East"/>
    <s v="Roshan"/>
    <s v="TBA"/>
    <s v="Award"/>
    <m/>
    <m/>
    <n v="1418268"/>
    <m/>
    <x v="15"/>
    <m/>
    <m/>
    <n v="55"/>
    <m/>
    <m/>
    <m/>
    <m/>
    <m/>
  </r>
  <r>
    <s v="KSA"/>
    <s v="Riyadh"/>
    <m/>
    <x v="6"/>
    <s v="Riyadh East"/>
    <s v="Roshan"/>
    <s v="TBA"/>
    <s v="Award"/>
    <m/>
    <m/>
    <n v="1418268"/>
    <m/>
    <x v="16"/>
    <m/>
    <m/>
    <n v="22.702743769160694"/>
    <m/>
    <m/>
    <m/>
    <m/>
    <m/>
  </r>
  <r>
    <s v="KSA"/>
    <s v="Riyadh"/>
    <m/>
    <x v="6"/>
    <s v="Riyadh East"/>
    <s v="Roshan"/>
    <s v="TBA"/>
    <s v="Award"/>
    <m/>
    <m/>
    <n v="1418268"/>
    <m/>
    <x v="17"/>
    <m/>
    <m/>
    <n v="20.850565619473894"/>
    <m/>
    <m/>
    <m/>
    <m/>
    <m/>
  </r>
  <r>
    <s v="KSA"/>
    <s v="Riyadh"/>
    <m/>
    <x v="6"/>
    <s v="Riyadh East"/>
    <s v="Roshan"/>
    <s v="TBA"/>
    <s v="Award"/>
    <m/>
    <m/>
    <n v="1418268"/>
    <m/>
    <x v="18"/>
    <m/>
    <m/>
    <n v="8.589801081318905"/>
    <m/>
    <m/>
    <m/>
    <m/>
    <m/>
  </r>
  <r>
    <s v="KSA"/>
    <s v="Riyadh"/>
    <m/>
    <x v="6"/>
    <s v="Riyadh East"/>
    <s v="Roshan"/>
    <s v="TBA"/>
    <s v="Award"/>
    <m/>
    <m/>
    <n v="1418268"/>
    <m/>
    <x v="19"/>
    <m/>
    <m/>
    <n v="0"/>
    <m/>
    <m/>
    <m/>
    <m/>
    <m/>
  </r>
  <r>
    <s v="KSA"/>
    <s v="Riyadh"/>
    <m/>
    <x v="6"/>
    <s v="Riyadh East"/>
    <s v="Roshan"/>
    <s v="TBA"/>
    <s v="Award"/>
    <m/>
    <m/>
    <n v="1418268"/>
    <m/>
    <x v="20"/>
    <m/>
    <m/>
    <n v="21.434358824791129"/>
    <m/>
    <m/>
    <m/>
    <m/>
    <m/>
  </r>
  <r>
    <s v="KSA"/>
    <s v="Riyadh"/>
    <m/>
    <x v="6"/>
    <s v="Riyadh East"/>
    <s v="Roshan"/>
    <s v="TBA"/>
    <s v="Award"/>
    <m/>
    <m/>
    <n v="1418268"/>
    <m/>
    <x v="21"/>
    <m/>
    <m/>
    <n v="39.099386463629237"/>
    <m/>
    <m/>
    <m/>
    <m/>
    <m/>
  </r>
  <r>
    <s v="KSA"/>
    <s v="Riyadh"/>
    <m/>
    <x v="6"/>
    <s v="Riyadh East"/>
    <s v="Roshan"/>
    <s v="TBA"/>
    <s v="Award"/>
    <m/>
    <m/>
    <n v="1418268"/>
    <m/>
    <x v="22"/>
    <m/>
    <m/>
    <n v="0"/>
    <m/>
    <m/>
    <m/>
    <m/>
    <m/>
  </r>
  <r>
    <s v="KSA"/>
    <s v="Riyadh"/>
    <m/>
    <x v="6"/>
    <s v="Riyadh East"/>
    <s v="Roshan"/>
    <s v="TBA"/>
    <s v="Award"/>
    <m/>
    <m/>
    <n v="1418268"/>
    <m/>
    <x v="23"/>
    <m/>
    <m/>
    <n v="0"/>
    <m/>
    <m/>
    <m/>
    <m/>
    <m/>
  </r>
  <r>
    <s v="KSA"/>
    <s v="Riyadh"/>
    <m/>
    <x v="6"/>
    <s v="Riyadh East"/>
    <s v="Roshan"/>
    <s v="TBA"/>
    <s v="Award"/>
    <m/>
    <m/>
    <n v="1418268"/>
    <m/>
    <x v="24"/>
    <m/>
    <m/>
    <n v="0"/>
    <m/>
    <m/>
    <m/>
    <m/>
    <m/>
  </r>
  <r>
    <s v="KSA"/>
    <s v="Riyadh"/>
    <m/>
    <x v="7"/>
    <s v="Roshan average and adjusted"/>
    <s v="Roshan"/>
    <s v="TBA"/>
    <s v="Award"/>
    <m/>
    <m/>
    <m/>
    <m/>
    <x v="0"/>
    <m/>
    <m/>
    <n v="0"/>
    <m/>
    <m/>
    <m/>
    <m/>
    <m/>
  </r>
  <r>
    <s v="KSA"/>
    <s v="Riyadh"/>
    <m/>
    <x v="7"/>
    <s v="Roshan average and adjusted"/>
    <s v="Roshan"/>
    <s v="TBA"/>
    <s v="Award"/>
    <m/>
    <m/>
    <m/>
    <m/>
    <x v="1"/>
    <m/>
    <m/>
    <n v="1.0644885236776638"/>
    <m/>
    <m/>
    <m/>
    <m/>
    <m/>
  </r>
  <r>
    <s v="KSA"/>
    <s v="Riyadh"/>
    <m/>
    <x v="7"/>
    <s v="Roshan average and adjusted"/>
    <s v="Roshan"/>
    <s v="TBA"/>
    <s v="Award"/>
    <m/>
    <m/>
    <m/>
    <m/>
    <x v="2"/>
    <m/>
    <m/>
    <n v="3.8601587683698857"/>
    <m/>
    <m/>
    <m/>
    <m/>
    <m/>
  </r>
  <r>
    <s v="KSA"/>
    <s v="Riyadh"/>
    <m/>
    <x v="7"/>
    <s v="Roshan average and adjusted"/>
    <s v="Roshan"/>
    <s v="TBA"/>
    <s v="Award"/>
    <m/>
    <m/>
    <m/>
    <m/>
    <x v="3"/>
    <m/>
    <m/>
    <n v="32.498189306041169"/>
    <m/>
    <m/>
    <m/>
    <m/>
    <m/>
  </r>
  <r>
    <s v="KSA"/>
    <s v="Riyadh"/>
    <m/>
    <x v="7"/>
    <s v="Roshan average and adjusted"/>
    <s v="Roshan"/>
    <s v="TBA"/>
    <s v="Award"/>
    <m/>
    <m/>
    <m/>
    <m/>
    <x v="4"/>
    <m/>
    <m/>
    <n v="0.59711106768495403"/>
    <m/>
    <m/>
    <m/>
    <m/>
    <m/>
  </r>
  <r>
    <s v="KSA"/>
    <s v="Riyadh"/>
    <m/>
    <x v="7"/>
    <s v="Roshan average and adjusted"/>
    <s v="Roshan"/>
    <s v="TBA"/>
    <s v="Award"/>
    <m/>
    <m/>
    <m/>
    <m/>
    <x v="5"/>
    <m/>
    <m/>
    <n v="38.314549176748436"/>
    <m/>
    <m/>
    <m/>
    <m/>
    <m/>
  </r>
  <r>
    <s v="KSA"/>
    <s v="Riyadh"/>
    <m/>
    <x v="7"/>
    <s v="Roshan average and adjusted"/>
    <s v="Roshan"/>
    <s v="TBA"/>
    <s v="Award"/>
    <m/>
    <m/>
    <m/>
    <m/>
    <x v="6"/>
    <m/>
    <m/>
    <n v="26.22778745222157"/>
    <m/>
    <m/>
    <m/>
    <m/>
    <m/>
  </r>
  <r>
    <s v="KSA"/>
    <s v="Riyadh"/>
    <m/>
    <x v="7"/>
    <s v="Roshan average and adjusted"/>
    <s v="Roshan"/>
    <s v="TBA"/>
    <s v="Award"/>
    <m/>
    <m/>
    <m/>
    <m/>
    <x v="7"/>
    <m/>
    <m/>
    <n v="8.3934229969419913"/>
    <m/>
    <m/>
    <m/>
    <m/>
    <m/>
  </r>
  <r>
    <s v="KSA"/>
    <s v="Riyadh"/>
    <m/>
    <x v="7"/>
    <s v="Roshan average and adjusted"/>
    <s v="Roshan"/>
    <s v="TBA"/>
    <s v="Award"/>
    <m/>
    <m/>
    <m/>
    <m/>
    <x v="8"/>
    <m/>
    <m/>
    <n v="33.22212394290645"/>
    <m/>
    <m/>
    <m/>
    <m/>
    <m/>
  </r>
  <r>
    <s v="KSA"/>
    <s v="Riyadh"/>
    <m/>
    <x v="7"/>
    <s v="Roshan average and adjusted"/>
    <s v="Roshan"/>
    <s v="TBA"/>
    <s v="Award"/>
    <m/>
    <m/>
    <m/>
    <m/>
    <x v="9"/>
    <m/>
    <m/>
    <n v="0"/>
    <m/>
    <m/>
    <m/>
    <m/>
    <m/>
  </r>
  <r>
    <s v="KSA"/>
    <s v="Riyadh"/>
    <m/>
    <x v="7"/>
    <s v="Roshan average and adjusted"/>
    <s v="Roshan"/>
    <s v="TBA"/>
    <s v="Award"/>
    <m/>
    <m/>
    <m/>
    <m/>
    <x v="10"/>
    <m/>
    <m/>
    <n v="0"/>
    <m/>
    <m/>
    <m/>
    <m/>
    <m/>
  </r>
  <r>
    <s v="KSA"/>
    <s v="Riyadh"/>
    <m/>
    <x v="7"/>
    <s v="Roshan average and adjusted"/>
    <s v="Roshan"/>
    <s v="TBA"/>
    <s v="Award"/>
    <m/>
    <m/>
    <m/>
    <m/>
    <x v="11"/>
    <m/>
    <m/>
    <n v="33.26607709098932"/>
    <m/>
    <m/>
    <m/>
    <m/>
    <m/>
  </r>
  <r>
    <s v="KSA"/>
    <s v="Riyadh"/>
    <m/>
    <x v="7"/>
    <s v="Roshan average and adjusted"/>
    <s v="Roshan"/>
    <s v="TBA"/>
    <s v="Award"/>
    <m/>
    <m/>
    <m/>
    <m/>
    <x v="12"/>
    <m/>
    <m/>
    <n v="0"/>
    <m/>
    <m/>
    <m/>
    <m/>
    <m/>
  </r>
  <r>
    <s v="KSA"/>
    <s v="Riyadh"/>
    <m/>
    <x v="7"/>
    <s v="Roshan average and adjusted"/>
    <s v="Roshan"/>
    <s v="TBA"/>
    <s v="Award"/>
    <m/>
    <m/>
    <m/>
    <m/>
    <x v="13"/>
    <m/>
    <m/>
    <n v="0"/>
    <m/>
    <m/>
    <m/>
    <m/>
    <m/>
  </r>
  <r>
    <s v="KSA"/>
    <s v="Riyadh"/>
    <m/>
    <x v="7"/>
    <s v="Roshan average and adjusted"/>
    <s v="Roshan"/>
    <s v="TBA"/>
    <s v="Award"/>
    <m/>
    <m/>
    <m/>
    <m/>
    <x v="14"/>
    <m/>
    <m/>
    <n v="0"/>
    <m/>
    <m/>
    <m/>
    <m/>
    <m/>
  </r>
  <r>
    <s v="KSA"/>
    <s v="Riyadh"/>
    <m/>
    <x v="7"/>
    <s v="Roshan average and adjusted"/>
    <s v="Roshan"/>
    <s v="TBA"/>
    <s v="Award"/>
    <m/>
    <m/>
    <m/>
    <m/>
    <x v="15"/>
    <m/>
    <m/>
    <n v="48"/>
    <m/>
    <m/>
    <m/>
    <m/>
    <m/>
  </r>
  <r>
    <s v="KSA"/>
    <s v="Riyadh"/>
    <m/>
    <x v="7"/>
    <s v="Roshan average and adjusted"/>
    <s v="Roshan"/>
    <s v="TBA"/>
    <s v="Award"/>
    <m/>
    <m/>
    <m/>
    <m/>
    <x v="16"/>
    <m/>
    <m/>
    <n v="14.427254869385639"/>
    <m/>
    <m/>
    <m/>
    <m/>
    <m/>
  </r>
  <r>
    <s v="KSA"/>
    <s v="Riyadh"/>
    <m/>
    <x v="7"/>
    <s v="Roshan average and adjusted"/>
    <s v="Roshan"/>
    <s v="TBA"/>
    <s v="Award"/>
    <m/>
    <m/>
    <m/>
    <m/>
    <x v="17"/>
    <m/>
    <m/>
    <n v="19.472265346441205"/>
    <m/>
    <m/>
    <m/>
    <m/>
    <m/>
  </r>
  <r>
    <s v="KSA"/>
    <s v="Riyadh"/>
    <m/>
    <x v="7"/>
    <s v="Roshan average and adjusted"/>
    <s v="Roshan"/>
    <s v="TBA"/>
    <s v="Award"/>
    <m/>
    <m/>
    <m/>
    <m/>
    <x v="18"/>
    <m/>
    <m/>
    <n v="12.560924956539219"/>
    <m/>
    <m/>
    <m/>
    <m/>
    <m/>
  </r>
  <r>
    <s v="KSA"/>
    <s v="Riyadh"/>
    <m/>
    <x v="7"/>
    <s v="Roshan average and adjusted"/>
    <s v="Roshan"/>
    <s v="TBA"/>
    <s v="Award"/>
    <m/>
    <m/>
    <m/>
    <m/>
    <x v="19"/>
    <m/>
    <m/>
    <n v="0"/>
    <m/>
    <m/>
    <m/>
    <m/>
    <m/>
  </r>
  <r>
    <s v="KSA"/>
    <s v="Riyadh"/>
    <m/>
    <x v="7"/>
    <s v="Roshan average and adjusted"/>
    <s v="Roshan"/>
    <s v="TBA"/>
    <s v="Award"/>
    <m/>
    <m/>
    <m/>
    <m/>
    <x v="20"/>
    <m/>
    <m/>
    <n v="55"/>
    <m/>
    <m/>
    <m/>
    <m/>
    <m/>
  </r>
  <r>
    <s v="KSA"/>
    <s v="Riyadh"/>
    <m/>
    <x v="7"/>
    <s v="Roshan average and adjusted"/>
    <s v="Roshan"/>
    <s v="TBA"/>
    <s v="Award"/>
    <m/>
    <m/>
    <m/>
    <m/>
    <x v="21"/>
    <m/>
    <m/>
    <n v="42.370711621039483"/>
    <m/>
    <m/>
    <m/>
    <m/>
    <m/>
  </r>
  <r>
    <s v="KSA"/>
    <s v="Riyadh"/>
    <m/>
    <x v="7"/>
    <s v="Roshan average and adjusted"/>
    <s v="Roshan"/>
    <s v="TBA"/>
    <s v="Award"/>
    <m/>
    <m/>
    <m/>
    <m/>
    <x v="22"/>
    <m/>
    <m/>
    <n v="0"/>
    <m/>
    <m/>
    <m/>
    <m/>
    <m/>
  </r>
  <r>
    <s v="KSA"/>
    <s v="Riyadh"/>
    <m/>
    <x v="7"/>
    <s v="Roshan average and adjusted"/>
    <s v="Roshan"/>
    <s v="TBA"/>
    <s v="Award"/>
    <m/>
    <m/>
    <m/>
    <m/>
    <x v="23"/>
    <m/>
    <m/>
    <n v="0"/>
    <m/>
    <m/>
    <m/>
    <m/>
    <m/>
  </r>
  <r>
    <s v="KSA"/>
    <s v="Riyadh"/>
    <m/>
    <x v="7"/>
    <s v="Roshan average and adjusted"/>
    <s v="Roshan"/>
    <s v="TBA"/>
    <s v="Award"/>
    <m/>
    <m/>
    <m/>
    <m/>
    <x v="24"/>
    <m/>
    <m/>
    <n v="64.062663068596891"/>
    <m/>
    <m/>
    <m/>
    <m/>
    <m/>
  </r>
  <r>
    <s v="United Arab Emirates"/>
    <s v="Abu Dhabi"/>
    <s v="Saih Al Sidirah "/>
    <x v="8"/>
    <s v="Al Ghadeer"/>
    <s v="Aldar"/>
    <s v="Nael &amp; Bin Harmal Hydroexport"/>
    <s v="Award"/>
    <s v="Lump Sum"/>
    <n v="100434"/>
    <n v="223475"/>
    <n v="150223"/>
    <x v="0"/>
    <m/>
    <m/>
    <n v="0"/>
    <m/>
    <n v="0.67221389417160704"/>
    <n v="0.449419398142969"/>
    <n v="2016"/>
    <m/>
  </r>
  <r>
    <s v="United Arab Emirates"/>
    <s v="Abu Dhabi"/>
    <s v="Saih Al Sidirah "/>
    <x v="8"/>
    <s v="Al Ghadeer"/>
    <s v="Aldar"/>
    <s v="Nael &amp; Bin Harmal Hydroexport"/>
    <s v="Award"/>
    <s v="Lump Sum"/>
    <n v="100434"/>
    <n v="223475"/>
    <n v="150223"/>
    <x v="1"/>
    <m/>
    <m/>
    <n v="0"/>
    <m/>
    <n v="0.67221389417160704"/>
    <n v="0.449419398142969"/>
    <n v="2016"/>
    <m/>
  </r>
  <r>
    <s v="United Arab Emirates"/>
    <s v="Abu Dhabi"/>
    <s v="Saih Al Sidirah "/>
    <x v="8"/>
    <s v="Al Ghadeer"/>
    <s v="Aldar"/>
    <s v="Nael &amp; Bin Harmal Hydroexport"/>
    <s v="Award"/>
    <s v="Lump Sum"/>
    <n v="100434"/>
    <n v="223475"/>
    <n v="150223"/>
    <x v="2"/>
    <m/>
    <m/>
    <n v="0"/>
    <m/>
    <n v="0.67221389417160704"/>
    <n v="0.449419398142969"/>
    <n v="2016"/>
    <m/>
  </r>
  <r>
    <s v="United Arab Emirates"/>
    <s v="Abu Dhabi"/>
    <s v="Saih Al Sidirah "/>
    <x v="8"/>
    <s v="Al Ghadeer"/>
    <s v="Aldar"/>
    <s v="Nael &amp; Bin Harmal Hydroexport"/>
    <s v="Award"/>
    <s v="Lump Sum"/>
    <n v="100434"/>
    <n v="223475"/>
    <n v="150223"/>
    <x v="3"/>
    <m/>
    <m/>
    <n v="9.1532053751942488"/>
    <m/>
    <n v="0.67221389417160704"/>
    <n v="0.449419398142969"/>
    <n v="2016"/>
    <m/>
  </r>
  <r>
    <s v="United Arab Emirates"/>
    <s v="Abu Dhabi"/>
    <s v="Saih Al Sidirah "/>
    <x v="8"/>
    <s v="Al Ghadeer"/>
    <s v="Aldar"/>
    <s v="Nael &amp; Bin Harmal Hydroexport"/>
    <s v="Award"/>
    <s v="Lump Sum"/>
    <n v="100434"/>
    <n v="223475"/>
    <n v="150223"/>
    <x v="4"/>
    <m/>
    <m/>
    <n v="0"/>
    <m/>
    <n v="0.67221389417160704"/>
    <n v="0.449419398142969"/>
    <n v="2016"/>
    <m/>
  </r>
  <r>
    <s v="United Arab Emirates"/>
    <s v="Abu Dhabi"/>
    <s v="Saih Al Sidirah "/>
    <x v="8"/>
    <s v="Al Ghadeer"/>
    <s v="Aldar"/>
    <s v="Nael &amp; Bin Harmal Hydroexport"/>
    <s v="Award"/>
    <s v="Lump Sum"/>
    <n v="100434"/>
    <n v="223475"/>
    <n v="150223"/>
    <x v="5"/>
    <m/>
    <m/>
    <n v="50.238332764164902"/>
    <m/>
    <n v="0.67221389417160704"/>
    <n v="0.449419398142969"/>
    <n v="2016"/>
    <m/>
  </r>
  <r>
    <s v="United Arab Emirates"/>
    <s v="Abu Dhabi"/>
    <s v="Saih Al Sidirah "/>
    <x v="8"/>
    <s v="Al Ghadeer"/>
    <s v="Aldar"/>
    <s v="Nael &amp; Bin Harmal Hydroexport"/>
    <s v="Award"/>
    <s v="Lump Sum"/>
    <n v="100434"/>
    <n v="223475"/>
    <n v="150223"/>
    <x v="6"/>
    <m/>
    <m/>
    <n v="43.844855590554793"/>
    <m/>
    <n v="0.67221389417160704"/>
    <n v="0.449419398142969"/>
    <n v="2016"/>
    <m/>
  </r>
  <r>
    <s v="United Arab Emirates"/>
    <s v="Abu Dhabi"/>
    <s v="Saih Al Sidirah "/>
    <x v="8"/>
    <s v="Al Ghadeer"/>
    <s v="Aldar"/>
    <s v="Nael &amp; Bin Harmal Hydroexport"/>
    <s v="Award"/>
    <s v="Lump Sum"/>
    <n v="100434"/>
    <n v="223475"/>
    <n v="150223"/>
    <x v="7"/>
    <m/>
    <m/>
    <n v="12.445704075027141"/>
    <m/>
    <n v="0.67221389417160704"/>
    <n v="0.449419398142969"/>
    <n v="2016"/>
    <m/>
  </r>
  <r>
    <s v="United Arab Emirates"/>
    <s v="Abu Dhabi"/>
    <s v="Saih Al Sidirah "/>
    <x v="8"/>
    <s v="Al Ghadeer"/>
    <s v="Aldar"/>
    <s v="Nael &amp; Bin Harmal Hydroexport"/>
    <s v="Award"/>
    <s v="Lump Sum"/>
    <n v="100434"/>
    <n v="223475"/>
    <n v="150223"/>
    <x v="8"/>
    <m/>
    <m/>
    <n v="42.650525176214089"/>
    <m/>
    <n v="0.67221389417160704"/>
    <n v="0.449419398142969"/>
    <n v="2016"/>
    <m/>
  </r>
  <r>
    <s v="United Arab Emirates"/>
    <s v="Abu Dhabi"/>
    <s v="Saih Al Sidirah "/>
    <x v="8"/>
    <s v="Al Ghadeer"/>
    <s v="Aldar"/>
    <s v="Nael &amp; Bin Harmal Hydroexport"/>
    <s v="Award"/>
    <s v="Lump Sum"/>
    <n v="100434"/>
    <n v="223475"/>
    <n v="150223"/>
    <x v="9"/>
    <m/>
    <m/>
    <n v="0"/>
    <m/>
    <n v="0.67221389417160704"/>
    <n v="0.449419398142969"/>
    <n v="2016"/>
    <m/>
  </r>
  <r>
    <s v="United Arab Emirates"/>
    <s v="Abu Dhabi"/>
    <s v="Saih Al Sidirah "/>
    <x v="8"/>
    <s v="Al Ghadeer"/>
    <s v="Aldar"/>
    <s v="Nael &amp; Bin Harmal Hydroexport"/>
    <s v="Award"/>
    <s v="Lump Sum"/>
    <n v="100434"/>
    <n v="223475"/>
    <n v="150223"/>
    <x v="10"/>
    <m/>
    <m/>
    <n v="0"/>
    <m/>
    <n v="0.67221389417160704"/>
    <n v="0.449419398142969"/>
    <n v="2016"/>
    <m/>
  </r>
  <r>
    <s v="United Arab Emirates"/>
    <s v="Abu Dhabi"/>
    <s v="Saih Al Sidirah "/>
    <x v="8"/>
    <s v="Al Ghadeer"/>
    <s v="Aldar"/>
    <s v="Nael &amp; Bin Harmal Hydroexport"/>
    <s v="Award"/>
    <s v="Lump Sum"/>
    <n v="100434"/>
    <n v="223475"/>
    <n v="150223"/>
    <x v="11"/>
    <m/>
    <m/>
    <n v="0"/>
    <m/>
    <n v="0.67221389417160704"/>
    <n v="0.449419398142969"/>
    <n v="2016"/>
    <m/>
  </r>
  <r>
    <s v="United Arab Emirates"/>
    <s v="Abu Dhabi"/>
    <s v="Saih Al Sidirah "/>
    <x v="8"/>
    <s v="Al Ghadeer"/>
    <s v="Aldar"/>
    <s v="Nael &amp; Bin Harmal Hydroexport"/>
    <s v="Award"/>
    <s v="Lump Sum"/>
    <n v="100434"/>
    <n v="223475"/>
    <n v="150223"/>
    <x v="12"/>
    <m/>
    <m/>
    <n v="0"/>
    <m/>
    <n v="0.67221389417160704"/>
    <n v="0.449419398142969"/>
    <n v="2016"/>
    <m/>
  </r>
  <r>
    <s v="United Arab Emirates"/>
    <s v="Abu Dhabi"/>
    <s v="Saih Al Sidirah "/>
    <x v="8"/>
    <s v="Al Ghadeer"/>
    <s v="Aldar"/>
    <s v="Nael &amp; Bin Harmal Hydroexport"/>
    <s v="Award"/>
    <s v="Lump Sum"/>
    <n v="100434"/>
    <n v="223475"/>
    <n v="150223"/>
    <x v="13"/>
    <m/>
    <m/>
    <n v="0"/>
    <m/>
    <n v="0.67221389417160704"/>
    <n v="0.449419398142969"/>
    <n v="2016"/>
    <m/>
  </r>
  <r>
    <s v="United Arab Emirates"/>
    <s v="Abu Dhabi"/>
    <s v="Saih Al Sidirah "/>
    <x v="8"/>
    <s v="Al Ghadeer"/>
    <s v="Aldar"/>
    <s v="Nael &amp; Bin Harmal Hydroexport"/>
    <s v="Award"/>
    <s v="Lump Sum"/>
    <n v="100434"/>
    <n v="223475"/>
    <n v="150223"/>
    <x v="14"/>
    <m/>
    <m/>
    <n v="0"/>
    <m/>
    <n v="0.67221389417160704"/>
    <n v="0.449419398142969"/>
    <n v="2016"/>
    <m/>
  </r>
  <r>
    <s v="United Arab Emirates"/>
    <s v="Abu Dhabi"/>
    <s v="Saih Al Sidirah "/>
    <x v="8"/>
    <s v="Al Ghadeer"/>
    <s v="Aldar"/>
    <s v="Nael &amp; Bin Harmal Hydroexport"/>
    <s v="Award"/>
    <s v="Lump Sum"/>
    <n v="100434"/>
    <n v="223475"/>
    <n v="150223"/>
    <x v="15"/>
    <m/>
    <m/>
    <n v="36.857200995063629"/>
    <m/>
    <n v="0.67221389417160704"/>
    <n v="0.449419398142969"/>
    <n v="2016"/>
    <m/>
  </r>
  <r>
    <s v="United Arab Emirates"/>
    <s v="Abu Dhabi"/>
    <s v="Saih Al Sidirah "/>
    <x v="8"/>
    <s v="Al Ghadeer"/>
    <s v="Aldar"/>
    <s v="Nael &amp; Bin Harmal Hydroexport"/>
    <s v="Award"/>
    <s v="Lump Sum"/>
    <n v="100434"/>
    <n v="223475"/>
    <n v="150223"/>
    <x v="16"/>
    <m/>
    <m/>
    <n v="11.297948868749348"/>
    <m/>
    <n v="0.67221389417160704"/>
    <n v="0.449419398142969"/>
    <n v="2016"/>
    <m/>
  </r>
  <r>
    <s v="United Arab Emirates"/>
    <s v="Abu Dhabi"/>
    <s v="Saih Al Sidirah "/>
    <x v="8"/>
    <s v="Al Ghadeer"/>
    <s v="Aldar"/>
    <s v="Nael &amp; Bin Harmal Hydroexport"/>
    <s v="Award"/>
    <s v="Lump Sum"/>
    <n v="100434"/>
    <n v="223475"/>
    <n v="150223"/>
    <x v="17"/>
    <m/>
    <m/>
    <n v="24.862796063753191"/>
    <m/>
    <n v="0.67221389417160704"/>
    <n v="0.449419398142969"/>
    <n v="2016"/>
    <m/>
  </r>
  <r>
    <s v="United Arab Emirates"/>
    <s v="Abu Dhabi"/>
    <s v="Saih Al Sidirah "/>
    <x v="8"/>
    <s v="Al Ghadeer"/>
    <s v="Aldar"/>
    <s v="Nael &amp; Bin Harmal Hydroexport"/>
    <s v="Award"/>
    <s v="Lump Sum"/>
    <n v="100434"/>
    <n v="223475"/>
    <n v="150223"/>
    <x v="18"/>
    <m/>
    <m/>
    <n v="0"/>
    <m/>
    <n v="0.67221389417160704"/>
    <n v="0.449419398142969"/>
    <n v="2016"/>
    <m/>
  </r>
  <r>
    <s v="United Arab Emirates"/>
    <s v="Abu Dhabi"/>
    <s v="Saih Al Sidirah "/>
    <x v="8"/>
    <s v="Al Ghadeer"/>
    <s v="Aldar"/>
    <s v="Nael &amp; Bin Harmal Hydroexport"/>
    <s v="Award"/>
    <s v="Lump Sum"/>
    <n v="100434"/>
    <n v="223475"/>
    <n v="150223"/>
    <x v="19"/>
    <m/>
    <m/>
    <n v="0"/>
    <m/>
    <n v="0.67221389417160704"/>
    <n v="0.449419398142969"/>
    <n v="2016"/>
    <m/>
  </r>
  <r>
    <s v="United Arab Emirates"/>
    <s v="Abu Dhabi"/>
    <s v="Saih Al Sidirah "/>
    <x v="8"/>
    <s v="Al Ghadeer"/>
    <s v="Aldar"/>
    <s v="Nael &amp; Bin Harmal Hydroexport"/>
    <s v="Award"/>
    <s v="Lump Sum"/>
    <n v="100434"/>
    <n v="223475"/>
    <n v="150223"/>
    <x v="20"/>
    <m/>
    <m/>
    <n v="0"/>
    <m/>
    <n v="0.67221389417160704"/>
    <n v="0.449419398142969"/>
    <n v="2016"/>
    <m/>
  </r>
  <r>
    <s v="United Arab Emirates"/>
    <s v="Abu Dhabi"/>
    <s v="Saih Al Sidirah "/>
    <x v="8"/>
    <s v="Al Ghadeer"/>
    <s v="Aldar"/>
    <s v="Nael &amp; Bin Harmal Hydroexport"/>
    <s v="Award"/>
    <s v="Lump Sum"/>
    <n v="100434"/>
    <n v="223475"/>
    <n v="150223"/>
    <x v="21"/>
    <m/>
    <m/>
    <n v="0"/>
    <m/>
    <n v="0.67221389417160704"/>
    <n v="0.449419398142969"/>
    <n v="2016"/>
    <m/>
  </r>
  <r>
    <s v="United Arab Emirates"/>
    <s v="Abu Dhabi"/>
    <s v="Saih Al Sidirah "/>
    <x v="8"/>
    <s v="Al Ghadeer"/>
    <s v="Aldar"/>
    <s v="Nael &amp; Bin Harmal Hydroexport"/>
    <s v="Award"/>
    <s v="Lump Sum"/>
    <n v="100434"/>
    <n v="223475"/>
    <n v="150223"/>
    <x v="22"/>
    <m/>
    <m/>
    <n v="0"/>
    <m/>
    <n v="0.67221389417160704"/>
    <n v="0.449419398142969"/>
    <n v="2016"/>
    <m/>
  </r>
  <r>
    <s v="United Arab Emirates"/>
    <s v="Abu Dhabi"/>
    <s v="Saih Al Sidirah "/>
    <x v="8"/>
    <s v="Al Ghadeer"/>
    <s v="Aldar"/>
    <s v="Nael &amp; Bin Harmal Hydroexport"/>
    <s v="Award"/>
    <s v="Lump Sum"/>
    <n v="100434"/>
    <n v="223475"/>
    <n v="150223"/>
    <x v="23"/>
    <m/>
    <m/>
    <n v="0"/>
    <m/>
    <n v="0.67221389417160704"/>
    <n v="0.449419398142969"/>
    <n v="2016"/>
    <m/>
  </r>
  <r>
    <s v="United Arab Emirates"/>
    <s v="Abu Dhabi"/>
    <s v="Saih Al Sidirah "/>
    <x v="8"/>
    <s v="Al Ghadeer"/>
    <s v="Aldar"/>
    <s v="Nael &amp; Bin Harmal Hydroexport"/>
    <s v="Award"/>
    <s v="Lump Sum"/>
    <n v="100434"/>
    <n v="223475"/>
    <n v="150223"/>
    <x v="24"/>
    <m/>
    <m/>
    <n v="0"/>
    <m/>
    <n v="0.67221389417160704"/>
    <n v="0.449419398142969"/>
    <n v="2016"/>
    <m/>
  </r>
  <r>
    <s v="United Arab Emirates"/>
    <s v="Abu Dhabi"/>
    <s v="Merief"/>
    <x v="9"/>
    <s v="Merief"/>
    <s v="Aldar"/>
    <s v="Unknown"/>
    <s v="Award"/>
    <s v="Lump Sum"/>
    <n v="222037"/>
    <n v="645627"/>
    <n v="310994"/>
    <x v="0"/>
    <m/>
    <m/>
    <n v="0"/>
    <m/>
    <n v="0.48169298991522902"/>
    <n v="0.34390909921673002"/>
    <n v="2016"/>
    <m/>
  </r>
  <r>
    <s v="United Arab Emirates"/>
    <s v="Abu Dhabi"/>
    <s v="Merief"/>
    <x v="9"/>
    <s v="Merief"/>
    <s v="Aldar"/>
    <s v="Unknown"/>
    <s v="Award"/>
    <s v="Lump Sum"/>
    <n v="222037"/>
    <n v="645627"/>
    <n v="310994"/>
    <x v="1"/>
    <m/>
    <m/>
    <n v="0"/>
    <m/>
    <n v="0.48169298991522902"/>
    <n v="0.34390909921673002"/>
    <n v="2016"/>
    <m/>
  </r>
  <r>
    <s v="United Arab Emirates"/>
    <s v="Abu Dhabi"/>
    <s v="Merief"/>
    <x v="9"/>
    <s v="Merief"/>
    <s v="Aldar"/>
    <s v="Unknown"/>
    <s v="Award"/>
    <s v="Lump Sum"/>
    <n v="222037"/>
    <n v="645627"/>
    <n v="310994"/>
    <x v="2"/>
    <m/>
    <m/>
    <n v="5.031335951000222"/>
    <m/>
    <n v="0.48169298991522902"/>
    <n v="0.34390909921673002"/>
    <n v="2016"/>
    <m/>
  </r>
  <r>
    <s v="United Arab Emirates"/>
    <s v="Abu Dhabi"/>
    <s v="Merief"/>
    <x v="9"/>
    <s v="Merief"/>
    <s v="Aldar"/>
    <s v="Unknown"/>
    <s v="Award"/>
    <s v="Lump Sum"/>
    <n v="222037"/>
    <n v="645627"/>
    <n v="310994"/>
    <x v="3"/>
    <m/>
    <m/>
    <n v="24.158294287309573"/>
    <m/>
    <n v="0.48169298991522902"/>
    <n v="0.34390909921673002"/>
    <n v="2016"/>
    <m/>
  </r>
  <r>
    <s v="United Arab Emirates"/>
    <s v="Abu Dhabi"/>
    <s v="Merief"/>
    <x v="9"/>
    <s v="Merief"/>
    <s v="Aldar"/>
    <s v="Unknown"/>
    <s v="Award"/>
    <s v="Lump Sum"/>
    <n v="222037"/>
    <n v="645627"/>
    <n v="310994"/>
    <x v="4"/>
    <m/>
    <m/>
    <n v="0"/>
    <m/>
    <n v="0.48169298991522902"/>
    <n v="0.34390909921673002"/>
    <n v="2016"/>
    <m/>
  </r>
  <r>
    <s v="United Arab Emirates"/>
    <s v="Abu Dhabi"/>
    <s v="Merief"/>
    <x v="9"/>
    <s v="Merief"/>
    <s v="Aldar"/>
    <s v="Unknown"/>
    <s v="Award"/>
    <s v="Lump Sum"/>
    <n v="222037"/>
    <n v="645627"/>
    <n v="310994"/>
    <x v="5"/>
    <m/>
    <m/>
    <n v="37.315178835393695"/>
    <m/>
    <n v="0.48169298991522902"/>
    <n v="0.34390909921673002"/>
    <n v="2016"/>
    <m/>
  </r>
  <r>
    <s v="United Arab Emirates"/>
    <s v="Abu Dhabi"/>
    <s v="Merief"/>
    <x v="9"/>
    <s v="Merief"/>
    <s v="Aldar"/>
    <s v="Unknown"/>
    <s v="Award"/>
    <s v="Lump Sum"/>
    <n v="222037"/>
    <n v="645627"/>
    <n v="310994"/>
    <x v="6"/>
    <m/>
    <m/>
    <n v="30.599947378144293"/>
    <m/>
    <n v="0.48169298991522902"/>
    <n v="0.34390909921673002"/>
    <n v="2016"/>
    <m/>
  </r>
  <r>
    <s v="United Arab Emirates"/>
    <s v="Abu Dhabi"/>
    <s v="Merief"/>
    <x v="9"/>
    <s v="Merief"/>
    <s v="Aldar"/>
    <s v="Unknown"/>
    <s v="Award"/>
    <s v="Lump Sum"/>
    <n v="222037"/>
    <n v="645627"/>
    <n v="310994"/>
    <x v="7"/>
    <m/>
    <m/>
    <n v="35.384653945019394"/>
    <m/>
    <n v="0.48169298991522902"/>
    <n v="0.34390909921673002"/>
    <n v="2016"/>
    <m/>
  </r>
  <r>
    <s v="United Arab Emirates"/>
    <s v="Abu Dhabi"/>
    <s v="Merief"/>
    <x v="9"/>
    <s v="Merief"/>
    <s v="Aldar"/>
    <s v="Unknown"/>
    <s v="Award"/>
    <s v="Lump Sum"/>
    <n v="222037"/>
    <n v="645627"/>
    <n v="310994"/>
    <x v="8"/>
    <m/>
    <m/>
    <n v="30.750682714248867"/>
    <m/>
    <n v="0.48169298991522902"/>
    <n v="0.34390909921673002"/>
    <n v="2016"/>
    <m/>
  </r>
  <r>
    <s v="United Arab Emirates"/>
    <s v="Abu Dhabi"/>
    <s v="Merief"/>
    <x v="9"/>
    <s v="Merief"/>
    <s v="Aldar"/>
    <s v="Unknown"/>
    <s v="Award"/>
    <s v="Lump Sum"/>
    <n v="222037"/>
    <n v="645627"/>
    <n v="310994"/>
    <x v="9"/>
    <m/>
    <m/>
    <n v="0"/>
    <m/>
    <n v="0.48169298991522902"/>
    <n v="0.34390909921673002"/>
    <n v="2016"/>
    <m/>
  </r>
  <r>
    <s v="United Arab Emirates"/>
    <s v="Abu Dhabi"/>
    <s v="Merief"/>
    <x v="9"/>
    <s v="Merief"/>
    <s v="Aldar"/>
    <s v="Unknown"/>
    <s v="Award"/>
    <s v="Lump Sum"/>
    <n v="222037"/>
    <n v="645627"/>
    <n v="310994"/>
    <x v="10"/>
    <m/>
    <m/>
    <n v="0"/>
    <m/>
    <n v="0.48169298991522902"/>
    <n v="0.34390909921673002"/>
    <n v="2016"/>
    <m/>
  </r>
  <r>
    <s v="United Arab Emirates"/>
    <s v="Abu Dhabi"/>
    <s v="Merief"/>
    <x v="9"/>
    <s v="Merief"/>
    <s v="Aldar"/>
    <s v="Unknown"/>
    <s v="Award"/>
    <s v="Lump Sum"/>
    <n v="222037"/>
    <n v="645627"/>
    <n v="310994"/>
    <x v="11"/>
    <m/>
    <m/>
    <n v="0"/>
    <m/>
    <n v="0.48169298991522902"/>
    <n v="0.34390909921673002"/>
    <n v="2016"/>
    <m/>
  </r>
  <r>
    <s v="United Arab Emirates"/>
    <s v="Abu Dhabi"/>
    <s v="Merief"/>
    <x v="9"/>
    <s v="Merief"/>
    <s v="Aldar"/>
    <s v="Unknown"/>
    <s v="Award"/>
    <s v="Lump Sum"/>
    <n v="222037"/>
    <n v="645627"/>
    <n v="310994"/>
    <x v="12"/>
    <m/>
    <m/>
    <n v="0"/>
    <m/>
    <n v="0.48169298991522902"/>
    <n v="0.34390909921673002"/>
    <n v="2016"/>
    <m/>
  </r>
  <r>
    <s v="United Arab Emirates"/>
    <s v="Abu Dhabi"/>
    <s v="Merief"/>
    <x v="9"/>
    <s v="Merief"/>
    <s v="Aldar"/>
    <s v="Unknown"/>
    <s v="Award"/>
    <s v="Lump Sum"/>
    <n v="222037"/>
    <n v="645627"/>
    <n v="310994"/>
    <x v="13"/>
    <m/>
    <m/>
    <n v="0"/>
    <m/>
    <n v="0.48169298991522902"/>
    <n v="0.34390909921673002"/>
    <n v="2016"/>
    <m/>
  </r>
  <r>
    <s v="United Arab Emirates"/>
    <s v="Abu Dhabi"/>
    <s v="Merief"/>
    <x v="9"/>
    <s v="Merief"/>
    <s v="Aldar"/>
    <s v="Unknown"/>
    <s v="Award"/>
    <s v="Lump Sum"/>
    <n v="222037"/>
    <n v="645627"/>
    <n v="310994"/>
    <x v="14"/>
    <m/>
    <m/>
    <n v="0"/>
    <m/>
    <n v="0.48169298991522902"/>
    <n v="0.34390909921673002"/>
    <n v="2016"/>
    <m/>
  </r>
  <r>
    <s v="United Arab Emirates"/>
    <s v="Abu Dhabi"/>
    <s v="Merief"/>
    <x v="9"/>
    <s v="Merief"/>
    <s v="Aldar"/>
    <s v="Unknown"/>
    <s v="Award"/>
    <s v="Lump Sum"/>
    <n v="222037"/>
    <n v="645627"/>
    <n v="310994"/>
    <x v="15"/>
    <m/>
    <m/>
    <n v="21.412490376075251"/>
    <m/>
    <n v="0.48169298991522902"/>
    <n v="0.34390909921673002"/>
    <n v="2016"/>
    <m/>
  </r>
  <r>
    <s v="United Arab Emirates"/>
    <s v="Abu Dhabi"/>
    <s v="Merief"/>
    <x v="9"/>
    <s v="Merief"/>
    <s v="Aldar"/>
    <s v="Unknown"/>
    <s v="Award"/>
    <s v="Lump Sum"/>
    <n v="222037"/>
    <n v="645627"/>
    <n v="310994"/>
    <x v="16"/>
    <m/>
    <m/>
    <n v="16.089109875896025"/>
    <m/>
    <n v="0.48169298991522902"/>
    <n v="0.34390909921673002"/>
    <n v="2016"/>
    <m/>
  </r>
  <r>
    <s v="United Arab Emirates"/>
    <s v="Abu Dhabi"/>
    <s v="Merief"/>
    <x v="9"/>
    <s v="Merief"/>
    <s v="Aldar"/>
    <s v="Unknown"/>
    <s v="Award"/>
    <s v="Lump Sum"/>
    <n v="222037"/>
    <n v="645627"/>
    <n v="310994"/>
    <x v="17"/>
    <m/>
    <m/>
    <n v="14.89384139523796"/>
    <m/>
    <n v="0.48169298991522902"/>
    <n v="0.34390909921673002"/>
    <n v="2016"/>
    <m/>
  </r>
  <r>
    <s v="United Arab Emirates"/>
    <s v="Abu Dhabi"/>
    <s v="Merief"/>
    <x v="9"/>
    <s v="Merief"/>
    <s v="Aldar"/>
    <s v="Unknown"/>
    <s v="Award"/>
    <s v="Lump Sum"/>
    <n v="222037"/>
    <n v="645627"/>
    <n v="310994"/>
    <x v="18"/>
    <m/>
    <m/>
    <n v="6.5823295428812205"/>
    <m/>
    <n v="0.48169298991522902"/>
    <n v="0.34390909921673002"/>
    <n v="2016"/>
    <m/>
  </r>
  <r>
    <s v="United Arab Emirates"/>
    <s v="Abu Dhabi"/>
    <s v="Merief"/>
    <x v="9"/>
    <s v="Merief"/>
    <s v="Aldar"/>
    <s v="Unknown"/>
    <s v="Award"/>
    <s v="Lump Sum"/>
    <n v="222037"/>
    <n v="645627"/>
    <n v="310994"/>
    <x v="19"/>
    <m/>
    <m/>
    <n v="0"/>
    <m/>
    <n v="0.48169298991522902"/>
    <n v="0.34390909921673002"/>
    <n v="2016"/>
    <m/>
  </r>
  <r>
    <s v="United Arab Emirates"/>
    <s v="Abu Dhabi"/>
    <s v="Merief"/>
    <x v="9"/>
    <s v="Merief"/>
    <s v="Aldar"/>
    <s v="Unknown"/>
    <s v="Award"/>
    <s v="Lump Sum"/>
    <n v="222037"/>
    <n v="645627"/>
    <n v="310994"/>
    <x v="20"/>
    <m/>
    <m/>
    <n v="0"/>
    <m/>
    <n v="0.48169298991522902"/>
    <n v="0.34390909921673002"/>
    <n v="2016"/>
    <m/>
  </r>
  <r>
    <s v="United Arab Emirates"/>
    <s v="Abu Dhabi"/>
    <s v="Merief"/>
    <x v="9"/>
    <s v="Merief"/>
    <s v="Aldar"/>
    <s v="Unknown"/>
    <s v="Award"/>
    <s v="Lump Sum"/>
    <n v="222037"/>
    <n v="645627"/>
    <n v="310994"/>
    <x v="21"/>
    <m/>
    <m/>
    <n v="0"/>
    <m/>
    <n v="0.48169298991522902"/>
    <n v="0.34390909921673002"/>
    <n v="2016"/>
    <m/>
  </r>
  <r>
    <s v="United Arab Emirates"/>
    <s v="Abu Dhabi"/>
    <s v="Merief"/>
    <x v="9"/>
    <s v="Merief"/>
    <s v="Aldar"/>
    <s v="Unknown"/>
    <s v="Award"/>
    <s v="Lump Sum"/>
    <n v="222037"/>
    <n v="645627"/>
    <n v="310994"/>
    <x v="22"/>
    <m/>
    <m/>
    <n v="0"/>
    <m/>
    <n v="0.48169298991522902"/>
    <n v="0.34390909921673002"/>
    <n v="2016"/>
    <m/>
  </r>
  <r>
    <s v="United Arab Emirates"/>
    <s v="Abu Dhabi"/>
    <s v="Merief"/>
    <x v="9"/>
    <s v="Merief"/>
    <s v="Aldar"/>
    <s v="Unknown"/>
    <s v="Award"/>
    <s v="Lump Sum"/>
    <n v="222037"/>
    <n v="645627"/>
    <n v="310994"/>
    <x v="23"/>
    <m/>
    <m/>
    <n v="0"/>
    <m/>
    <n v="0.48169298991522902"/>
    <n v="0.34390909921673002"/>
    <n v="2016"/>
    <m/>
  </r>
  <r>
    <s v="United Arab Emirates"/>
    <s v="Abu Dhabi"/>
    <s v="Merief"/>
    <x v="9"/>
    <s v="Merief"/>
    <s v="Aldar"/>
    <s v="Unknown"/>
    <s v="Award"/>
    <s v="Lump Sum"/>
    <n v="222037"/>
    <n v="645627"/>
    <n v="310994"/>
    <x v="24"/>
    <m/>
    <m/>
    <n v="0"/>
    <m/>
    <n v="0.48169298991522902"/>
    <n v="0.34390909921673002"/>
    <n v="2016"/>
    <m/>
  </r>
  <r>
    <s v="United Arab Emirates"/>
    <s v="Abu Dhabi"/>
    <s v="Nareel Island"/>
    <x v="10"/>
    <s v="Nareel Island"/>
    <s v="Aldar"/>
    <s v="Unknown"/>
    <s v="Award"/>
    <s v="Lump Sum"/>
    <n v="121133"/>
    <n v="446985"/>
    <n v="282420"/>
    <x v="0"/>
    <m/>
    <m/>
    <n v="0"/>
    <m/>
    <n v="0.631833282996073"/>
    <n v="0.27100014541875"/>
    <n v="2016"/>
    <m/>
  </r>
  <r>
    <s v="United Arab Emirates"/>
    <s v="Abu Dhabi"/>
    <s v="Nareel Island"/>
    <x v="10"/>
    <s v="Nareel Island"/>
    <s v="Aldar"/>
    <s v="Unknown"/>
    <s v="Award"/>
    <s v="Lump Sum"/>
    <n v="121133"/>
    <n v="446985"/>
    <n v="282420"/>
    <x v="1"/>
    <m/>
    <m/>
    <n v="0"/>
    <m/>
    <n v="0.631833282996073"/>
    <n v="0.27100014541875"/>
    <n v="2016"/>
    <m/>
  </r>
  <r>
    <s v="United Arab Emirates"/>
    <s v="Abu Dhabi"/>
    <s v="Nareel Island"/>
    <x v="10"/>
    <s v="Nareel Island"/>
    <s v="Aldar"/>
    <s v="Unknown"/>
    <s v="Award"/>
    <s v="Lump Sum"/>
    <n v="121133"/>
    <n v="446985"/>
    <n v="282420"/>
    <x v="2"/>
    <m/>
    <m/>
    <n v="0.42652068265919563"/>
    <m/>
    <n v="0.631833282996073"/>
    <n v="0.27100014541875"/>
    <n v="2016"/>
    <m/>
  </r>
  <r>
    <s v="United Arab Emirates"/>
    <s v="Abu Dhabi"/>
    <s v="Nareel Island"/>
    <x v="10"/>
    <s v="Nareel Island"/>
    <s v="Aldar"/>
    <s v="Unknown"/>
    <s v="Award"/>
    <s v="Lump Sum"/>
    <n v="121133"/>
    <n v="446985"/>
    <n v="282420"/>
    <x v="3"/>
    <m/>
    <m/>
    <n v="1.8570620153977289"/>
    <m/>
    <n v="0.631833282996073"/>
    <n v="0.27100014541875"/>
    <n v="2016"/>
    <m/>
  </r>
  <r>
    <s v="United Arab Emirates"/>
    <s v="Abu Dhabi"/>
    <s v="Nareel Island"/>
    <x v="10"/>
    <s v="Nareel Island"/>
    <s v="Aldar"/>
    <s v="Unknown"/>
    <s v="Award"/>
    <s v="Lump Sum"/>
    <n v="121133"/>
    <n v="446985"/>
    <n v="282420"/>
    <x v="4"/>
    <m/>
    <m/>
    <n v="0"/>
    <m/>
    <n v="0.631833282996073"/>
    <n v="0.27100014541875"/>
    <n v="2016"/>
    <m/>
  </r>
  <r>
    <s v="United Arab Emirates"/>
    <s v="Abu Dhabi"/>
    <s v="Nareel Island"/>
    <x v="10"/>
    <s v="Nareel Island"/>
    <s v="Aldar"/>
    <s v="Unknown"/>
    <s v="Award"/>
    <s v="Lump Sum"/>
    <n v="121133"/>
    <n v="446985"/>
    <n v="282420"/>
    <x v="5"/>
    <m/>
    <m/>
    <n v="52.377387825345032"/>
    <m/>
    <n v="0.631833282996073"/>
    <n v="0.27100014541875"/>
    <n v="2016"/>
    <m/>
  </r>
  <r>
    <s v="United Arab Emirates"/>
    <s v="Abu Dhabi"/>
    <s v="Nareel Island"/>
    <x v="10"/>
    <s v="Nareel Island"/>
    <s v="Aldar"/>
    <s v="Unknown"/>
    <s v="Award"/>
    <s v="Lump Sum"/>
    <n v="121133"/>
    <n v="446985"/>
    <n v="282420"/>
    <x v="6"/>
    <m/>
    <m/>
    <n v="24.193158912073827"/>
    <m/>
    <n v="0.631833282996073"/>
    <n v="0.27100014541875"/>
    <n v="2016"/>
    <m/>
  </r>
  <r>
    <s v="United Arab Emirates"/>
    <s v="Abu Dhabi"/>
    <s v="Nareel Island"/>
    <x v="10"/>
    <s v="Nareel Island"/>
    <s v="Aldar"/>
    <s v="Unknown"/>
    <s v="Award"/>
    <s v="Lump Sum"/>
    <n v="121133"/>
    <n v="446985"/>
    <n v="282420"/>
    <x v="7"/>
    <m/>
    <m/>
    <n v="33.967740086683072"/>
    <m/>
    <n v="0.631833282996073"/>
    <n v="0.27100014541875"/>
    <n v="2016"/>
    <m/>
  </r>
  <r>
    <s v="United Arab Emirates"/>
    <s v="Abu Dhabi"/>
    <s v="Nareel Island"/>
    <x v="10"/>
    <s v="Nareel Island"/>
    <s v="Aldar"/>
    <s v="Unknown"/>
    <s v="Award"/>
    <s v="Lump Sum"/>
    <n v="121133"/>
    <n v="446985"/>
    <n v="282420"/>
    <x v="8"/>
    <m/>
    <m/>
    <n v="26.551618284461156"/>
    <m/>
    <n v="0.631833282996073"/>
    <n v="0.27100014541875"/>
    <n v="2016"/>
    <m/>
  </r>
  <r>
    <s v="United Arab Emirates"/>
    <s v="Abu Dhabi"/>
    <s v="Nareel Island"/>
    <x v="10"/>
    <s v="Nareel Island"/>
    <s v="Aldar"/>
    <s v="Unknown"/>
    <s v="Award"/>
    <s v="Lump Sum"/>
    <n v="121133"/>
    <n v="446985"/>
    <n v="282420"/>
    <x v="9"/>
    <m/>
    <m/>
    <n v="0"/>
    <m/>
    <n v="0.631833282996073"/>
    <n v="0.27100014541875"/>
    <n v="2016"/>
    <m/>
  </r>
  <r>
    <s v="United Arab Emirates"/>
    <s v="Abu Dhabi"/>
    <s v="Nareel Island"/>
    <x v="10"/>
    <s v="Nareel Island"/>
    <s v="Aldar"/>
    <s v="Unknown"/>
    <s v="Award"/>
    <s v="Lump Sum"/>
    <n v="121133"/>
    <n v="446985"/>
    <n v="282420"/>
    <x v="10"/>
    <m/>
    <m/>
    <n v="0"/>
    <m/>
    <n v="0.631833282996073"/>
    <n v="0.27100014541875"/>
    <n v="2016"/>
    <m/>
  </r>
  <r>
    <s v="United Arab Emirates"/>
    <s v="Abu Dhabi"/>
    <s v="Nareel Island"/>
    <x v="10"/>
    <s v="Nareel Island"/>
    <s v="Aldar"/>
    <s v="Unknown"/>
    <s v="Award"/>
    <s v="Lump Sum"/>
    <n v="121133"/>
    <n v="446985"/>
    <n v="282420"/>
    <x v="11"/>
    <m/>
    <m/>
    <n v="0"/>
    <m/>
    <n v="0.631833282996073"/>
    <n v="0.27100014541875"/>
    <n v="2016"/>
    <m/>
  </r>
  <r>
    <s v="United Arab Emirates"/>
    <s v="Abu Dhabi"/>
    <s v="Nareel Island"/>
    <x v="10"/>
    <s v="Nareel Island"/>
    <s v="Aldar"/>
    <s v="Unknown"/>
    <s v="Award"/>
    <s v="Lump Sum"/>
    <n v="121133"/>
    <n v="446985"/>
    <n v="282420"/>
    <x v="12"/>
    <m/>
    <m/>
    <n v="0"/>
    <m/>
    <n v="0.631833282996073"/>
    <n v="0.27100014541875"/>
    <n v="2016"/>
    <m/>
  </r>
  <r>
    <s v="United Arab Emirates"/>
    <s v="Abu Dhabi"/>
    <s v="Nareel Island"/>
    <x v="10"/>
    <s v="Nareel Island"/>
    <s v="Aldar"/>
    <s v="Unknown"/>
    <s v="Award"/>
    <s v="Lump Sum"/>
    <n v="121133"/>
    <n v="446985"/>
    <n v="282420"/>
    <x v="13"/>
    <m/>
    <m/>
    <n v="0"/>
    <m/>
    <n v="0.631833282996073"/>
    <n v="0.27100014541875"/>
    <n v="2016"/>
    <m/>
  </r>
  <r>
    <s v="United Arab Emirates"/>
    <s v="Abu Dhabi"/>
    <s v="Nareel Island"/>
    <x v="10"/>
    <s v="Nareel Island"/>
    <s v="Aldar"/>
    <s v="Unknown"/>
    <s v="Award"/>
    <s v="Lump Sum"/>
    <n v="121133"/>
    <n v="446985"/>
    <n v="282420"/>
    <x v="14"/>
    <m/>
    <m/>
    <n v="0"/>
    <m/>
    <n v="0.631833282996073"/>
    <n v="0.27100014541875"/>
    <n v="2016"/>
    <m/>
  </r>
  <r>
    <s v="United Arab Emirates"/>
    <s v="Abu Dhabi"/>
    <s v="Nareel Island"/>
    <x v="10"/>
    <s v="Nareel Island"/>
    <s v="Aldar"/>
    <s v="Unknown"/>
    <s v="Award"/>
    <s v="Lump Sum"/>
    <n v="121133"/>
    <n v="446985"/>
    <n v="282420"/>
    <x v="15"/>
    <m/>
    <m/>
    <n v="21.412490376075251"/>
    <m/>
    <n v="0.631833282996073"/>
    <n v="0.27100014541875"/>
    <n v="2016"/>
    <m/>
  </r>
  <r>
    <s v="United Arab Emirates"/>
    <s v="Abu Dhabi"/>
    <s v="Nareel Island"/>
    <x v="10"/>
    <s v="Nareel Island"/>
    <s v="Aldar"/>
    <s v="Unknown"/>
    <s v="Award"/>
    <s v="Lump Sum"/>
    <n v="121133"/>
    <n v="446985"/>
    <n v="282420"/>
    <x v="16"/>
    <m/>
    <m/>
    <n v="25.528395972376931"/>
    <m/>
    <n v="0.631833282996073"/>
    <n v="0.27100014541875"/>
    <n v="2016"/>
    <m/>
  </r>
  <r>
    <s v="United Arab Emirates"/>
    <s v="Abu Dhabi"/>
    <s v="Nareel Island"/>
    <x v="10"/>
    <s v="Nareel Island"/>
    <s v="Aldar"/>
    <s v="Unknown"/>
    <s v="Award"/>
    <s v="Lump Sum"/>
    <n v="121133"/>
    <n v="446985"/>
    <n v="282420"/>
    <x v="17"/>
    <m/>
    <m/>
    <n v="20.492947504679289"/>
    <m/>
    <n v="0.631833282996073"/>
    <n v="0.27100014541875"/>
    <n v="2016"/>
    <m/>
  </r>
  <r>
    <s v="United Arab Emirates"/>
    <s v="Abu Dhabi"/>
    <s v="Nareel Island"/>
    <x v="10"/>
    <s v="Nareel Island"/>
    <s v="Aldar"/>
    <s v="Unknown"/>
    <s v="Award"/>
    <s v="Lump Sum"/>
    <n v="121133"/>
    <n v="446985"/>
    <n v="282420"/>
    <x v="18"/>
    <m/>
    <m/>
    <n v="0"/>
    <m/>
    <n v="0.631833282996073"/>
    <n v="0.27100014541875"/>
    <n v="2016"/>
    <m/>
  </r>
  <r>
    <s v="United Arab Emirates"/>
    <s v="Abu Dhabi"/>
    <s v="Nareel Island"/>
    <x v="10"/>
    <s v="Nareel Island"/>
    <s v="Aldar"/>
    <s v="Unknown"/>
    <s v="Award"/>
    <s v="Lump Sum"/>
    <n v="121133"/>
    <n v="446985"/>
    <n v="282420"/>
    <x v="19"/>
    <m/>
    <m/>
    <n v="0"/>
    <m/>
    <n v="0.631833282996073"/>
    <n v="0.27100014541875"/>
    <n v="2016"/>
    <m/>
  </r>
  <r>
    <s v="United Arab Emirates"/>
    <s v="Abu Dhabi"/>
    <s v="Nareel Island"/>
    <x v="10"/>
    <s v="Nareel Island"/>
    <s v="Aldar"/>
    <s v="Unknown"/>
    <s v="Award"/>
    <s v="Lump Sum"/>
    <n v="121133"/>
    <n v="446985"/>
    <n v="282420"/>
    <x v="20"/>
    <m/>
    <m/>
    <n v="0"/>
    <m/>
    <n v="0.631833282996073"/>
    <n v="0.27100014541875"/>
    <n v="2016"/>
    <m/>
  </r>
  <r>
    <s v="United Arab Emirates"/>
    <s v="Abu Dhabi"/>
    <s v="Nareel Island"/>
    <x v="10"/>
    <s v="Nareel Island"/>
    <s v="Aldar"/>
    <s v="Unknown"/>
    <s v="Award"/>
    <s v="Lump Sum"/>
    <n v="121133"/>
    <n v="446985"/>
    <n v="282420"/>
    <x v="21"/>
    <m/>
    <m/>
    <n v="0"/>
    <m/>
    <n v="0.631833282996073"/>
    <n v="0.27100014541875"/>
    <n v="2016"/>
    <m/>
  </r>
  <r>
    <s v="United Arab Emirates"/>
    <s v="Abu Dhabi"/>
    <s v="Nareel Island"/>
    <x v="10"/>
    <s v="Nareel Island"/>
    <s v="Aldar"/>
    <s v="Unknown"/>
    <s v="Award"/>
    <s v="Lump Sum"/>
    <n v="121133"/>
    <n v="446985"/>
    <n v="282420"/>
    <x v="22"/>
    <m/>
    <m/>
    <n v="0"/>
    <m/>
    <n v="0.631833282996073"/>
    <n v="0.27100014541875"/>
    <n v="2016"/>
    <m/>
  </r>
  <r>
    <s v="United Arab Emirates"/>
    <s v="Abu Dhabi"/>
    <s v="Nareel Island"/>
    <x v="10"/>
    <s v="Nareel Island"/>
    <s v="Aldar"/>
    <s v="Unknown"/>
    <s v="Award"/>
    <s v="Lump Sum"/>
    <n v="121133"/>
    <n v="446985"/>
    <n v="282420"/>
    <x v="23"/>
    <m/>
    <m/>
    <n v="0"/>
    <m/>
    <n v="0.631833282996073"/>
    <n v="0.27100014541875"/>
    <n v="2016"/>
    <m/>
  </r>
  <r>
    <s v="United Arab Emirates"/>
    <s v="Abu Dhabi"/>
    <s v="Nareel Island"/>
    <x v="10"/>
    <s v="Nareel Island"/>
    <s v="Aldar"/>
    <s v="Unknown"/>
    <s v="Award"/>
    <s v="Lump Sum"/>
    <n v="121133"/>
    <n v="446985"/>
    <n v="282420"/>
    <x v="24"/>
    <m/>
    <m/>
    <n v="0"/>
    <m/>
    <n v="0.631833282996073"/>
    <n v="0.27100014541875"/>
    <n v="2016"/>
    <m/>
  </r>
  <r>
    <s v="United Arab Emirates"/>
    <s v="Abu Dhabi"/>
    <s v="Yas Island"/>
    <x v="11"/>
    <s v="West Yas"/>
    <s v="Aldar"/>
    <s v="Unknown"/>
    <s v="Award"/>
    <s v="Lump Sum"/>
    <n v="580094"/>
    <n v="2044670"/>
    <n v="710886"/>
    <x v="0"/>
    <m/>
    <m/>
    <n v="0"/>
    <m/>
    <n v="0.34767762034949401"/>
    <n v="0.28371032978426802"/>
    <n v="2016"/>
    <m/>
  </r>
  <r>
    <s v="United Arab Emirates"/>
    <s v="Abu Dhabi"/>
    <s v="Yas Island"/>
    <x v="11"/>
    <s v="West Yas"/>
    <s v="Aldar"/>
    <s v="Unknown"/>
    <s v="Award"/>
    <s v="Lump Sum"/>
    <n v="580094"/>
    <n v="2044670"/>
    <n v="710886"/>
    <x v="1"/>
    <m/>
    <m/>
    <n v="0"/>
    <m/>
    <n v="0.34767762034949401"/>
    <n v="0.28371032978426802"/>
    <n v="2016"/>
    <m/>
  </r>
  <r>
    <s v="United Arab Emirates"/>
    <s v="Abu Dhabi"/>
    <s v="Yas Island"/>
    <x v="11"/>
    <s v="West Yas"/>
    <s v="Aldar"/>
    <s v="Unknown"/>
    <s v="Award"/>
    <s v="Lump Sum"/>
    <n v="580094"/>
    <n v="2044670"/>
    <n v="710886"/>
    <x v="2"/>
    <m/>
    <m/>
    <n v="0"/>
    <m/>
    <n v="0.34767762034949401"/>
    <n v="0.28371032978426802"/>
    <n v="2016"/>
    <m/>
  </r>
  <r>
    <s v="United Arab Emirates"/>
    <s v="Abu Dhabi"/>
    <s v="Yas Island"/>
    <x v="11"/>
    <s v="West Yas"/>
    <s v="Aldar"/>
    <s v="Unknown"/>
    <s v="Award"/>
    <s v="Lump Sum"/>
    <n v="580094"/>
    <n v="2044670"/>
    <n v="710886"/>
    <x v="3"/>
    <m/>
    <m/>
    <n v="25.327915459963293"/>
    <m/>
    <n v="0.34767762034949401"/>
    <n v="0.28371032978426802"/>
    <n v="2016"/>
    <m/>
  </r>
  <r>
    <s v="United Arab Emirates"/>
    <s v="Abu Dhabi"/>
    <s v="Yas Island"/>
    <x v="11"/>
    <s v="West Yas"/>
    <s v="Aldar"/>
    <s v="Unknown"/>
    <s v="Award"/>
    <s v="Lump Sum"/>
    <n v="580094"/>
    <n v="2044670"/>
    <n v="710886"/>
    <x v="4"/>
    <m/>
    <m/>
    <n v="0"/>
    <m/>
    <n v="0.34767762034949401"/>
    <n v="0.28371032978426802"/>
    <n v="2016"/>
    <m/>
  </r>
  <r>
    <s v="United Arab Emirates"/>
    <s v="Abu Dhabi"/>
    <s v="Yas Island"/>
    <x v="11"/>
    <s v="West Yas"/>
    <s v="Aldar"/>
    <s v="Unknown"/>
    <s v="Award"/>
    <s v="Lump Sum"/>
    <n v="580094"/>
    <n v="2044670"/>
    <n v="710886"/>
    <x v="5"/>
    <m/>
    <m/>
    <n v="50.392594284463243"/>
    <m/>
    <n v="0.34767762034949401"/>
    <n v="0.28371032978426802"/>
    <n v="2016"/>
    <m/>
  </r>
  <r>
    <s v="United Arab Emirates"/>
    <s v="Abu Dhabi"/>
    <s v="Yas Island"/>
    <x v="11"/>
    <s v="West Yas"/>
    <s v="Aldar"/>
    <s v="Unknown"/>
    <s v="Award"/>
    <s v="Lump Sum"/>
    <n v="580094"/>
    <n v="2044670"/>
    <n v="710886"/>
    <x v="6"/>
    <m/>
    <m/>
    <n v="18.009550765340045"/>
    <m/>
    <n v="0.34767762034949401"/>
    <n v="0.28371032978426802"/>
    <n v="2016"/>
    <m/>
  </r>
  <r>
    <s v="United Arab Emirates"/>
    <s v="Abu Dhabi"/>
    <s v="Yas Island"/>
    <x v="11"/>
    <s v="West Yas"/>
    <s v="Aldar"/>
    <s v="Unknown"/>
    <s v="Award"/>
    <s v="Lump Sum"/>
    <n v="580094"/>
    <n v="2044670"/>
    <n v="710886"/>
    <x v="7"/>
    <m/>
    <m/>
    <n v="17.253919190139687"/>
    <m/>
    <n v="0.34767762034949401"/>
    <n v="0.28371032978426802"/>
    <n v="2016"/>
    <m/>
  </r>
  <r>
    <s v="United Arab Emirates"/>
    <s v="Abu Dhabi"/>
    <s v="Yas Island"/>
    <x v="11"/>
    <s v="West Yas"/>
    <s v="Aldar"/>
    <s v="Unknown"/>
    <s v="Award"/>
    <s v="Lump Sum"/>
    <n v="580094"/>
    <n v="2044670"/>
    <n v="710886"/>
    <x v="8"/>
    <m/>
    <m/>
    <n v="25.879283026481229"/>
    <m/>
    <n v="0.34767762034949401"/>
    <n v="0.28371032978426802"/>
    <n v="2016"/>
    <m/>
  </r>
  <r>
    <s v="United Arab Emirates"/>
    <s v="Abu Dhabi"/>
    <s v="Yas Island"/>
    <x v="11"/>
    <s v="West Yas"/>
    <s v="Aldar"/>
    <s v="Unknown"/>
    <s v="Award"/>
    <s v="Lump Sum"/>
    <n v="580094"/>
    <n v="2044670"/>
    <n v="710886"/>
    <x v="9"/>
    <m/>
    <m/>
    <n v="0"/>
    <m/>
    <n v="0.34767762034949401"/>
    <n v="0.28371032978426802"/>
    <n v="2016"/>
    <m/>
  </r>
  <r>
    <s v="United Arab Emirates"/>
    <s v="Abu Dhabi"/>
    <s v="Yas Island"/>
    <x v="11"/>
    <s v="West Yas"/>
    <s v="Aldar"/>
    <s v="Unknown"/>
    <s v="Award"/>
    <s v="Lump Sum"/>
    <n v="580094"/>
    <n v="2044670"/>
    <n v="710886"/>
    <x v="10"/>
    <m/>
    <m/>
    <n v="0"/>
    <m/>
    <n v="0.34767762034949401"/>
    <n v="0.28371032978426802"/>
    <n v="2016"/>
    <m/>
  </r>
  <r>
    <s v="United Arab Emirates"/>
    <s v="Abu Dhabi"/>
    <s v="Yas Island"/>
    <x v="11"/>
    <s v="West Yas"/>
    <s v="Aldar"/>
    <s v="Unknown"/>
    <s v="Award"/>
    <s v="Lump Sum"/>
    <n v="580094"/>
    <n v="2044670"/>
    <n v="710886"/>
    <x v="11"/>
    <m/>
    <m/>
    <n v="0"/>
    <m/>
    <n v="0.34767762034949401"/>
    <n v="0.28371032978426802"/>
    <n v="2016"/>
    <m/>
  </r>
  <r>
    <s v="United Arab Emirates"/>
    <s v="Abu Dhabi"/>
    <s v="Yas Island"/>
    <x v="11"/>
    <s v="West Yas"/>
    <s v="Aldar"/>
    <s v="Unknown"/>
    <s v="Award"/>
    <s v="Lump Sum"/>
    <n v="580094"/>
    <n v="2044670"/>
    <n v="710886"/>
    <x v="12"/>
    <m/>
    <m/>
    <n v="0"/>
    <m/>
    <n v="0.34767762034949401"/>
    <n v="0.28371032978426802"/>
    <n v="2016"/>
    <m/>
  </r>
  <r>
    <s v="United Arab Emirates"/>
    <s v="Abu Dhabi"/>
    <s v="Yas Island"/>
    <x v="11"/>
    <s v="West Yas"/>
    <s v="Aldar"/>
    <s v="Unknown"/>
    <s v="Award"/>
    <s v="Lump Sum"/>
    <n v="580094"/>
    <n v="2044670"/>
    <n v="710886"/>
    <x v="13"/>
    <m/>
    <m/>
    <n v="0"/>
    <m/>
    <n v="0.34767762034949401"/>
    <n v="0.28371032978426802"/>
    <n v="2016"/>
    <m/>
  </r>
  <r>
    <s v="United Arab Emirates"/>
    <s v="Abu Dhabi"/>
    <s v="Yas Island"/>
    <x v="11"/>
    <s v="West Yas"/>
    <s v="Aldar"/>
    <s v="Unknown"/>
    <s v="Award"/>
    <s v="Lump Sum"/>
    <n v="580094"/>
    <n v="2044670"/>
    <n v="710886"/>
    <x v="14"/>
    <m/>
    <m/>
    <n v="0"/>
    <m/>
    <n v="0.34767762034949401"/>
    <n v="0.28371032978426802"/>
    <n v="2016"/>
    <m/>
  </r>
  <r>
    <s v="United Arab Emirates"/>
    <s v="Abu Dhabi"/>
    <s v="Yas Island"/>
    <x v="11"/>
    <s v="West Yas"/>
    <s v="Aldar"/>
    <s v="Unknown"/>
    <s v="Award"/>
    <s v="Lump Sum"/>
    <n v="580094"/>
    <n v="2044670"/>
    <n v="710886"/>
    <x v="15"/>
    <m/>
    <m/>
    <n v="34.224113521861256"/>
    <m/>
    <n v="0.34767762034949401"/>
    <n v="0.28371032978426802"/>
    <n v="2016"/>
    <m/>
  </r>
  <r>
    <s v="United Arab Emirates"/>
    <s v="Abu Dhabi"/>
    <s v="Yas Island"/>
    <x v="11"/>
    <s v="West Yas"/>
    <s v="Aldar"/>
    <s v="Unknown"/>
    <s v="Award"/>
    <s v="Lump Sum"/>
    <n v="580094"/>
    <n v="2044670"/>
    <n v="710886"/>
    <x v="16"/>
    <m/>
    <m/>
    <n v="13.687070704805555"/>
    <m/>
    <n v="0.34767762034949401"/>
    <n v="0.28371032978426802"/>
    <n v="2016"/>
    <m/>
  </r>
  <r>
    <s v="United Arab Emirates"/>
    <s v="Abu Dhabi"/>
    <s v="Yas Island"/>
    <x v="11"/>
    <s v="West Yas"/>
    <s v="Aldar"/>
    <s v="Unknown"/>
    <s v="Award"/>
    <s v="Lump Sum"/>
    <n v="580094"/>
    <n v="2044670"/>
    <n v="710886"/>
    <x v="17"/>
    <m/>
    <m/>
    <n v="10.259714044459658"/>
    <m/>
    <n v="0.34767762034949401"/>
    <n v="0.28371032978426802"/>
    <n v="2016"/>
    <m/>
  </r>
  <r>
    <s v="United Arab Emirates"/>
    <s v="Abu Dhabi"/>
    <s v="Yas Island"/>
    <x v="11"/>
    <s v="West Yas"/>
    <s v="Aldar"/>
    <s v="Unknown"/>
    <s v="Award"/>
    <s v="Lump Sum"/>
    <n v="580094"/>
    <n v="2044670"/>
    <n v="710886"/>
    <x v="18"/>
    <m/>
    <m/>
    <n v="0"/>
    <m/>
    <n v="0.34767762034949401"/>
    <n v="0.28371032978426802"/>
    <n v="2016"/>
    <m/>
  </r>
  <r>
    <s v="United Arab Emirates"/>
    <s v="Abu Dhabi"/>
    <s v="Yas Island"/>
    <x v="11"/>
    <s v="West Yas"/>
    <s v="Aldar"/>
    <s v="Unknown"/>
    <s v="Award"/>
    <s v="Lump Sum"/>
    <n v="580094"/>
    <n v="2044670"/>
    <n v="710886"/>
    <x v="19"/>
    <m/>
    <m/>
    <n v="0"/>
    <m/>
    <n v="0.34767762034949401"/>
    <n v="0.28371032978426802"/>
    <n v="2016"/>
    <m/>
  </r>
  <r>
    <s v="United Arab Emirates"/>
    <s v="Abu Dhabi"/>
    <s v="Yas Island"/>
    <x v="11"/>
    <s v="West Yas"/>
    <s v="Aldar"/>
    <s v="Unknown"/>
    <s v="Award"/>
    <s v="Lump Sum"/>
    <n v="580094"/>
    <n v="2044670"/>
    <n v="710886"/>
    <x v="20"/>
    <m/>
    <m/>
    <n v="0"/>
    <m/>
    <n v="0.34767762034949401"/>
    <n v="0.28371032978426802"/>
    <n v="2016"/>
    <m/>
  </r>
  <r>
    <s v="United Arab Emirates"/>
    <s v="Abu Dhabi"/>
    <s v="Yas Island"/>
    <x v="11"/>
    <s v="West Yas"/>
    <s v="Aldar"/>
    <s v="Unknown"/>
    <s v="Award"/>
    <s v="Lump Sum"/>
    <n v="580094"/>
    <n v="2044670"/>
    <n v="710886"/>
    <x v="21"/>
    <m/>
    <m/>
    <n v="0"/>
    <m/>
    <n v="0.34767762034949401"/>
    <n v="0.28371032978426802"/>
    <n v="2016"/>
    <m/>
  </r>
  <r>
    <s v="United Arab Emirates"/>
    <s v="Abu Dhabi"/>
    <s v="Yas Island"/>
    <x v="11"/>
    <s v="West Yas"/>
    <s v="Aldar"/>
    <s v="Unknown"/>
    <s v="Award"/>
    <s v="Lump Sum"/>
    <n v="580094"/>
    <n v="2044670"/>
    <n v="710886"/>
    <x v="22"/>
    <m/>
    <m/>
    <n v="0"/>
    <m/>
    <n v="0.34767762034949401"/>
    <n v="0.28371032978426802"/>
    <n v="2016"/>
    <m/>
  </r>
  <r>
    <s v="United Arab Emirates"/>
    <s v="Abu Dhabi"/>
    <s v="Yas Island"/>
    <x v="11"/>
    <s v="West Yas"/>
    <s v="Aldar"/>
    <s v="Unknown"/>
    <s v="Award"/>
    <s v="Lump Sum"/>
    <n v="580094"/>
    <n v="2044670"/>
    <n v="710886"/>
    <x v="23"/>
    <m/>
    <m/>
    <n v="0"/>
    <m/>
    <n v="0.34767762034949401"/>
    <n v="0.28371032978426802"/>
    <n v="2016"/>
    <m/>
  </r>
  <r>
    <s v="United Arab Emirates"/>
    <s v="Abu Dhabi"/>
    <s v="Yas Island"/>
    <x v="11"/>
    <s v="West Yas"/>
    <s v="Aldar"/>
    <s v="Unknown"/>
    <s v="Award"/>
    <s v="Lump Sum"/>
    <n v="580094"/>
    <n v="2044670"/>
    <n v="710886"/>
    <x v="24"/>
    <m/>
    <m/>
    <n v="0"/>
    <m/>
    <n v="0.34767762034949401"/>
    <n v="0.28371032978426802"/>
    <n v="2016"/>
    <m/>
  </r>
  <r>
    <s v="United Arab Emirates"/>
    <s v="Abu Dhabi"/>
    <s v="Yas Island"/>
    <x v="12"/>
    <s v="Precinct G, H &amp; D"/>
    <s v="Aldar"/>
    <s v="Unknown"/>
    <s v="Award"/>
    <s v="Lump Sum"/>
    <n v="362564"/>
    <n v="830616"/>
    <n v="230390"/>
    <x v="0"/>
    <m/>
    <m/>
    <n v="0"/>
    <m/>
    <n v="0.27737245610486599"/>
    <n v="0.43650013965538798"/>
    <n v="2016"/>
    <m/>
  </r>
  <r>
    <s v="United Arab Emirates"/>
    <s v="Abu Dhabi"/>
    <s v="Yas Island"/>
    <x v="12"/>
    <s v="Precinct G, H &amp; D"/>
    <s v="Aldar"/>
    <s v="Unknown"/>
    <s v="Award"/>
    <s v="Lump Sum"/>
    <n v="362564"/>
    <n v="830616"/>
    <n v="230390"/>
    <x v="1"/>
    <m/>
    <m/>
    <n v="0"/>
    <m/>
    <n v="0.27737245610486599"/>
    <n v="0.43650013965538798"/>
    <n v="2016"/>
    <m/>
  </r>
  <r>
    <s v="United Arab Emirates"/>
    <s v="Abu Dhabi"/>
    <s v="Yas Island"/>
    <x v="12"/>
    <s v="Precinct G, H &amp; D"/>
    <s v="Aldar"/>
    <s v="Unknown"/>
    <s v="Award"/>
    <s v="Lump Sum"/>
    <n v="362564"/>
    <n v="830616"/>
    <n v="230390"/>
    <x v="2"/>
    <m/>
    <m/>
    <n v="0"/>
    <m/>
    <n v="0.27737245610486599"/>
    <n v="0.43650013965538798"/>
    <n v="2016"/>
    <m/>
  </r>
  <r>
    <s v="United Arab Emirates"/>
    <s v="Abu Dhabi"/>
    <s v="Yas Island"/>
    <x v="12"/>
    <s v="Precinct G, H &amp; D"/>
    <s v="Aldar"/>
    <s v="Unknown"/>
    <s v="Award"/>
    <s v="Lump Sum"/>
    <n v="362564"/>
    <n v="830616"/>
    <n v="230390"/>
    <x v="3"/>
    <m/>
    <m/>
    <n v="23.987077319611721"/>
    <m/>
    <n v="0.27737245610486599"/>
    <n v="0.43650013965538798"/>
    <n v="2016"/>
    <m/>
  </r>
  <r>
    <s v="United Arab Emirates"/>
    <s v="Abu Dhabi"/>
    <s v="Yas Island"/>
    <x v="12"/>
    <s v="Precinct G, H &amp; D"/>
    <s v="Aldar"/>
    <s v="Unknown"/>
    <s v="Award"/>
    <s v="Lump Sum"/>
    <n v="362564"/>
    <n v="830616"/>
    <n v="230390"/>
    <x v="4"/>
    <m/>
    <m/>
    <n v="0"/>
    <m/>
    <n v="0.27737245610486599"/>
    <n v="0.43650013965538798"/>
    <n v="2016"/>
    <m/>
  </r>
  <r>
    <s v="United Arab Emirates"/>
    <s v="Abu Dhabi"/>
    <s v="Yas Island"/>
    <x v="12"/>
    <s v="Precinct G, H &amp; D"/>
    <s v="Aldar"/>
    <s v="Unknown"/>
    <s v="Award"/>
    <s v="Lump Sum"/>
    <n v="362564"/>
    <n v="830616"/>
    <n v="230390"/>
    <x v="5"/>
    <m/>
    <m/>
    <n v="57.160824306950964"/>
    <m/>
    <n v="0.27737245610486599"/>
    <n v="0.43650013965538798"/>
    <n v="2016"/>
    <m/>
  </r>
  <r>
    <s v="United Arab Emirates"/>
    <s v="Abu Dhabi"/>
    <s v="Yas Island"/>
    <x v="12"/>
    <s v="Precinct G, H &amp; D"/>
    <s v="Aldar"/>
    <s v="Unknown"/>
    <s v="Award"/>
    <s v="Lump Sum"/>
    <n v="362564"/>
    <n v="830616"/>
    <n v="230390"/>
    <x v="6"/>
    <m/>
    <m/>
    <n v="47.718680402284775"/>
    <m/>
    <n v="0.27737245610486599"/>
    <n v="0.43650013965538798"/>
    <n v="2016"/>
    <m/>
  </r>
  <r>
    <s v="United Arab Emirates"/>
    <s v="Abu Dhabi"/>
    <s v="Yas Island"/>
    <x v="12"/>
    <s v="Precinct G, H &amp; D"/>
    <s v="Aldar"/>
    <s v="Unknown"/>
    <s v="Award"/>
    <s v="Lump Sum"/>
    <n v="362564"/>
    <n v="830616"/>
    <n v="230390"/>
    <x v="7"/>
    <m/>
    <m/>
    <n v="50.480776938705866"/>
    <m/>
    <n v="0.27737245610486599"/>
    <n v="0.43650013965538798"/>
    <n v="2016"/>
    <m/>
  </r>
  <r>
    <s v="United Arab Emirates"/>
    <s v="Abu Dhabi"/>
    <s v="Yas Island"/>
    <x v="12"/>
    <s v="Precinct G, H &amp; D"/>
    <s v="Aldar"/>
    <s v="Unknown"/>
    <s v="Award"/>
    <s v="Lump Sum"/>
    <n v="362564"/>
    <n v="830616"/>
    <n v="230390"/>
    <x v="8"/>
    <m/>
    <m/>
    <n v="57.845445349320094"/>
    <m/>
    <n v="0.27737245610486599"/>
    <n v="0.43650013965538798"/>
    <n v="2016"/>
    <m/>
  </r>
  <r>
    <s v="United Arab Emirates"/>
    <s v="Abu Dhabi"/>
    <s v="Yas Island"/>
    <x v="12"/>
    <s v="Precinct G, H &amp; D"/>
    <s v="Aldar"/>
    <s v="Unknown"/>
    <s v="Award"/>
    <s v="Lump Sum"/>
    <n v="362564"/>
    <n v="830616"/>
    <n v="230390"/>
    <x v="9"/>
    <m/>
    <m/>
    <n v="0"/>
    <m/>
    <n v="0.27737245610486599"/>
    <n v="0.43650013965538798"/>
    <n v="2016"/>
    <m/>
  </r>
  <r>
    <s v="United Arab Emirates"/>
    <s v="Abu Dhabi"/>
    <s v="Yas Island"/>
    <x v="12"/>
    <s v="Precinct G, H &amp; D"/>
    <s v="Aldar"/>
    <s v="Unknown"/>
    <s v="Award"/>
    <s v="Lump Sum"/>
    <n v="362564"/>
    <n v="830616"/>
    <n v="230390"/>
    <x v="10"/>
    <m/>
    <m/>
    <n v="0"/>
    <m/>
    <n v="0.27737245610486599"/>
    <n v="0.43650013965538798"/>
    <n v="2016"/>
    <m/>
  </r>
  <r>
    <s v="United Arab Emirates"/>
    <s v="Abu Dhabi"/>
    <s v="Yas Island"/>
    <x v="12"/>
    <s v="Precinct G, H &amp; D"/>
    <s v="Aldar"/>
    <s v="Unknown"/>
    <s v="Award"/>
    <s v="Lump Sum"/>
    <n v="362564"/>
    <n v="830616"/>
    <n v="230390"/>
    <x v="11"/>
    <m/>
    <m/>
    <n v="0"/>
    <m/>
    <n v="0.27737245610486599"/>
    <n v="0.43650013965538798"/>
    <n v="2016"/>
    <m/>
  </r>
  <r>
    <s v="United Arab Emirates"/>
    <s v="Abu Dhabi"/>
    <s v="Yas Island"/>
    <x v="12"/>
    <s v="Precinct G, H &amp; D"/>
    <s v="Aldar"/>
    <s v="Unknown"/>
    <s v="Award"/>
    <s v="Lump Sum"/>
    <n v="362564"/>
    <n v="830616"/>
    <n v="230390"/>
    <x v="12"/>
    <m/>
    <m/>
    <n v="0"/>
    <m/>
    <n v="0.27737245610486599"/>
    <n v="0.43650013965538798"/>
    <n v="2016"/>
    <m/>
  </r>
  <r>
    <s v="United Arab Emirates"/>
    <s v="Abu Dhabi"/>
    <s v="Yas Island"/>
    <x v="12"/>
    <s v="Precinct G, H &amp; D"/>
    <s v="Aldar"/>
    <s v="Unknown"/>
    <s v="Award"/>
    <s v="Lump Sum"/>
    <n v="362564"/>
    <n v="830616"/>
    <n v="230390"/>
    <x v="13"/>
    <m/>
    <m/>
    <n v="0"/>
    <m/>
    <n v="0.27737245610486599"/>
    <n v="0.43650013965538798"/>
    <n v="2016"/>
    <m/>
  </r>
  <r>
    <s v="United Arab Emirates"/>
    <s v="Abu Dhabi"/>
    <s v="Yas Island"/>
    <x v="12"/>
    <s v="Precinct G, H &amp; D"/>
    <s v="Aldar"/>
    <s v="Unknown"/>
    <s v="Award"/>
    <s v="Lump Sum"/>
    <n v="362564"/>
    <n v="830616"/>
    <n v="230390"/>
    <x v="14"/>
    <m/>
    <m/>
    <n v="0"/>
    <m/>
    <n v="0.27737245610486599"/>
    <n v="0.43650013965538798"/>
    <n v="2016"/>
    <m/>
  </r>
  <r>
    <s v="United Arab Emirates"/>
    <s v="Abu Dhabi"/>
    <s v="Yas Island"/>
    <x v="12"/>
    <s v="Precinct G, H &amp; D"/>
    <s v="Aldar"/>
    <s v="Unknown"/>
    <s v="Award"/>
    <s v="Lump Sum"/>
    <n v="362564"/>
    <n v="830616"/>
    <n v="230390"/>
    <x v="15"/>
    <m/>
    <m/>
    <n v="21.412490376075251"/>
    <m/>
    <n v="0.27737245610486599"/>
    <n v="0.43650013965538798"/>
    <n v="2016"/>
    <m/>
  </r>
  <r>
    <s v="United Arab Emirates"/>
    <s v="Abu Dhabi"/>
    <s v="Yas Island"/>
    <x v="12"/>
    <s v="Precinct G, H &amp; D"/>
    <s v="Aldar"/>
    <s v="Unknown"/>
    <s v="Award"/>
    <s v="Lump Sum"/>
    <n v="362564"/>
    <n v="830616"/>
    <n v="230390"/>
    <x v="16"/>
    <m/>
    <m/>
    <n v="12.222789918463759"/>
    <m/>
    <n v="0.27737245610486599"/>
    <n v="0.43650013965538798"/>
    <n v="2016"/>
    <m/>
  </r>
  <r>
    <s v="United Arab Emirates"/>
    <s v="Abu Dhabi"/>
    <s v="Yas Island"/>
    <x v="12"/>
    <s v="Precinct G, H &amp; D"/>
    <s v="Aldar"/>
    <s v="Unknown"/>
    <s v="Award"/>
    <s v="Lump Sum"/>
    <n v="362564"/>
    <n v="830616"/>
    <n v="230390"/>
    <x v="17"/>
    <m/>
    <m/>
    <n v="24.86603151593388"/>
    <m/>
    <n v="0.27737245610486599"/>
    <n v="0.43650013965538798"/>
    <n v="2016"/>
    <m/>
  </r>
  <r>
    <s v="United Arab Emirates"/>
    <s v="Abu Dhabi"/>
    <s v="Yas Island"/>
    <x v="12"/>
    <s v="Precinct G, H &amp; D"/>
    <s v="Aldar"/>
    <s v="Unknown"/>
    <s v="Award"/>
    <s v="Lump Sum"/>
    <n v="362564"/>
    <n v="830616"/>
    <n v="230390"/>
    <x v="18"/>
    <m/>
    <m/>
    <n v="4.3322463688619646"/>
    <m/>
    <n v="0.27737245610486599"/>
    <n v="0.43650013965538798"/>
    <n v="2016"/>
    <m/>
  </r>
  <r>
    <s v="United Arab Emirates"/>
    <s v="Abu Dhabi"/>
    <s v="Yas Island"/>
    <x v="12"/>
    <s v="Precinct G, H &amp; D"/>
    <s v="Aldar"/>
    <s v="Unknown"/>
    <s v="Award"/>
    <s v="Lump Sum"/>
    <n v="362564"/>
    <n v="830616"/>
    <n v="230390"/>
    <x v="19"/>
    <m/>
    <m/>
    <n v="0"/>
    <m/>
    <n v="0.27737245610486599"/>
    <n v="0.43650013965538798"/>
    <n v="2016"/>
    <m/>
  </r>
  <r>
    <s v="United Arab Emirates"/>
    <s v="Abu Dhabi"/>
    <s v="Yas Island"/>
    <x v="12"/>
    <s v="Precinct G, H &amp; D"/>
    <s v="Aldar"/>
    <s v="Unknown"/>
    <s v="Award"/>
    <s v="Lump Sum"/>
    <n v="362564"/>
    <n v="830616"/>
    <n v="230390"/>
    <x v="20"/>
    <m/>
    <m/>
    <n v="0"/>
    <m/>
    <n v="0.27737245610486599"/>
    <n v="0.43650013965538798"/>
    <n v="2016"/>
    <m/>
  </r>
  <r>
    <s v="United Arab Emirates"/>
    <s v="Abu Dhabi"/>
    <s v="Yas Island"/>
    <x v="12"/>
    <s v="Precinct G, H &amp; D"/>
    <s v="Aldar"/>
    <s v="Unknown"/>
    <s v="Award"/>
    <s v="Lump Sum"/>
    <n v="362564"/>
    <n v="830616"/>
    <n v="230390"/>
    <x v="21"/>
    <m/>
    <m/>
    <n v="0"/>
    <m/>
    <n v="0.27737245610486599"/>
    <n v="0.43650013965538798"/>
    <n v="2016"/>
    <m/>
  </r>
  <r>
    <s v="United Arab Emirates"/>
    <s v="Abu Dhabi"/>
    <s v="Yas Island"/>
    <x v="12"/>
    <s v="Precinct G, H &amp; D"/>
    <s v="Aldar"/>
    <s v="Unknown"/>
    <s v="Award"/>
    <s v="Lump Sum"/>
    <n v="362564"/>
    <n v="830616"/>
    <n v="230390"/>
    <x v="22"/>
    <m/>
    <m/>
    <n v="0"/>
    <m/>
    <n v="0.27737245610486599"/>
    <n v="0.43650013965538798"/>
    <n v="2016"/>
    <m/>
  </r>
  <r>
    <s v="United Arab Emirates"/>
    <s v="Abu Dhabi"/>
    <s v="Yas Island"/>
    <x v="12"/>
    <s v="Precinct G, H &amp; D"/>
    <s v="Aldar"/>
    <s v="Unknown"/>
    <s v="Award"/>
    <s v="Lump Sum"/>
    <n v="362564"/>
    <n v="830616"/>
    <n v="230390"/>
    <x v="23"/>
    <m/>
    <m/>
    <n v="0"/>
    <m/>
    <n v="0.27737245610486599"/>
    <n v="0.43650013965538798"/>
    <n v="2016"/>
    <m/>
  </r>
  <r>
    <s v="United Arab Emirates"/>
    <s v="Abu Dhabi"/>
    <s v="Yas Island"/>
    <x v="12"/>
    <s v="Precinct G, H &amp; D"/>
    <s v="Aldar"/>
    <s v="Unknown"/>
    <s v="Award"/>
    <s v="Lump Sum"/>
    <n v="362564"/>
    <n v="830616"/>
    <n v="230390"/>
    <x v="24"/>
    <m/>
    <m/>
    <n v="0"/>
    <m/>
    <n v="0.27737245610486599"/>
    <n v="0.43650013965538798"/>
    <n v="2016"/>
    <m/>
  </r>
  <r>
    <s v="United Arab Emirates"/>
    <s v="Abu Dhabi"/>
    <s v="Ghantoot"/>
    <x v="13"/>
    <s v="Al Jurf "/>
    <s v="IMKAN"/>
    <s v="Nael &amp; Bin Harmal Hydroexport"/>
    <s v="Award"/>
    <s v="Lump Sum"/>
    <n v="157951"/>
    <n v="557289"/>
    <n v="119039"/>
    <x v="0"/>
    <m/>
    <m/>
    <n v="0"/>
    <m/>
    <n v="0.213603713692536"/>
    <n v="0.28342744967153399"/>
    <n v="2019"/>
    <m/>
  </r>
  <r>
    <s v="United Arab Emirates"/>
    <s v="Abu Dhabi"/>
    <s v="Ghantoot"/>
    <x v="13"/>
    <s v="Al Jurf "/>
    <s v="IMKAN"/>
    <s v="Nael &amp; Bin Harmal Hydroexport"/>
    <s v="Award"/>
    <s v="Lump Sum"/>
    <n v="157951"/>
    <n v="557289"/>
    <n v="119039"/>
    <x v="1"/>
    <m/>
    <m/>
    <n v="0"/>
    <m/>
    <n v="0.213603713692536"/>
    <n v="0.28342744967153399"/>
    <n v="2019"/>
    <m/>
  </r>
  <r>
    <s v="United Arab Emirates"/>
    <s v="Abu Dhabi"/>
    <s v="Ghantoot"/>
    <x v="13"/>
    <s v="Al Jurf "/>
    <s v="IMKAN"/>
    <s v="Nael &amp; Bin Harmal Hydroexport"/>
    <s v="Award"/>
    <s v="Lump Sum"/>
    <n v="157951"/>
    <n v="557289"/>
    <n v="119039"/>
    <x v="2"/>
    <m/>
    <m/>
    <n v="6.4482331805050457"/>
    <m/>
    <n v="0.213603713692536"/>
    <n v="0.28342744967153399"/>
    <n v="2019"/>
    <m/>
  </r>
  <r>
    <s v="United Arab Emirates"/>
    <s v="Abu Dhabi"/>
    <s v="Ghantoot"/>
    <x v="13"/>
    <s v="Al Jurf "/>
    <s v="IMKAN"/>
    <s v="Nael &amp; Bin Harmal Hydroexport"/>
    <s v="Award"/>
    <s v="Lump Sum"/>
    <n v="157951"/>
    <n v="557289"/>
    <n v="119039"/>
    <x v="3"/>
    <m/>
    <m/>
    <n v="23.987077319611721"/>
    <m/>
    <n v="0.213603713692536"/>
    <n v="0.28342744967153399"/>
    <n v="2019"/>
    <m/>
  </r>
  <r>
    <s v="United Arab Emirates"/>
    <s v="Abu Dhabi"/>
    <s v="Ghantoot"/>
    <x v="13"/>
    <s v="Al Jurf "/>
    <s v="IMKAN"/>
    <s v="Nael &amp; Bin Harmal Hydroexport"/>
    <s v="Award"/>
    <s v="Lump Sum"/>
    <n v="157951"/>
    <n v="557289"/>
    <n v="119039"/>
    <x v="4"/>
    <m/>
    <m/>
    <n v="0"/>
    <m/>
    <n v="0.213603713692536"/>
    <n v="0.28342744967153399"/>
    <n v="2019"/>
    <m/>
  </r>
  <r>
    <s v="United Arab Emirates"/>
    <s v="Abu Dhabi"/>
    <s v="Ghantoot"/>
    <x v="13"/>
    <s v="Al Jurf "/>
    <s v="IMKAN"/>
    <s v="Nael &amp; Bin Harmal Hydroexport"/>
    <s v="Award"/>
    <s v="Lump Sum"/>
    <n v="157951"/>
    <n v="557289"/>
    <n v="119039"/>
    <x v="5"/>
    <m/>
    <m/>
    <n v="22.109612397543426"/>
    <m/>
    <n v="0.213603713692536"/>
    <n v="0.28342744967153399"/>
    <n v="2019"/>
    <m/>
  </r>
  <r>
    <s v="United Arab Emirates"/>
    <s v="Abu Dhabi"/>
    <s v="Ghantoot"/>
    <x v="13"/>
    <s v="Al Jurf "/>
    <s v="IMKAN"/>
    <s v="Nael &amp; Bin Harmal Hydroexport"/>
    <s v="Award"/>
    <s v="Lump Sum"/>
    <n v="157951"/>
    <n v="557289"/>
    <n v="119039"/>
    <x v="6"/>
    <m/>
    <m/>
    <n v="39.136748249169642"/>
    <m/>
    <n v="0.213603713692536"/>
    <n v="0.28342744967153399"/>
    <n v="2019"/>
    <m/>
  </r>
  <r>
    <s v="United Arab Emirates"/>
    <s v="Abu Dhabi"/>
    <s v="Ghantoot"/>
    <x v="13"/>
    <s v="Al Jurf "/>
    <s v="IMKAN"/>
    <s v="Nael &amp; Bin Harmal Hydroexport"/>
    <s v="Award"/>
    <s v="Lump Sum"/>
    <n v="157951"/>
    <n v="557289"/>
    <n v="119039"/>
    <x v="7"/>
    <m/>
    <m/>
    <n v="8.2355693755227222"/>
    <m/>
    <n v="0.213603713692536"/>
    <n v="0.28342744967153399"/>
    <n v="2019"/>
    <m/>
  </r>
  <r>
    <s v="United Arab Emirates"/>
    <s v="Abu Dhabi"/>
    <s v="Ghantoot"/>
    <x v="13"/>
    <s v="Al Jurf "/>
    <s v="IMKAN"/>
    <s v="Nael &amp; Bin Harmal Hydroexport"/>
    <s v="Award"/>
    <s v="Lump Sum"/>
    <n v="157951"/>
    <n v="557289"/>
    <n v="119039"/>
    <x v="8"/>
    <m/>
    <m/>
    <n v="26.417901855094293"/>
    <m/>
    <n v="0.213603713692536"/>
    <n v="0.28342744967153399"/>
    <n v="2019"/>
    <m/>
  </r>
  <r>
    <s v="United Arab Emirates"/>
    <s v="Abu Dhabi"/>
    <s v="Ghantoot"/>
    <x v="13"/>
    <s v="Al Jurf "/>
    <s v="IMKAN"/>
    <s v="Nael &amp; Bin Harmal Hydroexport"/>
    <s v="Award"/>
    <s v="Lump Sum"/>
    <n v="157951"/>
    <n v="557289"/>
    <n v="119039"/>
    <x v="9"/>
    <m/>
    <m/>
    <n v="9.7404014601900304"/>
    <m/>
    <n v="0.213603713692536"/>
    <n v="0.28342744967153399"/>
    <n v="2019"/>
    <m/>
  </r>
  <r>
    <s v="United Arab Emirates"/>
    <s v="Abu Dhabi"/>
    <s v="Ghantoot"/>
    <x v="13"/>
    <s v="Al Jurf "/>
    <s v="IMKAN"/>
    <s v="Nael &amp; Bin Harmal Hydroexport"/>
    <s v="Award"/>
    <s v="Lump Sum"/>
    <n v="157951"/>
    <n v="557289"/>
    <n v="119039"/>
    <x v="10"/>
    <m/>
    <m/>
    <n v="0"/>
    <m/>
    <n v="0.213603713692536"/>
    <n v="0.28342744967153399"/>
    <n v="2019"/>
    <m/>
  </r>
  <r>
    <s v="United Arab Emirates"/>
    <s v="Abu Dhabi"/>
    <s v="Ghantoot"/>
    <x v="13"/>
    <s v="Al Jurf "/>
    <s v="IMKAN"/>
    <s v="Nael &amp; Bin Harmal Hydroexport"/>
    <s v="Award"/>
    <s v="Lump Sum"/>
    <n v="157951"/>
    <n v="557289"/>
    <n v="119039"/>
    <x v="11"/>
    <m/>
    <m/>
    <n v="0"/>
    <m/>
    <n v="0.213603713692536"/>
    <n v="0.28342744967153399"/>
    <n v="2019"/>
    <m/>
  </r>
  <r>
    <s v="United Arab Emirates"/>
    <s v="Abu Dhabi"/>
    <s v="Ghantoot"/>
    <x v="13"/>
    <s v="Al Jurf "/>
    <s v="IMKAN"/>
    <s v="Nael &amp; Bin Harmal Hydroexport"/>
    <s v="Award"/>
    <s v="Lump Sum"/>
    <n v="157951"/>
    <n v="557289"/>
    <n v="119039"/>
    <x v="12"/>
    <m/>
    <m/>
    <n v="0"/>
    <m/>
    <n v="0.213603713692536"/>
    <n v="0.28342744967153399"/>
    <n v="2019"/>
    <m/>
  </r>
  <r>
    <s v="United Arab Emirates"/>
    <s v="Abu Dhabi"/>
    <s v="Ghantoot"/>
    <x v="13"/>
    <s v="Al Jurf "/>
    <s v="IMKAN"/>
    <s v="Nael &amp; Bin Harmal Hydroexport"/>
    <s v="Award"/>
    <s v="Lump Sum"/>
    <n v="157951"/>
    <n v="557289"/>
    <n v="119039"/>
    <x v="13"/>
    <m/>
    <m/>
    <n v="0"/>
    <m/>
    <n v="0.213603713692536"/>
    <n v="0.28342744967153399"/>
    <n v="2019"/>
    <m/>
  </r>
  <r>
    <s v="United Arab Emirates"/>
    <s v="Abu Dhabi"/>
    <s v="Ghantoot"/>
    <x v="13"/>
    <s v="Al Jurf "/>
    <s v="IMKAN"/>
    <s v="Nael &amp; Bin Harmal Hydroexport"/>
    <s v="Award"/>
    <s v="Lump Sum"/>
    <n v="157951"/>
    <n v="557289"/>
    <n v="119039"/>
    <x v="14"/>
    <m/>
    <m/>
    <n v="0"/>
    <m/>
    <n v="0.213603713692536"/>
    <n v="0.28342744967153399"/>
    <n v="2019"/>
    <m/>
  </r>
  <r>
    <s v="United Arab Emirates"/>
    <s v="Abu Dhabi"/>
    <s v="Ghantoot"/>
    <x v="13"/>
    <s v="Al Jurf "/>
    <s v="IMKAN"/>
    <s v="Nael &amp; Bin Harmal Hydroexport"/>
    <s v="Award"/>
    <s v="Lump Sum"/>
    <n v="157951"/>
    <n v="557289"/>
    <n v="119039"/>
    <x v="15"/>
    <m/>
    <m/>
    <n v="37.364896794934843"/>
    <m/>
    <n v="0.213603713692536"/>
    <n v="0.28342744967153399"/>
    <n v="2019"/>
    <m/>
  </r>
  <r>
    <s v="United Arab Emirates"/>
    <s v="Abu Dhabi"/>
    <s v="Ghantoot"/>
    <x v="13"/>
    <s v="Al Jurf "/>
    <s v="IMKAN"/>
    <s v="Nael &amp; Bin Harmal Hydroexport"/>
    <s v="Award"/>
    <s v="Lump Sum"/>
    <n v="157951"/>
    <n v="557289"/>
    <n v="119039"/>
    <x v="16"/>
    <m/>
    <m/>
    <n v="10.789145490331016"/>
    <m/>
    <n v="0.213603713692536"/>
    <n v="0.28342744967153399"/>
    <n v="2019"/>
    <m/>
  </r>
  <r>
    <s v="United Arab Emirates"/>
    <s v="Abu Dhabi"/>
    <s v="Ghantoot"/>
    <x v="13"/>
    <s v="Al Jurf "/>
    <s v="IMKAN"/>
    <s v="Nael &amp; Bin Harmal Hydroexport"/>
    <s v="Award"/>
    <s v="Lump Sum"/>
    <n v="157951"/>
    <n v="557289"/>
    <n v="119039"/>
    <x v="17"/>
    <m/>
    <m/>
    <n v="10.812794685568594"/>
    <m/>
    <n v="0.213603713692536"/>
    <n v="0.28342744967153399"/>
    <n v="2019"/>
    <m/>
  </r>
  <r>
    <s v="United Arab Emirates"/>
    <s v="Abu Dhabi"/>
    <s v="Ghantoot"/>
    <x v="13"/>
    <s v="Al Jurf "/>
    <s v="IMKAN"/>
    <s v="Nael &amp; Bin Harmal Hydroexport"/>
    <s v="Award"/>
    <s v="Lump Sum"/>
    <n v="157951"/>
    <n v="557289"/>
    <n v="119039"/>
    <x v="18"/>
    <m/>
    <m/>
    <n v="0"/>
    <m/>
    <n v="0.213603713692536"/>
    <n v="0.28342744967153399"/>
    <n v="2019"/>
    <m/>
  </r>
  <r>
    <s v="United Arab Emirates"/>
    <s v="Abu Dhabi"/>
    <s v="Ghantoot"/>
    <x v="13"/>
    <s v="Al Jurf "/>
    <s v="IMKAN"/>
    <s v="Nael &amp; Bin Harmal Hydroexport"/>
    <s v="Award"/>
    <s v="Lump Sum"/>
    <n v="157951"/>
    <n v="557289"/>
    <n v="119039"/>
    <x v="19"/>
    <m/>
    <m/>
    <n v="0"/>
    <m/>
    <n v="0.213603713692536"/>
    <n v="0.28342744967153399"/>
    <n v="2019"/>
    <m/>
  </r>
  <r>
    <s v="United Arab Emirates"/>
    <s v="Abu Dhabi"/>
    <s v="Ghantoot"/>
    <x v="13"/>
    <s v="Al Jurf "/>
    <s v="IMKAN"/>
    <s v="Nael &amp; Bin Harmal Hydroexport"/>
    <s v="Award"/>
    <s v="Lump Sum"/>
    <n v="157951"/>
    <n v="557289"/>
    <n v="119039"/>
    <x v="20"/>
    <m/>
    <m/>
    <n v="0"/>
    <m/>
    <n v="0.213603713692536"/>
    <n v="0.28342744967153399"/>
    <n v="2019"/>
    <m/>
  </r>
  <r>
    <s v="United Arab Emirates"/>
    <s v="Abu Dhabi"/>
    <s v="Ghantoot"/>
    <x v="13"/>
    <s v="Al Jurf "/>
    <s v="IMKAN"/>
    <s v="Nael &amp; Bin Harmal Hydroexport"/>
    <s v="Award"/>
    <s v="Lump Sum"/>
    <n v="157951"/>
    <n v="557289"/>
    <n v="119039"/>
    <x v="21"/>
    <m/>
    <m/>
    <n v="0"/>
    <m/>
    <n v="0.213603713692536"/>
    <n v="0.28342744967153399"/>
    <n v="2019"/>
    <m/>
  </r>
  <r>
    <s v="United Arab Emirates"/>
    <s v="Abu Dhabi"/>
    <s v="Ghantoot"/>
    <x v="13"/>
    <s v="Al Jurf "/>
    <s v="IMKAN"/>
    <s v="Nael &amp; Bin Harmal Hydroexport"/>
    <s v="Award"/>
    <s v="Lump Sum"/>
    <n v="157951"/>
    <n v="557289"/>
    <n v="119039"/>
    <x v="22"/>
    <m/>
    <m/>
    <n v="0"/>
    <m/>
    <n v="0.213603713692536"/>
    <n v="0.28342744967153399"/>
    <n v="2019"/>
    <m/>
  </r>
  <r>
    <s v="United Arab Emirates"/>
    <s v="Abu Dhabi"/>
    <s v="Ghantoot"/>
    <x v="13"/>
    <s v="Al Jurf "/>
    <s v="IMKAN"/>
    <s v="Nael &amp; Bin Harmal Hydroexport"/>
    <s v="Award"/>
    <s v="Lump Sum"/>
    <n v="157951"/>
    <n v="557289"/>
    <n v="119039"/>
    <x v="23"/>
    <m/>
    <m/>
    <n v="0"/>
    <m/>
    <n v="0.213603713692536"/>
    <n v="0.28342744967153399"/>
    <n v="2019"/>
    <m/>
  </r>
  <r>
    <s v="United Arab Emirates"/>
    <s v="Abu Dhabi"/>
    <s v="Ghantoot"/>
    <x v="13"/>
    <s v="Al Jurf "/>
    <s v="IMKAN"/>
    <s v="Nael &amp; Bin Harmal Hydroexport"/>
    <s v="Award"/>
    <s v="Lump Sum"/>
    <n v="157951"/>
    <n v="557289"/>
    <n v="119039"/>
    <x v="24"/>
    <m/>
    <m/>
    <n v="0"/>
    <m/>
    <n v="0.213603713692536"/>
    <n v="0.28342744967153399"/>
    <n v="2019"/>
    <m/>
  </r>
  <r>
    <s v="United Arab Emirates"/>
    <s v="Dubai"/>
    <s v="Jebel Ali"/>
    <x v="14"/>
    <s v="Al Furjan Package 3"/>
    <s v="Nakheel"/>
    <s v="ASGC"/>
    <s v="Award"/>
    <s v="Lump Sum"/>
    <n v="76187"/>
    <n v="224528"/>
    <n v="89355"/>
    <x v="0"/>
    <m/>
    <m/>
    <n v="0"/>
    <m/>
    <n v="0.39796818214209301"/>
    <n v="0.33932070833036398"/>
    <n v="2021"/>
    <m/>
  </r>
  <r>
    <s v="United Arab Emirates"/>
    <s v="Dubai"/>
    <s v="Jebel Ali"/>
    <x v="14"/>
    <s v="Al Furjan Package 3"/>
    <s v="Nakheel"/>
    <s v="ASGC"/>
    <s v="Award"/>
    <s v="Lump Sum"/>
    <n v="76187"/>
    <n v="224528"/>
    <n v="89355"/>
    <x v="1"/>
    <m/>
    <m/>
    <n v="0"/>
    <m/>
    <n v="0.39796818214209301"/>
    <n v="0.33932070833036398"/>
    <n v="2021"/>
    <m/>
  </r>
  <r>
    <s v="United Arab Emirates"/>
    <s v="Dubai"/>
    <s v="Jebel Ali"/>
    <x v="14"/>
    <s v="Al Furjan Package 3"/>
    <s v="Nakheel"/>
    <s v="ASGC"/>
    <s v="Award"/>
    <s v="Lump Sum"/>
    <n v="76187"/>
    <n v="224528"/>
    <n v="89355"/>
    <x v="2"/>
    <m/>
    <m/>
    <n v="34.293597918493738"/>
    <m/>
    <n v="0.39796818214209301"/>
    <n v="0.33932070833036398"/>
    <n v="2021"/>
    <m/>
  </r>
  <r>
    <s v="United Arab Emirates"/>
    <s v="Dubai"/>
    <s v="Jebel Ali"/>
    <x v="14"/>
    <s v="Al Furjan Package 3"/>
    <s v="Nakheel"/>
    <s v="ASGC"/>
    <s v="Award"/>
    <s v="Lump Sum"/>
    <n v="76187"/>
    <n v="224528"/>
    <n v="89355"/>
    <x v="3"/>
    <m/>
    <m/>
    <n v="7.6400861859457567"/>
    <m/>
    <n v="0.39796818214209301"/>
    <n v="0.33932070833036398"/>
    <n v="2021"/>
    <m/>
  </r>
  <r>
    <s v="United Arab Emirates"/>
    <s v="Dubai"/>
    <s v="Jebel Ali"/>
    <x v="14"/>
    <s v="Al Furjan Package 3"/>
    <s v="Nakheel"/>
    <s v="ASGC"/>
    <s v="Award"/>
    <s v="Lump Sum"/>
    <n v="76187"/>
    <n v="224528"/>
    <n v="89355"/>
    <x v="4"/>
    <m/>
    <m/>
    <n v="0"/>
    <m/>
    <n v="0.39796818214209301"/>
    <n v="0.33932070833036398"/>
    <n v="2021"/>
    <m/>
  </r>
  <r>
    <s v="United Arab Emirates"/>
    <s v="Dubai"/>
    <s v="Jebel Ali"/>
    <x v="14"/>
    <s v="Al Furjan Package 3"/>
    <s v="Nakheel"/>
    <s v="ASGC"/>
    <s v="Award"/>
    <s v="Lump Sum"/>
    <n v="76187"/>
    <n v="224528"/>
    <n v="89355"/>
    <x v="5"/>
    <m/>
    <m/>
    <n v="56.859608486257009"/>
    <m/>
    <n v="0.39796818214209301"/>
    <n v="0.33932070833036398"/>
    <n v="2021"/>
    <m/>
  </r>
  <r>
    <s v="United Arab Emirates"/>
    <s v="Dubai"/>
    <s v="Jebel Ali"/>
    <x v="14"/>
    <s v="Al Furjan Package 3"/>
    <s v="Nakheel"/>
    <s v="ASGC"/>
    <s v="Award"/>
    <s v="Lump Sum"/>
    <n v="76187"/>
    <n v="224528"/>
    <n v="89355"/>
    <x v="6"/>
    <m/>
    <m/>
    <n v="59.243735119705079"/>
    <m/>
    <n v="0.39796818214209301"/>
    <n v="0.33932070833036398"/>
    <n v="2021"/>
    <m/>
  </r>
  <r>
    <s v="United Arab Emirates"/>
    <s v="Dubai"/>
    <s v="Jebel Ali"/>
    <x v="14"/>
    <s v="Al Furjan Package 3"/>
    <s v="Nakheel"/>
    <s v="ASGC"/>
    <s v="Award"/>
    <s v="Lump Sum"/>
    <n v="76187"/>
    <n v="224528"/>
    <n v="89355"/>
    <x v="7"/>
    <m/>
    <m/>
    <n v="39.667884100455673"/>
    <m/>
    <n v="0.39796818214209301"/>
    <n v="0.33932070833036398"/>
    <n v="2021"/>
    <m/>
  </r>
  <r>
    <s v="United Arab Emirates"/>
    <s v="Dubai"/>
    <s v="Jebel Ali"/>
    <x v="14"/>
    <s v="Al Furjan Package 3"/>
    <s v="Nakheel"/>
    <s v="ASGC"/>
    <s v="Award"/>
    <s v="Lump Sum"/>
    <n v="76187"/>
    <n v="224528"/>
    <n v="89355"/>
    <x v="8"/>
    <m/>
    <m/>
    <n v="42.226195208168015"/>
    <m/>
    <n v="0.39796818214209301"/>
    <n v="0.33932070833036398"/>
    <n v="2021"/>
    <m/>
  </r>
  <r>
    <s v="United Arab Emirates"/>
    <s v="Dubai"/>
    <s v="Jebel Ali"/>
    <x v="14"/>
    <s v="Al Furjan Package 3"/>
    <s v="Nakheel"/>
    <s v="ASGC"/>
    <s v="Award"/>
    <s v="Lump Sum"/>
    <n v="76187"/>
    <n v="224528"/>
    <n v="89355"/>
    <x v="9"/>
    <m/>
    <m/>
    <n v="0"/>
    <m/>
    <n v="0.39796818214209301"/>
    <n v="0.33932070833036398"/>
    <n v="2021"/>
    <m/>
  </r>
  <r>
    <s v="United Arab Emirates"/>
    <s v="Dubai"/>
    <s v="Jebel Ali"/>
    <x v="14"/>
    <s v="Al Furjan Package 3"/>
    <s v="Nakheel"/>
    <s v="ASGC"/>
    <s v="Award"/>
    <s v="Lump Sum"/>
    <n v="76187"/>
    <n v="224528"/>
    <n v="89355"/>
    <x v="10"/>
    <m/>
    <m/>
    <n v="0"/>
    <m/>
    <n v="0.39796818214209301"/>
    <n v="0.33932070833036398"/>
    <n v="2021"/>
    <m/>
  </r>
  <r>
    <s v="United Arab Emirates"/>
    <s v="Dubai"/>
    <s v="Jebel Ali"/>
    <x v="14"/>
    <s v="Al Furjan Package 3"/>
    <s v="Nakheel"/>
    <s v="ASGC"/>
    <s v="Award"/>
    <s v="Lump Sum"/>
    <n v="76187"/>
    <n v="224528"/>
    <n v="89355"/>
    <x v="11"/>
    <m/>
    <m/>
    <n v="0"/>
    <m/>
    <n v="0.39796818214209301"/>
    <n v="0.33932070833036398"/>
    <n v="2021"/>
    <m/>
  </r>
  <r>
    <s v="United Arab Emirates"/>
    <s v="Dubai"/>
    <s v="Jebel Ali"/>
    <x v="14"/>
    <s v="Al Furjan Package 3"/>
    <s v="Nakheel"/>
    <s v="ASGC"/>
    <s v="Award"/>
    <s v="Lump Sum"/>
    <n v="76187"/>
    <n v="224528"/>
    <n v="89355"/>
    <x v="12"/>
    <m/>
    <m/>
    <n v="0"/>
    <m/>
    <n v="0.39796818214209301"/>
    <n v="0.33932070833036398"/>
    <n v="2021"/>
    <m/>
  </r>
  <r>
    <s v="United Arab Emirates"/>
    <s v="Dubai"/>
    <s v="Jebel Ali"/>
    <x v="14"/>
    <s v="Al Furjan Package 3"/>
    <s v="Nakheel"/>
    <s v="ASGC"/>
    <s v="Award"/>
    <s v="Lump Sum"/>
    <n v="76187"/>
    <n v="224528"/>
    <n v="89355"/>
    <x v="13"/>
    <m/>
    <m/>
    <n v="0"/>
    <m/>
    <n v="0.39796818214209301"/>
    <n v="0.33932070833036398"/>
    <n v="2021"/>
    <m/>
  </r>
  <r>
    <s v="United Arab Emirates"/>
    <s v="Dubai"/>
    <s v="Jebel Ali"/>
    <x v="14"/>
    <s v="Al Furjan Package 3"/>
    <s v="Nakheel"/>
    <s v="ASGC"/>
    <s v="Award"/>
    <s v="Lump Sum"/>
    <n v="76187"/>
    <n v="224528"/>
    <n v="89355"/>
    <x v="14"/>
    <m/>
    <m/>
    <n v="0"/>
    <m/>
    <n v="0.39796818214209301"/>
    <n v="0.33932070833036398"/>
    <n v="2021"/>
    <m/>
  </r>
  <r>
    <s v="United Arab Emirates"/>
    <s v="Dubai"/>
    <s v="Jebel Ali"/>
    <x v="14"/>
    <s v="Al Furjan Package 3"/>
    <s v="Nakheel"/>
    <s v="ASGC"/>
    <s v="Award"/>
    <s v="Lump Sum"/>
    <n v="76187"/>
    <n v="224528"/>
    <n v="89355"/>
    <x v="15"/>
    <m/>
    <m/>
    <n v="8.741388209648747"/>
    <m/>
    <n v="0.39796818214209301"/>
    <n v="0.33932070833036398"/>
    <n v="2021"/>
    <m/>
  </r>
  <r>
    <s v="United Arab Emirates"/>
    <s v="Dubai"/>
    <s v="Jebel Ali"/>
    <x v="14"/>
    <s v="Al Furjan Package 3"/>
    <s v="Nakheel"/>
    <s v="ASGC"/>
    <s v="Award"/>
    <s v="Lump Sum"/>
    <n v="76187"/>
    <n v="224528"/>
    <n v="89355"/>
    <x v="16"/>
    <m/>
    <m/>
    <n v="24.88432896310756"/>
    <m/>
    <n v="0.39796818214209301"/>
    <n v="0.33932070833036398"/>
    <n v="2021"/>
    <m/>
  </r>
  <r>
    <s v="United Arab Emirates"/>
    <s v="Dubai"/>
    <s v="Jebel Ali"/>
    <x v="14"/>
    <s v="Al Furjan Package 3"/>
    <s v="Nakheel"/>
    <s v="ASGC"/>
    <s v="Award"/>
    <s v="Lump Sum"/>
    <n v="76187"/>
    <n v="224528"/>
    <n v="89355"/>
    <x v="17"/>
    <m/>
    <m/>
    <n v="12.394542314478553"/>
    <m/>
    <n v="0.39796818214209301"/>
    <n v="0.33932070833036398"/>
    <n v="2021"/>
    <m/>
  </r>
  <r>
    <s v="United Arab Emirates"/>
    <s v="Dubai"/>
    <s v="Jebel Ali"/>
    <x v="14"/>
    <s v="Al Furjan Package 3"/>
    <s v="Nakheel"/>
    <s v="ASGC"/>
    <s v="Award"/>
    <s v="Lump Sum"/>
    <n v="76187"/>
    <n v="224528"/>
    <n v="89355"/>
    <x v="18"/>
    <m/>
    <m/>
    <n v="0"/>
    <m/>
    <n v="0.39796818214209301"/>
    <n v="0.33932070833036398"/>
    <n v="2021"/>
    <m/>
  </r>
  <r>
    <s v="United Arab Emirates"/>
    <s v="Dubai"/>
    <s v="Jebel Ali"/>
    <x v="14"/>
    <s v="Al Furjan Package 3"/>
    <s v="Nakheel"/>
    <s v="ASGC"/>
    <s v="Award"/>
    <s v="Lump Sum"/>
    <n v="76187"/>
    <n v="224528"/>
    <n v="89355"/>
    <x v="19"/>
    <m/>
    <m/>
    <n v="0"/>
    <m/>
    <n v="0.39796818214209301"/>
    <n v="0.33932070833036398"/>
    <n v="2021"/>
    <m/>
  </r>
  <r>
    <s v="United Arab Emirates"/>
    <s v="Dubai"/>
    <s v="Jebel Ali"/>
    <x v="14"/>
    <s v="Al Furjan Package 3"/>
    <s v="Nakheel"/>
    <s v="ASGC"/>
    <s v="Award"/>
    <s v="Lump Sum"/>
    <n v="76187"/>
    <n v="224528"/>
    <n v="89355"/>
    <x v="20"/>
    <m/>
    <m/>
    <n v="0"/>
    <m/>
    <n v="0.39796818214209301"/>
    <n v="0.33932070833036398"/>
    <n v="2021"/>
    <m/>
  </r>
  <r>
    <s v="United Arab Emirates"/>
    <s v="Dubai"/>
    <s v="Jebel Ali"/>
    <x v="14"/>
    <s v="Al Furjan Package 3"/>
    <s v="Nakheel"/>
    <s v="ASGC"/>
    <s v="Award"/>
    <s v="Lump Sum"/>
    <n v="76187"/>
    <n v="224528"/>
    <n v="89355"/>
    <x v="21"/>
    <m/>
    <m/>
    <n v="0"/>
    <m/>
    <n v="0.39796818214209301"/>
    <n v="0.33932070833036398"/>
    <n v="2021"/>
    <m/>
  </r>
  <r>
    <s v="United Arab Emirates"/>
    <s v="Dubai"/>
    <s v="Jebel Ali"/>
    <x v="14"/>
    <s v="Al Furjan Package 3"/>
    <s v="Nakheel"/>
    <s v="ASGC"/>
    <s v="Award"/>
    <s v="Lump Sum"/>
    <n v="76187"/>
    <n v="224528"/>
    <n v="89355"/>
    <x v="22"/>
    <m/>
    <m/>
    <n v="0"/>
    <m/>
    <n v="0.39796818214209301"/>
    <n v="0.33932070833036398"/>
    <n v="2021"/>
    <m/>
  </r>
  <r>
    <s v="United Arab Emirates"/>
    <s v="Dubai"/>
    <s v="Jebel Ali"/>
    <x v="14"/>
    <s v="Al Furjan Package 3"/>
    <s v="Nakheel"/>
    <s v="ASGC"/>
    <s v="Award"/>
    <s v="Lump Sum"/>
    <n v="76187"/>
    <n v="224528"/>
    <n v="89355"/>
    <x v="23"/>
    <m/>
    <m/>
    <n v="0"/>
    <m/>
    <n v="0.39796818214209301"/>
    <n v="0.33932070833036398"/>
    <n v="2021"/>
    <m/>
  </r>
  <r>
    <s v="United Arab Emirates"/>
    <s v="Dubai"/>
    <s v="Jebel Ali"/>
    <x v="14"/>
    <s v="Al Furjan Package 3"/>
    <s v="Nakheel"/>
    <s v="ASGC"/>
    <s v="Award"/>
    <s v="Lump Sum"/>
    <n v="76187"/>
    <n v="224528"/>
    <n v="89355"/>
    <x v="24"/>
    <m/>
    <m/>
    <n v="0"/>
    <m/>
    <n v="0.39796818214209301"/>
    <n v="0.33932070833036398"/>
    <n v="2021"/>
    <m/>
  </r>
  <r>
    <s v="United Arab Emirates"/>
    <s v="Dubai"/>
    <s v="Jebel Ali"/>
    <x v="15"/>
    <s v="Al Furjan Package 5"/>
    <s v="Nakheel"/>
    <s v="ASGC"/>
    <s v="Award"/>
    <s v="Lump Sum"/>
    <n v="80570"/>
    <n v="233506"/>
    <n v="79924"/>
    <x v="0"/>
    <m/>
    <m/>
    <n v="0"/>
    <m/>
    <n v="0.34227814274579599"/>
    <n v="0.34504466694645902"/>
    <n v="2021"/>
    <m/>
  </r>
  <r>
    <s v="United Arab Emirates"/>
    <s v="Dubai"/>
    <s v="Jebel Ali"/>
    <x v="15"/>
    <s v="Al Furjan Package 5"/>
    <s v="Nakheel"/>
    <s v="ASGC"/>
    <s v="Award"/>
    <s v="Lump Sum"/>
    <n v="80570"/>
    <n v="233506"/>
    <n v="79924"/>
    <x v="1"/>
    <m/>
    <m/>
    <n v="0"/>
    <m/>
    <n v="0.34227814274579599"/>
    <n v="0.34504466694645902"/>
    <n v="2021"/>
    <m/>
  </r>
  <r>
    <s v="United Arab Emirates"/>
    <s v="Dubai"/>
    <s v="Jebel Ali"/>
    <x v="15"/>
    <s v="Al Furjan Package 5"/>
    <s v="Nakheel"/>
    <s v="ASGC"/>
    <s v="Award"/>
    <s v="Lump Sum"/>
    <n v="80570"/>
    <n v="233506"/>
    <n v="79924"/>
    <x v="2"/>
    <m/>
    <m/>
    <n v="22.707449153892338"/>
    <m/>
    <n v="0.34227814274579599"/>
    <n v="0.34504466694645902"/>
    <n v="2021"/>
    <m/>
  </r>
  <r>
    <s v="United Arab Emirates"/>
    <s v="Dubai"/>
    <s v="Jebel Ali"/>
    <x v="15"/>
    <s v="Al Furjan Package 5"/>
    <s v="Nakheel"/>
    <s v="ASGC"/>
    <s v="Award"/>
    <s v="Lump Sum"/>
    <n v="80570"/>
    <n v="233506"/>
    <n v="79924"/>
    <x v="3"/>
    <m/>
    <m/>
    <n v="9.6614617584136102"/>
    <m/>
    <n v="0.34227814274579599"/>
    <n v="0.34504466694645902"/>
    <n v="2021"/>
    <m/>
  </r>
  <r>
    <s v="United Arab Emirates"/>
    <s v="Dubai"/>
    <s v="Jebel Ali"/>
    <x v="15"/>
    <s v="Al Furjan Package 5"/>
    <s v="Nakheel"/>
    <s v="ASGC"/>
    <s v="Award"/>
    <s v="Lump Sum"/>
    <n v="80570"/>
    <n v="233506"/>
    <n v="79924"/>
    <x v="4"/>
    <m/>
    <m/>
    <n v="0"/>
    <m/>
    <n v="0.34227814274579599"/>
    <n v="0.34504466694645902"/>
    <n v="2021"/>
    <m/>
  </r>
  <r>
    <s v="United Arab Emirates"/>
    <s v="Dubai"/>
    <s v="Jebel Ali"/>
    <x v="15"/>
    <s v="Al Furjan Package 5"/>
    <s v="Nakheel"/>
    <s v="ASGC"/>
    <s v="Award"/>
    <s v="Lump Sum"/>
    <n v="80570"/>
    <n v="233506"/>
    <n v="79924"/>
    <x v="5"/>
    <m/>
    <m/>
    <n v="61.881187755158848"/>
    <m/>
    <n v="0.34227814274579599"/>
    <n v="0.34504466694645902"/>
    <n v="2021"/>
    <m/>
  </r>
  <r>
    <s v="United Arab Emirates"/>
    <s v="Dubai"/>
    <s v="Jebel Ali"/>
    <x v="15"/>
    <s v="Al Furjan Package 5"/>
    <s v="Nakheel"/>
    <s v="ASGC"/>
    <s v="Award"/>
    <s v="Lump Sum"/>
    <n v="80570"/>
    <n v="233506"/>
    <n v="79924"/>
    <x v="6"/>
    <m/>
    <m/>
    <n v="62.135281579475816"/>
    <m/>
    <n v="0.34227814274579599"/>
    <n v="0.34504466694645902"/>
    <n v="2021"/>
    <m/>
  </r>
  <r>
    <s v="United Arab Emirates"/>
    <s v="Dubai"/>
    <s v="Jebel Ali"/>
    <x v="15"/>
    <s v="Al Furjan Package 5"/>
    <s v="Nakheel"/>
    <s v="ASGC"/>
    <s v="Award"/>
    <s v="Lump Sum"/>
    <n v="80570"/>
    <n v="233506"/>
    <n v="79924"/>
    <x v="7"/>
    <m/>
    <m/>
    <n v="47.593751423961812"/>
    <m/>
    <n v="0.34227814274579599"/>
    <n v="0.34504466694645902"/>
    <n v="2021"/>
    <m/>
  </r>
  <r>
    <s v="United Arab Emirates"/>
    <s v="Dubai"/>
    <s v="Jebel Ali"/>
    <x v="15"/>
    <s v="Al Furjan Package 5"/>
    <s v="Nakheel"/>
    <s v="ASGC"/>
    <s v="Award"/>
    <s v="Lump Sum"/>
    <n v="80570"/>
    <n v="233506"/>
    <n v="79924"/>
    <x v="8"/>
    <m/>
    <m/>
    <n v="36.825613635762295"/>
    <m/>
    <n v="0.34227814274579599"/>
    <n v="0.34504466694645902"/>
    <n v="2021"/>
    <m/>
  </r>
  <r>
    <s v="United Arab Emirates"/>
    <s v="Dubai"/>
    <s v="Jebel Ali"/>
    <x v="15"/>
    <s v="Al Furjan Package 5"/>
    <s v="Nakheel"/>
    <s v="ASGC"/>
    <s v="Award"/>
    <s v="Lump Sum"/>
    <n v="80570"/>
    <n v="233506"/>
    <n v="79924"/>
    <x v="9"/>
    <m/>
    <m/>
    <n v="0"/>
    <m/>
    <n v="0.34227814274579599"/>
    <n v="0.34504466694645902"/>
    <n v="2021"/>
    <m/>
  </r>
  <r>
    <s v="United Arab Emirates"/>
    <s v="Dubai"/>
    <s v="Jebel Ali"/>
    <x v="15"/>
    <s v="Al Furjan Package 5"/>
    <s v="Nakheel"/>
    <s v="ASGC"/>
    <s v="Award"/>
    <s v="Lump Sum"/>
    <n v="80570"/>
    <n v="233506"/>
    <n v="79924"/>
    <x v="10"/>
    <m/>
    <m/>
    <n v="0"/>
    <m/>
    <n v="0.34227814274579599"/>
    <n v="0.34504466694645902"/>
    <n v="2021"/>
    <m/>
  </r>
  <r>
    <s v="United Arab Emirates"/>
    <s v="Dubai"/>
    <s v="Jebel Ali"/>
    <x v="15"/>
    <s v="Al Furjan Package 5"/>
    <s v="Nakheel"/>
    <s v="ASGC"/>
    <s v="Award"/>
    <s v="Lump Sum"/>
    <n v="80570"/>
    <n v="233506"/>
    <n v="79924"/>
    <x v="11"/>
    <m/>
    <m/>
    <n v="0"/>
    <m/>
    <n v="0.34227814274579599"/>
    <n v="0.34504466694645902"/>
    <n v="2021"/>
    <m/>
  </r>
  <r>
    <s v="United Arab Emirates"/>
    <s v="Dubai"/>
    <s v="Jebel Ali"/>
    <x v="15"/>
    <s v="Al Furjan Package 5"/>
    <s v="Nakheel"/>
    <s v="ASGC"/>
    <s v="Award"/>
    <s v="Lump Sum"/>
    <n v="80570"/>
    <n v="233506"/>
    <n v="79924"/>
    <x v="12"/>
    <m/>
    <m/>
    <n v="0"/>
    <m/>
    <n v="0.34227814274579599"/>
    <n v="0.34504466694645902"/>
    <n v="2021"/>
    <m/>
  </r>
  <r>
    <s v="United Arab Emirates"/>
    <s v="Dubai"/>
    <s v="Jebel Ali"/>
    <x v="15"/>
    <s v="Al Furjan Package 5"/>
    <s v="Nakheel"/>
    <s v="ASGC"/>
    <s v="Award"/>
    <s v="Lump Sum"/>
    <n v="80570"/>
    <n v="233506"/>
    <n v="79924"/>
    <x v="13"/>
    <m/>
    <m/>
    <n v="0"/>
    <m/>
    <n v="0.34227814274579599"/>
    <n v="0.34504466694645902"/>
    <n v="2021"/>
    <m/>
  </r>
  <r>
    <s v="United Arab Emirates"/>
    <s v="Dubai"/>
    <s v="Jebel Ali"/>
    <x v="15"/>
    <s v="Al Furjan Package 5"/>
    <s v="Nakheel"/>
    <s v="ASGC"/>
    <s v="Award"/>
    <s v="Lump Sum"/>
    <n v="80570"/>
    <n v="233506"/>
    <n v="79924"/>
    <x v="14"/>
    <m/>
    <m/>
    <n v="0"/>
    <m/>
    <n v="0.34227814274579599"/>
    <n v="0.34504466694645902"/>
    <n v="2021"/>
    <m/>
  </r>
  <r>
    <s v="United Arab Emirates"/>
    <s v="Dubai"/>
    <s v="Jebel Ali"/>
    <x v="15"/>
    <s v="Al Furjan Package 5"/>
    <s v="Nakheel"/>
    <s v="ASGC"/>
    <s v="Award"/>
    <s v="Lump Sum"/>
    <n v="80570"/>
    <n v="233506"/>
    <n v="79924"/>
    <x v="15"/>
    <m/>
    <m/>
    <n v="8.5606808121020546"/>
    <m/>
    <n v="0.34227814274579599"/>
    <n v="0.34504466694645902"/>
    <n v="2021"/>
    <m/>
  </r>
  <r>
    <s v="United Arab Emirates"/>
    <s v="Dubai"/>
    <s v="Jebel Ali"/>
    <x v="15"/>
    <s v="Al Furjan Package 5"/>
    <s v="Nakheel"/>
    <s v="ASGC"/>
    <s v="Award"/>
    <s v="Lump Sum"/>
    <n v="80570"/>
    <n v="233506"/>
    <n v="79924"/>
    <x v="16"/>
    <m/>
    <m/>
    <n v="26.310933210026086"/>
    <m/>
    <n v="0.34227814274579599"/>
    <n v="0.34504466694645902"/>
    <n v="2021"/>
    <m/>
  </r>
  <r>
    <s v="United Arab Emirates"/>
    <s v="Dubai"/>
    <s v="Jebel Ali"/>
    <x v="15"/>
    <s v="Al Furjan Package 5"/>
    <s v="Nakheel"/>
    <s v="ASGC"/>
    <s v="Award"/>
    <s v="Lump Sum"/>
    <n v="80570"/>
    <n v="233506"/>
    <n v="79924"/>
    <x v="17"/>
    <m/>
    <m/>
    <n v="16.177328491326641"/>
    <m/>
    <n v="0.34227814274579599"/>
    <n v="0.34504466694645902"/>
    <n v="2021"/>
    <m/>
  </r>
  <r>
    <s v="United Arab Emirates"/>
    <s v="Dubai"/>
    <s v="Jebel Ali"/>
    <x v="15"/>
    <s v="Al Furjan Package 5"/>
    <s v="Nakheel"/>
    <s v="ASGC"/>
    <s v="Award"/>
    <s v="Lump Sum"/>
    <n v="80570"/>
    <n v="233506"/>
    <n v="79924"/>
    <x v="18"/>
    <m/>
    <m/>
    <n v="0"/>
    <m/>
    <n v="0.34227814274579599"/>
    <n v="0.34504466694645902"/>
    <n v="2021"/>
    <m/>
  </r>
  <r>
    <s v="United Arab Emirates"/>
    <s v="Dubai"/>
    <s v="Jebel Ali"/>
    <x v="15"/>
    <s v="Al Furjan Package 5"/>
    <s v="Nakheel"/>
    <s v="ASGC"/>
    <s v="Award"/>
    <s v="Lump Sum"/>
    <n v="80570"/>
    <n v="233506"/>
    <n v="79924"/>
    <x v="19"/>
    <m/>
    <m/>
    <n v="0"/>
    <m/>
    <n v="0.34227814274579599"/>
    <n v="0.34504466694645902"/>
    <n v="2021"/>
    <m/>
  </r>
  <r>
    <s v="United Arab Emirates"/>
    <s v="Dubai"/>
    <s v="Jebel Ali"/>
    <x v="15"/>
    <s v="Al Furjan Package 5"/>
    <s v="Nakheel"/>
    <s v="ASGC"/>
    <s v="Award"/>
    <s v="Lump Sum"/>
    <n v="80570"/>
    <n v="233506"/>
    <n v="79924"/>
    <x v="20"/>
    <m/>
    <m/>
    <n v="0"/>
    <m/>
    <n v="0.34227814274579599"/>
    <n v="0.34504466694645902"/>
    <n v="2021"/>
    <m/>
  </r>
  <r>
    <s v="United Arab Emirates"/>
    <s v="Dubai"/>
    <s v="Jebel Ali"/>
    <x v="15"/>
    <s v="Al Furjan Package 5"/>
    <s v="Nakheel"/>
    <s v="ASGC"/>
    <s v="Award"/>
    <s v="Lump Sum"/>
    <n v="80570"/>
    <n v="233506"/>
    <n v="79924"/>
    <x v="21"/>
    <m/>
    <m/>
    <n v="0"/>
    <m/>
    <n v="0.34227814274579599"/>
    <n v="0.34504466694645902"/>
    <n v="2021"/>
    <m/>
  </r>
  <r>
    <s v="United Arab Emirates"/>
    <s v="Dubai"/>
    <s v="Jebel Ali"/>
    <x v="15"/>
    <s v="Al Furjan Package 5"/>
    <s v="Nakheel"/>
    <s v="ASGC"/>
    <s v="Award"/>
    <s v="Lump Sum"/>
    <n v="80570"/>
    <n v="233506"/>
    <n v="79924"/>
    <x v="22"/>
    <m/>
    <m/>
    <n v="0"/>
    <m/>
    <n v="0.34227814274579599"/>
    <n v="0.34504466694645902"/>
    <n v="2021"/>
    <m/>
  </r>
  <r>
    <s v="United Arab Emirates"/>
    <s v="Dubai"/>
    <s v="Jebel Ali"/>
    <x v="15"/>
    <s v="Al Furjan Package 5"/>
    <s v="Nakheel"/>
    <s v="ASGC"/>
    <s v="Award"/>
    <s v="Lump Sum"/>
    <n v="80570"/>
    <n v="233506"/>
    <n v="79924"/>
    <x v="23"/>
    <m/>
    <m/>
    <n v="0"/>
    <m/>
    <n v="0.34227814274579599"/>
    <n v="0.34504466694645902"/>
    <n v="2021"/>
    <m/>
  </r>
  <r>
    <s v="United Arab Emirates"/>
    <s v="Dubai"/>
    <s v="Jebel Ali"/>
    <x v="15"/>
    <s v="Al Furjan Package 5"/>
    <s v="Nakheel"/>
    <s v="ASGC"/>
    <s v="Award"/>
    <s v="Lump Sum"/>
    <n v="80570"/>
    <n v="233506"/>
    <n v="79924"/>
    <x v="24"/>
    <m/>
    <m/>
    <n v="0"/>
    <m/>
    <n v="0.34227814274579599"/>
    <n v="0.34504466694645902"/>
    <n v="2021"/>
    <m/>
  </r>
  <r>
    <s v="United Arab Emirates"/>
    <s v="Dubai"/>
    <s v="Al Barsha South"/>
    <x v="16"/>
    <s v="Dubai Hills Estate"/>
    <s v="Emaar"/>
    <s v="Multiple"/>
    <s v="Award"/>
    <s v="Lump Sum"/>
    <n v="2904714"/>
    <n v="10851011"/>
    <n v="6412481"/>
    <x v="0"/>
    <m/>
    <m/>
    <n v="0"/>
    <m/>
    <n v="0.59095700852206301"/>
    <n v="0.26769063269772703"/>
    <n v="2023"/>
    <m/>
  </r>
  <r>
    <s v="United Arab Emirates"/>
    <s v="Dubai"/>
    <s v="Al Barsha South"/>
    <x v="16"/>
    <s v="Dubai Hills Estate"/>
    <s v="Emaar"/>
    <s v="Multiple"/>
    <s v="Award"/>
    <s v="Lump Sum"/>
    <n v="2904714"/>
    <n v="10851011"/>
    <n v="6412481"/>
    <x v="1"/>
    <m/>
    <m/>
    <n v="0"/>
    <m/>
    <n v="0.59095700852206301"/>
    <n v="0.26769063269772703"/>
    <n v="2023"/>
    <m/>
  </r>
  <r>
    <s v="United Arab Emirates"/>
    <s v="Dubai"/>
    <s v="Al Barsha South"/>
    <x v="16"/>
    <s v="Dubai Hills Estate"/>
    <s v="Emaar"/>
    <s v="Multiple"/>
    <s v="Award"/>
    <s v="Lump Sum"/>
    <n v="2904714"/>
    <n v="10851011"/>
    <n v="6412481"/>
    <x v="2"/>
    <m/>
    <m/>
    <n v="0"/>
    <m/>
    <n v="0.59095700852206301"/>
    <n v="0.26769063269772703"/>
    <n v="2023"/>
    <m/>
  </r>
  <r>
    <s v="United Arab Emirates"/>
    <s v="Dubai"/>
    <s v="Al Barsha South"/>
    <x v="16"/>
    <s v="Dubai Hills Estate"/>
    <s v="Emaar"/>
    <s v="Multiple"/>
    <s v="Award"/>
    <s v="Lump Sum"/>
    <n v="2904714"/>
    <n v="10851011"/>
    <n v="6412481"/>
    <x v="3"/>
    <m/>
    <m/>
    <n v="6.1933274682252035"/>
    <m/>
    <n v="0.59095700852206301"/>
    <n v="0.26769063269772703"/>
    <n v="2023"/>
    <m/>
  </r>
  <r>
    <s v="United Arab Emirates"/>
    <s v="Dubai"/>
    <s v="Al Barsha South"/>
    <x v="16"/>
    <s v="Dubai Hills Estate"/>
    <s v="Emaar"/>
    <s v="Multiple"/>
    <s v="Award"/>
    <s v="Lump Sum"/>
    <n v="2904714"/>
    <n v="10851011"/>
    <n v="6412481"/>
    <x v="4"/>
    <m/>
    <m/>
    <n v="0"/>
    <m/>
    <n v="0.59095700852206301"/>
    <n v="0.26769063269772703"/>
    <n v="2023"/>
    <m/>
  </r>
  <r>
    <s v="United Arab Emirates"/>
    <s v="Dubai"/>
    <s v="Al Barsha South"/>
    <x v="16"/>
    <s v="Dubai Hills Estate"/>
    <s v="Emaar"/>
    <s v="Multiple"/>
    <s v="Award"/>
    <s v="Lump Sum"/>
    <n v="2904714"/>
    <n v="10851011"/>
    <n v="6412481"/>
    <x v="5"/>
    <m/>
    <m/>
    <n v="38.281443884564794"/>
    <m/>
    <n v="0.59095700852206301"/>
    <n v="0.26769063269772703"/>
    <n v="2023"/>
    <m/>
  </r>
  <r>
    <s v="United Arab Emirates"/>
    <s v="Dubai"/>
    <s v="Al Barsha South"/>
    <x v="16"/>
    <s v="Dubai Hills Estate"/>
    <s v="Emaar"/>
    <s v="Multiple"/>
    <s v="Award"/>
    <s v="Lump Sum"/>
    <n v="2904714"/>
    <n v="10851011"/>
    <n v="6412481"/>
    <x v="6"/>
    <m/>
    <m/>
    <n v="24.181911321467826"/>
    <m/>
    <n v="0.59095700852206301"/>
    <n v="0.26769063269772703"/>
    <n v="2023"/>
    <m/>
  </r>
  <r>
    <s v="United Arab Emirates"/>
    <s v="Dubai"/>
    <s v="Al Barsha South"/>
    <x v="16"/>
    <s v="Dubai Hills Estate"/>
    <s v="Emaar"/>
    <s v="Multiple"/>
    <s v="Award"/>
    <s v="Lump Sum"/>
    <n v="2904714"/>
    <n v="10851011"/>
    <n v="6412481"/>
    <x v="7"/>
    <m/>
    <m/>
    <n v="24.629958233850751"/>
    <m/>
    <n v="0.59095700852206301"/>
    <n v="0.26769063269772703"/>
    <n v="2023"/>
    <m/>
  </r>
  <r>
    <s v="United Arab Emirates"/>
    <s v="Dubai"/>
    <s v="Al Barsha South"/>
    <x v="16"/>
    <s v="Dubai Hills Estate"/>
    <s v="Emaar"/>
    <s v="Multiple"/>
    <s v="Award"/>
    <s v="Lump Sum"/>
    <n v="2904714"/>
    <n v="10851011"/>
    <n v="6412481"/>
    <x v="8"/>
    <m/>
    <m/>
    <n v="48.954619832843946"/>
    <m/>
    <n v="0.59095700852206301"/>
    <n v="0.26769063269772703"/>
    <n v="2023"/>
    <m/>
  </r>
  <r>
    <s v="United Arab Emirates"/>
    <s v="Dubai"/>
    <s v="Al Barsha South"/>
    <x v="16"/>
    <s v="Dubai Hills Estate"/>
    <s v="Emaar"/>
    <s v="Multiple"/>
    <s v="Award"/>
    <s v="Lump Sum"/>
    <n v="2904714"/>
    <n v="10851011"/>
    <n v="6412481"/>
    <x v="9"/>
    <m/>
    <m/>
    <n v="0"/>
    <m/>
    <n v="0.59095700852206301"/>
    <n v="0.26769063269772703"/>
    <n v="2023"/>
    <m/>
  </r>
  <r>
    <s v="United Arab Emirates"/>
    <s v="Dubai"/>
    <s v="Al Barsha South"/>
    <x v="16"/>
    <s v="Dubai Hills Estate"/>
    <s v="Emaar"/>
    <s v="Multiple"/>
    <s v="Award"/>
    <s v="Lump Sum"/>
    <n v="2904714"/>
    <n v="10851011"/>
    <n v="6412481"/>
    <x v="10"/>
    <m/>
    <m/>
    <n v="0"/>
    <m/>
    <n v="0.59095700852206301"/>
    <n v="0.26769063269772703"/>
    <n v="2023"/>
    <m/>
  </r>
  <r>
    <s v="United Arab Emirates"/>
    <s v="Dubai"/>
    <s v="Al Barsha South"/>
    <x v="16"/>
    <s v="Dubai Hills Estate"/>
    <s v="Emaar"/>
    <s v="Multiple"/>
    <s v="Award"/>
    <s v="Lump Sum"/>
    <n v="2904714"/>
    <n v="10851011"/>
    <n v="6412481"/>
    <x v="11"/>
    <m/>
    <m/>
    <n v="0"/>
    <m/>
    <n v="0.59095700852206301"/>
    <n v="0.26769063269772703"/>
    <n v="2023"/>
    <m/>
  </r>
  <r>
    <s v="United Arab Emirates"/>
    <s v="Dubai"/>
    <s v="Al Barsha South"/>
    <x v="16"/>
    <s v="Dubai Hills Estate"/>
    <s v="Emaar"/>
    <s v="Multiple"/>
    <s v="Award"/>
    <s v="Lump Sum"/>
    <n v="2904714"/>
    <n v="10851011"/>
    <n v="6412481"/>
    <x v="12"/>
    <m/>
    <m/>
    <n v="0"/>
    <m/>
    <n v="0.59095700852206301"/>
    <n v="0.26769063269772703"/>
    <n v="2023"/>
    <m/>
  </r>
  <r>
    <s v="United Arab Emirates"/>
    <s v="Dubai"/>
    <s v="Al Barsha South"/>
    <x v="16"/>
    <s v="Dubai Hills Estate"/>
    <s v="Emaar"/>
    <s v="Multiple"/>
    <s v="Award"/>
    <s v="Lump Sum"/>
    <n v="2904714"/>
    <n v="10851011"/>
    <n v="6412481"/>
    <x v="13"/>
    <m/>
    <m/>
    <n v="0"/>
    <m/>
    <n v="0.59095700852206301"/>
    <n v="0.26769063269772703"/>
    <n v="2023"/>
    <m/>
  </r>
  <r>
    <s v="United Arab Emirates"/>
    <s v="Dubai"/>
    <s v="Al Barsha South"/>
    <x v="16"/>
    <s v="Dubai Hills Estate"/>
    <s v="Emaar"/>
    <s v="Multiple"/>
    <s v="Award"/>
    <s v="Lump Sum"/>
    <n v="2904714"/>
    <n v="10851011"/>
    <n v="6412481"/>
    <x v="14"/>
    <m/>
    <m/>
    <n v="0"/>
    <m/>
    <n v="0.59095700852206301"/>
    <n v="0.26769063269772703"/>
    <n v="2023"/>
    <m/>
  </r>
  <r>
    <s v="United Arab Emirates"/>
    <s v="Dubai"/>
    <s v="Al Barsha South"/>
    <x v="16"/>
    <s v="Dubai Hills Estate"/>
    <s v="Emaar"/>
    <s v="Multiple"/>
    <s v="Award"/>
    <s v="Lump Sum"/>
    <n v="2904714"/>
    <n v="10851011"/>
    <n v="6412481"/>
    <x v="15"/>
    <m/>
    <m/>
    <n v="59"/>
    <m/>
    <n v="0.59095700852206301"/>
    <n v="0.26769063269772703"/>
    <n v="2023"/>
    <m/>
  </r>
  <r>
    <s v="United Arab Emirates"/>
    <s v="Dubai"/>
    <s v="Al Barsha South"/>
    <x v="16"/>
    <s v="Dubai Hills Estate"/>
    <s v="Emaar"/>
    <s v="Multiple"/>
    <s v="Award"/>
    <s v="Lump Sum"/>
    <n v="2904714"/>
    <n v="10851011"/>
    <n v="6412481"/>
    <x v="16"/>
    <m/>
    <m/>
    <n v="4.2733079268166962"/>
    <m/>
    <n v="0.59095700852206301"/>
    <n v="0.26769063269772703"/>
    <n v="2023"/>
    <m/>
  </r>
  <r>
    <s v="United Arab Emirates"/>
    <s v="Dubai"/>
    <s v="Al Barsha South"/>
    <x v="16"/>
    <s v="Dubai Hills Estate"/>
    <s v="Emaar"/>
    <s v="Multiple"/>
    <s v="Award"/>
    <s v="Lump Sum"/>
    <n v="2904714"/>
    <n v="10851011"/>
    <n v="6412481"/>
    <x v="17"/>
    <m/>
    <m/>
    <n v="4.6647877546024032"/>
    <m/>
    <n v="0.59095700852206301"/>
    <n v="0.26769063269772703"/>
    <n v="2023"/>
    <m/>
  </r>
  <r>
    <s v="United Arab Emirates"/>
    <s v="Dubai"/>
    <s v="Al Barsha South"/>
    <x v="16"/>
    <s v="Dubai Hills Estate"/>
    <s v="Emaar"/>
    <s v="Multiple"/>
    <s v="Award"/>
    <s v="Lump Sum"/>
    <n v="2904714"/>
    <n v="10851011"/>
    <n v="6412481"/>
    <x v="18"/>
    <m/>
    <m/>
    <n v="0"/>
    <m/>
    <n v="0.59095700852206301"/>
    <n v="0.26769063269772703"/>
    <n v="2023"/>
    <m/>
  </r>
  <r>
    <s v="United Arab Emirates"/>
    <s v="Dubai"/>
    <s v="Al Barsha South"/>
    <x v="16"/>
    <s v="Dubai Hills Estate"/>
    <s v="Emaar"/>
    <s v="Multiple"/>
    <s v="Award"/>
    <s v="Lump Sum"/>
    <n v="2904714"/>
    <n v="10851011"/>
    <n v="6412481"/>
    <x v="19"/>
    <m/>
    <m/>
    <n v="0"/>
    <m/>
    <n v="0.59095700852206301"/>
    <n v="0.26769063269772703"/>
    <n v="2023"/>
    <m/>
  </r>
  <r>
    <s v="United Arab Emirates"/>
    <s v="Dubai"/>
    <s v="Al Barsha South"/>
    <x v="16"/>
    <s v="Dubai Hills Estate"/>
    <s v="Emaar"/>
    <s v="Multiple"/>
    <s v="Award"/>
    <s v="Lump Sum"/>
    <n v="2904714"/>
    <n v="10851011"/>
    <n v="6412481"/>
    <x v="20"/>
    <m/>
    <m/>
    <n v="0"/>
    <m/>
    <n v="0.59095700852206301"/>
    <n v="0.26769063269772703"/>
    <n v="2023"/>
    <m/>
  </r>
  <r>
    <s v="United Arab Emirates"/>
    <s v="Dubai"/>
    <s v="Al Barsha South"/>
    <x v="16"/>
    <s v="Dubai Hills Estate"/>
    <s v="Emaar"/>
    <s v="Multiple"/>
    <s v="Award"/>
    <s v="Lump Sum"/>
    <n v="2904714"/>
    <n v="10851011"/>
    <n v="6412481"/>
    <x v="21"/>
    <m/>
    <m/>
    <n v="0"/>
    <m/>
    <n v="0.59095700852206301"/>
    <n v="0.26769063269772703"/>
    <n v="2023"/>
    <m/>
  </r>
  <r>
    <s v="United Arab Emirates"/>
    <s v="Dubai"/>
    <s v="Al Barsha South"/>
    <x v="16"/>
    <s v="Dubai Hills Estate"/>
    <s v="Emaar"/>
    <s v="Multiple"/>
    <s v="Award"/>
    <s v="Lump Sum"/>
    <n v="2904714"/>
    <n v="10851011"/>
    <n v="6412481"/>
    <x v="22"/>
    <m/>
    <m/>
    <n v="0"/>
    <m/>
    <n v="0.59095700852206301"/>
    <n v="0.26769063269772703"/>
    <n v="2023"/>
    <m/>
  </r>
  <r>
    <s v="United Arab Emirates"/>
    <s v="Dubai"/>
    <s v="Al Barsha South"/>
    <x v="16"/>
    <s v="Dubai Hills Estate"/>
    <s v="Emaar"/>
    <s v="Multiple"/>
    <s v="Award"/>
    <s v="Lump Sum"/>
    <n v="2904714"/>
    <n v="10851011"/>
    <n v="6412481"/>
    <x v="23"/>
    <m/>
    <m/>
    <n v="0"/>
    <m/>
    <n v="0.59095700852206301"/>
    <n v="0.26769063269772703"/>
    <n v="2023"/>
    <m/>
  </r>
  <r>
    <s v="United Arab Emirates"/>
    <s v="Dubai"/>
    <s v="Al Barsha South"/>
    <x v="16"/>
    <s v="Dubai Hills Estate"/>
    <s v="Emaar"/>
    <s v="Multiple"/>
    <s v="Award"/>
    <s v="Lump Sum"/>
    <n v="2904714"/>
    <n v="10851011"/>
    <n v="6412481"/>
    <x v="24"/>
    <m/>
    <m/>
    <n v="0"/>
    <m/>
    <n v="0.59095700852206301"/>
    <n v="0.26769063269772703"/>
    <n v="2023"/>
    <m/>
  </r>
  <r>
    <s v="United Arab Emirates"/>
    <s v="Dubai"/>
    <s v="Jebel Ali"/>
    <x v="17"/>
    <s v="PJA Fronds I to P"/>
    <s v="Nakheel"/>
    <s v="TBA"/>
    <s v="Tender"/>
    <s v="Remeasure"/>
    <n v="180376"/>
    <n v="1771721"/>
    <n v="827528"/>
    <x v="0"/>
    <m/>
    <m/>
    <n v="0"/>
    <m/>
    <n v="0.467075798051724"/>
    <n v="0.101808354701445"/>
    <n v="2024"/>
    <m/>
  </r>
  <r>
    <s v="United Arab Emirates"/>
    <s v="Dubai"/>
    <s v="Jebel Ali"/>
    <x v="17"/>
    <s v="PJA Fronds I to P"/>
    <s v="Nakheel"/>
    <s v="TBA"/>
    <s v="Tender"/>
    <s v="Remeasure"/>
    <n v="180376"/>
    <n v="1771721"/>
    <n v="827528"/>
    <x v="1"/>
    <m/>
    <m/>
    <n v="0"/>
    <m/>
    <n v="0.467075798051724"/>
    <n v="0.101808354701445"/>
    <n v="2024"/>
    <m/>
  </r>
  <r>
    <s v="United Arab Emirates"/>
    <s v="Dubai"/>
    <s v="Jebel Ali"/>
    <x v="17"/>
    <s v="PJA Fronds I to P"/>
    <s v="Nakheel"/>
    <s v="TBA"/>
    <s v="Tender"/>
    <s v="Remeasure"/>
    <n v="180376"/>
    <n v="1771721"/>
    <n v="827528"/>
    <x v="2"/>
    <m/>
    <m/>
    <n v="0.46738066758818064"/>
    <m/>
    <n v="0.467075798051724"/>
    <n v="0.101808354701445"/>
    <n v="2024"/>
    <m/>
  </r>
  <r>
    <s v="United Arab Emirates"/>
    <s v="Dubai"/>
    <s v="Jebel Ali"/>
    <x v="17"/>
    <s v="PJA Fronds I to P"/>
    <s v="Nakheel"/>
    <s v="TBA"/>
    <s v="Tender"/>
    <s v="Remeasure"/>
    <n v="180376"/>
    <n v="1771721"/>
    <n v="827528"/>
    <x v="3"/>
    <m/>
    <m/>
    <n v="3.0930036868784541"/>
    <m/>
    <n v="0.467075798051724"/>
    <n v="0.101808354701445"/>
    <n v="2024"/>
    <m/>
  </r>
  <r>
    <s v="United Arab Emirates"/>
    <s v="Dubai"/>
    <s v="Jebel Ali"/>
    <x v="17"/>
    <s v="PJA Fronds I to P"/>
    <s v="Nakheel"/>
    <s v="TBA"/>
    <s v="Tender"/>
    <s v="Remeasure"/>
    <n v="180376"/>
    <n v="1771721"/>
    <n v="827528"/>
    <x v="4"/>
    <m/>
    <m/>
    <n v="0"/>
    <m/>
    <n v="0.467075798051724"/>
    <n v="0.101808354701445"/>
    <n v="2024"/>
    <m/>
  </r>
  <r>
    <s v="United Arab Emirates"/>
    <s v="Dubai"/>
    <s v="Jebel Ali"/>
    <x v="17"/>
    <s v="PJA Fronds I to P"/>
    <s v="Nakheel"/>
    <s v="TBA"/>
    <s v="Tender"/>
    <s v="Remeasure"/>
    <n v="180376"/>
    <n v="1771721"/>
    <n v="827528"/>
    <x v="5"/>
    <m/>
    <m/>
    <n v="18.757854043294536"/>
    <m/>
    <n v="0.467075798051724"/>
    <n v="0.101808354701445"/>
    <n v="2024"/>
    <m/>
  </r>
  <r>
    <s v="United Arab Emirates"/>
    <s v="Dubai"/>
    <s v="Jebel Ali"/>
    <x v="17"/>
    <s v="PJA Fronds I to P"/>
    <s v="Nakheel"/>
    <s v="TBA"/>
    <s v="Tender"/>
    <s v="Remeasure"/>
    <n v="180376"/>
    <n v="1771721"/>
    <n v="827528"/>
    <x v="6"/>
    <m/>
    <m/>
    <n v="36.23624221262817"/>
    <m/>
    <n v="0.467075798051724"/>
    <n v="0.101808354701445"/>
    <n v="2024"/>
    <m/>
  </r>
  <r>
    <s v="United Arab Emirates"/>
    <s v="Dubai"/>
    <s v="Jebel Ali"/>
    <x v="17"/>
    <s v="PJA Fronds I to P"/>
    <s v="Nakheel"/>
    <s v="TBA"/>
    <s v="Tender"/>
    <s v="Remeasure"/>
    <n v="180376"/>
    <n v="1771721"/>
    <n v="827528"/>
    <x v="7"/>
    <m/>
    <m/>
    <n v="24.629958233850751"/>
    <m/>
    <n v="0.467075798051724"/>
    <n v="0.101808354701445"/>
    <n v="2024"/>
    <m/>
  </r>
  <r>
    <s v="United Arab Emirates"/>
    <s v="Dubai"/>
    <s v="Jebel Ali"/>
    <x v="17"/>
    <s v="PJA Fronds I to P"/>
    <s v="Nakheel"/>
    <s v="TBA"/>
    <s v="Tender"/>
    <s v="Remeasure"/>
    <n v="180376"/>
    <n v="1771721"/>
    <n v="827528"/>
    <x v="8"/>
    <m/>
    <m/>
    <n v="52.46000256699557"/>
    <m/>
    <n v="0.467075798051724"/>
    <n v="0.101808354701445"/>
    <n v="2024"/>
    <m/>
  </r>
  <r>
    <s v="United Arab Emirates"/>
    <s v="Dubai"/>
    <s v="Jebel Ali"/>
    <x v="17"/>
    <s v="PJA Fronds I to P"/>
    <s v="Nakheel"/>
    <s v="TBA"/>
    <s v="Tender"/>
    <s v="Remeasure"/>
    <n v="180376"/>
    <n v="1771721"/>
    <n v="827528"/>
    <x v="9"/>
    <m/>
    <m/>
    <n v="0"/>
    <m/>
    <n v="0.467075798051724"/>
    <n v="0.101808354701445"/>
    <n v="2024"/>
    <m/>
  </r>
  <r>
    <s v="United Arab Emirates"/>
    <s v="Dubai"/>
    <s v="Jebel Ali"/>
    <x v="17"/>
    <s v="PJA Fronds I to P"/>
    <s v="Nakheel"/>
    <s v="TBA"/>
    <s v="Tender"/>
    <s v="Remeasure"/>
    <n v="180376"/>
    <n v="1771721"/>
    <n v="827528"/>
    <x v="10"/>
    <m/>
    <m/>
    <n v="0"/>
    <m/>
    <n v="0.467075798051724"/>
    <n v="0.101808354701445"/>
    <n v="2024"/>
    <m/>
  </r>
  <r>
    <s v="United Arab Emirates"/>
    <s v="Dubai"/>
    <s v="Jebel Ali"/>
    <x v="17"/>
    <s v="PJA Fronds I to P"/>
    <s v="Nakheel"/>
    <s v="TBA"/>
    <s v="Tender"/>
    <s v="Remeasure"/>
    <n v="180376"/>
    <n v="1771721"/>
    <n v="827528"/>
    <x v="11"/>
    <m/>
    <m/>
    <n v="0"/>
    <m/>
    <n v="0.467075798051724"/>
    <n v="0.101808354701445"/>
    <n v="2024"/>
    <m/>
  </r>
  <r>
    <s v="United Arab Emirates"/>
    <s v="Dubai"/>
    <s v="Jebel Ali"/>
    <x v="17"/>
    <s v="PJA Fronds I to P"/>
    <s v="Nakheel"/>
    <s v="TBA"/>
    <s v="Tender"/>
    <s v="Remeasure"/>
    <n v="180376"/>
    <n v="1771721"/>
    <n v="827528"/>
    <x v="12"/>
    <m/>
    <m/>
    <n v="0"/>
    <m/>
    <n v="0.467075798051724"/>
    <n v="0.101808354701445"/>
    <n v="2024"/>
    <m/>
  </r>
  <r>
    <s v="United Arab Emirates"/>
    <s v="Dubai"/>
    <s v="Jebel Ali"/>
    <x v="17"/>
    <s v="PJA Fronds I to P"/>
    <s v="Nakheel"/>
    <s v="TBA"/>
    <s v="Tender"/>
    <s v="Remeasure"/>
    <n v="180376"/>
    <n v="1771721"/>
    <n v="827528"/>
    <x v="13"/>
    <m/>
    <m/>
    <n v="0"/>
    <m/>
    <n v="0.467075798051724"/>
    <n v="0.101808354701445"/>
    <n v="2024"/>
    <m/>
  </r>
  <r>
    <s v="United Arab Emirates"/>
    <s v="Dubai"/>
    <s v="Jebel Ali"/>
    <x v="17"/>
    <s v="PJA Fronds I to P"/>
    <s v="Nakheel"/>
    <s v="TBA"/>
    <s v="Tender"/>
    <s v="Remeasure"/>
    <n v="180376"/>
    <n v="1771721"/>
    <n v="827528"/>
    <x v="14"/>
    <m/>
    <m/>
    <n v="0"/>
    <m/>
    <n v="0.467075798051724"/>
    <n v="0.101808354701445"/>
    <n v="2024"/>
    <m/>
  </r>
  <r>
    <s v="United Arab Emirates"/>
    <s v="Dubai"/>
    <s v="Jebel Ali"/>
    <x v="17"/>
    <s v="PJA Fronds I to P"/>
    <s v="Nakheel"/>
    <s v="TBA"/>
    <s v="Tender"/>
    <s v="Remeasure"/>
    <n v="180376"/>
    <n v="1771721"/>
    <n v="827528"/>
    <x v="15"/>
    <m/>
    <m/>
    <n v="14.0212146176062"/>
    <m/>
    <n v="0.467075798051724"/>
    <n v="0.101808354701445"/>
    <n v="2024"/>
    <m/>
  </r>
  <r>
    <s v="United Arab Emirates"/>
    <s v="Dubai"/>
    <s v="Jebel Ali"/>
    <x v="17"/>
    <s v="PJA Fronds I to P"/>
    <s v="Nakheel"/>
    <s v="TBA"/>
    <s v="Tender"/>
    <s v="Remeasure"/>
    <n v="180376"/>
    <n v="1771721"/>
    <n v="827528"/>
    <x v="16"/>
    <m/>
    <m/>
    <n v="10.38910262326856"/>
    <m/>
    <n v="0.467075798051724"/>
    <n v="0.101808354701445"/>
    <n v="2024"/>
    <m/>
  </r>
  <r>
    <s v="United Arab Emirates"/>
    <s v="Dubai"/>
    <s v="Jebel Ali"/>
    <x v="17"/>
    <s v="PJA Fronds I to P"/>
    <s v="Nakheel"/>
    <s v="TBA"/>
    <s v="Tender"/>
    <s v="Remeasure"/>
    <n v="180376"/>
    <n v="1771721"/>
    <n v="827528"/>
    <x v="17"/>
    <m/>
    <m/>
    <n v="7.9801013365874152"/>
    <m/>
    <n v="0.467075798051724"/>
    <n v="0.101808354701445"/>
    <n v="2024"/>
    <m/>
  </r>
  <r>
    <s v="United Arab Emirates"/>
    <s v="Dubai"/>
    <s v="Jebel Ali"/>
    <x v="17"/>
    <s v="PJA Fronds I to P"/>
    <s v="Nakheel"/>
    <s v="TBA"/>
    <s v="Tender"/>
    <s v="Remeasure"/>
    <n v="180376"/>
    <n v="1771721"/>
    <n v="827528"/>
    <x v="18"/>
    <m/>
    <m/>
    <n v="6.3344509948462484"/>
    <m/>
    <n v="0.467075798051724"/>
    <n v="0.101808354701445"/>
    <n v="2024"/>
    <m/>
  </r>
  <r>
    <s v="United Arab Emirates"/>
    <s v="Dubai"/>
    <s v="Jebel Ali"/>
    <x v="17"/>
    <s v="PJA Fronds I to P"/>
    <s v="Nakheel"/>
    <s v="TBA"/>
    <s v="Tender"/>
    <s v="Remeasure"/>
    <n v="180376"/>
    <n v="1771721"/>
    <n v="827528"/>
    <x v="19"/>
    <m/>
    <m/>
    <n v="0"/>
    <m/>
    <n v="0.467075798051724"/>
    <n v="0.101808354701445"/>
    <n v="2024"/>
    <m/>
  </r>
  <r>
    <s v="United Arab Emirates"/>
    <s v="Dubai"/>
    <s v="Jebel Ali"/>
    <x v="17"/>
    <s v="PJA Fronds I to P"/>
    <s v="Nakheel"/>
    <s v="TBA"/>
    <s v="Tender"/>
    <s v="Remeasure"/>
    <n v="180376"/>
    <n v="1771721"/>
    <n v="827528"/>
    <x v="20"/>
    <m/>
    <m/>
    <n v="0"/>
    <m/>
    <n v="0.467075798051724"/>
    <n v="0.101808354701445"/>
    <n v="2024"/>
    <m/>
  </r>
  <r>
    <s v="United Arab Emirates"/>
    <s v="Dubai"/>
    <s v="Jebel Ali"/>
    <x v="17"/>
    <s v="PJA Fronds I to P"/>
    <s v="Nakheel"/>
    <s v="TBA"/>
    <s v="Tender"/>
    <s v="Remeasure"/>
    <n v="180376"/>
    <n v="1771721"/>
    <n v="827528"/>
    <x v="21"/>
    <m/>
    <m/>
    <n v="0"/>
    <m/>
    <n v="0.467075798051724"/>
    <n v="0.101808354701445"/>
    <n v="2024"/>
    <m/>
  </r>
  <r>
    <s v="United Arab Emirates"/>
    <s v="Dubai"/>
    <s v="Jebel Ali"/>
    <x v="17"/>
    <s v="PJA Fronds I to P"/>
    <s v="Nakheel"/>
    <s v="TBA"/>
    <s v="Tender"/>
    <s v="Remeasure"/>
    <n v="180376"/>
    <n v="1771721"/>
    <n v="827528"/>
    <x v="22"/>
    <m/>
    <m/>
    <n v="0"/>
    <m/>
    <n v="0.467075798051724"/>
    <n v="0.101808354701445"/>
    <n v="2024"/>
    <m/>
  </r>
  <r>
    <s v="United Arab Emirates"/>
    <s v="Dubai"/>
    <s v="Jebel Ali"/>
    <x v="17"/>
    <s v="PJA Fronds I to P"/>
    <s v="Nakheel"/>
    <s v="TBA"/>
    <s v="Tender"/>
    <s v="Remeasure"/>
    <n v="180376"/>
    <n v="1771721"/>
    <n v="827528"/>
    <x v="23"/>
    <m/>
    <m/>
    <n v="0"/>
    <m/>
    <n v="0.467075798051724"/>
    <n v="0.101808354701445"/>
    <n v="2024"/>
    <m/>
  </r>
  <r>
    <s v="United Arab Emirates"/>
    <s v="Dubai"/>
    <s v="Jebel Ali"/>
    <x v="17"/>
    <s v="PJA Fronds I to P"/>
    <s v="Nakheel"/>
    <s v="TBA"/>
    <s v="Tender"/>
    <s v="Remeasure"/>
    <n v="180376"/>
    <n v="1771721"/>
    <n v="827528"/>
    <x v="24"/>
    <m/>
    <m/>
    <n v="0"/>
    <m/>
    <n v="0.467075798051724"/>
    <n v="0.101808354701445"/>
    <n v="2024"/>
    <m/>
  </r>
  <r>
    <s v="United Arab Emirates"/>
    <s v="Dubai"/>
    <s v="Dubailand"/>
    <x v="18"/>
    <s v="Ghaf Woods"/>
    <s v="MAF"/>
    <s v="TBA"/>
    <s v="Tender"/>
    <s v="Lump Sum"/>
    <n v="106864"/>
    <n v="737134"/>
    <n v="777670"/>
    <x v="0"/>
    <m/>
    <m/>
    <n v="0"/>
    <m/>
    <n v="1.0549913584232899"/>
    <n v="0.14497228455070499"/>
    <n v="2024"/>
    <m/>
  </r>
  <r>
    <s v="United Arab Emirates"/>
    <s v="Dubai"/>
    <s v="Dubailand"/>
    <x v="18"/>
    <s v="Ghaf Woods"/>
    <s v="MAF"/>
    <s v="TBA"/>
    <s v="Tender"/>
    <s v="Lump Sum"/>
    <n v="106864"/>
    <n v="737134"/>
    <n v="777670"/>
    <x v="1"/>
    <m/>
    <m/>
    <n v="0"/>
    <m/>
    <n v="1.0549913584232899"/>
    <n v="0.14497228455070499"/>
    <n v="2024"/>
    <m/>
  </r>
  <r>
    <s v="United Arab Emirates"/>
    <s v="Dubai"/>
    <s v="Dubailand"/>
    <x v="18"/>
    <s v="Ghaf Woods"/>
    <s v="MAF"/>
    <s v="TBA"/>
    <s v="Tender"/>
    <s v="Lump Sum"/>
    <n v="106864"/>
    <n v="737134"/>
    <n v="777670"/>
    <x v="2"/>
    <m/>
    <m/>
    <n v="1.6534019999620095"/>
    <m/>
    <n v="1.0549913584232899"/>
    <n v="0.14497228455070499"/>
    <n v="2024"/>
    <m/>
  </r>
  <r>
    <s v="United Arab Emirates"/>
    <s v="Dubai"/>
    <s v="Dubailand"/>
    <x v="18"/>
    <s v="Ghaf Woods"/>
    <s v="MAF"/>
    <s v="TBA"/>
    <s v="Tender"/>
    <s v="Lump Sum"/>
    <n v="106864"/>
    <n v="737134"/>
    <n v="777670"/>
    <x v="3"/>
    <m/>
    <m/>
    <n v="14.308826675746806"/>
    <m/>
    <n v="1.0549913584232899"/>
    <n v="0.14497228455070499"/>
    <n v="2024"/>
    <m/>
  </r>
  <r>
    <s v="United Arab Emirates"/>
    <s v="Dubai"/>
    <s v="Dubailand"/>
    <x v="18"/>
    <s v="Ghaf Woods"/>
    <s v="MAF"/>
    <s v="TBA"/>
    <s v="Tender"/>
    <s v="Lump Sum"/>
    <n v="106864"/>
    <n v="737134"/>
    <n v="777670"/>
    <x v="4"/>
    <m/>
    <m/>
    <n v="0"/>
    <m/>
    <n v="1.0549913584232899"/>
    <n v="0.14497228455070499"/>
    <n v="2024"/>
    <m/>
  </r>
  <r>
    <s v="United Arab Emirates"/>
    <s v="Dubai"/>
    <s v="Dubailand"/>
    <x v="18"/>
    <s v="Ghaf Woods"/>
    <s v="MAF"/>
    <s v="TBA"/>
    <s v="Tender"/>
    <s v="Lump Sum"/>
    <n v="106864"/>
    <n v="737134"/>
    <n v="777670"/>
    <x v="5"/>
    <m/>
    <m/>
    <n v="18.245559552103089"/>
    <m/>
    <n v="1.0549913584232899"/>
    <n v="0.14497228455070499"/>
    <n v="2024"/>
    <m/>
  </r>
  <r>
    <s v="United Arab Emirates"/>
    <s v="Dubai"/>
    <s v="Dubailand"/>
    <x v="18"/>
    <s v="Ghaf Woods"/>
    <s v="MAF"/>
    <s v="TBA"/>
    <s v="Tender"/>
    <s v="Lump Sum"/>
    <n v="106864"/>
    <n v="737134"/>
    <n v="777670"/>
    <x v="6"/>
    <m/>
    <m/>
    <n v="14.457811377470033"/>
    <m/>
    <n v="1.0549913584232899"/>
    <n v="0.14497228455070499"/>
    <n v="2024"/>
    <m/>
  </r>
  <r>
    <s v="United Arab Emirates"/>
    <s v="Dubai"/>
    <s v="Dubailand"/>
    <x v="18"/>
    <s v="Ghaf Woods"/>
    <s v="MAF"/>
    <s v="TBA"/>
    <s v="Tender"/>
    <s v="Lump Sum"/>
    <n v="106864"/>
    <n v="737134"/>
    <n v="777670"/>
    <x v="7"/>
    <m/>
    <m/>
    <n v="6.3616095693862951"/>
    <m/>
    <n v="1.0549913584232899"/>
    <n v="0.14497228455070499"/>
    <n v="2024"/>
    <m/>
  </r>
  <r>
    <s v="United Arab Emirates"/>
    <s v="Dubai"/>
    <s v="Dubailand"/>
    <x v="18"/>
    <s v="Ghaf Woods"/>
    <s v="MAF"/>
    <s v="TBA"/>
    <s v="Tender"/>
    <s v="Lump Sum"/>
    <n v="106864"/>
    <n v="737134"/>
    <n v="777670"/>
    <x v="8"/>
    <m/>
    <m/>
    <n v="28.354515069444567"/>
    <m/>
    <n v="1.0549913584232899"/>
    <n v="0.14497228455070499"/>
    <n v="2024"/>
    <m/>
  </r>
  <r>
    <s v="United Arab Emirates"/>
    <s v="Dubai"/>
    <s v="Dubailand"/>
    <x v="18"/>
    <s v="Ghaf Woods"/>
    <s v="MAF"/>
    <s v="TBA"/>
    <s v="Tender"/>
    <s v="Lump Sum"/>
    <n v="106864"/>
    <n v="737134"/>
    <n v="777670"/>
    <x v="9"/>
    <m/>
    <m/>
    <n v="0"/>
    <m/>
    <n v="1.0549913584232899"/>
    <n v="0.14497228455070499"/>
    <n v="2024"/>
    <m/>
  </r>
  <r>
    <s v="United Arab Emirates"/>
    <s v="Dubai"/>
    <s v="Dubailand"/>
    <x v="18"/>
    <s v="Ghaf Woods"/>
    <s v="MAF"/>
    <s v="TBA"/>
    <s v="Tender"/>
    <s v="Lump Sum"/>
    <n v="106864"/>
    <n v="737134"/>
    <n v="777670"/>
    <x v="10"/>
    <m/>
    <m/>
    <n v="0"/>
    <m/>
    <n v="1.0549913584232899"/>
    <n v="0.14497228455070499"/>
    <n v="2024"/>
    <m/>
  </r>
  <r>
    <s v="United Arab Emirates"/>
    <s v="Dubai"/>
    <s v="Dubailand"/>
    <x v="18"/>
    <s v="Ghaf Woods"/>
    <s v="MAF"/>
    <s v="TBA"/>
    <s v="Tender"/>
    <s v="Lump Sum"/>
    <n v="106864"/>
    <n v="737134"/>
    <n v="777670"/>
    <x v="11"/>
    <m/>
    <m/>
    <n v="0"/>
    <m/>
    <n v="1.0549913584232899"/>
    <n v="0.14497228455070499"/>
    <n v="2024"/>
    <m/>
  </r>
  <r>
    <s v="United Arab Emirates"/>
    <s v="Dubai"/>
    <s v="Dubailand"/>
    <x v="18"/>
    <s v="Ghaf Woods"/>
    <s v="MAF"/>
    <s v="TBA"/>
    <s v="Tender"/>
    <s v="Lump Sum"/>
    <n v="106864"/>
    <n v="737134"/>
    <n v="777670"/>
    <x v="12"/>
    <m/>
    <m/>
    <n v="0"/>
    <m/>
    <n v="1.0549913584232899"/>
    <n v="0.14497228455070499"/>
    <n v="2024"/>
    <m/>
  </r>
  <r>
    <s v="United Arab Emirates"/>
    <s v="Dubai"/>
    <s v="Dubailand"/>
    <x v="18"/>
    <s v="Ghaf Woods"/>
    <s v="MAF"/>
    <s v="TBA"/>
    <s v="Tender"/>
    <s v="Lump Sum"/>
    <n v="106864"/>
    <n v="737134"/>
    <n v="777670"/>
    <x v="13"/>
    <m/>
    <m/>
    <n v="0"/>
    <m/>
    <n v="1.0549913584232899"/>
    <n v="0.14497228455070499"/>
    <n v="2024"/>
    <m/>
  </r>
  <r>
    <s v="United Arab Emirates"/>
    <s v="Dubai"/>
    <s v="Dubailand"/>
    <x v="18"/>
    <s v="Ghaf Woods"/>
    <s v="MAF"/>
    <s v="TBA"/>
    <s v="Tender"/>
    <s v="Lump Sum"/>
    <n v="106864"/>
    <n v="737134"/>
    <n v="777670"/>
    <x v="14"/>
    <m/>
    <m/>
    <n v="0"/>
    <m/>
    <n v="1.0549913584232899"/>
    <n v="0.14497228455070499"/>
    <n v="2024"/>
    <m/>
  </r>
  <r>
    <s v="United Arab Emirates"/>
    <s v="Dubai"/>
    <s v="Dubailand"/>
    <x v="18"/>
    <s v="Ghaf Woods"/>
    <s v="MAF"/>
    <s v="TBA"/>
    <s v="Tender"/>
    <s v="Lump Sum"/>
    <n v="106864"/>
    <n v="737134"/>
    <n v="777670"/>
    <x v="15"/>
    <m/>
    <m/>
    <n v="13.583028611568531"/>
    <m/>
    <n v="1.0549913584232899"/>
    <n v="0.14497228455070499"/>
    <n v="2024"/>
    <m/>
  </r>
  <r>
    <s v="United Arab Emirates"/>
    <s v="Dubai"/>
    <s v="Dubailand"/>
    <x v="18"/>
    <s v="Ghaf Woods"/>
    <s v="MAF"/>
    <s v="TBA"/>
    <s v="Tender"/>
    <s v="Lump Sum"/>
    <n v="106864"/>
    <n v="737134"/>
    <n v="777670"/>
    <x v="16"/>
    <m/>
    <m/>
    <n v="3.5120344811119804"/>
    <m/>
    <n v="1.0549913584232899"/>
    <n v="0.14497228455070499"/>
    <n v="2024"/>
    <m/>
  </r>
  <r>
    <s v="United Arab Emirates"/>
    <s v="Dubai"/>
    <s v="Dubailand"/>
    <x v="18"/>
    <s v="Ghaf Woods"/>
    <s v="MAF"/>
    <s v="TBA"/>
    <s v="Tender"/>
    <s v="Lump Sum"/>
    <n v="106864"/>
    <n v="737134"/>
    <n v="777670"/>
    <x v="17"/>
    <m/>
    <m/>
    <n v="3.2138511249243602"/>
    <m/>
    <n v="1.0549913584232899"/>
    <n v="0.14497228455070499"/>
    <n v="2024"/>
    <m/>
  </r>
  <r>
    <s v="United Arab Emirates"/>
    <s v="Dubai"/>
    <s v="Dubailand"/>
    <x v="18"/>
    <s v="Ghaf Woods"/>
    <s v="MAF"/>
    <s v="TBA"/>
    <s v="Tender"/>
    <s v="Lump Sum"/>
    <n v="106864"/>
    <n v="737134"/>
    <n v="777670"/>
    <x v="18"/>
    <m/>
    <m/>
    <n v="15.868763127355312"/>
    <m/>
    <n v="1.0549913584232899"/>
    <n v="0.14497228455070499"/>
    <n v="2024"/>
    <m/>
  </r>
  <r>
    <s v="United Arab Emirates"/>
    <s v="Dubai"/>
    <s v="Dubailand"/>
    <x v="18"/>
    <s v="Ghaf Woods"/>
    <s v="MAF"/>
    <s v="TBA"/>
    <s v="Tender"/>
    <s v="Lump Sum"/>
    <n v="106864"/>
    <n v="737134"/>
    <n v="777670"/>
    <x v="19"/>
    <m/>
    <m/>
    <n v="0"/>
    <m/>
    <n v="1.0549913584232899"/>
    <n v="0.14497228455070499"/>
    <n v="2024"/>
    <m/>
  </r>
  <r>
    <s v="United Arab Emirates"/>
    <s v="Dubai"/>
    <s v="Dubailand"/>
    <x v="18"/>
    <s v="Ghaf Woods"/>
    <s v="MAF"/>
    <s v="TBA"/>
    <s v="Tender"/>
    <s v="Lump Sum"/>
    <n v="106864"/>
    <n v="737134"/>
    <n v="777670"/>
    <x v="20"/>
    <m/>
    <m/>
    <n v="0"/>
    <m/>
    <n v="1.0549913584232899"/>
    <n v="0.14497228455070499"/>
    <n v="2024"/>
    <m/>
  </r>
  <r>
    <s v="United Arab Emirates"/>
    <s v="Dubai"/>
    <s v="Dubailand"/>
    <x v="18"/>
    <s v="Ghaf Woods"/>
    <s v="MAF"/>
    <s v="TBA"/>
    <s v="Tender"/>
    <s v="Lump Sum"/>
    <n v="106864"/>
    <n v="737134"/>
    <n v="777670"/>
    <x v="21"/>
    <m/>
    <m/>
    <n v="0"/>
    <m/>
    <n v="1.0549913584232899"/>
    <n v="0.14497228455070499"/>
    <n v="2024"/>
    <m/>
  </r>
  <r>
    <s v="United Arab Emirates"/>
    <s v="Dubai"/>
    <s v="Dubailand"/>
    <x v="18"/>
    <s v="Ghaf Woods"/>
    <s v="MAF"/>
    <s v="TBA"/>
    <s v="Tender"/>
    <s v="Lump Sum"/>
    <n v="106864"/>
    <n v="737134"/>
    <n v="777670"/>
    <x v="22"/>
    <m/>
    <m/>
    <n v="0"/>
    <m/>
    <n v="1.0549913584232899"/>
    <n v="0.14497228455070499"/>
    <n v="2024"/>
    <m/>
  </r>
  <r>
    <s v="United Arab Emirates"/>
    <s v="Dubai"/>
    <s v="Dubailand"/>
    <x v="18"/>
    <s v="Ghaf Woods"/>
    <s v="MAF"/>
    <s v="TBA"/>
    <s v="Tender"/>
    <s v="Lump Sum"/>
    <n v="106864"/>
    <n v="737134"/>
    <n v="777670"/>
    <x v="23"/>
    <m/>
    <m/>
    <n v="0"/>
    <m/>
    <n v="1.0549913584232899"/>
    <n v="0.14497228455070499"/>
    <n v="2024"/>
    <m/>
  </r>
  <r>
    <s v="United Arab Emirates"/>
    <s v="Dubai"/>
    <s v="Dubailand"/>
    <x v="18"/>
    <s v="Ghaf Woods"/>
    <s v="MAF"/>
    <s v="TBA"/>
    <s v="Tender"/>
    <s v="Lump Sum"/>
    <n v="106864"/>
    <n v="737134"/>
    <n v="777670"/>
    <x v="24"/>
    <m/>
    <m/>
    <n v="0"/>
    <m/>
    <n v="1.0549913584232899"/>
    <n v="0.14497228455070499"/>
    <n v="2024"/>
    <m/>
  </r>
  <r>
    <s v="United Arab Emirates"/>
    <s v="Dubai"/>
    <s v="Jebel Ali"/>
    <x v="19"/>
    <s v="PJA Spine District"/>
    <s v="Nakheel"/>
    <s v="TBA"/>
    <s v="Tender"/>
    <s v="Lump Sum"/>
    <n v="240859"/>
    <n v="1049984"/>
    <n v="613513"/>
    <x v="0"/>
    <m/>
    <m/>
    <n v="0"/>
    <m/>
    <n v="0.58430699896379301"/>
    <n v="0.22939301932219899"/>
    <n v="2024"/>
    <m/>
  </r>
  <r>
    <s v="United Arab Emirates"/>
    <s v="Dubai"/>
    <s v="Jebel Ali"/>
    <x v="19"/>
    <s v="PJA Spine District"/>
    <s v="Nakheel"/>
    <s v="TBA"/>
    <s v="Tender"/>
    <s v="Lump Sum"/>
    <n v="240859"/>
    <n v="1049984"/>
    <n v="613513"/>
    <x v="1"/>
    <m/>
    <m/>
    <n v="5.5403129952456352E-2"/>
    <m/>
    <n v="0.58430699896379301"/>
    <n v="0.22939301932219899"/>
    <n v="2024"/>
    <m/>
  </r>
  <r>
    <s v="United Arab Emirates"/>
    <s v="Dubai"/>
    <s v="Jebel Ali"/>
    <x v="19"/>
    <s v="PJA Spine District"/>
    <s v="Nakheel"/>
    <s v="TBA"/>
    <s v="Tender"/>
    <s v="Lump Sum"/>
    <n v="240859"/>
    <n v="1049984"/>
    <n v="613513"/>
    <x v="2"/>
    <m/>
    <m/>
    <n v="0.79911219294770186"/>
    <m/>
    <n v="0.58430699896379301"/>
    <n v="0.22939301932219899"/>
    <n v="2024"/>
    <m/>
  </r>
  <r>
    <s v="United Arab Emirates"/>
    <s v="Dubai"/>
    <s v="Jebel Ali"/>
    <x v="19"/>
    <s v="PJA Spine District"/>
    <s v="Nakheel"/>
    <s v="TBA"/>
    <s v="Tender"/>
    <s v="Lump Sum"/>
    <n v="240859"/>
    <n v="1049984"/>
    <n v="613513"/>
    <x v="3"/>
    <m/>
    <m/>
    <n v="17.620630447701995"/>
    <m/>
    <n v="0.58430699896379301"/>
    <n v="0.22939301932219899"/>
    <n v="2024"/>
    <m/>
  </r>
  <r>
    <s v="United Arab Emirates"/>
    <s v="Dubai"/>
    <s v="Jebel Ali"/>
    <x v="19"/>
    <s v="PJA Spine District"/>
    <s v="Nakheel"/>
    <s v="TBA"/>
    <s v="Tender"/>
    <s v="Lump Sum"/>
    <n v="240859"/>
    <n v="1049984"/>
    <n v="613513"/>
    <x v="4"/>
    <m/>
    <m/>
    <n v="0"/>
    <m/>
    <n v="0.58430699896379301"/>
    <n v="0.22939301932219899"/>
    <n v="2024"/>
    <m/>
  </r>
  <r>
    <s v="United Arab Emirates"/>
    <s v="Dubai"/>
    <s v="Jebel Ali"/>
    <x v="19"/>
    <s v="PJA Spine District"/>
    <s v="Nakheel"/>
    <s v="TBA"/>
    <s v="Tender"/>
    <s v="Lump Sum"/>
    <n v="240859"/>
    <n v="1049984"/>
    <n v="613513"/>
    <x v="5"/>
    <m/>
    <m/>
    <n v="57.789727912044363"/>
    <m/>
    <n v="0.58430699896379301"/>
    <n v="0.22939301932219899"/>
    <n v="2024"/>
    <m/>
  </r>
  <r>
    <s v="United Arab Emirates"/>
    <s v="Dubai"/>
    <s v="Jebel Ali"/>
    <x v="19"/>
    <s v="PJA Spine District"/>
    <s v="Nakheel"/>
    <s v="TBA"/>
    <s v="Tender"/>
    <s v="Lump Sum"/>
    <n v="240859"/>
    <n v="1049984"/>
    <n v="613513"/>
    <x v="6"/>
    <m/>
    <m/>
    <n v="33.576641442155243"/>
    <m/>
    <n v="0.58430699896379301"/>
    <n v="0.22939301932219899"/>
    <n v="2024"/>
    <m/>
  </r>
  <r>
    <s v="United Arab Emirates"/>
    <s v="Dubai"/>
    <s v="Jebel Ali"/>
    <x v="19"/>
    <s v="PJA Spine District"/>
    <s v="Nakheel"/>
    <s v="TBA"/>
    <s v="Tender"/>
    <s v="Lump Sum"/>
    <n v="240859"/>
    <n v="1049984"/>
    <n v="613513"/>
    <x v="7"/>
    <m/>
    <m/>
    <n v="7.5719811806656052"/>
    <m/>
    <n v="0.58430699896379301"/>
    <n v="0.22939301932219899"/>
    <n v="2024"/>
    <m/>
  </r>
  <r>
    <s v="United Arab Emirates"/>
    <s v="Dubai"/>
    <s v="Jebel Ali"/>
    <x v="19"/>
    <s v="PJA Spine District"/>
    <s v="Nakheel"/>
    <s v="TBA"/>
    <s v="Tender"/>
    <s v="Lump Sum"/>
    <n v="240859"/>
    <n v="1049984"/>
    <n v="613513"/>
    <x v="8"/>
    <m/>
    <m/>
    <n v="44.596692254358139"/>
    <m/>
    <n v="0.58430699896379301"/>
    <n v="0.22939301932219899"/>
    <n v="2024"/>
    <m/>
  </r>
  <r>
    <s v="United Arab Emirates"/>
    <s v="Dubai"/>
    <s v="Jebel Ali"/>
    <x v="19"/>
    <s v="PJA Spine District"/>
    <s v="Nakheel"/>
    <s v="TBA"/>
    <s v="Tender"/>
    <s v="Lump Sum"/>
    <n v="240859"/>
    <n v="1049984"/>
    <n v="613513"/>
    <x v="9"/>
    <m/>
    <m/>
    <n v="0"/>
    <m/>
    <n v="0.58430699896379301"/>
    <n v="0.22939301932219899"/>
    <n v="2024"/>
    <m/>
  </r>
  <r>
    <s v="United Arab Emirates"/>
    <s v="Dubai"/>
    <s v="Jebel Ali"/>
    <x v="19"/>
    <s v="PJA Spine District"/>
    <s v="Nakheel"/>
    <s v="TBA"/>
    <s v="Tender"/>
    <s v="Lump Sum"/>
    <n v="240859"/>
    <n v="1049984"/>
    <n v="613513"/>
    <x v="10"/>
    <m/>
    <m/>
    <n v="0"/>
    <m/>
    <n v="0.58430699896379301"/>
    <n v="0.22939301932219899"/>
    <n v="2024"/>
    <m/>
  </r>
  <r>
    <s v="United Arab Emirates"/>
    <s v="Dubai"/>
    <s v="Jebel Ali"/>
    <x v="19"/>
    <s v="PJA Spine District"/>
    <s v="Nakheel"/>
    <s v="TBA"/>
    <s v="Tender"/>
    <s v="Lump Sum"/>
    <n v="240859"/>
    <n v="1049984"/>
    <n v="613513"/>
    <x v="11"/>
    <m/>
    <m/>
    <n v="0"/>
    <m/>
    <n v="0.58430699896379301"/>
    <n v="0.22939301932219899"/>
    <n v="2024"/>
    <m/>
  </r>
  <r>
    <s v="United Arab Emirates"/>
    <s v="Dubai"/>
    <s v="Jebel Ali"/>
    <x v="19"/>
    <s v="PJA Spine District"/>
    <s v="Nakheel"/>
    <s v="TBA"/>
    <s v="Tender"/>
    <s v="Lump Sum"/>
    <n v="240859"/>
    <n v="1049984"/>
    <n v="613513"/>
    <x v="12"/>
    <m/>
    <m/>
    <n v="0"/>
    <m/>
    <n v="0.58430699896379301"/>
    <n v="0.22939301932219899"/>
    <n v="2024"/>
    <m/>
  </r>
  <r>
    <s v="United Arab Emirates"/>
    <s v="Dubai"/>
    <s v="Jebel Ali"/>
    <x v="19"/>
    <s v="PJA Spine District"/>
    <s v="Nakheel"/>
    <s v="TBA"/>
    <s v="Tender"/>
    <s v="Lump Sum"/>
    <n v="240859"/>
    <n v="1049984"/>
    <n v="613513"/>
    <x v="13"/>
    <m/>
    <m/>
    <n v="0"/>
    <m/>
    <n v="0.58430699896379301"/>
    <n v="0.22939301932219899"/>
    <n v="2024"/>
    <m/>
  </r>
  <r>
    <s v="United Arab Emirates"/>
    <s v="Dubai"/>
    <s v="Jebel Ali"/>
    <x v="19"/>
    <s v="PJA Spine District"/>
    <s v="Nakheel"/>
    <s v="TBA"/>
    <s v="Tender"/>
    <s v="Lump Sum"/>
    <n v="240859"/>
    <n v="1049984"/>
    <n v="613513"/>
    <x v="14"/>
    <m/>
    <m/>
    <n v="0"/>
    <m/>
    <n v="0.58430699896379301"/>
    <n v="0.22939301932219899"/>
    <n v="2024"/>
    <m/>
  </r>
  <r>
    <s v="United Arab Emirates"/>
    <s v="Dubai"/>
    <s v="Jebel Ali"/>
    <x v="19"/>
    <s v="PJA Spine District"/>
    <s v="Nakheel"/>
    <s v="TBA"/>
    <s v="Tender"/>
    <s v="Lump Sum"/>
    <n v="240859"/>
    <n v="1049984"/>
    <n v="613513"/>
    <x v="15"/>
    <m/>
    <m/>
    <n v="7.1830512083993643"/>
    <m/>
    <n v="0.58430699896379301"/>
    <n v="0.22939301932219899"/>
    <n v="2024"/>
    <m/>
  </r>
  <r>
    <s v="United Arab Emirates"/>
    <s v="Dubai"/>
    <s v="Jebel Ali"/>
    <x v="19"/>
    <s v="PJA Spine District"/>
    <s v="Nakheel"/>
    <s v="TBA"/>
    <s v="Tender"/>
    <s v="Lump Sum"/>
    <n v="240859"/>
    <n v="1049984"/>
    <n v="613513"/>
    <x v="16"/>
    <m/>
    <m/>
    <n v="23.476625792393033"/>
    <m/>
    <n v="0.58430699896379301"/>
    <n v="0.22939301932219899"/>
    <n v="2024"/>
    <m/>
  </r>
  <r>
    <s v="United Arab Emirates"/>
    <s v="Dubai"/>
    <s v="Jebel Ali"/>
    <x v="19"/>
    <s v="PJA Spine District"/>
    <s v="Nakheel"/>
    <s v="TBA"/>
    <s v="Tender"/>
    <s v="Lump Sum"/>
    <n v="240859"/>
    <n v="1049984"/>
    <n v="613513"/>
    <x v="17"/>
    <m/>
    <m/>
    <n v="7.2369817155308942"/>
    <m/>
    <n v="0.58430699896379301"/>
    <n v="0.22939301932219899"/>
    <n v="2024"/>
    <m/>
  </r>
  <r>
    <s v="United Arab Emirates"/>
    <s v="Dubai"/>
    <s v="Jebel Ali"/>
    <x v="19"/>
    <s v="PJA Spine District"/>
    <s v="Nakheel"/>
    <s v="TBA"/>
    <s v="Tender"/>
    <s v="Lump Sum"/>
    <n v="240859"/>
    <n v="1049984"/>
    <n v="613513"/>
    <x v="18"/>
    <m/>
    <m/>
    <n v="14.94940639857362"/>
    <m/>
    <n v="0.58430699896379301"/>
    <n v="0.22939301932219899"/>
    <n v="2024"/>
    <m/>
  </r>
  <r>
    <s v="United Arab Emirates"/>
    <s v="Dubai"/>
    <s v="Jebel Ali"/>
    <x v="19"/>
    <s v="PJA Spine District"/>
    <s v="Nakheel"/>
    <s v="TBA"/>
    <s v="Tender"/>
    <s v="Lump Sum"/>
    <n v="240859"/>
    <n v="1049984"/>
    <n v="613513"/>
    <x v="19"/>
    <m/>
    <m/>
    <n v="0"/>
    <m/>
    <n v="0.58430699896379301"/>
    <n v="0.22939301932219899"/>
    <n v="2024"/>
    <m/>
  </r>
  <r>
    <s v="United Arab Emirates"/>
    <s v="Dubai"/>
    <s v="Jebel Ali"/>
    <x v="19"/>
    <s v="PJA Spine District"/>
    <s v="Nakheel"/>
    <s v="TBA"/>
    <s v="Tender"/>
    <s v="Lump Sum"/>
    <n v="240859"/>
    <n v="1049984"/>
    <n v="613513"/>
    <x v="20"/>
    <m/>
    <m/>
    <n v="0"/>
    <m/>
    <n v="0.58430699896379301"/>
    <n v="0.22939301932219899"/>
    <n v="2024"/>
    <m/>
  </r>
  <r>
    <s v="United Arab Emirates"/>
    <s v="Dubai"/>
    <s v="Jebel Ali"/>
    <x v="19"/>
    <s v="PJA Spine District"/>
    <s v="Nakheel"/>
    <s v="TBA"/>
    <s v="Tender"/>
    <s v="Lump Sum"/>
    <n v="240859"/>
    <n v="1049984"/>
    <n v="613513"/>
    <x v="21"/>
    <m/>
    <m/>
    <n v="0"/>
    <m/>
    <n v="0.58430699896379301"/>
    <n v="0.22939301932219899"/>
    <n v="2024"/>
    <m/>
  </r>
  <r>
    <s v="United Arab Emirates"/>
    <s v="Dubai"/>
    <s v="Jebel Ali"/>
    <x v="19"/>
    <s v="PJA Spine District"/>
    <s v="Nakheel"/>
    <s v="TBA"/>
    <s v="Tender"/>
    <s v="Lump Sum"/>
    <n v="240859"/>
    <n v="1049984"/>
    <n v="613513"/>
    <x v="22"/>
    <m/>
    <m/>
    <n v="0"/>
    <m/>
    <n v="0.58430699896379301"/>
    <n v="0.22939301932219899"/>
    <n v="2024"/>
    <m/>
  </r>
  <r>
    <s v="United Arab Emirates"/>
    <s v="Dubai"/>
    <s v="Jebel Ali"/>
    <x v="19"/>
    <s v="PJA Spine District"/>
    <s v="Nakheel"/>
    <s v="TBA"/>
    <s v="Tender"/>
    <s v="Lump Sum"/>
    <n v="240859"/>
    <n v="1049984"/>
    <n v="613513"/>
    <x v="23"/>
    <m/>
    <m/>
    <n v="0"/>
    <m/>
    <n v="0.58430699896379301"/>
    <n v="0.22939301932219899"/>
    <n v="2024"/>
    <m/>
  </r>
  <r>
    <s v="United Arab Emirates"/>
    <s v="Dubai"/>
    <s v="Jebel Ali"/>
    <x v="19"/>
    <s v="PJA Spine District"/>
    <s v="Nakheel"/>
    <s v="TBA"/>
    <s v="Tender"/>
    <s v="Lump Sum"/>
    <n v="240859"/>
    <n v="1049984"/>
    <n v="613513"/>
    <x v="24"/>
    <m/>
    <m/>
    <n v="0"/>
    <m/>
    <n v="0.58430699896379301"/>
    <n v="0.22939301932219899"/>
    <n v="2024"/>
    <m/>
  </r>
  <r>
    <s v="KSA"/>
    <s v="Khafji"/>
    <s v="Khafji"/>
    <x v="20"/>
    <s v="Saudi Arabian Chevron Business Administration and Residential Community"/>
    <s v="Chevron"/>
    <s v="TBA"/>
    <s v="Award"/>
    <s v="Lump Sum"/>
    <m/>
    <n v="235000"/>
    <n v="58500"/>
    <x v="0"/>
    <m/>
    <m/>
    <n v="0"/>
    <m/>
    <n v="0.24893617021276596"/>
    <m/>
    <m/>
    <m/>
  </r>
  <r>
    <s v="KSA"/>
    <s v="Khafji"/>
    <s v="Khafji"/>
    <x v="20"/>
    <s v="Saudi Arabian Chevron Business Administration and Residential Community"/>
    <s v="Chevron"/>
    <s v="TBA"/>
    <s v="Award"/>
    <s v="Lump Sum"/>
    <m/>
    <n v="235000"/>
    <n v="58500"/>
    <x v="1"/>
    <m/>
    <m/>
    <n v="0"/>
    <m/>
    <n v="0.24893617021276596"/>
    <m/>
    <m/>
    <m/>
  </r>
  <r>
    <s v="KSA"/>
    <s v="Khafji"/>
    <s v="Khafji"/>
    <x v="20"/>
    <s v="Saudi Arabian Chevron Business Administration and Residential Community"/>
    <s v="Chevron"/>
    <s v="TBA"/>
    <s v="Award"/>
    <s v="Lump Sum"/>
    <m/>
    <n v="235000"/>
    <n v="58500"/>
    <x v="2"/>
    <m/>
    <m/>
    <n v="8.2935625531914887"/>
    <m/>
    <n v="0.24893617021276596"/>
    <m/>
    <m/>
    <m/>
  </r>
  <r>
    <s v="KSA"/>
    <s v="Khafji"/>
    <s v="Khafji"/>
    <x v="20"/>
    <s v="Saudi Arabian Chevron Business Administration and Residential Community"/>
    <s v="Chevron"/>
    <s v="TBA"/>
    <s v="Award"/>
    <s v="Lump Sum"/>
    <m/>
    <n v="235000"/>
    <n v="58500"/>
    <x v="3"/>
    <m/>
    <m/>
    <n v="38.586212802806827"/>
    <m/>
    <n v="0.24893617021276596"/>
    <m/>
    <m/>
    <m/>
  </r>
  <r>
    <s v="KSA"/>
    <s v="Khafji"/>
    <s v="Khafji"/>
    <x v="20"/>
    <s v="Saudi Arabian Chevron Business Administration and Residential Community"/>
    <s v="Chevron"/>
    <s v="TBA"/>
    <s v="Award"/>
    <s v="Lump Sum"/>
    <m/>
    <n v="235000"/>
    <n v="58500"/>
    <x v="4"/>
    <m/>
    <m/>
    <n v="0"/>
    <m/>
    <n v="0.24893617021276596"/>
    <m/>
    <m/>
    <m/>
  </r>
  <r>
    <s v="KSA"/>
    <s v="Khafji"/>
    <s v="Khafji"/>
    <x v="20"/>
    <s v="Saudi Arabian Chevron Business Administration and Residential Community"/>
    <s v="Chevron"/>
    <s v="TBA"/>
    <s v="Award"/>
    <s v="Lump Sum"/>
    <m/>
    <n v="235000"/>
    <n v="58500"/>
    <x v="5"/>
    <m/>
    <m/>
    <n v="49.180746124915771"/>
    <m/>
    <n v="0.24893617021276596"/>
    <m/>
    <m/>
    <m/>
  </r>
  <r>
    <s v="KSA"/>
    <s v="Khafji"/>
    <s v="Khafji"/>
    <x v="20"/>
    <s v="Saudi Arabian Chevron Business Administration and Residential Community"/>
    <s v="Chevron"/>
    <s v="TBA"/>
    <s v="Award"/>
    <s v="Lump Sum"/>
    <m/>
    <n v="235000"/>
    <n v="58500"/>
    <x v="6"/>
    <m/>
    <m/>
    <n v="15.281867191489361"/>
    <m/>
    <n v="0.24893617021276596"/>
    <m/>
    <m/>
    <m/>
  </r>
  <r>
    <s v="KSA"/>
    <s v="Khafji"/>
    <s v="Khafji"/>
    <x v="20"/>
    <s v="Saudi Arabian Chevron Business Administration and Residential Community"/>
    <s v="Chevron"/>
    <s v="TBA"/>
    <s v="Award"/>
    <s v="Lump Sum"/>
    <m/>
    <n v="235000"/>
    <n v="58500"/>
    <x v="7"/>
    <m/>
    <m/>
    <n v="7.8102686808510642"/>
    <m/>
    <n v="0.24893617021276596"/>
    <m/>
    <m/>
    <m/>
  </r>
  <r>
    <s v="KSA"/>
    <s v="Khafji"/>
    <s v="Khafji"/>
    <x v="20"/>
    <s v="Saudi Arabian Chevron Business Administration and Residential Community"/>
    <s v="Chevron"/>
    <s v="TBA"/>
    <s v="Award"/>
    <s v="Lump Sum"/>
    <m/>
    <n v="235000"/>
    <n v="58500"/>
    <x v="8"/>
    <m/>
    <m/>
    <n v="7.0502969361702119"/>
    <m/>
    <n v="0.24893617021276596"/>
    <m/>
    <m/>
    <m/>
  </r>
  <r>
    <s v="KSA"/>
    <s v="Khafji"/>
    <s v="Khafji"/>
    <x v="20"/>
    <s v="Saudi Arabian Chevron Business Administration and Residential Community"/>
    <s v="Chevron"/>
    <s v="TBA"/>
    <s v="Award"/>
    <s v="Lump Sum"/>
    <m/>
    <n v="235000"/>
    <n v="58500"/>
    <x v="9"/>
    <m/>
    <m/>
    <n v="0"/>
    <m/>
    <n v="0.24893617021276596"/>
    <m/>
    <m/>
    <m/>
  </r>
  <r>
    <s v="KSA"/>
    <s v="Khafji"/>
    <s v="Khafji"/>
    <x v="20"/>
    <s v="Saudi Arabian Chevron Business Administration and Residential Community"/>
    <s v="Chevron"/>
    <s v="TBA"/>
    <s v="Award"/>
    <s v="Lump Sum"/>
    <m/>
    <n v="235000"/>
    <n v="58500"/>
    <x v="10"/>
    <m/>
    <m/>
    <n v="11.992340425531914"/>
    <m/>
    <n v="0.24893617021276596"/>
    <m/>
    <m/>
    <m/>
  </r>
  <r>
    <s v="KSA"/>
    <s v="Khafji"/>
    <s v="Khafji"/>
    <x v="20"/>
    <s v="Saudi Arabian Chevron Business Administration and Residential Community"/>
    <s v="Chevron"/>
    <s v="TBA"/>
    <s v="Award"/>
    <s v="Lump Sum"/>
    <m/>
    <n v="235000"/>
    <n v="58500"/>
    <x v="11"/>
    <m/>
    <m/>
    <n v="47.4171845106383"/>
    <m/>
    <n v="0.24893617021276596"/>
    <m/>
    <m/>
    <m/>
  </r>
  <r>
    <s v="KSA"/>
    <s v="Khafji"/>
    <s v="Khafji"/>
    <x v="20"/>
    <s v="Saudi Arabian Chevron Business Administration and Residential Community"/>
    <s v="Chevron"/>
    <s v="TBA"/>
    <s v="Award"/>
    <s v="Lump Sum"/>
    <m/>
    <n v="235000"/>
    <n v="58500"/>
    <x v="12"/>
    <m/>
    <m/>
    <n v="0"/>
    <m/>
    <n v="0.24893617021276596"/>
    <m/>
    <m/>
    <m/>
  </r>
  <r>
    <s v="KSA"/>
    <s v="Khafji"/>
    <s v="Khafji"/>
    <x v="20"/>
    <s v="Saudi Arabian Chevron Business Administration and Residential Community"/>
    <s v="Chevron"/>
    <s v="TBA"/>
    <s v="Award"/>
    <s v="Lump Sum"/>
    <m/>
    <n v="235000"/>
    <n v="58500"/>
    <x v="13"/>
    <m/>
    <m/>
    <n v="0"/>
    <m/>
    <n v="0.24893617021276596"/>
    <m/>
    <m/>
    <m/>
  </r>
  <r>
    <s v="KSA"/>
    <s v="Khafji"/>
    <s v="Khafji"/>
    <x v="20"/>
    <s v="Saudi Arabian Chevron Business Administration and Residential Community"/>
    <s v="Chevron"/>
    <s v="TBA"/>
    <s v="Award"/>
    <s v="Lump Sum"/>
    <m/>
    <n v="235000"/>
    <n v="58500"/>
    <x v="14"/>
    <m/>
    <m/>
    <n v="0"/>
    <m/>
    <n v="0.24893617021276596"/>
    <m/>
    <m/>
    <m/>
  </r>
  <r>
    <s v="KSA"/>
    <s v="Khafji"/>
    <s v="Khafji"/>
    <x v="20"/>
    <s v="Saudi Arabian Chevron Business Administration and Residential Community"/>
    <s v="Chevron"/>
    <s v="TBA"/>
    <s v="Award"/>
    <s v="Lump Sum"/>
    <m/>
    <n v="235000"/>
    <n v="58500"/>
    <x v="15"/>
    <m/>
    <m/>
    <n v="57"/>
    <m/>
    <n v="0.24893617021276596"/>
    <m/>
    <m/>
    <m/>
  </r>
  <r>
    <s v="KSA"/>
    <s v="Khafji"/>
    <s v="Khafji"/>
    <x v="20"/>
    <s v="Saudi Arabian Chevron Business Administration and Residential Community"/>
    <s v="Chevron"/>
    <s v="TBA"/>
    <s v="Award"/>
    <s v="Lump Sum"/>
    <m/>
    <n v="235000"/>
    <n v="58500"/>
    <x v="16"/>
    <m/>
    <m/>
    <n v="17.772331957446806"/>
    <m/>
    <n v="0.24893617021276596"/>
    <m/>
    <m/>
    <m/>
  </r>
  <r>
    <s v="KSA"/>
    <s v="Khafji"/>
    <s v="Khafji"/>
    <x v="20"/>
    <s v="Saudi Arabian Chevron Business Administration and Residential Community"/>
    <s v="Chevron"/>
    <s v="TBA"/>
    <s v="Award"/>
    <s v="Lump Sum"/>
    <m/>
    <n v="235000"/>
    <n v="58500"/>
    <x v="17"/>
    <m/>
    <m/>
    <n v="33.839372255319148"/>
    <m/>
    <n v="0.24893617021276596"/>
    <m/>
    <m/>
    <m/>
  </r>
  <r>
    <s v="KSA"/>
    <s v="Khafji"/>
    <s v="Khafji"/>
    <x v="20"/>
    <s v="Saudi Arabian Chevron Business Administration and Residential Community"/>
    <s v="Chevron"/>
    <s v="TBA"/>
    <s v="Award"/>
    <s v="Lump Sum"/>
    <m/>
    <n v="235000"/>
    <n v="58500"/>
    <x v="18"/>
    <m/>
    <m/>
    <n v="5.7537707234042559"/>
    <m/>
    <n v="0.24893617021276596"/>
    <m/>
    <m/>
    <m/>
  </r>
  <r>
    <s v="KSA"/>
    <s v="Khafji"/>
    <s v="Khafji"/>
    <x v="20"/>
    <s v="Saudi Arabian Chevron Business Administration and Residential Community"/>
    <s v="Chevron"/>
    <s v="TBA"/>
    <s v="Award"/>
    <s v="Lump Sum"/>
    <m/>
    <n v="235000"/>
    <n v="58500"/>
    <x v="19"/>
    <m/>
    <m/>
    <n v="0"/>
    <m/>
    <n v="0.24893617021276596"/>
    <m/>
    <m/>
    <m/>
  </r>
  <r>
    <s v="KSA"/>
    <s v="Khafji"/>
    <s v="Khafji"/>
    <x v="20"/>
    <s v="Saudi Arabian Chevron Business Administration and Residential Community"/>
    <s v="Chevron"/>
    <s v="TBA"/>
    <s v="Award"/>
    <s v="Lump Sum"/>
    <m/>
    <n v="235000"/>
    <n v="58500"/>
    <x v="20"/>
    <m/>
    <m/>
    <n v="20.66804491914894"/>
    <m/>
    <n v="0.24893617021276596"/>
    <m/>
    <m/>
    <m/>
  </r>
  <r>
    <s v="KSA"/>
    <s v="Khafji"/>
    <s v="Khafji"/>
    <x v="20"/>
    <s v="Saudi Arabian Chevron Business Administration and Residential Community"/>
    <s v="Chevron"/>
    <s v="TBA"/>
    <s v="Award"/>
    <s v="Lump Sum"/>
    <m/>
    <n v="235000"/>
    <n v="58500"/>
    <x v="21"/>
    <m/>
    <m/>
    <n v="39.847667384356605"/>
    <m/>
    <n v="0.24893617021276596"/>
    <m/>
    <m/>
    <m/>
  </r>
  <r>
    <s v="KSA"/>
    <s v="Khafji"/>
    <s v="Khafji"/>
    <x v="20"/>
    <s v="Saudi Arabian Chevron Business Administration and Residential Community"/>
    <s v="Chevron"/>
    <s v="TBA"/>
    <s v="Award"/>
    <s v="Lump Sum"/>
    <m/>
    <n v="235000"/>
    <n v="58500"/>
    <x v="22"/>
    <m/>
    <m/>
    <n v="0"/>
    <m/>
    <n v="0.24893617021276596"/>
    <m/>
    <m/>
    <m/>
  </r>
  <r>
    <s v="KSA"/>
    <s v="Khafji"/>
    <s v="Khafji"/>
    <x v="20"/>
    <s v="Saudi Arabian Chevron Business Administration and Residential Community"/>
    <s v="Chevron"/>
    <s v="TBA"/>
    <s v="Award"/>
    <s v="Lump Sum"/>
    <m/>
    <n v="235000"/>
    <n v="58500"/>
    <x v="23"/>
    <m/>
    <m/>
    <n v="0"/>
    <m/>
    <n v="0.24893617021276596"/>
    <m/>
    <m/>
    <m/>
  </r>
  <r>
    <s v="KSA"/>
    <s v="Khafji"/>
    <s v="Khafji"/>
    <x v="20"/>
    <s v="Saudi Arabian Chevron Business Administration and Residential Community"/>
    <s v="Chevron"/>
    <s v="TBA"/>
    <s v="Award"/>
    <s v="Lump Sum"/>
    <m/>
    <n v="235000"/>
    <n v="58500"/>
    <x v="24"/>
    <m/>
    <m/>
    <n v="0"/>
    <m/>
    <n v="0.24893617021276596"/>
    <m/>
    <m/>
    <m/>
  </r>
  <r>
    <s v="KSA"/>
    <s v="Madinah"/>
    <s v="Madinah"/>
    <x v="21"/>
    <s v="RUA Madinah Infrastructure (Both early works and main infra)"/>
    <s v="RUA AL Madinah"/>
    <s v="TBA"/>
    <s v="Award"/>
    <m/>
    <m/>
    <n v="4980240"/>
    <m/>
    <x v="0"/>
    <m/>
    <m/>
    <n v="0"/>
    <m/>
    <m/>
    <m/>
    <m/>
    <m/>
  </r>
  <r>
    <s v="KSA"/>
    <s v="Madinah"/>
    <s v="Madinah"/>
    <x v="21"/>
    <s v="RUA Madinah Infrastructure (Both early works and main infra)"/>
    <s v="RUA AL Madinah"/>
    <s v="TBA"/>
    <s v="Award"/>
    <m/>
    <m/>
    <n v="4980240"/>
    <m/>
    <x v="1"/>
    <m/>
    <m/>
    <n v="1.8554203683640302"/>
    <m/>
    <m/>
    <m/>
    <m/>
    <m/>
  </r>
  <r>
    <s v="KSA"/>
    <s v="Madinah"/>
    <s v="Madinah"/>
    <x v="21"/>
    <s v="RUA Madinah Infrastructure (Both early works and main infra)"/>
    <s v="RUA AL Madinah"/>
    <s v="TBA"/>
    <s v="Award"/>
    <m/>
    <m/>
    <n v="4980240"/>
    <m/>
    <x v="2"/>
    <m/>
    <m/>
    <n v="4.8388136511375945"/>
    <m/>
    <m/>
    <m/>
    <m/>
    <m/>
  </r>
  <r>
    <s v="KSA"/>
    <s v="Madinah"/>
    <s v="Madinah"/>
    <x v="21"/>
    <s v="RUA Madinah Infrastructure (Both early works and main infra)"/>
    <s v="RUA AL Madinah"/>
    <s v="TBA"/>
    <s v="Award"/>
    <m/>
    <m/>
    <n v="4980240"/>
    <m/>
    <x v="3"/>
    <m/>
    <m/>
    <n v="44.674236299572485"/>
    <m/>
    <m/>
    <m/>
    <m/>
    <m/>
  </r>
  <r>
    <s v="KSA"/>
    <s v="Madinah"/>
    <s v="Madinah"/>
    <x v="21"/>
    <s v="RUA Madinah Infrastructure (Both early works and main infra)"/>
    <s v="RUA AL Madinah"/>
    <s v="TBA"/>
    <s v="Award"/>
    <m/>
    <m/>
    <n v="4980240"/>
    <m/>
    <x v="4"/>
    <m/>
    <m/>
    <n v="0"/>
    <m/>
    <m/>
    <m/>
    <m/>
    <m/>
  </r>
  <r>
    <s v="KSA"/>
    <s v="Madinah"/>
    <s v="Madinah"/>
    <x v="21"/>
    <s v="RUA Madinah Infrastructure (Both early works and main infra)"/>
    <s v="RUA AL Madinah"/>
    <s v="TBA"/>
    <s v="Award"/>
    <m/>
    <m/>
    <n v="4980240"/>
    <m/>
    <x v="5"/>
    <m/>
    <m/>
    <n v="52.538482123510292"/>
    <m/>
    <m/>
    <m/>
    <m/>
    <m/>
  </r>
  <r>
    <s v="KSA"/>
    <s v="Madinah"/>
    <s v="Madinah"/>
    <x v="21"/>
    <s v="RUA Madinah Infrastructure (Both early works and main infra)"/>
    <s v="RUA AL Madinah"/>
    <s v="TBA"/>
    <s v="Award"/>
    <m/>
    <m/>
    <n v="4980240"/>
    <m/>
    <x v="6"/>
    <m/>
    <m/>
    <n v="35.48982609859155"/>
    <m/>
    <m/>
    <m/>
    <m/>
    <m/>
  </r>
  <r>
    <s v="KSA"/>
    <s v="Madinah"/>
    <s v="Madinah"/>
    <x v="21"/>
    <s v="RUA Madinah Infrastructure (Both early works and main infra)"/>
    <s v="RUA AL Madinah"/>
    <s v="TBA"/>
    <s v="Award"/>
    <m/>
    <m/>
    <n v="4980240"/>
    <m/>
    <x v="7"/>
    <m/>
    <m/>
    <n v="35.672791354279525"/>
    <m/>
    <m/>
    <m/>
    <m/>
    <m/>
  </r>
  <r>
    <s v="KSA"/>
    <s v="Madinah"/>
    <s v="Madinah"/>
    <x v="21"/>
    <s v="RUA Madinah Infrastructure (Both early works and main infra)"/>
    <s v="RUA AL Madinah"/>
    <s v="TBA"/>
    <s v="Award"/>
    <m/>
    <m/>
    <n v="4980240"/>
    <m/>
    <x v="8"/>
    <m/>
    <m/>
    <n v="63.629989884252112"/>
    <m/>
    <m/>
    <m/>
    <m/>
    <m/>
  </r>
  <r>
    <s v="KSA"/>
    <s v="Madinah"/>
    <s v="Madinah"/>
    <x v="21"/>
    <s v="RUA Madinah Infrastructure (Both early works and main infra)"/>
    <s v="RUA AL Madinah"/>
    <s v="TBA"/>
    <s v="Award"/>
    <m/>
    <m/>
    <n v="4980240"/>
    <m/>
    <x v="9"/>
    <m/>
    <m/>
    <n v="0"/>
    <m/>
    <m/>
    <m/>
    <m/>
    <m/>
  </r>
  <r>
    <s v="KSA"/>
    <s v="Madinah"/>
    <s v="Madinah"/>
    <x v="21"/>
    <s v="RUA Madinah Infrastructure (Both early works and main infra)"/>
    <s v="RUA AL Madinah"/>
    <s v="TBA"/>
    <s v="Award"/>
    <m/>
    <m/>
    <n v="4980240"/>
    <m/>
    <x v="10"/>
    <m/>
    <m/>
    <n v="0"/>
    <m/>
    <m/>
    <m/>
    <m/>
    <m/>
  </r>
  <r>
    <s v="KSA"/>
    <s v="Madinah"/>
    <s v="Madinah"/>
    <x v="21"/>
    <s v="RUA Madinah Infrastructure (Both early works and main infra)"/>
    <s v="RUA AL Madinah"/>
    <s v="TBA"/>
    <s v="Award"/>
    <m/>
    <m/>
    <n v="4980240"/>
    <m/>
    <x v="11"/>
    <m/>
    <m/>
    <n v="71.959047746478859"/>
    <m/>
    <m/>
    <m/>
    <m/>
    <m/>
  </r>
  <r>
    <s v="KSA"/>
    <s v="Madinah"/>
    <s v="Madinah"/>
    <x v="21"/>
    <s v="RUA Madinah Infrastructure (Both early works and main infra)"/>
    <s v="RUA AL Madinah"/>
    <s v="TBA"/>
    <s v="Award"/>
    <m/>
    <m/>
    <n v="4980240"/>
    <m/>
    <x v="12"/>
    <m/>
    <m/>
    <n v="0"/>
    <m/>
    <m/>
    <m/>
    <m/>
    <m/>
  </r>
  <r>
    <s v="KSA"/>
    <s v="Madinah"/>
    <s v="Madinah"/>
    <x v="21"/>
    <s v="RUA Madinah Infrastructure (Both early works and main infra)"/>
    <s v="RUA AL Madinah"/>
    <s v="TBA"/>
    <s v="Award"/>
    <m/>
    <m/>
    <n v="4980240"/>
    <m/>
    <x v="13"/>
    <m/>
    <m/>
    <n v="0"/>
    <m/>
    <m/>
    <m/>
    <m/>
    <m/>
  </r>
  <r>
    <s v="KSA"/>
    <s v="Madinah"/>
    <s v="Madinah"/>
    <x v="21"/>
    <s v="RUA Madinah Infrastructure (Both early works and main infra)"/>
    <s v="RUA AL Madinah"/>
    <s v="TBA"/>
    <s v="Award"/>
    <m/>
    <m/>
    <n v="4980240"/>
    <m/>
    <x v="14"/>
    <m/>
    <m/>
    <n v="0"/>
    <m/>
    <m/>
    <m/>
    <m/>
    <m/>
  </r>
  <r>
    <s v="KSA"/>
    <s v="Madinah"/>
    <s v="Madinah"/>
    <x v="21"/>
    <s v="RUA Madinah Infrastructure (Both early works and main infra)"/>
    <s v="RUA AL Madinah"/>
    <s v="TBA"/>
    <s v="Award"/>
    <m/>
    <m/>
    <n v="4980240"/>
    <m/>
    <x v="15"/>
    <m/>
    <m/>
    <n v="99.106578548212354"/>
    <m/>
    <m/>
    <m/>
    <m/>
    <m/>
  </r>
  <r>
    <s v="KSA"/>
    <s v="Madinah"/>
    <s v="Madinah"/>
    <x v="21"/>
    <s v="RUA Madinah Infrastructure (Both early works and main infra)"/>
    <s v="RUA AL Madinah"/>
    <s v="TBA"/>
    <s v="Award"/>
    <m/>
    <m/>
    <n v="4980240"/>
    <m/>
    <x v="16"/>
    <m/>
    <m/>
    <n v="24.872915276273023"/>
    <m/>
    <m/>
    <m/>
    <m/>
    <m/>
  </r>
  <r>
    <s v="KSA"/>
    <s v="Madinah"/>
    <s v="Madinah"/>
    <x v="21"/>
    <s v="RUA Madinah Infrastructure (Both early works and main infra)"/>
    <s v="RUA AL Madinah"/>
    <s v="TBA"/>
    <s v="Award"/>
    <m/>
    <m/>
    <n v="4980240"/>
    <m/>
    <x v="17"/>
    <m/>
    <m/>
    <n v="33.664198266522213"/>
    <m/>
    <m/>
    <m/>
    <m/>
    <m/>
  </r>
  <r>
    <s v="KSA"/>
    <s v="Madinah"/>
    <s v="Madinah"/>
    <x v="21"/>
    <s v="RUA Madinah Infrastructure (Both early works and main infra)"/>
    <s v="RUA AL Madinah"/>
    <s v="TBA"/>
    <s v="Award"/>
    <m/>
    <m/>
    <n v="4980240"/>
    <m/>
    <x v="18"/>
    <m/>
    <m/>
    <n v="0"/>
    <m/>
    <m/>
    <m/>
    <m/>
    <m/>
  </r>
  <r>
    <s v="KSA"/>
    <s v="Madinah"/>
    <s v="Madinah"/>
    <x v="21"/>
    <s v="RUA Madinah Infrastructure (Both early works and main infra)"/>
    <s v="RUA AL Madinah"/>
    <s v="TBA"/>
    <s v="Award"/>
    <m/>
    <m/>
    <n v="4980240"/>
    <m/>
    <x v="19"/>
    <m/>
    <m/>
    <n v="0"/>
    <m/>
    <m/>
    <m/>
    <m/>
    <m/>
  </r>
  <r>
    <s v="KSA"/>
    <s v="Madinah"/>
    <s v="Madinah"/>
    <x v="21"/>
    <s v="RUA Madinah Infrastructure (Both early works and main infra)"/>
    <s v="RUA AL Madinah"/>
    <s v="TBA"/>
    <s v="Award"/>
    <m/>
    <m/>
    <n v="4980240"/>
    <m/>
    <x v="20"/>
    <m/>
    <m/>
    <n v="0"/>
    <m/>
    <m/>
    <m/>
    <m/>
    <m/>
  </r>
  <r>
    <s v="KSA"/>
    <s v="Madinah"/>
    <s v="Madinah"/>
    <x v="21"/>
    <s v="RUA Madinah Infrastructure (Both early works and main infra)"/>
    <s v="RUA AL Madinah"/>
    <s v="TBA"/>
    <s v="Award"/>
    <m/>
    <m/>
    <n v="4980240"/>
    <m/>
    <x v="21"/>
    <m/>
    <m/>
    <n v="0"/>
    <m/>
    <m/>
    <m/>
    <m/>
    <m/>
  </r>
  <r>
    <s v="KSA"/>
    <s v="Madinah"/>
    <s v="Madinah"/>
    <x v="21"/>
    <s v="RUA Madinah Infrastructure (Both early works and main infra)"/>
    <s v="RUA AL Madinah"/>
    <s v="TBA"/>
    <s v="Award"/>
    <m/>
    <m/>
    <n v="4980240"/>
    <m/>
    <x v="22"/>
    <m/>
    <m/>
    <n v="0"/>
    <m/>
    <m/>
    <m/>
    <m/>
    <m/>
  </r>
  <r>
    <s v="KSA"/>
    <s v="Madinah"/>
    <s v="Madinah"/>
    <x v="21"/>
    <s v="RUA Madinah Infrastructure (Both early works and main infra)"/>
    <s v="RUA AL Madinah"/>
    <s v="TBA"/>
    <s v="Award"/>
    <m/>
    <m/>
    <n v="4980240"/>
    <m/>
    <x v="23"/>
    <m/>
    <m/>
    <n v="0"/>
    <m/>
    <m/>
    <m/>
    <m/>
    <m/>
  </r>
  <r>
    <s v="KSA"/>
    <s v="Madinah"/>
    <s v="Madinah"/>
    <x v="21"/>
    <s v="RUA Madinah Infrastructure (Both early works and main infra)"/>
    <s v="RUA AL Madinah"/>
    <s v="TBA"/>
    <s v="Award"/>
    <m/>
    <m/>
    <n v="4980240"/>
    <m/>
    <x v="24"/>
    <m/>
    <m/>
    <n v="0"/>
    <m/>
    <m/>
    <m/>
    <m/>
    <m/>
  </r>
  <r>
    <s v="KSA"/>
    <s v="Jeddah"/>
    <s v="Western Renaissance"/>
    <x v="22"/>
    <s v="Western Renaissance"/>
    <s v="Roshan"/>
    <s v="TBA"/>
    <s v="Tender"/>
    <m/>
    <m/>
    <n v="12823012.219000001"/>
    <m/>
    <x v="0"/>
    <m/>
    <m/>
    <n v="60.010608493679705"/>
    <m/>
    <m/>
    <m/>
    <m/>
    <m/>
  </r>
  <r>
    <s v="KSA"/>
    <s v="Jeddah"/>
    <s v="Western Renaissance"/>
    <x v="22"/>
    <s v="Western Renaissance"/>
    <s v="Roshan"/>
    <s v="TBA"/>
    <s v="Tender"/>
    <m/>
    <m/>
    <n v="12823012.219000001"/>
    <m/>
    <x v="1"/>
    <m/>
    <m/>
    <n v="3"/>
    <m/>
    <m/>
    <m/>
    <m/>
    <m/>
  </r>
  <r>
    <s v="KSA"/>
    <s v="Jeddah"/>
    <s v="Western Renaissance"/>
    <x v="22"/>
    <s v="Western Renaissance"/>
    <s v="Roshan"/>
    <s v="TBA"/>
    <s v="Tender"/>
    <m/>
    <m/>
    <n v="12823012.219000001"/>
    <m/>
    <x v="2"/>
    <m/>
    <m/>
    <n v="6"/>
    <m/>
    <m/>
    <m/>
    <m/>
    <m/>
  </r>
  <r>
    <s v="KSA"/>
    <s v="Jeddah"/>
    <s v="Western Renaissance"/>
    <x v="22"/>
    <s v="Western Renaissance"/>
    <s v="Roshan"/>
    <s v="TBA"/>
    <s v="Tender"/>
    <m/>
    <m/>
    <n v="12823012.219000001"/>
    <m/>
    <x v="3"/>
    <m/>
    <m/>
    <n v="35"/>
    <m/>
    <m/>
    <m/>
    <m/>
    <m/>
  </r>
  <r>
    <s v="KSA"/>
    <s v="Jeddah"/>
    <s v="Western Renaissance"/>
    <x v="22"/>
    <s v="Western Renaissance"/>
    <s v="Roshan"/>
    <s v="TBA"/>
    <s v="Tender"/>
    <m/>
    <m/>
    <n v="12823012.219000001"/>
    <m/>
    <x v="4"/>
    <m/>
    <m/>
    <m/>
    <m/>
    <m/>
    <m/>
    <m/>
    <m/>
  </r>
  <r>
    <s v="KSA"/>
    <s v="Jeddah"/>
    <s v="Western Renaissance"/>
    <x v="22"/>
    <s v="Western Renaissance"/>
    <s v="Roshan"/>
    <s v="TBA"/>
    <s v="Tender"/>
    <m/>
    <m/>
    <n v="12823012.219000001"/>
    <m/>
    <x v="5"/>
    <m/>
    <m/>
    <n v="45"/>
    <m/>
    <m/>
    <m/>
    <m/>
    <m/>
  </r>
  <r>
    <s v="KSA"/>
    <s v="Jeddah"/>
    <s v="Western Renaissance"/>
    <x v="22"/>
    <s v="Western Renaissance"/>
    <s v="Roshan"/>
    <s v="TBA"/>
    <s v="Tender"/>
    <m/>
    <m/>
    <n v="12823012.219000001"/>
    <m/>
    <x v="6"/>
    <m/>
    <m/>
    <n v="25"/>
    <m/>
    <m/>
    <m/>
    <m/>
    <m/>
  </r>
  <r>
    <s v="KSA"/>
    <s v="Jeddah"/>
    <s v="Western Renaissance"/>
    <x v="22"/>
    <s v="Western Renaissance"/>
    <s v="Roshan"/>
    <s v="TBA"/>
    <s v="Tender"/>
    <m/>
    <m/>
    <n v="12823012.219000001"/>
    <m/>
    <x v="7"/>
    <m/>
    <m/>
    <n v="11"/>
    <m/>
    <m/>
    <m/>
    <m/>
    <m/>
  </r>
  <r>
    <s v="KSA"/>
    <s v="Jeddah"/>
    <s v="Western Renaissance"/>
    <x v="22"/>
    <s v="Western Renaissance"/>
    <s v="Roshan"/>
    <s v="TBA"/>
    <s v="Tender"/>
    <m/>
    <m/>
    <n v="12823012.219000001"/>
    <m/>
    <x v="8"/>
    <m/>
    <m/>
    <n v="22"/>
    <m/>
    <m/>
    <m/>
    <m/>
    <m/>
  </r>
  <r>
    <s v="KSA"/>
    <s v="Jeddah"/>
    <s v="Western Renaissance"/>
    <x v="22"/>
    <s v="Western Renaissance"/>
    <s v="Roshan"/>
    <s v="TBA"/>
    <s v="Tender"/>
    <m/>
    <m/>
    <n v="12823012.219000001"/>
    <m/>
    <x v="9"/>
    <m/>
    <m/>
    <n v="10.208209878022576"/>
    <m/>
    <m/>
    <m/>
    <m/>
    <m/>
  </r>
  <r>
    <s v="KSA"/>
    <s v="Jeddah"/>
    <s v="Western Renaissance"/>
    <x v="22"/>
    <s v="Western Renaissance"/>
    <s v="Roshan"/>
    <s v="TBA"/>
    <s v="Tender"/>
    <m/>
    <m/>
    <n v="12823012.219000001"/>
    <m/>
    <x v="10"/>
    <m/>
    <m/>
    <n v="1.5596959324709818"/>
    <m/>
    <m/>
    <m/>
    <m/>
    <m/>
  </r>
  <r>
    <s v="KSA"/>
    <s v="Jeddah"/>
    <s v="Western Renaissance"/>
    <x v="22"/>
    <s v="Western Renaissance"/>
    <s v="Roshan"/>
    <s v="TBA"/>
    <s v="Tender"/>
    <m/>
    <m/>
    <n v="12823012.219000001"/>
    <m/>
    <x v="11"/>
    <m/>
    <m/>
    <n v="35"/>
    <m/>
    <m/>
    <m/>
    <m/>
    <m/>
  </r>
  <r>
    <s v="KSA"/>
    <s v="Jeddah"/>
    <s v="Western Renaissance"/>
    <x v="22"/>
    <s v="Western Renaissance"/>
    <s v="Roshan"/>
    <s v="TBA"/>
    <s v="Tender"/>
    <m/>
    <m/>
    <n v="12823012.219000001"/>
    <m/>
    <x v="12"/>
    <m/>
    <m/>
    <n v="6.1140080552862486"/>
    <m/>
    <m/>
    <m/>
    <m/>
    <m/>
  </r>
  <r>
    <s v="KSA"/>
    <s v="Jeddah"/>
    <s v="Western Renaissance"/>
    <x v="22"/>
    <s v="Western Renaissance"/>
    <s v="Roshan"/>
    <s v="TBA"/>
    <s v="Tender"/>
    <m/>
    <m/>
    <n v="12823012.219000001"/>
    <m/>
    <x v="13"/>
    <m/>
    <m/>
    <n v="6.5239741311362467"/>
    <m/>
    <m/>
    <m/>
    <m/>
    <m/>
  </r>
  <r>
    <s v="KSA"/>
    <s v="Jeddah"/>
    <s v="Western Renaissance"/>
    <x v="22"/>
    <s v="Western Renaissance"/>
    <s v="Roshan"/>
    <s v="TBA"/>
    <s v="Tender"/>
    <m/>
    <m/>
    <n v="12823012.219000001"/>
    <m/>
    <x v="14"/>
    <m/>
    <m/>
    <n v="10"/>
    <m/>
    <m/>
    <m/>
    <m/>
    <m/>
  </r>
  <r>
    <s v="KSA"/>
    <s v="Jeddah"/>
    <s v="Western Renaissance"/>
    <x v="22"/>
    <s v="Western Renaissance"/>
    <s v="Roshan"/>
    <s v="TBA"/>
    <s v="Tender"/>
    <m/>
    <m/>
    <n v="12823012.219000001"/>
    <m/>
    <x v="15"/>
    <m/>
    <m/>
    <n v="40"/>
    <m/>
    <m/>
    <m/>
    <m/>
    <m/>
  </r>
  <r>
    <s v="KSA"/>
    <s v="Jeddah"/>
    <s v="Western Renaissance"/>
    <x v="22"/>
    <s v="Western Renaissance"/>
    <s v="Roshan"/>
    <s v="TBA"/>
    <s v="Tender"/>
    <m/>
    <m/>
    <n v="12823012.219000001"/>
    <m/>
    <x v="16"/>
    <m/>
    <m/>
    <n v="14"/>
    <m/>
    <m/>
    <m/>
    <m/>
    <m/>
  </r>
  <r>
    <s v="KSA"/>
    <s v="Jeddah"/>
    <s v="Western Renaissance"/>
    <x v="22"/>
    <s v="Western Renaissance"/>
    <s v="Roshan"/>
    <s v="TBA"/>
    <s v="Tender"/>
    <m/>
    <m/>
    <n v="12823012.219000001"/>
    <m/>
    <x v="17"/>
    <m/>
    <m/>
    <n v="26"/>
    <m/>
    <m/>
    <m/>
    <m/>
    <m/>
  </r>
  <r>
    <s v="KSA"/>
    <s v="Jeddah"/>
    <s v="Western Renaissance"/>
    <x v="22"/>
    <s v="Western Renaissance"/>
    <s v="Roshan"/>
    <s v="TBA"/>
    <s v="Tender"/>
    <m/>
    <m/>
    <n v="12823012.219000001"/>
    <m/>
    <x v="18"/>
    <m/>
    <m/>
    <n v="12"/>
    <m/>
    <m/>
    <m/>
    <m/>
    <m/>
  </r>
  <r>
    <s v="KSA"/>
    <s v="Jeddah"/>
    <s v="Western Renaissance"/>
    <x v="22"/>
    <s v="Western Renaissance"/>
    <s v="Roshan"/>
    <s v="TBA"/>
    <s v="Tender"/>
    <m/>
    <m/>
    <n v="12823012.219000001"/>
    <m/>
    <x v="19"/>
    <m/>
    <m/>
    <n v="2"/>
    <m/>
    <m/>
    <m/>
    <m/>
    <m/>
  </r>
  <r>
    <s v="KSA"/>
    <s v="Jeddah"/>
    <s v="Western Renaissance"/>
    <x v="22"/>
    <s v="Western Renaissance"/>
    <s v="Roshan"/>
    <s v="TBA"/>
    <s v="Tender"/>
    <m/>
    <m/>
    <n v="12823012.219000001"/>
    <m/>
    <x v="20"/>
    <m/>
    <m/>
    <n v="35"/>
    <m/>
    <m/>
    <m/>
    <m/>
    <m/>
  </r>
  <r>
    <s v="KSA"/>
    <s v="Jeddah"/>
    <s v="Western Renaissance"/>
    <x v="22"/>
    <s v="Western Renaissance"/>
    <s v="Roshan"/>
    <s v="TBA"/>
    <s v="Tender"/>
    <m/>
    <m/>
    <n v="12823012.219000001"/>
    <m/>
    <x v="21"/>
    <m/>
    <m/>
    <n v="39.679591696537102"/>
    <m/>
    <m/>
    <m/>
    <m/>
    <m/>
  </r>
  <r>
    <s v="KSA"/>
    <s v="Jeddah"/>
    <s v="Western Renaissance"/>
    <x v="22"/>
    <s v="Western Renaissance"/>
    <s v="Roshan"/>
    <s v="TBA"/>
    <s v="Tender"/>
    <m/>
    <m/>
    <n v="12823012.219000001"/>
    <m/>
    <x v="22"/>
    <m/>
    <m/>
    <n v="0"/>
    <m/>
    <m/>
    <m/>
    <m/>
    <m/>
  </r>
  <r>
    <s v="KSA"/>
    <s v="Jeddah"/>
    <s v="Western Renaissance"/>
    <x v="22"/>
    <s v="Western Renaissance"/>
    <s v="Roshan"/>
    <s v="TBA"/>
    <s v="Tender"/>
    <m/>
    <m/>
    <n v="12823012.219000001"/>
    <m/>
    <x v="23"/>
    <m/>
    <m/>
    <n v="0"/>
    <m/>
    <m/>
    <m/>
    <m/>
    <m/>
  </r>
  <r>
    <s v="KSA"/>
    <s v="Jeddah"/>
    <s v="Western Renaissance"/>
    <x v="22"/>
    <s v="Western Renaissance"/>
    <s v="Roshan"/>
    <s v="TBA"/>
    <s v="Tender"/>
    <m/>
    <m/>
    <n v="12823012.219000001"/>
    <m/>
    <x v="24"/>
    <m/>
    <m/>
    <n v="89.682516117081462"/>
    <m/>
    <m/>
    <m/>
    <m/>
    <m/>
  </r>
  <r>
    <s v="KSA"/>
    <s v="Riyadh"/>
    <s v="AL QADISIYAH "/>
    <x v="23"/>
    <s v="AL QADISIYAH "/>
    <s v="AL QADISIYAH "/>
    <s v="TBA"/>
    <s v="Tender"/>
    <m/>
    <m/>
    <n v="1832203"/>
    <m/>
    <x v="0"/>
    <m/>
    <m/>
    <n v="0"/>
    <m/>
    <m/>
    <m/>
    <m/>
    <m/>
  </r>
  <r>
    <s v="KSA"/>
    <s v="Riyadh"/>
    <s v="AL QADISIYAH "/>
    <x v="23"/>
    <s v="AL QADISIYAH "/>
    <s v="AL QADISIYAH "/>
    <s v="TBA"/>
    <s v="Tender"/>
    <m/>
    <m/>
    <n v="1832203"/>
    <m/>
    <x v="1"/>
    <m/>
    <m/>
    <n v="0"/>
    <m/>
    <m/>
    <m/>
    <m/>
    <m/>
  </r>
  <r>
    <s v="KSA"/>
    <s v="Riyadh"/>
    <s v="AL QADISIYAH "/>
    <x v="23"/>
    <s v="AL QADISIYAH "/>
    <s v="AL QADISIYAH "/>
    <s v="TBA"/>
    <s v="Tender"/>
    <m/>
    <m/>
    <n v="1832203"/>
    <m/>
    <x v="2"/>
    <m/>
    <m/>
    <n v="3.3000000000000003"/>
    <m/>
    <m/>
    <m/>
    <m/>
    <m/>
  </r>
  <r>
    <s v="KSA"/>
    <s v="Riyadh"/>
    <s v="AL QADISIYAH "/>
    <x v="23"/>
    <s v="AL QADISIYAH "/>
    <s v="AL QADISIYAH "/>
    <s v="TBA"/>
    <s v="Tender"/>
    <m/>
    <m/>
    <n v="1832203"/>
    <m/>
    <x v="3"/>
    <m/>
    <m/>
    <n v="13.200000000000001"/>
    <m/>
    <m/>
    <m/>
    <m/>
    <m/>
  </r>
  <r>
    <s v="KSA"/>
    <s v="Riyadh"/>
    <s v="AL QADISIYAH "/>
    <x v="23"/>
    <s v="AL QADISIYAH "/>
    <s v="AL QADISIYAH "/>
    <s v="TBA"/>
    <s v="Tender"/>
    <m/>
    <m/>
    <n v="1832203"/>
    <m/>
    <x v="4"/>
    <m/>
    <m/>
    <n v="0"/>
    <m/>
    <m/>
    <m/>
    <m/>
    <m/>
  </r>
  <r>
    <s v="KSA"/>
    <s v="Riyadh"/>
    <s v="AL QADISIYAH "/>
    <x v="23"/>
    <s v="AL QADISIYAH "/>
    <s v="AL QADISIYAH "/>
    <s v="TBA"/>
    <s v="Tender"/>
    <m/>
    <m/>
    <n v="1832203"/>
    <m/>
    <x v="5"/>
    <m/>
    <m/>
    <n v="41.097407669892476"/>
    <m/>
    <m/>
    <m/>
    <m/>
    <m/>
  </r>
  <r>
    <s v="KSA"/>
    <s v="Riyadh"/>
    <s v="AL QADISIYAH "/>
    <x v="23"/>
    <s v="AL QADISIYAH "/>
    <s v="AL QADISIYAH "/>
    <s v="TBA"/>
    <s v="Tender"/>
    <m/>
    <m/>
    <n v="1832203"/>
    <m/>
    <x v="6"/>
    <m/>
    <m/>
    <n v="28.6"/>
    <m/>
    <m/>
    <m/>
    <m/>
    <m/>
  </r>
  <r>
    <s v="KSA"/>
    <s v="Riyadh"/>
    <s v="AL QADISIYAH "/>
    <x v="23"/>
    <s v="AL QADISIYAH "/>
    <s v="AL QADISIYAH "/>
    <s v="TBA"/>
    <s v="Tender"/>
    <m/>
    <m/>
    <n v="1832203"/>
    <m/>
    <x v="7"/>
    <m/>
    <m/>
    <n v="13.200000000000001"/>
    <m/>
    <m/>
    <m/>
    <m/>
    <m/>
  </r>
  <r>
    <s v="KSA"/>
    <s v="Riyadh"/>
    <s v="AL QADISIYAH "/>
    <x v="23"/>
    <s v="AL QADISIYAH "/>
    <s v="AL QADISIYAH "/>
    <s v="TBA"/>
    <s v="Tender"/>
    <m/>
    <m/>
    <n v="1832203"/>
    <m/>
    <x v="8"/>
    <m/>
    <m/>
    <n v="17.600000000000001"/>
    <m/>
    <m/>
    <m/>
    <m/>
    <m/>
  </r>
  <r>
    <s v="KSA"/>
    <s v="Riyadh"/>
    <s v="AL QADISIYAH "/>
    <x v="23"/>
    <s v="AL QADISIYAH "/>
    <s v="AL QADISIYAH "/>
    <s v="TBA"/>
    <s v="Tender"/>
    <m/>
    <m/>
    <n v="1832203"/>
    <m/>
    <x v="9"/>
    <m/>
    <m/>
    <n v="7.2044418658849487"/>
    <m/>
    <m/>
    <m/>
    <m/>
    <m/>
  </r>
  <r>
    <s v="KSA"/>
    <s v="Riyadh"/>
    <s v="AL QADISIYAH "/>
    <x v="23"/>
    <s v="AL QADISIYAH "/>
    <s v="AL QADISIYAH "/>
    <s v="TBA"/>
    <s v="Tender"/>
    <m/>
    <m/>
    <n v="1832203"/>
    <m/>
    <x v="10"/>
    <m/>
    <m/>
    <n v="0"/>
    <m/>
    <m/>
    <m/>
    <m/>
    <m/>
  </r>
  <r>
    <s v="KSA"/>
    <s v="Riyadh"/>
    <s v="AL QADISIYAH "/>
    <x v="23"/>
    <s v="AL QADISIYAH "/>
    <s v="AL QADISIYAH "/>
    <s v="TBA"/>
    <s v="Tender"/>
    <m/>
    <m/>
    <n v="1832203"/>
    <m/>
    <x v="11"/>
    <m/>
    <m/>
    <n v="29.700000000000003"/>
    <m/>
    <m/>
    <m/>
    <m/>
    <m/>
  </r>
  <r>
    <s v="KSA"/>
    <s v="Riyadh"/>
    <s v="AL QADISIYAH "/>
    <x v="23"/>
    <s v="AL QADISIYAH "/>
    <s v="AL QADISIYAH "/>
    <s v="TBA"/>
    <s v="Tender"/>
    <m/>
    <m/>
    <n v="1832203"/>
    <m/>
    <x v="12"/>
    <m/>
    <m/>
    <n v="0"/>
    <m/>
    <m/>
    <m/>
    <m/>
    <m/>
  </r>
  <r>
    <s v="KSA"/>
    <s v="Riyadh"/>
    <s v="AL QADISIYAH "/>
    <x v="23"/>
    <s v="AL QADISIYAH "/>
    <s v="AL QADISIYAH "/>
    <s v="TBA"/>
    <s v="Tender"/>
    <m/>
    <m/>
    <n v="1832203"/>
    <m/>
    <x v="13"/>
    <m/>
    <m/>
    <n v="7.9248860524734441"/>
    <m/>
    <m/>
    <m/>
    <m/>
    <m/>
  </r>
  <r>
    <s v="KSA"/>
    <s v="Riyadh"/>
    <s v="AL QADISIYAH "/>
    <x v="23"/>
    <s v="AL QADISIYAH "/>
    <s v="AL QADISIYAH "/>
    <s v="TBA"/>
    <s v="Tender"/>
    <m/>
    <m/>
    <n v="1832203"/>
    <m/>
    <x v="14"/>
    <m/>
    <m/>
    <n v="0"/>
    <m/>
    <m/>
    <m/>
    <m/>
    <m/>
  </r>
  <r>
    <s v="KSA"/>
    <s v="Riyadh"/>
    <s v="AL QADISIYAH "/>
    <x v="23"/>
    <s v="AL QADISIYAH "/>
    <s v="AL QADISIYAH "/>
    <s v="TBA"/>
    <s v="Tender"/>
    <m/>
    <m/>
    <n v="1832203"/>
    <m/>
    <x v="15"/>
    <m/>
    <m/>
    <n v="26.549587027201678"/>
    <m/>
    <m/>
    <m/>
    <m/>
    <m/>
  </r>
  <r>
    <s v="KSA"/>
    <s v="Riyadh"/>
    <s v="AL QADISIYAH "/>
    <x v="23"/>
    <s v="AL QADISIYAH "/>
    <s v="AL QADISIYAH "/>
    <s v="TBA"/>
    <s v="Tender"/>
    <m/>
    <m/>
    <n v="1832203"/>
    <m/>
    <x v="16"/>
    <m/>
    <m/>
    <n v="7.7000000000000011"/>
    <m/>
    <m/>
    <m/>
    <m/>
    <m/>
  </r>
  <r>
    <s v="KSA"/>
    <s v="Riyadh"/>
    <s v="AL QADISIYAH "/>
    <x v="23"/>
    <s v="AL QADISIYAH "/>
    <s v="AL QADISIYAH "/>
    <s v="TBA"/>
    <s v="Tender"/>
    <m/>
    <m/>
    <n v="1832203"/>
    <m/>
    <x v="17"/>
    <m/>
    <m/>
    <n v="8.8000000000000007"/>
    <m/>
    <m/>
    <m/>
    <m/>
    <m/>
  </r>
  <r>
    <s v="KSA"/>
    <s v="Riyadh"/>
    <s v="AL QADISIYAH "/>
    <x v="23"/>
    <s v="AL QADISIYAH "/>
    <s v="AL QADISIYAH "/>
    <s v="TBA"/>
    <s v="Tender"/>
    <m/>
    <m/>
    <n v="1832203"/>
    <m/>
    <x v="18"/>
    <m/>
    <m/>
    <n v="0"/>
    <m/>
    <m/>
    <m/>
    <m/>
    <m/>
  </r>
  <r>
    <s v="KSA"/>
    <s v="Riyadh"/>
    <s v="AL QADISIYAH "/>
    <x v="23"/>
    <s v="AL QADISIYAH "/>
    <s v="AL QADISIYAH "/>
    <s v="TBA"/>
    <s v="Tender"/>
    <m/>
    <m/>
    <n v="1832203"/>
    <m/>
    <x v="19"/>
    <m/>
    <m/>
    <n v="0"/>
    <m/>
    <m/>
    <m/>
    <m/>
    <m/>
  </r>
  <r>
    <s v="KSA"/>
    <s v="Riyadh"/>
    <s v="AL QADISIYAH "/>
    <x v="23"/>
    <s v="AL QADISIYAH "/>
    <s v="AL QADISIYAH "/>
    <s v="TBA"/>
    <s v="Tender"/>
    <m/>
    <m/>
    <n v="1832203"/>
    <m/>
    <x v="20"/>
    <m/>
    <m/>
    <n v="17.530217175716885"/>
    <m/>
    <m/>
    <m/>
    <m/>
    <m/>
  </r>
  <r>
    <s v="KSA"/>
    <s v="Riyadh"/>
    <s v="AL QADISIYAH "/>
    <x v="23"/>
    <s v="AL QADISIYAH "/>
    <s v="AL QADISIYAH "/>
    <s v="TBA"/>
    <s v="Tender"/>
    <m/>
    <m/>
    <n v="1832203"/>
    <m/>
    <x v="21"/>
    <m/>
    <m/>
    <n v="17.530217175716885"/>
    <m/>
    <m/>
    <m/>
    <m/>
    <m/>
  </r>
  <r>
    <s v="KSA"/>
    <s v="Riyadh"/>
    <s v="AL QADISIYAH "/>
    <x v="23"/>
    <s v="AL QADISIYAH "/>
    <s v="AL QADISIYAH "/>
    <s v="TBA"/>
    <s v="Tender"/>
    <m/>
    <m/>
    <n v="1832203"/>
    <m/>
    <x v="22"/>
    <m/>
    <m/>
    <n v="0"/>
    <m/>
    <m/>
    <m/>
    <m/>
    <m/>
  </r>
  <r>
    <s v="KSA"/>
    <s v="Riyadh"/>
    <s v="AL QADISIYAH "/>
    <x v="23"/>
    <s v="AL QADISIYAH "/>
    <s v="AL QADISIYAH "/>
    <s v="TBA"/>
    <s v="Tender"/>
    <m/>
    <m/>
    <n v="1832203"/>
    <m/>
    <x v="23"/>
    <m/>
    <m/>
    <n v="0"/>
    <m/>
    <m/>
    <m/>
    <m/>
    <m/>
  </r>
  <r>
    <s v="KSA"/>
    <s v="Riyadh"/>
    <s v="AL QADISIYAH "/>
    <x v="23"/>
    <s v="AL QADISIYAH "/>
    <s v="AL QADISIYAH "/>
    <s v="TBA"/>
    <s v="Tender"/>
    <m/>
    <m/>
    <n v="1832203"/>
    <m/>
    <x v="24"/>
    <m/>
    <m/>
    <n v="0"/>
    <m/>
    <m/>
    <m/>
    <m/>
    <m/>
  </r>
  <r>
    <s v="KSA"/>
    <s v="Jeddah"/>
    <s v="Red Sea Village"/>
    <x v="24"/>
    <s v="Al-Thuraya Infrastructure - Roads &amp; Utilities TP4"/>
    <s v="Alinma Al-Thuraya REC"/>
    <s v="TBA"/>
    <s v="Award"/>
    <m/>
    <m/>
    <n v="737700"/>
    <m/>
    <x v="0"/>
    <m/>
    <m/>
    <n v="10.879586806425378"/>
    <m/>
    <m/>
    <m/>
    <m/>
    <m/>
  </r>
  <r>
    <s v="KSA"/>
    <s v="Jeddah"/>
    <s v="Red Sea Village"/>
    <x v="24"/>
    <s v="Al-Thuraya Infrastructure - Roads &amp; Utilities TP4"/>
    <s v="Alinma Al-Thuraya REC"/>
    <s v="TBA"/>
    <s v="Award"/>
    <m/>
    <m/>
    <n v="737700"/>
    <m/>
    <x v="1"/>
    <m/>
    <m/>
    <n v="0.12567829741087161"/>
    <m/>
    <m/>
    <m/>
    <m/>
    <m/>
  </r>
  <r>
    <s v="KSA"/>
    <s v="Jeddah"/>
    <s v="Red Sea Village"/>
    <x v="24"/>
    <s v="Al-Thuraya Infrastructure - Roads &amp; Utilities TP4"/>
    <s v="Alinma Al-Thuraya REC"/>
    <s v="TBA"/>
    <s v="Award"/>
    <m/>
    <m/>
    <n v="737700"/>
    <m/>
    <x v="2"/>
    <m/>
    <m/>
    <n v="4.17"/>
    <m/>
    <m/>
    <m/>
    <m/>
    <m/>
  </r>
  <r>
    <s v="KSA"/>
    <s v="Jeddah"/>
    <s v="Red Sea Village"/>
    <x v="24"/>
    <s v="Al-Thuraya Infrastructure - Roads &amp; Utilities TP4"/>
    <s v="Alinma Al-Thuraya REC"/>
    <s v="TBA"/>
    <s v="Award"/>
    <m/>
    <m/>
    <n v="737700"/>
    <m/>
    <x v="3"/>
    <m/>
    <m/>
    <n v="13.43150053761692"/>
    <m/>
    <m/>
    <m/>
    <m/>
    <m/>
  </r>
  <r>
    <s v="KSA"/>
    <s v="Jeddah"/>
    <s v="Red Sea Village"/>
    <x v="24"/>
    <s v="Al-Thuraya Infrastructure - Roads &amp; Utilities TP4"/>
    <s v="Alinma Al-Thuraya REC"/>
    <s v="TBA"/>
    <s v="Award"/>
    <m/>
    <m/>
    <n v="737700"/>
    <m/>
    <x v="4"/>
    <m/>
    <m/>
    <n v="0"/>
    <m/>
    <m/>
    <m/>
    <m/>
    <m/>
  </r>
  <r>
    <s v="KSA"/>
    <s v="Jeddah"/>
    <s v="Red Sea Village"/>
    <x v="24"/>
    <s v="Al-Thuraya Infrastructure - Roads &amp; Utilities TP4"/>
    <s v="Alinma Al-Thuraya REC"/>
    <s v="TBA"/>
    <s v="Award"/>
    <m/>
    <m/>
    <n v="737700"/>
    <m/>
    <x v="5"/>
    <m/>
    <m/>
    <n v="62.288066856445724"/>
    <m/>
    <m/>
    <m/>
    <m/>
    <m/>
  </r>
  <r>
    <s v="KSA"/>
    <s v="Jeddah"/>
    <s v="Red Sea Village"/>
    <x v="24"/>
    <s v="Al-Thuraya Infrastructure - Roads &amp; Utilities TP4"/>
    <s v="Alinma Al-Thuraya REC"/>
    <s v="TBA"/>
    <s v="Award"/>
    <m/>
    <m/>
    <n v="737700"/>
    <m/>
    <x v="6"/>
    <m/>
    <m/>
    <n v="57.716624354141246"/>
    <m/>
    <m/>
    <m/>
    <m/>
    <m/>
  </r>
  <r>
    <s v="KSA"/>
    <s v="Jeddah"/>
    <s v="Red Sea Village"/>
    <x v="24"/>
    <s v="Al-Thuraya Infrastructure - Roads &amp; Utilities TP4"/>
    <s v="Alinma Al-Thuraya REC"/>
    <s v="TBA"/>
    <s v="Award"/>
    <m/>
    <m/>
    <n v="737700"/>
    <m/>
    <x v="7"/>
    <m/>
    <m/>
    <n v="18.293234532409265"/>
    <m/>
    <m/>
    <m/>
    <m/>
    <m/>
  </r>
  <r>
    <s v="KSA"/>
    <s v="Jeddah"/>
    <s v="Red Sea Village"/>
    <x v="24"/>
    <s v="Al-Thuraya Infrastructure - Roads &amp; Utilities TP4"/>
    <s v="Alinma Al-Thuraya REC"/>
    <s v="TBA"/>
    <s v="Award"/>
    <m/>
    <m/>
    <n v="737700"/>
    <m/>
    <x v="8"/>
    <m/>
    <m/>
    <n v="55.318770370136903"/>
    <m/>
    <m/>
    <m/>
    <m/>
    <m/>
  </r>
  <r>
    <s v="KSA"/>
    <s v="Jeddah"/>
    <s v="Red Sea Village"/>
    <x v="24"/>
    <s v="Al-Thuraya Infrastructure - Roads &amp; Utilities TP4"/>
    <s v="Alinma Al-Thuraya REC"/>
    <s v="TBA"/>
    <s v="Award"/>
    <m/>
    <m/>
    <n v="737700"/>
    <m/>
    <x v="9"/>
    <m/>
    <m/>
    <n v="0"/>
    <m/>
    <m/>
    <m/>
    <m/>
    <m/>
  </r>
  <r>
    <s v="KSA"/>
    <s v="Jeddah"/>
    <s v="Red Sea Village"/>
    <x v="24"/>
    <s v="Al-Thuraya Infrastructure - Roads &amp; Utilities TP4"/>
    <s v="Alinma Al-Thuraya REC"/>
    <s v="TBA"/>
    <s v="Award"/>
    <m/>
    <m/>
    <n v="737700"/>
    <m/>
    <x v="10"/>
    <m/>
    <m/>
    <n v="0"/>
    <m/>
    <m/>
    <m/>
    <m/>
    <m/>
  </r>
  <r>
    <s v="KSA"/>
    <s v="Jeddah"/>
    <s v="Red Sea Village"/>
    <x v="24"/>
    <s v="Al-Thuraya Infrastructure - Roads &amp; Utilities TP4"/>
    <s v="Alinma Al-Thuraya REC"/>
    <s v="TBA"/>
    <s v="Award"/>
    <m/>
    <m/>
    <n v="737700"/>
    <m/>
    <x v="11"/>
    <m/>
    <m/>
    <n v="37.89782011954086"/>
    <m/>
    <m/>
    <m/>
    <m/>
    <m/>
  </r>
  <r>
    <s v="KSA"/>
    <s v="Jeddah"/>
    <s v="Red Sea Village"/>
    <x v="24"/>
    <s v="Al-Thuraya Infrastructure - Roads &amp; Utilities TP4"/>
    <s v="Alinma Al-Thuraya REC"/>
    <s v="TBA"/>
    <s v="Award"/>
    <m/>
    <m/>
    <n v="737700"/>
    <m/>
    <x v="12"/>
    <m/>
    <m/>
    <n v="0"/>
    <m/>
    <m/>
    <m/>
    <m/>
    <m/>
  </r>
  <r>
    <s v="KSA"/>
    <s v="Jeddah"/>
    <s v="Red Sea Village"/>
    <x v="24"/>
    <s v="Al-Thuraya Infrastructure - Roads &amp; Utilities TP4"/>
    <s v="Alinma Al-Thuraya REC"/>
    <s v="TBA"/>
    <s v="Award"/>
    <m/>
    <m/>
    <n v="737700"/>
    <m/>
    <x v="13"/>
    <m/>
    <m/>
    <n v="0"/>
    <m/>
    <m/>
    <m/>
    <m/>
    <m/>
  </r>
  <r>
    <s v="KSA"/>
    <s v="Jeddah"/>
    <s v="Red Sea Village"/>
    <x v="24"/>
    <s v="Al-Thuraya Infrastructure - Roads &amp; Utilities TP4"/>
    <s v="Alinma Al-Thuraya REC"/>
    <s v="TBA"/>
    <s v="Award"/>
    <m/>
    <m/>
    <n v="737700"/>
    <m/>
    <x v="14"/>
    <m/>
    <m/>
    <n v="0"/>
    <m/>
    <m/>
    <m/>
    <m/>
    <m/>
  </r>
  <r>
    <s v="KSA"/>
    <s v="Jeddah"/>
    <s v="Red Sea Village"/>
    <x v="24"/>
    <s v="Al-Thuraya Infrastructure - Roads &amp; Utilities TP4"/>
    <s v="Alinma Al-Thuraya REC"/>
    <s v="TBA"/>
    <s v="Award"/>
    <m/>
    <m/>
    <n v="737700"/>
    <m/>
    <x v="15"/>
    <m/>
    <m/>
    <n v="54.480206970042026"/>
    <m/>
    <m/>
    <m/>
    <m/>
    <m/>
  </r>
  <r>
    <s v="KSA"/>
    <s v="Jeddah"/>
    <s v="Red Sea Village"/>
    <x v="24"/>
    <s v="Al-Thuraya Infrastructure - Roads &amp; Utilities TP4"/>
    <s v="Alinma Al-Thuraya REC"/>
    <s v="TBA"/>
    <s v="Award"/>
    <m/>
    <m/>
    <n v="737700"/>
    <m/>
    <x v="16"/>
    <m/>
    <m/>
    <n v="21.903101191337942"/>
    <m/>
    <m/>
    <m/>
    <m/>
    <m/>
  </r>
  <r>
    <s v="KSA"/>
    <s v="Jeddah"/>
    <s v="Red Sea Village"/>
    <x v="24"/>
    <s v="Al-Thuraya Infrastructure - Roads &amp; Utilities TP4"/>
    <s v="Alinma Al-Thuraya REC"/>
    <s v="TBA"/>
    <s v="Award"/>
    <m/>
    <m/>
    <n v="737700"/>
    <m/>
    <x v="17"/>
    <m/>
    <m/>
    <n v="21.902809950725224"/>
    <m/>
    <m/>
    <m/>
    <m/>
    <m/>
  </r>
  <r>
    <s v="KSA"/>
    <s v="Jeddah"/>
    <s v="Red Sea Village"/>
    <x v="24"/>
    <s v="Al-Thuraya Infrastructure - Roads &amp; Utilities TP4"/>
    <s v="Alinma Al-Thuraya REC"/>
    <s v="TBA"/>
    <s v="Award"/>
    <m/>
    <m/>
    <n v="737700"/>
    <m/>
    <x v="18"/>
    <m/>
    <m/>
    <n v="0"/>
    <m/>
    <m/>
    <m/>
    <m/>
    <m/>
  </r>
  <r>
    <s v="KSA"/>
    <s v="Jeddah"/>
    <s v="Red Sea Village"/>
    <x v="24"/>
    <s v="Al-Thuraya Infrastructure - Roads &amp; Utilities TP4"/>
    <s v="Alinma Al-Thuraya REC"/>
    <s v="TBA"/>
    <s v="Award"/>
    <m/>
    <m/>
    <n v="737700"/>
    <m/>
    <x v="19"/>
    <m/>
    <m/>
    <n v="0"/>
    <m/>
    <m/>
    <m/>
    <m/>
    <m/>
  </r>
  <r>
    <s v="KSA"/>
    <s v="Jeddah"/>
    <s v="Red Sea Village"/>
    <x v="24"/>
    <s v="Al-Thuraya Infrastructure - Roads &amp; Utilities TP4"/>
    <s v="Alinma Al-Thuraya REC"/>
    <s v="TBA"/>
    <s v="Award"/>
    <m/>
    <m/>
    <n v="737700"/>
    <m/>
    <x v="20"/>
    <m/>
    <m/>
    <n v="0"/>
    <m/>
    <m/>
    <m/>
    <m/>
    <m/>
  </r>
  <r>
    <s v="KSA"/>
    <s v="Jeddah"/>
    <s v="Red Sea Village"/>
    <x v="24"/>
    <s v="Al-Thuraya Infrastructure - Roads &amp; Utilities TP4"/>
    <s v="Alinma Al-Thuraya REC"/>
    <s v="TBA"/>
    <s v="Award"/>
    <m/>
    <m/>
    <n v="737700"/>
    <m/>
    <x v="21"/>
    <m/>
    <m/>
    <n v="0"/>
    <m/>
    <m/>
    <m/>
    <m/>
    <m/>
  </r>
  <r>
    <s v="KSA"/>
    <s v="Jeddah"/>
    <s v="Red Sea Village"/>
    <x v="24"/>
    <s v="Al-Thuraya Infrastructure - Roads &amp; Utilities TP4"/>
    <s v="Alinma Al-Thuraya REC"/>
    <s v="TBA"/>
    <s v="Award"/>
    <m/>
    <m/>
    <n v="737700"/>
    <m/>
    <x v="22"/>
    <m/>
    <m/>
    <n v="0"/>
    <m/>
    <m/>
    <m/>
    <m/>
    <m/>
  </r>
  <r>
    <s v="KSA"/>
    <s v="Jeddah"/>
    <s v="Red Sea Village"/>
    <x v="24"/>
    <s v="Al-Thuraya Infrastructure - Roads &amp; Utilities TP4"/>
    <s v="Alinma Al-Thuraya REC"/>
    <s v="TBA"/>
    <s v="Award"/>
    <m/>
    <m/>
    <n v="737700"/>
    <m/>
    <x v="23"/>
    <m/>
    <m/>
    <n v="0"/>
    <m/>
    <m/>
    <m/>
    <m/>
    <m/>
  </r>
  <r>
    <s v="KSA"/>
    <s v="Jeddah"/>
    <s v="Red Sea Village"/>
    <x v="24"/>
    <s v="Al-Thuraya Infrastructure - Roads &amp; Utilities TP4"/>
    <s v="Alinma Al-Thuraya REC"/>
    <s v="TBA"/>
    <s v="Award"/>
    <m/>
    <m/>
    <n v="737700"/>
    <m/>
    <x v="24"/>
    <m/>
    <m/>
    <n v="0"/>
    <m/>
    <m/>
    <m/>
    <m/>
    <m/>
  </r>
  <r>
    <m/>
    <m/>
    <m/>
    <x v="25"/>
    <m/>
    <m/>
    <m/>
    <m/>
    <m/>
    <m/>
    <m/>
    <m/>
    <x v="25"/>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4">
  <r>
    <x v="0"/>
    <s v="Single Family"/>
    <x v="0"/>
    <m/>
    <m/>
    <s v="KSA"/>
    <s v="Riyadh"/>
    <s v="ROSHN"/>
    <x v="0"/>
    <m/>
    <s v="ROSHN-Sedra"/>
    <m/>
    <n v="2023"/>
    <m/>
    <s v="Award"/>
    <s v="Competitive - Traditional"/>
    <s v="Fixed Price Lump Sum"/>
    <m/>
    <m/>
    <n v="332"/>
    <m/>
    <x v="0"/>
    <s v="SAR"/>
    <m/>
    <m/>
    <m/>
    <n v="193"/>
    <m/>
    <m/>
    <s v="2-3 Levels"/>
    <s v="5m average"/>
  </r>
  <r>
    <x v="0"/>
    <s v="Single Family"/>
    <x v="0"/>
    <m/>
    <m/>
    <s v="KSA"/>
    <s v="Riyadh"/>
    <s v="ROSHN"/>
    <x v="0"/>
    <m/>
    <s v="ROSHN-Sedra"/>
    <m/>
    <n v="2023"/>
    <m/>
    <s v="Award"/>
    <s v="Competitive - Traditional"/>
    <s v="Fixed Price Lump Sum"/>
    <m/>
    <m/>
    <n v="332"/>
    <m/>
    <x v="1"/>
    <s v="SAR"/>
    <m/>
    <m/>
    <m/>
    <n v="377"/>
    <m/>
    <m/>
    <s v="2-3 Levels"/>
    <s v="5m average"/>
  </r>
  <r>
    <x v="0"/>
    <s v="Single Family"/>
    <x v="0"/>
    <m/>
    <m/>
    <s v="KSA"/>
    <s v="Riyadh"/>
    <s v="ROSHN"/>
    <x v="0"/>
    <m/>
    <s v="ROSHN-Sedra"/>
    <m/>
    <n v="2023"/>
    <m/>
    <s v="Award"/>
    <s v="Competitive - Traditional"/>
    <s v="Fixed Price Lump Sum"/>
    <m/>
    <m/>
    <n v="332"/>
    <m/>
    <x v="2"/>
    <s v="SAR"/>
    <m/>
    <m/>
    <m/>
    <n v="752"/>
    <m/>
    <m/>
    <s v="2-3 Levels"/>
    <s v="5m average"/>
  </r>
  <r>
    <x v="0"/>
    <s v="Single Family"/>
    <x v="0"/>
    <m/>
    <m/>
    <s v="KSA"/>
    <s v="Riyadh"/>
    <s v="ROSHN"/>
    <x v="0"/>
    <m/>
    <s v="ROSHN-Sedra"/>
    <m/>
    <n v="2023"/>
    <m/>
    <s v="Award"/>
    <s v="Competitive - Traditional"/>
    <s v="Fixed Price Lump Sum"/>
    <m/>
    <m/>
    <n v="332"/>
    <m/>
    <x v="3"/>
    <s v="SAR"/>
    <m/>
    <m/>
    <m/>
    <n v="250"/>
    <m/>
    <m/>
    <s v="2-3 Levels"/>
    <s v="5m average"/>
  </r>
  <r>
    <x v="0"/>
    <s v="Single Family"/>
    <x v="0"/>
    <m/>
    <m/>
    <s v="KSA"/>
    <s v="Riyadh"/>
    <s v="ROSHN"/>
    <x v="0"/>
    <m/>
    <s v="ROSHN-Sedra"/>
    <m/>
    <n v="2023"/>
    <m/>
    <s v="Award"/>
    <s v="Competitive - Traditional"/>
    <s v="Fixed Price Lump Sum"/>
    <m/>
    <m/>
    <n v="332"/>
    <m/>
    <x v="4"/>
    <s v="SAR"/>
    <m/>
    <m/>
    <m/>
    <n v="133"/>
    <m/>
    <m/>
    <s v="2-3 Levels"/>
    <s v="5m average"/>
  </r>
  <r>
    <x v="0"/>
    <s v="Single Family"/>
    <x v="0"/>
    <m/>
    <m/>
    <s v="KSA"/>
    <s v="Riyadh"/>
    <s v="ROSHN"/>
    <x v="0"/>
    <m/>
    <s v="ROSHN-Sedra"/>
    <m/>
    <n v="2023"/>
    <m/>
    <s v="Award"/>
    <s v="Competitive - Traditional"/>
    <s v="Fixed Price Lump Sum"/>
    <m/>
    <m/>
    <n v="332"/>
    <m/>
    <x v="5"/>
    <s v="SAR"/>
    <m/>
    <m/>
    <m/>
    <n v="88"/>
    <m/>
    <m/>
    <s v="2-3 Levels"/>
    <s v="5m average"/>
  </r>
  <r>
    <x v="0"/>
    <s v="Single Family"/>
    <x v="0"/>
    <m/>
    <m/>
    <s v="KSA"/>
    <s v="Riyadh"/>
    <s v="ROSHN"/>
    <x v="0"/>
    <m/>
    <s v="ROSHN-Sedra"/>
    <m/>
    <n v="2023"/>
    <m/>
    <s v="Award"/>
    <s v="Competitive - Traditional"/>
    <s v="Fixed Price Lump Sum"/>
    <m/>
    <m/>
    <n v="332"/>
    <m/>
    <x v="6"/>
    <s v="SAR"/>
    <m/>
    <m/>
    <m/>
    <n v="57"/>
    <m/>
    <m/>
    <s v="2-3 Levels"/>
    <s v="5m average"/>
  </r>
  <r>
    <x v="0"/>
    <s v="Single Family"/>
    <x v="0"/>
    <m/>
    <m/>
    <s v="KSA"/>
    <s v="Riyadh"/>
    <s v="ROSHN"/>
    <x v="0"/>
    <m/>
    <s v="ROSHN-Sedra"/>
    <m/>
    <n v="2023"/>
    <m/>
    <s v="Award"/>
    <s v="Competitive - Traditional"/>
    <s v="Fixed Price Lump Sum"/>
    <m/>
    <m/>
    <n v="332"/>
    <m/>
    <x v="7"/>
    <s v="SAR"/>
    <m/>
    <m/>
    <m/>
    <n v="0"/>
    <m/>
    <m/>
    <s v="2-3 Levels"/>
    <s v="5m average"/>
  </r>
  <r>
    <x v="0"/>
    <s v="Single Family"/>
    <x v="0"/>
    <m/>
    <m/>
    <s v="KSA"/>
    <s v="Riyadh"/>
    <s v="ROSHN"/>
    <x v="0"/>
    <m/>
    <s v="ROSHN-Sedra"/>
    <m/>
    <n v="2023"/>
    <m/>
    <s v="Award"/>
    <s v="Competitive - Traditional"/>
    <s v="Fixed Price Lump Sum"/>
    <m/>
    <m/>
    <n v="332"/>
    <m/>
    <x v="8"/>
    <s v="SAR"/>
    <m/>
    <m/>
    <m/>
    <n v="476"/>
    <m/>
    <m/>
    <s v="2-3 Levels"/>
    <s v="5m average"/>
  </r>
  <r>
    <x v="0"/>
    <s v="Single Family"/>
    <x v="0"/>
    <m/>
    <m/>
    <s v="KSA"/>
    <s v="Riyadh"/>
    <s v="ROSHN"/>
    <x v="0"/>
    <m/>
    <s v="ROSHN-Sedra"/>
    <m/>
    <n v="2023"/>
    <m/>
    <s v="Award"/>
    <s v="Competitive - Traditional"/>
    <s v="Fixed Price Lump Sum"/>
    <m/>
    <m/>
    <n v="332"/>
    <m/>
    <x v="9"/>
    <s v="SAR"/>
    <m/>
    <m/>
    <m/>
    <n v="400"/>
    <m/>
    <m/>
    <s v="2-3 Levels"/>
    <s v="5m average"/>
  </r>
  <r>
    <x v="0"/>
    <s v="Single Family"/>
    <x v="0"/>
    <m/>
    <m/>
    <s v="KSA"/>
    <s v="Riyadh"/>
    <s v="ROSHN"/>
    <x v="0"/>
    <m/>
    <s v="ROSHN-Sedra"/>
    <m/>
    <n v="2023"/>
    <m/>
    <s v="Award"/>
    <s v="Competitive - Traditional"/>
    <s v="Fixed Price Lump Sum"/>
    <m/>
    <m/>
    <n v="332"/>
    <m/>
    <x v="10"/>
    <s v="SAR"/>
    <m/>
    <m/>
    <m/>
    <n v="0"/>
    <m/>
    <m/>
    <s v="2-3 Levels"/>
    <s v="5m average"/>
  </r>
  <r>
    <x v="0"/>
    <s v="Single Family"/>
    <x v="0"/>
    <m/>
    <m/>
    <s v="KSA"/>
    <s v="Riyadh"/>
    <s v="ROSHN"/>
    <x v="0"/>
    <m/>
    <s v="ROSHN-Sedra"/>
    <m/>
    <n v="2023"/>
    <m/>
    <s v="Award"/>
    <s v="Competitive - Traditional"/>
    <s v="Fixed Price Lump Sum"/>
    <m/>
    <m/>
    <n v="332"/>
    <m/>
    <x v="11"/>
    <s v="SAR"/>
    <m/>
    <m/>
    <m/>
    <n v="209"/>
    <m/>
    <m/>
    <s v="2-3 Levels"/>
    <s v="5m average"/>
  </r>
  <r>
    <x v="0"/>
    <s v="Single Family"/>
    <x v="0"/>
    <m/>
    <m/>
    <s v="KSA"/>
    <s v="Riyadh"/>
    <s v="ROSHN"/>
    <x v="0"/>
    <m/>
    <s v="ROSHN-Sedra"/>
    <m/>
    <n v="2023"/>
    <m/>
    <s v="Award"/>
    <s v="Competitive - Traditional"/>
    <s v="Fixed Price Lump Sum"/>
    <m/>
    <m/>
    <n v="332"/>
    <m/>
    <x v="12"/>
    <s v="SAR"/>
    <m/>
    <m/>
    <m/>
    <n v="0"/>
    <m/>
    <m/>
    <s v="2-3 Levels"/>
    <s v="5m average"/>
  </r>
  <r>
    <x v="0"/>
    <s v="Single Family"/>
    <x v="0"/>
    <m/>
    <m/>
    <s v="KSA"/>
    <s v="Riyadh"/>
    <s v="ROSHN"/>
    <x v="1"/>
    <m/>
    <s v="ROSHN-Sedra"/>
    <m/>
    <n v="2023"/>
    <m/>
    <s v="Award"/>
    <s v="Competitive - Traditional"/>
    <s v="Fixed Price Lump Sum"/>
    <m/>
    <m/>
    <n v="406"/>
    <m/>
    <x v="0"/>
    <s v="SAR"/>
    <m/>
    <m/>
    <m/>
    <n v="187"/>
    <m/>
    <m/>
    <s v="2-3 Levels"/>
    <s v="5m average"/>
  </r>
  <r>
    <x v="0"/>
    <s v="Single Family"/>
    <x v="0"/>
    <m/>
    <m/>
    <s v="KSA"/>
    <s v="Riyadh"/>
    <s v="ROSHN"/>
    <x v="1"/>
    <m/>
    <s v="ROSHN-Sedra"/>
    <m/>
    <n v="2023"/>
    <m/>
    <s v="Award"/>
    <s v="Competitive - Traditional"/>
    <s v="Fixed Price Lump Sum"/>
    <m/>
    <m/>
    <n v="406"/>
    <m/>
    <x v="1"/>
    <s v="SAR"/>
    <m/>
    <m/>
    <m/>
    <n v="366"/>
    <m/>
    <m/>
    <s v="2-3 Levels"/>
    <s v="5m average"/>
  </r>
  <r>
    <x v="0"/>
    <s v="Single Family"/>
    <x v="0"/>
    <m/>
    <m/>
    <s v="KSA"/>
    <s v="Riyadh"/>
    <s v="ROSHN"/>
    <x v="1"/>
    <m/>
    <s v="ROSHN-Sedra"/>
    <m/>
    <n v="2023"/>
    <m/>
    <s v="Award"/>
    <s v="Competitive - Traditional"/>
    <s v="Fixed Price Lump Sum"/>
    <m/>
    <m/>
    <n v="406"/>
    <m/>
    <x v="2"/>
    <s v="SAR"/>
    <m/>
    <m/>
    <m/>
    <n v="731"/>
    <m/>
    <m/>
    <s v="2-3 Levels"/>
    <s v="5m average"/>
  </r>
  <r>
    <x v="0"/>
    <s v="Single Family"/>
    <x v="0"/>
    <m/>
    <m/>
    <s v="KSA"/>
    <s v="Riyadh"/>
    <s v="ROSHN"/>
    <x v="1"/>
    <m/>
    <s v="ROSHN-Sedra"/>
    <m/>
    <n v="2023"/>
    <m/>
    <s v="Award"/>
    <s v="Competitive - Traditional"/>
    <s v="Fixed Price Lump Sum"/>
    <m/>
    <m/>
    <n v="406"/>
    <m/>
    <x v="3"/>
    <s v="SAR"/>
    <m/>
    <m/>
    <m/>
    <n v="242"/>
    <m/>
    <m/>
    <s v="2-3 Levels"/>
    <s v="5m average"/>
  </r>
  <r>
    <x v="0"/>
    <s v="Single Family"/>
    <x v="0"/>
    <m/>
    <m/>
    <s v="KSA"/>
    <s v="Riyadh"/>
    <s v="ROSHN"/>
    <x v="1"/>
    <m/>
    <s v="ROSHN-Sedra"/>
    <m/>
    <n v="2023"/>
    <m/>
    <s v="Award"/>
    <s v="Competitive - Traditional"/>
    <s v="Fixed Price Lump Sum"/>
    <m/>
    <m/>
    <n v="406"/>
    <m/>
    <x v="4"/>
    <s v="SAR"/>
    <m/>
    <m/>
    <m/>
    <n v="129"/>
    <m/>
    <m/>
    <s v="2-3 Levels"/>
    <s v="5m average"/>
  </r>
  <r>
    <x v="0"/>
    <s v="Single Family"/>
    <x v="0"/>
    <m/>
    <m/>
    <s v="KSA"/>
    <s v="Riyadh"/>
    <s v="ROSHN"/>
    <x v="1"/>
    <m/>
    <s v="ROSHN-Sedra"/>
    <m/>
    <n v="2023"/>
    <m/>
    <s v="Award"/>
    <s v="Competitive - Traditional"/>
    <s v="Fixed Price Lump Sum"/>
    <m/>
    <m/>
    <n v="406"/>
    <m/>
    <x v="5"/>
    <s v="SAR"/>
    <m/>
    <m/>
    <m/>
    <n v="86"/>
    <m/>
    <m/>
    <s v="2-3 Levels"/>
    <s v="5m average"/>
  </r>
  <r>
    <x v="0"/>
    <s v="Single Family"/>
    <x v="0"/>
    <m/>
    <m/>
    <s v="KSA"/>
    <s v="Riyadh"/>
    <s v="ROSHN"/>
    <x v="1"/>
    <m/>
    <s v="ROSHN-Sedra"/>
    <m/>
    <n v="2023"/>
    <m/>
    <s v="Award"/>
    <s v="Competitive - Traditional"/>
    <s v="Fixed Price Lump Sum"/>
    <m/>
    <m/>
    <n v="406"/>
    <m/>
    <x v="6"/>
    <s v="SAR"/>
    <m/>
    <m/>
    <m/>
    <n v="56"/>
    <m/>
    <m/>
    <s v="2-3 Levels"/>
    <s v="5m average"/>
  </r>
  <r>
    <x v="0"/>
    <s v="Single Family"/>
    <x v="0"/>
    <m/>
    <m/>
    <s v="KSA"/>
    <s v="Riyadh"/>
    <s v="ROSHN"/>
    <x v="1"/>
    <m/>
    <s v="ROSHN-Sedra"/>
    <m/>
    <n v="2023"/>
    <m/>
    <s v="Award"/>
    <s v="Competitive - Traditional"/>
    <s v="Fixed Price Lump Sum"/>
    <m/>
    <m/>
    <n v="406"/>
    <m/>
    <x v="7"/>
    <s v="SAR"/>
    <m/>
    <m/>
    <m/>
    <n v="0"/>
    <m/>
    <m/>
    <s v="2-3 Levels"/>
    <s v="5m average"/>
  </r>
  <r>
    <x v="0"/>
    <s v="Single Family"/>
    <x v="0"/>
    <m/>
    <m/>
    <s v="KSA"/>
    <s v="Riyadh"/>
    <s v="ROSHN"/>
    <x v="1"/>
    <m/>
    <s v="ROSHN-Sedra"/>
    <m/>
    <n v="2023"/>
    <m/>
    <s v="Award"/>
    <s v="Competitive - Traditional"/>
    <s v="Fixed Price Lump Sum"/>
    <m/>
    <m/>
    <n v="406"/>
    <m/>
    <x v="8"/>
    <s v="SAR"/>
    <m/>
    <m/>
    <m/>
    <n v="462"/>
    <m/>
    <m/>
    <s v="2-3 Levels"/>
    <s v="5m average"/>
  </r>
  <r>
    <x v="0"/>
    <s v="Single Family"/>
    <x v="0"/>
    <m/>
    <m/>
    <s v="KSA"/>
    <s v="Riyadh"/>
    <s v="ROSHN"/>
    <x v="1"/>
    <m/>
    <s v="ROSHN-Sedra"/>
    <m/>
    <n v="2023"/>
    <m/>
    <s v="Award"/>
    <s v="Competitive - Traditional"/>
    <s v="Fixed Price Lump Sum"/>
    <m/>
    <m/>
    <n v="406"/>
    <m/>
    <x v="9"/>
    <s v="SAR"/>
    <m/>
    <m/>
    <m/>
    <n v="388"/>
    <m/>
    <m/>
    <s v="2-3 Levels"/>
    <s v="5m average"/>
  </r>
  <r>
    <x v="0"/>
    <s v="Single Family"/>
    <x v="0"/>
    <m/>
    <m/>
    <s v="KSA"/>
    <s v="Riyadh"/>
    <s v="ROSHN"/>
    <x v="1"/>
    <m/>
    <s v="ROSHN-Sedra"/>
    <m/>
    <n v="2023"/>
    <m/>
    <s v="Award"/>
    <s v="Competitive - Traditional"/>
    <s v="Fixed Price Lump Sum"/>
    <m/>
    <m/>
    <n v="406"/>
    <m/>
    <x v="10"/>
    <s v="SAR"/>
    <m/>
    <m/>
    <m/>
    <n v="0"/>
    <m/>
    <m/>
    <s v="2-3 Levels"/>
    <s v="5m average"/>
  </r>
  <r>
    <x v="0"/>
    <s v="Single Family"/>
    <x v="0"/>
    <m/>
    <m/>
    <s v="KSA"/>
    <s v="Riyadh"/>
    <s v="ROSHN"/>
    <x v="1"/>
    <m/>
    <s v="ROSHN-Sedra"/>
    <m/>
    <n v="2023"/>
    <m/>
    <s v="Award"/>
    <s v="Competitive - Traditional"/>
    <s v="Fixed Price Lump Sum"/>
    <m/>
    <m/>
    <n v="406"/>
    <m/>
    <x v="11"/>
    <s v="SAR"/>
    <m/>
    <m/>
    <m/>
    <n v="203"/>
    <m/>
    <m/>
    <s v="2-3 Levels"/>
    <s v="5m average"/>
  </r>
  <r>
    <x v="0"/>
    <s v="Single Family"/>
    <x v="0"/>
    <m/>
    <m/>
    <s v="KSA"/>
    <s v="Riyadh"/>
    <s v="ROSHN"/>
    <x v="1"/>
    <m/>
    <s v="ROSHN-Sedra"/>
    <m/>
    <n v="2023"/>
    <m/>
    <s v="Award"/>
    <s v="Competitive - Traditional"/>
    <s v="Fixed Price Lump Sum"/>
    <m/>
    <m/>
    <n v="406"/>
    <m/>
    <x v="12"/>
    <s v="SAR"/>
    <m/>
    <m/>
    <m/>
    <n v="0"/>
    <m/>
    <m/>
    <s v="2-3 Levels"/>
    <s v="5m average"/>
  </r>
  <r>
    <x v="0"/>
    <s v="Single Family"/>
    <x v="0"/>
    <m/>
    <m/>
    <s v="UAE"/>
    <s v="Dubai"/>
    <s v="Developer01"/>
    <x v="2"/>
    <m/>
    <s v="FJ Project01"/>
    <m/>
    <n v="2021"/>
    <m/>
    <s v="Award"/>
    <s v="Competitive - Traditional"/>
    <s v="Fixed Price Lump Sum"/>
    <m/>
    <m/>
    <n v="422"/>
    <m/>
    <x v="0"/>
    <s v="SAR"/>
    <m/>
    <m/>
    <m/>
    <n v="379"/>
    <m/>
    <m/>
    <s v="2-3 Levels"/>
    <s v="5m average"/>
  </r>
  <r>
    <x v="0"/>
    <s v="Single Family"/>
    <x v="0"/>
    <m/>
    <m/>
    <s v="UAE"/>
    <s v="Dubai"/>
    <s v="Developer01"/>
    <x v="2"/>
    <m/>
    <s v="FJ Project01"/>
    <m/>
    <n v="2021"/>
    <m/>
    <s v="Award"/>
    <s v="Competitive - Traditional"/>
    <s v="Fixed Price Lump Sum"/>
    <m/>
    <m/>
    <n v="422"/>
    <m/>
    <x v="1"/>
    <s v="SAR"/>
    <m/>
    <m/>
    <m/>
    <n v="762"/>
    <m/>
    <m/>
    <s v="2-3 Levels"/>
    <s v="5m average"/>
  </r>
  <r>
    <x v="0"/>
    <s v="Single Family"/>
    <x v="0"/>
    <m/>
    <m/>
    <s v="UAE"/>
    <s v="Dubai"/>
    <s v="Developer01"/>
    <x v="2"/>
    <m/>
    <s v="FJ Project01"/>
    <m/>
    <n v="2021"/>
    <m/>
    <s v="Award"/>
    <s v="Competitive - Traditional"/>
    <s v="Fixed Price Lump Sum"/>
    <m/>
    <m/>
    <n v="422"/>
    <m/>
    <x v="2"/>
    <s v="SAR"/>
    <m/>
    <m/>
    <m/>
    <n v="915"/>
    <m/>
    <m/>
    <s v="2-3 Levels"/>
    <s v="5m average"/>
  </r>
  <r>
    <x v="0"/>
    <s v="Single Family"/>
    <x v="0"/>
    <m/>
    <m/>
    <s v="UAE"/>
    <s v="Dubai"/>
    <s v="Developer01"/>
    <x v="2"/>
    <m/>
    <s v="FJ Project01"/>
    <m/>
    <n v="2021"/>
    <m/>
    <s v="Award"/>
    <s v="Competitive - Traditional"/>
    <s v="Fixed Price Lump Sum"/>
    <m/>
    <m/>
    <n v="422"/>
    <m/>
    <x v="3"/>
    <s v="SAR"/>
    <m/>
    <m/>
    <m/>
    <n v="239"/>
    <m/>
    <m/>
    <s v="2-3 Levels"/>
    <s v="5m average"/>
  </r>
  <r>
    <x v="0"/>
    <s v="Single Family"/>
    <x v="0"/>
    <m/>
    <m/>
    <s v="UAE"/>
    <s v="Dubai"/>
    <s v="Developer01"/>
    <x v="2"/>
    <m/>
    <s v="FJ Project01"/>
    <m/>
    <n v="2021"/>
    <m/>
    <s v="Award"/>
    <s v="Competitive - Traditional"/>
    <s v="Fixed Price Lump Sum"/>
    <m/>
    <m/>
    <n v="422"/>
    <m/>
    <x v="4"/>
    <s v="SAR"/>
    <m/>
    <m/>
    <m/>
    <n v="500"/>
    <m/>
    <m/>
    <s v="2-3 Levels"/>
    <s v="5m average"/>
  </r>
  <r>
    <x v="0"/>
    <s v="Single Family"/>
    <x v="0"/>
    <m/>
    <m/>
    <s v="UAE"/>
    <s v="Dubai"/>
    <s v="Developer01"/>
    <x v="2"/>
    <m/>
    <s v="FJ Project01"/>
    <m/>
    <n v="2021"/>
    <m/>
    <s v="Award"/>
    <s v="Competitive - Traditional"/>
    <s v="Fixed Price Lump Sum"/>
    <m/>
    <m/>
    <n v="422"/>
    <m/>
    <x v="5"/>
    <s v="SAR"/>
    <m/>
    <m/>
    <m/>
    <n v="295"/>
    <m/>
    <m/>
    <s v="2-3 Levels"/>
    <s v="5m average"/>
  </r>
  <r>
    <x v="0"/>
    <s v="Single Family"/>
    <x v="0"/>
    <m/>
    <m/>
    <s v="UAE"/>
    <s v="Dubai"/>
    <s v="Developer01"/>
    <x v="2"/>
    <m/>
    <s v="FJ Project01"/>
    <m/>
    <n v="2021"/>
    <m/>
    <s v="Award"/>
    <s v="Competitive - Traditional"/>
    <s v="Fixed Price Lump Sum"/>
    <m/>
    <m/>
    <n v="422"/>
    <m/>
    <x v="6"/>
    <s v="SAR"/>
    <m/>
    <m/>
    <m/>
    <n v="119"/>
    <m/>
    <m/>
    <s v="2-3 Levels"/>
    <s v="5m average"/>
  </r>
  <r>
    <x v="0"/>
    <s v="Single Family"/>
    <x v="0"/>
    <m/>
    <m/>
    <s v="UAE"/>
    <s v="Dubai"/>
    <s v="Developer01"/>
    <x v="2"/>
    <m/>
    <s v="FJ Project01"/>
    <m/>
    <n v="2021"/>
    <m/>
    <s v="Award"/>
    <s v="Competitive - Traditional"/>
    <s v="Fixed Price Lump Sum"/>
    <m/>
    <m/>
    <n v="422"/>
    <m/>
    <x v="7"/>
    <s v="SAR"/>
    <m/>
    <m/>
    <m/>
    <n v="0"/>
    <m/>
    <m/>
    <s v="2-3 Levels"/>
    <s v="5m average"/>
  </r>
  <r>
    <x v="0"/>
    <s v="Single Family"/>
    <x v="0"/>
    <m/>
    <m/>
    <s v="UAE"/>
    <s v="Dubai"/>
    <s v="Developer01"/>
    <x v="2"/>
    <m/>
    <s v="FJ Project01"/>
    <m/>
    <n v="2021"/>
    <m/>
    <s v="Award"/>
    <s v="Competitive - Traditional"/>
    <s v="Fixed Price Lump Sum"/>
    <m/>
    <m/>
    <n v="422"/>
    <m/>
    <x v="8"/>
    <s v="SAR"/>
    <m/>
    <m/>
    <m/>
    <n v="756"/>
    <m/>
    <m/>
    <s v="2-3 Levels"/>
    <s v="5m average"/>
  </r>
  <r>
    <x v="0"/>
    <s v="Single Family"/>
    <x v="0"/>
    <m/>
    <m/>
    <s v="UAE"/>
    <s v="Dubai"/>
    <s v="Developer01"/>
    <x v="2"/>
    <m/>
    <s v="FJ Project01"/>
    <m/>
    <n v="2021"/>
    <m/>
    <s v="Award"/>
    <s v="Competitive - Traditional"/>
    <s v="Fixed Price Lump Sum"/>
    <m/>
    <m/>
    <n v="422"/>
    <m/>
    <x v="9"/>
    <s v="SAR"/>
    <m/>
    <m/>
    <m/>
    <n v="400"/>
    <m/>
    <m/>
    <s v="2-3 Levels"/>
    <s v="5m average"/>
  </r>
  <r>
    <x v="0"/>
    <s v="Single Family"/>
    <x v="0"/>
    <m/>
    <m/>
    <s v="UAE"/>
    <s v="Dubai"/>
    <s v="Developer01"/>
    <x v="2"/>
    <m/>
    <s v="FJ Project01"/>
    <m/>
    <n v="2021"/>
    <m/>
    <s v="Award"/>
    <s v="Competitive - Traditional"/>
    <s v="Fixed Price Lump Sum"/>
    <m/>
    <m/>
    <n v="422"/>
    <m/>
    <x v="10"/>
    <s v="SAR"/>
    <m/>
    <m/>
    <m/>
    <n v="0"/>
    <m/>
    <m/>
    <s v="2-3 Levels"/>
    <s v="5m average"/>
  </r>
  <r>
    <x v="0"/>
    <s v="Single Family"/>
    <x v="0"/>
    <m/>
    <m/>
    <s v="UAE"/>
    <s v="Dubai"/>
    <s v="Developer01"/>
    <x v="2"/>
    <m/>
    <s v="FJ Project01"/>
    <m/>
    <n v="2021"/>
    <m/>
    <s v="Award"/>
    <s v="Competitive - Traditional"/>
    <s v="Fixed Price Lump Sum"/>
    <m/>
    <m/>
    <n v="422"/>
    <m/>
    <x v="11"/>
    <s v="SAR"/>
    <m/>
    <m/>
    <m/>
    <n v="218"/>
    <m/>
    <m/>
    <s v="2-3 Levels"/>
    <s v="5m average"/>
  </r>
  <r>
    <x v="0"/>
    <s v="Single Family"/>
    <x v="0"/>
    <m/>
    <m/>
    <s v="UAE"/>
    <s v="Dubai"/>
    <s v="Developer01"/>
    <x v="2"/>
    <m/>
    <s v="FJ Project01"/>
    <m/>
    <n v="2021"/>
    <m/>
    <s v="Award"/>
    <s v="Competitive - Traditional"/>
    <s v="Fixed Price Lump Sum"/>
    <m/>
    <m/>
    <n v="422"/>
    <m/>
    <x v="12"/>
    <s v="SAR"/>
    <m/>
    <m/>
    <m/>
    <n v="0"/>
    <m/>
    <m/>
    <s v="2-3 Levels"/>
    <s v="5m average"/>
  </r>
  <r>
    <x v="0"/>
    <s v="Single Family"/>
    <x v="0"/>
    <m/>
    <m/>
    <s v="KSA"/>
    <s v="Riyadh"/>
    <s v="Developer02"/>
    <x v="3"/>
    <m/>
    <s v="C Project01"/>
    <m/>
    <n v="2023"/>
    <m/>
    <s v="Award"/>
    <s v="Competitive - Traditional"/>
    <s v="Fixed Price Lump Sum"/>
    <m/>
    <m/>
    <n v="406"/>
    <m/>
    <x v="0"/>
    <s v="SAR"/>
    <m/>
    <m/>
    <m/>
    <n v="506"/>
    <m/>
    <m/>
    <s v="2-3 Levels"/>
    <s v="5m average"/>
  </r>
  <r>
    <x v="0"/>
    <s v="Single Family"/>
    <x v="0"/>
    <m/>
    <m/>
    <s v="KSA"/>
    <s v="Riyadh"/>
    <s v="Developer02"/>
    <x v="3"/>
    <m/>
    <s v="C Project01"/>
    <m/>
    <n v="2023"/>
    <m/>
    <s v="Award"/>
    <s v="Competitive - Traditional"/>
    <s v="Fixed Price Lump Sum"/>
    <m/>
    <m/>
    <n v="406"/>
    <m/>
    <x v="1"/>
    <s v="SAR"/>
    <m/>
    <m/>
    <m/>
    <n v="712"/>
    <m/>
    <m/>
    <s v="2-3 Levels"/>
    <s v="5m average"/>
  </r>
  <r>
    <x v="0"/>
    <s v="Single Family"/>
    <x v="0"/>
    <m/>
    <m/>
    <s v="KSA"/>
    <s v="Riyadh"/>
    <s v="Developer02"/>
    <x v="3"/>
    <m/>
    <s v="C Project01"/>
    <m/>
    <n v="2023"/>
    <m/>
    <s v="Award"/>
    <s v="Competitive - Traditional"/>
    <s v="Fixed Price Lump Sum"/>
    <m/>
    <m/>
    <n v="406"/>
    <m/>
    <x v="2"/>
    <s v="SAR"/>
    <m/>
    <m/>
    <m/>
    <n v="825.1"/>
    <m/>
    <m/>
    <s v="2-3 Levels"/>
    <s v="5m average"/>
  </r>
  <r>
    <x v="0"/>
    <s v="Single Family"/>
    <x v="0"/>
    <m/>
    <m/>
    <s v="KSA"/>
    <s v="Riyadh"/>
    <s v="Developer02"/>
    <x v="3"/>
    <m/>
    <s v="C Project01"/>
    <m/>
    <n v="2023"/>
    <m/>
    <s v="Award"/>
    <s v="Competitive - Traditional"/>
    <s v="Fixed Price Lump Sum"/>
    <m/>
    <m/>
    <n v="406"/>
    <m/>
    <x v="3"/>
    <s v="SAR"/>
    <m/>
    <m/>
    <m/>
    <n v="221"/>
    <m/>
    <m/>
    <s v="2-3 Levels"/>
    <s v="5m average"/>
  </r>
  <r>
    <x v="0"/>
    <s v="Single Family"/>
    <x v="0"/>
    <m/>
    <m/>
    <s v="KSA"/>
    <s v="Riyadh"/>
    <s v="Developer02"/>
    <x v="3"/>
    <m/>
    <s v="C Project01"/>
    <m/>
    <n v="2023"/>
    <m/>
    <s v="Award"/>
    <s v="Competitive - Traditional"/>
    <s v="Fixed Price Lump Sum"/>
    <m/>
    <m/>
    <n v="406"/>
    <m/>
    <x v="4"/>
    <s v="SAR"/>
    <m/>
    <m/>
    <m/>
    <n v="496"/>
    <m/>
    <m/>
    <s v="2-3 Levels"/>
    <s v="5m average"/>
  </r>
  <r>
    <x v="0"/>
    <s v="Single Family"/>
    <x v="0"/>
    <m/>
    <m/>
    <s v="KSA"/>
    <s v="Riyadh"/>
    <s v="Developer02"/>
    <x v="3"/>
    <m/>
    <s v="C Project01"/>
    <m/>
    <n v="2023"/>
    <m/>
    <s v="Award"/>
    <s v="Competitive - Traditional"/>
    <s v="Fixed Price Lump Sum"/>
    <m/>
    <m/>
    <n v="406"/>
    <m/>
    <x v="5"/>
    <s v="SAR"/>
    <m/>
    <m/>
    <m/>
    <n v="287"/>
    <m/>
    <m/>
    <s v="2-3 Levels"/>
    <s v="5m average"/>
  </r>
  <r>
    <x v="0"/>
    <s v="Single Family"/>
    <x v="0"/>
    <m/>
    <m/>
    <s v="KSA"/>
    <s v="Riyadh"/>
    <s v="Developer02"/>
    <x v="3"/>
    <m/>
    <s v="C Project01"/>
    <m/>
    <n v="2023"/>
    <m/>
    <s v="Award"/>
    <s v="Competitive - Traditional"/>
    <s v="Fixed Price Lump Sum"/>
    <m/>
    <m/>
    <n v="406"/>
    <m/>
    <x v="6"/>
    <s v="SAR"/>
    <m/>
    <m/>
    <m/>
    <n v="73"/>
    <m/>
    <m/>
    <s v="2-3 Levels"/>
    <s v="5m average"/>
  </r>
  <r>
    <x v="0"/>
    <s v="Single Family"/>
    <x v="0"/>
    <m/>
    <m/>
    <s v="KSA"/>
    <s v="Riyadh"/>
    <s v="Developer02"/>
    <x v="3"/>
    <m/>
    <s v="C Project01"/>
    <m/>
    <n v="2023"/>
    <m/>
    <s v="Award"/>
    <s v="Competitive - Traditional"/>
    <s v="Fixed Price Lump Sum"/>
    <m/>
    <m/>
    <n v="406"/>
    <m/>
    <x v="7"/>
    <s v="SAR"/>
    <m/>
    <m/>
    <m/>
    <n v="0"/>
    <m/>
    <m/>
    <s v="2-3 Levels"/>
    <s v="5m average"/>
  </r>
  <r>
    <x v="0"/>
    <s v="Single Family"/>
    <x v="0"/>
    <m/>
    <m/>
    <s v="KSA"/>
    <s v="Riyadh"/>
    <s v="Developer02"/>
    <x v="3"/>
    <m/>
    <s v="C Project01"/>
    <m/>
    <n v="2023"/>
    <m/>
    <s v="Award"/>
    <s v="Competitive - Traditional"/>
    <s v="Fixed Price Lump Sum"/>
    <m/>
    <m/>
    <n v="406"/>
    <m/>
    <x v="8"/>
    <s v="SAR"/>
    <m/>
    <m/>
    <m/>
    <n v="489"/>
    <m/>
    <m/>
    <s v="2-3 Levels"/>
    <s v="5m average"/>
  </r>
  <r>
    <x v="0"/>
    <s v="Single Family"/>
    <x v="0"/>
    <m/>
    <m/>
    <s v="KSA"/>
    <s v="Riyadh"/>
    <s v="Developer02"/>
    <x v="3"/>
    <m/>
    <s v="C Project01"/>
    <m/>
    <n v="2023"/>
    <m/>
    <s v="Award"/>
    <s v="Competitive - Traditional"/>
    <s v="Fixed Price Lump Sum"/>
    <m/>
    <m/>
    <n v="406"/>
    <m/>
    <x v="9"/>
    <s v="SAR"/>
    <m/>
    <m/>
    <m/>
    <n v="481"/>
    <m/>
    <m/>
    <s v="2-3 Levels"/>
    <s v="5m average"/>
  </r>
  <r>
    <x v="0"/>
    <s v="Single Family"/>
    <x v="0"/>
    <m/>
    <m/>
    <s v="KSA"/>
    <s v="Riyadh"/>
    <s v="Developer02"/>
    <x v="3"/>
    <m/>
    <s v="C Project01"/>
    <m/>
    <n v="2023"/>
    <m/>
    <s v="Award"/>
    <s v="Competitive - Traditional"/>
    <s v="Fixed Price Lump Sum"/>
    <m/>
    <m/>
    <n v="406"/>
    <m/>
    <x v="10"/>
    <s v="SAR"/>
    <m/>
    <m/>
    <m/>
    <n v="0"/>
    <m/>
    <m/>
    <s v="2-3 Levels"/>
    <s v="5m average"/>
  </r>
  <r>
    <x v="0"/>
    <s v="Single Family"/>
    <x v="0"/>
    <m/>
    <m/>
    <s v="KSA"/>
    <s v="Riyadh"/>
    <s v="Developer02"/>
    <x v="3"/>
    <m/>
    <s v="C Project01"/>
    <m/>
    <n v="2023"/>
    <m/>
    <s v="Award"/>
    <s v="Competitive - Traditional"/>
    <s v="Fixed Price Lump Sum"/>
    <m/>
    <m/>
    <n v="406"/>
    <m/>
    <x v="11"/>
    <s v="SAR"/>
    <m/>
    <m/>
    <m/>
    <n v="223"/>
    <m/>
    <m/>
    <s v="2-3 Levels"/>
    <s v="5m average"/>
  </r>
  <r>
    <x v="0"/>
    <s v="Single Family"/>
    <x v="0"/>
    <m/>
    <m/>
    <s v="KSA"/>
    <s v="Riyadh"/>
    <s v="Developer02"/>
    <x v="3"/>
    <m/>
    <s v="C Project01"/>
    <m/>
    <n v="2023"/>
    <m/>
    <s v="Award"/>
    <s v="Competitive - Traditional"/>
    <s v="Fixed Price Lump Sum"/>
    <m/>
    <m/>
    <n v="406"/>
    <m/>
    <x v="12"/>
    <s v="SAR"/>
    <m/>
    <m/>
    <m/>
    <n v="0"/>
    <m/>
    <m/>
    <s v="2-3 Levels"/>
    <s v="5m average"/>
  </r>
  <r>
    <x v="0"/>
    <s v="Single Family"/>
    <x v="1"/>
    <m/>
    <m/>
    <s v="KSA"/>
    <s v="Riyadh"/>
    <s v="ROSHN"/>
    <x v="4"/>
    <m/>
    <s v="ROSHN-Sedra"/>
    <m/>
    <n v="2023"/>
    <m/>
    <s v="Award"/>
    <s v="Competitive - Traditional"/>
    <s v="Fixed Price Lump Sum"/>
    <m/>
    <m/>
    <n v="233"/>
    <m/>
    <x v="0"/>
    <s v="SAR"/>
    <m/>
    <m/>
    <m/>
    <n v="220"/>
    <m/>
    <m/>
    <s v="2-3 Levels"/>
    <s v="5m average"/>
  </r>
  <r>
    <x v="0"/>
    <s v="Single Family"/>
    <x v="1"/>
    <m/>
    <m/>
    <s v="KSA"/>
    <s v="Riyadh"/>
    <s v="ROSHN"/>
    <x v="4"/>
    <m/>
    <s v="ROSHN-Sedra"/>
    <m/>
    <n v="2023"/>
    <m/>
    <s v="Award"/>
    <s v="Competitive - Traditional"/>
    <s v="Fixed Price Lump Sum"/>
    <m/>
    <m/>
    <n v="233"/>
    <m/>
    <x v="1"/>
    <s v="SAR"/>
    <m/>
    <m/>
    <m/>
    <n v="430"/>
    <m/>
    <m/>
    <s v="2-3 Levels"/>
    <s v="5m average"/>
  </r>
  <r>
    <x v="0"/>
    <s v="Single Family"/>
    <x v="1"/>
    <m/>
    <m/>
    <s v="KSA"/>
    <s v="Riyadh"/>
    <s v="ROSHN"/>
    <x v="4"/>
    <m/>
    <s v="ROSHN-Sedra"/>
    <m/>
    <n v="2023"/>
    <m/>
    <s v="Award"/>
    <s v="Competitive - Traditional"/>
    <s v="Fixed Price Lump Sum"/>
    <m/>
    <m/>
    <n v="233"/>
    <m/>
    <x v="2"/>
    <s v="SAR"/>
    <m/>
    <m/>
    <m/>
    <n v="857"/>
    <m/>
    <m/>
    <s v="2-3 Levels"/>
    <s v="5m average"/>
  </r>
  <r>
    <x v="0"/>
    <s v="Single Family"/>
    <x v="1"/>
    <m/>
    <m/>
    <s v="KSA"/>
    <s v="Riyadh"/>
    <s v="ROSHN"/>
    <x v="4"/>
    <m/>
    <s v="ROSHN-Sedra"/>
    <m/>
    <n v="2023"/>
    <m/>
    <s v="Award"/>
    <s v="Competitive - Traditional"/>
    <s v="Fixed Price Lump Sum"/>
    <m/>
    <m/>
    <n v="233"/>
    <m/>
    <x v="3"/>
    <s v="SAR"/>
    <m/>
    <m/>
    <m/>
    <n v="284"/>
    <m/>
    <m/>
    <s v="2-3 Levels"/>
    <s v="5m average"/>
  </r>
  <r>
    <x v="0"/>
    <s v="Single Family"/>
    <x v="1"/>
    <m/>
    <m/>
    <s v="KSA"/>
    <s v="Riyadh"/>
    <s v="ROSHN"/>
    <x v="4"/>
    <m/>
    <s v="ROSHN-Sedra"/>
    <m/>
    <n v="2023"/>
    <m/>
    <s v="Award"/>
    <s v="Competitive - Traditional"/>
    <s v="Fixed Price Lump Sum"/>
    <m/>
    <m/>
    <n v="233"/>
    <m/>
    <x v="4"/>
    <s v="SAR"/>
    <m/>
    <m/>
    <m/>
    <n v="151"/>
    <m/>
    <m/>
    <s v="2-3 Levels"/>
    <s v="5m average"/>
  </r>
  <r>
    <x v="0"/>
    <s v="Single Family"/>
    <x v="1"/>
    <m/>
    <m/>
    <s v="KSA"/>
    <s v="Riyadh"/>
    <s v="ROSHN"/>
    <x v="4"/>
    <m/>
    <s v="ROSHN-Sedra"/>
    <m/>
    <n v="2023"/>
    <m/>
    <s v="Award"/>
    <s v="Competitive - Traditional"/>
    <s v="Fixed Price Lump Sum"/>
    <m/>
    <m/>
    <n v="233"/>
    <m/>
    <x v="5"/>
    <s v="SAR"/>
    <m/>
    <m/>
    <m/>
    <n v="101"/>
    <m/>
    <m/>
    <s v="2-3 Levels"/>
    <s v="5m average"/>
  </r>
  <r>
    <x v="0"/>
    <s v="Single Family"/>
    <x v="1"/>
    <m/>
    <m/>
    <s v="KSA"/>
    <s v="Riyadh"/>
    <s v="ROSHN"/>
    <x v="4"/>
    <m/>
    <s v="ROSHN-Sedra"/>
    <m/>
    <n v="2023"/>
    <m/>
    <s v="Award"/>
    <s v="Competitive - Traditional"/>
    <s v="Fixed Price Lump Sum"/>
    <m/>
    <m/>
    <n v="233"/>
    <m/>
    <x v="6"/>
    <s v="SAR"/>
    <m/>
    <m/>
    <m/>
    <n v="66"/>
    <m/>
    <m/>
    <s v="2-3 Levels"/>
    <s v="5m average"/>
  </r>
  <r>
    <x v="0"/>
    <s v="Single Family"/>
    <x v="1"/>
    <m/>
    <m/>
    <s v="KSA"/>
    <s v="Riyadh"/>
    <s v="ROSHN"/>
    <x v="4"/>
    <m/>
    <s v="ROSHN-Sedra"/>
    <m/>
    <n v="2023"/>
    <m/>
    <s v="Award"/>
    <s v="Competitive - Traditional"/>
    <s v="Fixed Price Lump Sum"/>
    <m/>
    <m/>
    <n v="233"/>
    <m/>
    <x v="7"/>
    <s v="SAR"/>
    <m/>
    <m/>
    <m/>
    <n v="0"/>
    <m/>
    <m/>
    <s v="2-3 Levels"/>
    <s v="5m average"/>
  </r>
  <r>
    <x v="0"/>
    <s v="Single Family"/>
    <x v="1"/>
    <m/>
    <m/>
    <s v="KSA"/>
    <s v="Riyadh"/>
    <s v="ROSHN"/>
    <x v="4"/>
    <m/>
    <s v="ROSHN-Sedra"/>
    <m/>
    <n v="2023"/>
    <m/>
    <s v="Award"/>
    <s v="Competitive - Traditional"/>
    <s v="Fixed Price Lump Sum"/>
    <m/>
    <m/>
    <n v="233"/>
    <m/>
    <x v="8"/>
    <s v="SAR"/>
    <m/>
    <m/>
    <m/>
    <n v="543"/>
    <m/>
    <m/>
    <s v="2-3 Levels"/>
    <s v="5m average"/>
  </r>
  <r>
    <x v="0"/>
    <s v="Single Family"/>
    <x v="1"/>
    <m/>
    <m/>
    <s v="KSA"/>
    <s v="Riyadh"/>
    <s v="ROSHN"/>
    <x v="4"/>
    <m/>
    <s v="ROSHN-Sedra"/>
    <m/>
    <n v="2023"/>
    <m/>
    <s v="Award"/>
    <s v="Competitive - Traditional"/>
    <s v="Fixed Price Lump Sum"/>
    <m/>
    <m/>
    <n v="233"/>
    <m/>
    <x v="9"/>
    <s v="SAR"/>
    <m/>
    <m/>
    <m/>
    <n v="455"/>
    <m/>
    <m/>
    <s v="2-3 Levels"/>
    <s v="5m average"/>
  </r>
  <r>
    <x v="0"/>
    <s v="Single Family"/>
    <x v="1"/>
    <m/>
    <m/>
    <s v="KSA"/>
    <s v="Riyadh"/>
    <s v="ROSHN"/>
    <x v="4"/>
    <m/>
    <s v="ROSHN-Sedra"/>
    <m/>
    <n v="2023"/>
    <m/>
    <s v="Award"/>
    <s v="Competitive - Traditional"/>
    <s v="Fixed Price Lump Sum"/>
    <m/>
    <m/>
    <n v="233"/>
    <m/>
    <x v="10"/>
    <s v="SAR"/>
    <m/>
    <m/>
    <m/>
    <n v="0"/>
    <m/>
    <m/>
    <s v="2-3 Levels"/>
    <s v="5m average"/>
  </r>
  <r>
    <x v="0"/>
    <s v="Single Family"/>
    <x v="1"/>
    <m/>
    <m/>
    <s v="KSA"/>
    <s v="Riyadh"/>
    <s v="ROSHN"/>
    <x v="4"/>
    <m/>
    <s v="ROSHN-Sedra"/>
    <m/>
    <n v="2023"/>
    <m/>
    <s v="Award"/>
    <s v="Competitive - Traditional"/>
    <s v="Fixed Price Lump Sum"/>
    <m/>
    <m/>
    <n v="233"/>
    <m/>
    <x v="11"/>
    <s v="SAR"/>
    <m/>
    <m/>
    <m/>
    <n v="217"/>
    <m/>
    <m/>
    <s v="2-3 Levels"/>
    <s v="5m average"/>
  </r>
  <r>
    <x v="0"/>
    <s v="Single Family"/>
    <x v="1"/>
    <m/>
    <m/>
    <s v="KSA"/>
    <s v="Riyadh"/>
    <s v="ROSHN"/>
    <x v="4"/>
    <m/>
    <s v="ROSHN-Sedra"/>
    <m/>
    <n v="2023"/>
    <m/>
    <s v="Award"/>
    <s v="Competitive - Traditional"/>
    <s v="Fixed Price Lump Sum"/>
    <m/>
    <m/>
    <n v="233"/>
    <m/>
    <x v="12"/>
    <s v="SAR"/>
    <m/>
    <m/>
    <m/>
    <n v="0"/>
    <m/>
    <m/>
    <s v="2-3 Levels"/>
    <s v="5m average"/>
  </r>
  <r>
    <x v="0"/>
    <s v="Single Family"/>
    <x v="1"/>
    <m/>
    <m/>
    <s v="KSA"/>
    <s v="Riyadh"/>
    <s v="ROSHN"/>
    <x v="5"/>
    <m/>
    <s v="ROSHN-Sedra"/>
    <m/>
    <n v="2023"/>
    <m/>
    <s v="Award"/>
    <s v="Competitive - Traditional"/>
    <s v="Fixed Price Lump Sum"/>
    <m/>
    <m/>
    <n v="274"/>
    <m/>
    <x v="0"/>
    <s v="SAR"/>
    <m/>
    <m/>
    <m/>
    <n v="204"/>
    <m/>
    <m/>
    <s v="2-3 Levels"/>
    <s v="5m average"/>
  </r>
  <r>
    <x v="0"/>
    <s v="Single Family"/>
    <x v="1"/>
    <m/>
    <m/>
    <s v="KSA"/>
    <s v="Riyadh"/>
    <s v="ROSHN"/>
    <x v="5"/>
    <m/>
    <s v="ROSHN-Sedra"/>
    <m/>
    <n v="2023"/>
    <m/>
    <s v="Award"/>
    <s v="Competitive - Traditional"/>
    <s v="Fixed Price Lump Sum"/>
    <m/>
    <m/>
    <n v="274"/>
    <m/>
    <x v="1"/>
    <s v="SAR"/>
    <m/>
    <m/>
    <m/>
    <n v="399"/>
    <m/>
    <m/>
    <s v="2-3 Levels"/>
    <s v="5m average"/>
  </r>
  <r>
    <x v="0"/>
    <s v="Single Family"/>
    <x v="1"/>
    <m/>
    <m/>
    <s v="KSA"/>
    <s v="Riyadh"/>
    <s v="ROSHN"/>
    <x v="5"/>
    <m/>
    <s v="ROSHN-Sedra"/>
    <m/>
    <n v="2023"/>
    <m/>
    <s v="Award"/>
    <s v="Competitive - Traditional"/>
    <s v="Fixed Price Lump Sum"/>
    <m/>
    <m/>
    <n v="274"/>
    <m/>
    <x v="2"/>
    <s v="SAR"/>
    <m/>
    <m/>
    <m/>
    <n v="795"/>
    <m/>
    <m/>
    <s v="2-3 Levels"/>
    <s v="5m average"/>
  </r>
  <r>
    <x v="0"/>
    <s v="Single Family"/>
    <x v="1"/>
    <m/>
    <m/>
    <s v="KSA"/>
    <s v="Riyadh"/>
    <s v="ROSHN"/>
    <x v="5"/>
    <m/>
    <s v="ROSHN-Sedra"/>
    <m/>
    <n v="2023"/>
    <m/>
    <s v="Award"/>
    <s v="Competitive - Traditional"/>
    <s v="Fixed Price Lump Sum"/>
    <m/>
    <m/>
    <n v="274"/>
    <m/>
    <x v="3"/>
    <s v="SAR"/>
    <m/>
    <m/>
    <m/>
    <n v="264"/>
    <m/>
    <m/>
    <s v="2-3 Levels"/>
    <s v="5m average"/>
  </r>
  <r>
    <x v="0"/>
    <s v="Single Family"/>
    <x v="1"/>
    <m/>
    <m/>
    <s v="KSA"/>
    <s v="Riyadh"/>
    <s v="ROSHN"/>
    <x v="5"/>
    <m/>
    <s v="ROSHN-Sedra"/>
    <m/>
    <n v="2023"/>
    <m/>
    <s v="Award"/>
    <s v="Competitive - Traditional"/>
    <s v="Fixed Price Lump Sum"/>
    <m/>
    <m/>
    <n v="274"/>
    <m/>
    <x v="4"/>
    <s v="SAR"/>
    <m/>
    <m/>
    <m/>
    <n v="140"/>
    <m/>
    <m/>
    <s v="2-3 Levels"/>
    <s v="5m average"/>
  </r>
  <r>
    <x v="0"/>
    <s v="Single Family"/>
    <x v="1"/>
    <m/>
    <m/>
    <s v="KSA"/>
    <s v="Riyadh"/>
    <s v="ROSHN"/>
    <x v="5"/>
    <m/>
    <s v="ROSHN-Sedra"/>
    <m/>
    <n v="2023"/>
    <m/>
    <s v="Award"/>
    <s v="Competitive - Traditional"/>
    <s v="Fixed Price Lump Sum"/>
    <m/>
    <m/>
    <n v="274"/>
    <m/>
    <x v="5"/>
    <s v="SAR"/>
    <m/>
    <m/>
    <m/>
    <n v="94"/>
    <m/>
    <m/>
    <s v="2-3 Levels"/>
    <s v="5m average"/>
  </r>
  <r>
    <x v="0"/>
    <s v="Single Family"/>
    <x v="1"/>
    <m/>
    <m/>
    <s v="KSA"/>
    <s v="Riyadh"/>
    <s v="ROSHN"/>
    <x v="5"/>
    <m/>
    <s v="ROSHN-Sedra"/>
    <m/>
    <n v="2023"/>
    <m/>
    <s v="Award"/>
    <s v="Competitive - Traditional"/>
    <s v="Fixed Price Lump Sum"/>
    <m/>
    <m/>
    <n v="274"/>
    <m/>
    <x v="6"/>
    <s v="SAR"/>
    <m/>
    <m/>
    <m/>
    <n v="60"/>
    <m/>
    <m/>
    <s v="2-3 Levels"/>
    <s v="5m average"/>
  </r>
  <r>
    <x v="0"/>
    <s v="Single Family"/>
    <x v="1"/>
    <m/>
    <m/>
    <s v="KSA"/>
    <s v="Riyadh"/>
    <s v="ROSHN"/>
    <x v="5"/>
    <m/>
    <s v="ROSHN-Sedra"/>
    <m/>
    <n v="2023"/>
    <m/>
    <s v="Award"/>
    <s v="Competitive - Traditional"/>
    <s v="Fixed Price Lump Sum"/>
    <m/>
    <m/>
    <n v="274"/>
    <m/>
    <x v="7"/>
    <s v="SAR"/>
    <m/>
    <m/>
    <m/>
    <n v="0"/>
    <m/>
    <m/>
    <s v="2-3 Levels"/>
    <s v="5m average"/>
  </r>
  <r>
    <x v="0"/>
    <s v="Single Family"/>
    <x v="1"/>
    <m/>
    <m/>
    <s v="KSA"/>
    <s v="Riyadh"/>
    <s v="ROSHN"/>
    <x v="5"/>
    <m/>
    <s v="ROSHN-Sedra"/>
    <m/>
    <n v="2023"/>
    <m/>
    <s v="Award"/>
    <s v="Competitive - Traditional"/>
    <s v="Fixed Price Lump Sum"/>
    <m/>
    <m/>
    <n v="274"/>
    <m/>
    <x v="8"/>
    <s v="SAR"/>
    <m/>
    <m/>
    <m/>
    <n v="504"/>
    <m/>
    <m/>
    <s v="2-3 Levels"/>
    <s v="5m average"/>
  </r>
  <r>
    <x v="0"/>
    <s v="Single Family"/>
    <x v="1"/>
    <m/>
    <m/>
    <s v="KSA"/>
    <s v="Riyadh"/>
    <s v="ROSHN"/>
    <x v="5"/>
    <m/>
    <s v="ROSHN-Sedra"/>
    <m/>
    <n v="2023"/>
    <m/>
    <s v="Award"/>
    <s v="Competitive - Traditional"/>
    <s v="Fixed Price Lump Sum"/>
    <m/>
    <m/>
    <n v="274"/>
    <m/>
    <x v="9"/>
    <s v="SAR"/>
    <m/>
    <m/>
    <m/>
    <n v="422"/>
    <m/>
    <m/>
    <s v="2-3 Levels"/>
    <s v="5m average"/>
  </r>
  <r>
    <x v="0"/>
    <s v="Single Family"/>
    <x v="1"/>
    <m/>
    <m/>
    <s v="KSA"/>
    <s v="Riyadh"/>
    <s v="ROSHN"/>
    <x v="5"/>
    <m/>
    <s v="ROSHN-Sedra"/>
    <m/>
    <n v="2023"/>
    <m/>
    <s v="Award"/>
    <s v="Competitive - Traditional"/>
    <s v="Fixed Price Lump Sum"/>
    <m/>
    <m/>
    <n v="274"/>
    <m/>
    <x v="10"/>
    <s v="SAR"/>
    <m/>
    <m/>
    <m/>
    <n v="0"/>
    <m/>
    <m/>
    <s v="2-3 Levels"/>
    <s v="5m average"/>
  </r>
  <r>
    <x v="0"/>
    <s v="Single Family"/>
    <x v="1"/>
    <m/>
    <m/>
    <s v="KSA"/>
    <s v="Riyadh"/>
    <s v="ROSHN"/>
    <x v="5"/>
    <m/>
    <s v="ROSHN-Sedra"/>
    <m/>
    <n v="2023"/>
    <m/>
    <s v="Award"/>
    <s v="Competitive - Traditional"/>
    <s v="Fixed Price Lump Sum"/>
    <m/>
    <m/>
    <n v="274"/>
    <m/>
    <x v="11"/>
    <s v="SAR"/>
    <m/>
    <m/>
    <m/>
    <n v="221"/>
    <m/>
    <m/>
    <s v="2-3 Levels"/>
    <s v="5m average"/>
  </r>
  <r>
    <x v="0"/>
    <s v="Single Family"/>
    <x v="1"/>
    <m/>
    <m/>
    <s v="KSA"/>
    <s v="Riyadh"/>
    <s v="ROSHN"/>
    <x v="5"/>
    <m/>
    <s v="ROSHN-Sedra"/>
    <m/>
    <n v="2023"/>
    <m/>
    <s v="Award"/>
    <s v="Competitive - Traditional"/>
    <s v="Fixed Price Lump Sum"/>
    <m/>
    <m/>
    <n v="274"/>
    <m/>
    <x v="12"/>
    <s v="SAR"/>
    <m/>
    <m/>
    <m/>
    <n v="0"/>
    <m/>
    <m/>
    <s v="2-3 Levels"/>
    <s v="5m average"/>
  </r>
  <r>
    <x v="0"/>
    <s v="Single Family"/>
    <x v="1"/>
    <m/>
    <m/>
    <s v="KSA"/>
    <s v="Damman"/>
    <s v="Developer02"/>
    <x v="6"/>
    <m/>
    <s v="C Project01"/>
    <m/>
    <n v="2023"/>
    <m/>
    <s v="Award"/>
    <s v="Competitive - Traditional"/>
    <s v="Fixed Price Lump Sum"/>
    <m/>
    <m/>
    <n v="650"/>
    <m/>
    <x v="0"/>
    <s v="SAR"/>
    <m/>
    <m/>
    <m/>
    <n v="272"/>
    <m/>
    <m/>
    <s v="2-3 Levels"/>
    <s v="5m average"/>
  </r>
  <r>
    <x v="0"/>
    <s v="Single Family"/>
    <x v="1"/>
    <m/>
    <m/>
    <s v="KSA"/>
    <s v="Damman"/>
    <s v="Developer02"/>
    <x v="6"/>
    <m/>
    <s v="C Project01"/>
    <m/>
    <n v="2023"/>
    <m/>
    <s v="Award"/>
    <s v="Competitive - Traditional"/>
    <s v="Fixed Price Lump Sum"/>
    <m/>
    <m/>
    <n v="650"/>
    <m/>
    <x v="1"/>
    <s v="SAR"/>
    <m/>
    <m/>
    <m/>
    <n v="531"/>
    <m/>
    <m/>
    <s v="2-3 Levels"/>
    <s v="5m average"/>
  </r>
  <r>
    <x v="0"/>
    <s v="Single Family"/>
    <x v="1"/>
    <m/>
    <m/>
    <s v="KSA"/>
    <s v="Damman"/>
    <s v="Developer02"/>
    <x v="6"/>
    <m/>
    <s v="C Project01"/>
    <m/>
    <n v="2023"/>
    <m/>
    <s v="Award"/>
    <s v="Competitive - Traditional"/>
    <s v="Fixed Price Lump Sum"/>
    <m/>
    <m/>
    <n v="650"/>
    <m/>
    <x v="2"/>
    <s v="SAR"/>
    <m/>
    <m/>
    <m/>
    <n v="1055"/>
    <m/>
    <m/>
    <s v="2-3 Levels"/>
    <s v="5m average"/>
  </r>
  <r>
    <x v="0"/>
    <s v="Single Family"/>
    <x v="1"/>
    <m/>
    <m/>
    <s v="KSA"/>
    <s v="Damman"/>
    <s v="Developer02"/>
    <x v="6"/>
    <m/>
    <s v="C Project01"/>
    <m/>
    <n v="2023"/>
    <m/>
    <s v="Award"/>
    <s v="Competitive - Traditional"/>
    <s v="Fixed Price Lump Sum"/>
    <m/>
    <m/>
    <n v="650"/>
    <m/>
    <x v="3"/>
    <s v="SAR"/>
    <m/>
    <m/>
    <m/>
    <n v="350"/>
    <m/>
    <m/>
    <s v="2-3 Levels"/>
    <s v="5m average"/>
  </r>
  <r>
    <x v="0"/>
    <s v="Single Family"/>
    <x v="1"/>
    <m/>
    <m/>
    <s v="KSA"/>
    <s v="Damman"/>
    <s v="Developer02"/>
    <x v="6"/>
    <m/>
    <s v="C Project01"/>
    <m/>
    <n v="2023"/>
    <m/>
    <s v="Award"/>
    <s v="Competitive - Traditional"/>
    <s v="Fixed Price Lump Sum"/>
    <m/>
    <m/>
    <n v="650"/>
    <m/>
    <x v="4"/>
    <s v="SAR"/>
    <m/>
    <m/>
    <m/>
    <n v="186"/>
    <m/>
    <m/>
    <s v="2-3 Levels"/>
    <s v="5m average"/>
  </r>
  <r>
    <x v="0"/>
    <s v="Single Family"/>
    <x v="1"/>
    <m/>
    <m/>
    <s v="KSA"/>
    <s v="Damman"/>
    <s v="Developer02"/>
    <x v="6"/>
    <m/>
    <s v="C Project01"/>
    <m/>
    <n v="2023"/>
    <m/>
    <s v="Award"/>
    <s v="Competitive - Traditional"/>
    <s v="Fixed Price Lump Sum"/>
    <m/>
    <m/>
    <n v="650"/>
    <m/>
    <x v="5"/>
    <s v="SAR"/>
    <m/>
    <m/>
    <m/>
    <n v="125"/>
    <m/>
    <m/>
    <s v="2-3 Levels"/>
    <s v="5m average"/>
  </r>
  <r>
    <x v="0"/>
    <s v="Single Family"/>
    <x v="1"/>
    <m/>
    <m/>
    <s v="KSA"/>
    <s v="Damman"/>
    <s v="Developer02"/>
    <x v="6"/>
    <m/>
    <s v="C Project01"/>
    <m/>
    <n v="2023"/>
    <m/>
    <s v="Award"/>
    <s v="Competitive - Traditional"/>
    <s v="Fixed Price Lump Sum"/>
    <m/>
    <m/>
    <n v="650"/>
    <m/>
    <x v="6"/>
    <s v="SAR"/>
    <m/>
    <m/>
    <m/>
    <n v="76"/>
    <m/>
    <m/>
    <s v="2-3 Levels"/>
    <s v="5m average"/>
  </r>
  <r>
    <x v="0"/>
    <s v="Single Family"/>
    <x v="1"/>
    <m/>
    <m/>
    <s v="KSA"/>
    <s v="Damman"/>
    <s v="Developer02"/>
    <x v="6"/>
    <m/>
    <s v="C Project01"/>
    <m/>
    <n v="2023"/>
    <m/>
    <s v="Award"/>
    <s v="Competitive - Traditional"/>
    <s v="Fixed Price Lump Sum"/>
    <m/>
    <m/>
    <n v="650"/>
    <m/>
    <x v="7"/>
    <s v="SAR"/>
    <m/>
    <m/>
    <m/>
    <n v="0"/>
    <m/>
    <m/>
    <s v="2-3 Levels"/>
    <s v="5m average"/>
  </r>
  <r>
    <x v="0"/>
    <s v="Single Family"/>
    <x v="1"/>
    <m/>
    <m/>
    <s v="KSA"/>
    <s v="Damman"/>
    <s v="Developer02"/>
    <x v="6"/>
    <m/>
    <s v="C Project01"/>
    <m/>
    <n v="2023"/>
    <m/>
    <s v="Award"/>
    <s v="Competitive - Traditional"/>
    <s v="Fixed Price Lump Sum"/>
    <m/>
    <m/>
    <n v="650"/>
    <m/>
    <x v="8"/>
    <s v="SAR"/>
    <m/>
    <m/>
    <m/>
    <n v="668"/>
    <m/>
    <m/>
    <s v="2-3 Levels"/>
    <s v="5m average"/>
  </r>
  <r>
    <x v="0"/>
    <s v="Single Family"/>
    <x v="1"/>
    <m/>
    <m/>
    <s v="KSA"/>
    <s v="Damman"/>
    <s v="Developer02"/>
    <x v="6"/>
    <m/>
    <s v="C Project01"/>
    <m/>
    <n v="2023"/>
    <m/>
    <s v="Award"/>
    <s v="Competitive - Traditional"/>
    <s v="Fixed Price Lump Sum"/>
    <m/>
    <m/>
    <n v="650"/>
    <m/>
    <x v="9"/>
    <s v="SAR"/>
    <m/>
    <m/>
    <m/>
    <n v="560"/>
    <m/>
    <m/>
    <s v="2-3 Levels"/>
    <s v="5m average"/>
  </r>
  <r>
    <x v="0"/>
    <s v="Single Family"/>
    <x v="1"/>
    <m/>
    <m/>
    <s v="KSA"/>
    <s v="Damman"/>
    <s v="Developer02"/>
    <x v="6"/>
    <m/>
    <s v="C Project01"/>
    <m/>
    <n v="2023"/>
    <m/>
    <s v="Award"/>
    <s v="Competitive - Traditional"/>
    <s v="Fixed Price Lump Sum"/>
    <m/>
    <m/>
    <n v="650"/>
    <m/>
    <x v="10"/>
    <s v="SAR"/>
    <m/>
    <m/>
    <m/>
    <n v="0"/>
    <m/>
    <m/>
    <s v="2-3 Levels"/>
    <s v="5m average"/>
  </r>
  <r>
    <x v="0"/>
    <s v="Single Family"/>
    <x v="1"/>
    <m/>
    <m/>
    <s v="KSA"/>
    <s v="Damman"/>
    <s v="Developer02"/>
    <x v="6"/>
    <m/>
    <s v="C Project01"/>
    <m/>
    <n v="2023"/>
    <m/>
    <s v="Award"/>
    <s v="Competitive - Traditional"/>
    <s v="Fixed Price Lump Sum"/>
    <m/>
    <m/>
    <n v="650"/>
    <m/>
    <x v="11"/>
    <s v="SAR"/>
    <m/>
    <m/>
    <m/>
    <n v="191"/>
    <m/>
    <m/>
    <s v="2-3 Levels"/>
    <s v="5m average"/>
  </r>
  <r>
    <x v="0"/>
    <s v="Single Family"/>
    <x v="1"/>
    <m/>
    <m/>
    <s v="KSA"/>
    <s v="Damman"/>
    <s v="Developer02"/>
    <x v="6"/>
    <m/>
    <s v="C Project01"/>
    <m/>
    <n v="2023"/>
    <m/>
    <s v="Award"/>
    <s v="Competitive - Traditional"/>
    <s v="Fixed Price Lump Sum"/>
    <m/>
    <m/>
    <n v="650"/>
    <m/>
    <x v="12"/>
    <s v="SAR"/>
    <m/>
    <m/>
    <m/>
    <n v="0"/>
    <m/>
    <m/>
    <s v="2-3 Levels"/>
    <s v="5m average"/>
  </r>
  <r>
    <x v="0"/>
    <s v="Single Family"/>
    <x v="1"/>
    <m/>
    <m/>
    <s v="KSA"/>
    <s v="Riyadh"/>
    <s v="Developer04"/>
    <x v="7"/>
    <m/>
    <s v="H Project01"/>
    <m/>
    <n v="2023"/>
    <m/>
    <s v="Award"/>
    <s v="Competitive - Traditional"/>
    <s v="Fixed Price Lump Sum"/>
    <m/>
    <m/>
    <n v="630"/>
    <m/>
    <x v="0"/>
    <s v="SAR"/>
    <m/>
    <m/>
    <m/>
    <n v="226"/>
    <m/>
    <m/>
    <s v="2-3 Levels"/>
    <s v="5m average"/>
  </r>
  <r>
    <x v="0"/>
    <s v="Single Family"/>
    <x v="1"/>
    <m/>
    <m/>
    <s v="KSA"/>
    <s v="Riyadh"/>
    <s v="Developer04"/>
    <x v="7"/>
    <m/>
    <s v="H Project01"/>
    <m/>
    <n v="2023"/>
    <m/>
    <s v="Award"/>
    <s v="Competitive - Traditional"/>
    <s v="Fixed Price Lump Sum"/>
    <m/>
    <m/>
    <n v="630"/>
    <m/>
    <x v="1"/>
    <s v="SAR"/>
    <m/>
    <m/>
    <m/>
    <n v="442"/>
    <m/>
    <m/>
    <s v="2-3 Levels"/>
    <s v="5m average"/>
  </r>
  <r>
    <x v="0"/>
    <s v="Single Family"/>
    <x v="1"/>
    <m/>
    <m/>
    <s v="KSA"/>
    <s v="Riyadh"/>
    <s v="Developer04"/>
    <x v="7"/>
    <m/>
    <s v="H Project01"/>
    <m/>
    <n v="2023"/>
    <m/>
    <s v="Award"/>
    <s v="Competitive - Traditional"/>
    <s v="Fixed Price Lump Sum"/>
    <m/>
    <m/>
    <n v="630"/>
    <m/>
    <x v="2"/>
    <s v="SAR"/>
    <m/>
    <m/>
    <m/>
    <n v="880"/>
    <m/>
    <m/>
    <s v="2-3 Levels"/>
    <s v="5m average"/>
  </r>
  <r>
    <x v="0"/>
    <s v="Single Family"/>
    <x v="1"/>
    <m/>
    <m/>
    <s v="KSA"/>
    <s v="Riyadh"/>
    <s v="Developer04"/>
    <x v="7"/>
    <m/>
    <s v="H Project01"/>
    <m/>
    <n v="2023"/>
    <m/>
    <s v="Award"/>
    <s v="Competitive - Traditional"/>
    <s v="Fixed Price Lump Sum"/>
    <m/>
    <m/>
    <n v="630"/>
    <m/>
    <x v="3"/>
    <s v="SAR"/>
    <m/>
    <m/>
    <m/>
    <n v="292"/>
    <m/>
    <m/>
    <s v="2-3 Levels"/>
    <s v="5m average"/>
  </r>
  <r>
    <x v="0"/>
    <s v="Single Family"/>
    <x v="1"/>
    <m/>
    <m/>
    <s v="KSA"/>
    <s v="Riyadh"/>
    <s v="Developer04"/>
    <x v="7"/>
    <m/>
    <s v="H Project01"/>
    <m/>
    <n v="2023"/>
    <m/>
    <s v="Award"/>
    <s v="Competitive - Traditional"/>
    <s v="Fixed Price Lump Sum"/>
    <m/>
    <m/>
    <n v="630"/>
    <m/>
    <x v="4"/>
    <s v="SAR"/>
    <m/>
    <m/>
    <m/>
    <n v="155"/>
    <m/>
    <m/>
    <s v="2-3 Levels"/>
    <s v="5m average"/>
  </r>
  <r>
    <x v="0"/>
    <s v="Single Family"/>
    <x v="1"/>
    <m/>
    <m/>
    <s v="KSA"/>
    <s v="Riyadh"/>
    <s v="Developer04"/>
    <x v="7"/>
    <m/>
    <s v="H Project01"/>
    <m/>
    <n v="2023"/>
    <m/>
    <s v="Award"/>
    <s v="Competitive - Traditional"/>
    <s v="Fixed Price Lump Sum"/>
    <m/>
    <m/>
    <n v="630"/>
    <m/>
    <x v="5"/>
    <s v="SAR"/>
    <m/>
    <m/>
    <m/>
    <n v="104"/>
    <m/>
    <m/>
    <s v="2-3 Levels"/>
    <s v="5m average"/>
  </r>
  <r>
    <x v="0"/>
    <s v="Single Family"/>
    <x v="1"/>
    <m/>
    <m/>
    <s v="KSA"/>
    <s v="Riyadh"/>
    <s v="Developer04"/>
    <x v="7"/>
    <m/>
    <s v="H Project01"/>
    <m/>
    <n v="2023"/>
    <m/>
    <s v="Award"/>
    <s v="Competitive - Traditional"/>
    <s v="Fixed Price Lump Sum"/>
    <m/>
    <m/>
    <n v="630"/>
    <m/>
    <x v="6"/>
    <s v="SAR"/>
    <m/>
    <m/>
    <m/>
    <n v="63"/>
    <m/>
    <m/>
    <s v="2-3 Levels"/>
    <s v="5m average"/>
  </r>
  <r>
    <x v="0"/>
    <s v="Single Family"/>
    <x v="1"/>
    <m/>
    <m/>
    <s v="KSA"/>
    <s v="Riyadh"/>
    <s v="Developer04"/>
    <x v="7"/>
    <m/>
    <s v="H Project01"/>
    <m/>
    <n v="2023"/>
    <m/>
    <s v="Award"/>
    <s v="Competitive - Traditional"/>
    <s v="Fixed Price Lump Sum"/>
    <m/>
    <m/>
    <n v="630"/>
    <m/>
    <x v="7"/>
    <s v="SAR"/>
    <m/>
    <m/>
    <m/>
    <n v="0"/>
    <m/>
    <m/>
    <s v="2-3 Levels"/>
    <s v="5m average"/>
  </r>
  <r>
    <x v="0"/>
    <s v="Single Family"/>
    <x v="1"/>
    <m/>
    <m/>
    <s v="KSA"/>
    <s v="Riyadh"/>
    <s v="Developer04"/>
    <x v="7"/>
    <m/>
    <s v="H Project01"/>
    <m/>
    <n v="2023"/>
    <m/>
    <s v="Award"/>
    <s v="Competitive - Traditional"/>
    <s v="Fixed Price Lump Sum"/>
    <m/>
    <m/>
    <n v="630"/>
    <m/>
    <x v="8"/>
    <s v="SAR"/>
    <m/>
    <m/>
    <m/>
    <n v="557"/>
    <m/>
    <m/>
    <s v="2-3 Levels"/>
    <s v="5m average"/>
  </r>
  <r>
    <x v="0"/>
    <s v="Single Family"/>
    <x v="1"/>
    <m/>
    <m/>
    <s v="KSA"/>
    <s v="Riyadh"/>
    <s v="Developer04"/>
    <x v="7"/>
    <m/>
    <s v="H Project01"/>
    <m/>
    <n v="2023"/>
    <m/>
    <s v="Award"/>
    <s v="Competitive - Traditional"/>
    <s v="Fixed Price Lump Sum"/>
    <m/>
    <m/>
    <n v="630"/>
    <m/>
    <x v="9"/>
    <s v="SAR"/>
    <m/>
    <m/>
    <m/>
    <n v="467"/>
    <m/>
    <m/>
    <s v="2-3 Levels"/>
    <s v="5m average"/>
  </r>
  <r>
    <x v="0"/>
    <s v="Single Family"/>
    <x v="1"/>
    <m/>
    <m/>
    <s v="KSA"/>
    <s v="Riyadh"/>
    <s v="Developer04"/>
    <x v="7"/>
    <m/>
    <s v="H Project01"/>
    <m/>
    <n v="2023"/>
    <m/>
    <s v="Award"/>
    <s v="Competitive - Traditional"/>
    <s v="Fixed Price Lump Sum"/>
    <m/>
    <m/>
    <n v="630"/>
    <m/>
    <x v="10"/>
    <s v="SAR"/>
    <m/>
    <m/>
    <m/>
    <n v="0"/>
    <m/>
    <m/>
    <s v="2-3 Levels"/>
    <s v="5m average"/>
  </r>
  <r>
    <x v="0"/>
    <s v="Single Family"/>
    <x v="1"/>
    <m/>
    <m/>
    <s v="KSA"/>
    <s v="Riyadh"/>
    <s v="Developer04"/>
    <x v="7"/>
    <m/>
    <s v="H Project01"/>
    <m/>
    <n v="2023"/>
    <m/>
    <s v="Award"/>
    <s v="Competitive - Traditional"/>
    <s v="Fixed Price Lump Sum"/>
    <m/>
    <m/>
    <n v="630"/>
    <m/>
    <x v="11"/>
    <s v="SAR"/>
    <m/>
    <m/>
    <m/>
    <n v="159"/>
    <m/>
    <m/>
    <s v="2-3 Levels"/>
    <s v="5m average"/>
  </r>
  <r>
    <x v="0"/>
    <s v="Single Family"/>
    <x v="1"/>
    <m/>
    <m/>
    <s v="KSA"/>
    <s v="Riyadh"/>
    <s v="Developer04"/>
    <x v="7"/>
    <m/>
    <s v="H Project01"/>
    <m/>
    <n v="2023"/>
    <m/>
    <s v="Award"/>
    <s v="Competitive - Traditional"/>
    <s v="Fixed Price Lump Sum"/>
    <m/>
    <m/>
    <n v="630"/>
    <m/>
    <x v="12"/>
    <s v="SAR"/>
    <m/>
    <m/>
    <m/>
    <n v="0"/>
    <m/>
    <m/>
    <s v="2-3 Levels"/>
    <s v="5m average"/>
  </r>
  <r>
    <x v="0"/>
    <s v="Single Family"/>
    <x v="2"/>
    <m/>
    <m/>
    <s v="KSA"/>
    <s v="Riyadh"/>
    <s v="ROSHN"/>
    <x v="8"/>
    <m/>
    <s v="ROSHN-Sedra"/>
    <m/>
    <n v="2023"/>
    <m/>
    <s v="Award"/>
    <s v="Competitive - Traditional"/>
    <s v="Fixed Price Lump Sum"/>
    <m/>
    <m/>
    <n v="191"/>
    <m/>
    <x v="0"/>
    <s v="SAR"/>
    <m/>
    <m/>
    <m/>
    <n v="218"/>
    <m/>
    <m/>
    <s v="2-3 Levels"/>
    <s v="5m average"/>
  </r>
  <r>
    <x v="0"/>
    <s v="Single Family"/>
    <x v="2"/>
    <m/>
    <m/>
    <s v="KSA"/>
    <s v="Riyadh"/>
    <s v="ROSHN"/>
    <x v="8"/>
    <m/>
    <s v="ROSHN-Sedra"/>
    <m/>
    <n v="2023"/>
    <m/>
    <s v="Award"/>
    <s v="Competitive - Traditional"/>
    <s v="Fixed Price Lump Sum"/>
    <m/>
    <m/>
    <n v="191"/>
    <m/>
    <x v="1"/>
    <s v="SAR"/>
    <m/>
    <m/>
    <m/>
    <n v="427"/>
    <m/>
    <m/>
    <s v="2-3 Levels"/>
    <s v="5m average"/>
  </r>
  <r>
    <x v="0"/>
    <s v="Single Family"/>
    <x v="2"/>
    <m/>
    <m/>
    <s v="KSA"/>
    <s v="Riyadh"/>
    <s v="ROSHN"/>
    <x v="8"/>
    <m/>
    <s v="ROSHN-Sedra"/>
    <m/>
    <n v="2023"/>
    <m/>
    <s v="Award"/>
    <s v="Competitive - Traditional"/>
    <s v="Fixed Price Lump Sum"/>
    <m/>
    <m/>
    <n v="191"/>
    <m/>
    <x v="2"/>
    <s v="SAR"/>
    <m/>
    <m/>
    <m/>
    <n v="850"/>
    <m/>
    <m/>
    <s v="2-3 Levels"/>
    <s v="5m average"/>
  </r>
  <r>
    <x v="0"/>
    <s v="Single Family"/>
    <x v="2"/>
    <m/>
    <m/>
    <s v="KSA"/>
    <s v="Riyadh"/>
    <s v="ROSHN"/>
    <x v="8"/>
    <m/>
    <s v="ROSHN-Sedra"/>
    <m/>
    <n v="2023"/>
    <m/>
    <s v="Award"/>
    <s v="Competitive - Traditional"/>
    <s v="Fixed Price Lump Sum"/>
    <m/>
    <m/>
    <n v="191"/>
    <m/>
    <x v="3"/>
    <s v="SAR"/>
    <m/>
    <m/>
    <m/>
    <n v="282"/>
    <m/>
    <m/>
    <s v="2-3 Levels"/>
    <s v="5m average"/>
  </r>
  <r>
    <x v="0"/>
    <s v="Single Family"/>
    <x v="2"/>
    <m/>
    <m/>
    <s v="KSA"/>
    <s v="Riyadh"/>
    <s v="ROSHN"/>
    <x v="8"/>
    <m/>
    <s v="ROSHN-Sedra"/>
    <m/>
    <n v="2023"/>
    <m/>
    <s v="Award"/>
    <s v="Competitive - Traditional"/>
    <s v="Fixed Price Lump Sum"/>
    <m/>
    <m/>
    <n v="191"/>
    <m/>
    <x v="4"/>
    <s v="SAR"/>
    <m/>
    <m/>
    <m/>
    <n v="150"/>
    <m/>
    <m/>
    <s v="2-3 Levels"/>
    <s v="5m average"/>
  </r>
  <r>
    <x v="0"/>
    <s v="Single Family"/>
    <x v="2"/>
    <m/>
    <m/>
    <s v="KSA"/>
    <s v="Riyadh"/>
    <s v="ROSHN"/>
    <x v="8"/>
    <m/>
    <s v="ROSHN-Sedra"/>
    <m/>
    <n v="2023"/>
    <m/>
    <s v="Award"/>
    <s v="Competitive - Traditional"/>
    <s v="Fixed Price Lump Sum"/>
    <m/>
    <m/>
    <n v="191"/>
    <m/>
    <x v="5"/>
    <s v="SAR"/>
    <m/>
    <m/>
    <m/>
    <n v="100"/>
    <m/>
    <m/>
    <s v="2-3 Levels"/>
    <s v="5m average"/>
  </r>
  <r>
    <x v="0"/>
    <s v="Single Family"/>
    <x v="2"/>
    <m/>
    <m/>
    <s v="KSA"/>
    <s v="Riyadh"/>
    <s v="ROSHN"/>
    <x v="8"/>
    <m/>
    <s v="ROSHN-Sedra"/>
    <m/>
    <n v="2023"/>
    <m/>
    <s v="Award"/>
    <s v="Competitive - Traditional"/>
    <s v="Fixed Price Lump Sum"/>
    <m/>
    <m/>
    <n v="191"/>
    <m/>
    <x v="6"/>
    <s v="SAR"/>
    <m/>
    <m/>
    <m/>
    <n v="65"/>
    <m/>
    <m/>
    <s v="2-3 Levels"/>
    <s v="5m average"/>
  </r>
  <r>
    <x v="0"/>
    <s v="Single Family"/>
    <x v="2"/>
    <m/>
    <m/>
    <s v="KSA"/>
    <s v="Riyadh"/>
    <s v="ROSHN"/>
    <x v="8"/>
    <m/>
    <s v="ROSHN-Sedra"/>
    <m/>
    <n v="2023"/>
    <m/>
    <s v="Award"/>
    <s v="Competitive - Traditional"/>
    <s v="Fixed Price Lump Sum"/>
    <m/>
    <m/>
    <n v="191"/>
    <m/>
    <x v="7"/>
    <s v="SAR"/>
    <m/>
    <m/>
    <m/>
    <n v="0"/>
    <m/>
    <m/>
    <s v="2-3 Levels"/>
    <s v="5m average"/>
  </r>
  <r>
    <x v="0"/>
    <s v="Single Family"/>
    <x v="2"/>
    <m/>
    <m/>
    <s v="KSA"/>
    <s v="Riyadh"/>
    <s v="ROSHN"/>
    <x v="8"/>
    <m/>
    <s v="ROSHN-Sedra"/>
    <m/>
    <n v="2023"/>
    <m/>
    <s v="Award"/>
    <s v="Competitive - Traditional"/>
    <s v="Fixed Price Lump Sum"/>
    <m/>
    <m/>
    <n v="191"/>
    <m/>
    <x v="8"/>
    <s v="SAR"/>
    <m/>
    <m/>
    <m/>
    <n v="538"/>
    <m/>
    <m/>
    <s v="2-3 Levels"/>
    <s v="5m average"/>
  </r>
  <r>
    <x v="0"/>
    <s v="Single Family"/>
    <x v="2"/>
    <m/>
    <m/>
    <s v="KSA"/>
    <s v="Riyadh"/>
    <s v="ROSHN"/>
    <x v="8"/>
    <m/>
    <s v="ROSHN-Sedra"/>
    <m/>
    <n v="2023"/>
    <m/>
    <s v="Award"/>
    <s v="Competitive - Traditional"/>
    <s v="Fixed Price Lump Sum"/>
    <m/>
    <m/>
    <n v="191"/>
    <m/>
    <x v="9"/>
    <s v="SAR"/>
    <m/>
    <m/>
    <m/>
    <n v="451"/>
    <m/>
    <m/>
    <s v="2-3 Levels"/>
    <s v="5m average"/>
  </r>
  <r>
    <x v="0"/>
    <s v="Single Family"/>
    <x v="2"/>
    <m/>
    <m/>
    <s v="KSA"/>
    <s v="Riyadh"/>
    <s v="ROSHN"/>
    <x v="8"/>
    <m/>
    <s v="ROSHN-Sedra"/>
    <m/>
    <n v="2023"/>
    <m/>
    <s v="Award"/>
    <s v="Competitive - Traditional"/>
    <s v="Fixed Price Lump Sum"/>
    <m/>
    <m/>
    <n v="191"/>
    <m/>
    <x v="10"/>
    <s v="SAR"/>
    <m/>
    <m/>
    <m/>
    <n v="0"/>
    <m/>
    <m/>
    <s v="2-3 Levels"/>
    <s v="5m average"/>
  </r>
  <r>
    <x v="0"/>
    <s v="Single Family"/>
    <x v="2"/>
    <m/>
    <m/>
    <s v="KSA"/>
    <s v="Riyadh"/>
    <s v="ROSHN"/>
    <x v="8"/>
    <m/>
    <s v="ROSHN-Sedra"/>
    <m/>
    <n v="2023"/>
    <m/>
    <s v="Award"/>
    <s v="Competitive - Traditional"/>
    <s v="Fixed Price Lump Sum"/>
    <m/>
    <m/>
    <n v="191"/>
    <m/>
    <x v="11"/>
    <s v="SAR"/>
    <m/>
    <m/>
    <m/>
    <n v="236"/>
    <m/>
    <m/>
    <s v="2-3 Levels"/>
    <s v="5m average"/>
  </r>
  <r>
    <x v="0"/>
    <s v="Single Family"/>
    <x v="2"/>
    <m/>
    <m/>
    <s v="KSA"/>
    <s v="Riyadh"/>
    <s v="ROSHN"/>
    <x v="8"/>
    <m/>
    <s v="ROSHN-Sedra"/>
    <m/>
    <n v="2023"/>
    <m/>
    <s v="Award"/>
    <s v="Competitive - Traditional"/>
    <s v="Fixed Price Lump Sum"/>
    <m/>
    <m/>
    <n v="191"/>
    <m/>
    <x v="12"/>
    <s v="SAR"/>
    <m/>
    <m/>
    <m/>
    <n v="0"/>
    <m/>
    <m/>
    <s v="2-3 Levels"/>
    <s v="5m average"/>
  </r>
  <r>
    <x v="0"/>
    <s v="Single Family"/>
    <x v="2"/>
    <m/>
    <m/>
    <s v="KSA"/>
    <s v="Riyadh"/>
    <s v="ROSHN"/>
    <x v="9"/>
    <m/>
    <s v="ROSHN-Sedra"/>
    <m/>
    <n v="2023"/>
    <m/>
    <s v="Award"/>
    <s v="Competitive - Traditional"/>
    <s v="Fixed Price Lump Sum"/>
    <m/>
    <m/>
    <n v="216"/>
    <m/>
    <x v="0"/>
    <s v="SAR"/>
    <m/>
    <m/>
    <m/>
    <n v="201"/>
    <m/>
    <m/>
    <s v="3-4 Levels"/>
    <s v="5m average"/>
  </r>
  <r>
    <x v="0"/>
    <s v="Single Family"/>
    <x v="2"/>
    <m/>
    <m/>
    <s v="KSA"/>
    <s v="Riyadh"/>
    <s v="ROSHN"/>
    <x v="9"/>
    <m/>
    <s v="ROSHN-Sedra"/>
    <m/>
    <n v="2023"/>
    <m/>
    <s v="Award"/>
    <s v="Competitive - Traditional"/>
    <s v="Fixed Price Lump Sum"/>
    <m/>
    <m/>
    <n v="216"/>
    <m/>
    <x v="1"/>
    <s v="SAR"/>
    <m/>
    <m/>
    <m/>
    <n v="394"/>
    <m/>
    <m/>
    <s v="3-4 Levels"/>
    <s v="5m average"/>
  </r>
  <r>
    <x v="0"/>
    <s v="Single Family"/>
    <x v="2"/>
    <m/>
    <m/>
    <s v="KSA"/>
    <s v="Riyadh"/>
    <s v="ROSHN"/>
    <x v="9"/>
    <m/>
    <s v="ROSHN-Sedra"/>
    <m/>
    <n v="2023"/>
    <m/>
    <s v="Award"/>
    <s v="Competitive - Traditional"/>
    <s v="Fixed Price Lump Sum"/>
    <m/>
    <m/>
    <n v="216"/>
    <m/>
    <x v="2"/>
    <s v="SAR"/>
    <m/>
    <m/>
    <m/>
    <n v="785"/>
    <m/>
    <m/>
    <s v="3-4 Levels"/>
    <s v="5m average"/>
  </r>
  <r>
    <x v="0"/>
    <s v="Single Family"/>
    <x v="2"/>
    <m/>
    <m/>
    <s v="KSA"/>
    <s v="Riyadh"/>
    <s v="ROSHN"/>
    <x v="9"/>
    <m/>
    <s v="ROSHN-Sedra"/>
    <m/>
    <n v="2023"/>
    <m/>
    <s v="Award"/>
    <s v="Competitive - Traditional"/>
    <s v="Fixed Price Lump Sum"/>
    <m/>
    <m/>
    <n v="216"/>
    <m/>
    <x v="3"/>
    <s v="SAR"/>
    <m/>
    <m/>
    <m/>
    <n v="262"/>
    <m/>
    <m/>
    <s v="3-4 Levels"/>
    <s v="5m average"/>
  </r>
  <r>
    <x v="0"/>
    <s v="Single Family"/>
    <x v="2"/>
    <m/>
    <m/>
    <s v="KSA"/>
    <s v="Riyadh"/>
    <s v="ROSHN"/>
    <x v="9"/>
    <m/>
    <s v="ROSHN-Sedra"/>
    <m/>
    <n v="2023"/>
    <m/>
    <s v="Award"/>
    <s v="Competitive - Traditional"/>
    <s v="Fixed Price Lump Sum"/>
    <m/>
    <m/>
    <n v="216"/>
    <m/>
    <x v="4"/>
    <s v="SAR"/>
    <m/>
    <m/>
    <m/>
    <n v="139"/>
    <m/>
    <m/>
    <s v="3-4 Levels"/>
    <s v="5m average"/>
  </r>
  <r>
    <x v="0"/>
    <s v="Single Family"/>
    <x v="2"/>
    <m/>
    <m/>
    <s v="KSA"/>
    <s v="Riyadh"/>
    <s v="ROSHN"/>
    <x v="9"/>
    <m/>
    <s v="ROSHN-Sedra"/>
    <m/>
    <n v="2023"/>
    <m/>
    <s v="Award"/>
    <s v="Competitive - Traditional"/>
    <s v="Fixed Price Lump Sum"/>
    <m/>
    <m/>
    <n v="216"/>
    <m/>
    <x v="5"/>
    <s v="SAR"/>
    <m/>
    <m/>
    <m/>
    <n v="93"/>
    <m/>
    <m/>
    <s v="3-4 Levels"/>
    <s v="5m average"/>
  </r>
  <r>
    <x v="0"/>
    <s v="Single Family"/>
    <x v="2"/>
    <m/>
    <m/>
    <s v="KSA"/>
    <s v="Riyadh"/>
    <s v="ROSHN"/>
    <x v="9"/>
    <m/>
    <s v="ROSHN-Sedra"/>
    <m/>
    <n v="2023"/>
    <m/>
    <s v="Award"/>
    <s v="Competitive - Traditional"/>
    <s v="Fixed Price Lump Sum"/>
    <m/>
    <m/>
    <n v="216"/>
    <m/>
    <x v="6"/>
    <s v="SAR"/>
    <m/>
    <m/>
    <m/>
    <n v="60"/>
    <m/>
    <m/>
    <s v="3-4 Levels"/>
    <s v="5m average"/>
  </r>
  <r>
    <x v="0"/>
    <s v="Single Family"/>
    <x v="2"/>
    <m/>
    <m/>
    <s v="KSA"/>
    <s v="Riyadh"/>
    <s v="ROSHN"/>
    <x v="9"/>
    <m/>
    <s v="ROSHN-Sedra"/>
    <m/>
    <n v="2023"/>
    <m/>
    <s v="Award"/>
    <s v="Competitive - Traditional"/>
    <s v="Fixed Price Lump Sum"/>
    <m/>
    <m/>
    <n v="216"/>
    <m/>
    <x v="7"/>
    <s v="SAR"/>
    <m/>
    <m/>
    <m/>
    <n v="0"/>
    <m/>
    <m/>
    <s v="3-4 Levels"/>
    <s v="5m average"/>
  </r>
  <r>
    <x v="0"/>
    <s v="Single Family"/>
    <x v="2"/>
    <m/>
    <m/>
    <s v="KSA"/>
    <s v="Riyadh"/>
    <s v="ROSHN"/>
    <x v="9"/>
    <m/>
    <s v="ROSHN-Sedra"/>
    <m/>
    <n v="2023"/>
    <m/>
    <s v="Award"/>
    <s v="Competitive - Traditional"/>
    <s v="Fixed Price Lump Sum"/>
    <m/>
    <m/>
    <n v="216"/>
    <m/>
    <x v="8"/>
    <s v="SAR"/>
    <m/>
    <m/>
    <m/>
    <n v="498"/>
    <m/>
    <m/>
    <s v="3-4 Levels"/>
    <s v="5m average"/>
  </r>
  <r>
    <x v="0"/>
    <s v="Single Family"/>
    <x v="2"/>
    <m/>
    <m/>
    <s v="KSA"/>
    <s v="Riyadh"/>
    <s v="ROSHN"/>
    <x v="9"/>
    <m/>
    <s v="ROSHN-Sedra"/>
    <m/>
    <n v="2023"/>
    <m/>
    <s v="Award"/>
    <s v="Competitive - Traditional"/>
    <s v="Fixed Price Lump Sum"/>
    <m/>
    <m/>
    <n v="216"/>
    <m/>
    <x v="9"/>
    <s v="SAR"/>
    <m/>
    <m/>
    <m/>
    <n v="417"/>
    <m/>
    <m/>
    <s v="3-4 Levels"/>
    <s v="5m average"/>
  </r>
  <r>
    <x v="0"/>
    <s v="Single Family"/>
    <x v="2"/>
    <m/>
    <m/>
    <s v="KSA"/>
    <s v="Riyadh"/>
    <s v="ROSHN"/>
    <x v="9"/>
    <m/>
    <s v="ROSHN-Sedra"/>
    <m/>
    <n v="2023"/>
    <m/>
    <s v="Award"/>
    <s v="Competitive - Traditional"/>
    <s v="Fixed Price Lump Sum"/>
    <m/>
    <m/>
    <n v="216"/>
    <m/>
    <x v="10"/>
    <s v="SAR"/>
    <m/>
    <m/>
    <m/>
    <n v="0"/>
    <m/>
    <m/>
    <s v="3-4 Levels"/>
    <s v="5m average"/>
  </r>
  <r>
    <x v="0"/>
    <s v="Single Family"/>
    <x v="2"/>
    <m/>
    <m/>
    <s v="KSA"/>
    <s v="Riyadh"/>
    <s v="ROSHN"/>
    <x v="9"/>
    <m/>
    <s v="ROSHN-Sedra"/>
    <m/>
    <n v="2023"/>
    <m/>
    <s v="Award"/>
    <s v="Competitive - Traditional"/>
    <s v="Fixed Price Lump Sum"/>
    <m/>
    <m/>
    <n v="216"/>
    <m/>
    <x v="11"/>
    <s v="SAR"/>
    <m/>
    <m/>
    <m/>
    <n v="218"/>
    <m/>
    <m/>
    <s v="3-4 Levels"/>
    <s v="5m average"/>
  </r>
  <r>
    <x v="0"/>
    <s v="Single Family"/>
    <x v="2"/>
    <m/>
    <m/>
    <s v="KSA"/>
    <s v="Riyadh"/>
    <s v="ROSHN"/>
    <x v="9"/>
    <m/>
    <s v="ROSHN-Sedra"/>
    <m/>
    <n v="2023"/>
    <m/>
    <s v="Award"/>
    <s v="Competitive - Traditional"/>
    <s v="Fixed Price Lump Sum"/>
    <m/>
    <m/>
    <n v="216"/>
    <m/>
    <x v="12"/>
    <s v="SAR"/>
    <m/>
    <m/>
    <m/>
    <n v="0"/>
    <m/>
    <m/>
    <s v="3-4 Levels"/>
    <s v="5m average"/>
  </r>
  <r>
    <x v="0"/>
    <s v="Single Family"/>
    <x v="2"/>
    <m/>
    <m/>
    <s v="KSA"/>
    <s v="Jeddah"/>
    <s v="Developer01"/>
    <x v="10"/>
    <m/>
    <s v="FJ Project01"/>
    <m/>
    <n v="2022"/>
    <m/>
    <s v="Award"/>
    <s v="Competitive - Traditional"/>
    <s v="Fixed Price Lump Sum"/>
    <m/>
    <m/>
    <n v="280"/>
    <m/>
    <x v="0"/>
    <s v="SAR"/>
    <m/>
    <m/>
    <m/>
    <n v="273"/>
    <m/>
    <m/>
    <s v="2-3 Levels"/>
    <s v="5m average"/>
  </r>
  <r>
    <x v="0"/>
    <s v="Single Family"/>
    <x v="2"/>
    <m/>
    <m/>
    <s v="KSA"/>
    <s v="Jeddah"/>
    <s v="Developer01"/>
    <x v="10"/>
    <m/>
    <s v="FJ Project01"/>
    <m/>
    <n v="2022"/>
    <m/>
    <s v="Award"/>
    <s v="Competitive - Traditional"/>
    <s v="Fixed Price Lump Sum"/>
    <m/>
    <m/>
    <n v="280"/>
    <m/>
    <x v="1"/>
    <s v="SAR"/>
    <m/>
    <m/>
    <m/>
    <n v="484"/>
    <m/>
    <m/>
    <s v="2-3 Levels"/>
    <s v="5m average"/>
  </r>
  <r>
    <x v="0"/>
    <s v="Single Family"/>
    <x v="2"/>
    <m/>
    <m/>
    <s v="KSA"/>
    <s v="Jeddah"/>
    <s v="Developer01"/>
    <x v="10"/>
    <m/>
    <s v="FJ Project01"/>
    <m/>
    <n v="2022"/>
    <m/>
    <s v="Award"/>
    <s v="Competitive - Traditional"/>
    <s v="Fixed Price Lump Sum"/>
    <m/>
    <m/>
    <n v="280"/>
    <m/>
    <x v="2"/>
    <s v="SAR"/>
    <m/>
    <m/>
    <m/>
    <n v="631"/>
    <m/>
    <m/>
    <s v="2-3 Levels"/>
    <s v="5m average"/>
  </r>
  <r>
    <x v="0"/>
    <s v="Single Family"/>
    <x v="2"/>
    <m/>
    <m/>
    <s v="KSA"/>
    <s v="Jeddah"/>
    <s v="Developer01"/>
    <x v="10"/>
    <m/>
    <s v="FJ Project01"/>
    <m/>
    <n v="2022"/>
    <m/>
    <s v="Award"/>
    <s v="Competitive - Traditional"/>
    <s v="Fixed Price Lump Sum"/>
    <m/>
    <m/>
    <n v="280"/>
    <m/>
    <x v="3"/>
    <s v="SAR"/>
    <m/>
    <m/>
    <m/>
    <n v="187"/>
    <m/>
    <m/>
    <s v="2-3 Levels"/>
    <s v="5m average"/>
  </r>
  <r>
    <x v="0"/>
    <s v="Single Family"/>
    <x v="2"/>
    <m/>
    <m/>
    <s v="KSA"/>
    <s v="Jeddah"/>
    <s v="Developer01"/>
    <x v="10"/>
    <m/>
    <s v="FJ Project01"/>
    <m/>
    <n v="2022"/>
    <m/>
    <s v="Award"/>
    <s v="Competitive - Traditional"/>
    <s v="Fixed Price Lump Sum"/>
    <m/>
    <m/>
    <n v="280"/>
    <m/>
    <x v="4"/>
    <s v="SAR"/>
    <m/>
    <m/>
    <m/>
    <n v="523"/>
    <m/>
    <m/>
    <s v="2-3 Levels"/>
    <s v="5m average"/>
  </r>
  <r>
    <x v="0"/>
    <s v="Single Family"/>
    <x v="2"/>
    <m/>
    <m/>
    <s v="KSA"/>
    <s v="Jeddah"/>
    <s v="Developer01"/>
    <x v="10"/>
    <m/>
    <s v="FJ Project01"/>
    <m/>
    <n v="2022"/>
    <m/>
    <s v="Award"/>
    <s v="Competitive - Traditional"/>
    <s v="Fixed Price Lump Sum"/>
    <m/>
    <m/>
    <n v="280"/>
    <m/>
    <x v="5"/>
    <s v="SAR"/>
    <m/>
    <m/>
    <m/>
    <n v="292"/>
    <m/>
    <m/>
    <s v="2-3 Levels"/>
    <s v="5m average"/>
  </r>
  <r>
    <x v="0"/>
    <s v="Single Family"/>
    <x v="2"/>
    <m/>
    <m/>
    <s v="KSA"/>
    <s v="Jeddah"/>
    <s v="Developer01"/>
    <x v="10"/>
    <m/>
    <s v="FJ Project01"/>
    <m/>
    <n v="2022"/>
    <m/>
    <s v="Award"/>
    <s v="Competitive - Traditional"/>
    <s v="Fixed Price Lump Sum"/>
    <m/>
    <m/>
    <n v="280"/>
    <m/>
    <x v="6"/>
    <s v="SAR"/>
    <m/>
    <m/>
    <m/>
    <n v="65"/>
    <m/>
    <m/>
    <s v="2-3 Levels"/>
    <s v="5m average"/>
  </r>
  <r>
    <x v="0"/>
    <s v="Single Family"/>
    <x v="2"/>
    <m/>
    <m/>
    <s v="KSA"/>
    <s v="Jeddah"/>
    <s v="Developer01"/>
    <x v="10"/>
    <m/>
    <s v="FJ Project01"/>
    <m/>
    <n v="2022"/>
    <m/>
    <s v="Award"/>
    <s v="Competitive - Traditional"/>
    <s v="Fixed Price Lump Sum"/>
    <m/>
    <m/>
    <n v="280"/>
    <m/>
    <x v="7"/>
    <s v="SAR"/>
    <m/>
    <m/>
    <m/>
    <n v="0"/>
    <m/>
    <m/>
    <s v="2-3 Levels"/>
    <s v="5m average"/>
  </r>
  <r>
    <x v="0"/>
    <s v="Single Family"/>
    <x v="2"/>
    <m/>
    <m/>
    <s v="KSA"/>
    <s v="Jeddah"/>
    <s v="Developer01"/>
    <x v="10"/>
    <m/>
    <s v="FJ Project01"/>
    <m/>
    <n v="2022"/>
    <m/>
    <s v="Award"/>
    <s v="Competitive - Traditional"/>
    <s v="Fixed Price Lump Sum"/>
    <m/>
    <m/>
    <n v="280"/>
    <m/>
    <x v="8"/>
    <s v="SAR"/>
    <m/>
    <m/>
    <m/>
    <n v="556.875"/>
    <m/>
    <m/>
    <s v="2-3 Levels"/>
    <s v="5m average"/>
  </r>
  <r>
    <x v="0"/>
    <s v="Single Family"/>
    <x v="2"/>
    <m/>
    <m/>
    <s v="KSA"/>
    <s v="Jeddah"/>
    <s v="Developer01"/>
    <x v="10"/>
    <m/>
    <s v="FJ Project01"/>
    <m/>
    <n v="2022"/>
    <m/>
    <s v="Award"/>
    <s v="Competitive - Traditional"/>
    <s v="Fixed Price Lump Sum"/>
    <m/>
    <m/>
    <n v="280"/>
    <m/>
    <x v="9"/>
    <s v="SAR"/>
    <m/>
    <m/>
    <m/>
    <n v="446.625"/>
    <m/>
    <m/>
    <s v="2-3 Levels"/>
    <s v="5m average"/>
  </r>
  <r>
    <x v="0"/>
    <s v="Single Family"/>
    <x v="2"/>
    <m/>
    <m/>
    <s v="KSA"/>
    <s v="Jeddah"/>
    <s v="Developer01"/>
    <x v="10"/>
    <m/>
    <s v="FJ Project01"/>
    <m/>
    <n v="2022"/>
    <m/>
    <s v="Award"/>
    <s v="Competitive - Traditional"/>
    <s v="Fixed Price Lump Sum"/>
    <m/>
    <m/>
    <n v="280"/>
    <m/>
    <x v="10"/>
    <s v="SAR"/>
    <m/>
    <m/>
    <m/>
    <n v="0"/>
    <m/>
    <m/>
    <s v="2-3 Levels"/>
    <s v="5m average"/>
  </r>
  <r>
    <x v="0"/>
    <s v="Single Family"/>
    <x v="2"/>
    <m/>
    <m/>
    <s v="KSA"/>
    <s v="Jeddah"/>
    <s v="Developer01"/>
    <x v="10"/>
    <m/>
    <s v="FJ Project01"/>
    <m/>
    <n v="2022"/>
    <m/>
    <s v="Award"/>
    <s v="Competitive - Traditional"/>
    <s v="Fixed Price Lump Sum"/>
    <m/>
    <m/>
    <n v="280"/>
    <m/>
    <x v="11"/>
    <s v="SAR"/>
    <m/>
    <m/>
    <m/>
    <n v="406"/>
    <m/>
    <m/>
    <s v="2-3 Levels"/>
    <s v="5m average"/>
  </r>
  <r>
    <x v="0"/>
    <s v="Single Family"/>
    <x v="2"/>
    <m/>
    <m/>
    <s v="KSA"/>
    <s v="Jeddah"/>
    <s v="Developer01"/>
    <x v="10"/>
    <m/>
    <s v="FJ Project01"/>
    <m/>
    <n v="2022"/>
    <m/>
    <s v="Award"/>
    <s v="Competitive - Traditional"/>
    <s v="Fixed Price Lump Sum"/>
    <m/>
    <m/>
    <n v="280"/>
    <m/>
    <x v="12"/>
    <s v="SAR"/>
    <m/>
    <m/>
    <m/>
    <n v="0"/>
    <m/>
    <m/>
    <s v="2-3 Levels"/>
    <s v="5m average"/>
  </r>
  <r>
    <x v="0"/>
    <s v="Multi Family"/>
    <x v="3"/>
    <m/>
    <m/>
    <s v="KSA"/>
    <s v="Jeddah"/>
    <s v="Developer06"/>
    <x v="11"/>
    <m/>
    <s v="E Project01"/>
    <m/>
    <n v="2019"/>
    <m/>
    <s v="Award"/>
    <s v="Competitive - Traditional"/>
    <s v="Fixed Price Lump Sum"/>
    <m/>
    <m/>
    <n v="68339.319999999992"/>
    <m/>
    <x v="0"/>
    <s v="SAR"/>
    <m/>
    <m/>
    <m/>
    <n v="373"/>
    <m/>
    <m/>
    <s v="20 Levels"/>
    <s v="5.5m average"/>
  </r>
  <r>
    <x v="0"/>
    <s v="Multi Family"/>
    <x v="3"/>
    <m/>
    <m/>
    <s v="KSA"/>
    <s v="Jeddah"/>
    <s v="Developer06"/>
    <x v="11"/>
    <m/>
    <s v="E Project01"/>
    <m/>
    <n v="2019"/>
    <m/>
    <s v="Award"/>
    <s v="Competitive - Traditional"/>
    <s v="Fixed Price Lump Sum"/>
    <m/>
    <m/>
    <n v="68339.319999999992"/>
    <m/>
    <x v="1"/>
    <s v="SAR"/>
    <m/>
    <m/>
    <m/>
    <n v="892"/>
    <m/>
    <m/>
    <s v="20 Levels"/>
    <s v="5.5m average"/>
  </r>
  <r>
    <x v="0"/>
    <s v="Multi Family"/>
    <x v="3"/>
    <m/>
    <m/>
    <s v="KSA"/>
    <s v="Jeddah"/>
    <s v="Developer06"/>
    <x v="11"/>
    <m/>
    <s v="E Project01"/>
    <m/>
    <n v="2019"/>
    <m/>
    <s v="Award"/>
    <s v="Competitive - Traditional"/>
    <s v="Fixed Price Lump Sum"/>
    <m/>
    <m/>
    <n v="68339.319999999992"/>
    <m/>
    <x v="2"/>
    <s v="SAR"/>
    <m/>
    <m/>
    <m/>
    <n v="409"/>
    <m/>
    <m/>
    <s v="20 Levels"/>
    <s v="5.5m average"/>
  </r>
  <r>
    <x v="0"/>
    <s v="Multi Family"/>
    <x v="3"/>
    <m/>
    <m/>
    <s v="KSA"/>
    <s v="Jeddah"/>
    <s v="Developer06"/>
    <x v="11"/>
    <m/>
    <s v="E Project01"/>
    <m/>
    <n v="2019"/>
    <m/>
    <s v="Award"/>
    <s v="Competitive - Traditional"/>
    <s v="Fixed Price Lump Sum"/>
    <m/>
    <m/>
    <n v="68339.319999999992"/>
    <m/>
    <x v="3"/>
    <s v="SAR"/>
    <m/>
    <m/>
    <m/>
    <n v="317"/>
    <m/>
    <m/>
    <s v="20 Levels"/>
    <s v="5.5m average"/>
  </r>
  <r>
    <x v="0"/>
    <s v="Multi Family"/>
    <x v="3"/>
    <m/>
    <m/>
    <s v="KSA"/>
    <s v="Jeddah"/>
    <s v="Developer06"/>
    <x v="11"/>
    <m/>
    <s v="E Project01"/>
    <m/>
    <n v="2019"/>
    <m/>
    <s v="Award"/>
    <s v="Competitive - Traditional"/>
    <s v="Fixed Price Lump Sum"/>
    <m/>
    <m/>
    <n v="68339.319999999992"/>
    <m/>
    <x v="4"/>
    <s v="SAR"/>
    <m/>
    <m/>
    <m/>
    <n v="675"/>
    <m/>
    <m/>
    <s v="20 Levels"/>
    <s v="5.5m average"/>
  </r>
  <r>
    <x v="0"/>
    <s v="Multi Family"/>
    <x v="3"/>
    <m/>
    <m/>
    <s v="KSA"/>
    <s v="Jeddah"/>
    <s v="Developer06"/>
    <x v="11"/>
    <m/>
    <s v="E Project01"/>
    <m/>
    <n v="2019"/>
    <m/>
    <s v="Award"/>
    <s v="Competitive - Traditional"/>
    <s v="Fixed Price Lump Sum"/>
    <m/>
    <m/>
    <n v="68339.319999999992"/>
    <m/>
    <x v="5"/>
    <s v="SAR"/>
    <m/>
    <m/>
    <m/>
    <n v="413"/>
    <m/>
    <m/>
    <s v="20 Levels"/>
    <s v="5.5m average"/>
  </r>
  <r>
    <x v="0"/>
    <s v="Multi Family"/>
    <x v="3"/>
    <m/>
    <m/>
    <s v="KSA"/>
    <s v="Jeddah"/>
    <s v="Developer06"/>
    <x v="11"/>
    <m/>
    <s v="E Project01"/>
    <m/>
    <n v="2019"/>
    <m/>
    <s v="Award"/>
    <s v="Competitive - Traditional"/>
    <s v="Fixed Price Lump Sum"/>
    <m/>
    <m/>
    <n v="68339.319999999992"/>
    <m/>
    <x v="6"/>
    <s v="SAR"/>
    <m/>
    <m/>
    <m/>
    <n v="85"/>
    <m/>
    <m/>
    <s v="20 Levels"/>
    <s v="5.5m average"/>
  </r>
  <r>
    <x v="0"/>
    <s v="Multi Family"/>
    <x v="3"/>
    <m/>
    <m/>
    <s v="KSA"/>
    <s v="Jeddah"/>
    <s v="Developer06"/>
    <x v="11"/>
    <m/>
    <s v="E Project01"/>
    <m/>
    <n v="2019"/>
    <m/>
    <s v="Award"/>
    <s v="Competitive - Traditional"/>
    <s v="Fixed Price Lump Sum"/>
    <m/>
    <m/>
    <n v="68339.319999999992"/>
    <m/>
    <x v="7"/>
    <s v="SAR"/>
    <m/>
    <m/>
    <m/>
    <n v="51"/>
    <m/>
    <m/>
    <s v="20 Levels"/>
    <s v="5.5m average"/>
  </r>
  <r>
    <x v="0"/>
    <s v="Multi Family"/>
    <x v="3"/>
    <m/>
    <m/>
    <s v="KSA"/>
    <s v="Jeddah"/>
    <s v="Developer06"/>
    <x v="11"/>
    <m/>
    <s v="E Project01"/>
    <m/>
    <n v="2019"/>
    <m/>
    <s v="Award"/>
    <s v="Competitive - Traditional"/>
    <s v="Fixed Price Lump Sum"/>
    <m/>
    <m/>
    <n v="68339.319999999992"/>
    <m/>
    <x v="8"/>
    <s v="SAR"/>
    <m/>
    <m/>
    <m/>
    <n v="759"/>
    <m/>
    <m/>
    <s v="20 Levels"/>
    <s v="5.5m average"/>
  </r>
  <r>
    <x v="0"/>
    <s v="Multi Family"/>
    <x v="3"/>
    <m/>
    <m/>
    <s v="KSA"/>
    <s v="Jeddah"/>
    <s v="Developer06"/>
    <x v="11"/>
    <m/>
    <s v="E Project01"/>
    <m/>
    <n v="2019"/>
    <m/>
    <s v="Award"/>
    <s v="Competitive - Traditional"/>
    <s v="Fixed Price Lump Sum"/>
    <m/>
    <m/>
    <n v="68339.319999999992"/>
    <m/>
    <x v="9"/>
    <s v="SAR"/>
    <m/>
    <m/>
    <m/>
    <n v="1292"/>
    <m/>
    <m/>
    <s v="20 Levels"/>
    <s v="5.5m average"/>
  </r>
  <r>
    <x v="0"/>
    <s v="Multi Family"/>
    <x v="3"/>
    <m/>
    <m/>
    <s v="KSA"/>
    <s v="Jeddah"/>
    <s v="Developer06"/>
    <x v="11"/>
    <m/>
    <s v="E Project01"/>
    <m/>
    <n v="2019"/>
    <m/>
    <s v="Award"/>
    <s v="Competitive - Traditional"/>
    <s v="Fixed Price Lump Sum"/>
    <m/>
    <m/>
    <n v="68339.319999999992"/>
    <m/>
    <x v="10"/>
    <s v="SAR"/>
    <m/>
    <m/>
    <m/>
    <n v="278"/>
    <m/>
    <m/>
    <s v="20 Levels"/>
    <s v="5.5m average"/>
  </r>
  <r>
    <x v="0"/>
    <s v="Multi Family"/>
    <x v="3"/>
    <m/>
    <m/>
    <s v="KSA"/>
    <s v="Jeddah"/>
    <s v="Developer06"/>
    <x v="11"/>
    <m/>
    <s v="E Project01"/>
    <m/>
    <n v="2019"/>
    <m/>
    <s v="Award"/>
    <s v="Competitive - Traditional"/>
    <s v="Fixed Price Lump Sum"/>
    <m/>
    <m/>
    <n v="68339.319999999992"/>
    <m/>
    <x v="11"/>
    <s v="SAR"/>
    <m/>
    <m/>
    <m/>
    <n v="444"/>
    <m/>
    <m/>
    <s v="20 Levels"/>
    <s v="5.5m average"/>
  </r>
  <r>
    <x v="0"/>
    <s v="Multi Family"/>
    <x v="3"/>
    <m/>
    <m/>
    <s v="KSA"/>
    <s v="Jeddah"/>
    <s v="Developer06"/>
    <x v="11"/>
    <m/>
    <s v="E Project01"/>
    <m/>
    <n v="2019"/>
    <m/>
    <s v="Award"/>
    <s v="Competitive - Traditional"/>
    <s v="Fixed Price Lump Sum"/>
    <m/>
    <m/>
    <n v="68339.319999999992"/>
    <m/>
    <x v="12"/>
    <s v="SAR"/>
    <m/>
    <m/>
    <m/>
    <n v="0"/>
    <m/>
    <m/>
    <s v="20 Levels"/>
    <s v="5.5m average"/>
  </r>
  <r>
    <x v="0"/>
    <s v="Multi Family"/>
    <x v="3"/>
    <m/>
    <m/>
    <s v="KSA"/>
    <s v="Jeddah"/>
    <s v="Developer06"/>
    <x v="12"/>
    <m/>
    <s v="E Project02"/>
    <m/>
    <n v="2018"/>
    <m/>
    <s v="Award"/>
    <s v="Competitive - Traditional"/>
    <s v="Fixed Price Lump Sum"/>
    <m/>
    <m/>
    <n v="67484.759999999995"/>
    <m/>
    <x v="0"/>
    <s v="SAR"/>
    <m/>
    <m/>
    <m/>
    <n v="452"/>
    <m/>
    <m/>
    <s v="20 Levels"/>
    <s v="5.5m average"/>
  </r>
  <r>
    <x v="0"/>
    <s v="Multi Family"/>
    <x v="3"/>
    <m/>
    <m/>
    <s v="KSA"/>
    <s v="Jeddah"/>
    <s v="Developer06"/>
    <x v="12"/>
    <m/>
    <s v="E Project02"/>
    <m/>
    <n v="2018"/>
    <m/>
    <s v="Award"/>
    <s v="Competitive - Traditional"/>
    <s v="Fixed Price Lump Sum"/>
    <m/>
    <m/>
    <n v="67484.759999999995"/>
    <m/>
    <x v="1"/>
    <s v="SAR"/>
    <m/>
    <m/>
    <m/>
    <n v="927"/>
    <m/>
    <m/>
    <s v="20 Levels"/>
    <s v="5.5m average"/>
  </r>
  <r>
    <x v="0"/>
    <s v="Multi Family"/>
    <x v="3"/>
    <m/>
    <m/>
    <s v="KSA"/>
    <s v="Jeddah"/>
    <s v="Developer06"/>
    <x v="12"/>
    <m/>
    <s v="E Project02"/>
    <m/>
    <n v="2018"/>
    <m/>
    <s v="Award"/>
    <s v="Competitive - Traditional"/>
    <s v="Fixed Price Lump Sum"/>
    <m/>
    <m/>
    <n v="67484.759999999995"/>
    <m/>
    <x v="2"/>
    <s v="SAR"/>
    <m/>
    <m/>
    <m/>
    <n v="415"/>
    <m/>
    <m/>
    <s v="20 Levels"/>
    <s v="5.5m average"/>
  </r>
  <r>
    <x v="0"/>
    <s v="Multi Family"/>
    <x v="3"/>
    <m/>
    <m/>
    <s v="KSA"/>
    <s v="Jeddah"/>
    <s v="Developer06"/>
    <x v="12"/>
    <m/>
    <s v="E Project02"/>
    <m/>
    <n v="2018"/>
    <m/>
    <s v="Award"/>
    <s v="Competitive - Traditional"/>
    <s v="Fixed Price Lump Sum"/>
    <m/>
    <m/>
    <n v="67484.759999999995"/>
    <m/>
    <x v="3"/>
    <s v="SAR"/>
    <m/>
    <m/>
    <m/>
    <n v="540"/>
    <m/>
    <m/>
    <s v="20 Levels"/>
    <s v="5.5m average"/>
  </r>
  <r>
    <x v="0"/>
    <s v="Multi Family"/>
    <x v="3"/>
    <m/>
    <m/>
    <s v="KSA"/>
    <s v="Jeddah"/>
    <s v="Developer06"/>
    <x v="12"/>
    <m/>
    <s v="E Project02"/>
    <m/>
    <n v="2018"/>
    <m/>
    <s v="Award"/>
    <s v="Competitive - Traditional"/>
    <s v="Fixed Price Lump Sum"/>
    <m/>
    <m/>
    <n v="67484.759999999995"/>
    <m/>
    <x v="4"/>
    <s v="SAR"/>
    <m/>
    <m/>
    <m/>
    <n v="605"/>
    <m/>
    <m/>
    <s v="20 Levels"/>
    <s v="5.5m average"/>
  </r>
  <r>
    <x v="0"/>
    <s v="Multi Family"/>
    <x v="3"/>
    <m/>
    <m/>
    <s v="KSA"/>
    <s v="Jeddah"/>
    <s v="Developer06"/>
    <x v="12"/>
    <m/>
    <s v="E Project02"/>
    <m/>
    <n v="2018"/>
    <m/>
    <s v="Award"/>
    <s v="Competitive - Traditional"/>
    <s v="Fixed Price Lump Sum"/>
    <m/>
    <m/>
    <n v="67484.759999999995"/>
    <m/>
    <x v="5"/>
    <s v="SAR"/>
    <m/>
    <m/>
    <m/>
    <n v="394"/>
    <m/>
    <m/>
    <s v="20 Levels"/>
    <s v="5.5m average"/>
  </r>
  <r>
    <x v="0"/>
    <s v="Multi Family"/>
    <x v="3"/>
    <m/>
    <m/>
    <s v="KSA"/>
    <s v="Jeddah"/>
    <s v="Developer06"/>
    <x v="12"/>
    <m/>
    <s v="E Project02"/>
    <m/>
    <n v="2018"/>
    <m/>
    <s v="Award"/>
    <s v="Competitive - Traditional"/>
    <s v="Fixed Price Lump Sum"/>
    <m/>
    <m/>
    <n v="67484.759999999995"/>
    <m/>
    <x v="6"/>
    <s v="SAR"/>
    <m/>
    <m/>
    <m/>
    <n v="117"/>
    <m/>
    <m/>
    <s v="20 Levels"/>
    <s v="5.5m average"/>
  </r>
  <r>
    <x v="0"/>
    <s v="Multi Family"/>
    <x v="3"/>
    <m/>
    <m/>
    <s v="KSA"/>
    <s v="Jeddah"/>
    <s v="Developer06"/>
    <x v="12"/>
    <m/>
    <s v="E Project02"/>
    <m/>
    <n v="2018"/>
    <m/>
    <s v="Award"/>
    <s v="Competitive - Traditional"/>
    <s v="Fixed Price Lump Sum"/>
    <m/>
    <m/>
    <n v="67484.759999999995"/>
    <m/>
    <x v="7"/>
    <s v="SAR"/>
    <m/>
    <m/>
    <m/>
    <n v="56"/>
    <m/>
    <m/>
    <s v="20 Levels"/>
    <s v="5.5m average"/>
  </r>
  <r>
    <x v="0"/>
    <s v="Multi Family"/>
    <x v="3"/>
    <m/>
    <m/>
    <s v="KSA"/>
    <s v="Jeddah"/>
    <s v="Developer06"/>
    <x v="12"/>
    <m/>
    <s v="E Project02"/>
    <m/>
    <n v="2018"/>
    <m/>
    <s v="Award"/>
    <s v="Competitive - Traditional"/>
    <s v="Fixed Price Lump Sum"/>
    <m/>
    <m/>
    <n v="67484.759999999995"/>
    <m/>
    <x v="8"/>
    <s v="SAR"/>
    <m/>
    <m/>
    <m/>
    <n v="781"/>
    <m/>
    <m/>
    <s v="20 Levels"/>
    <s v="5.5m average"/>
  </r>
  <r>
    <x v="0"/>
    <s v="Multi Family"/>
    <x v="3"/>
    <m/>
    <m/>
    <s v="KSA"/>
    <s v="Jeddah"/>
    <s v="Developer06"/>
    <x v="12"/>
    <m/>
    <s v="E Project02"/>
    <m/>
    <n v="2018"/>
    <m/>
    <s v="Award"/>
    <s v="Competitive - Traditional"/>
    <s v="Fixed Price Lump Sum"/>
    <m/>
    <m/>
    <n v="67484.759999999995"/>
    <m/>
    <x v="9"/>
    <s v="SAR"/>
    <m/>
    <m/>
    <m/>
    <n v="1303"/>
    <m/>
    <m/>
    <s v="20 Levels"/>
    <s v="5.5m average"/>
  </r>
  <r>
    <x v="0"/>
    <s v="Multi Family"/>
    <x v="3"/>
    <m/>
    <m/>
    <s v="KSA"/>
    <s v="Jeddah"/>
    <s v="Developer06"/>
    <x v="12"/>
    <m/>
    <s v="E Project02"/>
    <m/>
    <n v="2018"/>
    <m/>
    <s v="Award"/>
    <s v="Competitive - Traditional"/>
    <s v="Fixed Price Lump Sum"/>
    <m/>
    <m/>
    <n v="67484.759999999995"/>
    <m/>
    <x v="10"/>
    <s v="SAR"/>
    <m/>
    <m/>
    <m/>
    <n v="276"/>
    <m/>
    <m/>
    <s v="20 Levels"/>
    <s v="5.5m average"/>
  </r>
  <r>
    <x v="0"/>
    <s v="Multi Family"/>
    <x v="3"/>
    <m/>
    <m/>
    <s v="KSA"/>
    <s v="Jeddah"/>
    <s v="Developer06"/>
    <x v="12"/>
    <m/>
    <s v="E Project02"/>
    <m/>
    <n v="2018"/>
    <m/>
    <s v="Award"/>
    <s v="Competitive - Traditional"/>
    <s v="Fixed Price Lump Sum"/>
    <m/>
    <m/>
    <n v="67484.759999999995"/>
    <m/>
    <x v="11"/>
    <s v="SAR"/>
    <m/>
    <m/>
    <m/>
    <n v="469"/>
    <m/>
    <m/>
    <s v="20 Levels"/>
    <s v="5.5m average"/>
  </r>
  <r>
    <x v="0"/>
    <s v="Multi Family"/>
    <x v="3"/>
    <m/>
    <m/>
    <s v="KSA"/>
    <s v="Jeddah"/>
    <s v="Developer06"/>
    <x v="12"/>
    <m/>
    <s v="E Project02"/>
    <m/>
    <n v="2018"/>
    <m/>
    <s v="Award"/>
    <s v="Competitive - Traditional"/>
    <s v="Fixed Price Lump Sum"/>
    <m/>
    <m/>
    <n v="67484.759999999995"/>
    <m/>
    <x v="12"/>
    <s v="SAR"/>
    <m/>
    <m/>
    <m/>
    <n v="0"/>
    <m/>
    <m/>
    <s v="20 Levels"/>
    <s v="5.5m average"/>
  </r>
  <r>
    <x v="0"/>
    <s v="Multi Family"/>
    <x v="4"/>
    <m/>
    <m/>
    <s v="KSA"/>
    <s v="Riyadh"/>
    <s v="Developer07"/>
    <x v="13"/>
    <m/>
    <s v="MK Project01"/>
    <m/>
    <n v="2022"/>
    <m/>
    <s v="Award"/>
    <s v="Competitive - Traditional"/>
    <s v="Fixed Price Lump Sum"/>
    <m/>
    <m/>
    <n v="49320"/>
    <m/>
    <x v="0"/>
    <s v="SAR"/>
    <m/>
    <m/>
    <m/>
    <n v="456"/>
    <m/>
    <m/>
    <s v="5 Levels"/>
    <s v="5.5m average"/>
  </r>
  <r>
    <x v="0"/>
    <s v="Multi Family"/>
    <x v="4"/>
    <m/>
    <m/>
    <s v="KSA"/>
    <s v="Riyadh"/>
    <s v="Developer07"/>
    <x v="13"/>
    <m/>
    <s v="MK Project01"/>
    <m/>
    <n v="2022"/>
    <m/>
    <s v="Award"/>
    <s v="Competitive - Traditional"/>
    <s v="Fixed Price Lump Sum"/>
    <m/>
    <m/>
    <n v="49320"/>
    <m/>
    <x v="1"/>
    <s v="SAR"/>
    <m/>
    <m/>
    <m/>
    <n v="922"/>
    <m/>
    <m/>
    <s v="5 Levels"/>
    <s v="5.5m average"/>
  </r>
  <r>
    <x v="0"/>
    <s v="Multi Family"/>
    <x v="4"/>
    <m/>
    <m/>
    <s v="KSA"/>
    <s v="Riyadh"/>
    <s v="Developer07"/>
    <x v="13"/>
    <m/>
    <s v="MK Project01"/>
    <m/>
    <n v="2022"/>
    <m/>
    <s v="Award"/>
    <s v="Competitive - Traditional"/>
    <s v="Fixed Price Lump Sum"/>
    <m/>
    <m/>
    <n v="49320"/>
    <m/>
    <x v="2"/>
    <s v="SAR"/>
    <m/>
    <m/>
    <m/>
    <n v="683.8"/>
    <m/>
    <m/>
    <s v="5 Levels"/>
    <s v="5.5m average"/>
  </r>
  <r>
    <x v="0"/>
    <s v="Multi Family"/>
    <x v="4"/>
    <m/>
    <m/>
    <s v="KSA"/>
    <s v="Riyadh"/>
    <s v="Developer07"/>
    <x v="13"/>
    <m/>
    <s v="MK Project01"/>
    <m/>
    <n v="2022"/>
    <m/>
    <s v="Award"/>
    <s v="Competitive - Traditional"/>
    <s v="Fixed Price Lump Sum"/>
    <m/>
    <m/>
    <n v="49320"/>
    <m/>
    <x v="3"/>
    <s v="SAR"/>
    <m/>
    <m/>
    <m/>
    <n v="238"/>
    <m/>
    <m/>
    <s v="5 Levels"/>
    <s v="5.5m average"/>
  </r>
  <r>
    <x v="0"/>
    <s v="Multi Family"/>
    <x v="4"/>
    <m/>
    <m/>
    <s v="KSA"/>
    <s v="Riyadh"/>
    <s v="Developer07"/>
    <x v="13"/>
    <m/>
    <s v="MK Project01"/>
    <m/>
    <n v="2022"/>
    <m/>
    <s v="Award"/>
    <s v="Competitive - Traditional"/>
    <s v="Fixed Price Lump Sum"/>
    <m/>
    <m/>
    <n v="49320"/>
    <m/>
    <x v="4"/>
    <s v="SAR"/>
    <m/>
    <m/>
    <m/>
    <n v="1010"/>
    <m/>
    <m/>
    <s v="5 Levels"/>
    <s v="5.5m average"/>
  </r>
  <r>
    <x v="0"/>
    <s v="Multi Family"/>
    <x v="4"/>
    <m/>
    <m/>
    <s v="KSA"/>
    <s v="Riyadh"/>
    <s v="Developer07"/>
    <x v="13"/>
    <m/>
    <s v="MK Project01"/>
    <m/>
    <n v="2022"/>
    <m/>
    <s v="Award"/>
    <s v="Competitive - Traditional"/>
    <s v="Fixed Price Lump Sum"/>
    <m/>
    <m/>
    <n v="49320"/>
    <m/>
    <x v="5"/>
    <s v="SAR"/>
    <m/>
    <m/>
    <m/>
    <n v="232"/>
    <m/>
    <m/>
    <s v="5 Levels"/>
    <s v="5.5m average"/>
  </r>
  <r>
    <x v="0"/>
    <s v="Multi Family"/>
    <x v="4"/>
    <m/>
    <m/>
    <s v="KSA"/>
    <s v="Riyadh"/>
    <s v="Developer07"/>
    <x v="13"/>
    <m/>
    <s v="MK Project01"/>
    <m/>
    <n v="2022"/>
    <m/>
    <s v="Award"/>
    <s v="Competitive - Traditional"/>
    <s v="Fixed Price Lump Sum"/>
    <m/>
    <m/>
    <n v="49320"/>
    <m/>
    <x v="6"/>
    <s v="SAR"/>
    <m/>
    <m/>
    <m/>
    <n v="88"/>
    <m/>
    <m/>
    <s v="5 Levels"/>
    <s v="5.5m average"/>
  </r>
  <r>
    <x v="0"/>
    <s v="Multi Family"/>
    <x v="4"/>
    <m/>
    <m/>
    <s v="KSA"/>
    <s v="Riyadh"/>
    <s v="Developer07"/>
    <x v="13"/>
    <m/>
    <s v="MK Project01"/>
    <m/>
    <n v="2022"/>
    <m/>
    <s v="Award"/>
    <s v="Competitive - Traditional"/>
    <s v="Fixed Price Lump Sum"/>
    <m/>
    <m/>
    <n v="49320"/>
    <m/>
    <x v="7"/>
    <s v="SAR"/>
    <m/>
    <m/>
    <m/>
    <n v="94"/>
    <m/>
    <m/>
    <s v="5 Levels"/>
    <s v="5.5m average"/>
  </r>
  <r>
    <x v="0"/>
    <s v="Multi Family"/>
    <x v="4"/>
    <m/>
    <m/>
    <s v="KSA"/>
    <s v="Riyadh"/>
    <s v="Developer07"/>
    <x v="13"/>
    <m/>
    <s v="MK Project01"/>
    <m/>
    <n v="2022"/>
    <m/>
    <s v="Award"/>
    <s v="Competitive - Traditional"/>
    <s v="Fixed Price Lump Sum"/>
    <m/>
    <m/>
    <n v="49320"/>
    <m/>
    <x v="8"/>
    <s v="SAR"/>
    <m/>
    <m/>
    <m/>
    <n v="968"/>
    <m/>
    <m/>
    <s v="5 Levels"/>
    <s v="5.5m average"/>
  </r>
  <r>
    <x v="0"/>
    <s v="Multi Family"/>
    <x v="4"/>
    <m/>
    <m/>
    <s v="KSA"/>
    <s v="Riyadh"/>
    <s v="Developer07"/>
    <x v="13"/>
    <m/>
    <s v="MK Project01"/>
    <m/>
    <n v="2022"/>
    <m/>
    <s v="Award"/>
    <s v="Competitive - Traditional"/>
    <s v="Fixed Price Lump Sum"/>
    <m/>
    <m/>
    <n v="49320"/>
    <m/>
    <x v="9"/>
    <s v="SAR"/>
    <m/>
    <m/>
    <m/>
    <n v="1377"/>
    <m/>
    <m/>
    <s v="5 Levels"/>
    <s v="5.5m average"/>
  </r>
  <r>
    <x v="0"/>
    <s v="Multi Family"/>
    <x v="4"/>
    <m/>
    <m/>
    <s v="KSA"/>
    <s v="Riyadh"/>
    <s v="Developer07"/>
    <x v="13"/>
    <m/>
    <s v="MK Project01"/>
    <m/>
    <n v="2022"/>
    <m/>
    <s v="Award"/>
    <s v="Competitive - Traditional"/>
    <s v="Fixed Price Lump Sum"/>
    <m/>
    <m/>
    <n v="49320"/>
    <m/>
    <x v="10"/>
    <s v="SAR"/>
    <m/>
    <m/>
    <m/>
    <n v="102"/>
    <m/>
    <m/>
    <s v="5 Levels"/>
    <s v="5.5m average"/>
  </r>
  <r>
    <x v="0"/>
    <s v="Multi Family"/>
    <x v="4"/>
    <m/>
    <m/>
    <s v="KSA"/>
    <s v="Riyadh"/>
    <s v="Developer07"/>
    <x v="13"/>
    <m/>
    <s v="MK Project01"/>
    <m/>
    <n v="2022"/>
    <m/>
    <s v="Award"/>
    <s v="Competitive - Traditional"/>
    <s v="Fixed Price Lump Sum"/>
    <m/>
    <m/>
    <n v="49320"/>
    <m/>
    <x v="11"/>
    <s v="SAR"/>
    <m/>
    <m/>
    <m/>
    <n v="563"/>
    <m/>
    <m/>
    <s v="5 Levels"/>
    <s v="5.5m average"/>
  </r>
  <r>
    <x v="0"/>
    <s v="Multi Family"/>
    <x v="4"/>
    <m/>
    <m/>
    <s v="KSA"/>
    <s v="Riyadh"/>
    <s v="Developer07"/>
    <x v="13"/>
    <m/>
    <s v="MK Project01"/>
    <m/>
    <n v="2022"/>
    <m/>
    <s v="Award"/>
    <s v="Competitive - Traditional"/>
    <s v="Fixed Price Lump Sum"/>
    <m/>
    <m/>
    <n v="49320"/>
    <m/>
    <x v="12"/>
    <s v="SAR"/>
    <m/>
    <m/>
    <m/>
    <n v="0"/>
    <m/>
    <m/>
    <s v="5 Levels"/>
    <s v="5.5m average"/>
  </r>
  <r>
    <x v="0"/>
    <s v="Multi Family"/>
    <x v="4"/>
    <m/>
    <m/>
    <s v="KSA"/>
    <s v="Jeddah"/>
    <s v="Developer08"/>
    <x v="14"/>
    <m/>
    <s v="PS Project01"/>
    <m/>
    <n v="2021"/>
    <m/>
    <s v="Award"/>
    <s v="Competitive - Traditional"/>
    <s v="Fixed Price Lump Sum"/>
    <m/>
    <m/>
    <n v="21385.350000000002"/>
    <m/>
    <x v="0"/>
    <s v="SAR"/>
    <m/>
    <m/>
    <m/>
    <n v="314"/>
    <m/>
    <m/>
    <s v="5-10 Levels"/>
    <s v="5.5m average"/>
  </r>
  <r>
    <x v="0"/>
    <s v="Multi Family"/>
    <x v="4"/>
    <m/>
    <m/>
    <s v="KSA"/>
    <s v="Jeddah"/>
    <s v="Developer08"/>
    <x v="14"/>
    <m/>
    <s v="PS Project01"/>
    <m/>
    <n v="2021"/>
    <m/>
    <s v="Award"/>
    <s v="Competitive - Traditional"/>
    <s v="Fixed Price Lump Sum"/>
    <m/>
    <m/>
    <n v="21385.350000000002"/>
    <m/>
    <x v="1"/>
    <s v="SAR"/>
    <m/>
    <m/>
    <m/>
    <n v="891.8"/>
    <m/>
    <m/>
    <s v="5-10 Levels"/>
    <s v="5.5m average"/>
  </r>
  <r>
    <x v="0"/>
    <s v="Multi Family"/>
    <x v="4"/>
    <m/>
    <m/>
    <s v="KSA"/>
    <s v="Jeddah"/>
    <s v="Developer08"/>
    <x v="14"/>
    <m/>
    <s v="PS Project01"/>
    <m/>
    <n v="2021"/>
    <m/>
    <s v="Award"/>
    <s v="Competitive - Traditional"/>
    <s v="Fixed Price Lump Sum"/>
    <m/>
    <m/>
    <n v="21385.350000000002"/>
    <m/>
    <x v="2"/>
    <s v="SAR"/>
    <m/>
    <m/>
    <m/>
    <n v="954"/>
    <m/>
    <m/>
    <s v="5-10 Levels"/>
    <s v="5.5m average"/>
  </r>
  <r>
    <x v="0"/>
    <s v="Multi Family"/>
    <x v="4"/>
    <m/>
    <m/>
    <s v="KSA"/>
    <s v="Jeddah"/>
    <s v="Developer08"/>
    <x v="14"/>
    <m/>
    <s v="PS Project01"/>
    <m/>
    <n v="2021"/>
    <m/>
    <s v="Award"/>
    <s v="Competitive - Traditional"/>
    <s v="Fixed Price Lump Sum"/>
    <m/>
    <m/>
    <n v="21385.350000000002"/>
    <m/>
    <x v="3"/>
    <s v="SAR"/>
    <m/>
    <m/>
    <m/>
    <n v="590"/>
    <m/>
    <m/>
    <s v="5-10 Levels"/>
    <s v="5.5m average"/>
  </r>
  <r>
    <x v="0"/>
    <s v="Multi Family"/>
    <x v="4"/>
    <m/>
    <m/>
    <s v="KSA"/>
    <s v="Jeddah"/>
    <s v="Developer08"/>
    <x v="14"/>
    <m/>
    <s v="PS Project01"/>
    <m/>
    <n v="2021"/>
    <m/>
    <s v="Award"/>
    <s v="Competitive - Traditional"/>
    <s v="Fixed Price Lump Sum"/>
    <m/>
    <m/>
    <n v="21385.350000000002"/>
    <m/>
    <x v="4"/>
    <s v="SAR"/>
    <m/>
    <m/>
    <m/>
    <n v="1138"/>
    <m/>
    <m/>
    <s v="5-10 Levels"/>
    <s v="5.5m average"/>
  </r>
  <r>
    <x v="0"/>
    <s v="Multi Family"/>
    <x v="4"/>
    <m/>
    <m/>
    <s v="KSA"/>
    <s v="Jeddah"/>
    <s v="Developer08"/>
    <x v="14"/>
    <m/>
    <s v="PS Project01"/>
    <m/>
    <n v="2021"/>
    <m/>
    <s v="Award"/>
    <s v="Competitive - Traditional"/>
    <s v="Fixed Price Lump Sum"/>
    <m/>
    <m/>
    <n v="21385.350000000002"/>
    <m/>
    <x v="5"/>
    <s v="SAR"/>
    <m/>
    <m/>
    <m/>
    <n v="359"/>
    <m/>
    <m/>
    <s v="5-10 Levels"/>
    <s v="5.5m average"/>
  </r>
  <r>
    <x v="0"/>
    <s v="Multi Family"/>
    <x v="4"/>
    <m/>
    <m/>
    <s v="KSA"/>
    <s v="Jeddah"/>
    <s v="Developer08"/>
    <x v="14"/>
    <m/>
    <s v="PS Project01"/>
    <m/>
    <n v="2021"/>
    <m/>
    <s v="Award"/>
    <s v="Competitive - Traditional"/>
    <s v="Fixed Price Lump Sum"/>
    <m/>
    <m/>
    <n v="21385.350000000002"/>
    <m/>
    <x v="6"/>
    <s v="SAR"/>
    <m/>
    <m/>
    <m/>
    <n v="181"/>
    <m/>
    <m/>
    <s v="5-10 Levels"/>
    <s v="5.5m average"/>
  </r>
  <r>
    <x v="0"/>
    <s v="Multi Family"/>
    <x v="4"/>
    <m/>
    <m/>
    <s v="KSA"/>
    <s v="Jeddah"/>
    <s v="Developer08"/>
    <x v="14"/>
    <m/>
    <s v="PS Project01"/>
    <m/>
    <n v="2021"/>
    <m/>
    <s v="Award"/>
    <s v="Competitive - Traditional"/>
    <s v="Fixed Price Lump Sum"/>
    <m/>
    <m/>
    <n v="21385.350000000002"/>
    <m/>
    <x v="7"/>
    <s v="SAR"/>
    <m/>
    <m/>
    <m/>
    <n v="94"/>
    <m/>
    <m/>
    <s v="5-10 Levels"/>
    <s v="5.5m average"/>
  </r>
  <r>
    <x v="0"/>
    <s v="Multi Family"/>
    <x v="4"/>
    <m/>
    <m/>
    <s v="KSA"/>
    <s v="Jeddah"/>
    <s v="Developer08"/>
    <x v="14"/>
    <m/>
    <s v="PS Project01"/>
    <m/>
    <n v="2021"/>
    <m/>
    <s v="Award"/>
    <s v="Competitive - Traditional"/>
    <s v="Fixed Price Lump Sum"/>
    <m/>
    <m/>
    <n v="21385.350000000002"/>
    <m/>
    <x v="8"/>
    <s v="SAR"/>
    <m/>
    <m/>
    <m/>
    <n v="1108"/>
    <m/>
    <m/>
    <s v="5-10 Levels"/>
    <s v="5.5m average"/>
  </r>
  <r>
    <x v="0"/>
    <s v="Multi Family"/>
    <x v="4"/>
    <m/>
    <m/>
    <s v="KSA"/>
    <s v="Jeddah"/>
    <s v="Developer08"/>
    <x v="14"/>
    <m/>
    <s v="PS Project01"/>
    <m/>
    <n v="2021"/>
    <m/>
    <s v="Award"/>
    <s v="Competitive - Traditional"/>
    <s v="Fixed Price Lump Sum"/>
    <m/>
    <m/>
    <n v="21385.350000000002"/>
    <m/>
    <x v="9"/>
    <s v="SAR"/>
    <m/>
    <m/>
    <m/>
    <n v="1040"/>
    <m/>
    <m/>
    <s v="5-10 Levels"/>
    <s v="5.5m average"/>
  </r>
  <r>
    <x v="0"/>
    <s v="Multi Family"/>
    <x v="4"/>
    <m/>
    <m/>
    <s v="KSA"/>
    <s v="Jeddah"/>
    <s v="Developer08"/>
    <x v="14"/>
    <m/>
    <s v="PS Project01"/>
    <m/>
    <n v="2021"/>
    <m/>
    <s v="Award"/>
    <s v="Competitive - Traditional"/>
    <s v="Fixed Price Lump Sum"/>
    <m/>
    <m/>
    <n v="21385.350000000002"/>
    <m/>
    <x v="10"/>
    <s v="SAR"/>
    <m/>
    <m/>
    <m/>
    <n v="160"/>
    <m/>
    <m/>
    <s v="5-10 Levels"/>
    <s v="5.5m average"/>
  </r>
  <r>
    <x v="0"/>
    <s v="Multi Family"/>
    <x v="4"/>
    <m/>
    <m/>
    <s v="KSA"/>
    <s v="Jeddah"/>
    <s v="Developer08"/>
    <x v="14"/>
    <m/>
    <s v="PS Project01"/>
    <m/>
    <n v="2021"/>
    <m/>
    <s v="Award"/>
    <s v="Competitive - Traditional"/>
    <s v="Fixed Price Lump Sum"/>
    <m/>
    <m/>
    <n v="21385.350000000002"/>
    <m/>
    <x v="11"/>
    <s v="SAR"/>
    <m/>
    <m/>
    <m/>
    <n v="573"/>
    <m/>
    <m/>
    <s v="5-10 Levels"/>
    <s v="5.5m average"/>
  </r>
  <r>
    <x v="0"/>
    <s v="Multi Family"/>
    <x v="4"/>
    <m/>
    <m/>
    <s v="KSA"/>
    <s v="Jeddah"/>
    <s v="Developer08"/>
    <x v="14"/>
    <m/>
    <s v="PS Project01"/>
    <m/>
    <n v="2021"/>
    <m/>
    <s v="Award"/>
    <s v="Competitive - Traditional"/>
    <s v="Fixed Price Lump Sum"/>
    <m/>
    <m/>
    <n v="21385.350000000002"/>
    <m/>
    <x v="12"/>
    <s v="SAR"/>
    <m/>
    <m/>
    <m/>
    <n v="0"/>
    <m/>
    <m/>
    <s v="5-10 Levels"/>
    <s v="5.5m average"/>
  </r>
  <r>
    <x v="0"/>
    <s v="Multi Family"/>
    <x v="4"/>
    <m/>
    <m/>
    <s v="KSA"/>
    <s v="Jeddah"/>
    <s v="Developer08"/>
    <x v="15"/>
    <m/>
    <s v="PS Project02"/>
    <m/>
    <n v="2022"/>
    <m/>
    <s v="Award"/>
    <s v="Competitive - Traditional"/>
    <s v="Fixed Price Lump Sum"/>
    <m/>
    <m/>
    <n v="19208"/>
    <m/>
    <x v="0"/>
    <s v="SAR"/>
    <m/>
    <m/>
    <m/>
    <n v="286"/>
    <m/>
    <m/>
    <s v="5-10 Levels"/>
    <s v="5.5m average"/>
  </r>
  <r>
    <x v="0"/>
    <s v="Multi Family"/>
    <x v="4"/>
    <m/>
    <m/>
    <s v="KSA"/>
    <s v="Jeddah"/>
    <s v="Developer08"/>
    <x v="15"/>
    <m/>
    <s v="PS Project02"/>
    <m/>
    <n v="2022"/>
    <m/>
    <s v="Award"/>
    <s v="Competitive - Traditional"/>
    <s v="Fixed Price Lump Sum"/>
    <m/>
    <m/>
    <n v="19208"/>
    <m/>
    <x v="1"/>
    <s v="SAR"/>
    <m/>
    <m/>
    <m/>
    <n v="951"/>
    <m/>
    <m/>
    <s v="5-10 Levels"/>
    <s v="5.5m average"/>
  </r>
  <r>
    <x v="0"/>
    <s v="Multi Family"/>
    <x v="4"/>
    <m/>
    <m/>
    <s v="KSA"/>
    <s v="Jeddah"/>
    <s v="Developer08"/>
    <x v="15"/>
    <m/>
    <s v="PS Project02"/>
    <m/>
    <n v="2022"/>
    <m/>
    <s v="Award"/>
    <s v="Competitive - Traditional"/>
    <s v="Fixed Price Lump Sum"/>
    <m/>
    <m/>
    <n v="19208"/>
    <m/>
    <x v="2"/>
    <s v="SAR"/>
    <m/>
    <m/>
    <m/>
    <n v="663"/>
    <m/>
    <m/>
    <s v="5-10 Levels"/>
    <s v="5.5m average"/>
  </r>
  <r>
    <x v="0"/>
    <s v="Multi Family"/>
    <x v="4"/>
    <m/>
    <m/>
    <s v="KSA"/>
    <s v="Jeddah"/>
    <s v="Developer08"/>
    <x v="15"/>
    <m/>
    <s v="PS Project02"/>
    <m/>
    <n v="2022"/>
    <m/>
    <s v="Award"/>
    <s v="Competitive - Traditional"/>
    <s v="Fixed Price Lump Sum"/>
    <m/>
    <m/>
    <n v="19208"/>
    <m/>
    <x v="3"/>
    <s v="SAR"/>
    <m/>
    <m/>
    <m/>
    <n v="196"/>
    <m/>
    <m/>
    <s v="5-10 Levels"/>
    <s v="5.5m average"/>
  </r>
  <r>
    <x v="0"/>
    <s v="Multi Family"/>
    <x v="4"/>
    <m/>
    <m/>
    <s v="KSA"/>
    <s v="Jeddah"/>
    <s v="Developer08"/>
    <x v="15"/>
    <m/>
    <s v="PS Project02"/>
    <m/>
    <n v="2022"/>
    <m/>
    <s v="Award"/>
    <s v="Competitive - Traditional"/>
    <s v="Fixed Price Lump Sum"/>
    <m/>
    <m/>
    <n v="19208"/>
    <m/>
    <x v="4"/>
    <s v="SAR"/>
    <m/>
    <m/>
    <m/>
    <n v="549"/>
    <m/>
    <m/>
    <s v="5-10 Levels"/>
    <s v="5.5m average"/>
  </r>
  <r>
    <x v="0"/>
    <s v="Multi Family"/>
    <x v="4"/>
    <m/>
    <m/>
    <s v="KSA"/>
    <s v="Jeddah"/>
    <s v="Developer08"/>
    <x v="15"/>
    <m/>
    <s v="PS Project02"/>
    <m/>
    <n v="2022"/>
    <m/>
    <s v="Award"/>
    <s v="Competitive - Traditional"/>
    <s v="Fixed Price Lump Sum"/>
    <m/>
    <m/>
    <n v="19208"/>
    <m/>
    <x v="5"/>
    <s v="SAR"/>
    <m/>
    <m/>
    <m/>
    <n v="307"/>
    <m/>
    <m/>
    <s v="5-10 Levels"/>
    <s v="5.5m average"/>
  </r>
  <r>
    <x v="0"/>
    <s v="Multi Family"/>
    <x v="4"/>
    <m/>
    <m/>
    <s v="KSA"/>
    <s v="Jeddah"/>
    <s v="Developer08"/>
    <x v="15"/>
    <m/>
    <s v="PS Project02"/>
    <m/>
    <n v="2022"/>
    <m/>
    <s v="Award"/>
    <s v="Competitive - Traditional"/>
    <s v="Fixed Price Lump Sum"/>
    <m/>
    <m/>
    <n v="19208"/>
    <m/>
    <x v="6"/>
    <s v="SAR"/>
    <m/>
    <m/>
    <m/>
    <n v="68"/>
    <m/>
    <m/>
    <s v="5-10 Levels"/>
    <s v="5.5m average"/>
  </r>
  <r>
    <x v="0"/>
    <s v="Multi Family"/>
    <x v="4"/>
    <m/>
    <m/>
    <s v="KSA"/>
    <s v="Jeddah"/>
    <s v="Developer08"/>
    <x v="15"/>
    <m/>
    <s v="PS Project02"/>
    <m/>
    <n v="2022"/>
    <m/>
    <s v="Award"/>
    <s v="Competitive - Traditional"/>
    <s v="Fixed Price Lump Sum"/>
    <m/>
    <m/>
    <n v="19208"/>
    <m/>
    <x v="7"/>
    <s v="SAR"/>
    <m/>
    <m/>
    <m/>
    <n v="175"/>
    <m/>
    <m/>
    <s v="5-10 Levels"/>
    <s v="5.5m average"/>
  </r>
  <r>
    <x v="0"/>
    <s v="Multi Family"/>
    <x v="4"/>
    <m/>
    <m/>
    <s v="KSA"/>
    <s v="Jeddah"/>
    <s v="Developer08"/>
    <x v="15"/>
    <m/>
    <s v="PS Project02"/>
    <m/>
    <n v="2022"/>
    <m/>
    <s v="Award"/>
    <s v="Competitive - Traditional"/>
    <s v="Fixed Price Lump Sum"/>
    <m/>
    <m/>
    <n v="19208"/>
    <m/>
    <x v="8"/>
    <s v="SAR"/>
    <m/>
    <m/>
    <m/>
    <n v="1503"/>
    <m/>
    <m/>
    <s v="5-10 Levels"/>
    <s v="5.5m average"/>
  </r>
  <r>
    <x v="0"/>
    <s v="Multi Family"/>
    <x v="4"/>
    <m/>
    <m/>
    <s v="KSA"/>
    <s v="Jeddah"/>
    <s v="Developer08"/>
    <x v="15"/>
    <m/>
    <s v="PS Project02"/>
    <m/>
    <n v="2022"/>
    <m/>
    <s v="Award"/>
    <s v="Competitive - Traditional"/>
    <s v="Fixed Price Lump Sum"/>
    <m/>
    <m/>
    <n v="19208"/>
    <m/>
    <x v="9"/>
    <s v="SAR"/>
    <m/>
    <m/>
    <m/>
    <n v="1376"/>
    <m/>
    <m/>
    <s v="5-10 Levels"/>
    <s v="5.5m average"/>
  </r>
  <r>
    <x v="0"/>
    <s v="Multi Family"/>
    <x v="4"/>
    <m/>
    <m/>
    <s v="KSA"/>
    <s v="Jeddah"/>
    <s v="Developer08"/>
    <x v="15"/>
    <m/>
    <s v="PS Project02"/>
    <m/>
    <n v="2022"/>
    <m/>
    <s v="Award"/>
    <s v="Competitive - Traditional"/>
    <s v="Fixed Price Lump Sum"/>
    <m/>
    <m/>
    <n v="19208"/>
    <m/>
    <x v="10"/>
    <s v="SAR"/>
    <m/>
    <m/>
    <m/>
    <n v="197"/>
    <m/>
    <m/>
    <s v="5-10 Levels"/>
    <s v="5.5m average"/>
  </r>
  <r>
    <x v="0"/>
    <s v="Multi Family"/>
    <x v="4"/>
    <m/>
    <m/>
    <s v="KSA"/>
    <s v="Jeddah"/>
    <s v="Developer08"/>
    <x v="15"/>
    <m/>
    <s v="PS Project02"/>
    <m/>
    <n v="2022"/>
    <m/>
    <s v="Award"/>
    <s v="Competitive - Traditional"/>
    <s v="Fixed Price Lump Sum"/>
    <m/>
    <m/>
    <n v="19208"/>
    <m/>
    <x v="11"/>
    <s v="SAR"/>
    <m/>
    <m/>
    <m/>
    <n v="502"/>
    <m/>
    <m/>
    <s v="5-10 Levels"/>
    <s v="5.5m average"/>
  </r>
  <r>
    <x v="0"/>
    <s v="Multi Family"/>
    <x v="4"/>
    <m/>
    <m/>
    <s v="KSA"/>
    <s v="Jeddah"/>
    <s v="Developer08"/>
    <x v="15"/>
    <m/>
    <s v="PS Project02"/>
    <m/>
    <n v="2022"/>
    <m/>
    <s v="Award"/>
    <s v="Competitive - Traditional"/>
    <s v="Fixed Price Lump Sum"/>
    <m/>
    <m/>
    <n v="19208"/>
    <m/>
    <x v="12"/>
    <s v="SAR"/>
    <m/>
    <m/>
    <m/>
    <n v="0"/>
    <m/>
    <m/>
    <s v="5-10 Levels"/>
    <s v="5.5m average"/>
  </r>
  <r>
    <x v="0"/>
    <s v="Multi Family"/>
    <x v="5"/>
    <m/>
    <m/>
    <s v="KSA"/>
    <s v="Riyadh"/>
    <s v="Developer09"/>
    <x v="16"/>
    <m/>
    <s v="DG Project01"/>
    <m/>
    <n v="2023"/>
    <m/>
    <s v="Award"/>
    <s v="Competitive - Traditional"/>
    <s v="Fixed Price Lump Sum"/>
    <m/>
    <m/>
    <n v="29341"/>
    <m/>
    <x v="0"/>
    <s v="SAR"/>
    <m/>
    <m/>
    <m/>
    <n v="294"/>
    <m/>
    <m/>
    <s v="3-4 Levels"/>
    <s v="5.5m average"/>
  </r>
  <r>
    <x v="0"/>
    <s v="Multi Family"/>
    <x v="5"/>
    <m/>
    <m/>
    <s v="KSA"/>
    <s v="Riyadh"/>
    <s v="Developer09"/>
    <x v="16"/>
    <m/>
    <s v="DG Project01"/>
    <m/>
    <n v="2023"/>
    <m/>
    <s v="Award"/>
    <s v="Competitive - Traditional"/>
    <s v="Fixed Price Lump Sum"/>
    <m/>
    <m/>
    <n v="29341"/>
    <m/>
    <x v="1"/>
    <s v="SAR"/>
    <m/>
    <m/>
    <m/>
    <n v="767"/>
    <m/>
    <m/>
    <s v="3-4 Levels"/>
    <s v="5.5m average"/>
  </r>
  <r>
    <x v="0"/>
    <s v="Multi Family"/>
    <x v="5"/>
    <m/>
    <m/>
    <s v="KSA"/>
    <s v="Riyadh"/>
    <s v="Developer09"/>
    <x v="16"/>
    <m/>
    <s v="DG Project01"/>
    <m/>
    <n v="2023"/>
    <m/>
    <s v="Award"/>
    <s v="Competitive - Traditional"/>
    <s v="Fixed Price Lump Sum"/>
    <m/>
    <m/>
    <n v="29341"/>
    <m/>
    <x v="2"/>
    <s v="SAR"/>
    <m/>
    <m/>
    <m/>
    <n v="978"/>
    <m/>
    <m/>
    <s v="3-4 Levels"/>
    <s v="5.5m average"/>
  </r>
  <r>
    <x v="0"/>
    <s v="Multi Family"/>
    <x v="5"/>
    <m/>
    <m/>
    <s v="KSA"/>
    <s v="Riyadh"/>
    <s v="Developer09"/>
    <x v="16"/>
    <m/>
    <s v="DG Project01"/>
    <m/>
    <n v="2023"/>
    <m/>
    <s v="Award"/>
    <s v="Competitive - Traditional"/>
    <s v="Fixed Price Lump Sum"/>
    <m/>
    <m/>
    <n v="29341"/>
    <m/>
    <x v="3"/>
    <s v="SAR"/>
    <m/>
    <m/>
    <m/>
    <n v="440"/>
    <m/>
    <m/>
    <s v="3-4 Levels"/>
    <s v="5.5m average"/>
  </r>
  <r>
    <x v="0"/>
    <s v="Multi Family"/>
    <x v="5"/>
    <m/>
    <m/>
    <s v="KSA"/>
    <s v="Riyadh"/>
    <s v="Developer09"/>
    <x v="16"/>
    <m/>
    <s v="DG Project01"/>
    <m/>
    <n v="2023"/>
    <m/>
    <s v="Award"/>
    <s v="Competitive - Traditional"/>
    <s v="Fixed Price Lump Sum"/>
    <m/>
    <m/>
    <n v="29341"/>
    <m/>
    <x v="4"/>
    <s v="SAR"/>
    <m/>
    <m/>
    <m/>
    <n v="1172"/>
    <m/>
    <m/>
    <s v="3-4 Levels"/>
    <s v="5.5m average"/>
  </r>
  <r>
    <x v="0"/>
    <s v="Multi Family"/>
    <x v="5"/>
    <m/>
    <m/>
    <s v="KSA"/>
    <s v="Riyadh"/>
    <s v="Developer09"/>
    <x v="16"/>
    <m/>
    <s v="DG Project01"/>
    <m/>
    <n v="2023"/>
    <m/>
    <s v="Award"/>
    <s v="Competitive - Traditional"/>
    <s v="Fixed Price Lump Sum"/>
    <m/>
    <m/>
    <n v="29341"/>
    <m/>
    <x v="5"/>
    <s v="SAR"/>
    <m/>
    <m/>
    <m/>
    <n v="481"/>
    <m/>
    <m/>
    <s v="3-4 Levels"/>
    <s v="5.5m average"/>
  </r>
  <r>
    <x v="0"/>
    <s v="Multi Family"/>
    <x v="5"/>
    <m/>
    <m/>
    <s v="KSA"/>
    <s v="Riyadh"/>
    <s v="Developer09"/>
    <x v="16"/>
    <m/>
    <s v="DG Project01"/>
    <m/>
    <n v="2023"/>
    <m/>
    <s v="Award"/>
    <s v="Competitive - Traditional"/>
    <s v="Fixed Price Lump Sum"/>
    <m/>
    <m/>
    <n v="29341"/>
    <m/>
    <x v="6"/>
    <s v="SAR"/>
    <m/>
    <m/>
    <m/>
    <n v="155"/>
    <m/>
    <m/>
    <s v="3-4 Levels"/>
    <s v="5.5m average"/>
  </r>
  <r>
    <x v="0"/>
    <s v="Multi Family"/>
    <x v="5"/>
    <m/>
    <m/>
    <s v="KSA"/>
    <s v="Riyadh"/>
    <s v="Developer09"/>
    <x v="16"/>
    <m/>
    <s v="DG Project01"/>
    <m/>
    <n v="2023"/>
    <m/>
    <s v="Award"/>
    <s v="Competitive - Traditional"/>
    <s v="Fixed Price Lump Sum"/>
    <m/>
    <m/>
    <n v="29341"/>
    <m/>
    <x v="7"/>
    <s v="SAR"/>
    <m/>
    <m/>
    <m/>
    <n v="94"/>
    <m/>
    <m/>
    <s v="3-4 Levels"/>
    <s v="5.5m average"/>
  </r>
  <r>
    <x v="0"/>
    <s v="Multi Family"/>
    <x v="5"/>
    <m/>
    <m/>
    <s v="KSA"/>
    <s v="Riyadh"/>
    <s v="Developer09"/>
    <x v="16"/>
    <m/>
    <s v="DG Project01"/>
    <m/>
    <n v="2023"/>
    <m/>
    <s v="Award"/>
    <s v="Competitive - Traditional"/>
    <s v="Fixed Price Lump Sum"/>
    <m/>
    <m/>
    <n v="29341"/>
    <m/>
    <x v="8"/>
    <s v="SAR"/>
    <m/>
    <m/>
    <m/>
    <n v="1421"/>
    <m/>
    <m/>
    <s v="3-4 Levels"/>
    <s v="5.5m average"/>
  </r>
  <r>
    <x v="0"/>
    <s v="Multi Family"/>
    <x v="5"/>
    <m/>
    <m/>
    <s v="KSA"/>
    <s v="Riyadh"/>
    <s v="Developer09"/>
    <x v="16"/>
    <m/>
    <s v="DG Project01"/>
    <m/>
    <n v="2023"/>
    <m/>
    <s v="Award"/>
    <s v="Competitive - Traditional"/>
    <s v="Fixed Price Lump Sum"/>
    <m/>
    <m/>
    <n v="29341"/>
    <m/>
    <x v="9"/>
    <s v="SAR"/>
    <m/>
    <m/>
    <m/>
    <n v="1212"/>
    <m/>
    <m/>
    <s v="3-4 Levels"/>
    <s v="5.5m average"/>
  </r>
  <r>
    <x v="0"/>
    <s v="Multi Family"/>
    <x v="5"/>
    <m/>
    <m/>
    <s v="KSA"/>
    <s v="Riyadh"/>
    <s v="Developer09"/>
    <x v="16"/>
    <m/>
    <s v="DG Project01"/>
    <m/>
    <n v="2023"/>
    <m/>
    <s v="Award"/>
    <s v="Competitive - Traditional"/>
    <s v="Fixed Price Lump Sum"/>
    <m/>
    <m/>
    <n v="29341"/>
    <m/>
    <x v="10"/>
    <s v="SAR"/>
    <m/>
    <m/>
    <m/>
    <n v="53"/>
    <m/>
    <m/>
    <s v="3-4 Levels"/>
    <s v="5.5m average"/>
  </r>
  <r>
    <x v="0"/>
    <s v="Multi Family"/>
    <x v="5"/>
    <m/>
    <m/>
    <s v="KSA"/>
    <s v="Riyadh"/>
    <s v="Developer09"/>
    <x v="16"/>
    <m/>
    <s v="DG Project01"/>
    <m/>
    <n v="2023"/>
    <m/>
    <s v="Award"/>
    <s v="Competitive - Traditional"/>
    <s v="Fixed Price Lump Sum"/>
    <m/>
    <m/>
    <n v="29341"/>
    <m/>
    <x v="11"/>
    <s v="SAR"/>
    <m/>
    <m/>
    <m/>
    <n v="558"/>
    <m/>
    <m/>
    <s v="3-4 Levels"/>
    <s v="5.5m average"/>
  </r>
  <r>
    <x v="0"/>
    <s v="Multi Family"/>
    <x v="5"/>
    <m/>
    <m/>
    <s v="KSA"/>
    <s v="Riyadh"/>
    <s v="Developer09"/>
    <x v="16"/>
    <m/>
    <s v="DG Project01"/>
    <m/>
    <n v="2023"/>
    <m/>
    <s v="Award"/>
    <s v="Competitive - Traditional"/>
    <s v="Fixed Price Lump Sum"/>
    <m/>
    <m/>
    <n v="29341"/>
    <m/>
    <x v="12"/>
    <s v="SAR"/>
    <m/>
    <m/>
    <m/>
    <n v="0"/>
    <m/>
    <m/>
    <s v="3-4 Levels"/>
    <s v="5.5m average"/>
  </r>
  <r>
    <x v="1"/>
    <s v="Neighbourhood Centre"/>
    <x v="6"/>
    <m/>
    <m/>
    <s v="KSA"/>
    <s v="Riyadh"/>
    <s v="Developer06"/>
    <x v="17"/>
    <m/>
    <s v="MUE Project"/>
    <m/>
    <n v="2024"/>
    <m/>
    <s v="Award"/>
    <s v="Competitive - Traditional"/>
    <s v="Fixed Price Lump Sum"/>
    <m/>
    <m/>
    <n v="8749"/>
    <m/>
    <x v="0"/>
    <s v="SAR"/>
    <m/>
    <m/>
    <m/>
    <n v="660"/>
    <m/>
    <m/>
    <s v="1 Level"/>
    <s v="5.5m average"/>
  </r>
  <r>
    <x v="1"/>
    <s v="Neighbourhood Centre"/>
    <x v="6"/>
    <m/>
    <m/>
    <s v="KSA"/>
    <s v="Riyadh"/>
    <s v="Developer06"/>
    <x v="17"/>
    <m/>
    <s v="MUE Project"/>
    <m/>
    <n v="2024"/>
    <m/>
    <s v="Award"/>
    <s v="Competitive - Traditional"/>
    <s v="Fixed Price Lump Sum"/>
    <m/>
    <m/>
    <n v="8749"/>
    <m/>
    <x v="1"/>
    <s v="SAR"/>
    <m/>
    <m/>
    <m/>
    <n v="850"/>
    <m/>
    <m/>
    <s v="1 Level"/>
    <s v="5.5m average"/>
  </r>
  <r>
    <x v="1"/>
    <s v="Neighbourhood Centre"/>
    <x v="6"/>
    <m/>
    <m/>
    <s v="KSA"/>
    <s v="Riyadh"/>
    <s v="Developer06"/>
    <x v="17"/>
    <m/>
    <s v="MUE Project"/>
    <m/>
    <n v="2024"/>
    <m/>
    <s v="Award"/>
    <s v="Competitive - Traditional"/>
    <s v="Fixed Price Lump Sum"/>
    <m/>
    <m/>
    <n v="8749"/>
    <m/>
    <x v="2"/>
    <s v="SAR"/>
    <m/>
    <m/>
    <m/>
    <n v="610"/>
    <m/>
    <m/>
    <s v="1 Level"/>
    <s v="5.5m average"/>
  </r>
  <r>
    <x v="1"/>
    <s v="Neighbourhood Centre"/>
    <x v="6"/>
    <m/>
    <m/>
    <s v="KSA"/>
    <s v="Riyadh"/>
    <s v="Developer06"/>
    <x v="17"/>
    <m/>
    <s v="MUE Project"/>
    <m/>
    <n v="2024"/>
    <m/>
    <s v="Award"/>
    <s v="Competitive - Traditional"/>
    <s v="Fixed Price Lump Sum"/>
    <m/>
    <m/>
    <n v="8749"/>
    <m/>
    <x v="3"/>
    <s v="SAR"/>
    <m/>
    <m/>
    <m/>
    <n v="45"/>
    <m/>
    <m/>
    <s v="1 Level"/>
    <s v="5.5m average"/>
  </r>
  <r>
    <x v="1"/>
    <s v="Neighbourhood Centre"/>
    <x v="6"/>
    <m/>
    <m/>
    <s v="KSA"/>
    <s v="Riyadh"/>
    <s v="Developer06"/>
    <x v="17"/>
    <m/>
    <s v="MUE Project"/>
    <m/>
    <n v="2024"/>
    <m/>
    <s v="Award"/>
    <s v="Competitive - Traditional"/>
    <s v="Fixed Price Lump Sum"/>
    <m/>
    <m/>
    <n v="8749"/>
    <m/>
    <x v="4"/>
    <s v="SAR"/>
    <m/>
    <m/>
    <m/>
    <n v="120"/>
    <m/>
    <m/>
    <s v="1 Level"/>
    <s v="5.5m average"/>
  </r>
  <r>
    <x v="1"/>
    <s v="Neighbourhood Centre"/>
    <x v="6"/>
    <m/>
    <m/>
    <s v="KSA"/>
    <s v="Riyadh"/>
    <s v="Developer06"/>
    <x v="17"/>
    <m/>
    <s v="MUE Project"/>
    <m/>
    <n v="2024"/>
    <m/>
    <s v="Award"/>
    <s v="Competitive - Traditional"/>
    <s v="Fixed Price Lump Sum"/>
    <m/>
    <m/>
    <n v="8749"/>
    <m/>
    <x v="5"/>
    <s v="SAR"/>
    <m/>
    <m/>
    <m/>
    <n v="115"/>
    <m/>
    <m/>
    <s v="1 Level"/>
    <s v="5.5m average"/>
  </r>
  <r>
    <x v="1"/>
    <s v="Neighbourhood Centre"/>
    <x v="6"/>
    <m/>
    <m/>
    <s v="KSA"/>
    <s v="Riyadh"/>
    <s v="Developer06"/>
    <x v="17"/>
    <m/>
    <s v="MUE Project"/>
    <m/>
    <n v="2024"/>
    <m/>
    <s v="Award"/>
    <s v="Competitive - Traditional"/>
    <s v="Fixed Price Lump Sum"/>
    <m/>
    <m/>
    <n v="8749"/>
    <m/>
    <x v="6"/>
    <s v="SAR"/>
    <m/>
    <m/>
    <m/>
    <n v="25"/>
    <m/>
    <m/>
    <s v="1 Level"/>
    <s v="5.5m average"/>
  </r>
  <r>
    <x v="1"/>
    <s v="Neighbourhood Centre"/>
    <x v="6"/>
    <m/>
    <m/>
    <s v="KSA"/>
    <s v="Riyadh"/>
    <s v="Developer06"/>
    <x v="17"/>
    <m/>
    <s v="MUE Project"/>
    <m/>
    <n v="2024"/>
    <m/>
    <s v="Award"/>
    <s v="Competitive - Traditional"/>
    <s v="Fixed Price Lump Sum"/>
    <m/>
    <m/>
    <n v="8749"/>
    <m/>
    <x v="7"/>
    <s v="SAR"/>
    <m/>
    <m/>
    <m/>
    <n v="0"/>
    <m/>
    <m/>
    <s v="1 Level"/>
    <s v="5.5m average"/>
  </r>
  <r>
    <x v="1"/>
    <s v="Neighbourhood Centre"/>
    <x v="6"/>
    <m/>
    <m/>
    <s v="KSA"/>
    <s v="Riyadh"/>
    <s v="Developer06"/>
    <x v="17"/>
    <m/>
    <s v="MUE Project"/>
    <m/>
    <n v="2024"/>
    <m/>
    <s v="Award"/>
    <s v="Competitive - Traditional"/>
    <s v="Fixed Price Lump Sum"/>
    <m/>
    <m/>
    <n v="8749"/>
    <m/>
    <x v="8"/>
    <s v="SAR"/>
    <m/>
    <m/>
    <m/>
    <n v="520"/>
    <m/>
    <m/>
    <s v="1 Level"/>
    <s v="5.5m average"/>
  </r>
  <r>
    <x v="1"/>
    <s v="Neighbourhood Centre"/>
    <x v="6"/>
    <m/>
    <m/>
    <s v="KSA"/>
    <s v="Riyadh"/>
    <s v="Developer06"/>
    <x v="17"/>
    <m/>
    <s v="MUE Project"/>
    <m/>
    <n v="2024"/>
    <m/>
    <s v="Award"/>
    <s v="Competitive - Traditional"/>
    <s v="Fixed Price Lump Sum"/>
    <m/>
    <m/>
    <n v="8749"/>
    <m/>
    <x v="9"/>
    <s v="SAR"/>
    <m/>
    <m/>
    <m/>
    <n v="1110"/>
    <m/>
    <m/>
    <s v="1 Level"/>
    <s v="5.5m average"/>
  </r>
  <r>
    <x v="1"/>
    <s v="Neighbourhood Centre"/>
    <x v="6"/>
    <m/>
    <m/>
    <s v="KSA"/>
    <s v="Riyadh"/>
    <s v="Developer06"/>
    <x v="17"/>
    <m/>
    <s v="MUE Project"/>
    <m/>
    <n v="2024"/>
    <m/>
    <s v="Award"/>
    <s v="Competitive - Traditional"/>
    <s v="Fixed Price Lump Sum"/>
    <m/>
    <m/>
    <n v="8749"/>
    <m/>
    <x v="10"/>
    <s v="SAR"/>
    <m/>
    <m/>
    <m/>
    <n v="0"/>
    <m/>
    <m/>
    <s v="1 Level"/>
    <s v="5.5m average"/>
  </r>
  <r>
    <x v="1"/>
    <s v="Neighbourhood Centre"/>
    <x v="6"/>
    <m/>
    <m/>
    <s v="KSA"/>
    <s v="Riyadh"/>
    <s v="Developer06"/>
    <x v="17"/>
    <m/>
    <s v="MUE Project"/>
    <m/>
    <n v="2024"/>
    <m/>
    <s v="Award"/>
    <s v="Competitive - Traditional"/>
    <s v="Fixed Price Lump Sum"/>
    <m/>
    <m/>
    <n v="8749"/>
    <m/>
    <x v="11"/>
    <s v="SAR"/>
    <m/>
    <m/>
    <m/>
    <n v="243"/>
    <m/>
    <m/>
    <s v="1 Level"/>
    <s v="5.5m average"/>
  </r>
  <r>
    <x v="1"/>
    <s v="Neighbourhood Centre"/>
    <x v="6"/>
    <m/>
    <m/>
    <s v="KSA"/>
    <s v="Riyadh"/>
    <s v="Developer06"/>
    <x v="17"/>
    <m/>
    <s v="MUE Project"/>
    <m/>
    <n v="2024"/>
    <m/>
    <s v="Award"/>
    <s v="Competitive - Traditional"/>
    <s v="Fixed Price Lump Sum"/>
    <m/>
    <m/>
    <n v="8749"/>
    <m/>
    <x v="12"/>
    <s v="SAR"/>
    <m/>
    <m/>
    <m/>
    <n v="0"/>
    <m/>
    <m/>
    <s v="1 Level"/>
    <s v="5.5m average"/>
  </r>
  <r>
    <x v="1"/>
    <s v="District Centre (Community Mall)"/>
    <x v="7"/>
    <m/>
    <m/>
    <s v="Qatar"/>
    <s v="Doha"/>
    <s v="Developer06"/>
    <x v="18"/>
    <m/>
    <s v="MUE Project01"/>
    <m/>
    <n v="2019"/>
    <m/>
    <s v="Award"/>
    <s v="Competitive - Traditional"/>
    <s v="Fixed Price Lump Sum"/>
    <m/>
    <m/>
    <n v="4171.45"/>
    <m/>
    <x v="0"/>
    <s v="SAR"/>
    <m/>
    <m/>
    <m/>
    <n v="557"/>
    <m/>
    <m/>
    <s v="1 Level"/>
    <s v="5.5m average"/>
  </r>
  <r>
    <x v="1"/>
    <s v="District Centre (Community Mall)"/>
    <x v="7"/>
    <m/>
    <m/>
    <s v="Qatar"/>
    <s v="Doha"/>
    <s v="Developer06"/>
    <x v="18"/>
    <m/>
    <s v="MUE Project01"/>
    <m/>
    <n v="2019"/>
    <m/>
    <s v="Award"/>
    <s v="Competitive - Traditional"/>
    <s v="Fixed Price Lump Sum"/>
    <m/>
    <m/>
    <n v="4171.45"/>
    <m/>
    <x v="1"/>
    <s v="SAR"/>
    <m/>
    <m/>
    <m/>
    <n v="1463"/>
    <m/>
    <m/>
    <s v="1 Level"/>
    <s v="5.5m average"/>
  </r>
  <r>
    <x v="1"/>
    <s v="District Centre (Community Mall)"/>
    <x v="7"/>
    <m/>
    <m/>
    <s v="Qatar"/>
    <s v="Doha"/>
    <s v="Developer06"/>
    <x v="18"/>
    <m/>
    <s v="MUE Project01"/>
    <m/>
    <n v="2019"/>
    <m/>
    <s v="Award"/>
    <s v="Competitive - Traditional"/>
    <s v="Fixed Price Lump Sum"/>
    <m/>
    <m/>
    <n v="4171.45"/>
    <m/>
    <x v="2"/>
    <s v="SAR"/>
    <m/>
    <m/>
    <m/>
    <n v="1254"/>
    <m/>
    <m/>
    <s v="1 Level"/>
    <s v="5.5m average"/>
  </r>
  <r>
    <x v="1"/>
    <s v="District Centre (Community Mall)"/>
    <x v="7"/>
    <m/>
    <m/>
    <s v="Qatar"/>
    <s v="Doha"/>
    <s v="Developer06"/>
    <x v="18"/>
    <m/>
    <s v="MUE Project01"/>
    <m/>
    <n v="2019"/>
    <m/>
    <s v="Award"/>
    <s v="Competitive - Traditional"/>
    <s v="Fixed Price Lump Sum"/>
    <m/>
    <m/>
    <n v="4171.45"/>
    <m/>
    <x v="3"/>
    <s v="SAR"/>
    <m/>
    <m/>
    <m/>
    <n v="209"/>
    <m/>
    <m/>
    <s v="1 Level"/>
    <s v="5.5m average"/>
  </r>
  <r>
    <x v="1"/>
    <s v="District Centre (Community Mall)"/>
    <x v="7"/>
    <m/>
    <m/>
    <s v="Qatar"/>
    <s v="Doha"/>
    <s v="Developer06"/>
    <x v="18"/>
    <m/>
    <s v="MUE Project01"/>
    <m/>
    <n v="2019"/>
    <m/>
    <s v="Award"/>
    <s v="Competitive - Traditional"/>
    <s v="Fixed Price Lump Sum"/>
    <m/>
    <m/>
    <n v="4171.45"/>
    <m/>
    <x v="4"/>
    <s v="SAR"/>
    <m/>
    <m/>
    <m/>
    <n v="383"/>
    <m/>
    <m/>
    <s v="1 Level"/>
    <s v="5.5m average"/>
  </r>
  <r>
    <x v="1"/>
    <s v="District Centre (Community Mall)"/>
    <x v="7"/>
    <m/>
    <m/>
    <s v="Qatar"/>
    <s v="Doha"/>
    <s v="Developer06"/>
    <x v="18"/>
    <m/>
    <s v="MUE Project01"/>
    <m/>
    <n v="2019"/>
    <m/>
    <s v="Award"/>
    <s v="Competitive - Traditional"/>
    <s v="Fixed Price Lump Sum"/>
    <m/>
    <m/>
    <n v="4171.45"/>
    <m/>
    <x v="5"/>
    <s v="SAR"/>
    <m/>
    <m/>
    <m/>
    <n v="209"/>
    <m/>
    <m/>
    <s v="1 Level"/>
    <s v="5.5m average"/>
  </r>
  <r>
    <x v="1"/>
    <s v="District Centre (Community Mall)"/>
    <x v="7"/>
    <m/>
    <m/>
    <s v="Qatar"/>
    <s v="Doha"/>
    <s v="Developer06"/>
    <x v="18"/>
    <m/>
    <s v="MUE Project01"/>
    <m/>
    <n v="2019"/>
    <m/>
    <s v="Award"/>
    <s v="Competitive - Traditional"/>
    <s v="Fixed Price Lump Sum"/>
    <m/>
    <m/>
    <n v="4171.45"/>
    <m/>
    <x v="6"/>
    <s v="SAR"/>
    <m/>
    <m/>
    <m/>
    <n v="70"/>
    <m/>
    <m/>
    <s v="1 Level"/>
    <s v="5.5m average"/>
  </r>
  <r>
    <x v="1"/>
    <s v="District Centre (Community Mall)"/>
    <x v="7"/>
    <m/>
    <m/>
    <s v="Qatar"/>
    <s v="Doha"/>
    <s v="Developer06"/>
    <x v="18"/>
    <m/>
    <s v="MUE Project01"/>
    <m/>
    <n v="2019"/>
    <m/>
    <s v="Award"/>
    <s v="Competitive - Traditional"/>
    <s v="Fixed Price Lump Sum"/>
    <m/>
    <m/>
    <n v="4171.45"/>
    <m/>
    <x v="7"/>
    <s v="SAR"/>
    <m/>
    <m/>
    <m/>
    <n v="0"/>
    <m/>
    <m/>
    <s v="1 Level"/>
    <s v="5.5m average"/>
  </r>
  <r>
    <x v="1"/>
    <s v="District Centre (Community Mall)"/>
    <x v="7"/>
    <m/>
    <m/>
    <s v="Qatar"/>
    <s v="Doha"/>
    <s v="Developer06"/>
    <x v="18"/>
    <m/>
    <s v="MUE Project01"/>
    <m/>
    <n v="2019"/>
    <m/>
    <s v="Award"/>
    <s v="Competitive - Traditional"/>
    <s v="Fixed Price Lump Sum"/>
    <m/>
    <m/>
    <n v="4171.45"/>
    <m/>
    <x v="8"/>
    <s v="SAR"/>
    <m/>
    <m/>
    <m/>
    <n v="836"/>
    <m/>
    <m/>
    <s v="1 Level"/>
    <s v="5.5m average"/>
  </r>
  <r>
    <x v="1"/>
    <s v="District Centre (Community Mall)"/>
    <x v="7"/>
    <m/>
    <m/>
    <s v="Qatar"/>
    <s v="Doha"/>
    <s v="Developer06"/>
    <x v="18"/>
    <m/>
    <s v="MUE Project01"/>
    <m/>
    <n v="2019"/>
    <m/>
    <s v="Award"/>
    <s v="Competitive - Traditional"/>
    <s v="Fixed Price Lump Sum"/>
    <m/>
    <m/>
    <n v="4171.45"/>
    <m/>
    <x v="9"/>
    <s v="SAR"/>
    <m/>
    <m/>
    <m/>
    <n v="1115"/>
    <m/>
    <m/>
    <s v="1 Level"/>
    <s v="5.5m average"/>
  </r>
  <r>
    <x v="1"/>
    <s v="District Centre (Community Mall)"/>
    <x v="7"/>
    <m/>
    <m/>
    <s v="Qatar"/>
    <s v="Doha"/>
    <s v="Developer06"/>
    <x v="18"/>
    <m/>
    <s v="MUE Project01"/>
    <m/>
    <n v="2019"/>
    <m/>
    <s v="Award"/>
    <s v="Competitive - Traditional"/>
    <s v="Fixed Price Lump Sum"/>
    <m/>
    <m/>
    <n v="4171.45"/>
    <m/>
    <x v="10"/>
    <s v="SAR"/>
    <m/>
    <m/>
    <m/>
    <n v="0"/>
    <m/>
    <m/>
    <s v="1 Level"/>
    <s v="5.5m average"/>
  </r>
  <r>
    <x v="1"/>
    <s v="District Centre (Community Mall)"/>
    <x v="7"/>
    <m/>
    <m/>
    <s v="Qatar"/>
    <s v="Doha"/>
    <s v="Developer06"/>
    <x v="18"/>
    <m/>
    <s v="MUE Project01"/>
    <m/>
    <n v="2019"/>
    <m/>
    <s v="Award"/>
    <s v="Competitive - Traditional"/>
    <s v="Fixed Price Lump Sum"/>
    <m/>
    <m/>
    <n v="4171.45"/>
    <m/>
    <x v="11"/>
    <s v="SAR"/>
    <m/>
    <m/>
    <m/>
    <n v="366"/>
    <m/>
    <m/>
    <s v="1 Level"/>
    <s v="5.5m average"/>
  </r>
  <r>
    <x v="1"/>
    <s v="District Centre (Community Mall)"/>
    <x v="7"/>
    <m/>
    <m/>
    <s v="Qatar"/>
    <s v="Doha"/>
    <s v="Developer06"/>
    <x v="18"/>
    <m/>
    <s v="MUE Project01"/>
    <m/>
    <n v="2019"/>
    <m/>
    <s v="Award"/>
    <s v="Competitive - Traditional"/>
    <s v="Fixed Price Lump Sum"/>
    <m/>
    <m/>
    <n v="4171.45"/>
    <m/>
    <x v="12"/>
    <s v="SAR"/>
    <m/>
    <m/>
    <m/>
    <n v="0"/>
    <m/>
    <m/>
    <s v="1 Level"/>
    <s v="5.5m average"/>
  </r>
  <r>
    <x v="1"/>
    <s v="Mixed Use Retail"/>
    <x v="8"/>
    <m/>
    <m/>
    <s v="KSA"/>
    <s v="Jeddah"/>
    <s v="Emaar"/>
    <x v="19"/>
    <m/>
    <s v="Mixed Use Retail"/>
    <m/>
    <n v="2019"/>
    <m/>
    <s v="Award"/>
    <s v="Competitive - Traditional"/>
    <s v="Fixed Price Lump Sum"/>
    <m/>
    <m/>
    <n v="69734"/>
    <m/>
    <x v="0"/>
    <s v="SAR"/>
    <m/>
    <m/>
    <m/>
    <n v="267"/>
    <m/>
    <m/>
    <s v="17 Levels"/>
    <s v="5.5m average"/>
  </r>
  <r>
    <x v="1"/>
    <s v="Mixed Use Retail"/>
    <x v="8"/>
    <m/>
    <m/>
    <s v="KSA"/>
    <s v="Jeddah"/>
    <s v="Emaar"/>
    <x v="19"/>
    <m/>
    <s v="Mixed Use Retail"/>
    <m/>
    <n v="2019"/>
    <m/>
    <s v="Award"/>
    <s v="Competitive - Traditional"/>
    <s v="Fixed Price Lump Sum"/>
    <m/>
    <m/>
    <n v="69734"/>
    <m/>
    <x v="1"/>
    <s v="SAR"/>
    <m/>
    <m/>
    <m/>
    <n v="954"/>
    <m/>
    <m/>
    <s v="17 Levels"/>
    <s v="5.5m average"/>
  </r>
  <r>
    <x v="1"/>
    <s v="Mixed Use Retail"/>
    <x v="8"/>
    <m/>
    <m/>
    <s v="KSA"/>
    <s v="Jeddah"/>
    <s v="Emaar"/>
    <x v="19"/>
    <m/>
    <s v="Mixed Use Retail"/>
    <m/>
    <n v="2019"/>
    <m/>
    <s v="Award"/>
    <s v="Competitive - Traditional"/>
    <s v="Fixed Price Lump Sum"/>
    <m/>
    <m/>
    <n v="69734"/>
    <m/>
    <x v="2"/>
    <s v="SAR"/>
    <m/>
    <m/>
    <m/>
    <n v="991"/>
    <m/>
    <m/>
    <s v="17 Levels"/>
    <s v="5.5m average"/>
  </r>
  <r>
    <x v="1"/>
    <s v="Mixed Use Retail"/>
    <x v="8"/>
    <m/>
    <m/>
    <s v="KSA"/>
    <s v="Jeddah"/>
    <s v="Emaar"/>
    <x v="19"/>
    <m/>
    <s v="Mixed Use Retail"/>
    <m/>
    <n v="2019"/>
    <m/>
    <s v="Award"/>
    <s v="Competitive - Traditional"/>
    <s v="Fixed Price Lump Sum"/>
    <m/>
    <m/>
    <n v="69734"/>
    <m/>
    <x v="3"/>
    <s v="SAR"/>
    <m/>
    <m/>
    <m/>
    <n v="302"/>
    <m/>
    <m/>
    <s v="17 Levels"/>
    <s v="5.5m average"/>
  </r>
  <r>
    <x v="1"/>
    <s v="Mixed Use Retail"/>
    <x v="8"/>
    <m/>
    <m/>
    <s v="KSA"/>
    <s v="Jeddah"/>
    <s v="Emaar"/>
    <x v="19"/>
    <m/>
    <s v="Mixed Use Retail"/>
    <m/>
    <n v="2019"/>
    <m/>
    <s v="Award"/>
    <s v="Competitive - Traditional"/>
    <s v="Fixed Price Lump Sum"/>
    <m/>
    <m/>
    <n v="69734"/>
    <m/>
    <x v="4"/>
    <s v="SAR"/>
    <m/>
    <m/>
    <m/>
    <n v="643"/>
    <m/>
    <m/>
    <s v="17 Levels"/>
    <s v="5.5m average"/>
  </r>
  <r>
    <x v="1"/>
    <s v="Mixed Use Retail"/>
    <x v="8"/>
    <m/>
    <m/>
    <s v="KSA"/>
    <s v="Jeddah"/>
    <s v="Emaar"/>
    <x v="19"/>
    <m/>
    <s v="Mixed Use Retail"/>
    <m/>
    <n v="2019"/>
    <m/>
    <s v="Award"/>
    <s v="Competitive - Traditional"/>
    <s v="Fixed Price Lump Sum"/>
    <m/>
    <m/>
    <n v="69734"/>
    <m/>
    <x v="5"/>
    <s v="SAR"/>
    <m/>
    <m/>
    <m/>
    <n v="394"/>
    <m/>
    <m/>
    <s v="17 Levels"/>
    <s v="5.5m average"/>
  </r>
  <r>
    <x v="1"/>
    <s v="Mixed Use Retail"/>
    <x v="8"/>
    <m/>
    <m/>
    <s v="KSA"/>
    <s v="Jeddah"/>
    <s v="Emaar"/>
    <x v="19"/>
    <m/>
    <s v="Mixed Use Retail"/>
    <m/>
    <n v="2019"/>
    <m/>
    <s v="Award"/>
    <s v="Competitive - Traditional"/>
    <s v="Fixed Price Lump Sum"/>
    <m/>
    <m/>
    <n v="69734"/>
    <m/>
    <x v="6"/>
    <s v="SAR"/>
    <m/>
    <m/>
    <m/>
    <n v="81"/>
    <m/>
    <m/>
    <s v="17 Levels"/>
    <s v="5.5m average"/>
  </r>
  <r>
    <x v="1"/>
    <s v="Mixed Use Retail"/>
    <x v="8"/>
    <m/>
    <m/>
    <s v="KSA"/>
    <s v="Jeddah"/>
    <s v="Emaar"/>
    <x v="19"/>
    <m/>
    <s v="Mixed Use Retail"/>
    <m/>
    <n v="2019"/>
    <m/>
    <s v="Award"/>
    <s v="Competitive - Traditional"/>
    <s v="Fixed Price Lump Sum"/>
    <m/>
    <m/>
    <n v="69734"/>
    <m/>
    <x v="7"/>
    <s v="SAR"/>
    <m/>
    <m/>
    <m/>
    <n v="48"/>
    <m/>
    <m/>
    <s v="17 Levels"/>
    <s v="5.5m average"/>
  </r>
  <r>
    <x v="1"/>
    <s v="Mixed Use Retail"/>
    <x v="8"/>
    <m/>
    <m/>
    <s v="KSA"/>
    <s v="Jeddah"/>
    <s v="Emaar"/>
    <x v="19"/>
    <m/>
    <s v="Mixed Use Retail"/>
    <m/>
    <n v="2019"/>
    <m/>
    <s v="Award"/>
    <s v="Competitive - Traditional"/>
    <s v="Fixed Price Lump Sum"/>
    <m/>
    <m/>
    <n v="69734"/>
    <m/>
    <x v="8"/>
    <s v="SAR"/>
    <m/>
    <m/>
    <m/>
    <n v="723"/>
    <m/>
    <m/>
    <s v="17 Levels"/>
    <s v="5.5m average"/>
  </r>
  <r>
    <x v="1"/>
    <s v="Mixed Use Retail"/>
    <x v="8"/>
    <m/>
    <m/>
    <s v="KSA"/>
    <s v="Jeddah"/>
    <s v="Emaar"/>
    <x v="19"/>
    <m/>
    <s v="Mixed Use Retail"/>
    <m/>
    <n v="2019"/>
    <m/>
    <s v="Award"/>
    <s v="Competitive - Traditional"/>
    <s v="Fixed Price Lump Sum"/>
    <m/>
    <m/>
    <n v="69734"/>
    <m/>
    <x v="9"/>
    <s v="SAR"/>
    <m/>
    <m/>
    <m/>
    <n v="1231"/>
    <m/>
    <m/>
    <s v="17 Levels"/>
    <s v="5.5m average"/>
  </r>
  <r>
    <x v="1"/>
    <s v="Mixed Use Retail"/>
    <x v="8"/>
    <m/>
    <m/>
    <s v="KSA"/>
    <s v="Jeddah"/>
    <s v="Emaar"/>
    <x v="19"/>
    <m/>
    <s v="Mixed Use Retail"/>
    <m/>
    <n v="2019"/>
    <m/>
    <s v="Award"/>
    <s v="Competitive - Traditional"/>
    <s v="Fixed Price Lump Sum"/>
    <m/>
    <m/>
    <n v="69734"/>
    <m/>
    <x v="10"/>
    <s v="SAR"/>
    <m/>
    <m/>
    <m/>
    <n v="90"/>
    <m/>
    <m/>
    <s v="17 Levels"/>
    <s v="5.5m average"/>
  </r>
  <r>
    <x v="1"/>
    <s v="Mixed Use Retail"/>
    <x v="8"/>
    <m/>
    <m/>
    <s v="KSA"/>
    <s v="Jeddah"/>
    <s v="Emaar"/>
    <x v="19"/>
    <m/>
    <s v="Mixed Use Retail"/>
    <m/>
    <n v="2019"/>
    <m/>
    <s v="Award"/>
    <s v="Competitive - Traditional"/>
    <s v="Fixed Price Lump Sum"/>
    <m/>
    <m/>
    <n v="69734"/>
    <m/>
    <x v="11"/>
    <s v="SAR"/>
    <m/>
    <m/>
    <m/>
    <n v="307"/>
    <m/>
    <m/>
    <s v="17 Levels"/>
    <s v="5.5m average"/>
  </r>
  <r>
    <x v="1"/>
    <s v="Mixed Use Retail"/>
    <x v="8"/>
    <m/>
    <m/>
    <s v="KSA"/>
    <s v="Jeddah"/>
    <s v="Emaar"/>
    <x v="19"/>
    <m/>
    <s v="Mixed Use Retail"/>
    <m/>
    <n v="2019"/>
    <m/>
    <s v="Award"/>
    <s v="Competitive - Traditional"/>
    <s v="Fixed Price Lump Sum"/>
    <m/>
    <m/>
    <n v="69734"/>
    <m/>
    <x v="12"/>
    <s v="SAR"/>
    <m/>
    <m/>
    <m/>
    <n v="0"/>
    <m/>
    <m/>
    <s v="17 Levels"/>
    <s v="5.5m average"/>
  </r>
  <r>
    <x v="1"/>
    <s v="Mixed Use Retail"/>
    <x v="8"/>
    <m/>
    <m/>
    <s v="KSA"/>
    <s v="Jeddah"/>
    <s v="Emaar"/>
    <x v="20"/>
    <m/>
    <s v="Mixed Use Retail"/>
    <m/>
    <n v="2018"/>
    <m/>
    <s v="Award"/>
    <s v="Competitive - Traditional"/>
    <s v="Fixed Price Lump Sum"/>
    <m/>
    <m/>
    <n v="68862"/>
    <m/>
    <x v="0"/>
    <s v="SAR"/>
    <m/>
    <m/>
    <m/>
    <n v="513"/>
    <m/>
    <m/>
    <s v="18 Levels"/>
    <s v="5.5m average"/>
  </r>
  <r>
    <x v="1"/>
    <s v="Mixed Use Retail"/>
    <x v="8"/>
    <m/>
    <m/>
    <s v="KSA"/>
    <s v="Jeddah"/>
    <s v="Emaar"/>
    <x v="20"/>
    <m/>
    <s v="Mixed Use Retail"/>
    <m/>
    <n v="2018"/>
    <m/>
    <s v="Award"/>
    <s v="Competitive - Traditional"/>
    <s v="Fixed Price Lump Sum"/>
    <m/>
    <m/>
    <n v="68862"/>
    <m/>
    <x v="1"/>
    <s v="SAR"/>
    <m/>
    <m/>
    <m/>
    <n v="1053"/>
    <m/>
    <m/>
    <s v="18 Levels"/>
    <s v="5.5m average"/>
  </r>
  <r>
    <x v="1"/>
    <s v="Mixed Use Retail"/>
    <x v="8"/>
    <m/>
    <m/>
    <s v="KSA"/>
    <s v="Jeddah"/>
    <s v="Emaar"/>
    <x v="20"/>
    <m/>
    <s v="Mixed Use Retail"/>
    <m/>
    <n v="2018"/>
    <m/>
    <s v="Award"/>
    <s v="Competitive - Traditional"/>
    <s v="Fixed Price Lump Sum"/>
    <m/>
    <m/>
    <n v="68862"/>
    <m/>
    <x v="2"/>
    <s v="SAR"/>
    <m/>
    <m/>
    <m/>
    <n v="943.2"/>
    <m/>
    <m/>
    <s v="18 Levels"/>
    <s v="5.5m average"/>
  </r>
  <r>
    <x v="1"/>
    <s v="Mixed Use Retail"/>
    <x v="8"/>
    <m/>
    <m/>
    <s v="KSA"/>
    <s v="Jeddah"/>
    <s v="Emaar"/>
    <x v="20"/>
    <m/>
    <s v="Mixed Use Retail"/>
    <m/>
    <n v="2018"/>
    <m/>
    <s v="Award"/>
    <s v="Competitive - Traditional"/>
    <s v="Fixed Price Lump Sum"/>
    <m/>
    <m/>
    <n v="68862"/>
    <m/>
    <x v="3"/>
    <s v="SAR"/>
    <m/>
    <m/>
    <m/>
    <n v="184.44444444444446"/>
    <m/>
    <m/>
    <s v="18 Levels"/>
    <s v="5.5m average"/>
  </r>
  <r>
    <x v="1"/>
    <s v="Mixed Use Retail"/>
    <x v="8"/>
    <m/>
    <m/>
    <s v="KSA"/>
    <s v="Jeddah"/>
    <s v="Emaar"/>
    <x v="20"/>
    <m/>
    <s v="Mixed Use Retail"/>
    <m/>
    <n v="2018"/>
    <m/>
    <s v="Award"/>
    <s v="Competitive - Traditional"/>
    <s v="Fixed Price Lump Sum"/>
    <m/>
    <m/>
    <n v="68862"/>
    <m/>
    <x v="4"/>
    <s v="SAR"/>
    <m/>
    <m/>
    <m/>
    <n v="687"/>
    <m/>
    <m/>
    <s v="18 Levels"/>
    <s v="5.5m average"/>
  </r>
  <r>
    <x v="1"/>
    <s v="Mixed Use Retail"/>
    <x v="8"/>
    <m/>
    <m/>
    <s v="KSA"/>
    <s v="Jeddah"/>
    <s v="Emaar"/>
    <x v="20"/>
    <m/>
    <s v="Mixed Use Retail"/>
    <m/>
    <n v="2018"/>
    <m/>
    <s v="Award"/>
    <s v="Competitive - Traditional"/>
    <s v="Fixed Price Lump Sum"/>
    <m/>
    <m/>
    <n v="68862"/>
    <m/>
    <x v="5"/>
    <s v="SAR"/>
    <m/>
    <m/>
    <m/>
    <n v="448"/>
    <m/>
    <m/>
    <s v="18 Levels"/>
    <s v="5.5m average"/>
  </r>
  <r>
    <x v="1"/>
    <s v="Mixed Use Retail"/>
    <x v="8"/>
    <m/>
    <m/>
    <s v="KSA"/>
    <s v="Jeddah"/>
    <s v="Emaar"/>
    <x v="20"/>
    <m/>
    <s v="Mixed Use Retail"/>
    <m/>
    <n v="2018"/>
    <m/>
    <s v="Award"/>
    <s v="Competitive - Traditional"/>
    <s v="Fixed Price Lump Sum"/>
    <m/>
    <m/>
    <n v="68862"/>
    <m/>
    <x v="6"/>
    <s v="SAR"/>
    <m/>
    <m/>
    <m/>
    <n v="64.666666666666671"/>
    <m/>
    <m/>
    <s v="18 Levels"/>
    <s v="5.5m average"/>
  </r>
  <r>
    <x v="1"/>
    <s v="Mixed Use Retail"/>
    <x v="8"/>
    <m/>
    <m/>
    <s v="KSA"/>
    <s v="Jeddah"/>
    <s v="Emaar"/>
    <x v="20"/>
    <m/>
    <s v="Mixed Use Retail"/>
    <m/>
    <n v="2018"/>
    <m/>
    <s v="Award"/>
    <s v="Competitive - Traditional"/>
    <s v="Fixed Price Lump Sum"/>
    <m/>
    <m/>
    <n v="68862"/>
    <m/>
    <x v="7"/>
    <s v="SAR"/>
    <m/>
    <m/>
    <m/>
    <n v="133"/>
    <m/>
    <m/>
    <s v="18 Levels"/>
    <s v="5.5m average"/>
  </r>
  <r>
    <x v="1"/>
    <s v="Mixed Use Retail"/>
    <x v="8"/>
    <m/>
    <m/>
    <s v="KSA"/>
    <s v="Jeddah"/>
    <s v="Emaar"/>
    <x v="20"/>
    <m/>
    <s v="Mixed Use Retail"/>
    <m/>
    <n v="2018"/>
    <m/>
    <s v="Award"/>
    <s v="Competitive - Traditional"/>
    <s v="Fixed Price Lump Sum"/>
    <m/>
    <m/>
    <n v="68862"/>
    <m/>
    <x v="8"/>
    <s v="SAR"/>
    <m/>
    <m/>
    <m/>
    <n v="888"/>
    <m/>
    <m/>
    <s v="18 Levels"/>
    <s v="5.5m average"/>
  </r>
  <r>
    <x v="1"/>
    <s v="Mixed Use Retail"/>
    <x v="8"/>
    <m/>
    <m/>
    <s v="KSA"/>
    <s v="Jeddah"/>
    <s v="Emaar"/>
    <x v="20"/>
    <m/>
    <s v="Mixed Use Retail"/>
    <m/>
    <n v="2018"/>
    <m/>
    <s v="Award"/>
    <s v="Competitive - Traditional"/>
    <s v="Fixed Price Lump Sum"/>
    <m/>
    <m/>
    <n v="68862"/>
    <m/>
    <x v="9"/>
    <s v="SAR"/>
    <m/>
    <m/>
    <m/>
    <n v="1480"/>
    <m/>
    <m/>
    <s v="18 Levels"/>
    <s v="5.5m average"/>
  </r>
  <r>
    <x v="1"/>
    <s v="Mixed Use Retail"/>
    <x v="8"/>
    <m/>
    <m/>
    <s v="KSA"/>
    <s v="Jeddah"/>
    <s v="Emaar"/>
    <x v="20"/>
    <m/>
    <s v="Mixed Use Retail"/>
    <m/>
    <n v="2018"/>
    <m/>
    <s v="Award"/>
    <s v="Competitive - Traditional"/>
    <s v="Fixed Price Lump Sum"/>
    <m/>
    <m/>
    <n v="68862"/>
    <m/>
    <x v="10"/>
    <s v="SAR"/>
    <m/>
    <m/>
    <m/>
    <n v="111"/>
    <m/>
    <m/>
    <s v="18 Levels"/>
    <s v="5.5m average"/>
  </r>
  <r>
    <x v="1"/>
    <s v="Mixed Use Retail"/>
    <x v="8"/>
    <m/>
    <m/>
    <s v="KSA"/>
    <s v="Jeddah"/>
    <s v="Emaar"/>
    <x v="20"/>
    <m/>
    <s v="Mixed Use Retail"/>
    <m/>
    <n v="2018"/>
    <m/>
    <s v="Award"/>
    <s v="Competitive - Traditional"/>
    <s v="Fixed Price Lump Sum"/>
    <m/>
    <m/>
    <n v="68862"/>
    <m/>
    <x v="11"/>
    <s v="SAR"/>
    <m/>
    <m/>
    <m/>
    <n v="375"/>
    <m/>
    <m/>
    <s v="18 Levels"/>
    <s v="5.5m average"/>
  </r>
  <r>
    <x v="1"/>
    <s v="Mixed Use Retail"/>
    <x v="8"/>
    <m/>
    <m/>
    <s v="KSA"/>
    <s v="Jeddah"/>
    <s v="Emaar"/>
    <x v="20"/>
    <m/>
    <s v="Mixed Use Retail"/>
    <m/>
    <n v="2018"/>
    <m/>
    <s v="Award"/>
    <s v="Competitive - Traditional"/>
    <s v="Fixed Price Lump Sum"/>
    <m/>
    <m/>
    <n v="68862"/>
    <m/>
    <x v="12"/>
    <s v="SAR"/>
    <m/>
    <m/>
    <m/>
    <n v="0"/>
    <m/>
    <m/>
    <s v="18 Levels"/>
    <s v="5.5m average"/>
  </r>
  <r>
    <x v="1"/>
    <s v="Outlet Mall"/>
    <x v="9"/>
    <m/>
    <m/>
    <s v="KSA"/>
    <s v="Jeddah"/>
    <s v="Developer08"/>
    <x v="21"/>
    <m/>
    <s v="Outlet Mall"/>
    <m/>
    <n v="2022"/>
    <m/>
    <s v="Award"/>
    <s v="Competitive - Traditional"/>
    <s v="Fixed Price Lump Sum"/>
    <m/>
    <m/>
    <n v="34904"/>
    <m/>
    <x v="0"/>
    <s v="SAR"/>
    <m/>
    <m/>
    <m/>
    <n v="431"/>
    <m/>
    <m/>
    <s v="4 levels"/>
    <s v="5.5m average"/>
  </r>
  <r>
    <x v="1"/>
    <s v="Outlet Mall"/>
    <x v="9"/>
    <m/>
    <m/>
    <s v="KSA"/>
    <s v="Jeddah"/>
    <s v="Developer08"/>
    <x v="21"/>
    <m/>
    <s v="Outlet Mall"/>
    <m/>
    <n v="2022"/>
    <m/>
    <s v="Award"/>
    <s v="Competitive - Traditional"/>
    <s v="Fixed Price Lump Sum"/>
    <m/>
    <m/>
    <n v="34904"/>
    <m/>
    <x v="1"/>
    <s v="SAR"/>
    <m/>
    <m/>
    <m/>
    <n v="1401"/>
    <m/>
    <m/>
    <s v="4 levels"/>
    <s v="5.5m average"/>
  </r>
  <r>
    <x v="1"/>
    <s v="Outlet Mall"/>
    <x v="9"/>
    <m/>
    <m/>
    <s v="KSA"/>
    <s v="Jeddah"/>
    <s v="Developer08"/>
    <x v="21"/>
    <m/>
    <s v="Outlet Mall"/>
    <m/>
    <n v="2022"/>
    <m/>
    <s v="Award"/>
    <s v="Competitive - Traditional"/>
    <s v="Fixed Price Lump Sum"/>
    <m/>
    <m/>
    <n v="34904"/>
    <m/>
    <x v="2"/>
    <s v="SAR"/>
    <m/>
    <m/>
    <m/>
    <n v="665"/>
    <m/>
    <m/>
    <s v="4 levels"/>
    <s v="5.5m average"/>
  </r>
  <r>
    <x v="1"/>
    <s v="Outlet Mall"/>
    <x v="9"/>
    <m/>
    <m/>
    <s v="KSA"/>
    <s v="Jeddah"/>
    <s v="Developer08"/>
    <x v="21"/>
    <m/>
    <s v="Outlet Mall"/>
    <m/>
    <n v="2022"/>
    <m/>
    <s v="Award"/>
    <s v="Competitive - Traditional"/>
    <s v="Fixed Price Lump Sum"/>
    <m/>
    <m/>
    <n v="34904"/>
    <m/>
    <x v="3"/>
    <s v="SAR"/>
    <m/>
    <m/>
    <m/>
    <n v="293"/>
    <m/>
    <m/>
    <s v="4 levels"/>
    <s v="5.5m average"/>
  </r>
  <r>
    <x v="1"/>
    <s v="Outlet Mall"/>
    <x v="9"/>
    <m/>
    <m/>
    <s v="KSA"/>
    <s v="Jeddah"/>
    <s v="Developer08"/>
    <x v="21"/>
    <m/>
    <s v="Outlet Mall"/>
    <m/>
    <n v="2022"/>
    <m/>
    <s v="Award"/>
    <s v="Competitive - Traditional"/>
    <s v="Fixed Price Lump Sum"/>
    <m/>
    <m/>
    <n v="34904"/>
    <m/>
    <x v="4"/>
    <s v="SAR"/>
    <m/>
    <m/>
    <m/>
    <n v="561"/>
    <m/>
    <m/>
    <s v="4 levels"/>
    <s v="5.5m average"/>
  </r>
  <r>
    <x v="1"/>
    <s v="Outlet Mall"/>
    <x v="9"/>
    <m/>
    <m/>
    <s v="KSA"/>
    <s v="Jeddah"/>
    <s v="Developer08"/>
    <x v="21"/>
    <m/>
    <s v="Outlet Mall"/>
    <m/>
    <n v="2022"/>
    <m/>
    <s v="Award"/>
    <s v="Competitive - Traditional"/>
    <s v="Fixed Price Lump Sum"/>
    <m/>
    <m/>
    <n v="34904"/>
    <m/>
    <x v="5"/>
    <s v="SAR"/>
    <m/>
    <m/>
    <m/>
    <n v="13"/>
    <m/>
    <m/>
    <s v="4 levels"/>
    <s v="5.5m average"/>
  </r>
  <r>
    <x v="1"/>
    <s v="Outlet Mall"/>
    <x v="9"/>
    <m/>
    <m/>
    <s v="KSA"/>
    <s v="Jeddah"/>
    <s v="Developer08"/>
    <x v="21"/>
    <m/>
    <s v="Outlet Mall"/>
    <m/>
    <n v="2022"/>
    <m/>
    <s v="Award"/>
    <s v="Competitive - Traditional"/>
    <s v="Fixed Price Lump Sum"/>
    <m/>
    <m/>
    <n v="34904"/>
    <m/>
    <x v="6"/>
    <s v="SAR"/>
    <m/>
    <m/>
    <m/>
    <n v="44"/>
    <m/>
    <m/>
    <s v="4 levels"/>
    <s v="5.5m average"/>
  </r>
  <r>
    <x v="1"/>
    <s v="Outlet Mall"/>
    <x v="9"/>
    <m/>
    <m/>
    <s v="KSA"/>
    <s v="Jeddah"/>
    <s v="Developer08"/>
    <x v="21"/>
    <m/>
    <s v="Outlet Mall"/>
    <m/>
    <n v="2022"/>
    <m/>
    <s v="Award"/>
    <s v="Competitive - Traditional"/>
    <s v="Fixed Price Lump Sum"/>
    <m/>
    <m/>
    <n v="34904"/>
    <m/>
    <x v="7"/>
    <s v="SAR"/>
    <m/>
    <m/>
    <m/>
    <n v="17"/>
    <m/>
    <m/>
    <s v="4 levels"/>
    <s v="5.5m average"/>
  </r>
  <r>
    <x v="1"/>
    <s v="Outlet Mall"/>
    <x v="9"/>
    <m/>
    <m/>
    <s v="KSA"/>
    <s v="Jeddah"/>
    <s v="Developer08"/>
    <x v="21"/>
    <m/>
    <s v="Outlet Mall"/>
    <m/>
    <n v="2022"/>
    <m/>
    <s v="Award"/>
    <s v="Competitive - Traditional"/>
    <s v="Fixed Price Lump Sum"/>
    <m/>
    <m/>
    <n v="34904"/>
    <m/>
    <x v="8"/>
    <s v="SAR"/>
    <m/>
    <m/>
    <m/>
    <n v="1179"/>
    <m/>
    <m/>
    <s v="4 levels"/>
    <s v="5.5m average"/>
  </r>
  <r>
    <x v="1"/>
    <s v="Outlet Mall"/>
    <x v="9"/>
    <m/>
    <m/>
    <s v="KSA"/>
    <s v="Jeddah"/>
    <s v="Developer08"/>
    <x v="21"/>
    <m/>
    <s v="Outlet Mall"/>
    <m/>
    <n v="2022"/>
    <m/>
    <s v="Award"/>
    <s v="Competitive - Traditional"/>
    <s v="Fixed Price Lump Sum"/>
    <m/>
    <m/>
    <n v="34904"/>
    <m/>
    <x v="9"/>
    <s v="SAR"/>
    <m/>
    <m/>
    <m/>
    <n v="753"/>
    <m/>
    <m/>
    <s v="4 levels"/>
    <s v="5.5m average"/>
  </r>
  <r>
    <x v="1"/>
    <s v="Outlet Mall"/>
    <x v="9"/>
    <m/>
    <m/>
    <s v="KSA"/>
    <s v="Jeddah"/>
    <s v="Developer08"/>
    <x v="21"/>
    <m/>
    <s v="Outlet Mall"/>
    <m/>
    <n v="2022"/>
    <m/>
    <s v="Award"/>
    <s v="Competitive - Traditional"/>
    <s v="Fixed Price Lump Sum"/>
    <m/>
    <m/>
    <n v="34904"/>
    <m/>
    <x v="10"/>
    <s v="SAR"/>
    <m/>
    <m/>
    <m/>
    <n v="384"/>
    <m/>
    <m/>
    <s v="4 levels"/>
    <s v="5.5m average"/>
  </r>
  <r>
    <x v="1"/>
    <s v="Outlet Mall"/>
    <x v="9"/>
    <m/>
    <m/>
    <s v="KSA"/>
    <s v="Jeddah"/>
    <s v="Developer08"/>
    <x v="21"/>
    <m/>
    <s v="Outlet Mall"/>
    <m/>
    <n v="2022"/>
    <m/>
    <s v="Award"/>
    <s v="Competitive - Traditional"/>
    <s v="Fixed Price Lump Sum"/>
    <m/>
    <m/>
    <n v="34904"/>
    <m/>
    <x v="11"/>
    <s v="SAR"/>
    <m/>
    <m/>
    <m/>
    <n v="344"/>
    <m/>
    <m/>
    <s v="4 levels"/>
    <s v="5.5m average"/>
  </r>
  <r>
    <x v="1"/>
    <s v="Outlet Mall"/>
    <x v="9"/>
    <m/>
    <m/>
    <s v="KSA"/>
    <s v="Jeddah"/>
    <s v="Developer08"/>
    <x v="21"/>
    <m/>
    <s v="Outlet Mall"/>
    <m/>
    <n v="2022"/>
    <m/>
    <s v="Award"/>
    <s v="Competitive - Traditional"/>
    <s v="Fixed Price Lump Sum"/>
    <m/>
    <m/>
    <n v="34904"/>
    <m/>
    <x v="12"/>
    <s v="SAR"/>
    <m/>
    <m/>
    <m/>
    <n v="0"/>
    <m/>
    <m/>
    <s v="4 levels"/>
    <s v="5.5m average"/>
  </r>
  <r>
    <x v="1"/>
    <s v="Outlet Mall"/>
    <x v="9"/>
    <m/>
    <m/>
    <s v="Qatar"/>
    <s v="Doha"/>
    <s v="AMDC"/>
    <x v="22"/>
    <m/>
    <s v="Outlet Mall"/>
    <m/>
    <n v="2019"/>
    <m/>
    <s v="Award"/>
    <s v="Competitive - Traditional"/>
    <s v="Fixed Price Lump Sum"/>
    <m/>
    <m/>
    <n v="17500"/>
    <m/>
    <x v="0"/>
    <s v="SAR"/>
    <m/>
    <m/>
    <m/>
    <n v="577"/>
    <m/>
    <m/>
    <s v="1 Level"/>
    <s v="5.5m average"/>
  </r>
  <r>
    <x v="1"/>
    <s v="Outlet Mall"/>
    <x v="9"/>
    <m/>
    <m/>
    <s v="Qatar"/>
    <s v="Doha"/>
    <s v="AMDC"/>
    <x v="22"/>
    <m/>
    <s v="Outlet Mall"/>
    <m/>
    <n v="2019"/>
    <m/>
    <s v="Award"/>
    <s v="Competitive - Traditional"/>
    <s v="Fixed Price Lump Sum"/>
    <m/>
    <m/>
    <n v="17500"/>
    <m/>
    <x v="1"/>
    <s v="SAR"/>
    <m/>
    <m/>
    <m/>
    <n v="1442"/>
    <m/>
    <m/>
    <s v="1 Level"/>
    <s v="5.5m average"/>
  </r>
  <r>
    <x v="1"/>
    <s v="Outlet Mall"/>
    <x v="9"/>
    <m/>
    <m/>
    <s v="Qatar"/>
    <s v="Doha"/>
    <s v="AMDC"/>
    <x v="22"/>
    <m/>
    <s v="Outlet Mall"/>
    <m/>
    <n v="2019"/>
    <m/>
    <s v="Award"/>
    <s v="Competitive - Traditional"/>
    <s v="Fixed Price Lump Sum"/>
    <m/>
    <m/>
    <n v="17500"/>
    <m/>
    <x v="2"/>
    <s v="SAR"/>
    <m/>
    <m/>
    <m/>
    <n v="1196"/>
    <m/>
    <m/>
    <s v="1 Level"/>
    <s v="5.5m average"/>
  </r>
  <r>
    <x v="1"/>
    <s v="Outlet Mall"/>
    <x v="9"/>
    <m/>
    <m/>
    <s v="Qatar"/>
    <s v="Doha"/>
    <s v="AMDC"/>
    <x v="22"/>
    <m/>
    <s v="Outlet Mall"/>
    <m/>
    <n v="2019"/>
    <m/>
    <s v="Award"/>
    <s v="Competitive - Traditional"/>
    <s v="Fixed Price Lump Sum"/>
    <m/>
    <m/>
    <n v="17500"/>
    <m/>
    <x v="3"/>
    <s v="SAR"/>
    <m/>
    <m/>
    <m/>
    <n v="211"/>
    <m/>
    <m/>
    <s v="1 Level"/>
    <s v="5.5m average"/>
  </r>
  <r>
    <x v="1"/>
    <s v="Outlet Mall"/>
    <x v="9"/>
    <m/>
    <m/>
    <s v="Qatar"/>
    <s v="Doha"/>
    <s v="AMDC"/>
    <x v="22"/>
    <m/>
    <s v="Outlet Mall"/>
    <m/>
    <n v="2019"/>
    <m/>
    <s v="Award"/>
    <s v="Competitive - Traditional"/>
    <s v="Fixed Price Lump Sum"/>
    <m/>
    <m/>
    <n v="17500"/>
    <m/>
    <x v="4"/>
    <s v="SAR"/>
    <m/>
    <m/>
    <m/>
    <n v="387"/>
    <m/>
    <m/>
    <s v="1 Level"/>
    <s v="5.5m average"/>
  </r>
  <r>
    <x v="1"/>
    <s v="Outlet Mall"/>
    <x v="9"/>
    <m/>
    <m/>
    <s v="Qatar"/>
    <s v="Doha"/>
    <s v="AMDC"/>
    <x v="22"/>
    <m/>
    <s v="Outlet Mall"/>
    <m/>
    <n v="2019"/>
    <m/>
    <s v="Award"/>
    <s v="Competitive - Traditional"/>
    <s v="Fixed Price Lump Sum"/>
    <m/>
    <m/>
    <n v="17500"/>
    <m/>
    <x v="5"/>
    <s v="SAR"/>
    <m/>
    <m/>
    <m/>
    <n v="211"/>
    <m/>
    <m/>
    <s v="1 Level"/>
    <s v="5.5m average"/>
  </r>
  <r>
    <x v="1"/>
    <s v="Outlet Mall"/>
    <x v="9"/>
    <m/>
    <m/>
    <s v="Qatar"/>
    <s v="Doha"/>
    <s v="AMDC"/>
    <x v="22"/>
    <m/>
    <s v="Outlet Mall"/>
    <m/>
    <n v="2019"/>
    <m/>
    <s v="Award"/>
    <s v="Competitive - Traditional"/>
    <s v="Fixed Price Lump Sum"/>
    <m/>
    <m/>
    <n v="17500"/>
    <m/>
    <x v="6"/>
    <s v="SAR"/>
    <m/>
    <m/>
    <m/>
    <n v="70"/>
    <m/>
    <m/>
    <s v="1 Level"/>
    <s v="5.5m average"/>
  </r>
  <r>
    <x v="1"/>
    <s v="Outlet Mall"/>
    <x v="9"/>
    <m/>
    <m/>
    <s v="Qatar"/>
    <s v="Doha"/>
    <s v="AMDC"/>
    <x v="22"/>
    <m/>
    <s v="Outlet Mall"/>
    <m/>
    <n v="2019"/>
    <m/>
    <s v="Award"/>
    <s v="Competitive - Traditional"/>
    <s v="Fixed Price Lump Sum"/>
    <m/>
    <m/>
    <n v="17500"/>
    <m/>
    <x v="7"/>
    <s v="SAR"/>
    <m/>
    <m/>
    <m/>
    <n v="0"/>
    <m/>
    <m/>
    <s v="1 Level"/>
    <s v="5.5m average"/>
  </r>
  <r>
    <x v="1"/>
    <s v="Outlet Mall"/>
    <x v="9"/>
    <m/>
    <m/>
    <s v="Qatar"/>
    <s v="Doha"/>
    <s v="AMDC"/>
    <x v="22"/>
    <m/>
    <s v="Outlet Mall"/>
    <m/>
    <n v="2019"/>
    <m/>
    <s v="Award"/>
    <s v="Competitive - Traditional"/>
    <s v="Fixed Price Lump Sum"/>
    <m/>
    <m/>
    <n v="17500"/>
    <m/>
    <x v="8"/>
    <s v="SAR"/>
    <m/>
    <m/>
    <m/>
    <n v="844"/>
    <m/>
    <m/>
    <s v="1 Level"/>
    <s v="5.5m average"/>
  </r>
  <r>
    <x v="1"/>
    <s v="Outlet Mall"/>
    <x v="9"/>
    <m/>
    <m/>
    <s v="Qatar"/>
    <s v="Doha"/>
    <s v="AMDC"/>
    <x v="22"/>
    <m/>
    <s v="Outlet Mall"/>
    <m/>
    <n v="2019"/>
    <m/>
    <s v="Award"/>
    <s v="Competitive - Traditional"/>
    <s v="Fixed Price Lump Sum"/>
    <m/>
    <m/>
    <n v="17500"/>
    <m/>
    <x v="9"/>
    <s v="SAR"/>
    <m/>
    <m/>
    <m/>
    <n v="1125"/>
    <m/>
    <m/>
    <s v="1 Level"/>
    <s v="5.5m average"/>
  </r>
  <r>
    <x v="1"/>
    <s v="Outlet Mall"/>
    <x v="9"/>
    <m/>
    <m/>
    <s v="Qatar"/>
    <s v="Doha"/>
    <s v="AMDC"/>
    <x v="22"/>
    <m/>
    <s v="Outlet Mall"/>
    <m/>
    <n v="2019"/>
    <m/>
    <s v="Award"/>
    <s v="Competitive - Traditional"/>
    <s v="Fixed Price Lump Sum"/>
    <m/>
    <m/>
    <n v="17500"/>
    <m/>
    <x v="10"/>
    <s v="SAR"/>
    <m/>
    <m/>
    <m/>
    <n v="0"/>
    <m/>
    <m/>
    <s v="1 Level"/>
    <s v="5.5m average"/>
  </r>
  <r>
    <x v="1"/>
    <s v="Outlet Mall"/>
    <x v="9"/>
    <m/>
    <m/>
    <s v="Qatar"/>
    <s v="Doha"/>
    <s v="AMDC"/>
    <x v="22"/>
    <m/>
    <s v="Outlet Mall"/>
    <m/>
    <n v="2019"/>
    <m/>
    <s v="Award"/>
    <s v="Competitive - Traditional"/>
    <s v="Fixed Price Lump Sum"/>
    <m/>
    <m/>
    <n v="17500"/>
    <m/>
    <x v="11"/>
    <s v="SAR"/>
    <m/>
    <m/>
    <m/>
    <n v="364"/>
    <m/>
    <m/>
    <s v="1 Level"/>
    <s v="5.5m average"/>
  </r>
  <r>
    <x v="1"/>
    <s v="Outlet Mall"/>
    <x v="9"/>
    <m/>
    <m/>
    <s v="Qatar"/>
    <s v="Doha"/>
    <s v="AMDC"/>
    <x v="22"/>
    <m/>
    <s v="Outlet Mall"/>
    <m/>
    <n v="2019"/>
    <m/>
    <s v="Award"/>
    <s v="Competitive - Traditional"/>
    <s v="Fixed Price Lump Sum"/>
    <m/>
    <m/>
    <n v="17500"/>
    <m/>
    <x v="12"/>
    <s v="SAR"/>
    <m/>
    <m/>
    <m/>
    <n v="0"/>
    <m/>
    <m/>
    <s v="1 Level"/>
    <s v="5.5m average"/>
  </r>
  <r>
    <x v="1"/>
    <s v="Lifestyle Retail"/>
    <x v="10"/>
    <m/>
    <m/>
    <s v="KSA"/>
    <s v="Jeddah"/>
    <s v="Baraka"/>
    <x v="23"/>
    <m/>
    <s v="Lifestyle Retail"/>
    <m/>
    <n v="2023"/>
    <m/>
    <s v="Award"/>
    <s v="Competitive - Traditional"/>
    <s v="Fixed Price Lump Sum"/>
    <m/>
    <m/>
    <n v="15283"/>
    <m/>
    <x v="0"/>
    <s v="SAR"/>
    <m/>
    <m/>
    <m/>
    <n v="474"/>
    <m/>
    <m/>
    <s v="2 levels"/>
    <s v="5.5m average"/>
  </r>
  <r>
    <x v="1"/>
    <s v="Lifestyle Retail"/>
    <x v="10"/>
    <m/>
    <m/>
    <s v="KSA"/>
    <s v="Jeddah"/>
    <s v="Baraka"/>
    <x v="23"/>
    <m/>
    <s v="Lifestyle Retail"/>
    <m/>
    <n v="2023"/>
    <m/>
    <s v="Award"/>
    <s v="Competitive - Traditional"/>
    <s v="Fixed Price Lump Sum"/>
    <m/>
    <m/>
    <n v="15283"/>
    <m/>
    <x v="1"/>
    <s v="SAR"/>
    <m/>
    <m/>
    <m/>
    <n v="1472"/>
    <m/>
    <m/>
    <s v="2 levels"/>
    <s v="5.5m average"/>
  </r>
  <r>
    <x v="1"/>
    <s v="Lifestyle Retail"/>
    <x v="10"/>
    <m/>
    <m/>
    <s v="KSA"/>
    <s v="Jeddah"/>
    <s v="Baraka"/>
    <x v="23"/>
    <m/>
    <s v="Lifestyle Retail"/>
    <m/>
    <n v="2023"/>
    <m/>
    <s v="Award"/>
    <s v="Competitive - Traditional"/>
    <s v="Fixed Price Lump Sum"/>
    <m/>
    <m/>
    <n v="15283"/>
    <m/>
    <x v="2"/>
    <s v="SAR"/>
    <m/>
    <m/>
    <m/>
    <n v="1230"/>
    <m/>
    <m/>
    <s v="2 levels"/>
    <s v="5.5m average"/>
  </r>
  <r>
    <x v="1"/>
    <s v="Lifestyle Retail"/>
    <x v="10"/>
    <m/>
    <m/>
    <s v="KSA"/>
    <s v="Jeddah"/>
    <s v="Baraka"/>
    <x v="23"/>
    <m/>
    <s v="Lifestyle Retail"/>
    <m/>
    <n v="2023"/>
    <m/>
    <s v="Award"/>
    <s v="Competitive - Traditional"/>
    <s v="Fixed Price Lump Sum"/>
    <m/>
    <m/>
    <n v="15283"/>
    <m/>
    <x v="3"/>
    <s v="SAR"/>
    <m/>
    <m/>
    <m/>
    <n v="90"/>
    <m/>
    <m/>
    <s v="2 levels"/>
    <s v="5.5m average"/>
  </r>
  <r>
    <x v="1"/>
    <s v="Lifestyle Retail"/>
    <x v="10"/>
    <m/>
    <m/>
    <s v="KSA"/>
    <s v="Jeddah"/>
    <s v="Baraka"/>
    <x v="23"/>
    <m/>
    <s v="Lifestyle Retail"/>
    <m/>
    <n v="2023"/>
    <m/>
    <s v="Award"/>
    <s v="Competitive - Traditional"/>
    <s v="Fixed Price Lump Sum"/>
    <m/>
    <m/>
    <n v="15283"/>
    <m/>
    <x v="4"/>
    <s v="SAR"/>
    <m/>
    <m/>
    <m/>
    <n v="164"/>
    <m/>
    <m/>
    <s v="2 levels"/>
    <s v="5.5m average"/>
  </r>
  <r>
    <x v="1"/>
    <s v="Lifestyle Retail"/>
    <x v="10"/>
    <m/>
    <m/>
    <s v="KSA"/>
    <s v="Jeddah"/>
    <s v="Baraka"/>
    <x v="23"/>
    <m/>
    <s v="Lifestyle Retail"/>
    <m/>
    <n v="2023"/>
    <m/>
    <s v="Award"/>
    <s v="Competitive - Traditional"/>
    <s v="Fixed Price Lump Sum"/>
    <m/>
    <m/>
    <n v="15283"/>
    <m/>
    <x v="5"/>
    <s v="SAR"/>
    <m/>
    <m/>
    <m/>
    <n v="31"/>
    <m/>
    <m/>
    <s v="2 levels"/>
    <s v="5.5m average"/>
  </r>
  <r>
    <x v="1"/>
    <s v="Lifestyle Retail"/>
    <x v="10"/>
    <m/>
    <m/>
    <s v="KSA"/>
    <s v="Jeddah"/>
    <s v="Baraka"/>
    <x v="23"/>
    <m/>
    <s v="Lifestyle Retail"/>
    <m/>
    <n v="2023"/>
    <m/>
    <s v="Award"/>
    <s v="Competitive - Traditional"/>
    <s v="Fixed Price Lump Sum"/>
    <m/>
    <m/>
    <n v="15283"/>
    <m/>
    <x v="6"/>
    <s v="SAR"/>
    <m/>
    <m/>
    <m/>
    <n v="71"/>
    <m/>
    <m/>
    <s v="2 levels"/>
    <s v="5.5m average"/>
  </r>
  <r>
    <x v="1"/>
    <s v="Lifestyle Retail"/>
    <x v="10"/>
    <m/>
    <m/>
    <s v="KSA"/>
    <s v="Jeddah"/>
    <s v="Baraka"/>
    <x v="23"/>
    <m/>
    <s v="Lifestyle Retail"/>
    <m/>
    <n v="2023"/>
    <m/>
    <s v="Award"/>
    <s v="Competitive - Traditional"/>
    <s v="Fixed Price Lump Sum"/>
    <m/>
    <m/>
    <n v="15283"/>
    <m/>
    <x v="7"/>
    <s v="SAR"/>
    <m/>
    <m/>
    <m/>
    <n v="16"/>
    <m/>
    <m/>
    <s v="2 levels"/>
    <s v="5.5m average"/>
  </r>
  <r>
    <x v="1"/>
    <s v="Lifestyle Retail"/>
    <x v="10"/>
    <m/>
    <m/>
    <s v="KSA"/>
    <s v="Jeddah"/>
    <s v="Baraka"/>
    <x v="23"/>
    <m/>
    <s v="Lifestyle Retail"/>
    <m/>
    <n v="2023"/>
    <m/>
    <s v="Award"/>
    <s v="Competitive - Traditional"/>
    <s v="Fixed Price Lump Sum"/>
    <m/>
    <m/>
    <n v="15283"/>
    <m/>
    <x v="8"/>
    <s v="SAR"/>
    <m/>
    <m/>
    <m/>
    <n v="593"/>
    <m/>
    <m/>
    <s v="2 levels"/>
    <s v="5.5m average"/>
  </r>
  <r>
    <x v="1"/>
    <s v="Lifestyle Retail"/>
    <x v="10"/>
    <m/>
    <m/>
    <s v="KSA"/>
    <s v="Jeddah"/>
    <s v="Baraka"/>
    <x v="23"/>
    <m/>
    <s v="Lifestyle Retail"/>
    <m/>
    <n v="2023"/>
    <m/>
    <s v="Award"/>
    <s v="Competitive - Traditional"/>
    <s v="Fixed Price Lump Sum"/>
    <m/>
    <m/>
    <n v="15283"/>
    <m/>
    <x v="9"/>
    <s v="SAR"/>
    <m/>
    <m/>
    <m/>
    <n v="768"/>
    <m/>
    <m/>
    <s v="2 levels"/>
    <s v="5.5m average"/>
  </r>
  <r>
    <x v="1"/>
    <s v="Lifestyle Retail"/>
    <x v="10"/>
    <m/>
    <m/>
    <s v="KSA"/>
    <s v="Jeddah"/>
    <s v="Baraka"/>
    <x v="23"/>
    <m/>
    <s v="Lifestyle Retail"/>
    <m/>
    <n v="2023"/>
    <m/>
    <s v="Award"/>
    <s v="Competitive - Traditional"/>
    <s v="Fixed Price Lump Sum"/>
    <m/>
    <m/>
    <n v="15283"/>
    <m/>
    <x v="10"/>
    <s v="SAR"/>
    <m/>
    <m/>
    <m/>
    <n v="111"/>
    <m/>
    <m/>
    <s v="2 levels"/>
    <s v="5.5m average"/>
  </r>
  <r>
    <x v="1"/>
    <s v="Lifestyle Retail"/>
    <x v="10"/>
    <m/>
    <m/>
    <s v="KSA"/>
    <s v="Jeddah"/>
    <s v="Baraka"/>
    <x v="23"/>
    <m/>
    <s v="Lifestyle Retail"/>
    <m/>
    <n v="2023"/>
    <m/>
    <s v="Award"/>
    <s v="Competitive - Traditional"/>
    <s v="Fixed Price Lump Sum"/>
    <m/>
    <m/>
    <n v="15283"/>
    <m/>
    <x v="11"/>
    <s v="SAR"/>
    <m/>
    <m/>
    <m/>
    <n v="301"/>
    <m/>
    <m/>
    <s v="2 levels"/>
    <s v="5.5m average"/>
  </r>
  <r>
    <x v="1"/>
    <s v="Lifestyle Retail"/>
    <x v="10"/>
    <m/>
    <m/>
    <s v="KSA"/>
    <s v="Jeddah"/>
    <s v="Baraka"/>
    <x v="23"/>
    <m/>
    <s v="Lifestyle Retail"/>
    <m/>
    <n v="2023"/>
    <m/>
    <s v="Award"/>
    <s v="Competitive - Traditional"/>
    <s v="Fixed Price Lump Sum"/>
    <m/>
    <m/>
    <n v="15283"/>
    <m/>
    <x v="12"/>
    <s v="SAR"/>
    <m/>
    <m/>
    <m/>
    <n v="0"/>
    <m/>
    <m/>
    <s v="2 levels"/>
    <s v="5.5m average"/>
  </r>
  <r>
    <x v="1"/>
    <s v="Lifestyle Retail"/>
    <x v="10"/>
    <m/>
    <m/>
    <s v="Qatar"/>
    <s v="Doha"/>
    <s v="AMDC"/>
    <x v="24"/>
    <m/>
    <s v="Lifestyle Retail"/>
    <m/>
    <n v="2019"/>
    <m/>
    <s v="Award"/>
    <s v="Competitive - Traditional"/>
    <s v="Fixed Price Lump Sum"/>
    <m/>
    <m/>
    <n v="18750"/>
    <m/>
    <x v="0"/>
    <s v="SAR"/>
    <m/>
    <m/>
    <m/>
    <n v="402"/>
    <m/>
    <m/>
    <s v="1 Level"/>
    <s v="5.5m average"/>
  </r>
  <r>
    <x v="1"/>
    <s v="Lifestyle Retail"/>
    <x v="10"/>
    <m/>
    <m/>
    <s v="Qatar"/>
    <s v="Doha"/>
    <s v="AMDC"/>
    <x v="24"/>
    <m/>
    <s v="Lifestyle Retail"/>
    <m/>
    <n v="2019"/>
    <m/>
    <s v="Award"/>
    <s v="Competitive - Traditional"/>
    <s v="Fixed Price Lump Sum"/>
    <m/>
    <m/>
    <n v="18750"/>
    <m/>
    <x v="1"/>
    <s v="SAR"/>
    <m/>
    <m/>
    <m/>
    <n v="1120"/>
    <m/>
    <m/>
    <s v="1 Level"/>
    <s v="5.5m average"/>
  </r>
  <r>
    <x v="1"/>
    <s v="Lifestyle Retail"/>
    <x v="10"/>
    <m/>
    <m/>
    <s v="Qatar"/>
    <s v="Doha"/>
    <s v="AMDC"/>
    <x v="24"/>
    <m/>
    <s v="Lifestyle Retail"/>
    <m/>
    <n v="2019"/>
    <m/>
    <s v="Award"/>
    <s v="Competitive - Traditional"/>
    <s v="Fixed Price Lump Sum"/>
    <m/>
    <m/>
    <n v="18750"/>
    <m/>
    <x v="2"/>
    <s v="SAR"/>
    <m/>
    <m/>
    <m/>
    <n v="976"/>
    <m/>
    <m/>
    <s v="1 Level"/>
    <s v="5.5m average"/>
  </r>
  <r>
    <x v="1"/>
    <s v="Lifestyle Retail"/>
    <x v="10"/>
    <m/>
    <m/>
    <s v="Qatar"/>
    <s v="Doha"/>
    <s v="AMDC"/>
    <x v="24"/>
    <m/>
    <s v="Lifestyle Retail"/>
    <m/>
    <n v="2019"/>
    <m/>
    <s v="Award"/>
    <s v="Competitive - Traditional"/>
    <s v="Fixed Price Lump Sum"/>
    <m/>
    <m/>
    <n v="18750"/>
    <m/>
    <x v="3"/>
    <s v="SAR"/>
    <m/>
    <m/>
    <m/>
    <n v="172"/>
    <m/>
    <m/>
    <s v="1 Level"/>
    <s v="5.5m average"/>
  </r>
  <r>
    <x v="1"/>
    <s v="Lifestyle Retail"/>
    <x v="10"/>
    <m/>
    <m/>
    <s v="Qatar"/>
    <s v="Doha"/>
    <s v="AMDC"/>
    <x v="24"/>
    <m/>
    <s v="Lifestyle Retail"/>
    <m/>
    <n v="2019"/>
    <m/>
    <s v="Award"/>
    <s v="Competitive - Traditional"/>
    <s v="Fixed Price Lump Sum"/>
    <m/>
    <m/>
    <n v="18750"/>
    <m/>
    <x v="4"/>
    <s v="SAR"/>
    <m/>
    <m/>
    <m/>
    <n v="317"/>
    <m/>
    <m/>
    <s v="1 Level"/>
    <s v="5.5m average"/>
  </r>
  <r>
    <x v="1"/>
    <s v="Lifestyle Retail"/>
    <x v="10"/>
    <m/>
    <m/>
    <s v="Qatar"/>
    <s v="Doha"/>
    <s v="AMDC"/>
    <x v="24"/>
    <m/>
    <s v="Lifestyle Retail"/>
    <m/>
    <n v="2019"/>
    <m/>
    <s v="Award"/>
    <s v="Competitive - Traditional"/>
    <s v="Fixed Price Lump Sum"/>
    <m/>
    <m/>
    <n v="18750"/>
    <m/>
    <x v="5"/>
    <s v="SAR"/>
    <m/>
    <m/>
    <m/>
    <n v="172"/>
    <m/>
    <m/>
    <s v="1 Level"/>
    <s v="5.5m average"/>
  </r>
  <r>
    <x v="1"/>
    <s v="Lifestyle Retail"/>
    <x v="10"/>
    <m/>
    <m/>
    <s v="Qatar"/>
    <s v="Doha"/>
    <s v="AMDC"/>
    <x v="24"/>
    <m/>
    <s v="Lifestyle Retail"/>
    <m/>
    <n v="2019"/>
    <m/>
    <s v="Award"/>
    <s v="Competitive - Traditional"/>
    <s v="Fixed Price Lump Sum"/>
    <m/>
    <m/>
    <n v="18750"/>
    <m/>
    <x v="6"/>
    <s v="SAR"/>
    <m/>
    <m/>
    <m/>
    <n v="57"/>
    <m/>
    <m/>
    <s v="1 Level"/>
    <s v="5.5m average"/>
  </r>
  <r>
    <x v="1"/>
    <s v="Lifestyle Retail"/>
    <x v="10"/>
    <m/>
    <m/>
    <s v="Qatar"/>
    <s v="Doha"/>
    <s v="AMDC"/>
    <x v="24"/>
    <m/>
    <s v="Lifestyle Retail"/>
    <m/>
    <n v="2019"/>
    <m/>
    <s v="Award"/>
    <s v="Competitive - Traditional"/>
    <s v="Fixed Price Lump Sum"/>
    <m/>
    <m/>
    <n v="18750"/>
    <m/>
    <x v="7"/>
    <s v="SAR"/>
    <m/>
    <m/>
    <m/>
    <n v="0"/>
    <m/>
    <m/>
    <s v="1 Level"/>
    <s v="5.5m average"/>
  </r>
  <r>
    <x v="1"/>
    <s v="Lifestyle Retail"/>
    <x v="10"/>
    <m/>
    <m/>
    <s v="Qatar"/>
    <s v="Doha"/>
    <s v="AMDC"/>
    <x v="24"/>
    <m/>
    <s v="Lifestyle Retail"/>
    <m/>
    <n v="2019"/>
    <m/>
    <s v="Award"/>
    <s v="Competitive - Traditional"/>
    <s v="Fixed Price Lump Sum"/>
    <m/>
    <m/>
    <n v="18750"/>
    <m/>
    <x v="8"/>
    <s v="SAR"/>
    <m/>
    <m/>
    <m/>
    <n v="746"/>
    <m/>
    <m/>
    <s v="1 Level"/>
    <s v="5.5m average"/>
  </r>
  <r>
    <x v="1"/>
    <s v="Lifestyle Retail"/>
    <x v="10"/>
    <m/>
    <m/>
    <s v="Qatar"/>
    <s v="Doha"/>
    <s v="AMDC"/>
    <x v="24"/>
    <m/>
    <s v="Lifestyle Retail"/>
    <m/>
    <n v="2019"/>
    <m/>
    <s v="Award"/>
    <s v="Competitive - Traditional"/>
    <s v="Fixed Price Lump Sum"/>
    <m/>
    <m/>
    <n v="18750"/>
    <m/>
    <x v="9"/>
    <s v="SAR"/>
    <m/>
    <m/>
    <m/>
    <n v="1091"/>
    <m/>
    <m/>
    <s v="1 Level"/>
    <s v="5.5m average"/>
  </r>
  <r>
    <x v="1"/>
    <s v="Lifestyle Retail"/>
    <x v="10"/>
    <m/>
    <m/>
    <s v="Qatar"/>
    <s v="Doha"/>
    <s v="AMDC"/>
    <x v="24"/>
    <m/>
    <s v="Lifestyle Retail"/>
    <m/>
    <n v="2019"/>
    <m/>
    <s v="Award"/>
    <s v="Competitive - Traditional"/>
    <s v="Fixed Price Lump Sum"/>
    <m/>
    <m/>
    <n v="18750"/>
    <m/>
    <x v="10"/>
    <s v="SAR"/>
    <m/>
    <m/>
    <m/>
    <n v="0"/>
    <m/>
    <m/>
    <s v="1 Level"/>
    <s v="5.5m average"/>
  </r>
  <r>
    <x v="1"/>
    <s v="Lifestyle Retail"/>
    <x v="10"/>
    <m/>
    <m/>
    <s v="Qatar"/>
    <s v="Doha"/>
    <s v="AMDC"/>
    <x v="24"/>
    <m/>
    <s v="Lifestyle Retail"/>
    <m/>
    <n v="2019"/>
    <m/>
    <s v="Award"/>
    <s v="Competitive - Traditional"/>
    <s v="Fixed Price Lump Sum"/>
    <m/>
    <m/>
    <n v="18750"/>
    <m/>
    <x v="11"/>
    <s v="SAR"/>
    <m/>
    <m/>
    <m/>
    <n v="303"/>
    <m/>
    <m/>
    <s v="1 Level"/>
    <s v="5.5m average"/>
  </r>
  <r>
    <x v="1"/>
    <s v="Lifestyle Retail"/>
    <x v="10"/>
    <m/>
    <m/>
    <s v="Qatar"/>
    <s v="Doha"/>
    <s v="AMDC"/>
    <x v="24"/>
    <m/>
    <s v="Lifestyle Retail"/>
    <m/>
    <n v="2019"/>
    <m/>
    <s v="Award"/>
    <s v="Competitive - Traditional"/>
    <s v="Fixed Price Lump Sum"/>
    <m/>
    <m/>
    <n v="18750"/>
    <m/>
    <x v="12"/>
    <s v="SAR"/>
    <m/>
    <m/>
    <m/>
    <n v="0"/>
    <m/>
    <m/>
    <s v="1 Level"/>
    <s v="5.5m average"/>
  </r>
  <r>
    <x v="1"/>
    <s v="Regional Mall"/>
    <x v="11"/>
    <m/>
    <m/>
    <s v="KSA"/>
    <s v="Jeddah"/>
    <s v="One Meem"/>
    <x v="25"/>
    <m/>
    <s v="Regional Mall"/>
    <m/>
    <n v="2022"/>
    <m/>
    <s v="Award"/>
    <s v="Competitive - Traditional"/>
    <s v="Fixed Price Lump Sum"/>
    <m/>
    <m/>
    <n v="89206"/>
    <m/>
    <x v="0"/>
    <s v="SAR"/>
    <m/>
    <m/>
    <m/>
    <n v="401"/>
    <m/>
    <m/>
    <s v="2 to 4 nr"/>
    <s v="5.5m average"/>
  </r>
  <r>
    <x v="1"/>
    <s v="Regional Mall"/>
    <x v="11"/>
    <m/>
    <m/>
    <s v="KSA"/>
    <s v="Jeddah"/>
    <s v="One Meem"/>
    <x v="25"/>
    <m/>
    <s v="Regional Mall"/>
    <m/>
    <n v="2022"/>
    <m/>
    <s v="Award"/>
    <s v="Competitive - Traditional"/>
    <s v="Fixed Price Lump Sum"/>
    <m/>
    <m/>
    <n v="89206"/>
    <m/>
    <x v="1"/>
    <s v="SAR"/>
    <m/>
    <m/>
    <m/>
    <n v="1443"/>
    <m/>
    <m/>
    <s v="2 to 4 nr"/>
    <s v="5.5m average"/>
  </r>
  <r>
    <x v="1"/>
    <s v="Regional Mall"/>
    <x v="11"/>
    <m/>
    <m/>
    <s v="KSA"/>
    <s v="Jeddah"/>
    <s v="One Meem"/>
    <x v="25"/>
    <m/>
    <s v="Regional Mall"/>
    <m/>
    <n v="2022"/>
    <m/>
    <s v="Award"/>
    <s v="Competitive - Traditional"/>
    <s v="Fixed Price Lump Sum"/>
    <m/>
    <m/>
    <n v="89206"/>
    <m/>
    <x v="2"/>
    <s v="SAR"/>
    <m/>
    <m/>
    <m/>
    <n v="947"/>
    <m/>
    <m/>
    <s v="2 to 4 nr"/>
    <s v="5.5m average"/>
  </r>
  <r>
    <x v="1"/>
    <s v="Regional Mall"/>
    <x v="11"/>
    <m/>
    <m/>
    <s v="KSA"/>
    <s v="Jeddah"/>
    <s v="One Meem"/>
    <x v="25"/>
    <m/>
    <s v="Regional Mall"/>
    <m/>
    <n v="2022"/>
    <m/>
    <s v="Award"/>
    <s v="Competitive - Traditional"/>
    <s v="Fixed Price Lump Sum"/>
    <m/>
    <m/>
    <n v="89206"/>
    <m/>
    <x v="3"/>
    <s v="SAR"/>
    <m/>
    <m/>
    <m/>
    <n v="133"/>
    <m/>
    <m/>
    <s v="2 to 4 nr"/>
    <s v="5.5m average"/>
  </r>
  <r>
    <x v="1"/>
    <s v="Regional Mall"/>
    <x v="11"/>
    <m/>
    <m/>
    <s v="KSA"/>
    <s v="Jeddah"/>
    <s v="One Meem"/>
    <x v="25"/>
    <m/>
    <s v="Regional Mall"/>
    <m/>
    <n v="2022"/>
    <m/>
    <s v="Award"/>
    <s v="Competitive - Traditional"/>
    <s v="Fixed Price Lump Sum"/>
    <m/>
    <m/>
    <n v="89206"/>
    <m/>
    <x v="4"/>
    <s v="SAR"/>
    <m/>
    <m/>
    <m/>
    <n v="292"/>
    <m/>
    <m/>
    <s v="2 to 4 nr"/>
    <s v="5.5m average"/>
  </r>
  <r>
    <x v="1"/>
    <s v="Regional Mall"/>
    <x v="11"/>
    <m/>
    <m/>
    <s v="KSA"/>
    <s v="Jeddah"/>
    <s v="One Meem"/>
    <x v="25"/>
    <m/>
    <s v="Regional Mall"/>
    <m/>
    <n v="2022"/>
    <m/>
    <s v="Award"/>
    <s v="Competitive - Traditional"/>
    <s v="Fixed Price Lump Sum"/>
    <m/>
    <m/>
    <n v="89206"/>
    <m/>
    <x v="5"/>
    <s v="SAR"/>
    <m/>
    <m/>
    <m/>
    <n v="11"/>
    <m/>
    <m/>
    <s v="2 to 4 nr"/>
    <s v="5.5m average"/>
  </r>
  <r>
    <x v="1"/>
    <s v="Regional Mall"/>
    <x v="11"/>
    <m/>
    <m/>
    <s v="KSA"/>
    <s v="Jeddah"/>
    <s v="One Meem"/>
    <x v="25"/>
    <m/>
    <s v="Regional Mall"/>
    <m/>
    <n v="2022"/>
    <m/>
    <s v="Award"/>
    <s v="Competitive - Traditional"/>
    <s v="Fixed Price Lump Sum"/>
    <m/>
    <m/>
    <n v="89206"/>
    <m/>
    <x v="6"/>
    <s v="SAR"/>
    <m/>
    <m/>
    <m/>
    <n v="51"/>
    <m/>
    <m/>
    <s v="2 to 4 nr"/>
    <s v="5.5m average"/>
  </r>
  <r>
    <x v="1"/>
    <s v="Regional Mall"/>
    <x v="11"/>
    <m/>
    <m/>
    <s v="KSA"/>
    <s v="Jeddah"/>
    <s v="One Meem"/>
    <x v="25"/>
    <m/>
    <s v="Regional Mall"/>
    <m/>
    <n v="2022"/>
    <m/>
    <s v="Award"/>
    <s v="Competitive - Traditional"/>
    <s v="Fixed Price Lump Sum"/>
    <m/>
    <m/>
    <n v="89206"/>
    <m/>
    <x v="7"/>
    <s v="SAR"/>
    <m/>
    <m/>
    <m/>
    <n v="32"/>
    <m/>
    <m/>
    <s v="2 to 4 nr"/>
    <s v="5.5m average"/>
  </r>
  <r>
    <x v="1"/>
    <s v="Regional Mall"/>
    <x v="11"/>
    <m/>
    <m/>
    <s v="KSA"/>
    <s v="Jeddah"/>
    <s v="One Meem"/>
    <x v="25"/>
    <m/>
    <s v="Regional Mall"/>
    <m/>
    <n v="2022"/>
    <m/>
    <s v="Award"/>
    <s v="Competitive - Traditional"/>
    <s v="Fixed Price Lump Sum"/>
    <m/>
    <m/>
    <n v="89206"/>
    <m/>
    <x v="8"/>
    <s v="SAR"/>
    <m/>
    <m/>
    <m/>
    <n v="627"/>
    <m/>
    <m/>
    <s v="2 to 4 nr"/>
    <s v="5.5m average"/>
  </r>
  <r>
    <x v="1"/>
    <s v="Regional Mall"/>
    <x v="11"/>
    <m/>
    <m/>
    <s v="KSA"/>
    <s v="Jeddah"/>
    <s v="One Meem"/>
    <x v="25"/>
    <m/>
    <s v="Regional Mall"/>
    <m/>
    <n v="2022"/>
    <m/>
    <s v="Award"/>
    <s v="Competitive - Traditional"/>
    <s v="Fixed Price Lump Sum"/>
    <m/>
    <m/>
    <n v="89206"/>
    <m/>
    <x v="9"/>
    <s v="SAR"/>
    <m/>
    <m/>
    <m/>
    <n v="1270"/>
    <m/>
    <m/>
    <s v="2 to 4 nr"/>
    <s v="5.5m average"/>
  </r>
  <r>
    <x v="1"/>
    <s v="Regional Mall"/>
    <x v="11"/>
    <m/>
    <m/>
    <s v="KSA"/>
    <s v="Jeddah"/>
    <s v="One Meem"/>
    <x v="25"/>
    <m/>
    <s v="Regional Mall"/>
    <m/>
    <n v="2022"/>
    <m/>
    <s v="Award"/>
    <s v="Competitive - Traditional"/>
    <s v="Fixed Price Lump Sum"/>
    <m/>
    <m/>
    <n v="89206"/>
    <m/>
    <x v="10"/>
    <s v="SAR"/>
    <m/>
    <m/>
    <m/>
    <n v="165"/>
    <m/>
    <m/>
    <s v="2 to 4 nr"/>
    <s v="5.5m average"/>
  </r>
  <r>
    <x v="1"/>
    <s v="Regional Mall"/>
    <x v="11"/>
    <m/>
    <m/>
    <s v="KSA"/>
    <s v="Jeddah"/>
    <s v="One Meem"/>
    <x v="25"/>
    <m/>
    <s v="Regional Mall"/>
    <m/>
    <n v="2022"/>
    <m/>
    <s v="Award"/>
    <s v="Competitive - Traditional"/>
    <s v="Fixed Price Lump Sum"/>
    <m/>
    <m/>
    <n v="89206"/>
    <m/>
    <x v="11"/>
    <s v="SAR"/>
    <m/>
    <m/>
    <m/>
    <n v="322"/>
    <m/>
    <m/>
    <s v="2 to 4 nr"/>
    <s v="5.5m average"/>
  </r>
  <r>
    <x v="1"/>
    <s v="Regional Mall"/>
    <x v="11"/>
    <m/>
    <m/>
    <s v="KSA"/>
    <s v="Jeddah"/>
    <s v="One Meem"/>
    <x v="25"/>
    <m/>
    <s v="Regional Mall"/>
    <m/>
    <n v="2022"/>
    <m/>
    <s v="Award"/>
    <s v="Competitive - Traditional"/>
    <s v="Fixed Price Lump Sum"/>
    <m/>
    <m/>
    <n v="89206"/>
    <m/>
    <x v="12"/>
    <s v="SAR"/>
    <m/>
    <m/>
    <m/>
    <n v="0"/>
    <m/>
    <m/>
    <s v="2 to 4 nr"/>
    <s v="5.5m average"/>
  </r>
  <r>
    <x v="1"/>
    <s v="Regional Mall"/>
    <x v="11"/>
    <m/>
    <m/>
    <s v="Qatar"/>
    <s v="Doha"/>
    <s v="MBHH"/>
    <x v="26"/>
    <m/>
    <s v="Regional Mall"/>
    <m/>
    <n v="2020"/>
    <m/>
    <s v="Award"/>
    <s v="Competitive - Traditional"/>
    <s v="Fixed Price Lump Sum"/>
    <m/>
    <m/>
    <n v="36650"/>
    <m/>
    <x v="0"/>
    <s v="SAR"/>
    <m/>
    <m/>
    <m/>
    <n v="901"/>
    <m/>
    <m/>
    <s v="4 levels"/>
    <s v="5.5m average"/>
  </r>
  <r>
    <x v="1"/>
    <s v="Regional Mall"/>
    <x v="11"/>
    <m/>
    <m/>
    <s v="Qatar"/>
    <s v="Doha"/>
    <s v="MBHH"/>
    <x v="26"/>
    <m/>
    <s v="Regional Mall"/>
    <m/>
    <n v="2020"/>
    <m/>
    <s v="Award"/>
    <s v="Competitive - Traditional"/>
    <s v="Fixed Price Lump Sum"/>
    <m/>
    <m/>
    <n v="36650"/>
    <m/>
    <x v="1"/>
    <s v="SAR"/>
    <m/>
    <m/>
    <m/>
    <n v="1478"/>
    <m/>
    <m/>
    <s v="4 levels"/>
    <s v="5.5m average"/>
  </r>
  <r>
    <x v="1"/>
    <s v="Regional Mall"/>
    <x v="11"/>
    <m/>
    <m/>
    <s v="Qatar"/>
    <s v="Doha"/>
    <s v="MBHH"/>
    <x v="26"/>
    <m/>
    <s v="Regional Mall"/>
    <m/>
    <n v="2020"/>
    <m/>
    <s v="Award"/>
    <s v="Competitive - Traditional"/>
    <s v="Fixed Price Lump Sum"/>
    <m/>
    <m/>
    <n v="36650"/>
    <m/>
    <x v="2"/>
    <s v="SAR"/>
    <m/>
    <m/>
    <m/>
    <n v="1002.8"/>
    <m/>
    <m/>
    <s v="4 levels"/>
    <s v="5.5m average"/>
  </r>
  <r>
    <x v="1"/>
    <s v="Regional Mall"/>
    <x v="11"/>
    <m/>
    <m/>
    <s v="Qatar"/>
    <s v="Doha"/>
    <s v="MBHH"/>
    <x v="26"/>
    <m/>
    <s v="Regional Mall"/>
    <m/>
    <n v="2020"/>
    <m/>
    <s v="Award"/>
    <s v="Competitive - Traditional"/>
    <s v="Fixed Price Lump Sum"/>
    <m/>
    <m/>
    <n v="36650"/>
    <m/>
    <x v="3"/>
    <s v="SAR"/>
    <m/>
    <m/>
    <m/>
    <n v="205"/>
    <m/>
    <m/>
    <s v="4 levels"/>
    <s v="5.5m average"/>
  </r>
  <r>
    <x v="1"/>
    <s v="Regional Mall"/>
    <x v="11"/>
    <m/>
    <m/>
    <s v="Qatar"/>
    <s v="Doha"/>
    <s v="MBHH"/>
    <x v="26"/>
    <m/>
    <s v="Regional Mall"/>
    <m/>
    <n v="2020"/>
    <m/>
    <s v="Award"/>
    <s v="Competitive - Traditional"/>
    <s v="Fixed Price Lump Sum"/>
    <m/>
    <m/>
    <n v="36650"/>
    <m/>
    <x v="4"/>
    <s v="SAR"/>
    <m/>
    <m/>
    <m/>
    <n v="326"/>
    <m/>
    <m/>
    <s v="4 levels"/>
    <s v="5.5m average"/>
  </r>
  <r>
    <x v="1"/>
    <s v="Regional Mall"/>
    <x v="11"/>
    <m/>
    <m/>
    <s v="Qatar"/>
    <s v="Doha"/>
    <s v="MBHH"/>
    <x v="26"/>
    <m/>
    <s v="Regional Mall"/>
    <m/>
    <n v="2020"/>
    <m/>
    <s v="Award"/>
    <s v="Competitive - Traditional"/>
    <s v="Fixed Price Lump Sum"/>
    <m/>
    <m/>
    <n v="36650"/>
    <m/>
    <x v="5"/>
    <s v="SAR"/>
    <m/>
    <m/>
    <m/>
    <n v="232"/>
    <m/>
    <m/>
    <s v="4 levels"/>
    <s v="5.5m average"/>
  </r>
  <r>
    <x v="1"/>
    <s v="Regional Mall"/>
    <x v="11"/>
    <m/>
    <m/>
    <s v="Qatar"/>
    <s v="Doha"/>
    <s v="MBHH"/>
    <x v="26"/>
    <m/>
    <s v="Regional Mall"/>
    <m/>
    <n v="2020"/>
    <m/>
    <s v="Award"/>
    <s v="Competitive - Traditional"/>
    <s v="Fixed Price Lump Sum"/>
    <m/>
    <m/>
    <n v="36650"/>
    <m/>
    <x v="6"/>
    <s v="SAR"/>
    <m/>
    <m/>
    <m/>
    <n v="113"/>
    <m/>
    <m/>
    <s v="4 levels"/>
    <s v="5.5m average"/>
  </r>
  <r>
    <x v="1"/>
    <s v="Regional Mall"/>
    <x v="11"/>
    <m/>
    <m/>
    <s v="Qatar"/>
    <s v="Doha"/>
    <s v="MBHH"/>
    <x v="26"/>
    <m/>
    <s v="Regional Mall"/>
    <m/>
    <n v="2020"/>
    <m/>
    <s v="Award"/>
    <s v="Competitive - Traditional"/>
    <s v="Fixed Price Lump Sum"/>
    <m/>
    <m/>
    <n v="36650"/>
    <m/>
    <x v="7"/>
    <s v="SAR"/>
    <m/>
    <m/>
    <m/>
    <n v="74"/>
    <m/>
    <m/>
    <s v="4 levels"/>
    <s v="5.5m average"/>
  </r>
  <r>
    <x v="1"/>
    <s v="Regional Mall"/>
    <x v="11"/>
    <m/>
    <m/>
    <s v="Qatar"/>
    <s v="Doha"/>
    <s v="MBHH"/>
    <x v="26"/>
    <m/>
    <s v="Regional Mall"/>
    <m/>
    <n v="2020"/>
    <m/>
    <s v="Award"/>
    <s v="Competitive - Traditional"/>
    <s v="Fixed Price Lump Sum"/>
    <m/>
    <m/>
    <n v="36650"/>
    <m/>
    <x v="8"/>
    <s v="SAR"/>
    <m/>
    <m/>
    <m/>
    <n v="994"/>
    <m/>
    <m/>
    <s v="4 levels"/>
    <s v="5.5m average"/>
  </r>
  <r>
    <x v="1"/>
    <s v="Regional Mall"/>
    <x v="11"/>
    <m/>
    <m/>
    <s v="Qatar"/>
    <s v="Doha"/>
    <s v="MBHH"/>
    <x v="26"/>
    <m/>
    <s v="Regional Mall"/>
    <m/>
    <n v="2020"/>
    <m/>
    <s v="Award"/>
    <s v="Competitive - Traditional"/>
    <s v="Fixed Price Lump Sum"/>
    <m/>
    <m/>
    <n v="36650"/>
    <m/>
    <x v="9"/>
    <s v="SAR"/>
    <m/>
    <m/>
    <m/>
    <n v="1359"/>
    <m/>
    <m/>
    <s v="4 levels"/>
    <s v="5.5m average"/>
  </r>
  <r>
    <x v="1"/>
    <s v="Regional Mall"/>
    <x v="11"/>
    <m/>
    <m/>
    <s v="Qatar"/>
    <s v="Doha"/>
    <s v="MBHH"/>
    <x v="26"/>
    <m/>
    <s v="Regional Mall"/>
    <m/>
    <n v="2020"/>
    <m/>
    <s v="Award"/>
    <s v="Competitive - Traditional"/>
    <s v="Fixed Price Lump Sum"/>
    <m/>
    <m/>
    <n v="36650"/>
    <m/>
    <x v="10"/>
    <s v="SAR"/>
    <m/>
    <m/>
    <m/>
    <n v="232"/>
    <m/>
    <m/>
    <s v="4 levels"/>
    <s v="5.5m average"/>
  </r>
  <r>
    <x v="1"/>
    <s v="Regional Mall"/>
    <x v="11"/>
    <m/>
    <m/>
    <s v="Qatar"/>
    <s v="Doha"/>
    <s v="MBHH"/>
    <x v="26"/>
    <m/>
    <s v="Regional Mall"/>
    <m/>
    <n v="2020"/>
    <m/>
    <s v="Award"/>
    <s v="Competitive - Traditional"/>
    <s v="Fixed Price Lump Sum"/>
    <m/>
    <m/>
    <n v="36650"/>
    <m/>
    <x v="11"/>
    <s v="SAR"/>
    <m/>
    <m/>
    <m/>
    <n v="470"/>
    <m/>
    <m/>
    <s v="4 levels"/>
    <s v="5.5m average"/>
  </r>
  <r>
    <x v="1"/>
    <s v="Regional Mall"/>
    <x v="11"/>
    <m/>
    <m/>
    <s v="Qatar"/>
    <s v="Doha"/>
    <s v="MBHH"/>
    <x v="26"/>
    <m/>
    <s v="Regional Mall"/>
    <m/>
    <n v="2020"/>
    <m/>
    <s v="Award"/>
    <s v="Competitive - Traditional"/>
    <s v="Fixed Price Lump Sum"/>
    <m/>
    <m/>
    <n v="36650"/>
    <m/>
    <x v="12"/>
    <s v="SAR"/>
    <m/>
    <m/>
    <m/>
    <n v="0"/>
    <m/>
    <m/>
    <s v="4 levels"/>
    <s v="5.5m average"/>
  </r>
  <r>
    <x v="2"/>
    <s v="Commercial"/>
    <x v="12"/>
    <m/>
    <m/>
    <s v="KSA"/>
    <s v="Damman"/>
    <s v="GCDRC "/>
    <x v="27"/>
    <m/>
    <s v="GCDRC"/>
    <m/>
    <n v="2023"/>
    <m/>
    <s v="Award"/>
    <s v="Competitive - Traditional"/>
    <s v="Fixed Price Lump Sum"/>
    <m/>
    <m/>
    <n v="17400"/>
    <m/>
    <x v="0"/>
    <s v="SAR"/>
    <m/>
    <m/>
    <m/>
    <n v="589.9802962032079"/>
    <m/>
    <m/>
    <s v="3 Levels"/>
    <s v="4m average"/>
  </r>
  <r>
    <x v="2"/>
    <s v="Commercial"/>
    <x v="12"/>
    <m/>
    <m/>
    <s v="KSA"/>
    <s v="Damman"/>
    <s v="GCDRC "/>
    <x v="27"/>
    <m/>
    <s v="GCDRC"/>
    <m/>
    <n v="2023"/>
    <m/>
    <s v="Award"/>
    <s v="Competitive - Traditional"/>
    <s v="Fixed Price Lump Sum"/>
    <m/>
    <m/>
    <n v="17400"/>
    <m/>
    <x v="1"/>
    <s v="SAR"/>
    <m/>
    <m/>
    <m/>
    <n v="1001.3000227575085"/>
    <m/>
    <m/>
    <s v="3 Levels"/>
    <s v="4m average"/>
  </r>
  <r>
    <x v="2"/>
    <s v="Commercial"/>
    <x v="12"/>
    <m/>
    <m/>
    <s v="KSA"/>
    <s v="Damman"/>
    <s v="GCDRC "/>
    <x v="27"/>
    <m/>
    <s v="GCDRC"/>
    <m/>
    <n v="2023"/>
    <m/>
    <s v="Award"/>
    <s v="Competitive - Traditional"/>
    <s v="Fixed Price Lump Sum"/>
    <m/>
    <m/>
    <n v="17400"/>
    <m/>
    <x v="2"/>
    <s v="SAR"/>
    <m/>
    <m/>
    <m/>
    <n v="1156.329"/>
    <m/>
    <m/>
    <s v="3 Levels"/>
    <s v="4m average"/>
  </r>
  <r>
    <x v="2"/>
    <s v="Commercial"/>
    <x v="12"/>
    <m/>
    <m/>
    <s v="KSA"/>
    <s v="Damman"/>
    <s v="GCDRC "/>
    <x v="27"/>
    <m/>
    <s v="GCDRC"/>
    <m/>
    <n v="2023"/>
    <m/>
    <s v="Award"/>
    <s v="Competitive - Traditional"/>
    <s v="Fixed Price Lump Sum"/>
    <m/>
    <m/>
    <n v="17400"/>
    <m/>
    <x v="3"/>
    <s v="SAR"/>
    <m/>
    <m/>
    <m/>
    <n v="189.45266056089048"/>
    <m/>
    <m/>
    <s v="3 Levels"/>
    <s v="4m average"/>
  </r>
  <r>
    <x v="2"/>
    <s v="Commercial"/>
    <x v="12"/>
    <m/>
    <m/>
    <s v="KSA"/>
    <s v="Damman"/>
    <s v="GCDRC "/>
    <x v="27"/>
    <m/>
    <s v="GCDRC"/>
    <m/>
    <n v="2023"/>
    <m/>
    <s v="Award"/>
    <s v="Competitive - Traditional"/>
    <s v="Fixed Price Lump Sum"/>
    <m/>
    <m/>
    <n v="17400"/>
    <m/>
    <x v="4"/>
    <s v="SAR"/>
    <m/>
    <m/>
    <m/>
    <n v="364.90458379750606"/>
    <m/>
    <m/>
    <s v="3 Levels"/>
    <s v="4m average"/>
  </r>
  <r>
    <x v="2"/>
    <s v="Commercial"/>
    <x v="12"/>
    <m/>
    <m/>
    <s v="KSA"/>
    <s v="Damman"/>
    <s v="GCDRC "/>
    <x v="27"/>
    <m/>
    <s v="GCDRC"/>
    <m/>
    <n v="2023"/>
    <m/>
    <s v="Award"/>
    <s v="Competitive - Traditional"/>
    <s v="Fixed Price Lump Sum"/>
    <m/>
    <m/>
    <n v="17400"/>
    <m/>
    <x v="5"/>
    <s v="SAR"/>
    <m/>
    <m/>
    <m/>
    <n v="32.948288793198344"/>
    <m/>
    <m/>
    <s v="3 Levels"/>
    <s v="4m average"/>
  </r>
  <r>
    <x v="2"/>
    <s v="Commercial"/>
    <x v="12"/>
    <m/>
    <m/>
    <s v="KSA"/>
    <s v="Damman"/>
    <s v="GCDRC "/>
    <x v="27"/>
    <m/>
    <s v="GCDRC"/>
    <m/>
    <n v="2023"/>
    <m/>
    <s v="Award"/>
    <s v="Competitive - Traditional"/>
    <s v="Fixed Price Lump Sum"/>
    <m/>
    <m/>
    <n v="17400"/>
    <m/>
    <x v="6"/>
    <s v="SAR"/>
    <m/>
    <m/>
    <m/>
    <n v="47.36316514022262"/>
    <m/>
    <m/>
    <s v="3 Levels"/>
    <s v="4m average"/>
  </r>
  <r>
    <x v="2"/>
    <s v="Commercial"/>
    <x v="12"/>
    <m/>
    <m/>
    <s v="KSA"/>
    <s v="Damman"/>
    <s v="GCDRC "/>
    <x v="27"/>
    <m/>
    <s v="GCDRC"/>
    <m/>
    <n v="2023"/>
    <m/>
    <s v="Award"/>
    <s v="Competitive - Traditional"/>
    <s v="Fixed Price Lump Sum"/>
    <m/>
    <m/>
    <n v="17400"/>
    <m/>
    <x v="7"/>
    <s v="SAR"/>
    <m/>
    <m/>
    <m/>
    <n v="10.296340247874483"/>
    <m/>
    <m/>
    <s v="3 Levels"/>
    <s v="4m average"/>
  </r>
  <r>
    <x v="2"/>
    <s v="Commercial"/>
    <x v="12"/>
    <m/>
    <m/>
    <s v="KSA"/>
    <s v="Damman"/>
    <s v="GCDRC "/>
    <x v="27"/>
    <m/>
    <s v="GCDRC"/>
    <m/>
    <n v="2023"/>
    <m/>
    <s v="Award"/>
    <s v="Competitive - Traditional"/>
    <s v="Fixed Price Lump Sum"/>
    <m/>
    <m/>
    <n v="17400"/>
    <m/>
    <x v="8"/>
    <s v="SAR"/>
    <m/>
    <m/>
    <m/>
    <n v="875.69790236687913"/>
    <m/>
    <m/>
    <s v="3 Levels"/>
    <s v="4m average"/>
  </r>
  <r>
    <x v="2"/>
    <s v="Commercial"/>
    <x v="12"/>
    <m/>
    <m/>
    <s v="KSA"/>
    <s v="Damman"/>
    <s v="GCDRC "/>
    <x v="27"/>
    <m/>
    <s v="GCDRC"/>
    <m/>
    <n v="2023"/>
    <m/>
    <s v="Award"/>
    <s v="Competitive - Traditional"/>
    <s v="Fixed Price Lump Sum"/>
    <m/>
    <m/>
    <n v="17400"/>
    <m/>
    <x v="9"/>
    <s v="SAR"/>
    <m/>
    <m/>
    <m/>
    <n v="745.45503394611262"/>
    <m/>
    <m/>
    <s v="3 Levels"/>
    <s v="4m average"/>
  </r>
  <r>
    <x v="2"/>
    <s v="Commercial"/>
    <x v="12"/>
    <m/>
    <m/>
    <s v="KSA"/>
    <s v="Damman"/>
    <s v="GCDRC "/>
    <x v="27"/>
    <m/>
    <s v="GCDRC"/>
    <m/>
    <n v="2023"/>
    <m/>
    <s v="Award"/>
    <s v="Competitive - Traditional"/>
    <s v="Fixed Price Lump Sum"/>
    <m/>
    <m/>
    <n v="17400"/>
    <m/>
    <x v="10"/>
    <s v="SAR"/>
    <m/>
    <m/>
    <m/>
    <n v="94.417440073009004"/>
    <m/>
    <m/>
    <s v="3 Levels"/>
    <s v="4m average"/>
  </r>
  <r>
    <x v="2"/>
    <s v="Commercial"/>
    <x v="12"/>
    <m/>
    <m/>
    <s v="KSA"/>
    <s v="Damman"/>
    <s v="GCDRC "/>
    <x v="27"/>
    <m/>
    <s v="GCDRC"/>
    <m/>
    <n v="2023"/>
    <m/>
    <s v="Award"/>
    <s v="Competitive - Traditional"/>
    <s v="Fixed Price Lump Sum"/>
    <m/>
    <m/>
    <n v="17400"/>
    <m/>
    <x v="11"/>
    <s v="SAR"/>
    <m/>
    <m/>
    <m/>
    <n v="499.47546542439119"/>
    <m/>
    <m/>
    <s v="3 Levels"/>
    <s v="4m average"/>
  </r>
  <r>
    <x v="2"/>
    <s v="Commercial"/>
    <x v="12"/>
    <m/>
    <m/>
    <s v="KSA"/>
    <s v="Damman"/>
    <s v="GCDRC "/>
    <x v="27"/>
    <m/>
    <s v="GCDRC"/>
    <m/>
    <n v="2023"/>
    <m/>
    <s v="Award"/>
    <s v="Competitive - Traditional"/>
    <s v="Fixed Price Lump Sum"/>
    <m/>
    <m/>
    <n v="17400"/>
    <m/>
    <x v="12"/>
    <s v="SAR"/>
    <m/>
    <m/>
    <m/>
    <n v="0"/>
    <m/>
    <m/>
    <s v="3 Levels"/>
    <s v="4m average"/>
  </r>
  <r>
    <x v="2"/>
    <s v="Commercial"/>
    <x v="12"/>
    <m/>
    <m/>
    <s v="KSA"/>
    <s v="Dubai"/>
    <s v="RAM"/>
    <x v="28"/>
    <m/>
    <s v="PS1"/>
    <m/>
    <n v="2021"/>
    <m/>
    <s v="Award"/>
    <s v="Competitive - Traditional"/>
    <s v="Fixed Price Lump Sum"/>
    <m/>
    <m/>
    <n v="3349"/>
    <m/>
    <x v="0"/>
    <s v="SAR"/>
    <m/>
    <m/>
    <m/>
    <n v="601.71625183645381"/>
    <m/>
    <m/>
    <s v="3 Levels"/>
    <s v="4m average"/>
  </r>
  <r>
    <x v="2"/>
    <s v="Commercial"/>
    <x v="12"/>
    <m/>
    <m/>
    <s v="KSA"/>
    <s v="Dubai"/>
    <s v="RAM"/>
    <x v="28"/>
    <m/>
    <s v="PS1"/>
    <m/>
    <n v="2021"/>
    <m/>
    <s v="Award"/>
    <s v="Competitive - Traditional"/>
    <s v="Fixed Price Lump Sum"/>
    <m/>
    <m/>
    <n v="3349"/>
    <m/>
    <x v="1"/>
    <s v="SAR"/>
    <m/>
    <m/>
    <m/>
    <n v="1441.4170082725147"/>
    <m/>
    <m/>
    <s v="3 Levels"/>
    <s v="4m average"/>
  </r>
  <r>
    <x v="2"/>
    <s v="Commercial"/>
    <x v="12"/>
    <m/>
    <m/>
    <s v="KSA"/>
    <s v="Dubai"/>
    <s v="RAM"/>
    <x v="28"/>
    <m/>
    <s v="PS1"/>
    <m/>
    <n v="2021"/>
    <m/>
    <s v="Award"/>
    <s v="Competitive - Traditional"/>
    <s v="Fixed Price Lump Sum"/>
    <m/>
    <m/>
    <n v="3349"/>
    <m/>
    <x v="2"/>
    <s v="SAR"/>
    <m/>
    <m/>
    <m/>
    <n v="1126.4742311137593"/>
    <m/>
    <m/>
    <s v="3 Levels"/>
    <s v="4m average"/>
  </r>
  <r>
    <x v="2"/>
    <s v="Commercial"/>
    <x v="12"/>
    <m/>
    <m/>
    <s v="KSA"/>
    <s v="Dubai"/>
    <s v="RAM"/>
    <x v="28"/>
    <m/>
    <s v="PS1"/>
    <m/>
    <n v="2021"/>
    <m/>
    <s v="Award"/>
    <s v="Competitive - Traditional"/>
    <s v="Fixed Price Lump Sum"/>
    <m/>
    <m/>
    <n v="3349"/>
    <m/>
    <x v="3"/>
    <s v="SAR"/>
    <m/>
    <m/>
    <m/>
    <n v="229.36242922094223"/>
    <m/>
    <m/>
    <s v="3 Levels"/>
    <s v="4m average"/>
  </r>
  <r>
    <x v="2"/>
    <s v="Commercial"/>
    <x v="12"/>
    <m/>
    <m/>
    <s v="KSA"/>
    <s v="Dubai"/>
    <s v="RAM"/>
    <x v="28"/>
    <m/>
    <s v="PS1"/>
    <m/>
    <n v="2021"/>
    <m/>
    <s v="Award"/>
    <s v="Competitive - Traditional"/>
    <s v="Fixed Price Lump Sum"/>
    <m/>
    <m/>
    <n v="3349"/>
    <m/>
    <x v="4"/>
    <s v="SAR"/>
    <m/>
    <m/>
    <m/>
    <n v="474.30867805128344"/>
    <m/>
    <m/>
    <s v="3 Levels"/>
    <s v="4m average"/>
  </r>
  <r>
    <x v="2"/>
    <s v="Commercial"/>
    <x v="12"/>
    <m/>
    <m/>
    <s v="KSA"/>
    <s v="Dubai"/>
    <s v="RAM"/>
    <x v="28"/>
    <m/>
    <s v="PS1"/>
    <m/>
    <n v="2021"/>
    <m/>
    <s v="Award"/>
    <s v="Competitive - Traditional"/>
    <s v="Fixed Price Lump Sum"/>
    <m/>
    <m/>
    <n v="3349"/>
    <m/>
    <x v="5"/>
    <s v="SAR"/>
    <m/>
    <m/>
    <m/>
    <n v="53.839146796874999"/>
    <m/>
    <m/>
    <s v="3 Levels"/>
    <s v="4m average"/>
  </r>
  <r>
    <x v="2"/>
    <s v="Commercial"/>
    <x v="12"/>
    <m/>
    <m/>
    <s v="KSA"/>
    <s v="Dubai"/>
    <s v="RAM"/>
    <x v="28"/>
    <m/>
    <s v="PS1"/>
    <m/>
    <n v="2021"/>
    <m/>
    <s v="Award"/>
    <s v="Competitive - Traditional"/>
    <s v="Fixed Price Lump Sum"/>
    <m/>
    <m/>
    <n v="3349"/>
    <m/>
    <x v="6"/>
    <s v="SAR"/>
    <m/>
    <m/>
    <m/>
    <n v="36.101560407490929"/>
    <m/>
    <m/>
    <s v="3 Levels"/>
    <s v="4m average"/>
  </r>
  <r>
    <x v="2"/>
    <s v="Commercial"/>
    <x v="12"/>
    <m/>
    <m/>
    <s v="KSA"/>
    <s v="Dubai"/>
    <s v="RAM"/>
    <x v="28"/>
    <m/>
    <s v="PS1"/>
    <m/>
    <n v="2021"/>
    <m/>
    <s v="Award"/>
    <s v="Competitive - Traditional"/>
    <s v="Fixed Price Lump Sum"/>
    <m/>
    <m/>
    <n v="3349"/>
    <m/>
    <x v="7"/>
    <s v="SAR"/>
    <m/>
    <m/>
    <m/>
    <n v="16.91902564720953"/>
    <m/>
    <m/>
    <s v="3 Levels"/>
    <s v="4m average"/>
  </r>
  <r>
    <x v="2"/>
    <s v="Commercial"/>
    <x v="12"/>
    <m/>
    <m/>
    <s v="KSA"/>
    <s v="Dubai"/>
    <s v="RAM"/>
    <x v="28"/>
    <m/>
    <s v="PS1"/>
    <m/>
    <n v="2021"/>
    <m/>
    <s v="Award"/>
    <s v="Competitive - Traditional"/>
    <s v="Fixed Price Lump Sum"/>
    <m/>
    <m/>
    <n v="3349"/>
    <m/>
    <x v="8"/>
    <s v="SAR"/>
    <m/>
    <m/>
    <m/>
    <n v="822.55122988942503"/>
    <m/>
    <m/>
    <s v="3 Levels"/>
    <s v="4m average"/>
  </r>
  <r>
    <x v="2"/>
    <s v="Commercial"/>
    <x v="12"/>
    <m/>
    <m/>
    <s v="KSA"/>
    <s v="Dubai"/>
    <s v="RAM"/>
    <x v="28"/>
    <m/>
    <s v="PS1"/>
    <m/>
    <n v="2021"/>
    <m/>
    <s v="Award"/>
    <s v="Competitive - Traditional"/>
    <s v="Fixed Price Lump Sum"/>
    <m/>
    <m/>
    <n v="3349"/>
    <m/>
    <x v="9"/>
    <s v="SAR"/>
    <m/>
    <m/>
    <m/>
    <n v="816.76494475962988"/>
    <m/>
    <m/>
    <s v="3 Levels"/>
    <s v="4m average"/>
  </r>
  <r>
    <x v="2"/>
    <s v="Commercial"/>
    <x v="12"/>
    <m/>
    <m/>
    <s v="KSA"/>
    <s v="Dubai"/>
    <s v="RAM"/>
    <x v="28"/>
    <m/>
    <s v="PS1"/>
    <m/>
    <n v="2021"/>
    <m/>
    <s v="Award"/>
    <s v="Competitive - Traditional"/>
    <s v="Fixed Price Lump Sum"/>
    <m/>
    <m/>
    <n v="3349"/>
    <m/>
    <x v="10"/>
    <s v="SAR"/>
    <m/>
    <m/>
    <m/>
    <n v="44.454315106934892"/>
    <m/>
    <m/>
    <s v="3 Levels"/>
    <s v="4m average"/>
  </r>
  <r>
    <x v="2"/>
    <s v="Commercial"/>
    <x v="12"/>
    <m/>
    <m/>
    <s v="KSA"/>
    <s v="Dubai"/>
    <s v="RAM"/>
    <x v="28"/>
    <m/>
    <s v="PS1"/>
    <m/>
    <n v="2021"/>
    <m/>
    <s v="Award"/>
    <s v="Competitive - Traditional"/>
    <s v="Fixed Price Lump Sum"/>
    <m/>
    <m/>
    <n v="3349"/>
    <m/>
    <x v="11"/>
    <s v="SAR"/>
    <m/>
    <m/>
    <m/>
    <n v="637.71753194772009"/>
    <m/>
    <m/>
    <s v="3 Levels"/>
    <s v="4m average"/>
  </r>
  <r>
    <x v="2"/>
    <s v="Commercial"/>
    <x v="12"/>
    <m/>
    <m/>
    <s v="KSA"/>
    <s v="Dubai"/>
    <s v="RAM"/>
    <x v="28"/>
    <m/>
    <s v="PS1"/>
    <m/>
    <n v="2021"/>
    <m/>
    <s v="Award"/>
    <s v="Competitive - Traditional"/>
    <s v="Fixed Price Lump Sum"/>
    <m/>
    <m/>
    <n v="3349"/>
    <m/>
    <x v="12"/>
    <s v="SAR"/>
    <m/>
    <m/>
    <m/>
    <n v="0"/>
    <m/>
    <m/>
    <s v="3 Levels"/>
    <s v="4m average"/>
  </r>
  <r>
    <x v="2"/>
    <s v="Commercial"/>
    <x v="13"/>
    <m/>
    <m/>
    <s v="KSA"/>
    <s v="Riyadh"/>
    <s v="Developer07"/>
    <x v="29"/>
    <m/>
    <s v="MK Project01"/>
    <m/>
    <n v="2021"/>
    <m/>
    <s v="Award"/>
    <s v="Competitive - Traditional"/>
    <s v="Fixed Price Lump Sum"/>
    <m/>
    <m/>
    <n v="83736"/>
    <m/>
    <x v="0"/>
    <s v="SAR"/>
    <m/>
    <m/>
    <m/>
    <n v="594.86580848291374"/>
    <m/>
    <m/>
    <s v="4 levels"/>
    <s v="4m average"/>
  </r>
  <r>
    <x v="2"/>
    <s v="Commercial"/>
    <x v="13"/>
    <m/>
    <m/>
    <s v="KSA"/>
    <s v="Riyadh"/>
    <s v="Developer07"/>
    <x v="29"/>
    <m/>
    <s v="MK Project01"/>
    <m/>
    <n v="2021"/>
    <m/>
    <s v="Award"/>
    <s v="Competitive - Traditional"/>
    <s v="Fixed Price Lump Sum"/>
    <m/>
    <m/>
    <n v="83736"/>
    <m/>
    <x v="1"/>
    <s v="SAR"/>
    <m/>
    <m/>
    <m/>
    <n v="1191.8597356940797"/>
    <m/>
    <m/>
    <s v="4 levels"/>
    <s v="4m average"/>
  </r>
  <r>
    <x v="2"/>
    <s v="Commercial"/>
    <x v="13"/>
    <m/>
    <m/>
    <s v="KSA"/>
    <s v="Riyadh"/>
    <s v="Developer07"/>
    <x v="29"/>
    <m/>
    <s v="MK Project01"/>
    <m/>
    <n v="2021"/>
    <m/>
    <s v="Award"/>
    <s v="Competitive - Traditional"/>
    <s v="Fixed Price Lump Sum"/>
    <m/>
    <m/>
    <n v="83736"/>
    <m/>
    <x v="2"/>
    <s v="SAR"/>
    <m/>
    <m/>
    <m/>
    <n v="1141.4016155568797"/>
    <m/>
    <m/>
    <s v="4 levels"/>
    <s v="4m average"/>
  </r>
  <r>
    <x v="2"/>
    <s v="Commercial"/>
    <x v="13"/>
    <m/>
    <m/>
    <s v="KSA"/>
    <s v="Riyadh"/>
    <s v="Developer07"/>
    <x v="29"/>
    <m/>
    <s v="MK Project01"/>
    <m/>
    <n v="2021"/>
    <m/>
    <s v="Award"/>
    <s v="Competitive - Traditional"/>
    <s v="Fixed Price Lump Sum"/>
    <m/>
    <m/>
    <n v="83736"/>
    <m/>
    <x v="3"/>
    <s v="SAR"/>
    <m/>
    <m/>
    <m/>
    <n v="140.27569941204672"/>
    <m/>
    <m/>
    <s v="4 levels"/>
    <s v="4m average"/>
  </r>
  <r>
    <x v="2"/>
    <s v="Commercial"/>
    <x v="13"/>
    <m/>
    <m/>
    <s v="KSA"/>
    <s v="Riyadh"/>
    <s v="Developer07"/>
    <x v="29"/>
    <m/>
    <s v="MK Project01"/>
    <m/>
    <n v="2021"/>
    <m/>
    <s v="Award"/>
    <s v="Competitive - Traditional"/>
    <s v="Fixed Price Lump Sum"/>
    <m/>
    <m/>
    <n v="83736"/>
    <m/>
    <x v="4"/>
    <s v="SAR"/>
    <m/>
    <m/>
    <m/>
    <n v="546.59151839866479"/>
    <m/>
    <m/>
    <s v="4 levels"/>
    <s v="4m average"/>
  </r>
  <r>
    <x v="2"/>
    <s v="Commercial"/>
    <x v="13"/>
    <m/>
    <m/>
    <s v="KSA"/>
    <s v="Riyadh"/>
    <s v="Developer07"/>
    <x v="29"/>
    <m/>
    <s v="MK Project01"/>
    <m/>
    <n v="2021"/>
    <m/>
    <s v="Award"/>
    <s v="Competitive - Traditional"/>
    <s v="Fixed Price Lump Sum"/>
    <m/>
    <m/>
    <n v="83736"/>
    <m/>
    <x v="5"/>
    <s v="SAR"/>
    <m/>
    <m/>
    <m/>
    <n v="98.128713093148804"/>
    <m/>
    <m/>
    <s v="4 levels"/>
    <s v="4m average"/>
  </r>
  <r>
    <x v="2"/>
    <s v="Commercial"/>
    <x v="13"/>
    <m/>
    <m/>
    <s v="KSA"/>
    <s v="Riyadh"/>
    <s v="Developer07"/>
    <x v="29"/>
    <m/>
    <s v="MK Project01"/>
    <m/>
    <n v="2021"/>
    <m/>
    <s v="Award"/>
    <s v="Competitive - Traditional"/>
    <s v="Fixed Price Lump Sum"/>
    <m/>
    <m/>
    <n v="83736"/>
    <m/>
    <x v="6"/>
    <s v="SAR"/>
    <m/>
    <m/>
    <m/>
    <n v="9.6741861663480488"/>
    <m/>
    <m/>
    <s v="4 levels"/>
    <s v="4m average"/>
  </r>
  <r>
    <x v="2"/>
    <s v="Commercial"/>
    <x v="13"/>
    <m/>
    <m/>
    <s v="KSA"/>
    <s v="Riyadh"/>
    <s v="Developer07"/>
    <x v="29"/>
    <m/>
    <s v="MK Project01"/>
    <m/>
    <n v="2021"/>
    <m/>
    <s v="Award"/>
    <s v="Competitive - Traditional"/>
    <s v="Fixed Price Lump Sum"/>
    <m/>
    <m/>
    <n v="83736"/>
    <m/>
    <x v="7"/>
    <s v="SAR"/>
    <m/>
    <m/>
    <m/>
    <n v="20.960736693754107"/>
    <m/>
    <m/>
    <s v="4 levels"/>
    <s v="4m average"/>
  </r>
  <r>
    <x v="2"/>
    <s v="Commercial"/>
    <x v="13"/>
    <m/>
    <m/>
    <s v="KSA"/>
    <s v="Riyadh"/>
    <s v="Developer07"/>
    <x v="29"/>
    <m/>
    <s v="MK Project01"/>
    <m/>
    <n v="2021"/>
    <m/>
    <s v="Award"/>
    <s v="Competitive - Traditional"/>
    <s v="Fixed Price Lump Sum"/>
    <m/>
    <m/>
    <n v="83736"/>
    <m/>
    <x v="8"/>
    <s v="SAR"/>
    <m/>
    <m/>
    <m/>
    <n v="1035.1379197992412"/>
    <m/>
    <m/>
    <s v="4 levels"/>
    <s v="4m average"/>
  </r>
  <r>
    <x v="2"/>
    <s v="Commercial"/>
    <x v="13"/>
    <m/>
    <m/>
    <s v="KSA"/>
    <s v="Riyadh"/>
    <s v="Developer07"/>
    <x v="29"/>
    <m/>
    <s v="MK Project01"/>
    <m/>
    <n v="2021"/>
    <m/>
    <s v="Award"/>
    <s v="Competitive - Traditional"/>
    <s v="Fixed Price Lump Sum"/>
    <m/>
    <m/>
    <n v="83736"/>
    <m/>
    <x v="9"/>
    <s v="SAR"/>
    <m/>
    <m/>
    <m/>
    <n v="1181.86307665552"/>
    <m/>
    <m/>
    <s v="4 levels"/>
    <s v="4m average"/>
  </r>
  <r>
    <x v="2"/>
    <s v="Commercial"/>
    <x v="13"/>
    <m/>
    <m/>
    <s v="KSA"/>
    <s v="Riyadh"/>
    <s v="Developer07"/>
    <x v="29"/>
    <m/>
    <s v="MK Project01"/>
    <m/>
    <n v="2021"/>
    <m/>
    <s v="Award"/>
    <s v="Competitive - Traditional"/>
    <s v="Fixed Price Lump Sum"/>
    <m/>
    <m/>
    <n v="83736"/>
    <m/>
    <x v="10"/>
    <s v="SAR"/>
    <m/>
    <m/>
    <m/>
    <n v="227.02090203696758"/>
    <m/>
    <m/>
    <s v="4 levels"/>
    <s v="4m average"/>
  </r>
  <r>
    <x v="2"/>
    <s v="Commercial"/>
    <x v="13"/>
    <m/>
    <m/>
    <s v="KSA"/>
    <s v="Riyadh"/>
    <s v="Developer07"/>
    <x v="29"/>
    <m/>
    <s v="MK Project01"/>
    <m/>
    <n v="2021"/>
    <m/>
    <s v="Award"/>
    <s v="Competitive - Traditional"/>
    <s v="Fixed Price Lump Sum"/>
    <m/>
    <m/>
    <n v="83736"/>
    <m/>
    <x v="11"/>
    <s v="SAR"/>
    <m/>
    <m/>
    <m/>
    <n v="588.42367590084586"/>
    <m/>
    <m/>
    <s v="4 levels"/>
    <s v="4m average"/>
  </r>
  <r>
    <x v="2"/>
    <s v="Commercial"/>
    <x v="13"/>
    <m/>
    <m/>
    <s v="KSA"/>
    <s v="Riyadh"/>
    <s v="Developer07"/>
    <x v="29"/>
    <m/>
    <s v="MK Project01"/>
    <m/>
    <n v="2021"/>
    <m/>
    <s v="Award"/>
    <s v="Competitive - Traditional"/>
    <s v="Fixed Price Lump Sum"/>
    <m/>
    <m/>
    <n v="83736"/>
    <m/>
    <x v="12"/>
    <s v="SAR"/>
    <m/>
    <m/>
    <m/>
    <n v="0"/>
    <m/>
    <m/>
    <s v="4 levels"/>
    <s v="4m average"/>
  </r>
  <r>
    <x v="2"/>
    <s v="Commercial"/>
    <x v="13"/>
    <m/>
    <m/>
    <s v="KSA"/>
    <s v="Riyadh"/>
    <s v="ROSHN"/>
    <x v="30"/>
    <m/>
    <s v="Sedra Plot 3"/>
    <m/>
    <n v="2025"/>
    <m/>
    <s v="Award"/>
    <s v="Competitive - Traditional"/>
    <s v="Fixed Price Lump Sum"/>
    <m/>
    <m/>
    <n v="7501"/>
    <m/>
    <x v="0"/>
    <s v="SAR"/>
    <m/>
    <m/>
    <m/>
    <n v="650"/>
    <m/>
    <m/>
    <s v="4 levels"/>
    <s v="4m average"/>
  </r>
  <r>
    <x v="2"/>
    <s v="Commercial"/>
    <x v="13"/>
    <m/>
    <m/>
    <s v="KSA"/>
    <s v="Riyadh"/>
    <s v="ROSHN"/>
    <x v="30"/>
    <m/>
    <s v="Sedra Plot 3"/>
    <m/>
    <n v="2025"/>
    <m/>
    <s v="Award"/>
    <s v="Competitive - Traditional"/>
    <s v="Fixed Price Lump Sum"/>
    <m/>
    <m/>
    <n v="7501"/>
    <m/>
    <x v="1"/>
    <s v="SAR"/>
    <m/>
    <m/>
    <m/>
    <n v="750"/>
    <m/>
    <m/>
    <s v="4 levels"/>
    <s v="4m average"/>
  </r>
  <r>
    <x v="2"/>
    <s v="Commercial"/>
    <x v="13"/>
    <m/>
    <m/>
    <s v="KSA"/>
    <s v="Riyadh"/>
    <s v="ROSHN"/>
    <x v="30"/>
    <m/>
    <s v="Sedra Plot 3"/>
    <m/>
    <n v="2025"/>
    <m/>
    <s v="Award"/>
    <s v="Competitive - Traditional"/>
    <s v="Fixed Price Lump Sum"/>
    <m/>
    <m/>
    <n v="7501"/>
    <m/>
    <x v="2"/>
    <s v="SAR"/>
    <m/>
    <m/>
    <m/>
    <n v="393.5579256099187"/>
    <m/>
    <m/>
    <s v="4 levels"/>
    <s v="4m average"/>
  </r>
  <r>
    <x v="2"/>
    <s v="Commercial"/>
    <x v="13"/>
    <m/>
    <m/>
    <s v="KSA"/>
    <s v="Riyadh"/>
    <s v="ROSHN"/>
    <x v="30"/>
    <m/>
    <s v="Sedra Plot 3"/>
    <m/>
    <n v="2025"/>
    <m/>
    <s v="Award"/>
    <s v="Competitive - Traditional"/>
    <s v="Fixed Price Lump Sum"/>
    <m/>
    <m/>
    <n v="7501"/>
    <m/>
    <x v="3"/>
    <s v="SAR"/>
    <m/>
    <m/>
    <m/>
    <n v="143.80655912544995"/>
    <m/>
    <m/>
    <s v="4 levels"/>
    <s v="4m average"/>
  </r>
  <r>
    <x v="2"/>
    <s v="Commercial"/>
    <x v="13"/>
    <m/>
    <m/>
    <s v="KSA"/>
    <s v="Riyadh"/>
    <s v="ROSHN"/>
    <x v="30"/>
    <m/>
    <s v="Sedra Plot 3"/>
    <m/>
    <n v="2025"/>
    <m/>
    <s v="Award"/>
    <s v="Competitive - Traditional"/>
    <s v="Fixed Price Lump Sum"/>
    <m/>
    <m/>
    <n v="7501"/>
    <m/>
    <x v="4"/>
    <s v="SAR"/>
    <m/>
    <m/>
    <m/>
    <n v="200.56365817890949"/>
    <m/>
    <m/>
    <s v="4 levels"/>
    <s v="4m average"/>
  </r>
  <r>
    <x v="2"/>
    <s v="Commercial"/>
    <x v="13"/>
    <m/>
    <m/>
    <s v="KSA"/>
    <s v="Riyadh"/>
    <s v="ROSHN"/>
    <x v="30"/>
    <m/>
    <s v="Sedra Plot 3"/>
    <m/>
    <n v="2025"/>
    <m/>
    <s v="Award"/>
    <s v="Competitive - Traditional"/>
    <s v="Fixed Price Lump Sum"/>
    <m/>
    <m/>
    <n v="7501"/>
    <m/>
    <x v="5"/>
    <s v="SAR"/>
    <m/>
    <m/>
    <m/>
    <n v="82.957605652579659"/>
    <m/>
    <m/>
    <s v="4 levels"/>
    <s v="4m average"/>
  </r>
  <r>
    <x v="2"/>
    <s v="Commercial"/>
    <x v="13"/>
    <m/>
    <m/>
    <s v="KSA"/>
    <s v="Riyadh"/>
    <s v="ROSHN"/>
    <x v="30"/>
    <m/>
    <s v="Sedra Plot 3"/>
    <m/>
    <n v="2025"/>
    <m/>
    <s v="Award"/>
    <s v="Competitive - Traditional"/>
    <s v="Fixed Price Lump Sum"/>
    <m/>
    <m/>
    <n v="7501"/>
    <m/>
    <x v="6"/>
    <s v="SAR"/>
    <m/>
    <m/>
    <m/>
    <n v="81.630449273430216"/>
    <m/>
    <m/>
    <s v="4 levels"/>
    <s v="4m average"/>
  </r>
  <r>
    <x v="2"/>
    <s v="Commercial"/>
    <x v="13"/>
    <m/>
    <m/>
    <s v="KSA"/>
    <s v="Riyadh"/>
    <s v="ROSHN"/>
    <x v="30"/>
    <m/>
    <s v="Sedra Plot 3"/>
    <m/>
    <n v="2025"/>
    <m/>
    <s v="Award"/>
    <s v="Competitive - Traditional"/>
    <s v="Fixed Price Lump Sum"/>
    <m/>
    <m/>
    <n v="7501"/>
    <m/>
    <x v="7"/>
    <s v="SAR"/>
    <m/>
    <m/>
    <m/>
    <n v="10.817757632315692"/>
    <m/>
    <m/>
    <s v="4 levels"/>
    <s v="4m average"/>
  </r>
  <r>
    <x v="2"/>
    <s v="Commercial"/>
    <x v="13"/>
    <m/>
    <m/>
    <s v="KSA"/>
    <s v="Riyadh"/>
    <s v="ROSHN"/>
    <x v="30"/>
    <m/>
    <s v="Sedra Plot 3"/>
    <m/>
    <n v="2025"/>
    <m/>
    <s v="Award"/>
    <s v="Competitive - Traditional"/>
    <s v="Fixed Price Lump Sum"/>
    <m/>
    <m/>
    <n v="7501"/>
    <m/>
    <x v="8"/>
    <s v="SAR"/>
    <m/>
    <m/>
    <m/>
    <n v="806.47367017730971"/>
    <m/>
    <m/>
    <s v="4 levels"/>
    <s v="4m average"/>
  </r>
  <r>
    <x v="2"/>
    <s v="Commercial"/>
    <x v="13"/>
    <m/>
    <m/>
    <s v="KSA"/>
    <s v="Riyadh"/>
    <s v="ROSHN"/>
    <x v="30"/>
    <m/>
    <s v="Sedra Plot 3"/>
    <m/>
    <n v="2025"/>
    <m/>
    <s v="Award"/>
    <s v="Competitive - Traditional"/>
    <s v="Fixed Price Lump Sum"/>
    <m/>
    <m/>
    <n v="7501"/>
    <m/>
    <x v="9"/>
    <s v="SAR"/>
    <m/>
    <m/>
    <m/>
    <n v="714.46313824823358"/>
    <m/>
    <m/>
    <s v="4 levels"/>
    <s v="4m average"/>
  </r>
  <r>
    <x v="2"/>
    <s v="Commercial"/>
    <x v="13"/>
    <m/>
    <m/>
    <s v="KSA"/>
    <s v="Riyadh"/>
    <s v="ROSHN"/>
    <x v="30"/>
    <m/>
    <s v="Sedra Plot 3"/>
    <m/>
    <n v="2025"/>
    <m/>
    <s v="Award"/>
    <s v="Competitive - Traditional"/>
    <s v="Fixed Price Lump Sum"/>
    <m/>
    <m/>
    <n v="7501"/>
    <m/>
    <x v="10"/>
    <s v="SAR"/>
    <m/>
    <m/>
    <m/>
    <n v="106.80775896547127"/>
    <m/>
    <m/>
    <s v="4 levels"/>
    <s v="4m average"/>
  </r>
  <r>
    <x v="2"/>
    <s v="Commercial"/>
    <x v="13"/>
    <m/>
    <m/>
    <s v="KSA"/>
    <s v="Riyadh"/>
    <s v="ROSHN"/>
    <x v="30"/>
    <m/>
    <s v="Sedra Plot 3"/>
    <m/>
    <n v="2025"/>
    <m/>
    <s v="Award"/>
    <s v="Competitive - Traditional"/>
    <s v="Fixed Price Lump Sum"/>
    <m/>
    <m/>
    <n v="7501"/>
    <m/>
    <x v="11"/>
    <s v="SAR"/>
    <m/>
    <m/>
    <m/>
    <n v="403.01749100119986"/>
    <m/>
    <m/>
    <s v="4 levels"/>
    <s v="4m average"/>
  </r>
  <r>
    <x v="2"/>
    <s v="Commercial"/>
    <x v="13"/>
    <m/>
    <m/>
    <s v="KSA"/>
    <s v="Riyadh"/>
    <s v="ROSHN"/>
    <x v="30"/>
    <m/>
    <s v="Sedra Plot 3"/>
    <m/>
    <n v="2025"/>
    <m/>
    <s v="Award"/>
    <s v="Competitive - Traditional"/>
    <s v="Fixed Price Lump Sum"/>
    <m/>
    <m/>
    <n v="7501"/>
    <m/>
    <x v="12"/>
    <s v="SAR"/>
    <m/>
    <m/>
    <m/>
    <n v="0"/>
    <m/>
    <m/>
    <s v="4 levels"/>
    <s v="4m average"/>
  </r>
  <r>
    <x v="2"/>
    <s v="Commercial"/>
    <x v="13"/>
    <m/>
    <m/>
    <s v="KSA"/>
    <s v="Riyadh"/>
    <s v="ROSHN"/>
    <x v="31"/>
    <m/>
    <s v="Sedra Plot 3 (PTE)"/>
    <m/>
    <n v="2022"/>
    <m/>
    <s v="Award"/>
    <s v="Competitive - Traditional"/>
    <s v="Fixed Price Lump Sum"/>
    <m/>
    <m/>
    <n v="7501"/>
    <m/>
    <x v="0"/>
    <s v="SAR"/>
    <m/>
    <m/>
    <m/>
    <n v="572.01890265969348"/>
    <m/>
    <m/>
    <s v="4 levels"/>
    <s v="4m average"/>
  </r>
  <r>
    <x v="2"/>
    <s v="Commercial"/>
    <x v="13"/>
    <m/>
    <m/>
    <s v="KSA"/>
    <s v="Riyadh"/>
    <s v="ROSHN"/>
    <x v="31"/>
    <m/>
    <s v="Sedra Plot 3 (PTE)"/>
    <m/>
    <n v="2022"/>
    <m/>
    <s v="Award"/>
    <s v="Competitive - Traditional"/>
    <s v="Fixed Price Lump Sum"/>
    <m/>
    <m/>
    <n v="7501"/>
    <m/>
    <x v="1"/>
    <s v="SAR"/>
    <m/>
    <m/>
    <m/>
    <n v="1062.0403325784457"/>
    <m/>
    <m/>
    <s v="4 levels"/>
    <s v="4m average"/>
  </r>
  <r>
    <x v="2"/>
    <s v="Commercial"/>
    <x v="13"/>
    <m/>
    <m/>
    <s v="KSA"/>
    <s v="Riyadh"/>
    <s v="ROSHN"/>
    <x v="31"/>
    <m/>
    <s v="Sedra Plot 3 (PTE)"/>
    <m/>
    <n v="2022"/>
    <m/>
    <s v="Award"/>
    <s v="Competitive - Traditional"/>
    <s v="Fixed Price Lump Sum"/>
    <m/>
    <m/>
    <n v="7501"/>
    <m/>
    <x v="2"/>
    <s v="SAR"/>
    <m/>
    <m/>
    <m/>
    <n v="1141.4016155568797"/>
    <m/>
    <m/>
    <s v="4 levels"/>
    <s v="4m average"/>
  </r>
  <r>
    <x v="2"/>
    <s v="Commercial"/>
    <x v="13"/>
    <m/>
    <m/>
    <s v="KSA"/>
    <s v="Riyadh"/>
    <s v="ROSHN"/>
    <x v="31"/>
    <m/>
    <s v="Sedra Plot 3 (PTE)"/>
    <m/>
    <n v="2022"/>
    <m/>
    <s v="Award"/>
    <s v="Competitive - Traditional"/>
    <s v="Fixed Price Lump Sum"/>
    <m/>
    <m/>
    <n v="7501"/>
    <m/>
    <x v="3"/>
    <s v="SAR"/>
    <m/>
    <m/>
    <m/>
    <n v="241.02819648357132"/>
    <m/>
    <m/>
    <s v="4 levels"/>
    <s v="4m average"/>
  </r>
  <r>
    <x v="2"/>
    <s v="Commercial"/>
    <x v="13"/>
    <m/>
    <m/>
    <s v="KSA"/>
    <s v="Riyadh"/>
    <s v="ROSHN"/>
    <x v="31"/>
    <m/>
    <s v="Sedra Plot 3 (PTE)"/>
    <m/>
    <n v="2022"/>
    <m/>
    <s v="Award"/>
    <s v="Competitive - Traditional"/>
    <s v="Fixed Price Lump Sum"/>
    <m/>
    <m/>
    <n v="7501"/>
    <m/>
    <x v="4"/>
    <s v="SAR"/>
    <m/>
    <m/>
    <m/>
    <n v="373.57758828878713"/>
    <m/>
    <m/>
    <s v="4 levels"/>
    <s v="4m average"/>
  </r>
  <r>
    <x v="2"/>
    <s v="Commercial"/>
    <x v="13"/>
    <m/>
    <m/>
    <s v="KSA"/>
    <s v="Riyadh"/>
    <s v="ROSHN"/>
    <x v="31"/>
    <m/>
    <s v="Sedra Plot 3 (PTE)"/>
    <m/>
    <n v="2022"/>
    <m/>
    <s v="Award"/>
    <s v="Competitive - Traditional"/>
    <s v="Fixed Price Lump Sum"/>
    <m/>
    <m/>
    <n v="7501"/>
    <m/>
    <x v="5"/>
    <s v="SAR"/>
    <m/>
    <m/>
    <m/>
    <n v="129.85717774536971"/>
    <m/>
    <m/>
    <s v="4 levels"/>
    <s v="4m average"/>
  </r>
  <r>
    <x v="2"/>
    <s v="Commercial"/>
    <x v="13"/>
    <m/>
    <m/>
    <s v="KSA"/>
    <s v="Riyadh"/>
    <s v="ROSHN"/>
    <x v="31"/>
    <m/>
    <s v="Sedra Plot 3 (PTE)"/>
    <m/>
    <n v="2022"/>
    <m/>
    <s v="Award"/>
    <s v="Competitive - Traditional"/>
    <s v="Fixed Price Lump Sum"/>
    <m/>
    <m/>
    <n v="7501"/>
    <m/>
    <x v="6"/>
    <s v="SAR"/>
    <m/>
    <m/>
    <m/>
    <n v="83.368325702208992"/>
    <m/>
    <m/>
    <s v="4 levels"/>
    <s v="4m average"/>
  </r>
  <r>
    <x v="2"/>
    <s v="Commercial"/>
    <x v="13"/>
    <m/>
    <m/>
    <s v="KSA"/>
    <s v="Riyadh"/>
    <s v="ROSHN"/>
    <x v="31"/>
    <m/>
    <s v="Sedra Plot 3 (PTE)"/>
    <m/>
    <n v="2022"/>
    <m/>
    <s v="Award"/>
    <s v="Competitive - Traditional"/>
    <s v="Fixed Price Lump Sum"/>
    <m/>
    <m/>
    <n v="7501"/>
    <m/>
    <x v="7"/>
    <s v="SAR"/>
    <m/>
    <m/>
    <m/>
    <n v="19.5"/>
    <m/>
    <m/>
    <s v="4 levels"/>
    <s v="4m average"/>
  </r>
  <r>
    <x v="2"/>
    <s v="Commercial"/>
    <x v="13"/>
    <m/>
    <m/>
    <s v="KSA"/>
    <s v="Riyadh"/>
    <s v="ROSHN"/>
    <x v="31"/>
    <m/>
    <s v="Sedra Plot 3 (PTE)"/>
    <m/>
    <n v="2022"/>
    <m/>
    <s v="Award"/>
    <s v="Competitive - Traditional"/>
    <s v="Fixed Price Lump Sum"/>
    <m/>
    <m/>
    <n v="7501"/>
    <m/>
    <x v="8"/>
    <s v="SAR"/>
    <m/>
    <m/>
    <m/>
    <n v="785.48211712408636"/>
    <m/>
    <m/>
    <s v="4 levels"/>
    <s v="4m average"/>
  </r>
  <r>
    <x v="2"/>
    <s v="Commercial"/>
    <x v="13"/>
    <m/>
    <m/>
    <s v="KSA"/>
    <s v="Riyadh"/>
    <s v="ROSHN"/>
    <x v="31"/>
    <m/>
    <s v="Sedra Plot 3 (PTE)"/>
    <m/>
    <n v="2022"/>
    <m/>
    <s v="Award"/>
    <s v="Competitive - Traditional"/>
    <s v="Fixed Price Lump Sum"/>
    <m/>
    <m/>
    <n v="7501"/>
    <m/>
    <x v="9"/>
    <s v="SAR"/>
    <m/>
    <m/>
    <m/>
    <n v="870.11784704093873"/>
    <m/>
    <m/>
    <s v="4 levels"/>
    <s v="4m average"/>
  </r>
  <r>
    <x v="2"/>
    <s v="Commercial"/>
    <x v="13"/>
    <m/>
    <m/>
    <s v="KSA"/>
    <s v="Riyadh"/>
    <s v="ROSHN"/>
    <x v="31"/>
    <m/>
    <s v="Sedra Plot 3 (PTE)"/>
    <m/>
    <n v="2022"/>
    <m/>
    <s v="Award"/>
    <s v="Competitive - Traditional"/>
    <s v="Fixed Price Lump Sum"/>
    <m/>
    <m/>
    <n v="7501"/>
    <m/>
    <x v="10"/>
    <s v="SAR"/>
    <m/>
    <m/>
    <m/>
    <n v="169.13155421206076"/>
    <m/>
    <m/>
    <s v="4 levels"/>
    <s v="4m average"/>
  </r>
  <r>
    <x v="2"/>
    <s v="Commercial"/>
    <x v="13"/>
    <m/>
    <m/>
    <s v="KSA"/>
    <s v="Riyadh"/>
    <s v="ROSHN"/>
    <x v="31"/>
    <m/>
    <s v="Sedra Plot 3 (PTE)"/>
    <m/>
    <n v="2022"/>
    <m/>
    <s v="Award"/>
    <s v="Competitive - Traditional"/>
    <s v="Fixed Price Lump Sum"/>
    <m/>
    <m/>
    <n v="7501"/>
    <m/>
    <x v="11"/>
    <s v="SAR"/>
    <m/>
    <m/>
    <m/>
    <n v="436.53236850444176"/>
    <m/>
    <m/>
    <s v="4 levels"/>
    <s v="4m average"/>
  </r>
  <r>
    <x v="2"/>
    <s v="Commercial"/>
    <x v="13"/>
    <m/>
    <m/>
    <s v="KSA"/>
    <s v="Riyadh"/>
    <s v="ROSHN"/>
    <x v="31"/>
    <m/>
    <s v="Sedra Plot 3 (PTE)"/>
    <m/>
    <n v="2022"/>
    <m/>
    <s v="Award"/>
    <s v="Competitive - Traditional"/>
    <s v="Fixed Price Lump Sum"/>
    <m/>
    <m/>
    <n v="7501"/>
    <m/>
    <x v="12"/>
    <s v="SAR"/>
    <m/>
    <m/>
    <m/>
    <n v="0"/>
    <m/>
    <m/>
    <s v="4 levels"/>
    <s v="4m average"/>
  </r>
  <r>
    <x v="2"/>
    <s v="Commercial"/>
    <x v="14"/>
    <m/>
    <m/>
    <s v="KSA"/>
    <s v="Jeddah"/>
    <s v="Developer03"/>
    <x v="32"/>
    <m/>
    <s v="PS2"/>
    <m/>
    <n v="2022"/>
    <m/>
    <s v="Award"/>
    <s v="Competitive - Traditional"/>
    <s v="Fixed Price Lump Sum"/>
    <m/>
    <m/>
    <n v="34307"/>
    <m/>
    <x v="0"/>
    <s v="SAR"/>
    <m/>
    <m/>
    <m/>
    <n v="617.31212243030438"/>
    <m/>
    <m/>
    <s v="12 Levels"/>
    <s v="4m average"/>
  </r>
  <r>
    <x v="2"/>
    <s v="Commercial"/>
    <x v="14"/>
    <m/>
    <m/>
    <s v="KSA"/>
    <s v="Jeddah"/>
    <s v="Developer03"/>
    <x v="32"/>
    <m/>
    <s v="PS2"/>
    <m/>
    <n v="2022"/>
    <m/>
    <s v="Award"/>
    <s v="Competitive - Traditional"/>
    <s v="Fixed Price Lump Sum"/>
    <m/>
    <m/>
    <n v="34307"/>
    <m/>
    <x v="1"/>
    <s v="SAR"/>
    <m/>
    <m/>
    <m/>
    <n v="1447.4738830499996"/>
    <m/>
    <m/>
    <s v="12 Levels"/>
    <s v="4m average"/>
  </r>
  <r>
    <x v="2"/>
    <s v="Commercial"/>
    <x v="14"/>
    <m/>
    <m/>
    <s v="KSA"/>
    <s v="Jeddah"/>
    <s v="Developer03"/>
    <x v="32"/>
    <m/>
    <s v="PS2"/>
    <m/>
    <n v="2022"/>
    <m/>
    <s v="Award"/>
    <s v="Competitive - Traditional"/>
    <s v="Fixed Price Lump Sum"/>
    <m/>
    <m/>
    <n v="34307"/>
    <m/>
    <x v="2"/>
    <s v="SAR"/>
    <m/>
    <m/>
    <m/>
    <n v="1014.5702816249999"/>
    <m/>
    <m/>
    <s v="12 Levels"/>
    <s v="4m average"/>
  </r>
  <r>
    <x v="2"/>
    <s v="Commercial"/>
    <x v="14"/>
    <m/>
    <m/>
    <s v="KSA"/>
    <s v="Jeddah"/>
    <s v="Developer03"/>
    <x v="32"/>
    <m/>
    <s v="PS2"/>
    <m/>
    <n v="2022"/>
    <m/>
    <s v="Award"/>
    <s v="Competitive - Traditional"/>
    <s v="Fixed Price Lump Sum"/>
    <m/>
    <m/>
    <n v="34307"/>
    <m/>
    <x v="3"/>
    <s v="SAR"/>
    <m/>
    <m/>
    <m/>
    <n v="153.63058237499999"/>
    <m/>
    <m/>
    <s v="12 Levels"/>
    <s v="4m average"/>
  </r>
  <r>
    <x v="2"/>
    <s v="Commercial"/>
    <x v="14"/>
    <m/>
    <m/>
    <s v="KSA"/>
    <s v="Jeddah"/>
    <s v="Developer03"/>
    <x v="32"/>
    <m/>
    <s v="PS2"/>
    <m/>
    <n v="2022"/>
    <m/>
    <s v="Award"/>
    <s v="Competitive - Traditional"/>
    <s v="Fixed Price Lump Sum"/>
    <m/>
    <m/>
    <n v="34307"/>
    <m/>
    <x v="4"/>
    <s v="SAR"/>
    <m/>
    <m/>
    <m/>
    <n v="507.13992564199447"/>
    <m/>
    <m/>
    <s v="12 Levels"/>
    <s v="4m average"/>
  </r>
  <r>
    <x v="2"/>
    <s v="Commercial"/>
    <x v="14"/>
    <m/>
    <m/>
    <s v="KSA"/>
    <s v="Jeddah"/>
    <s v="Developer03"/>
    <x v="32"/>
    <m/>
    <s v="PS2"/>
    <m/>
    <n v="2022"/>
    <m/>
    <s v="Award"/>
    <s v="Competitive - Traditional"/>
    <s v="Fixed Price Lump Sum"/>
    <m/>
    <m/>
    <n v="34307"/>
    <m/>
    <x v="5"/>
    <s v="SAR"/>
    <m/>
    <m/>
    <m/>
    <n v="110.6898147372017"/>
    <m/>
    <m/>
    <s v="12 Levels"/>
    <s v="4m average"/>
  </r>
  <r>
    <x v="2"/>
    <s v="Commercial"/>
    <x v="14"/>
    <m/>
    <m/>
    <s v="KSA"/>
    <s v="Jeddah"/>
    <s v="Developer03"/>
    <x v="32"/>
    <m/>
    <s v="PS2"/>
    <m/>
    <n v="2022"/>
    <m/>
    <s v="Award"/>
    <s v="Competitive - Traditional"/>
    <s v="Fixed Price Lump Sum"/>
    <m/>
    <m/>
    <n v="34307"/>
    <m/>
    <x v="6"/>
    <s v="SAR"/>
    <m/>
    <m/>
    <m/>
    <n v="108.91899827522998"/>
    <m/>
    <m/>
    <s v="12 Levels"/>
    <s v="4m average"/>
  </r>
  <r>
    <x v="2"/>
    <s v="Commercial"/>
    <x v="14"/>
    <m/>
    <m/>
    <s v="KSA"/>
    <s v="Jeddah"/>
    <s v="Developer03"/>
    <x v="32"/>
    <m/>
    <s v="PS2"/>
    <m/>
    <n v="2022"/>
    <m/>
    <s v="Award"/>
    <s v="Competitive - Traditional"/>
    <s v="Fixed Price Lump Sum"/>
    <m/>
    <m/>
    <n v="34307"/>
    <m/>
    <x v="7"/>
    <s v="SAR"/>
    <m/>
    <m/>
    <m/>
    <n v="46.700281249999996"/>
    <m/>
    <m/>
    <s v="12 Levels"/>
    <s v="4m average"/>
  </r>
  <r>
    <x v="2"/>
    <s v="Commercial"/>
    <x v="14"/>
    <m/>
    <m/>
    <s v="KSA"/>
    <s v="Jeddah"/>
    <s v="Developer03"/>
    <x v="32"/>
    <m/>
    <s v="PS2"/>
    <m/>
    <n v="2022"/>
    <m/>
    <s v="Award"/>
    <s v="Competitive - Traditional"/>
    <s v="Fixed Price Lump Sum"/>
    <m/>
    <m/>
    <n v="34307"/>
    <m/>
    <x v="8"/>
    <s v="SAR"/>
    <m/>
    <m/>
    <m/>
    <n v="1086.0617407499999"/>
    <m/>
    <m/>
    <s v="12 Levels"/>
    <s v="4m average"/>
  </r>
  <r>
    <x v="2"/>
    <s v="Commercial"/>
    <x v="14"/>
    <m/>
    <m/>
    <s v="KSA"/>
    <s v="Jeddah"/>
    <s v="Developer03"/>
    <x v="32"/>
    <m/>
    <s v="PS2"/>
    <m/>
    <n v="2022"/>
    <m/>
    <s v="Award"/>
    <s v="Competitive - Traditional"/>
    <s v="Fixed Price Lump Sum"/>
    <m/>
    <m/>
    <n v="34307"/>
    <m/>
    <x v="9"/>
    <s v="SAR"/>
    <m/>
    <m/>
    <m/>
    <n v="1219.1509235204694"/>
    <m/>
    <m/>
    <s v="12 Levels"/>
    <s v="4m average"/>
  </r>
  <r>
    <x v="2"/>
    <s v="Commercial"/>
    <x v="14"/>
    <m/>
    <m/>
    <s v="KSA"/>
    <s v="Jeddah"/>
    <s v="Developer03"/>
    <x v="32"/>
    <m/>
    <s v="PS2"/>
    <m/>
    <n v="2022"/>
    <m/>
    <s v="Award"/>
    <s v="Competitive - Traditional"/>
    <s v="Fixed Price Lump Sum"/>
    <m/>
    <m/>
    <n v="34307"/>
    <m/>
    <x v="10"/>
    <s v="SAR"/>
    <m/>
    <m/>
    <m/>
    <n v="209.91109274999997"/>
    <m/>
    <m/>
    <s v="12 Levels"/>
    <s v="4m average"/>
  </r>
  <r>
    <x v="2"/>
    <s v="Commercial"/>
    <x v="14"/>
    <m/>
    <m/>
    <s v="KSA"/>
    <s v="Jeddah"/>
    <s v="Developer03"/>
    <x v="32"/>
    <m/>
    <s v="PS2"/>
    <m/>
    <n v="2022"/>
    <m/>
    <s v="Award"/>
    <s v="Competitive - Traditional"/>
    <s v="Fixed Price Lump Sum"/>
    <m/>
    <m/>
    <n v="34307"/>
    <m/>
    <x v="11"/>
    <s v="SAR"/>
    <m/>
    <m/>
    <m/>
    <n v="418.18821277574153"/>
    <m/>
    <m/>
    <s v="12 Levels"/>
    <s v="4m average"/>
  </r>
  <r>
    <x v="2"/>
    <s v="Commercial"/>
    <x v="14"/>
    <m/>
    <m/>
    <s v="KSA"/>
    <s v="Jeddah"/>
    <s v="Developer03"/>
    <x v="32"/>
    <m/>
    <s v="PS2"/>
    <m/>
    <n v="2022"/>
    <m/>
    <s v="Award"/>
    <s v="Competitive - Traditional"/>
    <s v="Fixed Price Lump Sum"/>
    <m/>
    <m/>
    <n v="34307"/>
    <m/>
    <x v="12"/>
    <s v="SAR"/>
    <m/>
    <m/>
    <m/>
    <n v="0"/>
    <m/>
    <m/>
    <s v="12 Levels"/>
    <s v="4m average"/>
  </r>
  <r>
    <x v="2"/>
    <s v="Commercial"/>
    <x v="14"/>
    <m/>
    <m/>
    <s v="KSA"/>
    <s v="Riyadh"/>
    <s v="Developer05"/>
    <x v="33"/>
    <m/>
    <s v="PS3"/>
    <m/>
    <n v="2021"/>
    <m/>
    <s v="Award"/>
    <s v="Competitive - Traditional"/>
    <s v="Fixed Price Lump Sum"/>
    <m/>
    <m/>
    <n v="70864"/>
    <m/>
    <x v="0"/>
    <s v="SAR"/>
    <m/>
    <m/>
    <m/>
    <n v="545.08000000000004"/>
    <m/>
    <m/>
    <s v="19 Levels"/>
    <s v="4m average"/>
  </r>
  <r>
    <x v="2"/>
    <s v="Commercial"/>
    <x v="14"/>
    <m/>
    <m/>
    <s v="KSA"/>
    <s v="Riyadh"/>
    <s v="Developer05"/>
    <x v="33"/>
    <m/>
    <s v="PS3"/>
    <m/>
    <n v="2021"/>
    <m/>
    <s v="Award"/>
    <s v="Competitive - Traditional"/>
    <s v="Fixed Price Lump Sum"/>
    <m/>
    <m/>
    <n v="70864"/>
    <m/>
    <x v="1"/>
    <s v="SAR"/>
    <m/>
    <m/>
    <m/>
    <n v="1736.9686596599995"/>
    <m/>
    <m/>
    <s v="19 Levels"/>
    <s v="4m average"/>
  </r>
  <r>
    <x v="2"/>
    <s v="Commercial"/>
    <x v="14"/>
    <m/>
    <m/>
    <s v="KSA"/>
    <s v="Riyadh"/>
    <s v="Developer05"/>
    <x v="33"/>
    <m/>
    <s v="PS3"/>
    <m/>
    <n v="2021"/>
    <m/>
    <s v="Award"/>
    <s v="Competitive - Traditional"/>
    <s v="Fixed Price Lump Sum"/>
    <m/>
    <m/>
    <n v="70864"/>
    <m/>
    <x v="2"/>
    <s v="SAR"/>
    <m/>
    <m/>
    <m/>
    <n v="995.62244491040622"/>
    <m/>
    <m/>
    <s v="19 Levels"/>
    <s v="4m average"/>
  </r>
  <r>
    <x v="2"/>
    <s v="Commercial"/>
    <x v="14"/>
    <m/>
    <m/>
    <s v="KSA"/>
    <s v="Riyadh"/>
    <s v="Developer05"/>
    <x v="33"/>
    <m/>
    <s v="PS3"/>
    <m/>
    <n v="2021"/>
    <m/>
    <s v="Award"/>
    <s v="Competitive - Traditional"/>
    <s v="Fixed Price Lump Sum"/>
    <m/>
    <m/>
    <n v="70864"/>
    <m/>
    <x v="3"/>
    <s v="SAR"/>
    <m/>
    <m/>
    <m/>
    <n v="397.404"/>
    <m/>
    <m/>
    <s v="19 Levels"/>
    <s v="4m average"/>
  </r>
  <r>
    <x v="2"/>
    <s v="Commercial"/>
    <x v="14"/>
    <m/>
    <m/>
    <s v="KSA"/>
    <s v="Riyadh"/>
    <s v="Developer05"/>
    <x v="33"/>
    <m/>
    <s v="PS3"/>
    <m/>
    <n v="2021"/>
    <m/>
    <s v="Award"/>
    <s v="Competitive - Traditional"/>
    <s v="Fixed Price Lump Sum"/>
    <m/>
    <m/>
    <n v="70864"/>
    <m/>
    <x v="4"/>
    <s v="SAR"/>
    <m/>
    <m/>
    <m/>
    <n v="601.25067023853137"/>
    <m/>
    <m/>
    <s v="19 Levels"/>
    <s v="4m average"/>
  </r>
  <r>
    <x v="2"/>
    <s v="Commercial"/>
    <x v="14"/>
    <m/>
    <m/>
    <s v="KSA"/>
    <s v="Riyadh"/>
    <s v="Developer05"/>
    <x v="33"/>
    <m/>
    <s v="PS3"/>
    <m/>
    <n v="2021"/>
    <m/>
    <s v="Award"/>
    <s v="Competitive - Traditional"/>
    <s v="Fixed Price Lump Sum"/>
    <m/>
    <m/>
    <n v="70864"/>
    <m/>
    <x v="5"/>
    <s v="SAR"/>
    <m/>
    <m/>
    <m/>
    <n v="170"/>
    <m/>
    <m/>
    <s v="19 Levels"/>
    <s v="4m average"/>
  </r>
  <r>
    <x v="2"/>
    <s v="Commercial"/>
    <x v="14"/>
    <m/>
    <m/>
    <s v="KSA"/>
    <s v="Riyadh"/>
    <s v="Developer05"/>
    <x v="33"/>
    <m/>
    <s v="PS3"/>
    <m/>
    <n v="2021"/>
    <m/>
    <s v="Award"/>
    <s v="Competitive - Traditional"/>
    <s v="Fixed Price Lump Sum"/>
    <m/>
    <m/>
    <n v="70864"/>
    <m/>
    <x v="6"/>
    <s v="SAR"/>
    <m/>
    <m/>
    <m/>
    <n v="116.28000000000002"/>
    <m/>
    <m/>
    <s v="19 Levels"/>
    <s v="4m average"/>
  </r>
  <r>
    <x v="2"/>
    <s v="Commercial"/>
    <x v="14"/>
    <m/>
    <m/>
    <s v="KSA"/>
    <s v="Riyadh"/>
    <s v="Developer05"/>
    <x v="33"/>
    <m/>
    <s v="PS3"/>
    <m/>
    <n v="2021"/>
    <m/>
    <s v="Award"/>
    <s v="Competitive - Traditional"/>
    <s v="Fixed Price Lump Sum"/>
    <m/>
    <m/>
    <n v="70864"/>
    <m/>
    <x v="7"/>
    <s v="SAR"/>
    <m/>
    <m/>
    <m/>
    <n v="45"/>
    <m/>
    <m/>
    <s v="19 Levels"/>
    <s v="4m average"/>
  </r>
  <r>
    <x v="2"/>
    <s v="Commercial"/>
    <x v="14"/>
    <m/>
    <m/>
    <s v="KSA"/>
    <s v="Riyadh"/>
    <s v="Developer05"/>
    <x v="33"/>
    <m/>
    <s v="PS3"/>
    <m/>
    <n v="2021"/>
    <m/>
    <s v="Award"/>
    <s v="Competitive - Traditional"/>
    <s v="Fixed Price Lump Sum"/>
    <m/>
    <m/>
    <n v="70864"/>
    <m/>
    <x v="8"/>
    <s v="SAR"/>
    <m/>
    <m/>
    <m/>
    <n v="1252.8600000000001"/>
    <m/>
    <m/>
    <s v="19 Levels"/>
    <s v="4m average"/>
  </r>
  <r>
    <x v="2"/>
    <s v="Commercial"/>
    <x v="14"/>
    <m/>
    <m/>
    <s v="KSA"/>
    <s v="Riyadh"/>
    <s v="Developer05"/>
    <x v="33"/>
    <m/>
    <s v="PS3"/>
    <m/>
    <n v="2021"/>
    <m/>
    <s v="Award"/>
    <s v="Competitive - Traditional"/>
    <s v="Fixed Price Lump Sum"/>
    <m/>
    <m/>
    <n v="70864"/>
    <m/>
    <x v="9"/>
    <s v="SAR"/>
    <m/>
    <m/>
    <m/>
    <n v="1568.184"/>
    <m/>
    <m/>
    <s v="19 Levels"/>
    <s v="4m average"/>
  </r>
  <r>
    <x v="2"/>
    <s v="Commercial"/>
    <x v="14"/>
    <m/>
    <m/>
    <s v="KSA"/>
    <s v="Riyadh"/>
    <s v="Developer05"/>
    <x v="33"/>
    <m/>
    <s v="PS3"/>
    <m/>
    <n v="2021"/>
    <m/>
    <s v="Award"/>
    <s v="Competitive - Traditional"/>
    <s v="Fixed Price Lump Sum"/>
    <m/>
    <m/>
    <n v="70864"/>
    <m/>
    <x v="10"/>
    <s v="SAR"/>
    <m/>
    <m/>
    <m/>
    <n v="152.76000000000002"/>
    <m/>
    <m/>
    <s v="19 Levels"/>
    <s v="4m average"/>
  </r>
  <r>
    <x v="2"/>
    <s v="Commercial"/>
    <x v="14"/>
    <m/>
    <m/>
    <s v="KSA"/>
    <s v="Riyadh"/>
    <s v="Developer05"/>
    <x v="33"/>
    <m/>
    <s v="PS3"/>
    <m/>
    <n v="2021"/>
    <m/>
    <s v="Award"/>
    <s v="Competitive - Traditional"/>
    <s v="Fixed Price Lump Sum"/>
    <m/>
    <m/>
    <n v="70864"/>
    <m/>
    <x v="11"/>
    <s v="SAR"/>
    <m/>
    <m/>
    <m/>
    <n v="943.10328000000027"/>
    <m/>
    <m/>
    <s v="19 Levels"/>
    <s v="4m average"/>
  </r>
  <r>
    <x v="2"/>
    <s v="Commercial"/>
    <x v="14"/>
    <m/>
    <m/>
    <s v="KSA"/>
    <s v="Riyadh"/>
    <s v="Developer05"/>
    <x v="33"/>
    <m/>
    <s v="PS3"/>
    <m/>
    <n v="2021"/>
    <m/>
    <s v="Award"/>
    <s v="Competitive - Traditional"/>
    <s v="Fixed Price Lump Sum"/>
    <m/>
    <m/>
    <n v="70864"/>
    <m/>
    <x v="12"/>
    <s v="SAR"/>
    <m/>
    <m/>
    <m/>
    <n v="0"/>
    <m/>
    <m/>
    <s v="19 Levels"/>
    <s v="4m average"/>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r>
    <x v="3"/>
    <m/>
    <x v="15"/>
    <m/>
    <m/>
    <m/>
    <m/>
    <m/>
    <x v="34"/>
    <m/>
    <m/>
    <m/>
    <m/>
    <m/>
    <m/>
    <m/>
    <m/>
    <m/>
    <m/>
    <m/>
    <m/>
    <x v="13"/>
    <m/>
    <m/>
    <m/>
    <m/>
    <m/>
    <m/>
    <m/>
    <m/>
    <m/>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9">
  <r>
    <x v="0"/>
    <x v="0"/>
    <s v="Single Family"/>
    <s v="Villa"/>
    <m/>
    <m/>
    <s v="KSA"/>
    <s v="Riyadh"/>
    <s v="ROSHN"/>
    <x v="0"/>
    <m/>
    <s v="ROSHN-Sedra"/>
    <m/>
    <n v="2023"/>
    <m/>
    <s v="Award"/>
    <s v="Competitive - Traditional"/>
    <s v="Fixed Price Lump Sum"/>
    <m/>
    <m/>
    <n v="332"/>
    <m/>
    <x v="0"/>
    <s v="SAR"/>
    <m/>
    <m/>
    <m/>
    <n v="193"/>
    <m/>
    <m/>
    <s v="2-3 Levels"/>
    <s v="5m average"/>
    <m/>
    <m/>
  </r>
  <r>
    <x v="0"/>
    <x v="0"/>
    <s v="Single Family"/>
    <s v="Villa"/>
    <m/>
    <m/>
    <s v="KSA"/>
    <s v="Riyadh"/>
    <s v="ROSHN"/>
    <x v="0"/>
    <m/>
    <s v="ROSHN-Sedra"/>
    <m/>
    <n v="2023"/>
    <m/>
    <s v="Award"/>
    <s v="Competitive - Traditional"/>
    <s v="Fixed Price Lump Sum"/>
    <m/>
    <m/>
    <n v="332"/>
    <m/>
    <x v="1"/>
    <s v="SAR"/>
    <m/>
    <m/>
    <m/>
    <n v="377"/>
    <m/>
    <m/>
    <s v="2-3 Levels"/>
    <s v="5m average"/>
    <m/>
    <m/>
  </r>
  <r>
    <x v="0"/>
    <x v="0"/>
    <s v="Single Family"/>
    <s v="Villa"/>
    <m/>
    <m/>
    <s v="KSA"/>
    <s v="Riyadh"/>
    <s v="ROSHN"/>
    <x v="0"/>
    <m/>
    <s v="ROSHN-Sedra"/>
    <m/>
    <n v="2023"/>
    <m/>
    <s v="Award"/>
    <s v="Competitive - Traditional"/>
    <s v="Fixed Price Lump Sum"/>
    <m/>
    <m/>
    <n v="332"/>
    <m/>
    <x v="2"/>
    <s v="SAR"/>
    <m/>
    <m/>
    <m/>
    <n v="752"/>
    <m/>
    <m/>
    <s v="2-3 Levels"/>
    <s v="5m average"/>
    <m/>
    <m/>
  </r>
  <r>
    <x v="0"/>
    <x v="0"/>
    <s v="Single Family"/>
    <s v="Villa"/>
    <m/>
    <m/>
    <s v="KSA"/>
    <s v="Riyadh"/>
    <s v="ROSHN"/>
    <x v="0"/>
    <m/>
    <s v="ROSHN-Sedra"/>
    <m/>
    <n v="2023"/>
    <m/>
    <s v="Award"/>
    <s v="Competitive - Traditional"/>
    <s v="Fixed Price Lump Sum"/>
    <m/>
    <m/>
    <n v="332"/>
    <m/>
    <x v="3"/>
    <s v="SAR"/>
    <m/>
    <m/>
    <m/>
    <n v="250"/>
    <m/>
    <m/>
    <s v="2-3 Levels"/>
    <s v="5m average"/>
    <m/>
    <m/>
  </r>
  <r>
    <x v="0"/>
    <x v="0"/>
    <s v="Single Family"/>
    <s v="Villa"/>
    <m/>
    <m/>
    <s v="KSA"/>
    <s v="Riyadh"/>
    <s v="ROSHN"/>
    <x v="0"/>
    <m/>
    <s v="ROSHN-Sedra"/>
    <m/>
    <n v="2023"/>
    <m/>
    <s v="Award"/>
    <s v="Competitive - Traditional"/>
    <s v="Fixed Price Lump Sum"/>
    <m/>
    <m/>
    <n v="332"/>
    <m/>
    <x v="4"/>
    <s v="SAR"/>
    <m/>
    <m/>
    <m/>
    <n v="133"/>
    <m/>
    <m/>
    <s v="2-3 Levels"/>
    <s v="5m average"/>
    <m/>
    <m/>
  </r>
  <r>
    <x v="0"/>
    <x v="0"/>
    <s v="Single Family"/>
    <s v="Villa"/>
    <m/>
    <m/>
    <s v="KSA"/>
    <s v="Riyadh"/>
    <s v="ROSHN"/>
    <x v="0"/>
    <m/>
    <s v="ROSHN-Sedra"/>
    <m/>
    <n v="2023"/>
    <m/>
    <s v="Award"/>
    <s v="Competitive - Traditional"/>
    <s v="Fixed Price Lump Sum"/>
    <m/>
    <m/>
    <n v="332"/>
    <m/>
    <x v="5"/>
    <s v="SAR"/>
    <m/>
    <m/>
    <m/>
    <n v="88"/>
    <m/>
    <m/>
    <s v="2-3 Levels"/>
    <s v="5m average"/>
    <m/>
    <m/>
  </r>
  <r>
    <x v="0"/>
    <x v="0"/>
    <s v="Single Family"/>
    <s v="Villa"/>
    <m/>
    <m/>
    <s v="KSA"/>
    <s v="Riyadh"/>
    <s v="ROSHN"/>
    <x v="0"/>
    <m/>
    <s v="ROSHN-Sedra"/>
    <m/>
    <n v="2023"/>
    <m/>
    <s v="Award"/>
    <s v="Competitive - Traditional"/>
    <s v="Fixed Price Lump Sum"/>
    <m/>
    <m/>
    <n v="332"/>
    <m/>
    <x v="6"/>
    <s v="SAR"/>
    <m/>
    <m/>
    <m/>
    <n v="57"/>
    <m/>
    <m/>
    <s v="2-3 Levels"/>
    <s v="5m average"/>
    <m/>
    <m/>
  </r>
  <r>
    <x v="0"/>
    <x v="0"/>
    <s v="Single Family"/>
    <s v="Villa"/>
    <m/>
    <m/>
    <s v="KSA"/>
    <s v="Riyadh"/>
    <s v="ROSHN"/>
    <x v="0"/>
    <m/>
    <s v="ROSHN-Sedra"/>
    <m/>
    <n v="2023"/>
    <m/>
    <s v="Award"/>
    <s v="Competitive - Traditional"/>
    <s v="Fixed Price Lump Sum"/>
    <m/>
    <m/>
    <n v="332"/>
    <m/>
    <x v="7"/>
    <s v="SAR"/>
    <m/>
    <m/>
    <m/>
    <n v="0"/>
    <m/>
    <m/>
    <s v="2-3 Levels"/>
    <s v="5m average"/>
    <m/>
    <m/>
  </r>
  <r>
    <x v="0"/>
    <x v="0"/>
    <s v="Single Family"/>
    <s v="Villa"/>
    <m/>
    <m/>
    <s v="KSA"/>
    <s v="Riyadh"/>
    <s v="ROSHN"/>
    <x v="0"/>
    <m/>
    <s v="ROSHN-Sedra"/>
    <m/>
    <n v="2023"/>
    <m/>
    <s v="Award"/>
    <s v="Competitive - Traditional"/>
    <s v="Fixed Price Lump Sum"/>
    <m/>
    <m/>
    <n v="332"/>
    <m/>
    <x v="8"/>
    <s v="SAR"/>
    <m/>
    <m/>
    <m/>
    <n v="476"/>
    <m/>
    <m/>
    <s v="2-3 Levels"/>
    <s v="5m average"/>
    <m/>
    <m/>
  </r>
  <r>
    <x v="0"/>
    <x v="0"/>
    <s v="Single Family"/>
    <s v="Villa"/>
    <m/>
    <m/>
    <s v="KSA"/>
    <s v="Riyadh"/>
    <s v="ROSHN"/>
    <x v="0"/>
    <m/>
    <s v="ROSHN-Sedra"/>
    <m/>
    <n v="2023"/>
    <m/>
    <s v="Award"/>
    <s v="Competitive - Traditional"/>
    <s v="Fixed Price Lump Sum"/>
    <m/>
    <m/>
    <n v="332"/>
    <m/>
    <x v="9"/>
    <s v="SAR"/>
    <m/>
    <m/>
    <m/>
    <n v="400"/>
    <m/>
    <m/>
    <s v="2-3 Levels"/>
    <s v="5m average"/>
    <m/>
    <m/>
  </r>
  <r>
    <x v="0"/>
    <x v="0"/>
    <s v="Single Family"/>
    <s v="Villa"/>
    <m/>
    <m/>
    <s v="KSA"/>
    <s v="Riyadh"/>
    <s v="ROSHN"/>
    <x v="0"/>
    <m/>
    <s v="ROSHN-Sedra"/>
    <m/>
    <n v="2023"/>
    <m/>
    <s v="Award"/>
    <s v="Competitive - Traditional"/>
    <s v="Fixed Price Lump Sum"/>
    <m/>
    <m/>
    <n v="332"/>
    <m/>
    <x v="10"/>
    <s v="SAR"/>
    <m/>
    <m/>
    <m/>
    <n v="0"/>
    <m/>
    <m/>
    <s v="2-3 Levels"/>
    <s v="5m average"/>
    <m/>
    <m/>
  </r>
  <r>
    <x v="0"/>
    <x v="0"/>
    <s v="Single Family"/>
    <s v="Villa"/>
    <m/>
    <m/>
    <s v="KSA"/>
    <s v="Riyadh"/>
    <s v="ROSHN"/>
    <x v="0"/>
    <m/>
    <s v="ROSHN-Sedra"/>
    <m/>
    <n v="2023"/>
    <m/>
    <s v="Award"/>
    <s v="Competitive - Traditional"/>
    <s v="Fixed Price Lump Sum"/>
    <m/>
    <m/>
    <n v="332"/>
    <m/>
    <x v="11"/>
    <s v="SAR"/>
    <m/>
    <m/>
    <m/>
    <n v="209"/>
    <m/>
    <m/>
    <s v="2-3 Levels"/>
    <s v="5m average"/>
    <m/>
    <m/>
  </r>
  <r>
    <x v="0"/>
    <x v="0"/>
    <s v="Single Family"/>
    <s v="Villa"/>
    <m/>
    <m/>
    <s v="KSA"/>
    <s v="Riyadh"/>
    <s v="ROSHN"/>
    <x v="0"/>
    <m/>
    <s v="ROSHN-Sedra"/>
    <m/>
    <n v="2023"/>
    <m/>
    <s v="Award"/>
    <s v="Competitive - Traditional"/>
    <s v="Fixed Price Lump Sum"/>
    <m/>
    <m/>
    <n v="332"/>
    <m/>
    <x v="12"/>
    <s v="SAR"/>
    <m/>
    <m/>
    <m/>
    <n v="0"/>
    <m/>
    <m/>
    <s v="2-3 Levels"/>
    <s v="5m average"/>
    <m/>
    <m/>
  </r>
  <r>
    <x v="0"/>
    <x v="0"/>
    <s v="Single Family"/>
    <s v="Villa"/>
    <m/>
    <m/>
    <s v="KSA"/>
    <s v="Riyadh"/>
    <s v="ROSHN"/>
    <x v="1"/>
    <m/>
    <s v="ROSHN-Sedra"/>
    <m/>
    <n v="2023"/>
    <m/>
    <s v="Award"/>
    <s v="Competitive - Traditional"/>
    <s v="Fixed Price Lump Sum"/>
    <m/>
    <m/>
    <n v="406"/>
    <m/>
    <x v="0"/>
    <s v="SAR"/>
    <m/>
    <m/>
    <m/>
    <n v="187"/>
    <m/>
    <m/>
    <s v="2-3 Levels"/>
    <s v="5m average"/>
    <m/>
    <m/>
  </r>
  <r>
    <x v="0"/>
    <x v="0"/>
    <s v="Single Family"/>
    <s v="Villa"/>
    <m/>
    <m/>
    <s v="KSA"/>
    <s v="Riyadh"/>
    <s v="ROSHN"/>
    <x v="1"/>
    <m/>
    <s v="ROSHN-Sedra"/>
    <m/>
    <n v="2023"/>
    <m/>
    <s v="Award"/>
    <s v="Competitive - Traditional"/>
    <s v="Fixed Price Lump Sum"/>
    <m/>
    <m/>
    <n v="406"/>
    <m/>
    <x v="1"/>
    <s v="SAR"/>
    <m/>
    <m/>
    <m/>
    <n v="366"/>
    <m/>
    <m/>
    <s v="2-3 Levels"/>
    <s v="5m average"/>
    <m/>
    <m/>
  </r>
  <r>
    <x v="0"/>
    <x v="0"/>
    <s v="Single Family"/>
    <s v="Villa"/>
    <m/>
    <m/>
    <s v="KSA"/>
    <s v="Riyadh"/>
    <s v="ROSHN"/>
    <x v="1"/>
    <m/>
    <s v="ROSHN-Sedra"/>
    <m/>
    <n v="2023"/>
    <m/>
    <s v="Award"/>
    <s v="Competitive - Traditional"/>
    <s v="Fixed Price Lump Sum"/>
    <m/>
    <m/>
    <n v="406"/>
    <m/>
    <x v="2"/>
    <s v="SAR"/>
    <m/>
    <m/>
    <m/>
    <n v="731"/>
    <m/>
    <m/>
    <s v="2-3 Levels"/>
    <s v="5m average"/>
    <m/>
    <m/>
  </r>
  <r>
    <x v="0"/>
    <x v="0"/>
    <s v="Single Family"/>
    <s v="Villa"/>
    <m/>
    <m/>
    <s v="KSA"/>
    <s v="Riyadh"/>
    <s v="ROSHN"/>
    <x v="1"/>
    <m/>
    <s v="ROSHN-Sedra"/>
    <m/>
    <n v="2023"/>
    <m/>
    <s v="Award"/>
    <s v="Competitive - Traditional"/>
    <s v="Fixed Price Lump Sum"/>
    <m/>
    <m/>
    <n v="406"/>
    <m/>
    <x v="3"/>
    <s v="SAR"/>
    <m/>
    <m/>
    <m/>
    <n v="242"/>
    <m/>
    <m/>
    <s v="2-3 Levels"/>
    <s v="5m average"/>
    <m/>
    <m/>
  </r>
  <r>
    <x v="0"/>
    <x v="0"/>
    <s v="Single Family"/>
    <s v="Villa"/>
    <m/>
    <m/>
    <s v="KSA"/>
    <s v="Riyadh"/>
    <s v="ROSHN"/>
    <x v="1"/>
    <m/>
    <s v="ROSHN-Sedra"/>
    <m/>
    <n v="2023"/>
    <m/>
    <s v="Award"/>
    <s v="Competitive - Traditional"/>
    <s v="Fixed Price Lump Sum"/>
    <m/>
    <m/>
    <n v="406"/>
    <m/>
    <x v="4"/>
    <s v="SAR"/>
    <m/>
    <m/>
    <m/>
    <n v="129"/>
    <m/>
    <m/>
    <s v="2-3 Levels"/>
    <s v="5m average"/>
    <m/>
    <m/>
  </r>
  <r>
    <x v="0"/>
    <x v="0"/>
    <s v="Single Family"/>
    <s v="Villa"/>
    <m/>
    <m/>
    <s v="KSA"/>
    <s v="Riyadh"/>
    <s v="ROSHN"/>
    <x v="1"/>
    <m/>
    <s v="ROSHN-Sedra"/>
    <m/>
    <n v="2023"/>
    <m/>
    <s v="Award"/>
    <s v="Competitive - Traditional"/>
    <s v="Fixed Price Lump Sum"/>
    <m/>
    <m/>
    <n v="406"/>
    <m/>
    <x v="5"/>
    <s v="SAR"/>
    <m/>
    <m/>
    <m/>
    <n v="86"/>
    <m/>
    <m/>
    <s v="2-3 Levels"/>
    <s v="5m average"/>
    <m/>
    <m/>
  </r>
  <r>
    <x v="0"/>
    <x v="0"/>
    <s v="Single Family"/>
    <s v="Villa"/>
    <m/>
    <m/>
    <s v="KSA"/>
    <s v="Riyadh"/>
    <s v="ROSHN"/>
    <x v="1"/>
    <m/>
    <s v="ROSHN-Sedra"/>
    <m/>
    <n v="2023"/>
    <m/>
    <s v="Award"/>
    <s v="Competitive - Traditional"/>
    <s v="Fixed Price Lump Sum"/>
    <m/>
    <m/>
    <n v="406"/>
    <m/>
    <x v="6"/>
    <s v="SAR"/>
    <m/>
    <m/>
    <m/>
    <n v="56"/>
    <m/>
    <m/>
    <s v="2-3 Levels"/>
    <s v="5m average"/>
    <m/>
    <m/>
  </r>
  <r>
    <x v="0"/>
    <x v="0"/>
    <s v="Single Family"/>
    <s v="Villa"/>
    <m/>
    <m/>
    <s v="KSA"/>
    <s v="Riyadh"/>
    <s v="ROSHN"/>
    <x v="1"/>
    <m/>
    <s v="ROSHN-Sedra"/>
    <m/>
    <n v="2023"/>
    <m/>
    <s v="Award"/>
    <s v="Competitive - Traditional"/>
    <s v="Fixed Price Lump Sum"/>
    <m/>
    <m/>
    <n v="406"/>
    <m/>
    <x v="7"/>
    <s v="SAR"/>
    <m/>
    <m/>
    <m/>
    <n v="0"/>
    <m/>
    <m/>
    <s v="2-3 Levels"/>
    <s v="5m average"/>
    <m/>
    <m/>
  </r>
  <r>
    <x v="0"/>
    <x v="0"/>
    <s v="Single Family"/>
    <s v="Villa"/>
    <m/>
    <m/>
    <s v="KSA"/>
    <s v="Riyadh"/>
    <s v="ROSHN"/>
    <x v="1"/>
    <m/>
    <s v="ROSHN-Sedra"/>
    <m/>
    <n v="2023"/>
    <m/>
    <s v="Award"/>
    <s v="Competitive - Traditional"/>
    <s v="Fixed Price Lump Sum"/>
    <m/>
    <m/>
    <n v="406"/>
    <m/>
    <x v="8"/>
    <s v="SAR"/>
    <m/>
    <m/>
    <m/>
    <n v="462"/>
    <m/>
    <m/>
    <s v="2-3 Levels"/>
    <s v="5m average"/>
    <m/>
    <m/>
  </r>
  <r>
    <x v="0"/>
    <x v="0"/>
    <s v="Single Family"/>
    <s v="Villa"/>
    <m/>
    <m/>
    <s v="KSA"/>
    <s v="Riyadh"/>
    <s v="ROSHN"/>
    <x v="1"/>
    <m/>
    <s v="ROSHN-Sedra"/>
    <m/>
    <n v="2023"/>
    <m/>
    <s v="Award"/>
    <s v="Competitive - Traditional"/>
    <s v="Fixed Price Lump Sum"/>
    <m/>
    <m/>
    <n v="406"/>
    <m/>
    <x v="9"/>
    <s v="SAR"/>
    <m/>
    <m/>
    <m/>
    <n v="388"/>
    <m/>
    <m/>
    <s v="2-3 Levels"/>
    <s v="5m average"/>
    <m/>
    <m/>
  </r>
  <r>
    <x v="0"/>
    <x v="0"/>
    <s v="Single Family"/>
    <s v="Villa"/>
    <m/>
    <m/>
    <s v="KSA"/>
    <s v="Riyadh"/>
    <s v="ROSHN"/>
    <x v="1"/>
    <m/>
    <s v="ROSHN-Sedra"/>
    <m/>
    <n v="2023"/>
    <m/>
    <s v="Award"/>
    <s v="Competitive - Traditional"/>
    <s v="Fixed Price Lump Sum"/>
    <m/>
    <m/>
    <n v="406"/>
    <m/>
    <x v="10"/>
    <s v="SAR"/>
    <m/>
    <m/>
    <m/>
    <n v="0"/>
    <m/>
    <m/>
    <s v="2-3 Levels"/>
    <s v="5m average"/>
    <m/>
    <m/>
  </r>
  <r>
    <x v="0"/>
    <x v="0"/>
    <s v="Single Family"/>
    <s v="Villa"/>
    <m/>
    <m/>
    <s v="KSA"/>
    <s v="Riyadh"/>
    <s v="ROSHN"/>
    <x v="1"/>
    <m/>
    <s v="ROSHN-Sedra"/>
    <m/>
    <n v="2023"/>
    <m/>
    <s v="Award"/>
    <s v="Competitive - Traditional"/>
    <s v="Fixed Price Lump Sum"/>
    <m/>
    <m/>
    <n v="406"/>
    <m/>
    <x v="11"/>
    <s v="SAR"/>
    <m/>
    <m/>
    <m/>
    <n v="203"/>
    <m/>
    <m/>
    <s v="2-3 Levels"/>
    <s v="5m average"/>
    <m/>
    <m/>
  </r>
  <r>
    <x v="0"/>
    <x v="0"/>
    <s v="Single Family"/>
    <s v="Villa"/>
    <m/>
    <m/>
    <s v="KSA"/>
    <s v="Riyadh"/>
    <s v="ROSHN"/>
    <x v="1"/>
    <m/>
    <s v="ROSHN-Sedra"/>
    <m/>
    <n v="2023"/>
    <m/>
    <s v="Award"/>
    <s v="Competitive - Traditional"/>
    <s v="Fixed Price Lump Sum"/>
    <m/>
    <m/>
    <n v="406"/>
    <m/>
    <x v="12"/>
    <s v="SAR"/>
    <m/>
    <m/>
    <m/>
    <n v="0"/>
    <m/>
    <m/>
    <s v="2-3 Levels"/>
    <s v="5m average"/>
    <m/>
    <m/>
  </r>
  <r>
    <x v="0"/>
    <x v="0"/>
    <s v="Single Family"/>
    <s v="Villa"/>
    <m/>
    <m/>
    <s v="UAE"/>
    <s v="Dubai"/>
    <s v="Developer01"/>
    <x v="2"/>
    <m/>
    <s v="FJ Project01"/>
    <m/>
    <n v="2021"/>
    <m/>
    <s v="Award"/>
    <s v="Competitive - Traditional"/>
    <s v="Fixed Price Lump Sum"/>
    <m/>
    <m/>
    <n v="422"/>
    <m/>
    <x v="0"/>
    <s v="SAR"/>
    <m/>
    <m/>
    <m/>
    <n v="379"/>
    <m/>
    <m/>
    <s v="2-3 Levels"/>
    <s v="5m average"/>
    <m/>
    <m/>
  </r>
  <r>
    <x v="0"/>
    <x v="0"/>
    <s v="Single Family"/>
    <s v="Villa"/>
    <m/>
    <m/>
    <s v="UAE"/>
    <s v="Dubai"/>
    <s v="Developer01"/>
    <x v="2"/>
    <m/>
    <s v="FJ Project01"/>
    <m/>
    <n v="2021"/>
    <m/>
    <s v="Award"/>
    <s v="Competitive - Traditional"/>
    <s v="Fixed Price Lump Sum"/>
    <m/>
    <m/>
    <n v="422"/>
    <m/>
    <x v="1"/>
    <s v="SAR"/>
    <m/>
    <m/>
    <m/>
    <n v="762"/>
    <m/>
    <m/>
    <s v="2-3 Levels"/>
    <s v="5m average"/>
    <m/>
    <m/>
  </r>
  <r>
    <x v="0"/>
    <x v="0"/>
    <s v="Single Family"/>
    <s v="Villa"/>
    <m/>
    <m/>
    <s v="UAE"/>
    <s v="Dubai"/>
    <s v="Developer01"/>
    <x v="2"/>
    <m/>
    <s v="FJ Project01"/>
    <m/>
    <n v="2021"/>
    <m/>
    <s v="Award"/>
    <s v="Competitive - Traditional"/>
    <s v="Fixed Price Lump Sum"/>
    <m/>
    <m/>
    <n v="422"/>
    <m/>
    <x v="2"/>
    <s v="SAR"/>
    <m/>
    <m/>
    <m/>
    <n v="915"/>
    <m/>
    <m/>
    <s v="2-3 Levels"/>
    <s v="5m average"/>
    <m/>
    <m/>
  </r>
  <r>
    <x v="0"/>
    <x v="0"/>
    <s v="Single Family"/>
    <s v="Villa"/>
    <m/>
    <m/>
    <s v="UAE"/>
    <s v="Dubai"/>
    <s v="Developer01"/>
    <x v="2"/>
    <m/>
    <s v="FJ Project01"/>
    <m/>
    <n v="2021"/>
    <m/>
    <s v="Award"/>
    <s v="Competitive - Traditional"/>
    <s v="Fixed Price Lump Sum"/>
    <m/>
    <m/>
    <n v="422"/>
    <m/>
    <x v="3"/>
    <s v="SAR"/>
    <m/>
    <m/>
    <m/>
    <n v="239"/>
    <m/>
    <m/>
    <s v="2-3 Levels"/>
    <s v="5m average"/>
    <m/>
    <m/>
  </r>
  <r>
    <x v="0"/>
    <x v="0"/>
    <s v="Single Family"/>
    <s v="Villa"/>
    <m/>
    <m/>
    <s v="UAE"/>
    <s v="Dubai"/>
    <s v="Developer01"/>
    <x v="2"/>
    <m/>
    <s v="FJ Project01"/>
    <m/>
    <n v="2021"/>
    <m/>
    <s v="Award"/>
    <s v="Competitive - Traditional"/>
    <s v="Fixed Price Lump Sum"/>
    <m/>
    <m/>
    <n v="422"/>
    <m/>
    <x v="4"/>
    <s v="SAR"/>
    <m/>
    <m/>
    <m/>
    <n v="500"/>
    <m/>
    <m/>
    <s v="2-3 Levels"/>
    <s v="5m average"/>
    <m/>
    <m/>
  </r>
  <r>
    <x v="0"/>
    <x v="0"/>
    <s v="Single Family"/>
    <s v="Villa"/>
    <m/>
    <m/>
    <s v="UAE"/>
    <s v="Dubai"/>
    <s v="Developer01"/>
    <x v="2"/>
    <m/>
    <s v="FJ Project01"/>
    <m/>
    <n v="2021"/>
    <m/>
    <s v="Award"/>
    <s v="Competitive - Traditional"/>
    <s v="Fixed Price Lump Sum"/>
    <m/>
    <m/>
    <n v="422"/>
    <m/>
    <x v="5"/>
    <s v="SAR"/>
    <m/>
    <m/>
    <m/>
    <n v="295"/>
    <m/>
    <m/>
    <s v="2-3 Levels"/>
    <s v="5m average"/>
    <m/>
    <m/>
  </r>
  <r>
    <x v="0"/>
    <x v="0"/>
    <s v="Single Family"/>
    <s v="Villa"/>
    <m/>
    <m/>
    <s v="UAE"/>
    <s v="Dubai"/>
    <s v="Developer01"/>
    <x v="2"/>
    <m/>
    <s v="FJ Project01"/>
    <m/>
    <n v="2021"/>
    <m/>
    <s v="Award"/>
    <s v="Competitive - Traditional"/>
    <s v="Fixed Price Lump Sum"/>
    <m/>
    <m/>
    <n v="422"/>
    <m/>
    <x v="6"/>
    <s v="SAR"/>
    <m/>
    <m/>
    <m/>
    <n v="119"/>
    <m/>
    <m/>
    <s v="2-3 Levels"/>
    <s v="5m average"/>
    <m/>
    <m/>
  </r>
  <r>
    <x v="0"/>
    <x v="0"/>
    <s v="Single Family"/>
    <s v="Villa"/>
    <m/>
    <m/>
    <s v="UAE"/>
    <s v="Dubai"/>
    <s v="Developer01"/>
    <x v="2"/>
    <m/>
    <s v="FJ Project01"/>
    <m/>
    <n v="2021"/>
    <m/>
    <s v="Award"/>
    <s v="Competitive - Traditional"/>
    <s v="Fixed Price Lump Sum"/>
    <m/>
    <m/>
    <n v="422"/>
    <m/>
    <x v="7"/>
    <s v="SAR"/>
    <m/>
    <m/>
    <m/>
    <n v="0"/>
    <m/>
    <m/>
    <s v="2-3 Levels"/>
    <s v="5m average"/>
    <m/>
    <m/>
  </r>
  <r>
    <x v="0"/>
    <x v="0"/>
    <s v="Single Family"/>
    <s v="Villa"/>
    <m/>
    <m/>
    <s v="UAE"/>
    <s v="Dubai"/>
    <s v="Developer01"/>
    <x v="2"/>
    <m/>
    <s v="FJ Project01"/>
    <m/>
    <n v="2021"/>
    <m/>
    <s v="Award"/>
    <s v="Competitive - Traditional"/>
    <s v="Fixed Price Lump Sum"/>
    <m/>
    <m/>
    <n v="422"/>
    <m/>
    <x v="8"/>
    <s v="SAR"/>
    <m/>
    <m/>
    <m/>
    <n v="756"/>
    <m/>
    <m/>
    <s v="2-3 Levels"/>
    <s v="5m average"/>
    <m/>
    <m/>
  </r>
  <r>
    <x v="0"/>
    <x v="0"/>
    <s v="Single Family"/>
    <s v="Villa"/>
    <m/>
    <m/>
    <s v="UAE"/>
    <s v="Dubai"/>
    <s v="Developer01"/>
    <x v="2"/>
    <m/>
    <s v="FJ Project01"/>
    <m/>
    <n v="2021"/>
    <m/>
    <s v="Award"/>
    <s v="Competitive - Traditional"/>
    <s v="Fixed Price Lump Sum"/>
    <m/>
    <m/>
    <n v="422"/>
    <m/>
    <x v="9"/>
    <s v="SAR"/>
    <m/>
    <m/>
    <m/>
    <n v="400"/>
    <m/>
    <m/>
    <s v="2-3 Levels"/>
    <s v="5m average"/>
    <m/>
    <m/>
  </r>
  <r>
    <x v="0"/>
    <x v="0"/>
    <s v="Single Family"/>
    <s v="Villa"/>
    <m/>
    <m/>
    <s v="UAE"/>
    <s v="Dubai"/>
    <s v="Developer01"/>
    <x v="2"/>
    <m/>
    <s v="FJ Project01"/>
    <m/>
    <n v="2021"/>
    <m/>
    <s v="Award"/>
    <s v="Competitive - Traditional"/>
    <s v="Fixed Price Lump Sum"/>
    <m/>
    <m/>
    <n v="422"/>
    <m/>
    <x v="10"/>
    <s v="SAR"/>
    <m/>
    <m/>
    <m/>
    <n v="0"/>
    <m/>
    <m/>
    <s v="2-3 Levels"/>
    <s v="5m average"/>
    <m/>
    <m/>
  </r>
  <r>
    <x v="0"/>
    <x v="0"/>
    <s v="Single Family"/>
    <s v="Villa"/>
    <m/>
    <m/>
    <s v="UAE"/>
    <s v="Dubai"/>
    <s v="Developer01"/>
    <x v="2"/>
    <m/>
    <s v="FJ Project01"/>
    <m/>
    <n v="2021"/>
    <m/>
    <s v="Award"/>
    <s v="Competitive - Traditional"/>
    <s v="Fixed Price Lump Sum"/>
    <m/>
    <m/>
    <n v="422"/>
    <m/>
    <x v="11"/>
    <s v="SAR"/>
    <m/>
    <m/>
    <m/>
    <n v="218"/>
    <m/>
    <m/>
    <s v="2-3 Levels"/>
    <s v="5m average"/>
    <m/>
    <m/>
  </r>
  <r>
    <x v="0"/>
    <x v="0"/>
    <s v="Single Family"/>
    <s v="Villa"/>
    <m/>
    <m/>
    <s v="UAE"/>
    <s v="Dubai"/>
    <s v="Developer01"/>
    <x v="2"/>
    <m/>
    <s v="FJ Project01"/>
    <m/>
    <n v="2021"/>
    <m/>
    <s v="Award"/>
    <s v="Competitive - Traditional"/>
    <s v="Fixed Price Lump Sum"/>
    <m/>
    <m/>
    <n v="422"/>
    <m/>
    <x v="12"/>
    <s v="SAR"/>
    <m/>
    <m/>
    <m/>
    <n v="0"/>
    <m/>
    <m/>
    <s v="2-3 Levels"/>
    <s v="5m average"/>
    <m/>
    <m/>
  </r>
  <r>
    <x v="0"/>
    <x v="0"/>
    <s v="Single Family"/>
    <s v="Villa"/>
    <m/>
    <m/>
    <s v="KSA"/>
    <s v="Riyadh"/>
    <s v="Developer02"/>
    <x v="3"/>
    <m/>
    <s v="C Project01"/>
    <m/>
    <n v="2023"/>
    <m/>
    <s v="Award"/>
    <s v="Competitive - Traditional"/>
    <s v="Fixed Price Lump Sum"/>
    <m/>
    <m/>
    <n v="406"/>
    <m/>
    <x v="0"/>
    <s v="SAR"/>
    <m/>
    <m/>
    <m/>
    <n v="506"/>
    <m/>
    <m/>
    <s v="2-3 Levels"/>
    <s v="5m average"/>
    <m/>
    <m/>
  </r>
  <r>
    <x v="0"/>
    <x v="0"/>
    <s v="Single Family"/>
    <s v="Villa"/>
    <m/>
    <m/>
    <s v="KSA"/>
    <s v="Riyadh"/>
    <s v="Developer02"/>
    <x v="3"/>
    <m/>
    <s v="C Project01"/>
    <m/>
    <n v="2023"/>
    <m/>
    <s v="Award"/>
    <s v="Competitive - Traditional"/>
    <s v="Fixed Price Lump Sum"/>
    <m/>
    <m/>
    <n v="406"/>
    <m/>
    <x v="1"/>
    <s v="SAR"/>
    <m/>
    <m/>
    <m/>
    <n v="712"/>
    <m/>
    <m/>
    <s v="2-3 Levels"/>
    <s v="5m average"/>
    <m/>
    <m/>
  </r>
  <r>
    <x v="0"/>
    <x v="0"/>
    <s v="Single Family"/>
    <s v="Villa"/>
    <m/>
    <m/>
    <s v="KSA"/>
    <s v="Riyadh"/>
    <s v="Developer02"/>
    <x v="3"/>
    <m/>
    <s v="C Project01"/>
    <m/>
    <n v="2023"/>
    <m/>
    <s v="Award"/>
    <s v="Competitive - Traditional"/>
    <s v="Fixed Price Lump Sum"/>
    <m/>
    <m/>
    <n v="406"/>
    <m/>
    <x v="2"/>
    <s v="SAR"/>
    <m/>
    <m/>
    <m/>
    <n v="825.1"/>
    <m/>
    <m/>
    <s v="2-3 Levels"/>
    <s v="5m average"/>
    <m/>
    <m/>
  </r>
  <r>
    <x v="0"/>
    <x v="0"/>
    <s v="Single Family"/>
    <s v="Villa"/>
    <m/>
    <m/>
    <s v="KSA"/>
    <s v="Riyadh"/>
    <s v="Developer02"/>
    <x v="3"/>
    <m/>
    <s v="C Project01"/>
    <m/>
    <n v="2023"/>
    <m/>
    <s v="Award"/>
    <s v="Competitive - Traditional"/>
    <s v="Fixed Price Lump Sum"/>
    <m/>
    <m/>
    <n v="406"/>
    <m/>
    <x v="3"/>
    <s v="SAR"/>
    <m/>
    <m/>
    <m/>
    <n v="221"/>
    <m/>
    <m/>
    <s v="2-3 Levels"/>
    <s v="5m average"/>
    <m/>
    <m/>
  </r>
  <r>
    <x v="0"/>
    <x v="0"/>
    <s v="Single Family"/>
    <s v="Villa"/>
    <m/>
    <m/>
    <s v="KSA"/>
    <s v="Riyadh"/>
    <s v="Developer02"/>
    <x v="3"/>
    <m/>
    <s v="C Project01"/>
    <m/>
    <n v="2023"/>
    <m/>
    <s v="Award"/>
    <s v="Competitive - Traditional"/>
    <s v="Fixed Price Lump Sum"/>
    <m/>
    <m/>
    <n v="406"/>
    <m/>
    <x v="4"/>
    <s v="SAR"/>
    <m/>
    <m/>
    <m/>
    <n v="496"/>
    <m/>
    <m/>
    <s v="2-3 Levels"/>
    <s v="5m average"/>
    <m/>
    <m/>
  </r>
  <r>
    <x v="0"/>
    <x v="0"/>
    <s v="Single Family"/>
    <s v="Villa"/>
    <m/>
    <m/>
    <s v="KSA"/>
    <s v="Riyadh"/>
    <s v="Developer02"/>
    <x v="3"/>
    <m/>
    <s v="C Project01"/>
    <m/>
    <n v="2023"/>
    <m/>
    <s v="Award"/>
    <s v="Competitive - Traditional"/>
    <s v="Fixed Price Lump Sum"/>
    <m/>
    <m/>
    <n v="406"/>
    <m/>
    <x v="5"/>
    <s v="SAR"/>
    <m/>
    <m/>
    <m/>
    <n v="287"/>
    <m/>
    <m/>
    <s v="2-3 Levels"/>
    <s v="5m average"/>
    <m/>
    <m/>
  </r>
  <r>
    <x v="0"/>
    <x v="0"/>
    <s v="Single Family"/>
    <s v="Villa"/>
    <m/>
    <m/>
    <s v="KSA"/>
    <s v="Riyadh"/>
    <s v="Developer02"/>
    <x v="3"/>
    <m/>
    <s v="C Project01"/>
    <m/>
    <n v="2023"/>
    <m/>
    <s v="Award"/>
    <s v="Competitive - Traditional"/>
    <s v="Fixed Price Lump Sum"/>
    <m/>
    <m/>
    <n v="406"/>
    <m/>
    <x v="6"/>
    <s v="SAR"/>
    <m/>
    <m/>
    <m/>
    <n v="73"/>
    <m/>
    <m/>
    <s v="2-3 Levels"/>
    <s v="5m average"/>
    <m/>
    <m/>
  </r>
  <r>
    <x v="0"/>
    <x v="0"/>
    <s v="Single Family"/>
    <s v="Villa"/>
    <m/>
    <m/>
    <s v="KSA"/>
    <s v="Riyadh"/>
    <s v="Developer02"/>
    <x v="3"/>
    <m/>
    <s v="C Project01"/>
    <m/>
    <n v="2023"/>
    <m/>
    <s v="Award"/>
    <s v="Competitive - Traditional"/>
    <s v="Fixed Price Lump Sum"/>
    <m/>
    <m/>
    <n v="406"/>
    <m/>
    <x v="7"/>
    <s v="SAR"/>
    <m/>
    <m/>
    <m/>
    <n v="0"/>
    <m/>
    <m/>
    <s v="2-3 Levels"/>
    <s v="5m average"/>
    <m/>
    <m/>
  </r>
  <r>
    <x v="0"/>
    <x v="0"/>
    <s v="Single Family"/>
    <s v="Villa"/>
    <m/>
    <m/>
    <s v="KSA"/>
    <s v="Riyadh"/>
    <s v="Developer02"/>
    <x v="3"/>
    <m/>
    <s v="C Project01"/>
    <m/>
    <n v="2023"/>
    <m/>
    <s v="Award"/>
    <s v="Competitive - Traditional"/>
    <s v="Fixed Price Lump Sum"/>
    <m/>
    <m/>
    <n v="406"/>
    <m/>
    <x v="8"/>
    <s v="SAR"/>
    <m/>
    <m/>
    <m/>
    <n v="489"/>
    <m/>
    <m/>
    <s v="2-3 Levels"/>
    <s v="5m average"/>
    <m/>
    <m/>
  </r>
  <r>
    <x v="0"/>
    <x v="0"/>
    <s v="Single Family"/>
    <s v="Villa"/>
    <m/>
    <m/>
    <s v="KSA"/>
    <s v="Riyadh"/>
    <s v="Developer02"/>
    <x v="3"/>
    <m/>
    <s v="C Project01"/>
    <m/>
    <n v="2023"/>
    <m/>
    <s v="Award"/>
    <s v="Competitive - Traditional"/>
    <s v="Fixed Price Lump Sum"/>
    <m/>
    <m/>
    <n v="406"/>
    <m/>
    <x v="9"/>
    <s v="SAR"/>
    <m/>
    <m/>
    <m/>
    <n v="481"/>
    <m/>
    <m/>
    <s v="2-3 Levels"/>
    <s v="5m average"/>
    <m/>
    <m/>
  </r>
  <r>
    <x v="0"/>
    <x v="0"/>
    <s v="Single Family"/>
    <s v="Villa"/>
    <m/>
    <m/>
    <s v="KSA"/>
    <s v="Riyadh"/>
    <s v="Developer02"/>
    <x v="3"/>
    <m/>
    <s v="C Project01"/>
    <m/>
    <n v="2023"/>
    <m/>
    <s v="Award"/>
    <s v="Competitive - Traditional"/>
    <s v="Fixed Price Lump Sum"/>
    <m/>
    <m/>
    <n v="406"/>
    <m/>
    <x v="10"/>
    <s v="SAR"/>
    <m/>
    <m/>
    <m/>
    <n v="0"/>
    <m/>
    <m/>
    <s v="2-3 Levels"/>
    <s v="5m average"/>
    <m/>
    <m/>
  </r>
  <r>
    <x v="0"/>
    <x v="0"/>
    <s v="Single Family"/>
    <s v="Villa"/>
    <m/>
    <m/>
    <s v="KSA"/>
    <s v="Riyadh"/>
    <s v="Developer02"/>
    <x v="3"/>
    <m/>
    <s v="C Project01"/>
    <m/>
    <n v="2023"/>
    <m/>
    <s v="Award"/>
    <s v="Competitive - Traditional"/>
    <s v="Fixed Price Lump Sum"/>
    <m/>
    <m/>
    <n v="406"/>
    <m/>
    <x v="11"/>
    <s v="SAR"/>
    <m/>
    <m/>
    <m/>
    <n v="223"/>
    <m/>
    <m/>
    <s v="2-3 Levels"/>
    <s v="5m average"/>
    <m/>
    <m/>
  </r>
  <r>
    <x v="0"/>
    <x v="0"/>
    <s v="Single Family"/>
    <s v="Villa"/>
    <m/>
    <m/>
    <s v="KSA"/>
    <s v="Riyadh"/>
    <s v="Developer02"/>
    <x v="3"/>
    <m/>
    <s v="C Project01"/>
    <m/>
    <n v="2023"/>
    <m/>
    <s v="Award"/>
    <s v="Competitive - Traditional"/>
    <s v="Fixed Price Lump Sum"/>
    <m/>
    <m/>
    <n v="406"/>
    <m/>
    <x v="12"/>
    <s v="SAR"/>
    <m/>
    <m/>
    <m/>
    <n v="0"/>
    <m/>
    <m/>
    <s v="2-3 Levels"/>
    <s v="5m average"/>
    <m/>
    <m/>
  </r>
  <r>
    <x v="0"/>
    <x v="0"/>
    <s v="Single Family"/>
    <s v="Duplex"/>
    <m/>
    <m/>
    <s v="KSA"/>
    <s v="Riyadh"/>
    <s v="ROSHN"/>
    <x v="4"/>
    <m/>
    <s v="ROSHN-Sedra"/>
    <m/>
    <n v="2023"/>
    <m/>
    <s v="Award"/>
    <s v="Competitive - Traditional"/>
    <s v="Fixed Price Lump Sum"/>
    <m/>
    <m/>
    <n v="233"/>
    <m/>
    <x v="0"/>
    <s v="SAR"/>
    <m/>
    <m/>
    <m/>
    <n v="220"/>
    <m/>
    <m/>
    <s v="2-3 Levels"/>
    <s v="5m average"/>
    <m/>
    <m/>
  </r>
  <r>
    <x v="0"/>
    <x v="0"/>
    <s v="Single Family"/>
    <s v="Duplex"/>
    <m/>
    <m/>
    <s v="KSA"/>
    <s v="Riyadh"/>
    <s v="ROSHN"/>
    <x v="4"/>
    <m/>
    <s v="ROSHN-Sedra"/>
    <m/>
    <n v="2023"/>
    <m/>
    <s v="Award"/>
    <s v="Competitive - Traditional"/>
    <s v="Fixed Price Lump Sum"/>
    <m/>
    <m/>
    <n v="233"/>
    <m/>
    <x v="1"/>
    <s v="SAR"/>
    <m/>
    <m/>
    <m/>
    <n v="430"/>
    <m/>
    <m/>
    <s v="2-3 Levels"/>
    <s v="5m average"/>
    <m/>
    <m/>
  </r>
  <r>
    <x v="0"/>
    <x v="0"/>
    <s v="Single Family"/>
    <s v="Duplex"/>
    <m/>
    <m/>
    <s v="KSA"/>
    <s v="Riyadh"/>
    <s v="ROSHN"/>
    <x v="4"/>
    <m/>
    <s v="ROSHN-Sedra"/>
    <m/>
    <n v="2023"/>
    <m/>
    <s v="Award"/>
    <s v="Competitive - Traditional"/>
    <s v="Fixed Price Lump Sum"/>
    <m/>
    <m/>
    <n v="233"/>
    <m/>
    <x v="2"/>
    <s v="SAR"/>
    <m/>
    <m/>
    <m/>
    <n v="857"/>
    <m/>
    <m/>
    <s v="2-3 Levels"/>
    <s v="5m average"/>
    <m/>
    <m/>
  </r>
  <r>
    <x v="0"/>
    <x v="0"/>
    <s v="Single Family"/>
    <s v="Duplex"/>
    <m/>
    <m/>
    <s v="KSA"/>
    <s v="Riyadh"/>
    <s v="ROSHN"/>
    <x v="4"/>
    <m/>
    <s v="ROSHN-Sedra"/>
    <m/>
    <n v="2023"/>
    <m/>
    <s v="Award"/>
    <s v="Competitive - Traditional"/>
    <s v="Fixed Price Lump Sum"/>
    <m/>
    <m/>
    <n v="233"/>
    <m/>
    <x v="3"/>
    <s v="SAR"/>
    <m/>
    <m/>
    <m/>
    <n v="284"/>
    <m/>
    <m/>
    <s v="2-3 Levels"/>
    <s v="5m average"/>
    <m/>
    <m/>
  </r>
  <r>
    <x v="0"/>
    <x v="0"/>
    <s v="Single Family"/>
    <s v="Duplex"/>
    <m/>
    <m/>
    <s v="KSA"/>
    <s v="Riyadh"/>
    <s v="ROSHN"/>
    <x v="4"/>
    <m/>
    <s v="ROSHN-Sedra"/>
    <m/>
    <n v="2023"/>
    <m/>
    <s v="Award"/>
    <s v="Competitive - Traditional"/>
    <s v="Fixed Price Lump Sum"/>
    <m/>
    <m/>
    <n v="233"/>
    <m/>
    <x v="4"/>
    <s v="SAR"/>
    <m/>
    <m/>
    <m/>
    <n v="151"/>
    <m/>
    <m/>
    <s v="2-3 Levels"/>
    <s v="5m average"/>
    <m/>
    <m/>
  </r>
  <r>
    <x v="0"/>
    <x v="0"/>
    <s v="Single Family"/>
    <s v="Duplex"/>
    <m/>
    <m/>
    <s v="KSA"/>
    <s v="Riyadh"/>
    <s v="ROSHN"/>
    <x v="4"/>
    <m/>
    <s v="ROSHN-Sedra"/>
    <m/>
    <n v="2023"/>
    <m/>
    <s v="Award"/>
    <s v="Competitive - Traditional"/>
    <s v="Fixed Price Lump Sum"/>
    <m/>
    <m/>
    <n v="233"/>
    <m/>
    <x v="5"/>
    <s v="SAR"/>
    <m/>
    <m/>
    <m/>
    <n v="101"/>
    <m/>
    <m/>
    <s v="2-3 Levels"/>
    <s v="5m average"/>
    <m/>
    <m/>
  </r>
  <r>
    <x v="0"/>
    <x v="0"/>
    <s v="Single Family"/>
    <s v="Duplex"/>
    <m/>
    <m/>
    <s v="KSA"/>
    <s v="Riyadh"/>
    <s v="ROSHN"/>
    <x v="4"/>
    <m/>
    <s v="ROSHN-Sedra"/>
    <m/>
    <n v="2023"/>
    <m/>
    <s v="Award"/>
    <s v="Competitive - Traditional"/>
    <s v="Fixed Price Lump Sum"/>
    <m/>
    <m/>
    <n v="233"/>
    <m/>
    <x v="6"/>
    <s v="SAR"/>
    <m/>
    <m/>
    <m/>
    <n v="66"/>
    <m/>
    <m/>
    <s v="2-3 Levels"/>
    <s v="5m average"/>
    <m/>
    <m/>
  </r>
  <r>
    <x v="0"/>
    <x v="0"/>
    <s v="Single Family"/>
    <s v="Duplex"/>
    <m/>
    <m/>
    <s v="KSA"/>
    <s v="Riyadh"/>
    <s v="ROSHN"/>
    <x v="4"/>
    <m/>
    <s v="ROSHN-Sedra"/>
    <m/>
    <n v="2023"/>
    <m/>
    <s v="Award"/>
    <s v="Competitive - Traditional"/>
    <s v="Fixed Price Lump Sum"/>
    <m/>
    <m/>
    <n v="233"/>
    <m/>
    <x v="7"/>
    <s v="SAR"/>
    <m/>
    <m/>
    <m/>
    <n v="0"/>
    <m/>
    <m/>
    <s v="2-3 Levels"/>
    <s v="5m average"/>
    <m/>
    <m/>
  </r>
  <r>
    <x v="0"/>
    <x v="0"/>
    <s v="Single Family"/>
    <s v="Duplex"/>
    <m/>
    <m/>
    <s v="KSA"/>
    <s v="Riyadh"/>
    <s v="ROSHN"/>
    <x v="4"/>
    <m/>
    <s v="ROSHN-Sedra"/>
    <m/>
    <n v="2023"/>
    <m/>
    <s v="Award"/>
    <s v="Competitive - Traditional"/>
    <s v="Fixed Price Lump Sum"/>
    <m/>
    <m/>
    <n v="233"/>
    <m/>
    <x v="8"/>
    <s v="SAR"/>
    <m/>
    <m/>
    <m/>
    <n v="543"/>
    <m/>
    <m/>
    <s v="2-3 Levels"/>
    <s v="5m average"/>
    <m/>
    <m/>
  </r>
  <r>
    <x v="0"/>
    <x v="0"/>
    <s v="Single Family"/>
    <s v="Duplex"/>
    <m/>
    <m/>
    <s v="KSA"/>
    <s v="Riyadh"/>
    <s v="ROSHN"/>
    <x v="4"/>
    <m/>
    <s v="ROSHN-Sedra"/>
    <m/>
    <n v="2023"/>
    <m/>
    <s v="Award"/>
    <s v="Competitive - Traditional"/>
    <s v="Fixed Price Lump Sum"/>
    <m/>
    <m/>
    <n v="233"/>
    <m/>
    <x v="9"/>
    <s v="SAR"/>
    <m/>
    <m/>
    <m/>
    <n v="455"/>
    <m/>
    <m/>
    <s v="2-3 Levels"/>
    <s v="5m average"/>
    <m/>
    <m/>
  </r>
  <r>
    <x v="0"/>
    <x v="0"/>
    <s v="Single Family"/>
    <s v="Duplex"/>
    <m/>
    <m/>
    <s v="KSA"/>
    <s v="Riyadh"/>
    <s v="ROSHN"/>
    <x v="4"/>
    <m/>
    <s v="ROSHN-Sedra"/>
    <m/>
    <n v="2023"/>
    <m/>
    <s v="Award"/>
    <s v="Competitive - Traditional"/>
    <s v="Fixed Price Lump Sum"/>
    <m/>
    <m/>
    <n v="233"/>
    <m/>
    <x v="10"/>
    <s v="SAR"/>
    <m/>
    <m/>
    <m/>
    <n v="0"/>
    <m/>
    <m/>
    <s v="2-3 Levels"/>
    <s v="5m average"/>
    <m/>
    <m/>
  </r>
  <r>
    <x v="0"/>
    <x v="0"/>
    <s v="Single Family"/>
    <s v="Duplex"/>
    <m/>
    <m/>
    <s v="KSA"/>
    <s v="Riyadh"/>
    <s v="ROSHN"/>
    <x v="4"/>
    <m/>
    <s v="ROSHN-Sedra"/>
    <m/>
    <n v="2023"/>
    <m/>
    <s v="Award"/>
    <s v="Competitive - Traditional"/>
    <s v="Fixed Price Lump Sum"/>
    <m/>
    <m/>
    <n v="233"/>
    <m/>
    <x v="11"/>
    <s v="SAR"/>
    <m/>
    <m/>
    <m/>
    <n v="217"/>
    <m/>
    <m/>
    <s v="2-3 Levels"/>
    <s v="5m average"/>
    <m/>
    <m/>
  </r>
  <r>
    <x v="0"/>
    <x v="0"/>
    <s v="Single Family"/>
    <s v="Duplex"/>
    <m/>
    <m/>
    <s v="KSA"/>
    <s v="Riyadh"/>
    <s v="ROSHN"/>
    <x v="4"/>
    <m/>
    <s v="ROSHN-Sedra"/>
    <m/>
    <n v="2023"/>
    <m/>
    <s v="Award"/>
    <s v="Competitive - Traditional"/>
    <s v="Fixed Price Lump Sum"/>
    <m/>
    <m/>
    <n v="233"/>
    <m/>
    <x v="12"/>
    <s v="SAR"/>
    <m/>
    <m/>
    <m/>
    <n v="0"/>
    <m/>
    <m/>
    <s v="2-3 Levels"/>
    <s v="5m average"/>
    <m/>
    <m/>
  </r>
  <r>
    <x v="0"/>
    <x v="0"/>
    <s v="Single Family"/>
    <s v="Duplex"/>
    <m/>
    <m/>
    <s v="KSA"/>
    <s v="Riyadh"/>
    <s v="ROSHN"/>
    <x v="5"/>
    <m/>
    <s v="ROSHN-Sedra"/>
    <m/>
    <n v="2023"/>
    <m/>
    <s v="Award"/>
    <s v="Competitive - Traditional"/>
    <s v="Fixed Price Lump Sum"/>
    <m/>
    <m/>
    <n v="274"/>
    <m/>
    <x v="0"/>
    <s v="SAR"/>
    <m/>
    <m/>
    <m/>
    <n v="204"/>
    <m/>
    <m/>
    <s v="2-3 Levels"/>
    <s v="5m average"/>
    <m/>
    <m/>
  </r>
  <r>
    <x v="0"/>
    <x v="0"/>
    <s v="Single Family"/>
    <s v="Duplex"/>
    <m/>
    <m/>
    <s v="KSA"/>
    <s v="Riyadh"/>
    <s v="ROSHN"/>
    <x v="5"/>
    <m/>
    <s v="ROSHN-Sedra"/>
    <m/>
    <n v="2023"/>
    <m/>
    <s v="Award"/>
    <s v="Competitive - Traditional"/>
    <s v="Fixed Price Lump Sum"/>
    <m/>
    <m/>
    <n v="274"/>
    <m/>
    <x v="1"/>
    <s v="SAR"/>
    <m/>
    <m/>
    <m/>
    <n v="399"/>
    <m/>
    <m/>
    <s v="2-3 Levels"/>
    <s v="5m average"/>
    <m/>
    <m/>
  </r>
  <r>
    <x v="0"/>
    <x v="0"/>
    <s v="Single Family"/>
    <s v="Duplex"/>
    <m/>
    <m/>
    <s v="KSA"/>
    <s v="Riyadh"/>
    <s v="ROSHN"/>
    <x v="5"/>
    <m/>
    <s v="ROSHN-Sedra"/>
    <m/>
    <n v="2023"/>
    <m/>
    <s v="Award"/>
    <s v="Competitive - Traditional"/>
    <s v="Fixed Price Lump Sum"/>
    <m/>
    <m/>
    <n v="274"/>
    <m/>
    <x v="2"/>
    <s v="SAR"/>
    <m/>
    <m/>
    <m/>
    <n v="795"/>
    <m/>
    <m/>
    <s v="2-3 Levels"/>
    <s v="5m average"/>
    <m/>
    <m/>
  </r>
  <r>
    <x v="0"/>
    <x v="0"/>
    <s v="Single Family"/>
    <s v="Duplex"/>
    <m/>
    <m/>
    <s v="KSA"/>
    <s v="Riyadh"/>
    <s v="ROSHN"/>
    <x v="5"/>
    <m/>
    <s v="ROSHN-Sedra"/>
    <m/>
    <n v="2023"/>
    <m/>
    <s v="Award"/>
    <s v="Competitive - Traditional"/>
    <s v="Fixed Price Lump Sum"/>
    <m/>
    <m/>
    <n v="274"/>
    <m/>
    <x v="3"/>
    <s v="SAR"/>
    <m/>
    <m/>
    <m/>
    <n v="264"/>
    <m/>
    <m/>
    <s v="2-3 Levels"/>
    <s v="5m average"/>
    <m/>
    <m/>
  </r>
  <r>
    <x v="0"/>
    <x v="0"/>
    <s v="Single Family"/>
    <s v="Duplex"/>
    <m/>
    <m/>
    <s v="KSA"/>
    <s v="Riyadh"/>
    <s v="ROSHN"/>
    <x v="5"/>
    <m/>
    <s v="ROSHN-Sedra"/>
    <m/>
    <n v="2023"/>
    <m/>
    <s v="Award"/>
    <s v="Competitive - Traditional"/>
    <s v="Fixed Price Lump Sum"/>
    <m/>
    <m/>
    <n v="274"/>
    <m/>
    <x v="4"/>
    <s v="SAR"/>
    <m/>
    <m/>
    <m/>
    <n v="140"/>
    <m/>
    <m/>
    <s v="2-3 Levels"/>
    <s v="5m average"/>
    <m/>
    <m/>
  </r>
  <r>
    <x v="0"/>
    <x v="0"/>
    <s v="Single Family"/>
    <s v="Duplex"/>
    <m/>
    <m/>
    <s v="KSA"/>
    <s v="Riyadh"/>
    <s v="ROSHN"/>
    <x v="5"/>
    <m/>
    <s v="ROSHN-Sedra"/>
    <m/>
    <n v="2023"/>
    <m/>
    <s v="Award"/>
    <s v="Competitive - Traditional"/>
    <s v="Fixed Price Lump Sum"/>
    <m/>
    <m/>
    <n v="274"/>
    <m/>
    <x v="5"/>
    <s v="SAR"/>
    <m/>
    <m/>
    <m/>
    <n v="94"/>
    <m/>
    <m/>
    <s v="2-3 Levels"/>
    <s v="5m average"/>
    <m/>
    <m/>
  </r>
  <r>
    <x v="0"/>
    <x v="0"/>
    <s v="Single Family"/>
    <s v="Duplex"/>
    <m/>
    <m/>
    <s v="KSA"/>
    <s v="Riyadh"/>
    <s v="ROSHN"/>
    <x v="5"/>
    <m/>
    <s v="ROSHN-Sedra"/>
    <m/>
    <n v="2023"/>
    <m/>
    <s v="Award"/>
    <s v="Competitive - Traditional"/>
    <s v="Fixed Price Lump Sum"/>
    <m/>
    <m/>
    <n v="274"/>
    <m/>
    <x v="6"/>
    <s v="SAR"/>
    <m/>
    <m/>
    <m/>
    <n v="60"/>
    <m/>
    <m/>
    <s v="2-3 Levels"/>
    <s v="5m average"/>
    <m/>
    <m/>
  </r>
  <r>
    <x v="0"/>
    <x v="0"/>
    <s v="Single Family"/>
    <s v="Duplex"/>
    <m/>
    <m/>
    <s v="KSA"/>
    <s v="Riyadh"/>
    <s v="ROSHN"/>
    <x v="5"/>
    <m/>
    <s v="ROSHN-Sedra"/>
    <m/>
    <n v="2023"/>
    <m/>
    <s v="Award"/>
    <s v="Competitive - Traditional"/>
    <s v="Fixed Price Lump Sum"/>
    <m/>
    <m/>
    <n v="274"/>
    <m/>
    <x v="7"/>
    <s v="SAR"/>
    <m/>
    <m/>
    <m/>
    <n v="0"/>
    <m/>
    <m/>
    <s v="2-3 Levels"/>
    <s v="5m average"/>
    <m/>
    <m/>
  </r>
  <r>
    <x v="0"/>
    <x v="0"/>
    <s v="Single Family"/>
    <s v="Duplex"/>
    <m/>
    <m/>
    <s v="KSA"/>
    <s v="Riyadh"/>
    <s v="ROSHN"/>
    <x v="5"/>
    <m/>
    <s v="ROSHN-Sedra"/>
    <m/>
    <n v="2023"/>
    <m/>
    <s v="Award"/>
    <s v="Competitive - Traditional"/>
    <s v="Fixed Price Lump Sum"/>
    <m/>
    <m/>
    <n v="274"/>
    <m/>
    <x v="8"/>
    <s v="SAR"/>
    <m/>
    <m/>
    <m/>
    <n v="504"/>
    <m/>
    <m/>
    <s v="2-3 Levels"/>
    <s v="5m average"/>
    <m/>
    <m/>
  </r>
  <r>
    <x v="0"/>
    <x v="0"/>
    <s v="Single Family"/>
    <s v="Duplex"/>
    <m/>
    <m/>
    <s v="KSA"/>
    <s v="Riyadh"/>
    <s v="ROSHN"/>
    <x v="5"/>
    <m/>
    <s v="ROSHN-Sedra"/>
    <m/>
    <n v="2023"/>
    <m/>
    <s v="Award"/>
    <s v="Competitive - Traditional"/>
    <s v="Fixed Price Lump Sum"/>
    <m/>
    <m/>
    <n v="274"/>
    <m/>
    <x v="9"/>
    <s v="SAR"/>
    <m/>
    <m/>
    <m/>
    <n v="422"/>
    <m/>
    <m/>
    <s v="2-3 Levels"/>
    <s v="5m average"/>
    <m/>
    <m/>
  </r>
  <r>
    <x v="0"/>
    <x v="0"/>
    <s v="Single Family"/>
    <s v="Duplex"/>
    <m/>
    <m/>
    <s v="KSA"/>
    <s v="Riyadh"/>
    <s v="ROSHN"/>
    <x v="5"/>
    <m/>
    <s v="ROSHN-Sedra"/>
    <m/>
    <n v="2023"/>
    <m/>
    <s v="Award"/>
    <s v="Competitive - Traditional"/>
    <s v="Fixed Price Lump Sum"/>
    <m/>
    <m/>
    <n v="274"/>
    <m/>
    <x v="10"/>
    <s v="SAR"/>
    <m/>
    <m/>
    <m/>
    <n v="0"/>
    <m/>
    <m/>
    <s v="2-3 Levels"/>
    <s v="5m average"/>
    <m/>
    <m/>
  </r>
  <r>
    <x v="0"/>
    <x v="0"/>
    <s v="Single Family"/>
    <s v="Duplex"/>
    <m/>
    <m/>
    <s v="KSA"/>
    <s v="Riyadh"/>
    <s v="ROSHN"/>
    <x v="5"/>
    <m/>
    <s v="ROSHN-Sedra"/>
    <m/>
    <n v="2023"/>
    <m/>
    <s v="Award"/>
    <s v="Competitive - Traditional"/>
    <s v="Fixed Price Lump Sum"/>
    <m/>
    <m/>
    <n v="274"/>
    <m/>
    <x v="11"/>
    <s v="SAR"/>
    <m/>
    <m/>
    <m/>
    <n v="221"/>
    <m/>
    <m/>
    <s v="2-3 Levels"/>
    <s v="5m average"/>
    <m/>
    <m/>
  </r>
  <r>
    <x v="0"/>
    <x v="0"/>
    <s v="Single Family"/>
    <s v="Duplex"/>
    <m/>
    <m/>
    <s v="KSA"/>
    <s v="Riyadh"/>
    <s v="ROSHN"/>
    <x v="5"/>
    <m/>
    <s v="ROSHN-Sedra"/>
    <m/>
    <n v="2023"/>
    <m/>
    <s v="Award"/>
    <s v="Competitive - Traditional"/>
    <s v="Fixed Price Lump Sum"/>
    <m/>
    <m/>
    <n v="274"/>
    <m/>
    <x v="12"/>
    <s v="SAR"/>
    <m/>
    <m/>
    <m/>
    <n v="0"/>
    <m/>
    <m/>
    <s v="2-3 Levels"/>
    <s v="5m average"/>
    <m/>
    <m/>
  </r>
  <r>
    <x v="0"/>
    <x v="0"/>
    <s v="Single Family"/>
    <s v="Duplex"/>
    <m/>
    <m/>
    <s v="KSA"/>
    <s v="Damman"/>
    <s v="Developer02"/>
    <x v="6"/>
    <m/>
    <s v="C Project01"/>
    <m/>
    <n v="2023"/>
    <m/>
    <s v="Award"/>
    <s v="Competitive - Traditional"/>
    <s v="Fixed Price Lump Sum"/>
    <m/>
    <m/>
    <n v="650"/>
    <m/>
    <x v="0"/>
    <s v="SAR"/>
    <m/>
    <m/>
    <m/>
    <n v="272"/>
    <m/>
    <m/>
    <s v="2-3 Levels"/>
    <s v="5m average"/>
    <m/>
    <m/>
  </r>
  <r>
    <x v="0"/>
    <x v="0"/>
    <s v="Single Family"/>
    <s v="Duplex"/>
    <m/>
    <m/>
    <s v="KSA"/>
    <s v="Damman"/>
    <s v="Developer02"/>
    <x v="6"/>
    <m/>
    <s v="C Project01"/>
    <m/>
    <n v="2023"/>
    <m/>
    <s v="Award"/>
    <s v="Competitive - Traditional"/>
    <s v="Fixed Price Lump Sum"/>
    <m/>
    <m/>
    <n v="650"/>
    <m/>
    <x v="1"/>
    <s v="SAR"/>
    <m/>
    <m/>
    <m/>
    <n v="531"/>
    <m/>
    <m/>
    <s v="2-3 Levels"/>
    <s v="5m average"/>
    <m/>
    <m/>
  </r>
  <r>
    <x v="0"/>
    <x v="0"/>
    <s v="Single Family"/>
    <s v="Duplex"/>
    <m/>
    <m/>
    <s v="KSA"/>
    <s v="Damman"/>
    <s v="Developer02"/>
    <x v="6"/>
    <m/>
    <s v="C Project01"/>
    <m/>
    <n v="2023"/>
    <m/>
    <s v="Award"/>
    <s v="Competitive - Traditional"/>
    <s v="Fixed Price Lump Sum"/>
    <m/>
    <m/>
    <n v="650"/>
    <m/>
    <x v="2"/>
    <s v="SAR"/>
    <m/>
    <m/>
    <m/>
    <n v="1055"/>
    <m/>
    <m/>
    <s v="2-3 Levels"/>
    <s v="5m average"/>
    <m/>
    <m/>
  </r>
  <r>
    <x v="0"/>
    <x v="0"/>
    <s v="Single Family"/>
    <s v="Duplex"/>
    <m/>
    <m/>
    <s v="KSA"/>
    <s v="Damman"/>
    <s v="Developer02"/>
    <x v="6"/>
    <m/>
    <s v="C Project01"/>
    <m/>
    <n v="2023"/>
    <m/>
    <s v="Award"/>
    <s v="Competitive - Traditional"/>
    <s v="Fixed Price Lump Sum"/>
    <m/>
    <m/>
    <n v="650"/>
    <m/>
    <x v="3"/>
    <s v="SAR"/>
    <m/>
    <m/>
    <m/>
    <n v="350"/>
    <m/>
    <m/>
    <s v="2-3 Levels"/>
    <s v="5m average"/>
    <m/>
    <m/>
  </r>
  <r>
    <x v="0"/>
    <x v="0"/>
    <s v="Single Family"/>
    <s v="Duplex"/>
    <m/>
    <m/>
    <s v="KSA"/>
    <s v="Damman"/>
    <s v="Developer02"/>
    <x v="6"/>
    <m/>
    <s v="C Project01"/>
    <m/>
    <n v="2023"/>
    <m/>
    <s v="Award"/>
    <s v="Competitive - Traditional"/>
    <s v="Fixed Price Lump Sum"/>
    <m/>
    <m/>
    <n v="650"/>
    <m/>
    <x v="4"/>
    <s v="SAR"/>
    <m/>
    <m/>
    <m/>
    <n v="186"/>
    <m/>
    <m/>
    <s v="2-3 Levels"/>
    <s v="5m average"/>
    <m/>
    <m/>
  </r>
  <r>
    <x v="0"/>
    <x v="0"/>
    <s v="Single Family"/>
    <s v="Duplex"/>
    <m/>
    <m/>
    <s v="KSA"/>
    <s v="Damman"/>
    <s v="Developer02"/>
    <x v="6"/>
    <m/>
    <s v="C Project01"/>
    <m/>
    <n v="2023"/>
    <m/>
    <s v="Award"/>
    <s v="Competitive - Traditional"/>
    <s v="Fixed Price Lump Sum"/>
    <m/>
    <m/>
    <n v="650"/>
    <m/>
    <x v="5"/>
    <s v="SAR"/>
    <m/>
    <m/>
    <m/>
    <n v="125"/>
    <m/>
    <m/>
    <s v="2-3 Levels"/>
    <s v="5m average"/>
    <m/>
    <m/>
  </r>
  <r>
    <x v="0"/>
    <x v="0"/>
    <s v="Single Family"/>
    <s v="Duplex"/>
    <m/>
    <m/>
    <s v="KSA"/>
    <s v="Damman"/>
    <s v="Developer02"/>
    <x v="6"/>
    <m/>
    <s v="C Project01"/>
    <m/>
    <n v="2023"/>
    <m/>
    <s v="Award"/>
    <s v="Competitive - Traditional"/>
    <s v="Fixed Price Lump Sum"/>
    <m/>
    <m/>
    <n v="650"/>
    <m/>
    <x v="6"/>
    <s v="SAR"/>
    <m/>
    <m/>
    <m/>
    <n v="76"/>
    <m/>
    <m/>
    <s v="2-3 Levels"/>
    <s v="5m average"/>
    <m/>
    <m/>
  </r>
  <r>
    <x v="0"/>
    <x v="0"/>
    <s v="Single Family"/>
    <s v="Duplex"/>
    <m/>
    <m/>
    <s v="KSA"/>
    <s v="Damman"/>
    <s v="Developer02"/>
    <x v="6"/>
    <m/>
    <s v="C Project01"/>
    <m/>
    <n v="2023"/>
    <m/>
    <s v="Award"/>
    <s v="Competitive - Traditional"/>
    <s v="Fixed Price Lump Sum"/>
    <m/>
    <m/>
    <n v="650"/>
    <m/>
    <x v="7"/>
    <s v="SAR"/>
    <m/>
    <m/>
    <m/>
    <n v="0"/>
    <m/>
    <m/>
    <s v="2-3 Levels"/>
    <s v="5m average"/>
    <m/>
    <m/>
  </r>
  <r>
    <x v="0"/>
    <x v="0"/>
    <s v="Single Family"/>
    <s v="Duplex"/>
    <m/>
    <m/>
    <s v="KSA"/>
    <s v="Damman"/>
    <s v="Developer02"/>
    <x v="6"/>
    <m/>
    <s v="C Project01"/>
    <m/>
    <n v="2023"/>
    <m/>
    <s v="Award"/>
    <s v="Competitive - Traditional"/>
    <s v="Fixed Price Lump Sum"/>
    <m/>
    <m/>
    <n v="650"/>
    <m/>
    <x v="8"/>
    <s v="SAR"/>
    <m/>
    <m/>
    <m/>
    <n v="668"/>
    <m/>
    <m/>
    <s v="2-3 Levels"/>
    <s v="5m average"/>
    <m/>
    <m/>
  </r>
  <r>
    <x v="0"/>
    <x v="0"/>
    <s v="Single Family"/>
    <s v="Duplex"/>
    <m/>
    <m/>
    <s v="KSA"/>
    <s v="Damman"/>
    <s v="Developer02"/>
    <x v="6"/>
    <m/>
    <s v="C Project01"/>
    <m/>
    <n v="2023"/>
    <m/>
    <s v="Award"/>
    <s v="Competitive - Traditional"/>
    <s v="Fixed Price Lump Sum"/>
    <m/>
    <m/>
    <n v="650"/>
    <m/>
    <x v="9"/>
    <s v="SAR"/>
    <m/>
    <m/>
    <m/>
    <n v="560"/>
    <m/>
    <m/>
    <s v="2-3 Levels"/>
    <s v="5m average"/>
    <m/>
    <m/>
  </r>
  <r>
    <x v="0"/>
    <x v="0"/>
    <s v="Single Family"/>
    <s v="Duplex"/>
    <m/>
    <m/>
    <s v="KSA"/>
    <s v="Damman"/>
    <s v="Developer02"/>
    <x v="6"/>
    <m/>
    <s v="C Project01"/>
    <m/>
    <n v="2023"/>
    <m/>
    <s v="Award"/>
    <s v="Competitive - Traditional"/>
    <s v="Fixed Price Lump Sum"/>
    <m/>
    <m/>
    <n v="650"/>
    <m/>
    <x v="10"/>
    <s v="SAR"/>
    <m/>
    <m/>
    <m/>
    <n v="0"/>
    <m/>
    <m/>
    <s v="2-3 Levels"/>
    <s v="5m average"/>
    <m/>
    <m/>
  </r>
  <r>
    <x v="0"/>
    <x v="0"/>
    <s v="Single Family"/>
    <s v="Duplex"/>
    <m/>
    <m/>
    <s v="KSA"/>
    <s v="Damman"/>
    <s v="Developer02"/>
    <x v="6"/>
    <m/>
    <s v="C Project01"/>
    <m/>
    <n v="2023"/>
    <m/>
    <s v="Award"/>
    <s v="Competitive - Traditional"/>
    <s v="Fixed Price Lump Sum"/>
    <m/>
    <m/>
    <n v="650"/>
    <m/>
    <x v="11"/>
    <s v="SAR"/>
    <m/>
    <m/>
    <m/>
    <n v="191"/>
    <m/>
    <m/>
    <s v="2-3 Levels"/>
    <s v="5m average"/>
    <m/>
    <m/>
  </r>
  <r>
    <x v="0"/>
    <x v="0"/>
    <s v="Single Family"/>
    <s v="Duplex"/>
    <m/>
    <m/>
    <s v="KSA"/>
    <s v="Damman"/>
    <s v="Developer02"/>
    <x v="6"/>
    <m/>
    <s v="C Project01"/>
    <m/>
    <n v="2023"/>
    <m/>
    <s v="Award"/>
    <s v="Competitive - Traditional"/>
    <s v="Fixed Price Lump Sum"/>
    <m/>
    <m/>
    <n v="650"/>
    <m/>
    <x v="12"/>
    <s v="SAR"/>
    <m/>
    <m/>
    <m/>
    <n v="0"/>
    <m/>
    <m/>
    <s v="2-3 Levels"/>
    <s v="5m average"/>
    <m/>
    <m/>
  </r>
  <r>
    <x v="0"/>
    <x v="0"/>
    <s v="Single Family"/>
    <s v="Duplex"/>
    <m/>
    <m/>
    <s v="KSA"/>
    <s v="Riyadh"/>
    <s v="Developer04"/>
    <x v="7"/>
    <m/>
    <s v="H Project01"/>
    <m/>
    <n v="2023"/>
    <m/>
    <s v="Award"/>
    <s v="Competitive - Traditional"/>
    <s v="Fixed Price Lump Sum"/>
    <m/>
    <m/>
    <n v="630"/>
    <m/>
    <x v="0"/>
    <s v="SAR"/>
    <m/>
    <m/>
    <m/>
    <n v="226"/>
    <m/>
    <m/>
    <s v="2-3 Levels"/>
    <s v="5m average"/>
    <m/>
    <m/>
  </r>
  <r>
    <x v="0"/>
    <x v="0"/>
    <s v="Single Family"/>
    <s v="Duplex"/>
    <m/>
    <m/>
    <s v="KSA"/>
    <s v="Riyadh"/>
    <s v="Developer04"/>
    <x v="7"/>
    <m/>
    <s v="H Project01"/>
    <m/>
    <n v="2023"/>
    <m/>
    <s v="Award"/>
    <s v="Competitive - Traditional"/>
    <s v="Fixed Price Lump Sum"/>
    <m/>
    <m/>
    <n v="630"/>
    <m/>
    <x v="1"/>
    <s v="SAR"/>
    <m/>
    <m/>
    <m/>
    <n v="442"/>
    <m/>
    <m/>
    <s v="2-3 Levels"/>
    <s v="5m average"/>
    <m/>
    <m/>
  </r>
  <r>
    <x v="0"/>
    <x v="0"/>
    <s v="Single Family"/>
    <s v="Duplex"/>
    <m/>
    <m/>
    <s v="KSA"/>
    <s v="Riyadh"/>
    <s v="Developer04"/>
    <x v="7"/>
    <m/>
    <s v="H Project01"/>
    <m/>
    <n v="2023"/>
    <m/>
    <s v="Award"/>
    <s v="Competitive - Traditional"/>
    <s v="Fixed Price Lump Sum"/>
    <m/>
    <m/>
    <n v="630"/>
    <m/>
    <x v="2"/>
    <s v="SAR"/>
    <m/>
    <m/>
    <m/>
    <n v="880"/>
    <m/>
    <m/>
    <s v="2-3 Levels"/>
    <s v="5m average"/>
    <m/>
    <m/>
  </r>
  <r>
    <x v="0"/>
    <x v="0"/>
    <s v="Single Family"/>
    <s v="Duplex"/>
    <m/>
    <m/>
    <s v="KSA"/>
    <s v="Riyadh"/>
    <s v="Developer04"/>
    <x v="7"/>
    <m/>
    <s v="H Project01"/>
    <m/>
    <n v="2023"/>
    <m/>
    <s v="Award"/>
    <s v="Competitive - Traditional"/>
    <s v="Fixed Price Lump Sum"/>
    <m/>
    <m/>
    <n v="630"/>
    <m/>
    <x v="3"/>
    <s v="SAR"/>
    <m/>
    <m/>
    <m/>
    <n v="292"/>
    <m/>
    <m/>
    <s v="2-3 Levels"/>
    <s v="5m average"/>
    <m/>
    <m/>
  </r>
  <r>
    <x v="0"/>
    <x v="0"/>
    <s v="Single Family"/>
    <s v="Duplex"/>
    <m/>
    <m/>
    <s v="KSA"/>
    <s v="Riyadh"/>
    <s v="Developer04"/>
    <x v="7"/>
    <m/>
    <s v="H Project01"/>
    <m/>
    <n v="2023"/>
    <m/>
    <s v="Award"/>
    <s v="Competitive - Traditional"/>
    <s v="Fixed Price Lump Sum"/>
    <m/>
    <m/>
    <n v="630"/>
    <m/>
    <x v="4"/>
    <s v="SAR"/>
    <m/>
    <m/>
    <m/>
    <n v="155"/>
    <m/>
    <m/>
    <s v="2-3 Levels"/>
    <s v="5m average"/>
    <m/>
    <m/>
  </r>
  <r>
    <x v="0"/>
    <x v="0"/>
    <s v="Single Family"/>
    <s v="Duplex"/>
    <m/>
    <m/>
    <s v="KSA"/>
    <s v="Riyadh"/>
    <s v="Developer04"/>
    <x v="7"/>
    <m/>
    <s v="H Project01"/>
    <m/>
    <n v="2023"/>
    <m/>
    <s v="Award"/>
    <s v="Competitive - Traditional"/>
    <s v="Fixed Price Lump Sum"/>
    <m/>
    <m/>
    <n v="630"/>
    <m/>
    <x v="5"/>
    <s v="SAR"/>
    <m/>
    <m/>
    <m/>
    <n v="104"/>
    <m/>
    <m/>
    <s v="2-3 Levels"/>
    <s v="5m average"/>
    <m/>
    <m/>
  </r>
  <r>
    <x v="0"/>
    <x v="0"/>
    <s v="Single Family"/>
    <s v="Duplex"/>
    <m/>
    <m/>
    <s v="KSA"/>
    <s v="Riyadh"/>
    <s v="Developer04"/>
    <x v="7"/>
    <m/>
    <s v="H Project01"/>
    <m/>
    <n v="2023"/>
    <m/>
    <s v="Award"/>
    <s v="Competitive - Traditional"/>
    <s v="Fixed Price Lump Sum"/>
    <m/>
    <m/>
    <n v="630"/>
    <m/>
    <x v="6"/>
    <s v="SAR"/>
    <m/>
    <m/>
    <m/>
    <n v="63"/>
    <m/>
    <m/>
    <s v="2-3 Levels"/>
    <s v="5m average"/>
    <m/>
    <m/>
  </r>
  <r>
    <x v="0"/>
    <x v="0"/>
    <s v="Single Family"/>
    <s v="Duplex"/>
    <m/>
    <m/>
    <s v="KSA"/>
    <s v="Riyadh"/>
    <s v="Developer04"/>
    <x v="7"/>
    <m/>
    <s v="H Project01"/>
    <m/>
    <n v="2023"/>
    <m/>
    <s v="Award"/>
    <s v="Competitive - Traditional"/>
    <s v="Fixed Price Lump Sum"/>
    <m/>
    <m/>
    <n v="630"/>
    <m/>
    <x v="7"/>
    <s v="SAR"/>
    <m/>
    <m/>
    <m/>
    <n v="0"/>
    <m/>
    <m/>
    <s v="2-3 Levels"/>
    <s v="5m average"/>
    <m/>
    <m/>
  </r>
  <r>
    <x v="0"/>
    <x v="0"/>
    <s v="Single Family"/>
    <s v="Duplex"/>
    <m/>
    <m/>
    <s v="KSA"/>
    <s v="Riyadh"/>
    <s v="Developer04"/>
    <x v="7"/>
    <m/>
    <s v="H Project01"/>
    <m/>
    <n v="2023"/>
    <m/>
    <s v="Award"/>
    <s v="Competitive - Traditional"/>
    <s v="Fixed Price Lump Sum"/>
    <m/>
    <m/>
    <n v="630"/>
    <m/>
    <x v="8"/>
    <s v="SAR"/>
    <m/>
    <m/>
    <m/>
    <n v="557"/>
    <m/>
    <m/>
    <s v="2-3 Levels"/>
    <s v="5m average"/>
    <m/>
    <m/>
  </r>
  <r>
    <x v="0"/>
    <x v="0"/>
    <s v="Single Family"/>
    <s v="Duplex"/>
    <m/>
    <m/>
    <s v="KSA"/>
    <s v="Riyadh"/>
    <s v="Developer04"/>
    <x v="7"/>
    <m/>
    <s v="H Project01"/>
    <m/>
    <n v="2023"/>
    <m/>
    <s v="Award"/>
    <s v="Competitive - Traditional"/>
    <s v="Fixed Price Lump Sum"/>
    <m/>
    <m/>
    <n v="630"/>
    <m/>
    <x v="9"/>
    <s v="SAR"/>
    <m/>
    <m/>
    <m/>
    <n v="467"/>
    <m/>
    <m/>
    <s v="2-3 Levels"/>
    <s v="5m average"/>
    <m/>
    <m/>
  </r>
  <r>
    <x v="0"/>
    <x v="0"/>
    <s v="Single Family"/>
    <s v="Duplex"/>
    <m/>
    <m/>
    <s v="KSA"/>
    <s v="Riyadh"/>
    <s v="Developer04"/>
    <x v="7"/>
    <m/>
    <s v="H Project01"/>
    <m/>
    <n v="2023"/>
    <m/>
    <s v="Award"/>
    <s v="Competitive - Traditional"/>
    <s v="Fixed Price Lump Sum"/>
    <m/>
    <m/>
    <n v="630"/>
    <m/>
    <x v="10"/>
    <s v="SAR"/>
    <m/>
    <m/>
    <m/>
    <n v="0"/>
    <m/>
    <m/>
    <s v="2-3 Levels"/>
    <s v="5m average"/>
    <m/>
    <m/>
  </r>
  <r>
    <x v="0"/>
    <x v="0"/>
    <s v="Single Family"/>
    <s v="Duplex"/>
    <m/>
    <m/>
    <s v="KSA"/>
    <s v="Riyadh"/>
    <s v="Developer04"/>
    <x v="7"/>
    <m/>
    <s v="H Project01"/>
    <m/>
    <n v="2023"/>
    <m/>
    <s v="Award"/>
    <s v="Competitive - Traditional"/>
    <s v="Fixed Price Lump Sum"/>
    <m/>
    <m/>
    <n v="630"/>
    <m/>
    <x v="11"/>
    <s v="SAR"/>
    <m/>
    <m/>
    <m/>
    <n v="159"/>
    <m/>
    <m/>
    <s v="2-3 Levels"/>
    <s v="5m average"/>
    <m/>
    <m/>
  </r>
  <r>
    <x v="0"/>
    <x v="0"/>
    <s v="Single Family"/>
    <s v="Duplex"/>
    <m/>
    <m/>
    <s v="KSA"/>
    <s v="Riyadh"/>
    <s v="Developer04"/>
    <x v="7"/>
    <m/>
    <s v="H Project01"/>
    <m/>
    <n v="2023"/>
    <m/>
    <s v="Award"/>
    <s v="Competitive - Traditional"/>
    <s v="Fixed Price Lump Sum"/>
    <m/>
    <m/>
    <n v="630"/>
    <m/>
    <x v="12"/>
    <s v="SAR"/>
    <m/>
    <m/>
    <m/>
    <n v="0"/>
    <m/>
    <m/>
    <s v="2-3 Levels"/>
    <s v="5m average"/>
    <m/>
    <m/>
  </r>
  <r>
    <x v="0"/>
    <x v="0"/>
    <s v="Single Family"/>
    <s v="Townhouse"/>
    <m/>
    <m/>
    <s v="KSA"/>
    <s v="Riyadh"/>
    <s v="ROSHN"/>
    <x v="8"/>
    <m/>
    <s v="ROSHN-Sedra"/>
    <m/>
    <n v="2023"/>
    <m/>
    <s v="Award"/>
    <s v="Competitive - Traditional"/>
    <s v="Fixed Price Lump Sum"/>
    <m/>
    <m/>
    <n v="191"/>
    <m/>
    <x v="0"/>
    <s v="SAR"/>
    <m/>
    <m/>
    <m/>
    <n v="218"/>
    <m/>
    <m/>
    <s v="2-3 Levels"/>
    <s v="5m average"/>
    <m/>
    <m/>
  </r>
  <r>
    <x v="0"/>
    <x v="0"/>
    <s v="Single Family"/>
    <s v="Townhouse"/>
    <m/>
    <m/>
    <s v="KSA"/>
    <s v="Riyadh"/>
    <s v="ROSHN"/>
    <x v="8"/>
    <m/>
    <s v="ROSHN-Sedra"/>
    <m/>
    <n v="2023"/>
    <m/>
    <s v="Award"/>
    <s v="Competitive - Traditional"/>
    <s v="Fixed Price Lump Sum"/>
    <m/>
    <m/>
    <n v="191"/>
    <m/>
    <x v="1"/>
    <s v="SAR"/>
    <m/>
    <m/>
    <m/>
    <n v="427"/>
    <m/>
    <m/>
    <s v="2-3 Levels"/>
    <s v="5m average"/>
    <m/>
    <m/>
  </r>
  <r>
    <x v="0"/>
    <x v="0"/>
    <s v="Single Family"/>
    <s v="Townhouse"/>
    <m/>
    <m/>
    <s v="KSA"/>
    <s v="Riyadh"/>
    <s v="ROSHN"/>
    <x v="8"/>
    <m/>
    <s v="ROSHN-Sedra"/>
    <m/>
    <n v="2023"/>
    <m/>
    <s v="Award"/>
    <s v="Competitive - Traditional"/>
    <s v="Fixed Price Lump Sum"/>
    <m/>
    <m/>
    <n v="191"/>
    <m/>
    <x v="2"/>
    <s v="SAR"/>
    <m/>
    <m/>
    <m/>
    <n v="850"/>
    <m/>
    <m/>
    <s v="2-3 Levels"/>
    <s v="5m average"/>
    <m/>
    <m/>
  </r>
  <r>
    <x v="0"/>
    <x v="0"/>
    <s v="Single Family"/>
    <s v="Townhouse"/>
    <m/>
    <m/>
    <s v="KSA"/>
    <s v="Riyadh"/>
    <s v="ROSHN"/>
    <x v="8"/>
    <m/>
    <s v="ROSHN-Sedra"/>
    <m/>
    <n v="2023"/>
    <m/>
    <s v="Award"/>
    <s v="Competitive - Traditional"/>
    <s v="Fixed Price Lump Sum"/>
    <m/>
    <m/>
    <n v="191"/>
    <m/>
    <x v="3"/>
    <s v="SAR"/>
    <m/>
    <m/>
    <m/>
    <n v="282"/>
    <m/>
    <m/>
    <s v="2-3 Levels"/>
    <s v="5m average"/>
    <m/>
    <m/>
  </r>
  <r>
    <x v="0"/>
    <x v="0"/>
    <s v="Single Family"/>
    <s v="Townhouse"/>
    <m/>
    <m/>
    <s v="KSA"/>
    <s v="Riyadh"/>
    <s v="ROSHN"/>
    <x v="8"/>
    <m/>
    <s v="ROSHN-Sedra"/>
    <m/>
    <n v="2023"/>
    <m/>
    <s v="Award"/>
    <s v="Competitive - Traditional"/>
    <s v="Fixed Price Lump Sum"/>
    <m/>
    <m/>
    <n v="191"/>
    <m/>
    <x v="4"/>
    <s v="SAR"/>
    <m/>
    <m/>
    <m/>
    <n v="150"/>
    <m/>
    <m/>
    <s v="2-3 Levels"/>
    <s v="5m average"/>
    <m/>
    <m/>
  </r>
  <r>
    <x v="0"/>
    <x v="0"/>
    <s v="Single Family"/>
    <s v="Townhouse"/>
    <m/>
    <m/>
    <s v="KSA"/>
    <s v="Riyadh"/>
    <s v="ROSHN"/>
    <x v="8"/>
    <m/>
    <s v="ROSHN-Sedra"/>
    <m/>
    <n v="2023"/>
    <m/>
    <s v="Award"/>
    <s v="Competitive - Traditional"/>
    <s v="Fixed Price Lump Sum"/>
    <m/>
    <m/>
    <n v="191"/>
    <m/>
    <x v="5"/>
    <s v="SAR"/>
    <m/>
    <m/>
    <m/>
    <n v="100"/>
    <m/>
    <m/>
    <s v="2-3 Levels"/>
    <s v="5m average"/>
    <m/>
    <m/>
  </r>
  <r>
    <x v="0"/>
    <x v="0"/>
    <s v="Single Family"/>
    <s v="Townhouse"/>
    <m/>
    <m/>
    <s v="KSA"/>
    <s v="Riyadh"/>
    <s v="ROSHN"/>
    <x v="8"/>
    <m/>
    <s v="ROSHN-Sedra"/>
    <m/>
    <n v="2023"/>
    <m/>
    <s v="Award"/>
    <s v="Competitive - Traditional"/>
    <s v="Fixed Price Lump Sum"/>
    <m/>
    <m/>
    <n v="191"/>
    <m/>
    <x v="6"/>
    <s v="SAR"/>
    <m/>
    <m/>
    <m/>
    <n v="65"/>
    <m/>
    <m/>
    <s v="2-3 Levels"/>
    <s v="5m average"/>
    <m/>
    <m/>
  </r>
  <r>
    <x v="0"/>
    <x v="0"/>
    <s v="Single Family"/>
    <s v="Townhouse"/>
    <m/>
    <m/>
    <s v="KSA"/>
    <s v="Riyadh"/>
    <s v="ROSHN"/>
    <x v="8"/>
    <m/>
    <s v="ROSHN-Sedra"/>
    <m/>
    <n v="2023"/>
    <m/>
    <s v="Award"/>
    <s v="Competitive - Traditional"/>
    <s v="Fixed Price Lump Sum"/>
    <m/>
    <m/>
    <n v="191"/>
    <m/>
    <x v="7"/>
    <s v="SAR"/>
    <m/>
    <m/>
    <m/>
    <n v="0"/>
    <m/>
    <m/>
    <s v="2-3 Levels"/>
    <s v="5m average"/>
    <m/>
    <m/>
  </r>
  <r>
    <x v="0"/>
    <x v="0"/>
    <s v="Single Family"/>
    <s v="Townhouse"/>
    <m/>
    <m/>
    <s v="KSA"/>
    <s v="Riyadh"/>
    <s v="ROSHN"/>
    <x v="8"/>
    <m/>
    <s v="ROSHN-Sedra"/>
    <m/>
    <n v="2023"/>
    <m/>
    <s v="Award"/>
    <s v="Competitive - Traditional"/>
    <s v="Fixed Price Lump Sum"/>
    <m/>
    <m/>
    <n v="191"/>
    <m/>
    <x v="8"/>
    <s v="SAR"/>
    <m/>
    <m/>
    <m/>
    <n v="538"/>
    <m/>
    <m/>
    <s v="2-3 Levels"/>
    <s v="5m average"/>
    <m/>
    <m/>
  </r>
  <r>
    <x v="0"/>
    <x v="0"/>
    <s v="Single Family"/>
    <s v="Townhouse"/>
    <m/>
    <m/>
    <s v="KSA"/>
    <s v="Riyadh"/>
    <s v="ROSHN"/>
    <x v="8"/>
    <m/>
    <s v="ROSHN-Sedra"/>
    <m/>
    <n v="2023"/>
    <m/>
    <s v="Award"/>
    <s v="Competitive - Traditional"/>
    <s v="Fixed Price Lump Sum"/>
    <m/>
    <m/>
    <n v="191"/>
    <m/>
    <x v="9"/>
    <s v="SAR"/>
    <m/>
    <m/>
    <m/>
    <n v="451"/>
    <m/>
    <m/>
    <s v="2-3 Levels"/>
    <s v="5m average"/>
    <m/>
    <m/>
  </r>
  <r>
    <x v="0"/>
    <x v="0"/>
    <s v="Single Family"/>
    <s v="Townhouse"/>
    <m/>
    <m/>
    <s v="KSA"/>
    <s v="Riyadh"/>
    <s v="ROSHN"/>
    <x v="8"/>
    <m/>
    <s v="ROSHN-Sedra"/>
    <m/>
    <n v="2023"/>
    <m/>
    <s v="Award"/>
    <s v="Competitive - Traditional"/>
    <s v="Fixed Price Lump Sum"/>
    <m/>
    <m/>
    <n v="191"/>
    <m/>
    <x v="10"/>
    <s v="SAR"/>
    <m/>
    <m/>
    <m/>
    <n v="0"/>
    <m/>
    <m/>
    <s v="2-3 Levels"/>
    <s v="5m average"/>
    <m/>
    <m/>
  </r>
  <r>
    <x v="0"/>
    <x v="0"/>
    <s v="Single Family"/>
    <s v="Townhouse"/>
    <m/>
    <m/>
    <s v="KSA"/>
    <s v="Riyadh"/>
    <s v="ROSHN"/>
    <x v="8"/>
    <m/>
    <s v="ROSHN-Sedra"/>
    <m/>
    <n v="2023"/>
    <m/>
    <s v="Award"/>
    <s v="Competitive - Traditional"/>
    <s v="Fixed Price Lump Sum"/>
    <m/>
    <m/>
    <n v="191"/>
    <m/>
    <x v="11"/>
    <s v="SAR"/>
    <m/>
    <m/>
    <m/>
    <n v="236"/>
    <m/>
    <m/>
    <s v="2-3 Levels"/>
    <s v="5m average"/>
    <m/>
    <m/>
  </r>
  <r>
    <x v="0"/>
    <x v="0"/>
    <s v="Single Family"/>
    <s v="Townhouse"/>
    <m/>
    <m/>
    <s v="KSA"/>
    <s v="Riyadh"/>
    <s v="ROSHN"/>
    <x v="8"/>
    <m/>
    <s v="ROSHN-Sedra"/>
    <m/>
    <n v="2023"/>
    <m/>
    <s v="Award"/>
    <s v="Competitive - Traditional"/>
    <s v="Fixed Price Lump Sum"/>
    <m/>
    <m/>
    <n v="191"/>
    <m/>
    <x v="12"/>
    <s v="SAR"/>
    <m/>
    <m/>
    <m/>
    <n v="0"/>
    <m/>
    <m/>
    <s v="2-3 Levels"/>
    <s v="5m average"/>
    <m/>
    <m/>
  </r>
  <r>
    <x v="0"/>
    <x v="0"/>
    <s v="Single Family"/>
    <s v="Townhouse"/>
    <m/>
    <m/>
    <s v="KSA"/>
    <s v="Riyadh"/>
    <s v="ROSHN"/>
    <x v="9"/>
    <m/>
    <s v="ROSHN-Sedra"/>
    <m/>
    <n v="2023"/>
    <m/>
    <s v="Award"/>
    <s v="Competitive - Traditional"/>
    <s v="Fixed Price Lump Sum"/>
    <m/>
    <m/>
    <n v="216"/>
    <m/>
    <x v="0"/>
    <s v="SAR"/>
    <m/>
    <m/>
    <m/>
    <n v="201"/>
    <m/>
    <m/>
    <s v="3-4 Levels"/>
    <s v="5m average"/>
    <m/>
    <m/>
  </r>
  <r>
    <x v="0"/>
    <x v="0"/>
    <s v="Single Family"/>
    <s v="Townhouse"/>
    <m/>
    <m/>
    <s v="KSA"/>
    <s v="Riyadh"/>
    <s v="ROSHN"/>
    <x v="9"/>
    <m/>
    <s v="ROSHN-Sedra"/>
    <m/>
    <n v="2023"/>
    <m/>
    <s v="Award"/>
    <s v="Competitive - Traditional"/>
    <s v="Fixed Price Lump Sum"/>
    <m/>
    <m/>
    <n v="216"/>
    <m/>
    <x v="1"/>
    <s v="SAR"/>
    <m/>
    <m/>
    <m/>
    <n v="394"/>
    <m/>
    <m/>
    <s v="3-4 Levels"/>
    <s v="5m average"/>
    <m/>
    <m/>
  </r>
  <r>
    <x v="0"/>
    <x v="0"/>
    <s v="Single Family"/>
    <s v="Townhouse"/>
    <m/>
    <m/>
    <s v="KSA"/>
    <s v="Riyadh"/>
    <s v="ROSHN"/>
    <x v="9"/>
    <m/>
    <s v="ROSHN-Sedra"/>
    <m/>
    <n v="2023"/>
    <m/>
    <s v="Award"/>
    <s v="Competitive - Traditional"/>
    <s v="Fixed Price Lump Sum"/>
    <m/>
    <m/>
    <n v="216"/>
    <m/>
    <x v="2"/>
    <s v="SAR"/>
    <m/>
    <m/>
    <m/>
    <n v="785"/>
    <m/>
    <m/>
    <s v="3-4 Levels"/>
    <s v="5m average"/>
    <m/>
    <m/>
  </r>
  <r>
    <x v="0"/>
    <x v="0"/>
    <s v="Single Family"/>
    <s v="Townhouse"/>
    <m/>
    <m/>
    <s v="KSA"/>
    <s v="Riyadh"/>
    <s v="ROSHN"/>
    <x v="9"/>
    <m/>
    <s v="ROSHN-Sedra"/>
    <m/>
    <n v="2023"/>
    <m/>
    <s v="Award"/>
    <s v="Competitive - Traditional"/>
    <s v="Fixed Price Lump Sum"/>
    <m/>
    <m/>
    <n v="216"/>
    <m/>
    <x v="3"/>
    <s v="SAR"/>
    <m/>
    <m/>
    <m/>
    <n v="262"/>
    <m/>
    <m/>
    <s v="3-4 Levels"/>
    <s v="5m average"/>
    <m/>
    <m/>
  </r>
  <r>
    <x v="0"/>
    <x v="0"/>
    <s v="Single Family"/>
    <s v="Townhouse"/>
    <m/>
    <m/>
    <s v="KSA"/>
    <s v="Riyadh"/>
    <s v="ROSHN"/>
    <x v="9"/>
    <m/>
    <s v="ROSHN-Sedra"/>
    <m/>
    <n v="2023"/>
    <m/>
    <s v="Award"/>
    <s v="Competitive - Traditional"/>
    <s v="Fixed Price Lump Sum"/>
    <m/>
    <m/>
    <n v="216"/>
    <m/>
    <x v="4"/>
    <s v="SAR"/>
    <m/>
    <m/>
    <m/>
    <n v="139"/>
    <m/>
    <m/>
    <s v="3-4 Levels"/>
    <s v="5m average"/>
    <m/>
    <m/>
  </r>
  <r>
    <x v="0"/>
    <x v="0"/>
    <s v="Single Family"/>
    <s v="Townhouse"/>
    <m/>
    <m/>
    <s v="KSA"/>
    <s v="Riyadh"/>
    <s v="ROSHN"/>
    <x v="9"/>
    <m/>
    <s v="ROSHN-Sedra"/>
    <m/>
    <n v="2023"/>
    <m/>
    <s v="Award"/>
    <s v="Competitive - Traditional"/>
    <s v="Fixed Price Lump Sum"/>
    <m/>
    <m/>
    <n v="216"/>
    <m/>
    <x v="5"/>
    <s v="SAR"/>
    <m/>
    <m/>
    <m/>
    <n v="93"/>
    <m/>
    <m/>
    <s v="3-4 Levels"/>
    <s v="5m average"/>
    <m/>
    <m/>
  </r>
  <r>
    <x v="0"/>
    <x v="0"/>
    <s v="Single Family"/>
    <s v="Townhouse"/>
    <m/>
    <m/>
    <s v="KSA"/>
    <s v="Riyadh"/>
    <s v="ROSHN"/>
    <x v="9"/>
    <m/>
    <s v="ROSHN-Sedra"/>
    <m/>
    <n v="2023"/>
    <m/>
    <s v="Award"/>
    <s v="Competitive - Traditional"/>
    <s v="Fixed Price Lump Sum"/>
    <m/>
    <m/>
    <n v="216"/>
    <m/>
    <x v="6"/>
    <s v="SAR"/>
    <m/>
    <m/>
    <m/>
    <n v="60"/>
    <m/>
    <m/>
    <s v="3-4 Levels"/>
    <s v="5m average"/>
    <m/>
    <m/>
  </r>
  <r>
    <x v="0"/>
    <x v="0"/>
    <s v="Single Family"/>
    <s v="Townhouse"/>
    <m/>
    <m/>
    <s v="KSA"/>
    <s v="Riyadh"/>
    <s v="ROSHN"/>
    <x v="9"/>
    <m/>
    <s v="ROSHN-Sedra"/>
    <m/>
    <n v="2023"/>
    <m/>
    <s v="Award"/>
    <s v="Competitive - Traditional"/>
    <s v="Fixed Price Lump Sum"/>
    <m/>
    <m/>
    <n v="216"/>
    <m/>
    <x v="7"/>
    <s v="SAR"/>
    <m/>
    <m/>
    <m/>
    <n v="0"/>
    <m/>
    <m/>
    <s v="3-4 Levels"/>
    <s v="5m average"/>
    <m/>
    <m/>
  </r>
  <r>
    <x v="0"/>
    <x v="0"/>
    <s v="Single Family"/>
    <s v="Townhouse"/>
    <m/>
    <m/>
    <s v="KSA"/>
    <s v="Riyadh"/>
    <s v="ROSHN"/>
    <x v="9"/>
    <m/>
    <s v="ROSHN-Sedra"/>
    <m/>
    <n v="2023"/>
    <m/>
    <s v="Award"/>
    <s v="Competitive - Traditional"/>
    <s v="Fixed Price Lump Sum"/>
    <m/>
    <m/>
    <n v="216"/>
    <m/>
    <x v="8"/>
    <s v="SAR"/>
    <m/>
    <m/>
    <m/>
    <n v="498"/>
    <m/>
    <m/>
    <s v="3-4 Levels"/>
    <s v="5m average"/>
    <m/>
    <m/>
  </r>
  <r>
    <x v="0"/>
    <x v="0"/>
    <s v="Single Family"/>
    <s v="Townhouse"/>
    <m/>
    <m/>
    <s v="KSA"/>
    <s v="Riyadh"/>
    <s v="ROSHN"/>
    <x v="9"/>
    <m/>
    <s v="ROSHN-Sedra"/>
    <m/>
    <n v="2023"/>
    <m/>
    <s v="Award"/>
    <s v="Competitive - Traditional"/>
    <s v="Fixed Price Lump Sum"/>
    <m/>
    <m/>
    <n v="216"/>
    <m/>
    <x v="9"/>
    <s v="SAR"/>
    <m/>
    <m/>
    <m/>
    <n v="417"/>
    <m/>
    <m/>
    <s v="3-4 Levels"/>
    <s v="5m average"/>
    <m/>
    <m/>
  </r>
  <r>
    <x v="0"/>
    <x v="0"/>
    <s v="Single Family"/>
    <s v="Townhouse"/>
    <m/>
    <m/>
    <s v="KSA"/>
    <s v="Riyadh"/>
    <s v="ROSHN"/>
    <x v="9"/>
    <m/>
    <s v="ROSHN-Sedra"/>
    <m/>
    <n v="2023"/>
    <m/>
    <s v="Award"/>
    <s v="Competitive - Traditional"/>
    <s v="Fixed Price Lump Sum"/>
    <m/>
    <m/>
    <n v="216"/>
    <m/>
    <x v="10"/>
    <s v="SAR"/>
    <m/>
    <m/>
    <m/>
    <n v="0"/>
    <m/>
    <m/>
    <s v="3-4 Levels"/>
    <s v="5m average"/>
    <m/>
    <m/>
  </r>
  <r>
    <x v="0"/>
    <x v="0"/>
    <s v="Single Family"/>
    <s v="Townhouse"/>
    <m/>
    <m/>
    <s v="KSA"/>
    <s v="Riyadh"/>
    <s v="ROSHN"/>
    <x v="9"/>
    <m/>
    <s v="ROSHN-Sedra"/>
    <m/>
    <n v="2023"/>
    <m/>
    <s v="Award"/>
    <s v="Competitive - Traditional"/>
    <s v="Fixed Price Lump Sum"/>
    <m/>
    <m/>
    <n v="216"/>
    <m/>
    <x v="11"/>
    <s v="SAR"/>
    <m/>
    <m/>
    <m/>
    <n v="218"/>
    <m/>
    <m/>
    <s v="3-4 Levels"/>
    <s v="5m average"/>
    <m/>
    <m/>
  </r>
  <r>
    <x v="0"/>
    <x v="0"/>
    <s v="Single Family"/>
    <s v="Townhouse"/>
    <m/>
    <m/>
    <s v="KSA"/>
    <s v="Riyadh"/>
    <s v="ROSHN"/>
    <x v="9"/>
    <m/>
    <s v="ROSHN-Sedra"/>
    <m/>
    <n v="2023"/>
    <m/>
    <s v="Award"/>
    <s v="Competitive - Traditional"/>
    <s v="Fixed Price Lump Sum"/>
    <m/>
    <m/>
    <n v="216"/>
    <m/>
    <x v="12"/>
    <s v="SAR"/>
    <m/>
    <m/>
    <m/>
    <n v="0"/>
    <m/>
    <m/>
    <s v="3-4 Levels"/>
    <s v="5m average"/>
    <m/>
    <m/>
  </r>
  <r>
    <x v="0"/>
    <x v="0"/>
    <s v="Single Family"/>
    <s v="Townhouse"/>
    <m/>
    <m/>
    <s v="KSA"/>
    <s v="Jeddah"/>
    <s v="Developer01"/>
    <x v="10"/>
    <m/>
    <s v="FJ Project01"/>
    <m/>
    <n v="2022"/>
    <m/>
    <s v="Award"/>
    <s v="Competitive - Traditional"/>
    <s v="Fixed Price Lump Sum"/>
    <m/>
    <m/>
    <n v="280"/>
    <m/>
    <x v="0"/>
    <s v="SAR"/>
    <m/>
    <m/>
    <m/>
    <n v="273"/>
    <m/>
    <m/>
    <s v="2-3 Levels"/>
    <s v="5m average"/>
    <m/>
    <m/>
  </r>
  <r>
    <x v="0"/>
    <x v="0"/>
    <s v="Single Family"/>
    <s v="Townhouse"/>
    <m/>
    <m/>
    <s v="KSA"/>
    <s v="Jeddah"/>
    <s v="Developer01"/>
    <x v="10"/>
    <m/>
    <s v="FJ Project01"/>
    <m/>
    <n v="2022"/>
    <m/>
    <s v="Award"/>
    <s v="Competitive - Traditional"/>
    <s v="Fixed Price Lump Sum"/>
    <m/>
    <m/>
    <n v="280"/>
    <m/>
    <x v="1"/>
    <s v="SAR"/>
    <m/>
    <m/>
    <m/>
    <n v="484"/>
    <m/>
    <m/>
    <s v="2-3 Levels"/>
    <s v="5m average"/>
    <m/>
    <m/>
  </r>
  <r>
    <x v="0"/>
    <x v="0"/>
    <s v="Single Family"/>
    <s v="Townhouse"/>
    <m/>
    <m/>
    <s v="KSA"/>
    <s v="Jeddah"/>
    <s v="Developer01"/>
    <x v="10"/>
    <m/>
    <s v="FJ Project01"/>
    <m/>
    <n v="2022"/>
    <m/>
    <s v="Award"/>
    <s v="Competitive - Traditional"/>
    <s v="Fixed Price Lump Sum"/>
    <m/>
    <m/>
    <n v="280"/>
    <m/>
    <x v="2"/>
    <s v="SAR"/>
    <m/>
    <m/>
    <m/>
    <n v="631"/>
    <m/>
    <m/>
    <s v="2-3 Levels"/>
    <s v="5m average"/>
    <m/>
    <m/>
  </r>
  <r>
    <x v="0"/>
    <x v="0"/>
    <s v="Single Family"/>
    <s v="Townhouse"/>
    <m/>
    <m/>
    <s v="KSA"/>
    <s v="Jeddah"/>
    <s v="Developer01"/>
    <x v="10"/>
    <m/>
    <s v="FJ Project01"/>
    <m/>
    <n v="2022"/>
    <m/>
    <s v="Award"/>
    <s v="Competitive - Traditional"/>
    <s v="Fixed Price Lump Sum"/>
    <m/>
    <m/>
    <n v="280"/>
    <m/>
    <x v="3"/>
    <s v="SAR"/>
    <m/>
    <m/>
    <m/>
    <n v="187"/>
    <m/>
    <m/>
    <s v="2-3 Levels"/>
    <s v="5m average"/>
    <m/>
    <m/>
  </r>
  <r>
    <x v="0"/>
    <x v="0"/>
    <s v="Single Family"/>
    <s v="Townhouse"/>
    <m/>
    <m/>
    <s v="KSA"/>
    <s v="Jeddah"/>
    <s v="Developer01"/>
    <x v="10"/>
    <m/>
    <s v="FJ Project01"/>
    <m/>
    <n v="2022"/>
    <m/>
    <s v="Award"/>
    <s v="Competitive - Traditional"/>
    <s v="Fixed Price Lump Sum"/>
    <m/>
    <m/>
    <n v="280"/>
    <m/>
    <x v="4"/>
    <s v="SAR"/>
    <m/>
    <m/>
    <m/>
    <n v="523"/>
    <m/>
    <m/>
    <s v="2-3 Levels"/>
    <s v="5m average"/>
    <m/>
    <m/>
  </r>
  <r>
    <x v="0"/>
    <x v="0"/>
    <s v="Single Family"/>
    <s v="Townhouse"/>
    <m/>
    <m/>
    <s v="KSA"/>
    <s v="Jeddah"/>
    <s v="Developer01"/>
    <x v="10"/>
    <m/>
    <s v="FJ Project01"/>
    <m/>
    <n v="2022"/>
    <m/>
    <s v="Award"/>
    <s v="Competitive - Traditional"/>
    <s v="Fixed Price Lump Sum"/>
    <m/>
    <m/>
    <n v="280"/>
    <m/>
    <x v="5"/>
    <s v="SAR"/>
    <m/>
    <m/>
    <m/>
    <n v="292"/>
    <m/>
    <m/>
    <s v="2-3 Levels"/>
    <s v="5m average"/>
    <m/>
    <m/>
  </r>
  <r>
    <x v="0"/>
    <x v="0"/>
    <s v="Single Family"/>
    <s v="Townhouse"/>
    <m/>
    <m/>
    <s v="KSA"/>
    <s v="Jeddah"/>
    <s v="Developer01"/>
    <x v="10"/>
    <m/>
    <s v="FJ Project01"/>
    <m/>
    <n v="2022"/>
    <m/>
    <s v="Award"/>
    <s v="Competitive - Traditional"/>
    <s v="Fixed Price Lump Sum"/>
    <m/>
    <m/>
    <n v="280"/>
    <m/>
    <x v="6"/>
    <s v="SAR"/>
    <m/>
    <m/>
    <m/>
    <n v="65"/>
    <m/>
    <m/>
    <s v="2-3 Levels"/>
    <s v="5m average"/>
    <m/>
    <m/>
  </r>
  <r>
    <x v="0"/>
    <x v="0"/>
    <s v="Single Family"/>
    <s v="Townhouse"/>
    <m/>
    <m/>
    <s v="KSA"/>
    <s v="Jeddah"/>
    <s v="Developer01"/>
    <x v="10"/>
    <m/>
    <s v="FJ Project01"/>
    <m/>
    <n v="2022"/>
    <m/>
    <s v="Award"/>
    <s v="Competitive - Traditional"/>
    <s v="Fixed Price Lump Sum"/>
    <m/>
    <m/>
    <n v="280"/>
    <m/>
    <x v="7"/>
    <s v="SAR"/>
    <m/>
    <m/>
    <m/>
    <n v="0"/>
    <m/>
    <m/>
    <s v="2-3 Levels"/>
    <s v="5m average"/>
    <m/>
    <m/>
  </r>
  <r>
    <x v="0"/>
    <x v="0"/>
    <s v="Single Family"/>
    <s v="Townhouse"/>
    <m/>
    <m/>
    <s v="KSA"/>
    <s v="Jeddah"/>
    <s v="Developer01"/>
    <x v="10"/>
    <m/>
    <s v="FJ Project01"/>
    <m/>
    <n v="2022"/>
    <m/>
    <s v="Award"/>
    <s v="Competitive - Traditional"/>
    <s v="Fixed Price Lump Sum"/>
    <m/>
    <m/>
    <n v="280"/>
    <m/>
    <x v="8"/>
    <s v="SAR"/>
    <m/>
    <m/>
    <m/>
    <n v="556.875"/>
    <m/>
    <m/>
    <s v="2-3 Levels"/>
    <s v="5m average"/>
    <m/>
    <m/>
  </r>
  <r>
    <x v="0"/>
    <x v="0"/>
    <s v="Single Family"/>
    <s v="Townhouse"/>
    <m/>
    <m/>
    <s v="KSA"/>
    <s v="Jeddah"/>
    <s v="Developer01"/>
    <x v="10"/>
    <m/>
    <s v="FJ Project01"/>
    <m/>
    <n v="2022"/>
    <m/>
    <s v="Award"/>
    <s v="Competitive - Traditional"/>
    <s v="Fixed Price Lump Sum"/>
    <m/>
    <m/>
    <n v="280"/>
    <m/>
    <x v="9"/>
    <s v="SAR"/>
    <m/>
    <m/>
    <m/>
    <n v="446.625"/>
    <m/>
    <m/>
    <s v="2-3 Levels"/>
    <s v="5m average"/>
    <m/>
    <m/>
  </r>
  <r>
    <x v="0"/>
    <x v="0"/>
    <s v="Single Family"/>
    <s v="Townhouse"/>
    <m/>
    <m/>
    <s v="KSA"/>
    <s v="Jeddah"/>
    <s v="Developer01"/>
    <x v="10"/>
    <m/>
    <s v="FJ Project01"/>
    <m/>
    <n v="2022"/>
    <m/>
    <s v="Award"/>
    <s v="Competitive - Traditional"/>
    <s v="Fixed Price Lump Sum"/>
    <m/>
    <m/>
    <n v="280"/>
    <m/>
    <x v="10"/>
    <s v="SAR"/>
    <m/>
    <m/>
    <m/>
    <n v="0"/>
    <m/>
    <m/>
    <s v="2-3 Levels"/>
    <s v="5m average"/>
    <m/>
    <m/>
  </r>
  <r>
    <x v="0"/>
    <x v="0"/>
    <s v="Single Family"/>
    <s v="Townhouse"/>
    <m/>
    <m/>
    <s v="KSA"/>
    <s v="Jeddah"/>
    <s v="Developer01"/>
    <x v="10"/>
    <m/>
    <s v="FJ Project01"/>
    <m/>
    <n v="2022"/>
    <m/>
    <s v="Award"/>
    <s v="Competitive - Traditional"/>
    <s v="Fixed Price Lump Sum"/>
    <m/>
    <m/>
    <n v="280"/>
    <m/>
    <x v="11"/>
    <s v="SAR"/>
    <m/>
    <m/>
    <m/>
    <n v="406"/>
    <m/>
    <m/>
    <s v="2-3 Levels"/>
    <s v="5m average"/>
    <m/>
    <m/>
  </r>
  <r>
    <x v="0"/>
    <x v="0"/>
    <s v="Single Family"/>
    <s v="Townhouse"/>
    <m/>
    <m/>
    <s v="KSA"/>
    <s v="Jeddah"/>
    <s v="Developer01"/>
    <x v="10"/>
    <m/>
    <s v="FJ Project01"/>
    <m/>
    <n v="2022"/>
    <m/>
    <s v="Award"/>
    <s v="Competitive - Traditional"/>
    <s v="Fixed Price Lump Sum"/>
    <m/>
    <m/>
    <n v="280"/>
    <m/>
    <x v="12"/>
    <s v="SAR"/>
    <m/>
    <m/>
    <m/>
    <n v="0"/>
    <m/>
    <m/>
    <s v="2-3 Levels"/>
    <s v="5m average"/>
    <m/>
    <m/>
  </r>
  <r>
    <x v="0"/>
    <x v="0"/>
    <s v="Multi Family"/>
    <s v="High Rise"/>
    <m/>
    <m/>
    <s v="KSA"/>
    <s v="Jeddah"/>
    <s v="Developer06"/>
    <x v="11"/>
    <m/>
    <s v="E Project01"/>
    <m/>
    <n v="2019"/>
    <m/>
    <s v="Award"/>
    <s v="Competitive - Traditional"/>
    <s v="Fixed Price Lump Sum"/>
    <m/>
    <m/>
    <n v="68339.319999999992"/>
    <m/>
    <x v="0"/>
    <s v="SAR"/>
    <m/>
    <m/>
    <m/>
    <n v="373"/>
    <m/>
    <m/>
    <s v="20 Levels"/>
    <s v="5.5m average"/>
    <m/>
    <m/>
  </r>
  <r>
    <x v="0"/>
    <x v="0"/>
    <s v="Multi Family"/>
    <s v="High Rise"/>
    <m/>
    <m/>
    <s v="KSA"/>
    <s v="Jeddah"/>
    <s v="Developer06"/>
    <x v="11"/>
    <m/>
    <s v="E Project01"/>
    <m/>
    <n v="2019"/>
    <m/>
    <s v="Award"/>
    <s v="Competitive - Traditional"/>
    <s v="Fixed Price Lump Sum"/>
    <m/>
    <m/>
    <n v="68339.319999999992"/>
    <m/>
    <x v="1"/>
    <s v="SAR"/>
    <m/>
    <m/>
    <m/>
    <n v="892"/>
    <m/>
    <m/>
    <s v="20 Levels"/>
    <s v="5.5m average"/>
    <m/>
    <m/>
  </r>
  <r>
    <x v="0"/>
    <x v="0"/>
    <s v="Multi Family"/>
    <s v="High Rise"/>
    <m/>
    <m/>
    <s v="KSA"/>
    <s v="Jeddah"/>
    <s v="Developer06"/>
    <x v="11"/>
    <m/>
    <s v="E Project01"/>
    <m/>
    <n v="2019"/>
    <m/>
    <s v="Award"/>
    <s v="Competitive - Traditional"/>
    <s v="Fixed Price Lump Sum"/>
    <m/>
    <m/>
    <n v="68339.319999999992"/>
    <m/>
    <x v="2"/>
    <s v="SAR"/>
    <m/>
    <m/>
    <m/>
    <n v="409"/>
    <m/>
    <m/>
    <s v="20 Levels"/>
    <s v="5.5m average"/>
    <m/>
    <m/>
  </r>
  <r>
    <x v="0"/>
    <x v="0"/>
    <s v="Multi Family"/>
    <s v="High Rise"/>
    <m/>
    <m/>
    <s v="KSA"/>
    <s v="Jeddah"/>
    <s v="Developer06"/>
    <x v="11"/>
    <m/>
    <s v="E Project01"/>
    <m/>
    <n v="2019"/>
    <m/>
    <s v="Award"/>
    <s v="Competitive - Traditional"/>
    <s v="Fixed Price Lump Sum"/>
    <m/>
    <m/>
    <n v="68339.319999999992"/>
    <m/>
    <x v="3"/>
    <s v="SAR"/>
    <m/>
    <m/>
    <m/>
    <n v="317"/>
    <m/>
    <m/>
    <s v="20 Levels"/>
    <s v="5.5m average"/>
    <m/>
    <m/>
  </r>
  <r>
    <x v="0"/>
    <x v="0"/>
    <s v="Multi Family"/>
    <s v="High Rise"/>
    <m/>
    <m/>
    <s v="KSA"/>
    <s v="Jeddah"/>
    <s v="Developer06"/>
    <x v="11"/>
    <m/>
    <s v="E Project01"/>
    <m/>
    <n v="2019"/>
    <m/>
    <s v="Award"/>
    <s v="Competitive - Traditional"/>
    <s v="Fixed Price Lump Sum"/>
    <m/>
    <m/>
    <n v="68339.319999999992"/>
    <m/>
    <x v="4"/>
    <s v="SAR"/>
    <m/>
    <m/>
    <m/>
    <n v="675"/>
    <m/>
    <m/>
    <s v="20 Levels"/>
    <s v="5.5m average"/>
    <m/>
    <m/>
  </r>
  <r>
    <x v="0"/>
    <x v="0"/>
    <s v="Multi Family"/>
    <s v="High Rise"/>
    <m/>
    <m/>
    <s v="KSA"/>
    <s v="Jeddah"/>
    <s v="Developer06"/>
    <x v="11"/>
    <m/>
    <s v="E Project01"/>
    <m/>
    <n v="2019"/>
    <m/>
    <s v="Award"/>
    <s v="Competitive - Traditional"/>
    <s v="Fixed Price Lump Sum"/>
    <m/>
    <m/>
    <n v="68339.319999999992"/>
    <m/>
    <x v="5"/>
    <s v="SAR"/>
    <m/>
    <m/>
    <m/>
    <n v="413"/>
    <m/>
    <m/>
    <s v="20 Levels"/>
    <s v="5.5m average"/>
    <m/>
    <m/>
  </r>
  <r>
    <x v="0"/>
    <x v="0"/>
    <s v="Multi Family"/>
    <s v="High Rise"/>
    <m/>
    <m/>
    <s v="KSA"/>
    <s v="Jeddah"/>
    <s v="Developer06"/>
    <x v="11"/>
    <m/>
    <s v="E Project01"/>
    <m/>
    <n v="2019"/>
    <m/>
    <s v="Award"/>
    <s v="Competitive - Traditional"/>
    <s v="Fixed Price Lump Sum"/>
    <m/>
    <m/>
    <n v="68339.319999999992"/>
    <m/>
    <x v="6"/>
    <s v="SAR"/>
    <m/>
    <m/>
    <m/>
    <n v="85"/>
    <m/>
    <m/>
    <s v="20 Levels"/>
    <s v="5.5m average"/>
    <m/>
    <m/>
  </r>
  <r>
    <x v="0"/>
    <x v="0"/>
    <s v="Multi Family"/>
    <s v="High Rise"/>
    <m/>
    <m/>
    <s v="KSA"/>
    <s v="Jeddah"/>
    <s v="Developer06"/>
    <x v="11"/>
    <m/>
    <s v="E Project01"/>
    <m/>
    <n v="2019"/>
    <m/>
    <s v="Award"/>
    <s v="Competitive - Traditional"/>
    <s v="Fixed Price Lump Sum"/>
    <m/>
    <m/>
    <n v="68339.319999999992"/>
    <m/>
    <x v="7"/>
    <s v="SAR"/>
    <m/>
    <m/>
    <m/>
    <n v="51"/>
    <m/>
    <m/>
    <s v="20 Levels"/>
    <s v="5.5m average"/>
    <m/>
    <m/>
  </r>
  <r>
    <x v="0"/>
    <x v="0"/>
    <s v="Multi Family"/>
    <s v="High Rise"/>
    <m/>
    <m/>
    <s v="KSA"/>
    <s v="Jeddah"/>
    <s v="Developer06"/>
    <x v="11"/>
    <m/>
    <s v="E Project01"/>
    <m/>
    <n v="2019"/>
    <m/>
    <s v="Award"/>
    <s v="Competitive - Traditional"/>
    <s v="Fixed Price Lump Sum"/>
    <m/>
    <m/>
    <n v="68339.319999999992"/>
    <m/>
    <x v="8"/>
    <s v="SAR"/>
    <m/>
    <m/>
    <m/>
    <n v="759"/>
    <m/>
    <m/>
    <s v="20 Levels"/>
    <s v="5.5m average"/>
    <m/>
    <m/>
  </r>
  <r>
    <x v="0"/>
    <x v="0"/>
    <s v="Multi Family"/>
    <s v="High Rise"/>
    <m/>
    <m/>
    <s v="KSA"/>
    <s v="Jeddah"/>
    <s v="Developer06"/>
    <x v="11"/>
    <m/>
    <s v="E Project01"/>
    <m/>
    <n v="2019"/>
    <m/>
    <s v="Award"/>
    <s v="Competitive - Traditional"/>
    <s v="Fixed Price Lump Sum"/>
    <m/>
    <m/>
    <n v="68339.319999999992"/>
    <m/>
    <x v="9"/>
    <s v="SAR"/>
    <m/>
    <m/>
    <m/>
    <n v="1292"/>
    <m/>
    <m/>
    <s v="20 Levels"/>
    <s v="5.5m average"/>
    <m/>
    <m/>
  </r>
  <r>
    <x v="0"/>
    <x v="0"/>
    <s v="Multi Family"/>
    <s v="High Rise"/>
    <m/>
    <m/>
    <s v="KSA"/>
    <s v="Jeddah"/>
    <s v="Developer06"/>
    <x v="11"/>
    <m/>
    <s v="E Project01"/>
    <m/>
    <n v="2019"/>
    <m/>
    <s v="Award"/>
    <s v="Competitive - Traditional"/>
    <s v="Fixed Price Lump Sum"/>
    <m/>
    <m/>
    <n v="68339.319999999992"/>
    <m/>
    <x v="10"/>
    <s v="SAR"/>
    <m/>
    <m/>
    <m/>
    <n v="278"/>
    <m/>
    <m/>
    <s v="20 Levels"/>
    <s v="5.5m average"/>
    <m/>
    <m/>
  </r>
  <r>
    <x v="0"/>
    <x v="0"/>
    <s v="Multi Family"/>
    <s v="High Rise"/>
    <m/>
    <m/>
    <s v="KSA"/>
    <s v="Jeddah"/>
    <s v="Developer06"/>
    <x v="11"/>
    <m/>
    <s v="E Project01"/>
    <m/>
    <n v="2019"/>
    <m/>
    <s v="Award"/>
    <s v="Competitive - Traditional"/>
    <s v="Fixed Price Lump Sum"/>
    <m/>
    <m/>
    <n v="68339.319999999992"/>
    <m/>
    <x v="11"/>
    <s v="SAR"/>
    <m/>
    <m/>
    <m/>
    <n v="444"/>
    <m/>
    <m/>
    <s v="20 Levels"/>
    <s v="5.5m average"/>
    <m/>
    <m/>
  </r>
  <r>
    <x v="0"/>
    <x v="0"/>
    <s v="Multi Family"/>
    <s v="High Rise"/>
    <m/>
    <m/>
    <s v="KSA"/>
    <s v="Jeddah"/>
    <s v="Developer06"/>
    <x v="11"/>
    <m/>
    <s v="E Project01"/>
    <m/>
    <n v="2019"/>
    <m/>
    <s v="Award"/>
    <s v="Competitive - Traditional"/>
    <s v="Fixed Price Lump Sum"/>
    <m/>
    <m/>
    <n v="68339.319999999992"/>
    <m/>
    <x v="12"/>
    <s v="SAR"/>
    <m/>
    <m/>
    <m/>
    <n v="0"/>
    <m/>
    <m/>
    <s v="20 Levels"/>
    <s v="5.5m average"/>
    <m/>
    <m/>
  </r>
  <r>
    <x v="0"/>
    <x v="0"/>
    <s v="Multi Family"/>
    <s v="High Rise"/>
    <m/>
    <m/>
    <s v="KSA"/>
    <s v="Jeddah"/>
    <s v="Developer06"/>
    <x v="12"/>
    <m/>
    <s v="E Project02"/>
    <m/>
    <n v="2018"/>
    <m/>
    <s v="Award"/>
    <s v="Competitive - Traditional"/>
    <s v="Fixed Price Lump Sum"/>
    <m/>
    <m/>
    <n v="67484.759999999995"/>
    <m/>
    <x v="0"/>
    <s v="SAR"/>
    <m/>
    <m/>
    <m/>
    <n v="452"/>
    <m/>
    <m/>
    <s v="20 Levels"/>
    <s v="5.5m average"/>
    <m/>
    <m/>
  </r>
  <r>
    <x v="0"/>
    <x v="0"/>
    <s v="Multi Family"/>
    <s v="High Rise"/>
    <m/>
    <m/>
    <s v="KSA"/>
    <s v="Jeddah"/>
    <s v="Developer06"/>
    <x v="12"/>
    <m/>
    <s v="E Project02"/>
    <m/>
    <n v="2018"/>
    <m/>
    <s v="Award"/>
    <s v="Competitive - Traditional"/>
    <s v="Fixed Price Lump Sum"/>
    <m/>
    <m/>
    <n v="67484.759999999995"/>
    <m/>
    <x v="1"/>
    <s v="SAR"/>
    <m/>
    <m/>
    <m/>
    <n v="927"/>
    <m/>
    <m/>
    <s v="20 Levels"/>
    <s v="5.5m average"/>
    <m/>
    <m/>
  </r>
  <r>
    <x v="0"/>
    <x v="0"/>
    <s v="Multi Family"/>
    <s v="High Rise"/>
    <m/>
    <m/>
    <s v="KSA"/>
    <s v="Jeddah"/>
    <s v="Developer06"/>
    <x v="12"/>
    <m/>
    <s v="E Project02"/>
    <m/>
    <n v="2018"/>
    <m/>
    <s v="Award"/>
    <s v="Competitive - Traditional"/>
    <s v="Fixed Price Lump Sum"/>
    <m/>
    <m/>
    <n v="67484.759999999995"/>
    <m/>
    <x v="2"/>
    <s v="SAR"/>
    <m/>
    <m/>
    <m/>
    <n v="415"/>
    <m/>
    <m/>
    <s v="20 Levels"/>
    <s v="5.5m average"/>
    <m/>
    <m/>
  </r>
  <r>
    <x v="0"/>
    <x v="0"/>
    <s v="Multi Family"/>
    <s v="High Rise"/>
    <m/>
    <m/>
    <s v="KSA"/>
    <s v="Jeddah"/>
    <s v="Developer06"/>
    <x v="12"/>
    <m/>
    <s v="E Project02"/>
    <m/>
    <n v="2018"/>
    <m/>
    <s v="Award"/>
    <s v="Competitive - Traditional"/>
    <s v="Fixed Price Lump Sum"/>
    <m/>
    <m/>
    <n v="67484.759999999995"/>
    <m/>
    <x v="3"/>
    <s v="SAR"/>
    <m/>
    <m/>
    <m/>
    <n v="540"/>
    <m/>
    <m/>
    <s v="20 Levels"/>
    <s v="5.5m average"/>
    <m/>
    <m/>
  </r>
  <r>
    <x v="0"/>
    <x v="0"/>
    <s v="Multi Family"/>
    <s v="High Rise"/>
    <m/>
    <m/>
    <s v="KSA"/>
    <s v="Jeddah"/>
    <s v="Developer06"/>
    <x v="12"/>
    <m/>
    <s v="E Project02"/>
    <m/>
    <n v="2018"/>
    <m/>
    <s v="Award"/>
    <s v="Competitive - Traditional"/>
    <s v="Fixed Price Lump Sum"/>
    <m/>
    <m/>
    <n v="67484.759999999995"/>
    <m/>
    <x v="4"/>
    <s v="SAR"/>
    <m/>
    <m/>
    <m/>
    <n v="605"/>
    <m/>
    <m/>
    <s v="20 Levels"/>
    <s v="5.5m average"/>
    <m/>
    <m/>
  </r>
  <r>
    <x v="0"/>
    <x v="0"/>
    <s v="Multi Family"/>
    <s v="High Rise"/>
    <m/>
    <m/>
    <s v="KSA"/>
    <s v="Jeddah"/>
    <s v="Developer06"/>
    <x v="12"/>
    <m/>
    <s v="E Project02"/>
    <m/>
    <n v="2018"/>
    <m/>
    <s v="Award"/>
    <s v="Competitive - Traditional"/>
    <s v="Fixed Price Lump Sum"/>
    <m/>
    <m/>
    <n v="67484.759999999995"/>
    <m/>
    <x v="5"/>
    <s v="SAR"/>
    <m/>
    <m/>
    <m/>
    <n v="394"/>
    <m/>
    <m/>
    <s v="20 Levels"/>
    <s v="5.5m average"/>
    <m/>
    <m/>
  </r>
  <r>
    <x v="0"/>
    <x v="0"/>
    <s v="Multi Family"/>
    <s v="High Rise"/>
    <m/>
    <m/>
    <s v="KSA"/>
    <s v="Jeddah"/>
    <s v="Developer06"/>
    <x v="12"/>
    <m/>
    <s v="E Project02"/>
    <m/>
    <n v="2018"/>
    <m/>
    <s v="Award"/>
    <s v="Competitive - Traditional"/>
    <s v="Fixed Price Lump Sum"/>
    <m/>
    <m/>
    <n v="67484.759999999995"/>
    <m/>
    <x v="6"/>
    <s v="SAR"/>
    <m/>
    <m/>
    <m/>
    <n v="117"/>
    <m/>
    <m/>
    <s v="20 Levels"/>
    <s v="5.5m average"/>
    <m/>
    <m/>
  </r>
  <r>
    <x v="0"/>
    <x v="0"/>
    <s v="Multi Family"/>
    <s v="High Rise"/>
    <m/>
    <m/>
    <s v="KSA"/>
    <s v="Jeddah"/>
    <s v="Developer06"/>
    <x v="12"/>
    <m/>
    <s v="E Project02"/>
    <m/>
    <n v="2018"/>
    <m/>
    <s v="Award"/>
    <s v="Competitive - Traditional"/>
    <s v="Fixed Price Lump Sum"/>
    <m/>
    <m/>
    <n v="67484.759999999995"/>
    <m/>
    <x v="7"/>
    <s v="SAR"/>
    <m/>
    <m/>
    <m/>
    <n v="56"/>
    <m/>
    <m/>
    <s v="20 Levels"/>
    <s v="5.5m average"/>
    <m/>
    <m/>
  </r>
  <r>
    <x v="0"/>
    <x v="0"/>
    <s v="Multi Family"/>
    <s v="High Rise"/>
    <m/>
    <m/>
    <s v="KSA"/>
    <s v="Jeddah"/>
    <s v="Developer06"/>
    <x v="12"/>
    <m/>
    <s v="E Project02"/>
    <m/>
    <n v="2018"/>
    <m/>
    <s v="Award"/>
    <s v="Competitive - Traditional"/>
    <s v="Fixed Price Lump Sum"/>
    <m/>
    <m/>
    <n v="67484.759999999995"/>
    <m/>
    <x v="8"/>
    <s v="SAR"/>
    <m/>
    <m/>
    <m/>
    <n v="781"/>
    <m/>
    <m/>
    <s v="20 Levels"/>
    <s v="5.5m average"/>
    <m/>
    <m/>
  </r>
  <r>
    <x v="0"/>
    <x v="0"/>
    <s v="Multi Family"/>
    <s v="High Rise"/>
    <m/>
    <m/>
    <s v="KSA"/>
    <s v="Jeddah"/>
    <s v="Developer06"/>
    <x v="12"/>
    <m/>
    <s v="E Project02"/>
    <m/>
    <n v="2018"/>
    <m/>
    <s v="Award"/>
    <s v="Competitive - Traditional"/>
    <s v="Fixed Price Lump Sum"/>
    <m/>
    <m/>
    <n v="67484.759999999995"/>
    <m/>
    <x v="9"/>
    <s v="SAR"/>
    <m/>
    <m/>
    <m/>
    <n v="1303"/>
    <m/>
    <m/>
    <s v="20 Levels"/>
    <s v="5.5m average"/>
    <m/>
    <m/>
  </r>
  <r>
    <x v="0"/>
    <x v="0"/>
    <s v="Multi Family"/>
    <s v="High Rise"/>
    <m/>
    <m/>
    <s v="KSA"/>
    <s v="Jeddah"/>
    <s v="Developer06"/>
    <x v="12"/>
    <m/>
    <s v="E Project02"/>
    <m/>
    <n v="2018"/>
    <m/>
    <s v="Award"/>
    <s v="Competitive - Traditional"/>
    <s v="Fixed Price Lump Sum"/>
    <m/>
    <m/>
    <n v="67484.759999999995"/>
    <m/>
    <x v="10"/>
    <s v="SAR"/>
    <m/>
    <m/>
    <m/>
    <n v="276"/>
    <m/>
    <m/>
    <s v="20 Levels"/>
    <s v="5.5m average"/>
    <m/>
    <m/>
  </r>
  <r>
    <x v="0"/>
    <x v="0"/>
    <s v="Multi Family"/>
    <s v="High Rise"/>
    <m/>
    <m/>
    <s v="KSA"/>
    <s v="Jeddah"/>
    <s v="Developer06"/>
    <x v="12"/>
    <m/>
    <s v="E Project02"/>
    <m/>
    <n v="2018"/>
    <m/>
    <s v="Award"/>
    <s v="Competitive - Traditional"/>
    <s v="Fixed Price Lump Sum"/>
    <m/>
    <m/>
    <n v="67484.759999999995"/>
    <m/>
    <x v="11"/>
    <s v="SAR"/>
    <m/>
    <m/>
    <m/>
    <n v="469"/>
    <m/>
    <m/>
    <s v="20 Levels"/>
    <s v="5.5m average"/>
    <m/>
    <m/>
  </r>
  <r>
    <x v="0"/>
    <x v="0"/>
    <s v="Multi Family"/>
    <s v="High Rise"/>
    <m/>
    <m/>
    <s v="KSA"/>
    <s v="Jeddah"/>
    <s v="Developer06"/>
    <x v="12"/>
    <m/>
    <s v="E Project02"/>
    <m/>
    <n v="2018"/>
    <m/>
    <s v="Award"/>
    <s v="Competitive - Traditional"/>
    <s v="Fixed Price Lump Sum"/>
    <m/>
    <m/>
    <n v="67484.759999999995"/>
    <m/>
    <x v="12"/>
    <s v="SAR"/>
    <m/>
    <m/>
    <m/>
    <n v="0"/>
    <m/>
    <m/>
    <s v="20 Levels"/>
    <s v="5.5m average"/>
    <m/>
    <m/>
  </r>
  <r>
    <x v="0"/>
    <x v="0"/>
    <s v="Multi Family"/>
    <s v="Mid-rise"/>
    <m/>
    <m/>
    <s v="KSA"/>
    <s v="Riyadh"/>
    <s v="Developer07"/>
    <x v="13"/>
    <m/>
    <s v="MK Project01"/>
    <m/>
    <n v="2022"/>
    <m/>
    <s v="Award"/>
    <s v="Competitive - Traditional"/>
    <s v="Fixed Price Lump Sum"/>
    <m/>
    <m/>
    <n v="49320"/>
    <m/>
    <x v="0"/>
    <s v="SAR"/>
    <m/>
    <m/>
    <m/>
    <n v="456"/>
    <m/>
    <m/>
    <s v="5 Levels"/>
    <s v="5.5m average"/>
    <m/>
    <m/>
  </r>
  <r>
    <x v="0"/>
    <x v="0"/>
    <s v="Multi Family"/>
    <s v="Mid-rise"/>
    <m/>
    <m/>
    <s v="KSA"/>
    <s v="Riyadh"/>
    <s v="Developer07"/>
    <x v="13"/>
    <m/>
    <s v="MK Project01"/>
    <m/>
    <n v="2022"/>
    <m/>
    <s v="Award"/>
    <s v="Competitive - Traditional"/>
    <s v="Fixed Price Lump Sum"/>
    <m/>
    <m/>
    <n v="49320"/>
    <m/>
    <x v="1"/>
    <s v="SAR"/>
    <m/>
    <m/>
    <m/>
    <n v="922"/>
    <m/>
    <m/>
    <s v="5 Levels"/>
    <s v="5.5m average"/>
    <m/>
    <m/>
  </r>
  <r>
    <x v="0"/>
    <x v="0"/>
    <s v="Multi Family"/>
    <s v="Mid-rise"/>
    <m/>
    <m/>
    <s v="KSA"/>
    <s v="Riyadh"/>
    <s v="Developer07"/>
    <x v="13"/>
    <m/>
    <s v="MK Project01"/>
    <m/>
    <n v="2022"/>
    <m/>
    <s v="Award"/>
    <s v="Competitive - Traditional"/>
    <s v="Fixed Price Lump Sum"/>
    <m/>
    <m/>
    <n v="49320"/>
    <m/>
    <x v="2"/>
    <s v="SAR"/>
    <m/>
    <m/>
    <m/>
    <n v="683.8"/>
    <m/>
    <m/>
    <s v="5 Levels"/>
    <s v="5.5m average"/>
    <m/>
    <m/>
  </r>
  <r>
    <x v="0"/>
    <x v="0"/>
    <s v="Multi Family"/>
    <s v="Mid-rise"/>
    <m/>
    <m/>
    <s v="KSA"/>
    <s v="Riyadh"/>
    <s v="Developer07"/>
    <x v="13"/>
    <m/>
    <s v="MK Project01"/>
    <m/>
    <n v="2022"/>
    <m/>
    <s v="Award"/>
    <s v="Competitive - Traditional"/>
    <s v="Fixed Price Lump Sum"/>
    <m/>
    <m/>
    <n v="49320"/>
    <m/>
    <x v="3"/>
    <s v="SAR"/>
    <m/>
    <m/>
    <m/>
    <n v="238"/>
    <m/>
    <m/>
    <s v="5 Levels"/>
    <s v="5.5m average"/>
    <m/>
    <m/>
  </r>
  <r>
    <x v="0"/>
    <x v="0"/>
    <s v="Multi Family"/>
    <s v="Mid-rise"/>
    <m/>
    <m/>
    <s v="KSA"/>
    <s v="Riyadh"/>
    <s v="Developer07"/>
    <x v="13"/>
    <m/>
    <s v="MK Project01"/>
    <m/>
    <n v="2022"/>
    <m/>
    <s v="Award"/>
    <s v="Competitive - Traditional"/>
    <s v="Fixed Price Lump Sum"/>
    <m/>
    <m/>
    <n v="49320"/>
    <m/>
    <x v="4"/>
    <s v="SAR"/>
    <m/>
    <m/>
    <m/>
    <n v="1010"/>
    <m/>
    <m/>
    <s v="5 Levels"/>
    <s v="5.5m average"/>
    <m/>
    <m/>
  </r>
  <r>
    <x v="0"/>
    <x v="0"/>
    <s v="Multi Family"/>
    <s v="Mid-rise"/>
    <m/>
    <m/>
    <s v="KSA"/>
    <s v="Riyadh"/>
    <s v="Developer07"/>
    <x v="13"/>
    <m/>
    <s v="MK Project01"/>
    <m/>
    <n v="2022"/>
    <m/>
    <s v="Award"/>
    <s v="Competitive - Traditional"/>
    <s v="Fixed Price Lump Sum"/>
    <m/>
    <m/>
    <n v="49320"/>
    <m/>
    <x v="5"/>
    <s v="SAR"/>
    <m/>
    <m/>
    <m/>
    <n v="232"/>
    <m/>
    <m/>
    <s v="5 Levels"/>
    <s v="5.5m average"/>
    <m/>
    <m/>
  </r>
  <r>
    <x v="0"/>
    <x v="0"/>
    <s v="Multi Family"/>
    <s v="Mid-rise"/>
    <m/>
    <m/>
    <s v="KSA"/>
    <s v="Riyadh"/>
    <s v="Developer07"/>
    <x v="13"/>
    <m/>
    <s v="MK Project01"/>
    <m/>
    <n v="2022"/>
    <m/>
    <s v="Award"/>
    <s v="Competitive - Traditional"/>
    <s v="Fixed Price Lump Sum"/>
    <m/>
    <m/>
    <n v="49320"/>
    <m/>
    <x v="6"/>
    <s v="SAR"/>
    <m/>
    <m/>
    <m/>
    <n v="88"/>
    <m/>
    <m/>
    <s v="5 Levels"/>
    <s v="5.5m average"/>
    <m/>
    <m/>
  </r>
  <r>
    <x v="0"/>
    <x v="0"/>
    <s v="Multi Family"/>
    <s v="Mid-rise"/>
    <m/>
    <m/>
    <s v="KSA"/>
    <s v="Riyadh"/>
    <s v="Developer07"/>
    <x v="13"/>
    <m/>
    <s v="MK Project01"/>
    <m/>
    <n v="2022"/>
    <m/>
    <s v="Award"/>
    <s v="Competitive - Traditional"/>
    <s v="Fixed Price Lump Sum"/>
    <m/>
    <m/>
    <n v="49320"/>
    <m/>
    <x v="7"/>
    <s v="SAR"/>
    <m/>
    <m/>
    <m/>
    <n v="94"/>
    <m/>
    <m/>
    <s v="5 Levels"/>
    <s v="5.5m average"/>
    <m/>
    <m/>
  </r>
  <r>
    <x v="0"/>
    <x v="0"/>
    <s v="Multi Family"/>
    <s v="Mid-rise"/>
    <m/>
    <m/>
    <s v="KSA"/>
    <s v="Riyadh"/>
    <s v="Developer07"/>
    <x v="13"/>
    <m/>
    <s v="MK Project01"/>
    <m/>
    <n v="2022"/>
    <m/>
    <s v="Award"/>
    <s v="Competitive - Traditional"/>
    <s v="Fixed Price Lump Sum"/>
    <m/>
    <m/>
    <n v="49320"/>
    <m/>
    <x v="8"/>
    <s v="SAR"/>
    <m/>
    <m/>
    <m/>
    <n v="968"/>
    <m/>
    <m/>
    <s v="5 Levels"/>
    <s v="5.5m average"/>
    <m/>
    <m/>
  </r>
  <r>
    <x v="0"/>
    <x v="0"/>
    <s v="Multi Family"/>
    <s v="Mid-rise"/>
    <m/>
    <m/>
    <s v="KSA"/>
    <s v="Riyadh"/>
    <s v="Developer07"/>
    <x v="13"/>
    <m/>
    <s v="MK Project01"/>
    <m/>
    <n v="2022"/>
    <m/>
    <s v="Award"/>
    <s v="Competitive - Traditional"/>
    <s v="Fixed Price Lump Sum"/>
    <m/>
    <m/>
    <n v="49320"/>
    <m/>
    <x v="9"/>
    <s v="SAR"/>
    <m/>
    <m/>
    <m/>
    <n v="1377"/>
    <m/>
    <m/>
    <s v="5 Levels"/>
    <s v="5.5m average"/>
    <m/>
    <m/>
  </r>
  <r>
    <x v="0"/>
    <x v="0"/>
    <s v="Multi Family"/>
    <s v="Mid-rise"/>
    <m/>
    <m/>
    <s v="KSA"/>
    <s v="Riyadh"/>
    <s v="Developer07"/>
    <x v="13"/>
    <m/>
    <s v="MK Project01"/>
    <m/>
    <n v="2022"/>
    <m/>
    <s v="Award"/>
    <s v="Competitive - Traditional"/>
    <s v="Fixed Price Lump Sum"/>
    <m/>
    <m/>
    <n v="49320"/>
    <m/>
    <x v="10"/>
    <s v="SAR"/>
    <m/>
    <m/>
    <m/>
    <n v="102"/>
    <m/>
    <m/>
    <s v="5 Levels"/>
    <s v="5.5m average"/>
    <m/>
    <m/>
  </r>
  <r>
    <x v="0"/>
    <x v="0"/>
    <s v="Multi Family"/>
    <s v="Mid-rise"/>
    <m/>
    <m/>
    <s v="KSA"/>
    <s v="Riyadh"/>
    <s v="Developer07"/>
    <x v="13"/>
    <m/>
    <s v="MK Project01"/>
    <m/>
    <n v="2022"/>
    <m/>
    <s v="Award"/>
    <s v="Competitive - Traditional"/>
    <s v="Fixed Price Lump Sum"/>
    <m/>
    <m/>
    <n v="49320"/>
    <m/>
    <x v="11"/>
    <s v="SAR"/>
    <m/>
    <m/>
    <m/>
    <n v="563"/>
    <m/>
    <m/>
    <s v="5 Levels"/>
    <s v="5.5m average"/>
    <m/>
    <m/>
  </r>
  <r>
    <x v="0"/>
    <x v="0"/>
    <s v="Multi Family"/>
    <s v="Mid-rise"/>
    <m/>
    <m/>
    <s v="KSA"/>
    <s v="Riyadh"/>
    <s v="Developer07"/>
    <x v="13"/>
    <m/>
    <s v="MK Project01"/>
    <m/>
    <n v="2022"/>
    <m/>
    <s v="Award"/>
    <s v="Competitive - Traditional"/>
    <s v="Fixed Price Lump Sum"/>
    <m/>
    <m/>
    <n v="49320"/>
    <m/>
    <x v="12"/>
    <s v="SAR"/>
    <m/>
    <m/>
    <m/>
    <n v="0"/>
    <m/>
    <m/>
    <s v="5 Levels"/>
    <s v="5.5m average"/>
    <m/>
    <m/>
  </r>
  <r>
    <x v="0"/>
    <x v="0"/>
    <s v="Multi Family"/>
    <s v="Mid-rise"/>
    <m/>
    <m/>
    <s v="KSA"/>
    <s v="Jeddah"/>
    <s v="Developer08"/>
    <x v="14"/>
    <m/>
    <s v="PS Project01"/>
    <m/>
    <n v="2021"/>
    <m/>
    <s v="Award"/>
    <s v="Competitive - Traditional"/>
    <s v="Fixed Price Lump Sum"/>
    <m/>
    <m/>
    <n v="21385.350000000002"/>
    <m/>
    <x v="0"/>
    <s v="SAR"/>
    <m/>
    <m/>
    <m/>
    <n v="314"/>
    <m/>
    <m/>
    <s v="5-10 Levels"/>
    <s v="5.5m average"/>
    <m/>
    <m/>
  </r>
  <r>
    <x v="0"/>
    <x v="0"/>
    <s v="Multi Family"/>
    <s v="Mid-rise"/>
    <m/>
    <m/>
    <s v="KSA"/>
    <s v="Jeddah"/>
    <s v="Developer08"/>
    <x v="14"/>
    <m/>
    <s v="PS Project01"/>
    <m/>
    <n v="2021"/>
    <m/>
    <s v="Award"/>
    <s v="Competitive - Traditional"/>
    <s v="Fixed Price Lump Sum"/>
    <m/>
    <m/>
    <n v="21385.350000000002"/>
    <m/>
    <x v="1"/>
    <s v="SAR"/>
    <m/>
    <m/>
    <m/>
    <n v="891.8"/>
    <m/>
    <m/>
    <s v="5-10 Levels"/>
    <s v="5.5m average"/>
    <m/>
    <m/>
  </r>
  <r>
    <x v="0"/>
    <x v="0"/>
    <s v="Multi Family"/>
    <s v="Mid-rise"/>
    <m/>
    <m/>
    <s v="KSA"/>
    <s v="Jeddah"/>
    <s v="Developer08"/>
    <x v="14"/>
    <m/>
    <s v="PS Project01"/>
    <m/>
    <n v="2021"/>
    <m/>
    <s v="Award"/>
    <s v="Competitive - Traditional"/>
    <s v="Fixed Price Lump Sum"/>
    <m/>
    <m/>
    <n v="21385.350000000002"/>
    <m/>
    <x v="2"/>
    <s v="SAR"/>
    <m/>
    <m/>
    <m/>
    <n v="954"/>
    <m/>
    <m/>
    <s v="5-10 Levels"/>
    <s v="5.5m average"/>
    <m/>
    <m/>
  </r>
  <r>
    <x v="0"/>
    <x v="0"/>
    <s v="Multi Family"/>
    <s v="Mid-rise"/>
    <m/>
    <m/>
    <s v="KSA"/>
    <s v="Jeddah"/>
    <s v="Developer08"/>
    <x v="14"/>
    <m/>
    <s v="PS Project01"/>
    <m/>
    <n v="2021"/>
    <m/>
    <s v="Award"/>
    <s v="Competitive - Traditional"/>
    <s v="Fixed Price Lump Sum"/>
    <m/>
    <m/>
    <n v="21385.350000000002"/>
    <m/>
    <x v="3"/>
    <s v="SAR"/>
    <m/>
    <m/>
    <m/>
    <n v="590"/>
    <m/>
    <m/>
    <s v="5-10 Levels"/>
    <s v="5.5m average"/>
    <m/>
    <m/>
  </r>
  <r>
    <x v="0"/>
    <x v="0"/>
    <s v="Multi Family"/>
    <s v="Mid-rise"/>
    <m/>
    <m/>
    <s v="KSA"/>
    <s v="Jeddah"/>
    <s v="Developer08"/>
    <x v="14"/>
    <m/>
    <s v="PS Project01"/>
    <m/>
    <n v="2021"/>
    <m/>
    <s v="Award"/>
    <s v="Competitive - Traditional"/>
    <s v="Fixed Price Lump Sum"/>
    <m/>
    <m/>
    <n v="21385.350000000002"/>
    <m/>
    <x v="4"/>
    <s v="SAR"/>
    <m/>
    <m/>
    <m/>
    <n v="1138"/>
    <m/>
    <m/>
    <s v="5-10 Levels"/>
    <s v="5.5m average"/>
    <m/>
    <m/>
  </r>
  <r>
    <x v="0"/>
    <x v="0"/>
    <s v="Multi Family"/>
    <s v="Mid-rise"/>
    <m/>
    <m/>
    <s v="KSA"/>
    <s v="Jeddah"/>
    <s v="Developer08"/>
    <x v="14"/>
    <m/>
    <s v="PS Project01"/>
    <m/>
    <n v="2021"/>
    <m/>
    <s v="Award"/>
    <s v="Competitive - Traditional"/>
    <s v="Fixed Price Lump Sum"/>
    <m/>
    <m/>
    <n v="21385.350000000002"/>
    <m/>
    <x v="5"/>
    <s v="SAR"/>
    <m/>
    <m/>
    <m/>
    <n v="359"/>
    <m/>
    <m/>
    <s v="5-10 Levels"/>
    <s v="5.5m average"/>
    <m/>
    <m/>
  </r>
  <r>
    <x v="0"/>
    <x v="0"/>
    <s v="Multi Family"/>
    <s v="Mid-rise"/>
    <m/>
    <m/>
    <s v="KSA"/>
    <s v="Jeddah"/>
    <s v="Developer08"/>
    <x v="14"/>
    <m/>
    <s v="PS Project01"/>
    <m/>
    <n v="2021"/>
    <m/>
    <s v="Award"/>
    <s v="Competitive - Traditional"/>
    <s v="Fixed Price Lump Sum"/>
    <m/>
    <m/>
    <n v="21385.350000000002"/>
    <m/>
    <x v="6"/>
    <s v="SAR"/>
    <m/>
    <m/>
    <m/>
    <n v="181"/>
    <m/>
    <m/>
    <s v="5-10 Levels"/>
    <s v="5.5m average"/>
    <m/>
    <m/>
  </r>
  <r>
    <x v="0"/>
    <x v="0"/>
    <s v="Multi Family"/>
    <s v="Mid-rise"/>
    <m/>
    <m/>
    <s v="KSA"/>
    <s v="Jeddah"/>
    <s v="Developer08"/>
    <x v="14"/>
    <m/>
    <s v="PS Project01"/>
    <m/>
    <n v="2021"/>
    <m/>
    <s v="Award"/>
    <s v="Competitive - Traditional"/>
    <s v="Fixed Price Lump Sum"/>
    <m/>
    <m/>
    <n v="21385.350000000002"/>
    <m/>
    <x v="7"/>
    <s v="SAR"/>
    <m/>
    <m/>
    <m/>
    <n v="94"/>
    <m/>
    <m/>
    <s v="5-10 Levels"/>
    <s v="5.5m average"/>
    <m/>
    <m/>
  </r>
  <r>
    <x v="0"/>
    <x v="0"/>
    <s v="Multi Family"/>
    <s v="Mid-rise"/>
    <m/>
    <m/>
    <s v="KSA"/>
    <s v="Jeddah"/>
    <s v="Developer08"/>
    <x v="14"/>
    <m/>
    <s v="PS Project01"/>
    <m/>
    <n v="2021"/>
    <m/>
    <s v="Award"/>
    <s v="Competitive - Traditional"/>
    <s v="Fixed Price Lump Sum"/>
    <m/>
    <m/>
    <n v="21385.350000000002"/>
    <m/>
    <x v="8"/>
    <s v="SAR"/>
    <m/>
    <m/>
    <m/>
    <n v="1108"/>
    <m/>
    <m/>
    <s v="5-10 Levels"/>
    <s v="5.5m average"/>
    <m/>
    <m/>
  </r>
  <r>
    <x v="0"/>
    <x v="0"/>
    <s v="Multi Family"/>
    <s v="Mid-rise"/>
    <m/>
    <m/>
    <s v="KSA"/>
    <s v="Jeddah"/>
    <s v="Developer08"/>
    <x v="14"/>
    <m/>
    <s v="PS Project01"/>
    <m/>
    <n v="2021"/>
    <m/>
    <s v="Award"/>
    <s v="Competitive - Traditional"/>
    <s v="Fixed Price Lump Sum"/>
    <m/>
    <m/>
    <n v="21385.350000000002"/>
    <m/>
    <x v="9"/>
    <s v="SAR"/>
    <m/>
    <m/>
    <m/>
    <n v="1040"/>
    <m/>
    <m/>
    <s v="5-10 Levels"/>
    <s v="5.5m average"/>
    <m/>
    <m/>
  </r>
  <r>
    <x v="0"/>
    <x v="0"/>
    <s v="Multi Family"/>
    <s v="Mid-rise"/>
    <m/>
    <m/>
    <s v="KSA"/>
    <s v="Jeddah"/>
    <s v="Developer08"/>
    <x v="14"/>
    <m/>
    <s v="PS Project01"/>
    <m/>
    <n v="2021"/>
    <m/>
    <s v="Award"/>
    <s v="Competitive - Traditional"/>
    <s v="Fixed Price Lump Sum"/>
    <m/>
    <m/>
    <n v="21385.350000000002"/>
    <m/>
    <x v="10"/>
    <s v="SAR"/>
    <m/>
    <m/>
    <m/>
    <n v="160"/>
    <m/>
    <m/>
    <s v="5-10 Levels"/>
    <s v="5.5m average"/>
    <m/>
    <m/>
  </r>
  <r>
    <x v="0"/>
    <x v="0"/>
    <s v="Multi Family"/>
    <s v="Mid-rise"/>
    <m/>
    <m/>
    <s v="KSA"/>
    <s v="Jeddah"/>
    <s v="Developer08"/>
    <x v="14"/>
    <m/>
    <s v="PS Project01"/>
    <m/>
    <n v="2021"/>
    <m/>
    <s v="Award"/>
    <s v="Competitive - Traditional"/>
    <s v="Fixed Price Lump Sum"/>
    <m/>
    <m/>
    <n v="21385.350000000002"/>
    <m/>
    <x v="11"/>
    <s v="SAR"/>
    <m/>
    <m/>
    <m/>
    <n v="573"/>
    <m/>
    <m/>
    <s v="5-10 Levels"/>
    <s v="5.5m average"/>
    <m/>
    <m/>
  </r>
  <r>
    <x v="0"/>
    <x v="0"/>
    <s v="Multi Family"/>
    <s v="Mid-rise"/>
    <m/>
    <m/>
    <s v="KSA"/>
    <s v="Jeddah"/>
    <s v="Developer08"/>
    <x v="14"/>
    <m/>
    <s v="PS Project01"/>
    <m/>
    <n v="2021"/>
    <m/>
    <s v="Award"/>
    <s v="Competitive - Traditional"/>
    <s v="Fixed Price Lump Sum"/>
    <m/>
    <m/>
    <n v="21385.350000000002"/>
    <m/>
    <x v="12"/>
    <s v="SAR"/>
    <m/>
    <m/>
    <m/>
    <n v="0"/>
    <m/>
    <m/>
    <s v="5-10 Levels"/>
    <s v="5.5m average"/>
    <m/>
    <m/>
  </r>
  <r>
    <x v="0"/>
    <x v="0"/>
    <s v="Multi Family"/>
    <s v="Mid-rise"/>
    <m/>
    <m/>
    <s v="KSA"/>
    <s v="Jeddah"/>
    <s v="Developer08"/>
    <x v="15"/>
    <m/>
    <s v="PS Project02"/>
    <m/>
    <n v="2022"/>
    <m/>
    <s v="Award"/>
    <s v="Competitive - Traditional"/>
    <s v="Fixed Price Lump Sum"/>
    <m/>
    <m/>
    <n v="19208"/>
    <m/>
    <x v="0"/>
    <s v="SAR"/>
    <m/>
    <m/>
    <m/>
    <n v="286"/>
    <m/>
    <m/>
    <s v="5-10 Levels"/>
    <s v="5.5m average"/>
    <m/>
    <m/>
  </r>
  <r>
    <x v="0"/>
    <x v="0"/>
    <s v="Multi Family"/>
    <s v="Mid-rise"/>
    <m/>
    <m/>
    <s v="KSA"/>
    <s v="Jeddah"/>
    <s v="Developer08"/>
    <x v="15"/>
    <m/>
    <s v="PS Project02"/>
    <m/>
    <n v="2022"/>
    <m/>
    <s v="Award"/>
    <s v="Competitive - Traditional"/>
    <s v="Fixed Price Lump Sum"/>
    <m/>
    <m/>
    <n v="19208"/>
    <m/>
    <x v="1"/>
    <s v="SAR"/>
    <m/>
    <m/>
    <m/>
    <n v="951"/>
    <m/>
    <m/>
    <s v="5-10 Levels"/>
    <s v="5.5m average"/>
    <m/>
    <m/>
  </r>
  <r>
    <x v="0"/>
    <x v="0"/>
    <s v="Multi Family"/>
    <s v="Mid-rise"/>
    <m/>
    <m/>
    <s v="KSA"/>
    <s v="Jeddah"/>
    <s v="Developer08"/>
    <x v="15"/>
    <m/>
    <s v="PS Project02"/>
    <m/>
    <n v="2022"/>
    <m/>
    <s v="Award"/>
    <s v="Competitive - Traditional"/>
    <s v="Fixed Price Lump Sum"/>
    <m/>
    <m/>
    <n v="19208"/>
    <m/>
    <x v="2"/>
    <s v="SAR"/>
    <m/>
    <m/>
    <m/>
    <n v="663"/>
    <m/>
    <m/>
    <s v="5-10 Levels"/>
    <s v="5.5m average"/>
    <m/>
    <m/>
  </r>
  <r>
    <x v="0"/>
    <x v="0"/>
    <s v="Multi Family"/>
    <s v="Mid-rise"/>
    <m/>
    <m/>
    <s v="KSA"/>
    <s v="Jeddah"/>
    <s v="Developer08"/>
    <x v="15"/>
    <m/>
    <s v="PS Project02"/>
    <m/>
    <n v="2022"/>
    <m/>
    <s v="Award"/>
    <s v="Competitive - Traditional"/>
    <s v="Fixed Price Lump Sum"/>
    <m/>
    <m/>
    <n v="19208"/>
    <m/>
    <x v="3"/>
    <s v="SAR"/>
    <m/>
    <m/>
    <m/>
    <n v="196"/>
    <m/>
    <m/>
    <s v="5-10 Levels"/>
    <s v="5.5m average"/>
    <m/>
    <m/>
  </r>
  <r>
    <x v="0"/>
    <x v="0"/>
    <s v="Multi Family"/>
    <s v="Mid-rise"/>
    <m/>
    <m/>
    <s v="KSA"/>
    <s v="Jeddah"/>
    <s v="Developer08"/>
    <x v="15"/>
    <m/>
    <s v="PS Project02"/>
    <m/>
    <n v="2022"/>
    <m/>
    <s v="Award"/>
    <s v="Competitive - Traditional"/>
    <s v="Fixed Price Lump Sum"/>
    <m/>
    <m/>
    <n v="19208"/>
    <m/>
    <x v="4"/>
    <s v="SAR"/>
    <m/>
    <m/>
    <m/>
    <n v="549"/>
    <m/>
    <m/>
    <s v="5-10 Levels"/>
    <s v="5.5m average"/>
    <m/>
    <m/>
  </r>
  <r>
    <x v="0"/>
    <x v="0"/>
    <s v="Multi Family"/>
    <s v="Mid-rise"/>
    <m/>
    <m/>
    <s v="KSA"/>
    <s v="Jeddah"/>
    <s v="Developer08"/>
    <x v="15"/>
    <m/>
    <s v="PS Project02"/>
    <m/>
    <n v="2022"/>
    <m/>
    <s v="Award"/>
    <s v="Competitive - Traditional"/>
    <s v="Fixed Price Lump Sum"/>
    <m/>
    <m/>
    <n v="19208"/>
    <m/>
    <x v="5"/>
    <s v="SAR"/>
    <m/>
    <m/>
    <m/>
    <n v="307"/>
    <m/>
    <m/>
    <s v="5-10 Levels"/>
    <s v="5.5m average"/>
    <m/>
    <m/>
  </r>
  <r>
    <x v="0"/>
    <x v="0"/>
    <s v="Multi Family"/>
    <s v="Mid-rise"/>
    <m/>
    <m/>
    <s v="KSA"/>
    <s v="Jeddah"/>
    <s v="Developer08"/>
    <x v="15"/>
    <m/>
    <s v="PS Project02"/>
    <m/>
    <n v="2022"/>
    <m/>
    <s v="Award"/>
    <s v="Competitive - Traditional"/>
    <s v="Fixed Price Lump Sum"/>
    <m/>
    <m/>
    <n v="19208"/>
    <m/>
    <x v="6"/>
    <s v="SAR"/>
    <m/>
    <m/>
    <m/>
    <n v="68"/>
    <m/>
    <m/>
    <s v="5-10 Levels"/>
    <s v="5.5m average"/>
    <m/>
    <m/>
  </r>
  <r>
    <x v="0"/>
    <x v="0"/>
    <s v="Multi Family"/>
    <s v="Mid-rise"/>
    <m/>
    <m/>
    <s v="KSA"/>
    <s v="Jeddah"/>
    <s v="Developer08"/>
    <x v="15"/>
    <m/>
    <s v="PS Project02"/>
    <m/>
    <n v="2022"/>
    <m/>
    <s v="Award"/>
    <s v="Competitive - Traditional"/>
    <s v="Fixed Price Lump Sum"/>
    <m/>
    <m/>
    <n v="19208"/>
    <m/>
    <x v="7"/>
    <s v="SAR"/>
    <m/>
    <m/>
    <m/>
    <n v="175"/>
    <m/>
    <m/>
    <s v="5-10 Levels"/>
    <s v="5.5m average"/>
    <m/>
    <m/>
  </r>
  <r>
    <x v="0"/>
    <x v="0"/>
    <s v="Multi Family"/>
    <s v="Mid-rise"/>
    <m/>
    <m/>
    <s v="KSA"/>
    <s v="Jeddah"/>
    <s v="Developer08"/>
    <x v="15"/>
    <m/>
    <s v="PS Project02"/>
    <m/>
    <n v="2022"/>
    <m/>
    <s v="Award"/>
    <s v="Competitive - Traditional"/>
    <s v="Fixed Price Lump Sum"/>
    <m/>
    <m/>
    <n v="19208"/>
    <m/>
    <x v="8"/>
    <s v="SAR"/>
    <m/>
    <m/>
    <m/>
    <n v="1503"/>
    <m/>
    <m/>
    <s v="5-10 Levels"/>
    <s v="5.5m average"/>
    <m/>
    <m/>
  </r>
  <r>
    <x v="0"/>
    <x v="0"/>
    <s v="Multi Family"/>
    <s v="Mid-rise"/>
    <m/>
    <m/>
    <s v="KSA"/>
    <s v="Jeddah"/>
    <s v="Developer08"/>
    <x v="15"/>
    <m/>
    <s v="PS Project02"/>
    <m/>
    <n v="2022"/>
    <m/>
    <s v="Award"/>
    <s v="Competitive - Traditional"/>
    <s v="Fixed Price Lump Sum"/>
    <m/>
    <m/>
    <n v="19208"/>
    <m/>
    <x v="9"/>
    <s v="SAR"/>
    <m/>
    <m/>
    <m/>
    <n v="1376"/>
    <m/>
    <m/>
    <s v="5-10 Levels"/>
    <s v="5.5m average"/>
    <m/>
    <m/>
  </r>
  <r>
    <x v="0"/>
    <x v="0"/>
    <s v="Multi Family"/>
    <s v="Mid-rise"/>
    <m/>
    <m/>
    <s v="KSA"/>
    <s v="Jeddah"/>
    <s v="Developer08"/>
    <x v="15"/>
    <m/>
    <s v="PS Project02"/>
    <m/>
    <n v="2022"/>
    <m/>
    <s v="Award"/>
    <s v="Competitive - Traditional"/>
    <s v="Fixed Price Lump Sum"/>
    <m/>
    <m/>
    <n v="19208"/>
    <m/>
    <x v="10"/>
    <s v="SAR"/>
    <m/>
    <m/>
    <m/>
    <n v="197"/>
    <m/>
    <m/>
    <s v="5-10 Levels"/>
    <s v="5.5m average"/>
    <m/>
    <m/>
  </r>
  <r>
    <x v="0"/>
    <x v="0"/>
    <s v="Multi Family"/>
    <s v="Mid-rise"/>
    <m/>
    <m/>
    <s v="KSA"/>
    <s v="Jeddah"/>
    <s v="Developer08"/>
    <x v="15"/>
    <m/>
    <s v="PS Project02"/>
    <m/>
    <n v="2022"/>
    <m/>
    <s v="Award"/>
    <s v="Competitive - Traditional"/>
    <s v="Fixed Price Lump Sum"/>
    <m/>
    <m/>
    <n v="19208"/>
    <m/>
    <x v="11"/>
    <s v="SAR"/>
    <m/>
    <m/>
    <m/>
    <n v="502"/>
    <m/>
    <m/>
    <s v="5-10 Levels"/>
    <s v="5.5m average"/>
    <m/>
    <m/>
  </r>
  <r>
    <x v="0"/>
    <x v="0"/>
    <s v="Multi Family"/>
    <s v="Mid-rise"/>
    <m/>
    <m/>
    <s v="KSA"/>
    <s v="Jeddah"/>
    <s v="Developer08"/>
    <x v="15"/>
    <m/>
    <s v="PS Project02"/>
    <m/>
    <n v="2022"/>
    <m/>
    <s v="Award"/>
    <s v="Competitive - Traditional"/>
    <s v="Fixed Price Lump Sum"/>
    <m/>
    <m/>
    <n v="19208"/>
    <m/>
    <x v="12"/>
    <s v="SAR"/>
    <m/>
    <m/>
    <m/>
    <n v="0"/>
    <m/>
    <m/>
    <s v="5-10 Levels"/>
    <s v="5.5m average"/>
    <m/>
    <m/>
  </r>
  <r>
    <x v="0"/>
    <x v="0"/>
    <s v="Multi Family"/>
    <s v="Low-rise"/>
    <m/>
    <m/>
    <s v="KSA"/>
    <s v="Riyadh"/>
    <s v="Developer09"/>
    <x v="16"/>
    <m/>
    <s v="DG Project01"/>
    <m/>
    <n v="2023"/>
    <m/>
    <s v="Award"/>
    <s v="Competitive - Traditional"/>
    <s v="Fixed Price Lump Sum"/>
    <m/>
    <m/>
    <n v="29341"/>
    <m/>
    <x v="0"/>
    <s v="SAR"/>
    <m/>
    <m/>
    <m/>
    <n v="294"/>
    <m/>
    <m/>
    <s v="3-4 Levels"/>
    <s v="5.5m average"/>
    <m/>
    <m/>
  </r>
  <r>
    <x v="0"/>
    <x v="0"/>
    <s v="Multi Family"/>
    <s v="Low-rise"/>
    <m/>
    <m/>
    <s v="KSA"/>
    <s v="Riyadh"/>
    <s v="Developer09"/>
    <x v="16"/>
    <m/>
    <s v="DG Project01"/>
    <m/>
    <n v="2023"/>
    <m/>
    <s v="Award"/>
    <s v="Competitive - Traditional"/>
    <s v="Fixed Price Lump Sum"/>
    <m/>
    <m/>
    <n v="29341"/>
    <m/>
    <x v="1"/>
    <s v="SAR"/>
    <m/>
    <m/>
    <m/>
    <n v="767"/>
    <m/>
    <m/>
    <s v="3-4 Levels"/>
    <s v="5.5m average"/>
    <m/>
    <m/>
  </r>
  <r>
    <x v="0"/>
    <x v="0"/>
    <s v="Multi Family"/>
    <s v="Low-rise"/>
    <m/>
    <m/>
    <s v="KSA"/>
    <s v="Riyadh"/>
    <s v="Developer09"/>
    <x v="16"/>
    <m/>
    <s v="DG Project01"/>
    <m/>
    <n v="2023"/>
    <m/>
    <s v="Award"/>
    <s v="Competitive - Traditional"/>
    <s v="Fixed Price Lump Sum"/>
    <m/>
    <m/>
    <n v="29341"/>
    <m/>
    <x v="2"/>
    <s v="SAR"/>
    <m/>
    <m/>
    <m/>
    <n v="978"/>
    <m/>
    <m/>
    <s v="3-4 Levels"/>
    <s v="5.5m average"/>
    <m/>
    <m/>
  </r>
  <r>
    <x v="0"/>
    <x v="0"/>
    <s v="Multi Family"/>
    <s v="Low-rise"/>
    <m/>
    <m/>
    <s v="KSA"/>
    <s v="Riyadh"/>
    <s v="Developer09"/>
    <x v="16"/>
    <m/>
    <s v="DG Project01"/>
    <m/>
    <n v="2023"/>
    <m/>
    <s v="Award"/>
    <s v="Competitive - Traditional"/>
    <s v="Fixed Price Lump Sum"/>
    <m/>
    <m/>
    <n v="29341"/>
    <m/>
    <x v="3"/>
    <s v="SAR"/>
    <m/>
    <m/>
    <m/>
    <n v="440"/>
    <m/>
    <m/>
    <s v="3-4 Levels"/>
    <s v="5.5m average"/>
    <m/>
    <m/>
  </r>
  <r>
    <x v="0"/>
    <x v="0"/>
    <s v="Multi Family"/>
    <s v="Low-rise"/>
    <m/>
    <m/>
    <s v="KSA"/>
    <s v="Riyadh"/>
    <s v="Developer09"/>
    <x v="16"/>
    <m/>
    <s v="DG Project01"/>
    <m/>
    <n v="2023"/>
    <m/>
    <s v="Award"/>
    <s v="Competitive - Traditional"/>
    <s v="Fixed Price Lump Sum"/>
    <m/>
    <m/>
    <n v="29341"/>
    <m/>
    <x v="4"/>
    <s v="SAR"/>
    <m/>
    <m/>
    <m/>
    <n v="1172"/>
    <m/>
    <m/>
    <s v="3-4 Levels"/>
    <s v="5.5m average"/>
    <m/>
    <m/>
  </r>
  <r>
    <x v="0"/>
    <x v="0"/>
    <s v="Multi Family"/>
    <s v="Low-rise"/>
    <m/>
    <m/>
    <s v="KSA"/>
    <s v="Riyadh"/>
    <s v="Developer09"/>
    <x v="16"/>
    <m/>
    <s v="DG Project01"/>
    <m/>
    <n v="2023"/>
    <m/>
    <s v="Award"/>
    <s v="Competitive - Traditional"/>
    <s v="Fixed Price Lump Sum"/>
    <m/>
    <m/>
    <n v="29341"/>
    <m/>
    <x v="5"/>
    <s v="SAR"/>
    <m/>
    <m/>
    <m/>
    <n v="481"/>
    <m/>
    <m/>
    <s v="3-4 Levels"/>
    <s v="5.5m average"/>
    <m/>
    <m/>
  </r>
  <r>
    <x v="0"/>
    <x v="0"/>
    <s v="Multi Family"/>
    <s v="Low-rise"/>
    <m/>
    <m/>
    <s v="KSA"/>
    <s v="Riyadh"/>
    <s v="Developer09"/>
    <x v="16"/>
    <m/>
    <s v="DG Project01"/>
    <m/>
    <n v="2023"/>
    <m/>
    <s v="Award"/>
    <s v="Competitive - Traditional"/>
    <s v="Fixed Price Lump Sum"/>
    <m/>
    <m/>
    <n v="29341"/>
    <m/>
    <x v="6"/>
    <s v="SAR"/>
    <m/>
    <m/>
    <m/>
    <n v="155"/>
    <m/>
    <m/>
    <s v="3-4 Levels"/>
    <s v="5.5m average"/>
    <m/>
    <m/>
  </r>
  <r>
    <x v="0"/>
    <x v="0"/>
    <s v="Multi Family"/>
    <s v="Low-rise"/>
    <m/>
    <m/>
    <s v="KSA"/>
    <s v="Riyadh"/>
    <s v="Developer09"/>
    <x v="16"/>
    <m/>
    <s v="DG Project01"/>
    <m/>
    <n v="2023"/>
    <m/>
    <s v="Award"/>
    <s v="Competitive - Traditional"/>
    <s v="Fixed Price Lump Sum"/>
    <m/>
    <m/>
    <n v="29341"/>
    <m/>
    <x v="7"/>
    <s v="SAR"/>
    <m/>
    <m/>
    <m/>
    <n v="94"/>
    <m/>
    <m/>
    <s v="3-4 Levels"/>
    <s v="5.5m average"/>
    <m/>
    <m/>
  </r>
  <r>
    <x v="0"/>
    <x v="0"/>
    <s v="Multi Family"/>
    <s v="Low-rise"/>
    <m/>
    <m/>
    <s v="KSA"/>
    <s v="Riyadh"/>
    <s v="Developer09"/>
    <x v="16"/>
    <m/>
    <s v="DG Project01"/>
    <m/>
    <n v="2023"/>
    <m/>
    <s v="Award"/>
    <s v="Competitive - Traditional"/>
    <s v="Fixed Price Lump Sum"/>
    <m/>
    <m/>
    <n v="29341"/>
    <m/>
    <x v="8"/>
    <s v="SAR"/>
    <m/>
    <m/>
    <m/>
    <n v="1421"/>
    <m/>
    <m/>
    <s v="3-4 Levels"/>
    <s v="5.5m average"/>
    <m/>
    <m/>
  </r>
  <r>
    <x v="0"/>
    <x v="0"/>
    <s v="Multi Family"/>
    <s v="Low-rise"/>
    <m/>
    <m/>
    <s v="KSA"/>
    <s v="Riyadh"/>
    <s v="Developer09"/>
    <x v="16"/>
    <m/>
    <s v="DG Project01"/>
    <m/>
    <n v="2023"/>
    <m/>
    <s v="Award"/>
    <s v="Competitive - Traditional"/>
    <s v="Fixed Price Lump Sum"/>
    <m/>
    <m/>
    <n v="29341"/>
    <m/>
    <x v="9"/>
    <s v="SAR"/>
    <m/>
    <m/>
    <m/>
    <n v="1212"/>
    <m/>
    <m/>
    <s v="3-4 Levels"/>
    <s v="5.5m average"/>
    <m/>
    <m/>
  </r>
  <r>
    <x v="0"/>
    <x v="0"/>
    <s v="Multi Family"/>
    <s v="Low-rise"/>
    <m/>
    <m/>
    <s v="KSA"/>
    <s v="Riyadh"/>
    <s v="Developer09"/>
    <x v="16"/>
    <m/>
    <s v="DG Project01"/>
    <m/>
    <n v="2023"/>
    <m/>
    <s v="Award"/>
    <s v="Competitive - Traditional"/>
    <s v="Fixed Price Lump Sum"/>
    <m/>
    <m/>
    <n v="29341"/>
    <m/>
    <x v="10"/>
    <s v="SAR"/>
    <m/>
    <m/>
    <m/>
    <n v="53"/>
    <m/>
    <m/>
    <s v="3-4 Levels"/>
    <s v="5.5m average"/>
    <m/>
    <m/>
  </r>
  <r>
    <x v="0"/>
    <x v="0"/>
    <s v="Multi Family"/>
    <s v="Low-rise"/>
    <m/>
    <m/>
    <s v="KSA"/>
    <s v="Riyadh"/>
    <s v="Developer09"/>
    <x v="16"/>
    <m/>
    <s v="DG Project01"/>
    <m/>
    <n v="2023"/>
    <m/>
    <s v="Award"/>
    <s v="Competitive - Traditional"/>
    <s v="Fixed Price Lump Sum"/>
    <m/>
    <m/>
    <n v="29341"/>
    <m/>
    <x v="11"/>
    <s v="SAR"/>
    <m/>
    <m/>
    <m/>
    <n v="558"/>
    <m/>
    <m/>
    <s v="3-4 Levels"/>
    <s v="5.5m average"/>
    <m/>
    <m/>
  </r>
  <r>
    <x v="0"/>
    <x v="0"/>
    <s v="Multi Family"/>
    <s v="Low-rise"/>
    <m/>
    <m/>
    <s v="KSA"/>
    <s v="Riyadh"/>
    <s v="Developer09"/>
    <x v="16"/>
    <m/>
    <s v="DG Project01"/>
    <m/>
    <n v="2023"/>
    <m/>
    <s v="Award"/>
    <s v="Competitive - Traditional"/>
    <s v="Fixed Price Lump Sum"/>
    <m/>
    <m/>
    <n v="29341"/>
    <m/>
    <x v="12"/>
    <s v="SAR"/>
    <m/>
    <m/>
    <m/>
    <n v="0"/>
    <m/>
    <m/>
    <s v="3-4 Levels"/>
    <s v="5.5m average"/>
    <m/>
    <m/>
  </r>
  <r>
    <x v="0"/>
    <x v="1"/>
    <s v="Neighbourhood Centre"/>
    <s v="Neighbourhood Centre"/>
    <m/>
    <m/>
    <s v="KSA"/>
    <s v="Riyadh"/>
    <s v="Developer06"/>
    <x v="17"/>
    <m/>
    <s v="MUE Project"/>
    <m/>
    <n v="2024"/>
    <m/>
    <s v="Award"/>
    <s v="Competitive - Traditional"/>
    <s v="Fixed Price Lump Sum"/>
    <m/>
    <m/>
    <n v="8749"/>
    <m/>
    <x v="0"/>
    <s v="SAR"/>
    <m/>
    <m/>
    <m/>
    <n v="660"/>
    <m/>
    <m/>
    <s v="1 Level"/>
    <s v="5.5m average"/>
    <m/>
    <m/>
  </r>
  <r>
    <x v="0"/>
    <x v="1"/>
    <s v="Neighbourhood Centre"/>
    <s v="Neighbourhood Centre"/>
    <m/>
    <m/>
    <s v="KSA"/>
    <s v="Riyadh"/>
    <s v="Developer06"/>
    <x v="17"/>
    <m/>
    <s v="MUE Project"/>
    <m/>
    <n v="2024"/>
    <m/>
    <s v="Award"/>
    <s v="Competitive - Traditional"/>
    <s v="Fixed Price Lump Sum"/>
    <m/>
    <m/>
    <n v="8749"/>
    <m/>
    <x v="1"/>
    <s v="SAR"/>
    <m/>
    <m/>
    <m/>
    <n v="850"/>
    <m/>
    <m/>
    <s v="1 Level"/>
    <s v="5.5m average"/>
    <m/>
    <m/>
  </r>
  <r>
    <x v="0"/>
    <x v="1"/>
    <s v="Neighbourhood Centre"/>
    <s v="Neighbourhood Centre"/>
    <m/>
    <m/>
    <s v="KSA"/>
    <s v="Riyadh"/>
    <s v="Developer06"/>
    <x v="17"/>
    <m/>
    <s v="MUE Project"/>
    <m/>
    <n v="2024"/>
    <m/>
    <s v="Award"/>
    <s v="Competitive - Traditional"/>
    <s v="Fixed Price Lump Sum"/>
    <m/>
    <m/>
    <n v="8749"/>
    <m/>
    <x v="2"/>
    <s v="SAR"/>
    <m/>
    <m/>
    <m/>
    <n v="610"/>
    <m/>
    <m/>
    <s v="1 Level"/>
    <s v="5.5m average"/>
    <m/>
    <m/>
  </r>
  <r>
    <x v="0"/>
    <x v="1"/>
    <s v="Neighbourhood Centre"/>
    <s v="Neighbourhood Centre"/>
    <m/>
    <m/>
    <s v="KSA"/>
    <s v="Riyadh"/>
    <s v="Developer06"/>
    <x v="17"/>
    <m/>
    <s v="MUE Project"/>
    <m/>
    <n v="2024"/>
    <m/>
    <s v="Award"/>
    <s v="Competitive - Traditional"/>
    <s v="Fixed Price Lump Sum"/>
    <m/>
    <m/>
    <n v="8749"/>
    <m/>
    <x v="3"/>
    <s v="SAR"/>
    <m/>
    <m/>
    <m/>
    <n v="45"/>
    <m/>
    <m/>
    <s v="1 Level"/>
    <s v="5.5m average"/>
    <m/>
    <m/>
  </r>
  <r>
    <x v="0"/>
    <x v="1"/>
    <s v="Neighbourhood Centre"/>
    <s v="Neighbourhood Centre"/>
    <m/>
    <m/>
    <s v="KSA"/>
    <s v="Riyadh"/>
    <s v="Developer06"/>
    <x v="17"/>
    <m/>
    <s v="MUE Project"/>
    <m/>
    <n v="2024"/>
    <m/>
    <s v="Award"/>
    <s v="Competitive - Traditional"/>
    <s v="Fixed Price Lump Sum"/>
    <m/>
    <m/>
    <n v="8749"/>
    <m/>
    <x v="4"/>
    <s v="SAR"/>
    <m/>
    <m/>
    <m/>
    <n v="120"/>
    <m/>
    <m/>
    <s v="1 Level"/>
    <s v="5.5m average"/>
    <m/>
    <m/>
  </r>
  <r>
    <x v="0"/>
    <x v="1"/>
    <s v="Neighbourhood Centre"/>
    <s v="Neighbourhood Centre"/>
    <m/>
    <m/>
    <s v="KSA"/>
    <s v="Riyadh"/>
    <s v="Developer06"/>
    <x v="17"/>
    <m/>
    <s v="MUE Project"/>
    <m/>
    <n v="2024"/>
    <m/>
    <s v="Award"/>
    <s v="Competitive - Traditional"/>
    <s v="Fixed Price Lump Sum"/>
    <m/>
    <m/>
    <n v="8749"/>
    <m/>
    <x v="5"/>
    <s v="SAR"/>
    <m/>
    <m/>
    <m/>
    <n v="115"/>
    <m/>
    <m/>
    <s v="1 Level"/>
    <s v="5.5m average"/>
    <m/>
    <m/>
  </r>
  <r>
    <x v="0"/>
    <x v="1"/>
    <s v="Neighbourhood Centre"/>
    <s v="Neighbourhood Centre"/>
    <m/>
    <m/>
    <s v="KSA"/>
    <s v="Riyadh"/>
    <s v="Developer06"/>
    <x v="17"/>
    <m/>
    <s v="MUE Project"/>
    <m/>
    <n v="2024"/>
    <m/>
    <s v="Award"/>
    <s v="Competitive - Traditional"/>
    <s v="Fixed Price Lump Sum"/>
    <m/>
    <m/>
    <n v="8749"/>
    <m/>
    <x v="6"/>
    <s v="SAR"/>
    <m/>
    <m/>
    <m/>
    <n v="25"/>
    <m/>
    <m/>
    <s v="1 Level"/>
    <s v="5.5m average"/>
    <m/>
    <m/>
  </r>
  <r>
    <x v="0"/>
    <x v="1"/>
    <s v="Neighbourhood Centre"/>
    <s v="Neighbourhood Centre"/>
    <m/>
    <m/>
    <s v="KSA"/>
    <s v="Riyadh"/>
    <s v="Developer06"/>
    <x v="17"/>
    <m/>
    <s v="MUE Project"/>
    <m/>
    <n v="2024"/>
    <m/>
    <s v="Award"/>
    <s v="Competitive - Traditional"/>
    <s v="Fixed Price Lump Sum"/>
    <m/>
    <m/>
    <n v="8749"/>
    <m/>
    <x v="7"/>
    <s v="SAR"/>
    <m/>
    <m/>
    <m/>
    <n v="0"/>
    <m/>
    <m/>
    <s v="1 Level"/>
    <s v="5.5m average"/>
    <m/>
    <m/>
  </r>
  <r>
    <x v="0"/>
    <x v="1"/>
    <s v="Neighbourhood Centre"/>
    <s v="Neighbourhood Centre"/>
    <m/>
    <m/>
    <s v="KSA"/>
    <s v="Riyadh"/>
    <s v="Developer06"/>
    <x v="17"/>
    <m/>
    <s v="MUE Project"/>
    <m/>
    <n v="2024"/>
    <m/>
    <s v="Award"/>
    <s v="Competitive - Traditional"/>
    <s v="Fixed Price Lump Sum"/>
    <m/>
    <m/>
    <n v="8749"/>
    <m/>
    <x v="8"/>
    <s v="SAR"/>
    <m/>
    <m/>
    <m/>
    <n v="520"/>
    <m/>
    <m/>
    <s v="1 Level"/>
    <s v="5.5m average"/>
    <m/>
    <m/>
  </r>
  <r>
    <x v="0"/>
    <x v="1"/>
    <s v="Neighbourhood Centre"/>
    <s v="Neighbourhood Centre"/>
    <m/>
    <m/>
    <s v="KSA"/>
    <s v="Riyadh"/>
    <s v="Developer06"/>
    <x v="17"/>
    <m/>
    <s v="MUE Project"/>
    <m/>
    <n v="2024"/>
    <m/>
    <s v="Award"/>
    <s v="Competitive - Traditional"/>
    <s v="Fixed Price Lump Sum"/>
    <m/>
    <m/>
    <n v="8749"/>
    <m/>
    <x v="9"/>
    <s v="SAR"/>
    <m/>
    <m/>
    <m/>
    <n v="1110"/>
    <m/>
    <m/>
    <s v="1 Level"/>
    <s v="5.5m average"/>
    <m/>
    <m/>
  </r>
  <r>
    <x v="0"/>
    <x v="1"/>
    <s v="Neighbourhood Centre"/>
    <s v="Neighbourhood Centre"/>
    <m/>
    <m/>
    <s v="KSA"/>
    <s v="Riyadh"/>
    <s v="Developer06"/>
    <x v="17"/>
    <m/>
    <s v="MUE Project"/>
    <m/>
    <n v="2024"/>
    <m/>
    <s v="Award"/>
    <s v="Competitive - Traditional"/>
    <s v="Fixed Price Lump Sum"/>
    <m/>
    <m/>
    <n v="8749"/>
    <m/>
    <x v="10"/>
    <s v="SAR"/>
    <m/>
    <m/>
    <m/>
    <n v="0"/>
    <m/>
    <m/>
    <s v="1 Level"/>
    <s v="5.5m average"/>
    <m/>
    <m/>
  </r>
  <r>
    <x v="0"/>
    <x v="1"/>
    <s v="Neighbourhood Centre"/>
    <s v="Neighbourhood Centre"/>
    <m/>
    <m/>
    <s v="KSA"/>
    <s v="Riyadh"/>
    <s v="Developer06"/>
    <x v="17"/>
    <m/>
    <s v="MUE Project"/>
    <m/>
    <n v="2024"/>
    <m/>
    <s v="Award"/>
    <s v="Competitive - Traditional"/>
    <s v="Fixed Price Lump Sum"/>
    <m/>
    <m/>
    <n v="8749"/>
    <m/>
    <x v="11"/>
    <s v="SAR"/>
    <m/>
    <m/>
    <m/>
    <n v="243"/>
    <m/>
    <m/>
    <s v="1 Level"/>
    <s v="5.5m average"/>
    <m/>
    <m/>
  </r>
  <r>
    <x v="0"/>
    <x v="1"/>
    <s v="Neighbourhood Centre"/>
    <s v="Neighbourhood Centre"/>
    <m/>
    <m/>
    <s v="KSA"/>
    <s v="Riyadh"/>
    <s v="Developer06"/>
    <x v="17"/>
    <m/>
    <s v="MUE Project"/>
    <m/>
    <n v="2024"/>
    <m/>
    <s v="Award"/>
    <s v="Competitive - Traditional"/>
    <s v="Fixed Price Lump Sum"/>
    <m/>
    <m/>
    <n v="8749"/>
    <m/>
    <x v="12"/>
    <s v="SAR"/>
    <m/>
    <m/>
    <m/>
    <n v="0"/>
    <m/>
    <m/>
    <s v="1 Level"/>
    <s v="5.5m average"/>
    <m/>
    <m/>
  </r>
  <r>
    <x v="0"/>
    <x v="1"/>
    <s v="District Centre (Community Mall)"/>
    <s v="District Centre (Community Mall)"/>
    <m/>
    <m/>
    <s v="Qatar"/>
    <s v="Doha"/>
    <s v="Developer06"/>
    <x v="18"/>
    <m/>
    <s v="MUE Project01"/>
    <m/>
    <n v="2019"/>
    <m/>
    <s v="Award"/>
    <s v="Competitive - Traditional"/>
    <s v="Fixed Price Lump Sum"/>
    <m/>
    <m/>
    <n v="4171.45"/>
    <m/>
    <x v="0"/>
    <s v="SAR"/>
    <m/>
    <m/>
    <m/>
    <n v="557"/>
    <m/>
    <m/>
    <s v="1 Level"/>
    <s v="5.5m average"/>
    <m/>
    <m/>
  </r>
  <r>
    <x v="0"/>
    <x v="1"/>
    <s v="District Centre (Community Mall)"/>
    <s v="District Centre (Community Mall)"/>
    <m/>
    <m/>
    <s v="Qatar"/>
    <s v="Doha"/>
    <s v="Developer06"/>
    <x v="18"/>
    <m/>
    <s v="MUE Project01"/>
    <m/>
    <n v="2019"/>
    <m/>
    <s v="Award"/>
    <s v="Competitive - Traditional"/>
    <s v="Fixed Price Lump Sum"/>
    <m/>
    <m/>
    <n v="4171.45"/>
    <m/>
    <x v="1"/>
    <s v="SAR"/>
    <m/>
    <m/>
    <m/>
    <n v="1463"/>
    <m/>
    <m/>
    <s v="1 Level"/>
    <s v="5.5m average"/>
    <m/>
    <m/>
  </r>
  <r>
    <x v="0"/>
    <x v="1"/>
    <s v="District Centre (Community Mall)"/>
    <s v="District Centre (Community Mall)"/>
    <m/>
    <m/>
    <s v="Qatar"/>
    <s v="Doha"/>
    <s v="Developer06"/>
    <x v="18"/>
    <m/>
    <s v="MUE Project01"/>
    <m/>
    <n v="2019"/>
    <m/>
    <s v="Award"/>
    <s v="Competitive - Traditional"/>
    <s v="Fixed Price Lump Sum"/>
    <m/>
    <m/>
    <n v="4171.45"/>
    <m/>
    <x v="2"/>
    <s v="SAR"/>
    <m/>
    <m/>
    <m/>
    <n v="1254"/>
    <m/>
    <m/>
    <s v="1 Level"/>
    <s v="5.5m average"/>
    <m/>
    <m/>
  </r>
  <r>
    <x v="0"/>
    <x v="1"/>
    <s v="District Centre (Community Mall)"/>
    <s v="District Centre (Community Mall)"/>
    <m/>
    <m/>
    <s v="Qatar"/>
    <s v="Doha"/>
    <s v="Developer06"/>
    <x v="18"/>
    <m/>
    <s v="MUE Project01"/>
    <m/>
    <n v="2019"/>
    <m/>
    <s v="Award"/>
    <s v="Competitive - Traditional"/>
    <s v="Fixed Price Lump Sum"/>
    <m/>
    <m/>
    <n v="4171.45"/>
    <m/>
    <x v="3"/>
    <s v="SAR"/>
    <m/>
    <m/>
    <m/>
    <n v="209"/>
    <m/>
    <m/>
    <s v="1 Level"/>
    <s v="5.5m average"/>
    <m/>
    <m/>
  </r>
  <r>
    <x v="0"/>
    <x v="1"/>
    <s v="District Centre (Community Mall)"/>
    <s v="District Centre (Community Mall)"/>
    <m/>
    <m/>
    <s v="Qatar"/>
    <s v="Doha"/>
    <s v="Developer06"/>
    <x v="18"/>
    <m/>
    <s v="MUE Project01"/>
    <m/>
    <n v="2019"/>
    <m/>
    <s v="Award"/>
    <s v="Competitive - Traditional"/>
    <s v="Fixed Price Lump Sum"/>
    <m/>
    <m/>
    <n v="4171.45"/>
    <m/>
    <x v="4"/>
    <s v="SAR"/>
    <m/>
    <m/>
    <m/>
    <n v="383"/>
    <m/>
    <m/>
    <s v="1 Level"/>
    <s v="5.5m average"/>
    <m/>
    <m/>
  </r>
  <r>
    <x v="0"/>
    <x v="1"/>
    <s v="District Centre (Community Mall)"/>
    <s v="District Centre (Community Mall)"/>
    <m/>
    <m/>
    <s v="Qatar"/>
    <s v="Doha"/>
    <s v="Developer06"/>
    <x v="18"/>
    <m/>
    <s v="MUE Project01"/>
    <m/>
    <n v="2019"/>
    <m/>
    <s v="Award"/>
    <s v="Competitive - Traditional"/>
    <s v="Fixed Price Lump Sum"/>
    <m/>
    <m/>
    <n v="4171.45"/>
    <m/>
    <x v="5"/>
    <s v="SAR"/>
    <m/>
    <m/>
    <m/>
    <n v="209"/>
    <m/>
    <m/>
    <s v="1 Level"/>
    <s v="5.5m average"/>
    <m/>
    <m/>
  </r>
  <r>
    <x v="0"/>
    <x v="1"/>
    <s v="District Centre (Community Mall)"/>
    <s v="District Centre (Community Mall)"/>
    <m/>
    <m/>
    <s v="Qatar"/>
    <s v="Doha"/>
    <s v="Developer06"/>
    <x v="18"/>
    <m/>
    <s v="MUE Project01"/>
    <m/>
    <n v="2019"/>
    <m/>
    <s v="Award"/>
    <s v="Competitive - Traditional"/>
    <s v="Fixed Price Lump Sum"/>
    <m/>
    <m/>
    <n v="4171.45"/>
    <m/>
    <x v="6"/>
    <s v="SAR"/>
    <m/>
    <m/>
    <m/>
    <n v="70"/>
    <m/>
    <m/>
    <s v="1 Level"/>
    <s v="5.5m average"/>
    <m/>
    <m/>
  </r>
  <r>
    <x v="0"/>
    <x v="1"/>
    <s v="District Centre (Community Mall)"/>
    <s v="District Centre (Community Mall)"/>
    <m/>
    <m/>
    <s v="Qatar"/>
    <s v="Doha"/>
    <s v="Developer06"/>
    <x v="18"/>
    <m/>
    <s v="MUE Project01"/>
    <m/>
    <n v="2019"/>
    <m/>
    <s v="Award"/>
    <s v="Competitive - Traditional"/>
    <s v="Fixed Price Lump Sum"/>
    <m/>
    <m/>
    <n v="4171.45"/>
    <m/>
    <x v="7"/>
    <s v="SAR"/>
    <m/>
    <m/>
    <m/>
    <n v="0"/>
    <m/>
    <m/>
    <s v="1 Level"/>
    <s v="5.5m average"/>
    <m/>
    <m/>
  </r>
  <r>
    <x v="0"/>
    <x v="1"/>
    <s v="District Centre (Community Mall)"/>
    <s v="District Centre (Community Mall)"/>
    <m/>
    <m/>
    <s v="Qatar"/>
    <s v="Doha"/>
    <s v="Developer06"/>
    <x v="18"/>
    <m/>
    <s v="MUE Project01"/>
    <m/>
    <n v="2019"/>
    <m/>
    <s v="Award"/>
    <s v="Competitive - Traditional"/>
    <s v="Fixed Price Lump Sum"/>
    <m/>
    <m/>
    <n v="4171.45"/>
    <m/>
    <x v="8"/>
    <s v="SAR"/>
    <m/>
    <m/>
    <m/>
    <n v="836"/>
    <m/>
    <m/>
    <s v="1 Level"/>
    <s v="5.5m average"/>
    <m/>
    <m/>
  </r>
  <r>
    <x v="0"/>
    <x v="1"/>
    <s v="District Centre (Community Mall)"/>
    <s v="District Centre (Community Mall)"/>
    <m/>
    <m/>
    <s v="Qatar"/>
    <s v="Doha"/>
    <s v="Developer06"/>
    <x v="18"/>
    <m/>
    <s v="MUE Project01"/>
    <m/>
    <n v="2019"/>
    <m/>
    <s v="Award"/>
    <s v="Competitive - Traditional"/>
    <s v="Fixed Price Lump Sum"/>
    <m/>
    <m/>
    <n v="4171.45"/>
    <m/>
    <x v="9"/>
    <s v="SAR"/>
    <m/>
    <m/>
    <m/>
    <n v="1115"/>
    <m/>
    <m/>
    <s v="1 Level"/>
    <s v="5.5m average"/>
    <m/>
    <m/>
  </r>
  <r>
    <x v="0"/>
    <x v="1"/>
    <s v="District Centre (Community Mall)"/>
    <s v="District Centre (Community Mall)"/>
    <m/>
    <m/>
    <s v="Qatar"/>
    <s v="Doha"/>
    <s v="Developer06"/>
    <x v="18"/>
    <m/>
    <s v="MUE Project01"/>
    <m/>
    <n v="2019"/>
    <m/>
    <s v="Award"/>
    <s v="Competitive - Traditional"/>
    <s v="Fixed Price Lump Sum"/>
    <m/>
    <m/>
    <n v="4171.45"/>
    <m/>
    <x v="10"/>
    <s v="SAR"/>
    <m/>
    <m/>
    <m/>
    <n v="0"/>
    <m/>
    <m/>
    <s v="1 Level"/>
    <s v="5.5m average"/>
    <m/>
    <m/>
  </r>
  <r>
    <x v="0"/>
    <x v="1"/>
    <s v="District Centre (Community Mall)"/>
    <s v="District Centre (Community Mall)"/>
    <m/>
    <m/>
    <s v="Qatar"/>
    <s v="Doha"/>
    <s v="Developer06"/>
    <x v="18"/>
    <m/>
    <s v="MUE Project01"/>
    <m/>
    <n v="2019"/>
    <m/>
    <s v="Award"/>
    <s v="Competitive - Traditional"/>
    <s v="Fixed Price Lump Sum"/>
    <m/>
    <m/>
    <n v="4171.45"/>
    <m/>
    <x v="11"/>
    <s v="SAR"/>
    <m/>
    <m/>
    <m/>
    <n v="366"/>
    <m/>
    <m/>
    <s v="1 Level"/>
    <s v="5.5m average"/>
    <m/>
    <m/>
  </r>
  <r>
    <x v="0"/>
    <x v="1"/>
    <s v="District Centre (Community Mall)"/>
    <s v="District Centre (Community Mall)"/>
    <m/>
    <m/>
    <s v="Qatar"/>
    <s v="Doha"/>
    <s v="Developer06"/>
    <x v="18"/>
    <m/>
    <s v="MUE Project01"/>
    <m/>
    <n v="2019"/>
    <m/>
    <s v="Award"/>
    <s v="Competitive - Traditional"/>
    <s v="Fixed Price Lump Sum"/>
    <m/>
    <m/>
    <n v="4171.45"/>
    <m/>
    <x v="12"/>
    <s v="SAR"/>
    <m/>
    <m/>
    <m/>
    <n v="0"/>
    <m/>
    <m/>
    <s v="1 Level"/>
    <s v="5.5m average"/>
    <m/>
    <m/>
  </r>
  <r>
    <x v="0"/>
    <x v="1"/>
    <s v="Mixed Use Retail"/>
    <s v="Mixed Use Retail"/>
    <m/>
    <m/>
    <s v="KSA"/>
    <s v="Jeddah"/>
    <s v="Emaar"/>
    <x v="19"/>
    <m/>
    <s v="Mixed Use Retail"/>
    <m/>
    <n v="2019"/>
    <m/>
    <s v="Award"/>
    <s v="Competitive - Traditional"/>
    <s v="Fixed Price Lump Sum"/>
    <m/>
    <m/>
    <n v="69734"/>
    <m/>
    <x v="0"/>
    <s v="SAR"/>
    <m/>
    <m/>
    <m/>
    <n v="267"/>
    <m/>
    <m/>
    <s v="17 Levels"/>
    <s v="5.5m average"/>
    <m/>
    <m/>
  </r>
  <r>
    <x v="0"/>
    <x v="1"/>
    <s v="Mixed Use Retail"/>
    <s v="Mixed Use Retail"/>
    <m/>
    <m/>
    <s v="KSA"/>
    <s v="Jeddah"/>
    <s v="Emaar"/>
    <x v="19"/>
    <m/>
    <s v="Mixed Use Retail"/>
    <m/>
    <n v="2019"/>
    <m/>
    <s v="Award"/>
    <s v="Competitive - Traditional"/>
    <s v="Fixed Price Lump Sum"/>
    <m/>
    <m/>
    <n v="69734"/>
    <m/>
    <x v="1"/>
    <s v="SAR"/>
    <m/>
    <m/>
    <m/>
    <n v="954"/>
    <m/>
    <m/>
    <s v="17 Levels"/>
    <s v="5.5m average"/>
    <m/>
    <m/>
  </r>
  <r>
    <x v="0"/>
    <x v="1"/>
    <s v="Mixed Use Retail"/>
    <s v="Mixed Use Retail"/>
    <m/>
    <m/>
    <s v="KSA"/>
    <s v="Jeddah"/>
    <s v="Emaar"/>
    <x v="19"/>
    <m/>
    <s v="Mixed Use Retail"/>
    <m/>
    <n v="2019"/>
    <m/>
    <s v="Award"/>
    <s v="Competitive - Traditional"/>
    <s v="Fixed Price Lump Sum"/>
    <m/>
    <m/>
    <n v="69734"/>
    <m/>
    <x v="2"/>
    <s v="SAR"/>
    <m/>
    <m/>
    <m/>
    <n v="991"/>
    <m/>
    <m/>
    <s v="17 Levels"/>
    <s v="5.5m average"/>
    <m/>
    <m/>
  </r>
  <r>
    <x v="0"/>
    <x v="1"/>
    <s v="Mixed Use Retail"/>
    <s v="Mixed Use Retail"/>
    <m/>
    <m/>
    <s v="KSA"/>
    <s v="Jeddah"/>
    <s v="Emaar"/>
    <x v="19"/>
    <m/>
    <s v="Mixed Use Retail"/>
    <m/>
    <n v="2019"/>
    <m/>
    <s v="Award"/>
    <s v="Competitive - Traditional"/>
    <s v="Fixed Price Lump Sum"/>
    <m/>
    <m/>
    <n v="69734"/>
    <m/>
    <x v="3"/>
    <s v="SAR"/>
    <m/>
    <m/>
    <m/>
    <n v="302"/>
    <m/>
    <m/>
    <s v="17 Levels"/>
    <s v="5.5m average"/>
    <m/>
    <m/>
  </r>
  <r>
    <x v="0"/>
    <x v="1"/>
    <s v="Mixed Use Retail"/>
    <s v="Mixed Use Retail"/>
    <m/>
    <m/>
    <s v="KSA"/>
    <s v="Jeddah"/>
    <s v="Emaar"/>
    <x v="19"/>
    <m/>
    <s v="Mixed Use Retail"/>
    <m/>
    <n v="2019"/>
    <m/>
    <s v="Award"/>
    <s v="Competitive - Traditional"/>
    <s v="Fixed Price Lump Sum"/>
    <m/>
    <m/>
    <n v="69734"/>
    <m/>
    <x v="4"/>
    <s v="SAR"/>
    <m/>
    <m/>
    <m/>
    <n v="643"/>
    <m/>
    <m/>
    <s v="17 Levels"/>
    <s v="5.5m average"/>
    <m/>
    <m/>
  </r>
  <r>
    <x v="0"/>
    <x v="1"/>
    <s v="Mixed Use Retail"/>
    <s v="Mixed Use Retail"/>
    <m/>
    <m/>
    <s v="KSA"/>
    <s v="Jeddah"/>
    <s v="Emaar"/>
    <x v="19"/>
    <m/>
    <s v="Mixed Use Retail"/>
    <m/>
    <n v="2019"/>
    <m/>
    <s v="Award"/>
    <s v="Competitive - Traditional"/>
    <s v="Fixed Price Lump Sum"/>
    <m/>
    <m/>
    <n v="69734"/>
    <m/>
    <x v="5"/>
    <s v="SAR"/>
    <m/>
    <m/>
    <m/>
    <n v="394"/>
    <m/>
    <m/>
    <s v="17 Levels"/>
    <s v="5.5m average"/>
    <m/>
    <m/>
  </r>
  <r>
    <x v="0"/>
    <x v="1"/>
    <s v="Mixed Use Retail"/>
    <s v="Mixed Use Retail"/>
    <m/>
    <m/>
    <s v="KSA"/>
    <s v="Jeddah"/>
    <s v="Emaar"/>
    <x v="19"/>
    <m/>
    <s v="Mixed Use Retail"/>
    <m/>
    <n v="2019"/>
    <m/>
    <s v="Award"/>
    <s v="Competitive - Traditional"/>
    <s v="Fixed Price Lump Sum"/>
    <m/>
    <m/>
    <n v="69734"/>
    <m/>
    <x v="6"/>
    <s v="SAR"/>
    <m/>
    <m/>
    <m/>
    <n v="81"/>
    <m/>
    <m/>
    <s v="17 Levels"/>
    <s v="5.5m average"/>
    <m/>
    <m/>
  </r>
  <r>
    <x v="0"/>
    <x v="1"/>
    <s v="Mixed Use Retail"/>
    <s v="Mixed Use Retail"/>
    <m/>
    <m/>
    <s v="KSA"/>
    <s v="Jeddah"/>
    <s v="Emaar"/>
    <x v="19"/>
    <m/>
    <s v="Mixed Use Retail"/>
    <m/>
    <n v="2019"/>
    <m/>
    <s v="Award"/>
    <s v="Competitive - Traditional"/>
    <s v="Fixed Price Lump Sum"/>
    <m/>
    <m/>
    <n v="69734"/>
    <m/>
    <x v="7"/>
    <s v="SAR"/>
    <m/>
    <m/>
    <m/>
    <n v="48"/>
    <m/>
    <m/>
    <s v="17 Levels"/>
    <s v="5.5m average"/>
    <m/>
    <m/>
  </r>
  <r>
    <x v="0"/>
    <x v="1"/>
    <s v="Mixed Use Retail"/>
    <s v="Mixed Use Retail"/>
    <m/>
    <m/>
    <s v="KSA"/>
    <s v="Jeddah"/>
    <s v="Emaar"/>
    <x v="19"/>
    <m/>
    <s v="Mixed Use Retail"/>
    <m/>
    <n v="2019"/>
    <m/>
    <s v="Award"/>
    <s v="Competitive - Traditional"/>
    <s v="Fixed Price Lump Sum"/>
    <m/>
    <m/>
    <n v="69734"/>
    <m/>
    <x v="8"/>
    <s v="SAR"/>
    <m/>
    <m/>
    <m/>
    <n v="723"/>
    <m/>
    <m/>
    <s v="17 Levels"/>
    <s v="5.5m average"/>
    <m/>
    <m/>
  </r>
  <r>
    <x v="0"/>
    <x v="1"/>
    <s v="Mixed Use Retail"/>
    <s v="Mixed Use Retail"/>
    <m/>
    <m/>
    <s v="KSA"/>
    <s v="Jeddah"/>
    <s v="Emaar"/>
    <x v="19"/>
    <m/>
    <s v="Mixed Use Retail"/>
    <m/>
    <n v="2019"/>
    <m/>
    <s v="Award"/>
    <s v="Competitive - Traditional"/>
    <s v="Fixed Price Lump Sum"/>
    <m/>
    <m/>
    <n v="69734"/>
    <m/>
    <x v="9"/>
    <s v="SAR"/>
    <m/>
    <m/>
    <m/>
    <n v="1231"/>
    <m/>
    <m/>
    <s v="17 Levels"/>
    <s v="5.5m average"/>
    <m/>
    <m/>
  </r>
  <r>
    <x v="0"/>
    <x v="1"/>
    <s v="Mixed Use Retail"/>
    <s v="Mixed Use Retail"/>
    <m/>
    <m/>
    <s v="KSA"/>
    <s v="Jeddah"/>
    <s v="Emaar"/>
    <x v="19"/>
    <m/>
    <s v="Mixed Use Retail"/>
    <m/>
    <n v="2019"/>
    <m/>
    <s v="Award"/>
    <s v="Competitive - Traditional"/>
    <s v="Fixed Price Lump Sum"/>
    <m/>
    <m/>
    <n v="69734"/>
    <m/>
    <x v="10"/>
    <s v="SAR"/>
    <m/>
    <m/>
    <m/>
    <n v="90"/>
    <m/>
    <m/>
    <s v="17 Levels"/>
    <s v="5.5m average"/>
    <m/>
    <m/>
  </r>
  <r>
    <x v="0"/>
    <x v="1"/>
    <s v="Mixed Use Retail"/>
    <s v="Mixed Use Retail"/>
    <m/>
    <m/>
    <s v="KSA"/>
    <s v="Jeddah"/>
    <s v="Emaar"/>
    <x v="19"/>
    <m/>
    <s v="Mixed Use Retail"/>
    <m/>
    <n v="2019"/>
    <m/>
    <s v="Award"/>
    <s v="Competitive - Traditional"/>
    <s v="Fixed Price Lump Sum"/>
    <m/>
    <m/>
    <n v="69734"/>
    <m/>
    <x v="11"/>
    <s v="SAR"/>
    <m/>
    <m/>
    <m/>
    <n v="307"/>
    <m/>
    <m/>
    <s v="17 Levels"/>
    <s v="5.5m average"/>
    <m/>
    <m/>
  </r>
  <r>
    <x v="0"/>
    <x v="1"/>
    <s v="Mixed Use Retail"/>
    <s v="Mixed Use Retail"/>
    <m/>
    <m/>
    <s v="KSA"/>
    <s v="Jeddah"/>
    <s v="Emaar"/>
    <x v="19"/>
    <m/>
    <s v="Mixed Use Retail"/>
    <m/>
    <n v="2019"/>
    <m/>
    <s v="Award"/>
    <s v="Competitive - Traditional"/>
    <s v="Fixed Price Lump Sum"/>
    <m/>
    <m/>
    <n v="69734"/>
    <m/>
    <x v="12"/>
    <s v="SAR"/>
    <m/>
    <m/>
    <m/>
    <n v="0"/>
    <m/>
    <m/>
    <s v="17 Levels"/>
    <s v="5.5m average"/>
    <m/>
    <m/>
  </r>
  <r>
    <x v="0"/>
    <x v="1"/>
    <s v="Mixed Use Retail"/>
    <s v="Mixed Use Retail"/>
    <m/>
    <m/>
    <s v="KSA"/>
    <s v="Jeddah"/>
    <s v="Emaar"/>
    <x v="20"/>
    <m/>
    <s v="Mixed Use Retail"/>
    <m/>
    <n v="2018"/>
    <m/>
    <s v="Award"/>
    <s v="Competitive - Traditional"/>
    <s v="Fixed Price Lump Sum"/>
    <m/>
    <m/>
    <n v="68862"/>
    <m/>
    <x v="0"/>
    <s v="SAR"/>
    <m/>
    <m/>
    <m/>
    <n v="513"/>
    <m/>
    <m/>
    <s v="18 Levels"/>
    <s v="5.5m average"/>
    <m/>
    <m/>
  </r>
  <r>
    <x v="0"/>
    <x v="1"/>
    <s v="Mixed Use Retail"/>
    <s v="Mixed Use Retail"/>
    <m/>
    <m/>
    <s v="KSA"/>
    <s v="Jeddah"/>
    <s v="Emaar"/>
    <x v="20"/>
    <m/>
    <s v="Mixed Use Retail"/>
    <m/>
    <n v="2018"/>
    <m/>
    <s v="Award"/>
    <s v="Competitive - Traditional"/>
    <s v="Fixed Price Lump Sum"/>
    <m/>
    <m/>
    <n v="68862"/>
    <m/>
    <x v="1"/>
    <s v="SAR"/>
    <m/>
    <m/>
    <m/>
    <n v="1053"/>
    <m/>
    <m/>
    <s v="18 Levels"/>
    <s v="5.5m average"/>
    <m/>
    <m/>
  </r>
  <r>
    <x v="0"/>
    <x v="1"/>
    <s v="Mixed Use Retail"/>
    <s v="Mixed Use Retail"/>
    <m/>
    <m/>
    <s v="KSA"/>
    <s v="Jeddah"/>
    <s v="Emaar"/>
    <x v="20"/>
    <m/>
    <s v="Mixed Use Retail"/>
    <m/>
    <n v="2018"/>
    <m/>
    <s v="Award"/>
    <s v="Competitive - Traditional"/>
    <s v="Fixed Price Lump Sum"/>
    <m/>
    <m/>
    <n v="68862"/>
    <m/>
    <x v="2"/>
    <s v="SAR"/>
    <m/>
    <m/>
    <m/>
    <n v="943.2"/>
    <m/>
    <m/>
    <s v="18 Levels"/>
    <s v="5.5m average"/>
    <m/>
    <m/>
  </r>
  <r>
    <x v="0"/>
    <x v="1"/>
    <s v="Mixed Use Retail"/>
    <s v="Mixed Use Retail"/>
    <m/>
    <m/>
    <s v="KSA"/>
    <s v="Jeddah"/>
    <s v="Emaar"/>
    <x v="20"/>
    <m/>
    <s v="Mixed Use Retail"/>
    <m/>
    <n v="2018"/>
    <m/>
    <s v="Award"/>
    <s v="Competitive - Traditional"/>
    <s v="Fixed Price Lump Sum"/>
    <m/>
    <m/>
    <n v="68862"/>
    <m/>
    <x v="3"/>
    <s v="SAR"/>
    <m/>
    <m/>
    <m/>
    <n v="184.44444444444446"/>
    <m/>
    <m/>
    <s v="18 Levels"/>
    <s v="5.5m average"/>
    <m/>
    <m/>
  </r>
  <r>
    <x v="0"/>
    <x v="1"/>
    <s v="Mixed Use Retail"/>
    <s v="Mixed Use Retail"/>
    <m/>
    <m/>
    <s v="KSA"/>
    <s v="Jeddah"/>
    <s v="Emaar"/>
    <x v="20"/>
    <m/>
    <s v="Mixed Use Retail"/>
    <m/>
    <n v="2018"/>
    <m/>
    <s v="Award"/>
    <s v="Competitive - Traditional"/>
    <s v="Fixed Price Lump Sum"/>
    <m/>
    <m/>
    <n v="68862"/>
    <m/>
    <x v="4"/>
    <s v="SAR"/>
    <m/>
    <m/>
    <m/>
    <n v="687"/>
    <m/>
    <m/>
    <s v="18 Levels"/>
    <s v="5.5m average"/>
    <m/>
    <m/>
  </r>
  <r>
    <x v="0"/>
    <x v="1"/>
    <s v="Mixed Use Retail"/>
    <s v="Mixed Use Retail"/>
    <m/>
    <m/>
    <s v="KSA"/>
    <s v="Jeddah"/>
    <s v="Emaar"/>
    <x v="20"/>
    <m/>
    <s v="Mixed Use Retail"/>
    <m/>
    <n v="2018"/>
    <m/>
    <s v="Award"/>
    <s v="Competitive - Traditional"/>
    <s v="Fixed Price Lump Sum"/>
    <m/>
    <m/>
    <n v="68862"/>
    <m/>
    <x v="5"/>
    <s v="SAR"/>
    <m/>
    <m/>
    <m/>
    <n v="448"/>
    <m/>
    <m/>
    <s v="18 Levels"/>
    <s v="5.5m average"/>
    <m/>
    <m/>
  </r>
  <r>
    <x v="0"/>
    <x v="1"/>
    <s v="Mixed Use Retail"/>
    <s v="Mixed Use Retail"/>
    <m/>
    <m/>
    <s v="KSA"/>
    <s v="Jeddah"/>
    <s v="Emaar"/>
    <x v="20"/>
    <m/>
    <s v="Mixed Use Retail"/>
    <m/>
    <n v="2018"/>
    <m/>
    <s v="Award"/>
    <s v="Competitive - Traditional"/>
    <s v="Fixed Price Lump Sum"/>
    <m/>
    <m/>
    <n v="68862"/>
    <m/>
    <x v="6"/>
    <s v="SAR"/>
    <m/>
    <m/>
    <m/>
    <n v="64.666666666666671"/>
    <m/>
    <m/>
    <s v="18 Levels"/>
    <s v="5.5m average"/>
    <m/>
    <m/>
  </r>
  <r>
    <x v="0"/>
    <x v="1"/>
    <s v="Mixed Use Retail"/>
    <s v="Mixed Use Retail"/>
    <m/>
    <m/>
    <s v="KSA"/>
    <s v="Jeddah"/>
    <s v="Emaar"/>
    <x v="20"/>
    <m/>
    <s v="Mixed Use Retail"/>
    <m/>
    <n v="2018"/>
    <m/>
    <s v="Award"/>
    <s v="Competitive - Traditional"/>
    <s v="Fixed Price Lump Sum"/>
    <m/>
    <m/>
    <n v="68862"/>
    <m/>
    <x v="7"/>
    <s v="SAR"/>
    <m/>
    <m/>
    <m/>
    <n v="133"/>
    <m/>
    <m/>
    <s v="18 Levels"/>
    <s v="5.5m average"/>
    <m/>
    <m/>
  </r>
  <r>
    <x v="0"/>
    <x v="1"/>
    <s v="Mixed Use Retail"/>
    <s v="Mixed Use Retail"/>
    <m/>
    <m/>
    <s v="KSA"/>
    <s v="Jeddah"/>
    <s v="Emaar"/>
    <x v="20"/>
    <m/>
    <s v="Mixed Use Retail"/>
    <m/>
    <n v="2018"/>
    <m/>
    <s v="Award"/>
    <s v="Competitive - Traditional"/>
    <s v="Fixed Price Lump Sum"/>
    <m/>
    <m/>
    <n v="68862"/>
    <m/>
    <x v="8"/>
    <s v="SAR"/>
    <m/>
    <m/>
    <m/>
    <n v="888"/>
    <m/>
    <m/>
    <s v="18 Levels"/>
    <s v="5.5m average"/>
    <m/>
    <m/>
  </r>
  <r>
    <x v="0"/>
    <x v="1"/>
    <s v="Mixed Use Retail"/>
    <s v="Mixed Use Retail"/>
    <m/>
    <m/>
    <s v="KSA"/>
    <s v="Jeddah"/>
    <s v="Emaar"/>
    <x v="20"/>
    <m/>
    <s v="Mixed Use Retail"/>
    <m/>
    <n v="2018"/>
    <m/>
    <s v="Award"/>
    <s v="Competitive - Traditional"/>
    <s v="Fixed Price Lump Sum"/>
    <m/>
    <m/>
    <n v="68862"/>
    <m/>
    <x v="9"/>
    <s v="SAR"/>
    <m/>
    <m/>
    <m/>
    <n v="1480"/>
    <m/>
    <m/>
    <s v="18 Levels"/>
    <s v="5.5m average"/>
    <m/>
    <m/>
  </r>
  <r>
    <x v="0"/>
    <x v="1"/>
    <s v="Mixed Use Retail"/>
    <s v="Mixed Use Retail"/>
    <m/>
    <m/>
    <s v="KSA"/>
    <s v="Jeddah"/>
    <s v="Emaar"/>
    <x v="20"/>
    <m/>
    <s v="Mixed Use Retail"/>
    <m/>
    <n v="2018"/>
    <m/>
    <s v="Award"/>
    <s v="Competitive - Traditional"/>
    <s v="Fixed Price Lump Sum"/>
    <m/>
    <m/>
    <n v="68862"/>
    <m/>
    <x v="10"/>
    <s v="SAR"/>
    <m/>
    <m/>
    <m/>
    <n v="111"/>
    <m/>
    <m/>
    <s v="18 Levels"/>
    <s v="5.5m average"/>
    <m/>
    <m/>
  </r>
  <r>
    <x v="0"/>
    <x v="1"/>
    <s v="Mixed Use Retail"/>
    <s v="Mixed Use Retail"/>
    <m/>
    <m/>
    <s v="KSA"/>
    <s v="Jeddah"/>
    <s v="Emaar"/>
    <x v="20"/>
    <m/>
    <s v="Mixed Use Retail"/>
    <m/>
    <n v="2018"/>
    <m/>
    <s v="Award"/>
    <s v="Competitive - Traditional"/>
    <s v="Fixed Price Lump Sum"/>
    <m/>
    <m/>
    <n v="68862"/>
    <m/>
    <x v="11"/>
    <s v="SAR"/>
    <m/>
    <m/>
    <m/>
    <n v="375"/>
    <m/>
    <m/>
    <s v="18 Levels"/>
    <s v="5.5m average"/>
    <m/>
    <m/>
  </r>
  <r>
    <x v="0"/>
    <x v="1"/>
    <s v="Mixed Use Retail"/>
    <s v="Mixed Use Retail"/>
    <m/>
    <m/>
    <s v="KSA"/>
    <s v="Jeddah"/>
    <s v="Emaar"/>
    <x v="20"/>
    <m/>
    <s v="Mixed Use Retail"/>
    <m/>
    <n v="2018"/>
    <m/>
    <s v="Award"/>
    <s v="Competitive - Traditional"/>
    <s v="Fixed Price Lump Sum"/>
    <m/>
    <m/>
    <n v="68862"/>
    <m/>
    <x v="12"/>
    <s v="SAR"/>
    <m/>
    <m/>
    <m/>
    <n v="0"/>
    <m/>
    <m/>
    <s v="18 Levels"/>
    <s v="5.5m average"/>
    <m/>
    <m/>
  </r>
  <r>
    <x v="0"/>
    <x v="1"/>
    <s v="Outlet Mall"/>
    <s v="Outlet Mall"/>
    <m/>
    <m/>
    <s v="KSA"/>
    <s v="Jeddah"/>
    <s v="Developer08"/>
    <x v="21"/>
    <m/>
    <s v="Outlet Mall"/>
    <m/>
    <n v="2022"/>
    <m/>
    <s v="Award"/>
    <s v="Competitive - Traditional"/>
    <s v="Fixed Price Lump Sum"/>
    <m/>
    <m/>
    <n v="34904"/>
    <m/>
    <x v="0"/>
    <s v="SAR"/>
    <m/>
    <m/>
    <m/>
    <n v="431"/>
    <m/>
    <m/>
    <s v="4 levels"/>
    <s v="5.5m average"/>
    <m/>
    <m/>
  </r>
  <r>
    <x v="0"/>
    <x v="1"/>
    <s v="Outlet Mall"/>
    <s v="Outlet Mall"/>
    <m/>
    <m/>
    <s v="KSA"/>
    <s v="Jeddah"/>
    <s v="Developer08"/>
    <x v="21"/>
    <m/>
    <s v="Outlet Mall"/>
    <m/>
    <n v="2022"/>
    <m/>
    <s v="Award"/>
    <s v="Competitive - Traditional"/>
    <s v="Fixed Price Lump Sum"/>
    <m/>
    <m/>
    <n v="34904"/>
    <m/>
    <x v="1"/>
    <s v="SAR"/>
    <m/>
    <m/>
    <m/>
    <n v="1401"/>
    <m/>
    <m/>
    <s v="4 levels"/>
    <s v="5.5m average"/>
    <m/>
    <m/>
  </r>
  <r>
    <x v="0"/>
    <x v="1"/>
    <s v="Outlet Mall"/>
    <s v="Outlet Mall"/>
    <m/>
    <m/>
    <s v="KSA"/>
    <s v="Jeddah"/>
    <s v="Developer08"/>
    <x v="21"/>
    <m/>
    <s v="Outlet Mall"/>
    <m/>
    <n v="2022"/>
    <m/>
    <s v="Award"/>
    <s v="Competitive - Traditional"/>
    <s v="Fixed Price Lump Sum"/>
    <m/>
    <m/>
    <n v="34904"/>
    <m/>
    <x v="2"/>
    <s v="SAR"/>
    <m/>
    <m/>
    <m/>
    <n v="665"/>
    <m/>
    <m/>
    <s v="4 levels"/>
    <s v="5.5m average"/>
    <m/>
    <m/>
  </r>
  <r>
    <x v="0"/>
    <x v="1"/>
    <s v="Outlet Mall"/>
    <s v="Outlet Mall"/>
    <m/>
    <m/>
    <s v="KSA"/>
    <s v="Jeddah"/>
    <s v="Developer08"/>
    <x v="21"/>
    <m/>
    <s v="Outlet Mall"/>
    <m/>
    <n v="2022"/>
    <m/>
    <s v="Award"/>
    <s v="Competitive - Traditional"/>
    <s v="Fixed Price Lump Sum"/>
    <m/>
    <m/>
    <n v="34904"/>
    <m/>
    <x v="3"/>
    <s v="SAR"/>
    <m/>
    <m/>
    <m/>
    <n v="293"/>
    <m/>
    <m/>
    <s v="4 levels"/>
    <s v="5.5m average"/>
    <m/>
    <m/>
  </r>
  <r>
    <x v="0"/>
    <x v="1"/>
    <s v="Outlet Mall"/>
    <s v="Outlet Mall"/>
    <m/>
    <m/>
    <s v="KSA"/>
    <s v="Jeddah"/>
    <s v="Developer08"/>
    <x v="21"/>
    <m/>
    <s v="Outlet Mall"/>
    <m/>
    <n v="2022"/>
    <m/>
    <s v="Award"/>
    <s v="Competitive - Traditional"/>
    <s v="Fixed Price Lump Sum"/>
    <m/>
    <m/>
    <n v="34904"/>
    <m/>
    <x v="4"/>
    <s v="SAR"/>
    <m/>
    <m/>
    <m/>
    <n v="561"/>
    <m/>
    <m/>
    <s v="4 levels"/>
    <s v="5.5m average"/>
    <m/>
    <m/>
  </r>
  <r>
    <x v="0"/>
    <x v="1"/>
    <s v="Outlet Mall"/>
    <s v="Outlet Mall"/>
    <m/>
    <m/>
    <s v="KSA"/>
    <s v="Jeddah"/>
    <s v="Developer08"/>
    <x v="21"/>
    <m/>
    <s v="Outlet Mall"/>
    <m/>
    <n v="2022"/>
    <m/>
    <s v="Award"/>
    <s v="Competitive - Traditional"/>
    <s v="Fixed Price Lump Sum"/>
    <m/>
    <m/>
    <n v="34904"/>
    <m/>
    <x v="5"/>
    <s v="SAR"/>
    <m/>
    <m/>
    <m/>
    <n v="13"/>
    <m/>
    <m/>
    <s v="4 levels"/>
    <s v="5.5m average"/>
    <m/>
    <m/>
  </r>
  <r>
    <x v="0"/>
    <x v="1"/>
    <s v="Outlet Mall"/>
    <s v="Outlet Mall"/>
    <m/>
    <m/>
    <s v="KSA"/>
    <s v="Jeddah"/>
    <s v="Developer08"/>
    <x v="21"/>
    <m/>
    <s v="Outlet Mall"/>
    <m/>
    <n v="2022"/>
    <m/>
    <s v="Award"/>
    <s v="Competitive - Traditional"/>
    <s v="Fixed Price Lump Sum"/>
    <m/>
    <m/>
    <n v="34904"/>
    <m/>
    <x v="6"/>
    <s v="SAR"/>
    <m/>
    <m/>
    <m/>
    <n v="44"/>
    <m/>
    <m/>
    <s v="4 levels"/>
    <s v="5.5m average"/>
    <m/>
    <m/>
  </r>
  <r>
    <x v="0"/>
    <x v="1"/>
    <s v="Outlet Mall"/>
    <s v="Outlet Mall"/>
    <m/>
    <m/>
    <s v="KSA"/>
    <s v="Jeddah"/>
    <s v="Developer08"/>
    <x v="21"/>
    <m/>
    <s v="Outlet Mall"/>
    <m/>
    <n v="2022"/>
    <m/>
    <s v="Award"/>
    <s v="Competitive - Traditional"/>
    <s v="Fixed Price Lump Sum"/>
    <m/>
    <m/>
    <n v="34904"/>
    <m/>
    <x v="7"/>
    <s v="SAR"/>
    <m/>
    <m/>
    <m/>
    <n v="17"/>
    <m/>
    <m/>
    <s v="4 levels"/>
    <s v="5.5m average"/>
    <m/>
    <m/>
  </r>
  <r>
    <x v="0"/>
    <x v="1"/>
    <s v="Outlet Mall"/>
    <s v="Outlet Mall"/>
    <m/>
    <m/>
    <s v="KSA"/>
    <s v="Jeddah"/>
    <s v="Developer08"/>
    <x v="21"/>
    <m/>
    <s v="Outlet Mall"/>
    <m/>
    <n v="2022"/>
    <m/>
    <s v="Award"/>
    <s v="Competitive - Traditional"/>
    <s v="Fixed Price Lump Sum"/>
    <m/>
    <m/>
    <n v="34904"/>
    <m/>
    <x v="8"/>
    <s v="SAR"/>
    <m/>
    <m/>
    <m/>
    <n v="1179"/>
    <m/>
    <m/>
    <s v="4 levels"/>
    <s v="5.5m average"/>
    <m/>
    <m/>
  </r>
  <r>
    <x v="0"/>
    <x v="1"/>
    <s v="Outlet Mall"/>
    <s v="Outlet Mall"/>
    <m/>
    <m/>
    <s v="KSA"/>
    <s v="Jeddah"/>
    <s v="Developer08"/>
    <x v="21"/>
    <m/>
    <s v="Outlet Mall"/>
    <m/>
    <n v="2022"/>
    <m/>
    <s v="Award"/>
    <s v="Competitive - Traditional"/>
    <s v="Fixed Price Lump Sum"/>
    <m/>
    <m/>
    <n v="34904"/>
    <m/>
    <x v="9"/>
    <s v="SAR"/>
    <m/>
    <m/>
    <m/>
    <n v="753"/>
    <m/>
    <m/>
    <s v="4 levels"/>
    <s v="5.5m average"/>
    <m/>
    <m/>
  </r>
  <r>
    <x v="0"/>
    <x v="1"/>
    <s v="Outlet Mall"/>
    <s v="Outlet Mall"/>
    <m/>
    <m/>
    <s v="KSA"/>
    <s v="Jeddah"/>
    <s v="Developer08"/>
    <x v="21"/>
    <m/>
    <s v="Outlet Mall"/>
    <m/>
    <n v="2022"/>
    <m/>
    <s v="Award"/>
    <s v="Competitive - Traditional"/>
    <s v="Fixed Price Lump Sum"/>
    <m/>
    <m/>
    <n v="34904"/>
    <m/>
    <x v="10"/>
    <s v="SAR"/>
    <m/>
    <m/>
    <m/>
    <n v="384"/>
    <m/>
    <m/>
    <s v="4 levels"/>
    <s v="5.5m average"/>
    <m/>
    <m/>
  </r>
  <r>
    <x v="0"/>
    <x v="1"/>
    <s v="Outlet Mall"/>
    <s v="Outlet Mall"/>
    <m/>
    <m/>
    <s v="KSA"/>
    <s v="Jeddah"/>
    <s v="Developer08"/>
    <x v="21"/>
    <m/>
    <s v="Outlet Mall"/>
    <m/>
    <n v="2022"/>
    <m/>
    <s v="Award"/>
    <s v="Competitive - Traditional"/>
    <s v="Fixed Price Lump Sum"/>
    <m/>
    <m/>
    <n v="34904"/>
    <m/>
    <x v="11"/>
    <s v="SAR"/>
    <m/>
    <m/>
    <m/>
    <n v="344"/>
    <m/>
    <m/>
    <s v="4 levels"/>
    <s v="5.5m average"/>
    <m/>
    <m/>
  </r>
  <r>
    <x v="0"/>
    <x v="1"/>
    <s v="Outlet Mall"/>
    <s v="Outlet Mall"/>
    <m/>
    <m/>
    <s v="KSA"/>
    <s v="Jeddah"/>
    <s v="Developer08"/>
    <x v="21"/>
    <m/>
    <s v="Outlet Mall"/>
    <m/>
    <n v="2022"/>
    <m/>
    <s v="Award"/>
    <s v="Competitive - Traditional"/>
    <s v="Fixed Price Lump Sum"/>
    <m/>
    <m/>
    <n v="34904"/>
    <m/>
    <x v="12"/>
    <s v="SAR"/>
    <m/>
    <m/>
    <m/>
    <n v="0"/>
    <m/>
    <m/>
    <s v="4 levels"/>
    <s v="5.5m average"/>
    <m/>
    <m/>
  </r>
  <r>
    <x v="0"/>
    <x v="1"/>
    <s v="Outlet Mall"/>
    <s v="Outlet Mall"/>
    <m/>
    <m/>
    <s v="Qatar"/>
    <s v="Doha"/>
    <s v="AMDC"/>
    <x v="22"/>
    <m/>
    <s v="Outlet Mall"/>
    <m/>
    <n v="2019"/>
    <m/>
    <s v="Award"/>
    <s v="Competitive - Traditional"/>
    <s v="Fixed Price Lump Sum"/>
    <m/>
    <m/>
    <n v="17500"/>
    <m/>
    <x v="0"/>
    <s v="SAR"/>
    <m/>
    <m/>
    <m/>
    <n v="577"/>
    <m/>
    <m/>
    <s v="1 Level"/>
    <s v="5.5m average"/>
    <m/>
    <m/>
  </r>
  <r>
    <x v="0"/>
    <x v="1"/>
    <s v="Outlet Mall"/>
    <s v="Outlet Mall"/>
    <m/>
    <m/>
    <s v="Qatar"/>
    <s v="Doha"/>
    <s v="AMDC"/>
    <x v="22"/>
    <m/>
    <s v="Outlet Mall"/>
    <m/>
    <n v="2019"/>
    <m/>
    <s v="Award"/>
    <s v="Competitive - Traditional"/>
    <s v="Fixed Price Lump Sum"/>
    <m/>
    <m/>
    <n v="17500"/>
    <m/>
    <x v="1"/>
    <s v="SAR"/>
    <m/>
    <m/>
    <m/>
    <n v="1442"/>
    <m/>
    <m/>
    <s v="1 Level"/>
    <s v="5.5m average"/>
    <m/>
    <m/>
  </r>
  <r>
    <x v="0"/>
    <x v="1"/>
    <s v="Outlet Mall"/>
    <s v="Outlet Mall"/>
    <m/>
    <m/>
    <s v="Qatar"/>
    <s v="Doha"/>
    <s v="AMDC"/>
    <x v="22"/>
    <m/>
    <s v="Outlet Mall"/>
    <m/>
    <n v="2019"/>
    <m/>
    <s v="Award"/>
    <s v="Competitive - Traditional"/>
    <s v="Fixed Price Lump Sum"/>
    <m/>
    <m/>
    <n v="17500"/>
    <m/>
    <x v="2"/>
    <s v="SAR"/>
    <m/>
    <m/>
    <m/>
    <n v="1196"/>
    <m/>
    <m/>
    <s v="1 Level"/>
    <s v="5.5m average"/>
    <m/>
    <m/>
  </r>
  <r>
    <x v="0"/>
    <x v="1"/>
    <s v="Outlet Mall"/>
    <s v="Outlet Mall"/>
    <m/>
    <m/>
    <s v="Qatar"/>
    <s v="Doha"/>
    <s v="AMDC"/>
    <x v="22"/>
    <m/>
    <s v="Outlet Mall"/>
    <m/>
    <n v="2019"/>
    <m/>
    <s v="Award"/>
    <s v="Competitive - Traditional"/>
    <s v="Fixed Price Lump Sum"/>
    <m/>
    <m/>
    <n v="17500"/>
    <m/>
    <x v="3"/>
    <s v="SAR"/>
    <m/>
    <m/>
    <m/>
    <n v="211"/>
    <m/>
    <m/>
    <s v="1 Level"/>
    <s v="5.5m average"/>
    <m/>
    <m/>
  </r>
  <r>
    <x v="0"/>
    <x v="1"/>
    <s v="Outlet Mall"/>
    <s v="Outlet Mall"/>
    <m/>
    <m/>
    <s v="Qatar"/>
    <s v="Doha"/>
    <s v="AMDC"/>
    <x v="22"/>
    <m/>
    <s v="Outlet Mall"/>
    <m/>
    <n v="2019"/>
    <m/>
    <s v="Award"/>
    <s v="Competitive - Traditional"/>
    <s v="Fixed Price Lump Sum"/>
    <m/>
    <m/>
    <n v="17500"/>
    <m/>
    <x v="4"/>
    <s v="SAR"/>
    <m/>
    <m/>
    <m/>
    <n v="387"/>
    <m/>
    <m/>
    <s v="1 Level"/>
    <s v="5.5m average"/>
    <m/>
    <m/>
  </r>
  <r>
    <x v="0"/>
    <x v="1"/>
    <s v="Outlet Mall"/>
    <s v="Outlet Mall"/>
    <m/>
    <m/>
    <s v="Qatar"/>
    <s v="Doha"/>
    <s v="AMDC"/>
    <x v="22"/>
    <m/>
    <s v="Outlet Mall"/>
    <m/>
    <n v="2019"/>
    <m/>
    <s v="Award"/>
    <s v="Competitive - Traditional"/>
    <s v="Fixed Price Lump Sum"/>
    <m/>
    <m/>
    <n v="17500"/>
    <m/>
    <x v="5"/>
    <s v="SAR"/>
    <m/>
    <m/>
    <m/>
    <n v="211"/>
    <m/>
    <m/>
    <s v="1 Level"/>
    <s v="5.5m average"/>
    <m/>
    <m/>
  </r>
  <r>
    <x v="0"/>
    <x v="1"/>
    <s v="Outlet Mall"/>
    <s v="Outlet Mall"/>
    <m/>
    <m/>
    <s v="Qatar"/>
    <s v="Doha"/>
    <s v="AMDC"/>
    <x v="22"/>
    <m/>
    <s v="Outlet Mall"/>
    <m/>
    <n v="2019"/>
    <m/>
    <s v="Award"/>
    <s v="Competitive - Traditional"/>
    <s v="Fixed Price Lump Sum"/>
    <m/>
    <m/>
    <n v="17500"/>
    <m/>
    <x v="6"/>
    <s v="SAR"/>
    <m/>
    <m/>
    <m/>
    <n v="70"/>
    <m/>
    <m/>
    <s v="1 Level"/>
    <s v="5.5m average"/>
    <m/>
    <m/>
  </r>
  <r>
    <x v="0"/>
    <x v="1"/>
    <s v="Outlet Mall"/>
    <s v="Outlet Mall"/>
    <m/>
    <m/>
    <s v="Qatar"/>
    <s v="Doha"/>
    <s v="AMDC"/>
    <x v="22"/>
    <m/>
    <s v="Outlet Mall"/>
    <m/>
    <n v="2019"/>
    <m/>
    <s v="Award"/>
    <s v="Competitive - Traditional"/>
    <s v="Fixed Price Lump Sum"/>
    <m/>
    <m/>
    <n v="17500"/>
    <m/>
    <x v="7"/>
    <s v="SAR"/>
    <m/>
    <m/>
    <m/>
    <n v="0"/>
    <m/>
    <m/>
    <s v="1 Level"/>
    <s v="5.5m average"/>
    <m/>
    <m/>
  </r>
  <r>
    <x v="0"/>
    <x v="1"/>
    <s v="Outlet Mall"/>
    <s v="Outlet Mall"/>
    <m/>
    <m/>
    <s v="Qatar"/>
    <s v="Doha"/>
    <s v="AMDC"/>
    <x v="22"/>
    <m/>
    <s v="Outlet Mall"/>
    <m/>
    <n v="2019"/>
    <m/>
    <s v="Award"/>
    <s v="Competitive - Traditional"/>
    <s v="Fixed Price Lump Sum"/>
    <m/>
    <m/>
    <n v="17500"/>
    <m/>
    <x v="8"/>
    <s v="SAR"/>
    <m/>
    <m/>
    <m/>
    <n v="844"/>
    <m/>
    <m/>
    <s v="1 Level"/>
    <s v="5.5m average"/>
    <m/>
    <m/>
  </r>
  <r>
    <x v="0"/>
    <x v="1"/>
    <s v="Outlet Mall"/>
    <s v="Outlet Mall"/>
    <m/>
    <m/>
    <s v="Qatar"/>
    <s v="Doha"/>
    <s v="AMDC"/>
    <x v="22"/>
    <m/>
    <s v="Outlet Mall"/>
    <m/>
    <n v="2019"/>
    <m/>
    <s v="Award"/>
    <s v="Competitive - Traditional"/>
    <s v="Fixed Price Lump Sum"/>
    <m/>
    <m/>
    <n v="17500"/>
    <m/>
    <x v="9"/>
    <s v="SAR"/>
    <m/>
    <m/>
    <m/>
    <n v="1125"/>
    <m/>
    <m/>
    <s v="1 Level"/>
    <s v="5.5m average"/>
    <m/>
    <m/>
  </r>
  <r>
    <x v="0"/>
    <x v="1"/>
    <s v="Outlet Mall"/>
    <s v="Outlet Mall"/>
    <m/>
    <m/>
    <s v="Qatar"/>
    <s v="Doha"/>
    <s v="AMDC"/>
    <x v="22"/>
    <m/>
    <s v="Outlet Mall"/>
    <m/>
    <n v="2019"/>
    <m/>
    <s v="Award"/>
    <s v="Competitive - Traditional"/>
    <s v="Fixed Price Lump Sum"/>
    <m/>
    <m/>
    <n v="17500"/>
    <m/>
    <x v="10"/>
    <s v="SAR"/>
    <m/>
    <m/>
    <m/>
    <n v="0"/>
    <m/>
    <m/>
    <s v="1 Level"/>
    <s v="5.5m average"/>
    <m/>
    <m/>
  </r>
  <r>
    <x v="0"/>
    <x v="1"/>
    <s v="Outlet Mall"/>
    <s v="Outlet Mall"/>
    <m/>
    <m/>
    <s v="Qatar"/>
    <s v="Doha"/>
    <s v="AMDC"/>
    <x v="22"/>
    <m/>
    <s v="Outlet Mall"/>
    <m/>
    <n v="2019"/>
    <m/>
    <s v="Award"/>
    <s v="Competitive - Traditional"/>
    <s v="Fixed Price Lump Sum"/>
    <m/>
    <m/>
    <n v="17500"/>
    <m/>
    <x v="11"/>
    <s v="SAR"/>
    <m/>
    <m/>
    <m/>
    <n v="364"/>
    <m/>
    <m/>
    <s v="1 Level"/>
    <s v="5.5m average"/>
    <m/>
    <m/>
  </r>
  <r>
    <x v="0"/>
    <x v="1"/>
    <s v="Outlet Mall"/>
    <s v="Outlet Mall"/>
    <m/>
    <m/>
    <s v="Qatar"/>
    <s v="Doha"/>
    <s v="AMDC"/>
    <x v="22"/>
    <m/>
    <s v="Outlet Mall"/>
    <m/>
    <n v="2019"/>
    <m/>
    <s v="Award"/>
    <s v="Competitive - Traditional"/>
    <s v="Fixed Price Lump Sum"/>
    <m/>
    <m/>
    <n v="17500"/>
    <m/>
    <x v="12"/>
    <s v="SAR"/>
    <m/>
    <m/>
    <m/>
    <n v="0"/>
    <m/>
    <m/>
    <s v="1 Level"/>
    <s v="5.5m average"/>
    <m/>
    <m/>
  </r>
  <r>
    <x v="0"/>
    <x v="1"/>
    <s v="Lifestyle Retail"/>
    <s v="Lifestyle Retail"/>
    <m/>
    <m/>
    <s v="KSA"/>
    <s v="Jeddah"/>
    <s v="Baraka"/>
    <x v="23"/>
    <m/>
    <s v="Lifestyle Retail"/>
    <m/>
    <n v="2023"/>
    <m/>
    <s v="Award"/>
    <s v="Competitive - Traditional"/>
    <s v="Fixed Price Lump Sum"/>
    <m/>
    <m/>
    <n v="15283"/>
    <m/>
    <x v="0"/>
    <s v="SAR"/>
    <m/>
    <m/>
    <m/>
    <n v="474"/>
    <m/>
    <m/>
    <s v="2 levels"/>
    <s v="5.5m average"/>
    <m/>
    <m/>
  </r>
  <r>
    <x v="0"/>
    <x v="1"/>
    <s v="Lifestyle Retail"/>
    <s v="Lifestyle Retail"/>
    <m/>
    <m/>
    <s v="KSA"/>
    <s v="Jeddah"/>
    <s v="Baraka"/>
    <x v="23"/>
    <m/>
    <s v="Lifestyle Retail"/>
    <m/>
    <n v="2023"/>
    <m/>
    <s v="Award"/>
    <s v="Competitive - Traditional"/>
    <s v="Fixed Price Lump Sum"/>
    <m/>
    <m/>
    <n v="15283"/>
    <m/>
    <x v="1"/>
    <s v="SAR"/>
    <m/>
    <m/>
    <m/>
    <n v="1472"/>
    <m/>
    <m/>
    <s v="2 levels"/>
    <s v="5.5m average"/>
    <m/>
    <m/>
  </r>
  <r>
    <x v="0"/>
    <x v="1"/>
    <s v="Lifestyle Retail"/>
    <s v="Lifestyle Retail"/>
    <m/>
    <m/>
    <s v="KSA"/>
    <s v="Jeddah"/>
    <s v="Baraka"/>
    <x v="23"/>
    <m/>
    <s v="Lifestyle Retail"/>
    <m/>
    <n v="2023"/>
    <m/>
    <s v="Award"/>
    <s v="Competitive - Traditional"/>
    <s v="Fixed Price Lump Sum"/>
    <m/>
    <m/>
    <n v="15283"/>
    <m/>
    <x v="2"/>
    <s v="SAR"/>
    <m/>
    <m/>
    <m/>
    <n v="1230"/>
    <m/>
    <m/>
    <s v="2 levels"/>
    <s v="5.5m average"/>
    <m/>
    <m/>
  </r>
  <r>
    <x v="0"/>
    <x v="1"/>
    <s v="Lifestyle Retail"/>
    <s v="Lifestyle Retail"/>
    <m/>
    <m/>
    <s v="KSA"/>
    <s v="Jeddah"/>
    <s v="Baraka"/>
    <x v="23"/>
    <m/>
    <s v="Lifestyle Retail"/>
    <m/>
    <n v="2023"/>
    <m/>
    <s v="Award"/>
    <s v="Competitive - Traditional"/>
    <s v="Fixed Price Lump Sum"/>
    <m/>
    <m/>
    <n v="15283"/>
    <m/>
    <x v="3"/>
    <s v="SAR"/>
    <m/>
    <m/>
    <m/>
    <n v="90"/>
    <m/>
    <m/>
    <s v="2 levels"/>
    <s v="5.5m average"/>
    <m/>
    <m/>
  </r>
  <r>
    <x v="0"/>
    <x v="1"/>
    <s v="Lifestyle Retail"/>
    <s v="Lifestyle Retail"/>
    <m/>
    <m/>
    <s v="KSA"/>
    <s v="Jeddah"/>
    <s v="Baraka"/>
    <x v="23"/>
    <m/>
    <s v="Lifestyle Retail"/>
    <m/>
    <n v="2023"/>
    <m/>
    <s v="Award"/>
    <s v="Competitive - Traditional"/>
    <s v="Fixed Price Lump Sum"/>
    <m/>
    <m/>
    <n v="15283"/>
    <m/>
    <x v="4"/>
    <s v="SAR"/>
    <m/>
    <m/>
    <m/>
    <n v="164"/>
    <m/>
    <m/>
    <s v="2 levels"/>
    <s v="5.5m average"/>
    <m/>
    <m/>
  </r>
  <r>
    <x v="0"/>
    <x v="1"/>
    <s v="Lifestyle Retail"/>
    <s v="Lifestyle Retail"/>
    <m/>
    <m/>
    <s v="KSA"/>
    <s v="Jeddah"/>
    <s v="Baraka"/>
    <x v="23"/>
    <m/>
    <s v="Lifestyle Retail"/>
    <m/>
    <n v="2023"/>
    <m/>
    <s v="Award"/>
    <s v="Competitive - Traditional"/>
    <s v="Fixed Price Lump Sum"/>
    <m/>
    <m/>
    <n v="15283"/>
    <m/>
    <x v="5"/>
    <s v="SAR"/>
    <m/>
    <m/>
    <m/>
    <n v="31"/>
    <m/>
    <m/>
    <s v="2 levels"/>
    <s v="5.5m average"/>
    <m/>
    <m/>
  </r>
  <r>
    <x v="0"/>
    <x v="1"/>
    <s v="Lifestyle Retail"/>
    <s v="Lifestyle Retail"/>
    <m/>
    <m/>
    <s v="KSA"/>
    <s v="Jeddah"/>
    <s v="Baraka"/>
    <x v="23"/>
    <m/>
    <s v="Lifestyle Retail"/>
    <m/>
    <n v="2023"/>
    <m/>
    <s v="Award"/>
    <s v="Competitive - Traditional"/>
    <s v="Fixed Price Lump Sum"/>
    <m/>
    <m/>
    <n v="15283"/>
    <m/>
    <x v="6"/>
    <s v="SAR"/>
    <m/>
    <m/>
    <m/>
    <n v="71"/>
    <m/>
    <m/>
    <s v="2 levels"/>
    <s v="5.5m average"/>
    <m/>
    <m/>
  </r>
  <r>
    <x v="0"/>
    <x v="1"/>
    <s v="Lifestyle Retail"/>
    <s v="Lifestyle Retail"/>
    <m/>
    <m/>
    <s v="KSA"/>
    <s v="Jeddah"/>
    <s v="Baraka"/>
    <x v="23"/>
    <m/>
    <s v="Lifestyle Retail"/>
    <m/>
    <n v="2023"/>
    <m/>
    <s v="Award"/>
    <s v="Competitive - Traditional"/>
    <s v="Fixed Price Lump Sum"/>
    <m/>
    <m/>
    <n v="15283"/>
    <m/>
    <x v="7"/>
    <s v="SAR"/>
    <m/>
    <m/>
    <m/>
    <n v="16"/>
    <m/>
    <m/>
    <s v="2 levels"/>
    <s v="5.5m average"/>
    <m/>
    <m/>
  </r>
  <r>
    <x v="0"/>
    <x v="1"/>
    <s v="Lifestyle Retail"/>
    <s v="Lifestyle Retail"/>
    <m/>
    <m/>
    <s v="KSA"/>
    <s v="Jeddah"/>
    <s v="Baraka"/>
    <x v="23"/>
    <m/>
    <s v="Lifestyle Retail"/>
    <m/>
    <n v="2023"/>
    <m/>
    <s v="Award"/>
    <s v="Competitive - Traditional"/>
    <s v="Fixed Price Lump Sum"/>
    <m/>
    <m/>
    <n v="15283"/>
    <m/>
    <x v="8"/>
    <s v="SAR"/>
    <m/>
    <m/>
    <m/>
    <n v="593"/>
    <m/>
    <m/>
    <s v="2 levels"/>
    <s v="5.5m average"/>
    <m/>
    <m/>
  </r>
  <r>
    <x v="0"/>
    <x v="1"/>
    <s v="Lifestyle Retail"/>
    <s v="Lifestyle Retail"/>
    <m/>
    <m/>
    <s v="KSA"/>
    <s v="Jeddah"/>
    <s v="Baraka"/>
    <x v="23"/>
    <m/>
    <s v="Lifestyle Retail"/>
    <m/>
    <n v="2023"/>
    <m/>
    <s v="Award"/>
    <s v="Competitive - Traditional"/>
    <s v="Fixed Price Lump Sum"/>
    <m/>
    <m/>
    <n v="15283"/>
    <m/>
    <x v="9"/>
    <s v="SAR"/>
    <m/>
    <m/>
    <m/>
    <n v="768"/>
    <m/>
    <m/>
    <s v="2 levels"/>
    <s v="5.5m average"/>
    <m/>
    <m/>
  </r>
  <r>
    <x v="0"/>
    <x v="1"/>
    <s v="Lifestyle Retail"/>
    <s v="Lifestyle Retail"/>
    <m/>
    <m/>
    <s v="KSA"/>
    <s v="Jeddah"/>
    <s v="Baraka"/>
    <x v="23"/>
    <m/>
    <s v="Lifestyle Retail"/>
    <m/>
    <n v="2023"/>
    <m/>
    <s v="Award"/>
    <s v="Competitive - Traditional"/>
    <s v="Fixed Price Lump Sum"/>
    <m/>
    <m/>
    <n v="15283"/>
    <m/>
    <x v="10"/>
    <s v="SAR"/>
    <m/>
    <m/>
    <m/>
    <n v="111"/>
    <m/>
    <m/>
    <s v="2 levels"/>
    <s v="5.5m average"/>
    <m/>
    <m/>
  </r>
  <r>
    <x v="0"/>
    <x v="1"/>
    <s v="Lifestyle Retail"/>
    <s v="Lifestyle Retail"/>
    <m/>
    <m/>
    <s v="KSA"/>
    <s v="Jeddah"/>
    <s v="Baraka"/>
    <x v="23"/>
    <m/>
    <s v="Lifestyle Retail"/>
    <m/>
    <n v="2023"/>
    <m/>
    <s v="Award"/>
    <s v="Competitive - Traditional"/>
    <s v="Fixed Price Lump Sum"/>
    <m/>
    <m/>
    <n v="15283"/>
    <m/>
    <x v="11"/>
    <s v="SAR"/>
    <m/>
    <m/>
    <m/>
    <n v="301"/>
    <m/>
    <m/>
    <s v="2 levels"/>
    <s v="5.5m average"/>
    <m/>
    <m/>
  </r>
  <r>
    <x v="0"/>
    <x v="1"/>
    <s v="Lifestyle Retail"/>
    <s v="Lifestyle Retail"/>
    <m/>
    <m/>
    <s v="KSA"/>
    <s v="Jeddah"/>
    <s v="Baraka"/>
    <x v="23"/>
    <m/>
    <s v="Lifestyle Retail"/>
    <m/>
    <n v="2023"/>
    <m/>
    <s v="Award"/>
    <s v="Competitive - Traditional"/>
    <s v="Fixed Price Lump Sum"/>
    <m/>
    <m/>
    <n v="15283"/>
    <m/>
    <x v="12"/>
    <s v="SAR"/>
    <m/>
    <m/>
    <m/>
    <n v="0"/>
    <m/>
    <m/>
    <s v="2 levels"/>
    <s v="5.5m average"/>
    <m/>
    <m/>
  </r>
  <r>
    <x v="0"/>
    <x v="1"/>
    <s v="Lifestyle Retail"/>
    <s v="Lifestyle Retail"/>
    <m/>
    <m/>
    <s v="Qatar"/>
    <s v="Doha"/>
    <s v="AMDC"/>
    <x v="24"/>
    <m/>
    <s v="Lifestyle Retail"/>
    <m/>
    <n v="2019"/>
    <m/>
    <s v="Award"/>
    <s v="Competitive - Traditional"/>
    <s v="Fixed Price Lump Sum"/>
    <m/>
    <m/>
    <n v="18750"/>
    <m/>
    <x v="0"/>
    <s v="SAR"/>
    <m/>
    <m/>
    <m/>
    <n v="402"/>
    <m/>
    <m/>
    <s v="1 Level"/>
    <s v="5.5m average"/>
    <m/>
    <m/>
  </r>
  <r>
    <x v="0"/>
    <x v="1"/>
    <s v="Lifestyle Retail"/>
    <s v="Lifestyle Retail"/>
    <m/>
    <m/>
    <s v="Qatar"/>
    <s v="Doha"/>
    <s v="AMDC"/>
    <x v="24"/>
    <m/>
    <s v="Lifestyle Retail"/>
    <m/>
    <n v="2019"/>
    <m/>
    <s v="Award"/>
    <s v="Competitive - Traditional"/>
    <s v="Fixed Price Lump Sum"/>
    <m/>
    <m/>
    <n v="18750"/>
    <m/>
    <x v="1"/>
    <s v="SAR"/>
    <m/>
    <m/>
    <m/>
    <n v="1120"/>
    <m/>
    <m/>
    <s v="1 Level"/>
    <s v="5.5m average"/>
    <m/>
    <m/>
  </r>
  <r>
    <x v="0"/>
    <x v="1"/>
    <s v="Lifestyle Retail"/>
    <s v="Lifestyle Retail"/>
    <m/>
    <m/>
    <s v="Qatar"/>
    <s v="Doha"/>
    <s v="AMDC"/>
    <x v="24"/>
    <m/>
    <s v="Lifestyle Retail"/>
    <m/>
    <n v="2019"/>
    <m/>
    <s v="Award"/>
    <s v="Competitive - Traditional"/>
    <s v="Fixed Price Lump Sum"/>
    <m/>
    <m/>
    <n v="18750"/>
    <m/>
    <x v="2"/>
    <s v="SAR"/>
    <m/>
    <m/>
    <m/>
    <n v="976"/>
    <m/>
    <m/>
    <s v="1 Level"/>
    <s v="5.5m average"/>
    <m/>
    <m/>
  </r>
  <r>
    <x v="0"/>
    <x v="1"/>
    <s v="Lifestyle Retail"/>
    <s v="Lifestyle Retail"/>
    <m/>
    <m/>
    <s v="Qatar"/>
    <s v="Doha"/>
    <s v="AMDC"/>
    <x v="24"/>
    <m/>
    <s v="Lifestyle Retail"/>
    <m/>
    <n v="2019"/>
    <m/>
    <s v="Award"/>
    <s v="Competitive - Traditional"/>
    <s v="Fixed Price Lump Sum"/>
    <m/>
    <m/>
    <n v="18750"/>
    <m/>
    <x v="3"/>
    <s v="SAR"/>
    <m/>
    <m/>
    <m/>
    <n v="172"/>
    <m/>
    <m/>
    <s v="1 Level"/>
    <s v="5.5m average"/>
    <m/>
    <m/>
  </r>
  <r>
    <x v="0"/>
    <x v="1"/>
    <s v="Lifestyle Retail"/>
    <s v="Lifestyle Retail"/>
    <m/>
    <m/>
    <s v="Qatar"/>
    <s v="Doha"/>
    <s v="AMDC"/>
    <x v="24"/>
    <m/>
    <s v="Lifestyle Retail"/>
    <m/>
    <n v="2019"/>
    <m/>
    <s v="Award"/>
    <s v="Competitive - Traditional"/>
    <s v="Fixed Price Lump Sum"/>
    <m/>
    <m/>
    <n v="18750"/>
    <m/>
    <x v="4"/>
    <s v="SAR"/>
    <m/>
    <m/>
    <m/>
    <n v="317"/>
    <m/>
    <m/>
    <s v="1 Level"/>
    <s v="5.5m average"/>
    <m/>
    <m/>
  </r>
  <r>
    <x v="0"/>
    <x v="1"/>
    <s v="Lifestyle Retail"/>
    <s v="Lifestyle Retail"/>
    <m/>
    <m/>
    <s v="Qatar"/>
    <s v="Doha"/>
    <s v="AMDC"/>
    <x v="24"/>
    <m/>
    <s v="Lifestyle Retail"/>
    <m/>
    <n v="2019"/>
    <m/>
    <s v="Award"/>
    <s v="Competitive - Traditional"/>
    <s v="Fixed Price Lump Sum"/>
    <m/>
    <m/>
    <n v="18750"/>
    <m/>
    <x v="5"/>
    <s v="SAR"/>
    <m/>
    <m/>
    <m/>
    <n v="172"/>
    <m/>
    <m/>
    <s v="1 Level"/>
    <s v="5.5m average"/>
    <m/>
    <m/>
  </r>
  <r>
    <x v="0"/>
    <x v="1"/>
    <s v="Lifestyle Retail"/>
    <s v="Lifestyle Retail"/>
    <m/>
    <m/>
    <s v="Qatar"/>
    <s v="Doha"/>
    <s v="AMDC"/>
    <x v="24"/>
    <m/>
    <s v="Lifestyle Retail"/>
    <m/>
    <n v="2019"/>
    <m/>
    <s v="Award"/>
    <s v="Competitive - Traditional"/>
    <s v="Fixed Price Lump Sum"/>
    <m/>
    <m/>
    <n v="18750"/>
    <m/>
    <x v="6"/>
    <s v="SAR"/>
    <m/>
    <m/>
    <m/>
    <n v="57"/>
    <m/>
    <m/>
    <s v="1 Level"/>
    <s v="5.5m average"/>
    <m/>
    <m/>
  </r>
  <r>
    <x v="0"/>
    <x v="1"/>
    <s v="Lifestyle Retail"/>
    <s v="Lifestyle Retail"/>
    <m/>
    <m/>
    <s v="Qatar"/>
    <s v="Doha"/>
    <s v="AMDC"/>
    <x v="24"/>
    <m/>
    <s v="Lifestyle Retail"/>
    <m/>
    <n v="2019"/>
    <m/>
    <s v="Award"/>
    <s v="Competitive - Traditional"/>
    <s v="Fixed Price Lump Sum"/>
    <m/>
    <m/>
    <n v="18750"/>
    <m/>
    <x v="7"/>
    <s v="SAR"/>
    <m/>
    <m/>
    <m/>
    <n v="0"/>
    <m/>
    <m/>
    <s v="1 Level"/>
    <s v="5.5m average"/>
    <m/>
    <m/>
  </r>
  <r>
    <x v="0"/>
    <x v="1"/>
    <s v="Lifestyle Retail"/>
    <s v="Lifestyle Retail"/>
    <m/>
    <m/>
    <s v="Qatar"/>
    <s v="Doha"/>
    <s v="AMDC"/>
    <x v="24"/>
    <m/>
    <s v="Lifestyle Retail"/>
    <m/>
    <n v="2019"/>
    <m/>
    <s v="Award"/>
    <s v="Competitive - Traditional"/>
    <s v="Fixed Price Lump Sum"/>
    <m/>
    <m/>
    <n v="18750"/>
    <m/>
    <x v="8"/>
    <s v="SAR"/>
    <m/>
    <m/>
    <m/>
    <n v="746"/>
    <m/>
    <m/>
    <s v="1 Level"/>
    <s v="5.5m average"/>
    <m/>
    <m/>
  </r>
  <r>
    <x v="0"/>
    <x v="1"/>
    <s v="Lifestyle Retail"/>
    <s v="Lifestyle Retail"/>
    <m/>
    <m/>
    <s v="Qatar"/>
    <s v="Doha"/>
    <s v="AMDC"/>
    <x v="24"/>
    <m/>
    <s v="Lifestyle Retail"/>
    <m/>
    <n v="2019"/>
    <m/>
    <s v="Award"/>
    <s v="Competitive - Traditional"/>
    <s v="Fixed Price Lump Sum"/>
    <m/>
    <m/>
    <n v="18750"/>
    <m/>
    <x v="9"/>
    <s v="SAR"/>
    <m/>
    <m/>
    <m/>
    <n v="1091"/>
    <m/>
    <m/>
    <s v="1 Level"/>
    <s v="5.5m average"/>
    <m/>
    <m/>
  </r>
  <r>
    <x v="0"/>
    <x v="1"/>
    <s v="Lifestyle Retail"/>
    <s v="Lifestyle Retail"/>
    <m/>
    <m/>
    <s v="Qatar"/>
    <s v="Doha"/>
    <s v="AMDC"/>
    <x v="24"/>
    <m/>
    <s v="Lifestyle Retail"/>
    <m/>
    <n v="2019"/>
    <m/>
    <s v="Award"/>
    <s v="Competitive - Traditional"/>
    <s v="Fixed Price Lump Sum"/>
    <m/>
    <m/>
    <n v="18750"/>
    <m/>
    <x v="10"/>
    <s v="SAR"/>
    <m/>
    <m/>
    <m/>
    <n v="0"/>
    <m/>
    <m/>
    <s v="1 Level"/>
    <s v="5.5m average"/>
    <m/>
    <m/>
  </r>
  <r>
    <x v="0"/>
    <x v="1"/>
    <s v="Lifestyle Retail"/>
    <s v="Lifestyle Retail"/>
    <m/>
    <m/>
    <s v="Qatar"/>
    <s v="Doha"/>
    <s v="AMDC"/>
    <x v="24"/>
    <m/>
    <s v="Lifestyle Retail"/>
    <m/>
    <n v="2019"/>
    <m/>
    <s v="Award"/>
    <s v="Competitive - Traditional"/>
    <s v="Fixed Price Lump Sum"/>
    <m/>
    <m/>
    <n v="18750"/>
    <m/>
    <x v="11"/>
    <s v="SAR"/>
    <m/>
    <m/>
    <m/>
    <n v="303"/>
    <m/>
    <m/>
    <s v="1 Level"/>
    <s v="5.5m average"/>
    <m/>
    <m/>
  </r>
  <r>
    <x v="0"/>
    <x v="1"/>
    <s v="Lifestyle Retail"/>
    <s v="Lifestyle Retail"/>
    <m/>
    <m/>
    <s v="Qatar"/>
    <s v="Doha"/>
    <s v="AMDC"/>
    <x v="24"/>
    <m/>
    <s v="Lifestyle Retail"/>
    <m/>
    <n v="2019"/>
    <m/>
    <s v="Award"/>
    <s v="Competitive - Traditional"/>
    <s v="Fixed Price Lump Sum"/>
    <m/>
    <m/>
    <n v="18750"/>
    <m/>
    <x v="12"/>
    <s v="SAR"/>
    <m/>
    <m/>
    <m/>
    <n v="0"/>
    <m/>
    <m/>
    <s v="1 Level"/>
    <s v="5.5m average"/>
    <m/>
    <m/>
  </r>
  <r>
    <x v="0"/>
    <x v="1"/>
    <s v="Regional Mall"/>
    <s v="Regional Mall"/>
    <m/>
    <m/>
    <s v="KSA"/>
    <s v="Jeddah"/>
    <s v="One Meem"/>
    <x v="25"/>
    <m/>
    <s v="Regional Mall"/>
    <m/>
    <n v="2022"/>
    <m/>
    <s v="Award"/>
    <s v="Competitive - Traditional"/>
    <s v="Fixed Price Lump Sum"/>
    <m/>
    <m/>
    <n v="89206"/>
    <m/>
    <x v="0"/>
    <s v="SAR"/>
    <m/>
    <m/>
    <m/>
    <n v="401"/>
    <m/>
    <m/>
    <s v="2 to 4 nr"/>
    <s v="5.5m average"/>
    <m/>
    <m/>
  </r>
  <r>
    <x v="0"/>
    <x v="1"/>
    <s v="Regional Mall"/>
    <s v="Regional Mall"/>
    <m/>
    <m/>
    <s v="KSA"/>
    <s v="Jeddah"/>
    <s v="One Meem"/>
    <x v="25"/>
    <m/>
    <s v="Regional Mall"/>
    <m/>
    <n v="2022"/>
    <m/>
    <s v="Award"/>
    <s v="Competitive - Traditional"/>
    <s v="Fixed Price Lump Sum"/>
    <m/>
    <m/>
    <n v="89206"/>
    <m/>
    <x v="1"/>
    <s v="SAR"/>
    <m/>
    <m/>
    <m/>
    <n v="1443"/>
    <m/>
    <m/>
    <s v="2 to 4 nr"/>
    <s v="5.5m average"/>
    <m/>
    <m/>
  </r>
  <r>
    <x v="0"/>
    <x v="1"/>
    <s v="Regional Mall"/>
    <s v="Regional Mall"/>
    <m/>
    <m/>
    <s v="KSA"/>
    <s v="Jeddah"/>
    <s v="One Meem"/>
    <x v="25"/>
    <m/>
    <s v="Regional Mall"/>
    <m/>
    <n v="2022"/>
    <m/>
    <s v="Award"/>
    <s v="Competitive - Traditional"/>
    <s v="Fixed Price Lump Sum"/>
    <m/>
    <m/>
    <n v="89206"/>
    <m/>
    <x v="2"/>
    <s v="SAR"/>
    <m/>
    <m/>
    <m/>
    <n v="947"/>
    <m/>
    <m/>
    <s v="2 to 4 nr"/>
    <s v="5.5m average"/>
    <m/>
    <m/>
  </r>
  <r>
    <x v="0"/>
    <x v="1"/>
    <s v="Regional Mall"/>
    <s v="Regional Mall"/>
    <m/>
    <m/>
    <s v="KSA"/>
    <s v="Jeddah"/>
    <s v="One Meem"/>
    <x v="25"/>
    <m/>
    <s v="Regional Mall"/>
    <m/>
    <n v="2022"/>
    <m/>
    <s v="Award"/>
    <s v="Competitive - Traditional"/>
    <s v="Fixed Price Lump Sum"/>
    <m/>
    <m/>
    <n v="89206"/>
    <m/>
    <x v="3"/>
    <s v="SAR"/>
    <m/>
    <m/>
    <m/>
    <n v="133"/>
    <m/>
    <m/>
    <s v="2 to 4 nr"/>
    <s v="5.5m average"/>
    <m/>
    <m/>
  </r>
  <r>
    <x v="0"/>
    <x v="1"/>
    <s v="Regional Mall"/>
    <s v="Regional Mall"/>
    <m/>
    <m/>
    <s v="KSA"/>
    <s v="Jeddah"/>
    <s v="One Meem"/>
    <x v="25"/>
    <m/>
    <s v="Regional Mall"/>
    <m/>
    <n v="2022"/>
    <m/>
    <s v="Award"/>
    <s v="Competitive - Traditional"/>
    <s v="Fixed Price Lump Sum"/>
    <m/>
    <m/>
    <n v="89206"/>
    <m/>
    <x v="4"/>
    <s v="SAR"/>
    <m/>
    <m/>
    <m/>
    <n v="292"/>
    <m/>
    <m/>
    <s v="2 to 4 nr"/>
    <s v="5.5m average"/>
    <m/>
    <m/>
  </r>
  <r>
    <x v="0"/>
    <x v="1"/>
    <s v="Regional Mall"/>
    <s v="Regional Mall"/>
    <m/>
    <m/>
    <s v="KSA"/>
    <s v="Jeddah"/>
    <s v="One Meem"/>
    <x v="25"/>
    <m/>
    <s v="Regional Mall"/>
    <m/>
    <n v="2022"/>
    <m/>
    <s v="Award"/>
    <s v="Competitive - Traditional"/>
    <s v="Fixed Price Lump Sum"/>
    <m/>
    <m/>
    <n v="89206"/>
    <m/>
    <x v="5"/>
    <s v="SAR"/>
    <m/>
    <m/>
    <m/>
    <n v="11"/>
    <m/>
    <m/>
    <s v="2 to 4 nr"/>
    <s v="5.5m average"/>
    <m/>
    <m/>
  </r>
  <r>
    <x v="0"/>
    <x v="1"/>
    <s v="Regional Mall"/>
    <s v="Regional Mall"/>
    <m/>
    <m/>
    <s v="KSA"/>
    <s v="Jeddah"/>
    <s v="One Meem"/>
    <x v="25"/>
    <m/>
    <s v="Regional Mall"/>
    <m/>
    <n v="2022"/>
    <m/>
    <s v="Award"/>
    <s v="Competitive - Traditional"/>
    <s v="Fixed Price Lump Sum"/>
    <m/>
    <m/>
    <n v="89206"/>
    <m/>
    <x v="6"/>
    <s v="SAR"/>
    <m/>
    <m/>
    <m/>
    <n v="51"/>
    <m/>
    <m/>
    <s v="2 to 4 nr"/>
    <s v="5.5m average"/>
    <m/>
    <m/>
  </r>
  <r>
    <x v="0"/>
    <x v="1"/>
    <s v="Regional Mall"/>
    <s v="Regional Mall"/>
    <m/>
    <m/>
    <s v="KSA"/>
    <s v="Jeddah"/>
    <s v="One Meem"/>
    <x v="25"/>
    <m/>
    <s v="Regional Mall"/>
    <m/>
    <n v="2022"/>
    <m/>
    <s v="Award"/>
    <s v="Competitive - Traditional"/>
    <s v="Fixed Price Lump Sum"/>
    <m/>
    <m/>
    <n v="89206"/>
    <m/>
    <x v="7"/>
    <s v="SAR"/>
    <m/>
    <m/>
    <m/>
    <n v="32"/>
    <m/>
    <m/>
    <s v="2 to 4 nr"/>
    <s v="5.5m average"/>
    <m/>
    <m/>
  </r>
  <r>
    <x v="0"/>
    <x v="1"/>
    <s v="Regional Mall"/>
    <s v="Regional Mall"/>
    <m/>
    <m/>
    <s v="KSA"/>
    <s v="Jeddah"/>
    <s v="One Meem"/>
    <x v="25"/>
    <m/>
    <s v="Regional Mall"/>
    <m/>
    <n v="2022"/>
    <m/>
    <s v="Award"/>
    <s v="Competitive - Traditional"/>
    <s v="Fixed Price Lump Sum"/>
    <m/>
    <m/>
    <n v="89206"/>
    <m/>
    <x v="8"/>
    <s v="SAR"/>
    <m/>
    <m/>
    <m/>
    <n v="627"/>
    <m/>
    <m/>
    <s v="2 to 4 nr"/>
    <s v="5.5m average"/>
    <m/>
    <m/>
  </r>
  <r>
    <x v="0"/>
    <x v="1"/>
    <s v="Regional Mall"/>
    <s v="Regional Mall"/>
    <m/>
    <m/>
    <s v="KSA"/>
    <s v="Jeddah"/>
    <s v="One Meem"/>
    <x v="25"/>
    <m/>
    <s v="Regional Mall"/>
    <m/>
    <n v="2022"/>
    <m/>
    <s v="Award"/>
    <s v="Competitive - Traditional"/>
    <s v="Fixed Price Lump Sum"/>
    <m/>
    <m/>
    <n v="89206"/>
    <m/>
    <x v="9"/>
    <s v="SAR"/>
    <m/>
    <m/>
    <m/>
    <n v="1270"/>
    <m/>
    <m/>
    <s v="2 to 4 nr"/>
    <s v="5.5m average"/>
    <m/>
    <m/>
  </r>
  <r>
    <x v="0"/>
    <x v="1"/>
    <s v="Regional Mall"/>
    <s v="Regional Mall"/>
    <m/>
    <m/>
    <s v="KSA"/>
    <s v="Jeddah"/>
    <s v="One Meem"/>
    <x v="25"/>
    <m/>
    <s v="Regional Mall"/>
    <m/>
    <n v="2022"/>
    <m/>
    <s v="Award"/>
    <s v="Competitive - Traditional"/>
    <s v="Fixed Price Lump Sum"/>
    <m/>
    <m/>
    <n v="89206"/>
    <m/>
    <x v="10"/>
    <s v="SAR"/>
    <m/>
    <m/>
    <m/>
    <n v="165"/>
    <m/>
    <m/>
    <s v="2 to 4 nr"/>
    <s v="5.5m average"/>
    <m/>
    <m/>
  </r>
  <r>
    <x v="0"/>
    <x v="1"/>
    <s v="Regional Mall"/>
    <s v="Regional Mall"/>
    <m/>
    <m/>
    <s v="KSA"/>
    <s v="Jeddah"/>
    <s v="One Meem"/>
    <x v="25"/>
    <m/>
    <s v="Regional Mall"/>
    <m/>
    <n v="2022"/>
    <m/>
    <s v="Award"/>
    <s v="Competitive - Traditional"/>
    <s v="Fixed Price Lump Sum"/>
    <m/>
    <m/>
    <n v="89206"/>
    <m/>
    <x v="11"/>
    <s v="SAR"/>
    <m/>
    <m/>
    <m/>
    <n v="322"/>
    <m/>
    <m/>
    <s v="2 to 4 nr"/>
    <s v="5.5m average"/>
    <m/>
    <m/>
  </r>
  <r>
    <x v="0"/>
    <x v="1"/>
    <s v="Regional Mall"/>
    <s v="Regional Mall"/>
    <m/>
    <m/>
    <s v="KSA"/>
    <s v="Jeddah"/>
    <s v="One Meem"/>
    <x v="25"/>
    <m/>
    <s v="Regional Mall"/>
    <m/>
    <n v="2022"/>
    <m/>
    <s v="Award"/>
    <s v="Competitive - Traditional"/>
    <s v="Fixed Price Lump Sum"/>
    <m/>
    <m/>
    <n v="89206"/>
    <m/>
    <x v="12"/>
    <s v="SAR"/>
    <m/>
    <m/>
    <m/>
    <n v="0"/>
    <m/>
    <m/>
    <s v="2 to 4 nr"/>
    <s v="5.5m average"/>
    <m/>
    <m/>
  </r>
  <r>
    <x v="0"/>
    <x v="1"/>
    <s v="Regional Mall"/>
    <s v="Regional Mall"/>
    <m/>
    <m/>
    <s v="Qatar"/>
    <s v="Doha"/>
    <s v="MBHH"/>
    <x v="26"/>
    <m/>
    <s v="Regional Mall"/>
    <m/>
    <n v="2020"/>
    <m/>
    <s v="Award"/>
    <s v="Competitive - Traditional"/>
    <s v="Fixed Price Lump Sum"/>
    <m/>
    <m/>
    <n v="36650"/>
    <m/>
    <x v="0"/>
    <s v="SAR"/>
    <m/>
    <m/>
    <m/>
    <n v="901"/>
    <m/>
    <m/>
    <s v="4 levels"/>
    <s v="5.5m average"/>
    <m/>
    <m/>
  </r>
  <r>
    <x v="0"/>
    <x v="1"/>
    <s v="Regional Mall"/>
    <s v="Regional Mall"/>
    <m/>
    <m/>
    <s v="Qatar"/>
    <s v="Doha"/>
    <s v="MBHH"/>
    <x v="26"/>
    <m/>
    <s v="Regional Mall"/>
    <m/>
    <n v="2020"/>
    <m/>
    <s v="Award"/>
    <s v="Competitive - Traditional"/>
    <s v="Fixed Price Lump Sum"/>
    <m/>
    <m/>
    <n v="36650"/>
    <m/>
    <x v="1"/>
    <s v="SAR"/>
    <m/>
    <m/>
    <m/>
    <n v="1478"/>
    <m/>
    <m/>
    <s v="4 levels"/>
    <s v="5.5m average"/>
    <m/>
    <m/>
  </r>
  <r>
    <x v="0"/>
    <x v="1"/>
    <s v="Regional Mall"/>
    <s v="Regional Mall"/>
    <m/>
    <m/>
    <s v="Qatar"/>
    <s v="Doha"/>
    <s v="MBHH"/>
    <x v="26"/>
    <m/>
    <s v="Regional Mall"/>
    <m/>
    <n v="2020"/>
    <m/>
    <s v="Award"/>
    <s v="Competitive - Traditional"/>
    <s v="Fixed Price Lump Sum"/>
    <m/>
    <m/>
    <n v="36650"/>
    <m/>
    <x v="2"/>
    <s v="SAR"/>
    <m/>
    <m/>
    <m/>
    <n v="1002.8"/>
    <m/>
    <m/>
    <s v="4 levels"/>
    <s v="5.5m average"/>
    <m/>
    <m/>
  </r>
  <r>
    <x v="0"/>
    <x v="1"/>
    <s v="Regional Mall"/>
    <s v="Regional Mall"/>
    <m/>
    <m/>
    <s v="Qatar"/>
    <s v="Doha"/>
    <s v="MBHH"/>
    <x v="26"/>
    <m/>
    <s v="Regional Mall"/>
    <m/>
    <n v="2020"/>
    <m/>
    <s v="Award"/>
    <s v="Competitive - Traditional"/>
    <s v="Fixed Price Lump Sum"/>
    <m/>
    <m/>
    <n v="36650"/>
    <m/>
    <x v="3"/>
    <s v="SAR"/>
    <m/>
    <m/>
    <m/>
    <n v="205"/>
    <m/>
    <m/>
    <s v="4 levels"/>
    <s v="5.5m average"/>
    <m/>
    <m/>
  </r>
  <r>
    <x v="0"/>
    <x v="1"/>
    <s v="Regional Mall"/>
    <s v="Regional Mall"/>
    <m/>
    <m/>
    <s v="Qatar"/>
    <s v="Doha"/>
    <s v="MBHH"/>
    <x v="26"/>
    <m/>
    <s v="Regional Mall"/>
    <m/>
    <n v="2020"/>
    <m/>
    <s v="Award"/>
    <s v="Competitive - Traditional"/>
    <s v="Fixed Price Lump Sum"/>
    <m/>
    <m/>
    <n v="36650"/>
    <m/>
    <x v="4"/>
    <s v="SAR"/>
    <m/>
    <m/>
    <m/>
    <n v="326"/>
    <m/>
    <m/>
    <s v="4 levels"/>
    <s v="5.5m average"/>
    <m/>
    <m/>
  </r>
  <r>
    <x v="0"/>
    <x v="1"/>
    <s v="Regional Mall"/>
    <s v="Regional Mall"/>
    <m/>
    <m/>
    <s v="Qatar"/>
    <s v="Doha"/>
    <s v="MBHH"/>
    <x v="26"/>
    <m/>
    <s v="Regional Mall"/>
    <m/>
    <n v="2020"/>
    <m/>
    <s v="Award"/>
    <s v="Competitive - Traditional"/>
    <s v="Fixed Price Lump Sum"/>
    <m/>
    <m/>
    <n v="36650"/>
    <m/>
    <x v="5"/>
    <s v="SAR"/>
    <m/>
    <m/>
    <m/>
    <n v="232"/>
    <m/>
    <m/>
    <s v="4 levels"/>
    <s v="5.5m average"/>
    <m/>
    <m/>
  </r>
  <r>
    <x v="0"/>
    <x v="1"/>
    <s v="Regional Mall"/>
    <s v="Regional Mall"/>
    <m/>
    <m/>
    <s v="Qatar"/>
    <s v="Doha"/>
    <s v="MBHH"/>
    <x v="26"/>
    <m/>
    <s v="Regional Mall"/>
    <m/>
    <n v="2020"/>
    <m/>
    <s v="Award"/>
    <s v="Competitive - Traditional"/>
    <s v="Fixed Price Lump Sum"/>
    <m/>
    <m/>
    <n v="36650"/>
    <m/>
    <x v="6"/>
    <s v="SAR"/>
    <m/>
    <m/>
    <m/>
    <n v="113"/>
    <m/>
    <m/>
    <s v="4 levels"/>
    <s v="5.5m average"/>
    <m/>
    <m/>
  </r>
  <r>
    <x v="0"/>
    <x v="1"/>
    <s v="Regional Mall"/>
    <s v="Regional Mall"/>
    <m/>
    <m/>
    <s v="Qatar"/>
    <s v="Doha"/>
    <s v="MBHH"/>
    <x v="26"/>
    <m/>
    <s v="Regional Mall"/>
    <m/>
    <n v="2020"/>
    <m/>
    <s v="Award"/>
    <s v="Competitive - Traditional"/>
    <s v="Fixed Price Lump Sum"/>
    <m/>
    <m/>
    <n v="36650"/>
    <m/>
    <x v="7"/>
    <s v="SAR"/>
    <m/>
    <m/>
    <m/>
    <n v="74"/>
    <m/>
    <m/>
    <s v="4 levels"/>
    <s v="5.5m average"/>
    <m/>
    <m/>
  </r>
  <r>
    <x v="0"/>
    <x v="1"/>
    <s v="Regional Mall"/>
    <s v="Regional Mall"/>
    <m/>
    <m/>
    <s v="Qatar"/>
    <s v="Doha"/>
    <s v="MBHH"/>
    <x v="26"/>
    <m/>
    <s v="Regional Mall"/>
    <m/>
    <n v="2020"/>
    <m/>
    <s v="Award"/>
    <s v="Competitive - Traditional"/>
    <s v="Fixed Price Lump Sum"/>
    <m/>
    <m/>
    <n v="36650"/>
    <m/>
    <x v="8"/>
    <s v="SAR"/>
    <m/>
    <m/>
    <m/>
    <n v="994"/>
    <m/>
    <m/>
    <s v="4 levels"/>
    <s v="5.5m average"/>
    <m/>
    <m/>
  </r>
  <r>
    <x v="0"/>
    <x v="1"/>
    <s v="Regional Mall"/>
    <s v="Regional Mall"/>
    <m/>
    <m/>
    <s v="Qatar"/>
    <s v="Doha"/>
    <s v="MBHH"/>
    <x v="26"/>
    <m/>
    <s v="Regional Mall"/>
    <m/>
    <n v="2020"/>
    <m/>
    <s v="Award"/>
    <s v="Competitive - Traditional"/>
    <s v="Fixed Price Lump Sum"/>
    <m/>
    <m/>
    <n v="36650"/>
    <m/>
    <x v="9"/>
    <s v="SAR"/>
    <m/>
    <m/>
    <m/>
    <n v="1359"/>
    <m/>
    <m/>
    <s v="4 levels"/>
    <s v="5.5m average"/>
    <m/>
    <m/>
  </r>
  <r>
    <x v="0"/>
    <x v="1"/>
    <s v="Regional Mall"/>
    <s v="Regional Mall"/>
    <m/>
    <m/>
    <s v="Qatar"/>
    <s v="Doha"/>
    <s v="MBHH"/>
    <x v="26"/>
    <m/>
    <s v="Regional Mall"/>
    <m/>
    <n v="2020"/>
    <m/>
    <s v="Award"/>
    <s v="Competitive - Traditional"/>
    <s v="Fixed Price Lump Sum"/>
    <m/>
    <m/>
    <n v="36650"/>
    <m/>
    <x v="10"/>
    <s v="SAR"/>
    <m/>
    <m/>
    <m/>
    <n v="232"/>
    <m/>
    <m/>
    <s v="4 levels"/>
    <s v="5.5m average"/>
    <m/>
    <m/>
  </r>
  <r>
    <x v="0"/>
    <x v="1"/>
    <s v="Regional Mall"/>
    <s v="Regional Mall"/>
    <m/>
    <m/>
    <s v="Qatar"/>
    <s v="Doha"/>
    <s v="MBHH"/>
    <x v="26"/>
    <m/>
    <s v="Regional Mall"/>
    <m/>
    <n v="2020"/>
    <m/>
    <s v="Award"/>
    <s v="Competitive - Traditional"/>
    <s v="Fixed Price Lump Sum"/>
    <m/>
    <m/>
    <n v="36650"/>
    <m/>
    <x v="11"/>
    <s v="SAR"/>
    <m/>
    <m/>
    <m/>
    <n v="470"/>
    <m/>
    <m/>
    <s v="4 levels"/>
    <s v="5.5m average"/>
    <m/>
    <m/>
  </r>
  <r>
    <x v="0"/>
    <x v="1"/>
    <s v="Regional Mall"/>
    <s v="Regional Mall"/>
    <m/>
    <m/>
    <s v="Qatar"/>
    <s v="Doha"/>
    <s v="MBHH"/>
    <x v="26"/>
    <m/>
    <s v="Regional Mall"/>
    <m/>
    <n v="2020"/>
    <m/>
    <s v="Award"/>
    <s v="Competitive - Traditional"/>
    <s v="Fixed Price Lump Sum"/>
    <m/>
    <m/>
    <n v="36650"/>
    <m/>
    <x v="12"/>
    <s v="SAR"/>
    <m/>
    <m/>
    <m/>
    <n v="0"/>
    <m/>
    <m/>
    <s v="4 levels"/>
    <s v="5.5m average"/>
    <m/>
    <m/>
  </r>
  <r>
    <x v="0"/>
    <x v="2"/>
    <s v="Commercial"/>
    <s v="Com-Low-rise"/>
    <m/>
    <m/>
    <s v="KSA"/>
    <s v="Damman"/>
    <s v="GCDRC "/>
    <x v="27"/>
    <m/>
    <s v="GCDRC"/>
    <m/>
    <n v="2023"/>
    <m/>
    <s v="Award"/>
    <s v="Competitive - Traditional"/>
    <s v="Fixed Price Lump Sum"/>
    <m/>
    <m/>
    <n v="17400"/>
    <m/>
    <x v="0"/>
    <s v="SAR"/>
    <m/>
    <m/>
    <m/>
    <n v="589.9802962032079"/>
    <m/>
    <m/>
    <s v="3 Levels"/>
    <s v="4m average"/>
    <m/>
    <m/>
  </r>
  <r>
    <x v="0"/>
    <x v="2"/>
    <s v="Commercial"/>
    <s v="Com-Low-rise"/>
    <m/>
    <m/>
    <s v="KSA"/>
    <s v="Damman"/>
    <s v="GCDRC "/>
    <x v="27"/>
    <m/>
    <s v="GCDRC"/>
    <m/>
    <n v="2023"/>
    <m/>
    <s v="Award"/>
    <s v="Competitive - Traditional"/>
    <s v="Fixed Price Lump Sum"/>
    <m/>
    <m/>
    <n v="17400"/>
    <m/>
    <x v="1"/>
    <s v="SAR"/>
    <m/>
    <m/>
    <m/>
    <n v="1001.3000227575085"/>
    <m/>
    <m/>
    <s v="3 Levels"/>
    <s v="4m average"/>
    <m/>
    <m/>
  </r>
  <r>
    <x v="0"/>
    <x v="2"/>
    <s v="Commercial"/>
    <s v="Com-Low-rise"/>
    <m/>
    <m/>
    <s v="KSA"/>
    <s v="Damman"/>
    <s v="GCDRC "/>
    <x v="27"/>
    <m/>
    <s v="GCDRC"/>
    <m/>
    <n v="2023"/>
    <m/>
    <s v="Award"/>
    <s v="Competitive - Traditional"/>
    <s v="Fixed Price Lump Sum"/>
    <m/>
    <m/>
    <n v="17400"/>
    <m/>
    <x v="2"/>
    <s v="SAR"/>
    <m/>
    <m/>
    <m/>
    <n v="1156.329"/>
    <m/>
    <m/>
    <s v="3 Levels"/>
    <s v="4m average"/>
    <m/>
    <m/>
  </r>
  <r>
    <x v="0"/>
    <x v="2"/>
    <s v="Commercial"/>
    <s v="Com-Low-rise"/>
    <m/>
    <m/>
    <s v="KSA"/>
    <s v="Damman"/>
    <s v="GCDRC "/>
    <x v="27"/>
    <m/>
    <s v="GCDRC"/>
    <m/>
    <n v="2023"/>
    <m/>
    <s v="Award"/>
    <s v="Competitive - Traditional"/>
    <s v="Fixed Price Lump Sum"/>
    <m/>
    <m/>
    <n v="17400"/>
    <m/>
    <x v="3"/>
    <s v="SAR"/>
    <m/>
    <m/>
    <m/>
    <n v="189.45266056089048"/>
    <m/>
    <m/>
    <s v="3 Levels"/>
    <s v="4m average"/>
    <m/>
    <m/>
  </r>
  <r>
    <x v="0"/>
    <x v="2"/>
    <s v="Commercial"/>
    <s v="Com-Low-rise"/>
    <m/>
    <m/>
    <s v="KSA"/>
    <s v="Damman"/>
    <s v="GCDRC "/>
    <x v="27"/>
    <m/>
    <s v="GCDRC"/>
    <m/>
    <n v="2023"/>
    <m/>
    <s v="Award"/>
    <s v="Competitive - Traditional"/>
    <s v="Fixed Price Lump Sum"/>
    <m/>
    <m/>
    <n v="17400"/>
    <m/>
    <x v="4"/>
    <s v="SAR"/>
    <m/>
    <m/>
    <m/>
    <n v="364.90458379750606"/>
    <m/>
    <m/>
    <s v="3 Levels"/>
    <s v="4m average"/>
    <m/>
    <m/>
  </r>
  <r>
    <x v="0"/>
    <x v="2"/>
    <s v="Commercial"/>
    <s v="Com-Low-rise"/>
    <m/>
    <m/>
    <s v="KSA"/>
    <s v="Damman"/>
    <s v="GCDRC "/>
    <x v="27"/>
    <m/>
    <s v="GCDRC"/>
    <m/>
    <n v="2023"/>
    <m/>
    <s v="Award"/>
    <s v="Competitive - Traditional"/>
    <s v="Fixed Price Lump Sum"/>
    <m/>
    <m/>
    <n v="17400"/>
    <m/>
    <x v="5"/>
    <s v="SAR"/>
    <m/>
    <m/>
    <m/>
    <n v="32.948288793198344"/>
    <m/>
    <m/>
    <s v="3 Levels"/>
    <s v="4m average"/>
    <m/>
    <m/>
  </r>
  <r>
    <x v="0"/>
    <x v="2"/>
    <s v="Commercial"/>
    <s v="Com-Low-rise"/>
    <m/>
    <m/>
    <s v="KSA"/>
    <s v="Damman"/>
    <s v="GCDRC "/>
    <x v="27"/>
    <m/>
    <s v="GCDRC"/>
    <m/>
    <n v="2023"/>
    <m/>
    <s v="Award"/>
    <s v="Competitive - Traditional"/>
    <s v="Fixed Price Lump Sum"/>
    <m/>
    <m/>
    <n v="17400"/>
    <m/>
    <x v="6"/>
    <s v="SAR"/>
    <m/>
    <m/>
    <m/>
    <n v="47.36316514022262"/>
    <m/>
    <m/>
    <s v="3 Levels"/>
    <s v="4m average"/>
    <m/>
    <m/>
  </r>
  <r>
    <x v="0"/>
    <x v="2"/>
    <s v="Commercial"/>
    <s v="Com-Low-rise"/>
    <m/>
    <m/>
    <s v="KSA"/>
    <s v="Damman"/>
    <s v="GCDRC "/>
    <x v="27"/>
    <m/>
    <s v="GCDRC"/>
    <m/>
    <n v="2023"/>
    <m/>
    <s v="Award"/>
    <s v="Competitive - Traditional"/>
    <s v="Fixed Price Lump Sum"/>
    <m/>
    <m/>
    <n v="17400"/>
    <m/>
    <x v="7"/>
    <s v="SAR"/>
    <m/>
    <m/>
    <m/>
    <n v="10.296340247874483"/>
    <m/>
    <m/>
    <s v="3 Levels"/>
    <s v="4m average"/>
    <m/>
    <m/>
  </r>
  <r>
    <x v="0"/>
    <x v="2"/>
    <s v="Commercial"/>
    <s v="Com-Low-rise"/>
    <m/>
    <m/>
    <s v="KSA"/>
    <s v="Damman"/>
    <s v="GCDRC "/>
    <x v="27"/>
    <m/>
    <s v="GCDRC"/>
    <m/>
    <n v="2023"/>
    <m/>
    <s v="Award"/>
    <s v="Competitive - Traditional"/>
    <s v="Fixed Price Lump Sum"/>
    <m/>
    <m/>
    <n v="17400"/>
    <m/>
    <x v="8"/>
    <s v="SAR"/>
    <m/>
    <m/>
    <m/>
    <n v="875.69790236687913"/>
    <m/>
    <m/>
    <s v="3 Levels"/>
    <s v="4m average"/>
    <m/>
    <m/>
  </r>
  <r>
    <x v="0"/>
    <x v="2"/>
    <s v="Commercial"/>
    <s v="Com-Low-rise"/>
    <m/>
    <m/>
    <s v="KSA"/>
    <s v="Damman"/>
    <s v="GCDRC "/>
    <x v="27"/>
    <m/>
    <s v="GCDRC"/>
    <m/>
    <n v="2023"/>
    <m/>
    <s v="Award"/>
    <s v="Competitive - Traditional"/>
    <s v="Fixed Price Lump Sum"/>
    <m/>
    <m/>
    <n v="17400"/>
    <m/>
    <x v="9"/>
    <s v="SAR"/>
    <m/>
    <m/>
    <m/>
    <n v="745.45503394611262"/>
    <m/>
    <m/>
    <s v="3 Levels"/>
    <s v="4m average"/>
    <m/>
    <m/>
  </r>
  <r>
    <x v="0"/>
    <x v="2"/>
    <s v="Commercial"/>
    <s v="Com-Low-rise"/>
    <m/>
    <m/>
    <s v="KSA"/>
    <s v="Damman"/>
    <s v="GCDRC "/>
    <x v="27"/>
    <m/>
    <s v="GCDRC"/>
    <m/>
    <n v="2023"/>
    <m/>
    <s v="Award"/>
    <s v="Competitive - Traditional"/>
    <s v="Fixed Price Lump Sum"/>
    <m/>
    <m/>
    <n v="17400"/>
    <m/>
    <x v="10"/>
    <s v="SAR"/>
    <m/>
    <m/>
    <m/>
    <n v="94.417440073009004"/>
    <m/>
    <m/>
    <s v="3 Levels"/>
    <s v="4m average"/>
    <m/>
    <m/>
  </r>
  <r>
    <x v="0"/>
    <x v="2"/>
    <s v="Commercial"/>
    <s v="Com-Low-rise"/>
    <m/>
    <m/>
    <s v="KSA"/>
    <s v="Damman"/>
    <s v="GCDRC "/>
    <x v="27"/>
    <m/>
    <s v="GCDRC"/>
    <m/>
    <n v="2023"/>
    <m/>
    <s v="Award"/>
    <s v="Competitive - Traditional"/>
    <s v="Fixed Price Lump Sum"/>
    <m/>
    <m/>
    <n v="17400"/>
    <m/>
    <x v="11"/>
    <s v="SAR"/>
    <m/>
    <m/>
    <m/>
    <n v="499.47546542439119"/>
    <m/>
    <m/>
    <s v="3 Levels"/>
    <s v="4m average"/>
    <m/>
    <m/>
  </r>
  <r>
    <x v="0"/>
    <x v="2"/>
    <s v="Commercial"/>
    <s v="Com-Low-rise"/>
    <m/>
    <m/>
    <s v="KSA"/>
    <s v="Damman"/>
    <s v="GCDRC "/>
    <x v="27"/>
    <m/>
    <s v="GCDRC"/>
    <m/>
    <n v="2023"/>
    <m/>
    <s v="Award"/>
    <s v="Competitive - Traditional"/>
    <s v="Fixed Price Lump Sum"/>
    <m/>
    <m/>
    <n v="17400"/>
    <m/>
    <x v="12"/>
    <s v="SAR"/>
    <m/>
    <m/>
    <m/>
    <n v="0"/>
    <m/>
    <m/>
    <s v="3 Levels"/>
    <s v="4m average"/>
    <m/>
    <m/>
  </r>
  <r>
    <x v="0"/>
    <x v="2"/>
    <s v="Commercial"/>
    <s v="Com-Low-rise"/>
    <m/>
    <m/>
    <s v="KSA"/>
    <s v="Dubai"/>
    <s v="RAM"/>
    <x v="28"/>
    <m/>
    <s v="PS1"/>
    <m/>
    <n v="2021"/>
    <m/>
    <s v="Award"/>
    <s v="Competitive - Traditional"/>
    <s v="Fixed Price Lump Sum"/>
    <m/>
    <m/>
    <n v="3349"/>
    <m/>
    <x v="0"/>
    <s v="SAR"/>
    <m/>
    <m/>
    <m/>
    <n v="601.71625183645381"/>
    <m/>
    <m/>
    <s v="3 Levels"/>
    <s v="4m average"/>
    <m/>
    <m/>
  </r>
  <r>
    <x v="0"/>
    <x v="2"/>
    <s v="Commercial"/>
    <s v="Com-Low-rise"/>
    <m/>
    <m/>
    <s v="KSA"/>
    <s v="Dubai"/>
    <s v="RAM"/>
    <x v="28"/>
    <m/>
    <s v="PS1"/>
    <m/>
    <n v="2021"/>
    <m/>
    <s v="Award"/>
    <s v="Competitive - Traditional"/>
    <s v="Fixed Price Lump Sum"/>
    <m/>
    <m/>
    <n v="3349"/>
    <m/>
    <x v="1"/>
    <s v="SAR"/>
    <m/>
    <m/>
    <m/>
    <n v="1441.4170082725147"/>
    <m/>
    <m/>
    <s v="3 Levels"/>
    <s v="4m average"/>
    <m/>
    <m/>
  </r>
  <r>
    <x v="0"/>
    <x v="2"/>
    <s v="Commercial"/>
    <s v="Com-Low-rise"/>
    <m/>
    <m/>
    <s v="KSA"/>
    <s v="Dubai"/>
    <s v="RAM"/>
    <x v="28"/>
    <m/>
    <s v="PS1"/>
    <m/>
    <n v="2021"/>
    <m/>
    <s v="Award"/>
    <s v="Competitive - Traditional"/>
    <s v="Fixed Price Lump Sum"/>
    <m/>
    <m/>
    <n v="3349"/>
    <m/>
    <x v="2"/>
    <s v="SAR"/>
    <m/>
    <m/>
    <m/>
    <n v="1126.4742311137593"/>
    <m/>
    <m/>
    <s v="3 Levels"/>
    <s v="4m average"/>
    <m/>
    <m/>
  </r>
  <r>
    <x v="0"/>
    <x v="2"/>
    <s v="Commercial"/>
    <s v="Com-Low-rise"/>
    <m/>
    <m/>
    <s v="KSA"/>
    <s v="Dubai"/>
    <s v="RAM"/>
    <x v="28"/>
    <m/>
    <s v="PS1"/>
    <m/>
    <n v="2021"/>
    <m/>
    <s v="Award"/>
    <s v="Competitive - Traditional"/>
    <s v="Fixed Price Lump Sum"/>
    <m/>
    <m/>
    <n v="3349"/>
    <m/>
    <x v="3"/>
    <s v="SAR"/>
    <m/>
    <m/>
    <m/>
    <n v="229.36242922094223"/>
    <m/>
    <m/>
    <s v="3 Levels"/>
    <s v="4m average"/>
    <m/>
    <m/>
  </r>
  <r>
    <x v="0"/>
    <x v="2"/>
    <s v="Commercial"/>
    <s v="Com-Low-rise"/>
    <m/>
    <m/>
    <s v="KSA"/>
    <s v="Dubai"/>
    <s v="RAM"/>
    <x v="28"/>
    <m/>
    <s v="PS1"/>
    <m/>
    <n v="2021"/>
    <m/>
    <s v="Award"/>
    <s v="Competitive - Traditional"/>
    <s v="Fixed Price Lump Sum"/>
    <m/>
    <m/>
    <n v="3349"/>
    <m/>
    <x v="4"/>
    <s v="SAR"/>
    <m/>
    <m/>
    <m/>
    <n v="474.30867805128344"/>
    <m/>
    <m/>
    <s v="3 Levels"/>
    <s v="4m average"/>
    <m/>
    <m/>
  </r>
  <r>
    <x v="0"/>
    <x v="2"/>
    <s v="Commercial"/>
    <s v="Com-Low-rise"/>
    <m/>
    <m/>
    <s v="KSA"/>
    <s v="Dubai"/>
    <s v="RAM"/>
    <x v="28"/>
    <m/>
    <s v="PS1"/>
    <m/>
    <n v="2021"/>
    <m/>
    <s v="Award"/>
    <s v="Competitive - Traditional"/>
    <s v="Fixed Price Lump Sum"/>
    <m/>
    <m/>
    <n v="3349"/>
    <m/>
    <x v="5"/>
    <s v="SAR"/>
    <m/>
    <m/>
    <m/>
    <n v="53.839146796874999"/>
    <m/>
    <m/>
    <s v="3 Levels"/>
    <s v="4m average"/>
    <m/>
    <m/>
  </r>
  <r>
    <x v="0"/>
    <x v="2"/>
    <s v="Commercial"/>
    <s v="Com-Low-rise"/>
    <m/>
    <m/>
    <s v="KSA"/>
    <s v="Dubai"/>
    <s v="RAM"/>
    <x v="28"/>
    <m/>
    <s v="PS1"/>
    <m/>
    <n v="2021"/>
    <m/>
    <s v="Award"/>
    <s v="Competitive - Traditional"/>
    <s v="Fixed Price Lump Sum"/>
    <m/>
    <m/>
    <n v="3349"/>
    <m/>
    <x v="6"/>
    <s v="SAR"/>
    <m/>
    <m/>
    <m/>
    <n v="36.101560407490929"/>
    <m/>
    <m/>
    <s v="3 Levels"/>
    <s v="4m average"/>
    <m/>
    <m/>
  </r>
  <r>
    <x v="0"/>
    <x v="2"/>
    <s v="Commercial"/>
    <s v="Com-Low-rise"/>
    <m/>
    <m/>
    <s v="KSA"/>
    <s v="Dubai"/>
    <s v="RAM"/>
    <x v="28"/>
    <m/>
    <s v="PS1"/>
    <m/>
    <n v="2021"/>
    <m/>
    <s v="Award"/>
    <s v="Competitive - Traditional"/>
    <s v="Fixed Price Lump Sum"/>
    <m/>
    <m/>
    <n v="3349"/>
    <m/>
    <x v="7"/>
    <s v="SAR"/>
    <m/>
    <m/>
    <m/>
    <n v="16.91902564720953"/>
    <m/>
    <m/>
    <s v="3 Levels"/>
    <s v="4m average"/>
    <m/>
    <m/>
  </r>
  <r>
    <x v="0"/>
    <x v="2"/>
    <s v="Commercial"/>
    <s v="Com-Low-rise"/>
    <m/>
    <m/>
    <s v="KSA"/>
    <s v="Dubai"/>
    <s v="RAM"/>
    <x v="28"/>
    <m/>
    <s v="PS1"/>
    <m/>
    <n v="2021"/>
    <m/>
    <s v="Award"/>
    <s v="Competitive - Traditional"/>
    <s v="Fixed Price Lump Sum"/>
    <m/>
    <m/>
    <n v="3349"/>
    <m/>
    <x v="8"/>
    <s v="SAR"/>
    <m/>
    <m/>
    <m/>
    <n v="822.55122988942503"/>
    <m/>
    <m/>
    <s v="3 Levels"/>
    <s v="4m average"/>
    <m/>
    <m/>
  </r>
  <r>
    <x v="0"/>
    <x v="2"/>
    <s v="Commercial"/>
    <s v="Com-Low-rise"/>
    <m/>
    <m/>
    <s v="KSA"/>
    <s v="Dubai"/>
    <s v="RAM"/>
    <x v="28"/>
    <m/>
    <s v="PS1"/>
    <m/>
    <n v="2021"/>
    <m/>
    <s v="Award"/>
    <s v="Competitive - Traditional"/>
    <s v="Fixed Price Lump Sum"/>
    <m/>
    <m/>
    <n v="3349"/>
    <m/>
    <x v="9"/>
    <s v="SAR"/>
    <m/>
    <m/>
    <m/>
    <n v="816.76494475962988"/>
    <m/>
    <m/>
    <s v="3 Levels"/>
    <s v="4m average"/>
    <m/>
    <m/>
  </r>
  <r>
    <x v="0"/>
    <x v="2"/>
    <s v="Commercial"/>
    <s v="Com-Low-rise"/>
    <m/>
    <m/>
    <s v="KSA"/>
    <s v="Dubai"/>
    <s v="RAM"/>
    <x v="28"/>
    <m/>
    <s v="PS1"/>
    <m/>
    <n v="2021"/>
    <m/>
    <s v="Award"/>
    <s v="Competitive - Traditional"/>
    <s v="Fixed Price Lump Sum"/>
    <m/>
    <m/>
    <n v="3349"/>
    <m/>
    <x v="10"/>
    <s v="SAR"/>
    <m/>
    <m/>
    <m/>
    <n v="44.454315106934892"/>
    <m/>
    <m/>
    <s v="3 Levels"/>
    <s v="4m average"/>
    <m/>
    <m/>
  </r>
  <r>
    <x v="0"/>
    <x v="2"/>
    <s v="Commercial"/>
    <s v="Com-Low-rise"/>
    <m/>
    <m/>
    <s v="KSA"/>
    <s v="Dubai"/>
    <s v="RAM"/>
    <x v="28"/>
    <m/>
    <s v="PS1"/>
    <m/>
    <n v="2021"/>
    <m/>
    <s v="Award"/>
    <s v="Competitive - Traditional"/>
    <s v="Fixed Price Lump Sum"/>
    <m/>
    <m/>
    <n v="3349"/>
    <m/>
    <x v="11"/>
    <s v="SAR"/>
    <m/>
    <m/>
    <m/>
    <n v="637.71753194772009"/>
    <m/>
    <m/>
    <s v="3 Levels"/>
    <s v="4m average"/>
    <m/>
    <m/>
  </r>
  <r>
    <x v="0"/>
    <x v="2"/>
    <s v="Commercial"/>
    <s v="Com-Low-rise"/>
    <m/>
    <m/>
    <s v="KSA"/>
    <s v="Dubai"/>
    <s v="RAM"/>
    <x v="28"/>
    <m/>
    <s v="PS1"/>
    <m/>
    <n v="2021"/>
    <m/>
    <s v="Award"/>
    <s v="Competitive - Traditional"/>
    <s v="Fixed Price Lump Sum"/>
    <m/>
    <m/>
    <n v="3349"/>
    <m/>
    <x v="12"/>
    <s v="SAR"/>
    <m/>
    <m/>
    <m/>
    <n v="0"/>
    <m/>
    <m/>
    <s v="3 Levels"/>
    <s v="4m average"/>
    <m/>
    <m/>
  </r>
  <r>
    <x v="0"/>
    <x v="2"/>
    <s v="Commercial"/>
    <s v="Com-Mid-rise"/>
    <m/>
    <m/>
    <s v="KSA"/>
    <s v="Riyadh"/>
    <s v="Developer07"/>
    <x v="29"/>
    <m/>
    <s v="MK Project01"/>
    <m/>
    <n v="2021"/>
    <m/>
    <s v="Award"/>
    <s v="Competitive - Traditional"/>
    <s v="Fixed Price Lump Sum"/>
    <m/>
    <m/>
    <n v="83736"/>
    <m/>
    <x v="0"/>
    <s v="SAR"/>
    <m/>
    <m/>
    <m/>
    <n v="594.86580848291374"/>
    <m/>
    <m/>
    <s v="4 levels"/>
    <s v="4m average"/>
    <m/>
    <m/>
  </r>
  <r>
    <x v="0"/>
    <x v="2"/>
    <s v="Commercial"/>
    <s v="Com-Mid-rise"/>
    <m/>
    <m/>
    <s v="KSA"/>
    <s v="Riyadh"/>
    <s v="Developer07"/>
    <x v="29"/>
    <m/>
    <s v="MK Project01"/>
    <m/>
    <n v="2021"/>
    <m/>
    <s v="Award"/>
    <s v="Competitive - Traditional"/>
    <s v="Fixed Price Lump Sum"/>
    <m/>
    <m/>
    <n v="83736"/>
    <m/>
    <x v="1"/>
    <s v="SAR"/>
    <m/>
    <m/>
    <m/>
    <n v="1191.8597356940797"/>
    <m/>
    <m/>
    <s v="4 levels"/>
    <s v="4m average"/>
    <m/>
    <m/>
  </r>
  <r>
    <x v="0"/>
    <x v="2"/>
    <s v="Commercial"/>
    <s v="Com-Mid-rise"/>
    <m/>
    <m/>
    <s v="KSA"/>
    <s v="Riyadh"/>
    <s v="Developer07"/>
    <x v="29"/>
    <m/>
    <s v="MK Project01"/>
    <m/>
    <n v="2021"/>
    <m/>
    <s v="Award"/>
    <s v="Competitive - Traditional"/>
    <s v="Fixed Price Lump Sum"/>
    <m/>
    <m/>
    <n v="83736"/>
    <m/>
    <x v="2"/>
    <s v="SAR"/>
    <m/>
    <m/>
    <m/>
    <n v="1141.4016155568797"/>
    <m/>
    <m/>
    <s v="4 levels"/>
    <s v="4m average"/>
    <m/>
    <m/>
  </r>
  <r>
    <x v="0"/>
    <x v="2"/>
    <s v="Commercial"/>
    <s v="Com-Mid-rise"/>
    <m/>
    <m/>
    <s v="KSA"/>
    <s v="Riyadh"/>
    <s v="Developer07"/>
    <x v="29"/>
    <m/>
    <s v="MK Project01"/>
    <m/>
    <n v="2021"/>
    <m/>
    <s v="Award"/>
    <s v="Competitive - Traditional"/>
    <s v="Fixed Price Lump Sum"/>
    <m/>
    <m/>
    <n v="83736"/>
    <m/>
    <x v="3"/>
    <s v="SAR"/>
    <m/>
    <m/>
    <m/>
    <n v="140.27569941204672"/>
    <m/>
    <m/>
    <s v="4 levels"/>
    <s v="4m average"/>
    <m/>
    <m/>
  </r>
  <r>
    <x v="0"/>
    <x v="2"/>
    <s v="Commercial"/>
    <s v="Com-Mid-rise"/>
    <m/>
    <m/>
    <s v="KSA"/>
    <s v="Riyadh"/>
    <s v="Developer07"/>
    <x v="29"/>
    <m/>
    <s v="MK Project01"/>
    <m/>
    <n v="2021"/>
    <m/>
    <s v="Award"/>
    <s v="Competitive - Traditional"/>
    <s v="Fixed Price Lump Sum"/>
    <m/>
    <m/>
    <n v="83736"/>
    <m/>
    <x v="4"/>
    <s v="SAR"/>
    <m/>
    <m/>
    <m/>
    <n v="546.59151839866479"/>
    <m/>
    <m/>
    <s v="4 levels"/>
    <s v="4m average"/>
    <m/>
    <m/>
  </r>
  <r>
    <x v="0"/>
    <x v="2"/>
    <s v="Commercial"/>
    <s v="Com-Mid-rise"/>
    <m/>
    <m/>
    <s v="KSA"/>
    <s v="Riyadh"/>
    <s v="Developer07"/>
    <x v="29"/>
    <m/>
    <s v="MK Project01"/>
    <m/>
    <n v="2021"/>
    <m/>
    <s v="Award"/>
    <s v="Competitive - Traditional"/>
    <s v="Fixed Price Lump Sum"/>
    <m/>
    <m/>
    <n v="83736"/>
    <m/>
    <x v="5"/>
    <s v="SAR"/>
    <m/>
    <m/>
    <m/>
    <n v="98.128713093148804"/>
    <m/>
    <m/>
    <s v="4 levels"/>
    <s v="4m average"/>
    <m/>
    <m/>
  </r>
  <r>
    <x v="0"/>
    <x v="2"/>
    <s v="Commercial"/>
    <s v="Com-Mid-rise"/>
    <m/>
    <m/>
    <s v="KSA"/>
    <s v="Riyadh"/>
    <s v="Developer07"/>
    <x v="29"/>
    <m/>
    <s v="MK Project01"/>
    <m/>
    <n v="2021"/>
    <m/>
    <s v="Award"/>
    <s v="Competitive - Traditional"/>
    <s v="Fixed Price Lump Sum"/>
    <m/>
    <m/>
    <n v="83736"/>
    <m/>
    <x v="6"/>
    <s v="SAR"/>
    <m/>
    <m/>
    <m/>
    <n v="9.6741861663480488"/>
    <m/>
    <m/>
    <s v="4 levels"/>
    <s v="4m average"/>
    <m/>
    <m/>
  </r>
  <r>
    <x v="0"/>
    <x v="2"/>
    <s v="Commercial"/>
    <s v="Com-Mid-rise"/>
    <m/>
    <m/>
    <s v="KSA"/>
    <s v="Riyadh"/>
    <s v="Developer07"/>
    <x v="29"/>
    <m/>
    <s v="MK Project01"/>
    <m/>
    <n v="2021"/>
    <m/>
    <s v="Award"/>
    <s v="Competitive - Traditional"/>
    <s v="Fixed Price Lump Sum"/>
    <m/>
    <m/>
    <n v="83736"/>
    <m/>
    <x v="7"/>
    <s v="SAR"/>
    <m/>
    <m/>
    <m/>
    <n v="20.960736693754107"/>
    <m/>
    <m/>
    <s v="4 levels"/>
    <s v="4m average"/>
    <m/>
    <m/>
  </r>
  <r>
    <x v="0"/>
    <x v="2"/>
    <s v="Commercial"/>
    <s v="Com-Mid-rise"/>
    <m/>
    <m/>
    <s v="KSA"/>
    <s v="Riyadh"/>
    <s v="Developer07"/>
    <x v="29"/>
    <m/>
    <s v="MK Project01"/>
    <m/>
    <n v="2021"/>
    <m/>
    <s v="Award"/>
    <s v="Competitive - Traditional"/>
    <s v="Fixed Price Lump Sum"/>
    <m/>
    <m/>
    <n v="83736"/>
    <m/>
    <x v="8"/>
    <s v="SAR"/>
    <m/>
    <m/>
    <m/>
    <n v="1035.1379197992412"/>
    <m/>
    <m/>
    <s v="4 levels"/>
    <s v="4m average"/>
    <m/>
    <m/>
  </r>
  <r>
    <x v="0"/>
    <x v="2"/>
    <s v="Commercial"/>
    <s v="Com-Mid-rise"/>
    <m/>
    <m/>
    <s v="KSA"/>
    <s v="Riyadh"/>
    <s v="Developer07"/>
    <x v="29"/>
    <m/>
    <s v="MK Project01"/>
    <m/>
    <n v="2021"/>
    <m/>
    <s v="Award"/>
    <s v="Competitive - Traditional"/>
    <s v="Fixed Price Lump Sum"/>
    <m/>
    <m/>
    <n v="83736"/>
    <m/>
    <x v="9"/>
    <s v="SAR"/>
    <m/>
    <m/>
    <m/>
    <n v="1181.86307665552"/>
    <m/>
    <m/>
    <s v="4 levels"/>
    <s v="4m average"/>
    <m/>
    <m/>
  </r>
  <r>
    <x v="0"/>
    <x v="2"/>
    <s v="Commercial"/>
    <s v="Com-Mid-rise"/>
    <m/>
    <m/>
    <s v="KSA"/>
    <s v="Riyadh"/>
    <s v="Developer07"/>
    <x v="29"/>
    <m/>
    <s v="MK Project01"/>
    <m/>
    <n v="2021"/>
    <m/>
    <s v="Award"/>
    <s v="Competitive - Traditional"/>
    <s v="Fixed Price Lump Sum"/>
    <m/>
    <m/>
    <n v="83736"/>
    <m/>
    <x v="10"/>
    <s v="SAR"/>
    <m/>
    <m/>
    <m/>
    <n v="227.02090203696758"/>
    <m/>
    <m/>
    <s v="4 levels"/>
    <s v="4m average"/>
    <m/>
    <m/>
  </r>
  <r>
    <x v="0"/>
    <x v="2"/>
    <s v="Commercial"/>
    <s v="Com-Mid-rise"/>
    <m/>
    <m/>
    <s v="KSA"/>
    <s v="Riyadh"/>
    <s v="Developer07"/>
    <x v="29"/>
    <m/>
    <s v="MK Project01"/>
    <m/>
    <n v="2021"/>
    <m/>
    <s v="Award"/>
    <s v="Competitive - Traditional"/>
    <s v="Fixed Price Lump Sum"/>
    <m/>
    <m/>
    <n v="83736"/>
    <m/>
    <x v="11"/>
    <s v="SAR"/>
    <m/>
    <m/>
    <m/>
    <n v="588.42367590084586"/>
    <m/>
    <m/>
    <s v="4 levels"/>
    <s v="4m average"/>
    <m/>
    <m/>
  </r>
  <r>
    <x v="0"/>
    <x v="2"/>
    <s v="Commercial"/>
    <s v="Com-Mid-rise"/>
    <m/>
    <m/>
    <s v="KSA"/>
    <s v="Riyadh"/>
    <s v="Developer07"/>
    <x v="29"/>
    <m/>
    <s v="MK Project01"/>
    <m/>
    <n v="2021"/>
    <m/>
    <s v="Award"/>
    <s v="Competitive - Traditional"/>
    <s v="Fixed Price Lump Sum"/>
    <m/>
    <m/>
    <n v="83736"/>
    <m/>
    <x v="12"/>
    <s v="SAR"/>
    <m/>
    <m/>
    <m/>
    <n v="0"/>
    <m/>
    <m/>
    <s v="4 levels"/>
    <s v="4m average"/>
    <m/>
    <m/>
  </r>
  <r>
    <x v="0"/>
    <x v="2"/>
    <s v="Commercial"/>
    <s v="Com-Mid-rise"/>
    <m/>
    <m/>
    <s v="KSA"/>
    <s v="Riyadh"/>
    <s v="ROSHN"/>
    <x v="30"/>
    <m/>
    <s v="Sedra Plot 3"/>
    <m/>
    <n v="2025"/>
    <m/>
    <s v="Award"/>
    <s v="Competitive - Traditional"/>
    <s v="Fixed Price Lump Sum"/>
    <m/>
    <m/>
    <n v="7501"/>
    <m/>
    <x v="0"/>
    <s v="SAR"/>
    <m/>
    <m/>
    <m/>
    <n v="650"/>
    <m/>
    <m/>
    <s v="4 levels"/>
    <s v="4m average"/>
    <m/>
    <m/>
  </r>
  <r>
    <x v="0"/>
    <x v="2"/>
    <s v="Commercial"/>
    <s v="Com-Mid-rise"/>
    <m/>
    <m/>
    <s v="KSA"/>
    <s v="Riyadh"/>
    <s v="ROSHN"/>
    <x v="30"/>
    <m/>
    <s v="Sedra Plot 3"/>
    <m/>
    <n v="2025"/>
    <m/>
    <s v="Award"/>
    <s v="Competitive - Traditional"/>
    <s v="Fixed Price Lump Sum"/>
    <m/>
    <m/>
    <n v="7501"/>
    <m/>
    <x v="1"/>
    <s v="SAR"/>
    <m/>
    <m/>
    <m/>
    <n v="750"/>
    <m/>
    <m/>
    <s v="4 levels"/>
    <s v="4m average"/>
    <m/>
    <m/>
  </r>
  <r>
    <x v="0"/>
    <x v="2"/>
    <s v="Commercial"/>
    <s v="Com-Mid-rise"/>
    <m/>
    <m/>
    <s v="KSA"/>
    <s v="Riyadh"/>
    <s v="ROSHN"/>
    <x v="30"/>
    <m/>
    <s v="Sedra Plot 3"/>
    <m/>
    <n v="2025"/>
    <m/>
    <s v="Award"/>
    <s v="Competitive - Traditional"/>
    <s v="Fixed Price Lump Sum"/>
    <m/>
    <m/>
    <n v="7501"/>
    <m/>
    <x v="2"/>
    <s v="SAR"/>
    <m/>
    <m/>
    <m/>
    <n v="393.5579256099187"/>
    <m/>
    <m/>
    <s v="4 levels"/>
    <s v="4m average"/>
    <m/>
    <m/>
  </r>
  <r>
    <x v="0"/>
    <x v="2"/>
    <s v="Commercial"/>
    <s v="Com-Mid-rise"/>
    <m/>
    <m/>
    <s v="KSA"/>
    <s v="Riyadh"/>
    <s v="ROSHN"/>
    <x v="30"/>
    <m/>
    <s v="Sedra Plot 3"/>
    <m/>
    <n v="2025"/>
    <m/>
    <s v="Award"/>
    <s v="Competitive - Traditional"/>
    <s v="Fixed Price Lump Sum"/>
    <m/>
    <m/>
    <n v="7501"/>
    <m/>
    <x v="3"/>
    <s v="SAR"/>
    <m/>
    <m/>
    <m/>
    <n v="143.80655912544995"/>
    <m/>
    <m/>
    <s v="4 levels"/>
    <s v="4m average"/>
    <m/>
    <m/>
  </r>
  <r>
    <x v="0"/>
    <x v="2"/>
    <s v="Commercial"/>
    <s v="Com-Mid-rise"/>
    <m/>
    <m/>
    <s v="KSA"/>
    <s v="Riyadh"/>
    <s v="ROSHN"/>
    <x v="30"/>
    <m/>
    <s v="Sedra Plot 3"/>
    <m/>
    <n v="2025"/>
    <m/>
    <s v="Award"/>
    <s v="Competitive - Traditional"/>
    <s v="Fixed Price Lump Sum"/>
    <m/>
    <m/>
    <n v="7501"/>
    <m/>
    <x v="4"/>
    <s v="SAR"/>
    <m/>
    <m/>
    <m/>
    <n v="200.56365817890949"/>
    <m/>
    <m/>
    <s v="4 levels"/>
    <s v="4m average"/>
    <m/>
    <m/>
  </r>
  <r>
    <x v="0"/>
    <x v="2"/>
    <s v="Commercial"/>
    <s v="Com-Mid-rise"/>
    <m/>
    <m/>
    <s v="KSA"/>
    <s v="Riyadh"/>
    <s v="ROSHN"/>
    <x v="30"/>
    <m/>
    <s v="Sedra Plot 3"/>
    <m/>
    <n v="2025"/>
    <m/>
    <s v="Award"/>
    <s v="Competitive - Traditional"/>
    <s v="Fixed Price Lump Sum"/>
    <m/>
    <m/>
    <n v="7501"/>
    <m/>
    <x v="5"/>
    <s v="SAR"/>
    <m/>
    <m/>
    <m/>
    <n v="82.957605652579659"/>
    <m/>
    <m/>
    <s v="4 levels"/>
    <s v="4m average"/>
    <m/>
    <m/>
  </r>
  <r>
    <x v="0"/>
    <x v="2"/>
    <s v="Commercial"/>
    <s v="Com-Mid-rise"/>
    <m/>
    <m/>
    <s v="KSA"/>
    <s v="Riyadh"/>
    <s v="ROSHN"/>
    <x v="30"/>
    <m/>
    <s v="Sedra Plot 3"/>
    <m/>
    <n v="2025"/>
    <m/>
    <s v="Award"/>
    <s v="Competitive - Traditional"/>
    <s v="Fixed Price Lump Sum"/>
    <m/>
    <m/>
    <n v="7501"/>
    <m/>
    <x v="6"/>
    <s v="SAR"/>
    <m/>
    <m/>
    <m/>
    <n v="81.630449273430216"/>
    <m/>
    <m/>
    <s v="4 levels"/>
    <s v="4m average"/>
    <m/>
    <m/>
  </r>
  <r>
    <x v="0"/>
    <x v="2"/>
    <s v="Commercial"/>
    <s v="Com-Mid-rise"/>
    <m/>
    <m/>
    <s v="KSA"/>
    <s v="Riyadh"/>
    <s v="ROSHN"/>
    <x v="30"/>
    <m/>
    <s v="Sedra Plot 3"/>
    <m/>
    <n v="2025"/>
    <m/>
    <s v="Award"/>
    <s v="Competitive - Traditional"/>
    <s v="Fixed Price Lump Sum"/>
    <m/>
    <m/>
    <n v="7501"/>
    <m/>
    <x v="7"/>
    <s v="SAR"/>
    <m/>
    <m/>
    <m/>
    <n v="10.817757632315692"/>
    <m/>
    <m/>
    <s v="4 levels"/>
    <s v="4m average"/>
    <m/>
    <m/>
  </r>
  <r>
    <x v="0"/>
    <x v="2"/>
    <s v="Commercial"/>
    <s v="Com-Mid-rise"/>
    <m/>
    <m/>
    <s v="KSA"/>
    <s v="Riyadh"/>
    <s v="ROSHN"/>
    <x v="30"/>
    <m/>
    <s v="Sedra Plot 3"/>
    <m/>
    <n v="2025"/>
    <m/>
    <s v="Award"/>
    <s v="Competitive - Traditional"/>
    <s v="Fixed Price Lump Sum"/>
    <m/>
    <m/>
    <n v="7501"/>
    <m/>
    <x v="8"/>
    <s v="SAR"/>
    <m/>
    <m/>
    <m/>
    <n v="806.47367017730971"/>
    <m/>
    <m/>
    <s v="4 levels"/>
    <s v="4m average"/>
    <m/>
    <m/>
  </r>
  <r>
    <x v="0"/>
    <x v="2"/>
    <s v="Commercial"/>
    <s v="Com-Mid-rise"/>
    <m/>
    <m/>
    <s v="KSA"/>
    <s v="Riyadh"/>
    <s v="ROSHN"/>
    <x v="30"/>
    <m/>
    <s v="Sedra Plot 3"/>
    <m/>
    <n v="2025"/>
    <m/>
    <s v="Award"/>
    <s v="Competitive - Traditional"/>
    <s v="Fixed Price Lump Sum"/>
    <m/>
    <m/>
    <n v="7501"/>
    <m/>
    <x v="9"/>
    <s v="SAR"/>
    <m/>
    <m/>
    <m/>
    <n v="714.46313824823358"/>
    <m/>
    <m/>
    <s v="4 levels"/>
    <s v="4m average"/>
    <m/>
    <m/>
  </r>
  <r>
    <x v="0"/>
    <x v="2"/>
    <s v="Commercial"/>
    <s v="Com-Mid-rise"/>
    <m/>
    <m/>
    <s v="KSA"/>
    <s v="Riyadh"/>
    <s v="ROSHN"/>
    <x v="30"/>
    <m/>
    <s v="Sedra Plot 3"/>
    <m/>
    <n v="2025"/>
    <m/>
    <s v="Award"/>
    <s v="Competitive - Traditional"/>
    <s v="Fixed Price Lump Sum"/>
    <m/>
    <m/>
    <n v="7501"/>
    <m/>
    <x v="10"/>
    <s v="SAR"/>
    <m/>
    <m/>
    <m/>
    <n v="106.80775896547127"/>
    <m/>
    <m/>
    <s v="4 levels"/>
    <s v="4m average"/>
    <m/>
    <m/>
  </r>
  <r>
    <x v="0"/>
    <x v="2"/>
    <s v="Commercial"/>
    <s v="Com-Mid-rise"/>
    <m/>
    <m/>
    <s v="KSA"/>
    <s v="Riyadh"/>
    <s v="ROSHN"/>
    <x v="30"/>
    <m/>
    <s v="Sedra Plot 3"/>
    <m/>
    <n v="2025"/>
    <m/>
    <s v="Award"/>
    <s v="Competitive - Traditional"/>
    <s v="Fixed Price Lump Sum"/>
    <m/>
    <m/>
    <n v="7501"/>
    <m/>
    <x v="11"/>
    <s v="SAR"/>
    <m/>
    <m/>
    <m/>
    <n v="403.01749100119986"/>
    <m/>
    <m/>
    <s v="4 levels"/>
    <s v="4m average"/>
    <m/>
    <m/>
  </r>
  <r>
    <x v="0"/>
    <x v="2"/>
    <s v="Commercial"/>
    <s v="Com-Mid-rise"/>
    <m/>
    <m/>
    <s v="KSA"/>
    <s v="Riyadh"/>
    <s v="ROSHN"/>
    <x v="30"/>
    <m/>
    <s v="Sedra Plot 3"/>
    <m/>
    <n v="2025"/>
    <m/>
    <s v="Award"/>
    <s v="Competitive - Traditional"/>
    <s v="Fixed Price Lump Sum"/>
    <m/>
    <m/>
    <n v="7501"/>
    <m/>
    <x v="12"/>
    <s v="SAR"/>
    <m/>
    <m/>
    <m/>
    <n v="0"/>
    <m/>
    <m/>
    <s v="4 levels"/>
    <s v="4m average"/>
    <m/>
    <m/>
  </r>
  <r>
    <x v="0"/>
    <x v="2"/>
    <s v="Commercial"/>
    <s v="Com-Mid-rise"/>
    <m/>
    <m/>
    <s v="KSA"/>
    <s v="Riyadh"/>
    <s v="ROSHN"/>
    <x v="31"/>
    <m/>
    <s v="Sedra Plot 3 (PTE)"/>
    <m/>
    <n v="2022"/>
    <m/>
    <s v="Award"/>
    <s v="Competitive - Traditional"/>
    <s v="Fixed Price Lump Sum"/>
    <m/>
    <m/>
    <n v="7501"/>
    <m/>
    <x v="0"/>
    <s v="SAR"/>
    <m/>
    <m/>
    <m/>
    <n v="572.01890265969348"/>
    <m/>
    <m/>
    <s v="4 levels"/>
    <s v="4m average"/>
    <m/>
    <m/>
  </r>
  <r>
    <x v="0"/>
    <x v="2"/>
    <s v="Commercial"/>
    <s v="Com-Mid-rise"/>
    <m/>
    <m/>
    <s v="KSA"/>
    <s v="Riyadh"/>
    <s v="ROSHN"/>
    <x v="31"/>
    <m/>
    <s v="Sedra Plot 3 (PTE)"/>
    <m/>
    <n v="2022"/>
    <m/>
    <s v="Award"/>
    <s v="Competitive - Traditional"/>
    <s v="Fixed Price Lump Sum"/>
    <m/>
    <m/>
    <n v="7501"/>
    <m/>
    <x v="1"/>
    <s v="SAR"/>
    <m/>
    <m/>
    <m/>
    <n v="1062.0403325784457"/>
    <m/>
    <m/>
    <s v="4 levels"/>
    <s v="4m average"/>
    <m/>
    <m/>
  </r>
  <r>
    <x v="0"/>
    <x v="2"/>
    <s v="Commercial"/>
    <s v="Com-Mid-rise"/>
    <m/>
    <m/>
    <s v="KSA"/>
    <s v="Riyadh"/>
    <s v="ROSHN"/>
    <x v="31"/>
    <m/>
    <s v="Sedra Plot 3 (PTE)"/>
    <m/>
    <n v="2022"/>
    <m/>
    <s v="Award"/>
    <s v="Competitive - Traditional"/>
    <s v="Fixed Price Lump Sum"/>
    <m/>
    <m/>
    <n v="7501"/>
    <m/>
    <x v="2"/>
    <s v="SAR"/>
    <m/>
    <m/>
    <m/>
    <n v="1141.4016155568797"/>
    <m/>
    <m/>
    <s v="4 levels"/>
    <s v="4m average"/>
    <m/>
    <m/>
  </r>
  <r>
    <x v="0"/>
    <x v="2"/>
    <s v="Commercial"/>
    <s v="Com-Mid-rise"/>
    <m/>
    <m/>
    <s v="KSA"/>
    <s v="Riyadh"/>
    <s v="ROSHN"/>
    <x v="31"/>
    <m/>
    <s v="Sedra Plot 3 (PTE)"/>
    <m/>
    <n v="2022"/>
    <m/>
    <s v="Award"/>
    <s v="Competitive - Traditional"/>
    <s v="Fixed Price Lump Sum"/>
    <m/>
    <m/>
    <n v="7501"/>
    <m/>
    <x v="3"/>
    <s v="SAR"/>
    <m/>
    <m/>
    <m/>
    <n v="241.02819648357132"/>
    <m/>
    <m/>
    <s v="4 levels"/>
    <s v="4m average"/>
    <m/>
    <m/>
  </r>
  <r>
    <x v="0"/>
    <x v="2"/>
    <s v="Commercial"/>
    <s v="Com-Mid-rise"/>
    <m/>
    <m/>
    <s v="KSA"/>
    <s v="Riyadh"/>
    <s v="ROSHN"/>
    <x v="31"/>
    <m/>
    <s v="Sedra Plot 3 (PTE)"/>
    <m/>
    <n v="2022"/>
    <m/>
    <s v="Award"/>
    <s v="Competitive - Traditional"/>
    <s v="Fixed Price Lump Sum"/>
    <m/>
    <m/>
    <n v="7501"/>
    <m/>
    <x v="4"/>
    <s v="SAR"/>
    <m/>
    <m/>
    <m/>
    <n v="373.57758828878713"/>
    <m/>
    <m/>
    <s v="4 levels"/>
    <s v="4m average"/>
    <m/>
    <m/>
  </r>
  <r>
    <x v="0"/>
    <x v="2"/>
    <s v="Commercial"/>
    <s v="Com-Mid-rise"/>
    <m/>
    <m/>
    <s v="KSA"/>
    <s v="Riyadh"/>
    <s v="ROSHN"/>
    <x v="31"/>
    <m/>
    <s v="Sedra Plot 3 (PTE)"/>
    <m/>
    <n v="2022"/>
    <m/>
    <s v="Award"/>
    <s v="Competitive - Traditional"/>
    <s v="Fixed Price Lump Sum"/>
    <m/>
    <m/>
    <n v="7501"/>
    <m/>
    <x v="5"/>
    <s v="SAR"/>
    <m/>
    <m/>
    <m/>
    <n v="129.85717774536971"/>
    <m/>
    <m/>
    <s v="4 levels"/>
    <s v="4m average"/>
    <m/>
    <m/>
  </r>
  <r>
    <x v="0"/>
    <x v="2"/>
    <s v="Commercial"/>
    <s v="Com-Mid-rise"/>
    <m/>
    <m/>
    <s v="KSA"/>
    <s v="Riyadh"/>
    <s v="ROSHN"/>
    <x v="31"/>
    <m/>
    <s v="Sedra Plot 3 (PTE)"/>
    <m/>
    <n v="2022"/>
    <m/>
    <s v="Award"/>
    <s v="Competitive - Traditional"/>
    <s v="Fixed Price Lump Sum"/>
    <m/>
    <m/>
    <n v="7501"/>
    <m/>
    <x v="6"/>
    <s v="SAR"/>
    <m/>
    <m/>
    <m/>
    <n v="83.368325702208992"/>
    <m/>
    <m/>
    <s v="4 levels"/>
    <s v="4m average"/>
    <m/>
    <m/>
  </r>
  <r>
    <x v="0"/>
    <x v="2"/>
    <s v="Commercial"/>
    <s v="Com-Mid-rise"/>
    <m/>
    <m/>
    <s v="KSA"/>
    <s v="Riyadh"/>
    <s v="ROSHN"/>
    <x v="31"/>
    <m/>
    <s v="Sedra Plot 3 (PTE)"/>
    <m/>
    <n v="2022"/>
    <m/>
    <s v="Award"/>
    <s v="Competitive - Traditional"/>
    <s v="Fixed Price Lump Sum"/>
    <m/>
    <m/>
    <n v="7501"/>
    <m/>
    <x v="7"/>
    <s v="SAR"/>
    <m/>
    <m/>
    <m/>
    <n v="19.5"/>
    <m/>
    <m/>
    <s v="4 levels"/>
    <s v="4m average"/>
    <m/>
    <m/>
  </r>
  <r>
    <x v="0"/>
    <x v="2"/>
    <s v="Commercial"/>
    <s v="Com-Mid-rise"/>
    <m/>
    <m/>
    <s v="KSA"/>
    <s v="Riyadh"/>
    <s v="ROSHN"/>
    <x v="31"/>
    <m/>
    <s v="Sedra Plot 3 (PTE)"/>
    <m/>
    <n v="2022"/>
    <m/>
    <s v="Award"/>
    <s v="Competitive - Traditional"/>
    <s v="Fixed Price Lump Sum"/>
    <m/>
    <m/>
    <n v="7501"/>
    <m/>
    <x v="8"/>
    <s v="SAR"/>
    <m/>
    <m/>
    <m/>
    <n v="785.48211712408636"/>
    <m/>
    <m/>
    <s v="4 levels"/>
    <s v="4m average"/>
    <m/>
    <m/>
  </r>
  <r>
    <x v="0"/>
    <x v="2"/>
    <s v="Commercial"/>
    <s v="Com-Mid-rise"/>
    <m/>
    <m/>
    <s v="KSA"/>
    <s v="Riyadh"/>
    <s v="ROSHN"/>
    <x v="31"/>
    <m/>
    <s v="Sedra Plot 3 (PTE)"/>
    <m/>
    <n v="2022"/>
    <m/>
    <s v="Award"/>
    <s v="Competitive - Traditional"/>
    <s v="Fixed Price Lump Sum"/>
    <m/>
    <m/>
    <n v="7501"/>
    <m/>
    <x v="9"/>
    <s v="SAR"/>
    <m/>
    <m/>
    <m/>
    <n v="870.11784704093873"/>
    <m/>
    <m/>
    <s v="4 levels"/>
    <s v="4m average"/>
    <m/>
    <m/>
  </r>
  <r>
    <x v="0"/>
    <x v="2"/>
    <s v="Commercial"/>
    <s v="Com-Mid-rise"/>
    <m/>
    <m/>
    <s v="KSA"/>
    <s v="Riyadh"/>
    <s v="ROSHN"/>
    <x v="31"/>
    <m/>
    <s v="Sedra Plot 3 (PTE)"/>
    <m/>
    <n v="2022"/>
    <m/>
    <s v="Award"/>
    <s v="Competitive - Traditional"/>
    <s v="Fixed Price Lump Sum"/>
    <m/>
    <m/>
    <n v="7501"/>
    <m/>
    <x v="10"/>
    <s v="SAR"/>
    <m/>
    <m/>
    <m/>
    <n v="169.13155421206076"/>
    <m/>
    <m/>
    <s v="4 levels"/>
    <s v="4m average"/>
    <m/>
    <m/>
  </r>
  <r>
    <x v="0"/>
    <x v="2"/>
    <s v="Commercial"/>
    <s v="Com-Mid-rise"/>
    <m/>
    <m/>
    <s v="KSA"/>
    <s v="Riyadh"/>
    <s v="ROSHN"/>
    <x v="31"/>
    <m/>
    <s v="Sedra Plot 3 (PTE)"/>
    <m/>
    <n v="2022"/>
    <m/>
    <s v="Award"/>
    <s v="Competitive - Traditional"/>
    <s v="Fixed Price Lump Sum"/>
    <m/>
    <m/>
    <n v="7501"/>
    <m/>
    <x v="11"/>
    <s v="SAR"/>
    <m/>
    <m/>
    <m/>
    <n v="436.53236850444176"/>
    <m/>
    <m/>
    <s v="4 levels"/>
    <s v="4m average"/>
    <m/>
    <m/>
  </r>
  <r>
    <x v="0"/>
    <x v="2"/>
    <s v="Commercial"/>
    <s v="Com-Mid-rise"/>
    <m/>
    <m/>
    <s v="KSA"/>
    <s v="Riyadh"/>
    <s v="ROSHN"/>
    <x v="31"/>
    <m/>
    <s v="Sedra Plot 3 (PTE)"/>
    <m/>
    <n v="2022"/>
    <m/>
    <s v="Award"/>
    <s v="Competitive - Traditional"/>
    <s v="Fixed Price Lump Sum"/>
    <m/>
    <m/>
    <n v="7501"/>
    <m/>
    <x v="12"/>
    <s v="SAR"/>
    <m/>
    <m/>
    <m/>
    <n v="0"/>
    <m/>
    <m/>
    <s v="4 levels"/>
    <s v="4m average"/>
    <m/>
    <m/>
  </r>
  <r>
    <x v="0"/>
    <x v="2"/>
    <s v="Commercial"/>
    <s v="Com-High Rise"/>
    <m/>
    <m/>
    <s v="KSA"/>
    <s v="Jeddah"/>
    <s v="Developer03"/>
    <x v="32"/>
    <m/>
    <s v="PS2"/>
    <m/>
    <n v="2022"/>
    <m/>
    <s v="Award"/>
    <s v="Competitive - Traditional"/>
    <s v="Fixed Price Lump Sum"/>
    <m/>
    <m/>
    <n v="34307"/>
    <m/>
    <x v="0"/>
    <s v="SAR"/>
    <m/>
    <m/>
    <m/>
    <n v="617.31212243030438"/>
    <m/>
    <m/>
    <s v="12 Levels"/>
    <s v="4m average"/>
    <m/>
    <m/>
  </r>
  <r>
    <x v="0"/>
    <x v="2"/>
    <s v="Commercial"/>
    <s v="Com-High Rise"/>
    <m/>
    <m/>
    <s v="KSA"/>
    <s v="Jeddah"/>
    <s v="Developer03"/>
    <x v="32"/>
    <m/>
    <s v="PS2"/>
    <m/>
    <n v="2022"/>
    <m/>
    <s v="Award"/>
    <s v="Competitive - Traditional"/>
    <s v="Fixed Price Lump Sum"/>
    <m/>
    <m/>
    <n v="34307"/>
    <m/>
    <x v="1"/>
    <s v="SAR"/>
    <m/>
    <m/>
    <m/>
    <n v="1447.4738830499996"/>
    <m/>
    <m/>
    <s v="12 Levels"/>
    <s v="4m average"/>
    <m/>
    <m/>
  </r>
  <r>
    <x v="0"/>
    <x v="2"/>
    <s v="Commercial"/>
    <s v="Com-High Rise"/>
    <m/>
    <m/>
    <s v="KSA"/>
    <s v="Jeddah"/>
    <s v="Developer03"/>
    <x v="32"/>
    <m/>
    <s v="PS2"/>
    <m/>
    <n v="2022"/>
    <m/>
    <s v="Award"/>
    <s v="Competitive - Traditional"/>
    <s v="Fixed Price Lump Sum"/>
    <m/>
    <m/>
    <n v="34307"/>
    <m/>
    <x v="2"/>
    <s v="SAR"/>
    <m/>
    <m/>
    <m/>
    <n v="1014.5702816249999"/>
    <m/>
    <m/>
    <s v="12 Levels"/>
    <s v="4m average"/>
    <m/>
    <m/>
  </r>
  <r>
    <x v="0"/>
    <x v="2"/>
    <s v="Commercial"/>
    <s v="Com-High Rise"/>
    <m/>
    <m/>
    <s v="KSA"/>
    <s v="Jeddah"/>
    <s v="Developer03"/>
    <x v="32"/>
    <m/>
    <s v="PS2"/>
    <m/>
    <n v="2022"/>
    <m/>
    <s v="Award"/>
    <s v="Competitive - Traditional"/>
    <s v="Fixed Price Lump Sum"/>
    <m/>
    <m/>
    <n v="34307"/>
    <m/>
    <x v="3"/>
    <s v="SAR"/>
    <m/>
    <m/>
    <m/>
    <n v="153.63058237499999"/>
    <m/>
    <m/>
    <s v="12 Levels"/>
    <s v="4m average"/>
    <m/>
    <m/>
  </r>
  <r>
    <x v="0"/>
    <x v="2"/>
    <s v="Commercial"/>
    <s v="Com-High Rise"/>
    <m/>
    <m/>
    <s v="KSA"/>
    <s v="Jeddah"/>
    <s v="Developer03"/>
    <x v="32"/>
    <m/>
    <s v="PS2"/>
    <m/>
    <n v="2022"/>
    <m/>
    <s v="Award"/>
    <s v="Competitive - Traditional"/>
    <s v="Fixed Price Lump Sum"/>
    <m/>
    <m/>
    <n v="34307"/>
    <m/>
    <x v="4"/>
    <s v="SAR"/>
    <m/>
    <m/>
    <m/>
    <n v="507.13992564199447"/>
    <m/>
    <m/>
    <s v="12 Levels"/>
    <s v="4m average"/>
    <m/>
    <m/>
  </r>
  <r>
    <x v="0"/>
    <x v="2"/>
    <s v="Commercial"/>
    <s v="Com-High Rise"/>
    <m/>
    <m/>
    <s v="KSA"/>
    <s v="Jeddah"/>
    <s v="Developer03"/>
    <x v="32"/>
    <m/>
    <s v="PS2"/>
    <m/>
    <n v="2022"/>
    <m/>
    <s v="Award"/>
    <s v="Competitive - Traditional"/>
    <s v="Fixed Price Lump Sum"/>
    <m/>
    <m/>
    <n v="34307"/>
    <m/>
    <x v="5"/>
    <s v="SAR"/>
    <m/>
    <m/>
    <m/>
    <n v="110.6898147372017"/>
    <m/>
    <m/>
    <s v="12 Levels"/>
    <s v="4m average"/>
    <m/>
    <m/>
  </r>
  <r>
    <x v="0"/>
    <x v="2"/>
    <s v="Commercial"/>
    <s v="Com-High Rise"/>
    <m/>
    <m/>
    <s v="KSA"/>
    <s v="Jeddah"/>
    <s v="Developer03"/>
    <x v="32"/>
    <m/>
    <s v="PS2"/>
    <m/>
    <n v="2022"/>
    <m/>
    <s v="Award"/>
    <s v="Competitive - Traditional"/>
    <s v="Fixed Price Lump Sum"/>
    <m/>
    <m/>
    <n v="34307"/>
    <m/>
    <x v="6"/>
    <s v="SAR"/>
    <m/>
    <m/>
    <m/>
    <n v="108.91899827522998"/>
    <m/>
    <m/>
    <s v="12 Levels"/>
    <s v="4m average"/>
    <m/>
    <m/>
  </r>
  <r>
    <x v="0"/>
    <x v="2"/>
    <s v="Commercial"/>
    <s v="Com-High Rise"/>
    <m/>
    <m/>
    <s v="KSA"/>
    <s v="Jeddah"/>
    <s v="Developer03"/>
    <x v="32"/>
    <m/>
    <s v="PS2"/>
    <m/>
    <n v="2022"/>
    <m/>
    <s v="Award"/>
    <s v="Competitive - Traditional"/>
    <s v="Fixed Price Lump Sum"/>
    <m/>
    <m/>
    <n v="34307"/>
    <m/>
    <x v="7"/>
    <s v="SAR"/>
    <m/>
    <m/>
    <m/>
    <n v="46.700281249999996"/>
    <m/>
    <m/>
    <s v="12 Levels"/>
    <s v="4m average"/>
    <m/>
    <m/>
  </r>
  <r>
    <x v="0"/>
    <x v="2"/>
    <s v="Commercial"/>
    <s v="Com-High Rise"/>
    <m/>
    <m/>
    <s v="KSA"/>
    <s v="Jeddah"/>
    <s v="Developer03"/>
    <x v="32"/>
    <m/>
    <s v="PS2"/>
    <m/>
    <n v="2022"/>
    <m/>
    <s v="Award"/>
    <s v="Competitive - Traditional"/>
    <s v="Fixed Price Lump Sum"/>
    <m/>
    <m/>
    <n v="34307"/>
    <m/>
    <x v="8"/>
    <s v="SAR"/>
    <m/>
    <m/>
    <m/>
    <n v="1086.0617407499999"/>
    <m/>
    <m/>
    <s v="12 Levels"/>
    <s v="4m average"/>
    <m/>
    <m/>
  </r>
  <r>
    <x v="0"/>
    <x v="2"/>
    <s v="Commercial"/>
    <s v="Com-High Rise"/>
    <m/>
    <m/>
    <s v="KSA"/>
    <s v="Jeddah"/>
    <s v="Developer03"/>
    <x v="32"/>
    <m/>
    <s v="PS2"/>
    <m/>
    <n v="2022"/>
    <m/>
    <s v="Award"/>
    <s v="Competitive - Traditional"/>
    <s v="Fixed Price Lump Sum"/>
    <m/>
    <m/>
    <n v="34307"/>
    <m/>
    <x v="9"/>
    <s v="SAR"/>
    <m/>
    <m/>
    <m/>
    <n v="1219.1509235204694"/>
    <m/>
    <m/>
    <s v="12 Levels"/>
    <s v="4m average"/>
    <m/>
    <m/>
  </r>
  <r>
    <x v="0"/>
    <x v="2"/>
    <s v="Commercial"/>
    <s v="Com-High Rise"/>
    <m/>
    <m/>
    <s v="KSA"/>
    <s v="Jeddah"/>
    <s v="Developer03"/>
    <x v="32"/>
    <m/>
    <s v="PS2"/>
    <m/>
    <n v="2022"/>
    <m/>
    <s v="Award"/>
    <s v="Competitive - Traditional"/>
    <s v="Fixed Price Lump Sum"/>
    <m/>
    <m/>
    <n v="34307"/>
    <m/>
    <x v="10"/>
    <s v="SAR"/>
    <m/>
    <m/>
    <m/>
    <n v="209.91109274999997"/>
    <m/>
    <m/>
    <s v="12 Levels"/>
    <s v="4m average"/>
    <m/>
    <m/>
  </r>
  <r>
    <x v="0"/>
    <x v="2"/>
    <s v="Commercial"/>
    <s v="Com-High Rise"/>
    <m/>
    <m/>
    <s v="KSA"/>
    <s v="Jeddah"/>
    <s v="Developer03"/>
    <x v="32"/>
    <m/>
    <s v="PS2"/>
    <m/>
    <n v="2022"/>
    <m/>
    <s v="Award"/>
    <s v="Competitive - Traditional"/>
    <s v="Fixed Price Lump Sum"/>
    <m/>
    <m/>
    <n v="34307"/>
    <m/>
    <x v="11"/>
    <s v="SAR"/>
    <m/>
    <m/>
    <m/>
    <n v="418.18821277574153"/>
    <m/>
    <m/>
    <s v="12 Levels"/>
    <s v="4m average"/>
    <m/>
    <m/>
  </r>
  <r>
    <x v="0"/>
    <x v="2"/>
    <s v="Commercial"/>
    <s v="Com-High Rise"/>
    <m/>
    <m/>
    <s v="KSA"/>
    <s v="Jeddah"/>
    <s v="Developer03"/>
    <x v="32"/>
    <m/>
    <s v="PS2"/>
    <m/>
    <n v="2022"/>
    <m/>
    <s v="Award"/>
    <s v="Competitive - Traditional"/>
    <s v="Fixed Price Lump Sum"/>
    <m/>
    <m/>
    <n v="34307"/>
    <m/>
    <x v="12"/>
    <s v="SAR"/>
    <m/>
    <m/>
    <m/>
    <n v="0"/>
    <m/>
    <m/>
    <s v="12 Levels"/>
    <s v="4m average"/>
    <m/>
    <m/>
  </r>
  <r>
    <x v="0"/>
    <x v="2"/>
    <s v="Commercial"/>
    <s v="Com-High Rise"/>
    <m/>
    <m/>
    <s v="KSA"/>
    <s v="Riyadh"/>
    <s v="Developer05"/>
    <x v="33"/>
    <m/>
    <s v="PS3"/>
    <m/>
    <n v="2021"/>
    <m/>
    <s v="Award"/>
    <s v="Competitive - Traditional"/>
    <s v="Fixed Price Lump Sum"/>
    <m/>
    <m/>
    <n v="70864"/>
    <m/>
    <x v="0"/>
    <s v="SAR"/>
    <m/>
    <m/>
    <m/>
    <n v="545.08000000000004"/>
    <m/>
    <m/>
    <s v="19 Levels"/>
    <s v="4m average"/>
    <m/>
    <m/>
  </r>
  <r>
    <x v="0"/>
    <x v="2"/>
    <s v="Commercial"/>
    <s v="Com-High Rise"/>
    <m/>
    <m/>
    <s v="KSA"/>
    <s v="Riyadh"/>
    <s v="Developer05"/>
    <x v="33"/>
    <m/>
    <s v="PS3"/>
    <m/>
    <n v="2021"/>
    <m/>
    <s v="Award"/>
    <s v="Competitive - Traditional"/>
    <s v="Fixed Price Lump Sum"/>
    <m/>
    <m/>
    <n v="70864"/>
    <m/>
    <x v="1"/>
    <s v="SAR"/>
    <m/>
    <m/>
    <m/>
    <n v="1736.9686596599995"/>
    <m/>
    <m/>
    <s v="19 Levels"/>
    <s v="4m average"/>
    <m/>
    <m/>
  </r>
  <r>
    <x v="0"/>
    <x v="2"/>
    <s v="Commercial"/>
    <s v="Com-High Rise"/>
    <m/>
    <m/>
    <s v="KSA"/>
    <s v="Riyadh"/>
    <s v="Developer05"/>
    <x v="33"/>
    <m/>
    <s v="PS3"/>
    <m/>
    <n v="2021"/>
    <m/>
    <s v="Award"/>
    <s v="Competitive - Traditional"/>
    <s v="Fixed Price Lump Sum"/>
    <m/>
    <m/>
    <n v="70864"/>
    <m/>
    <x v="2"/>
    <s v="SAR"/>
    <m/>
    <m/>
    <m/>
    <n v="995.62244491040622"/>
    <m/>
    <m/>
    <s v="19 Levels"/>
    <s v="4m average"/>
    <m/>
    <m/>
  </r>
  <r>
    <x v="0"/>
    <x v="2"/>
    <s v="Commercial"/>
    <s v="Com-High Rise"/>
    <m/>
    <m/>
    <s v="KSA"/>
    <s v="Riyadh"/>
    <s v="Developer05"/>
    <x v="33"/>
    <m/>
    <s v="PS3"/>
    <m/>
    <n v="2021"/>
    <m/>
    <s v="Award"/>
    <s v="Competitive - Traditional"/>
    <s v="Fixed Price Lump Sum"/>
    <m/>
    <m/>
    <n v="70864"/>
    <m/>
    <x v="3"/>
    <s v="SAR"/>
    <m/>
    <m/>
    <m/>
    <n v="397.404"/>
    <m/>
    <m/>
    <s v="19 Levels"/>
    <s v="4m average"/>
    <m/>
    <m/>
  </r>
  <r>
    <x v="0"/>
    <x v="2"/>
    <s v="Commercial"/>
    <s v="Com-High Rise"/>
    <m/>
    <m/>
    <s v="KSA"/>
    <s v="Riyadh"/>
    <s v="Developer05"/>
    <x v="33"/>
    <m/>
    <s v="PS3"/>
    <m/>
    <n v="2021"/>
    <m/>
    <s v="Award"/>
    <s v="Competitive - Traditional"/>
    <s v="Fixed Price Lump Sum"/>
    <m/>
    <m/>
    <n v="70864"/>
    <m/>
    <x v="4"/>
    <s v="SAR"/>
    <m/>
    <m/>
    <m/>
    <n v="601.25067023853137"/>
    <m/>
    <m/>
    <s v="19 Levels"/>
    <s v="4m average"/>
    <m/>
    <m/>
  </r>
  <r>
    <x v="0"/>
    <x v="2"/>
    <s v="Commercial"/>
    <s v="Com-High Rise"/>
    <m/>
    <m/>
    <s v="KSA"/>
    <s v="Riyadh"/>
    <s v="Developer05"/>
    <x v="33"/>
    <m/>
    <s v="PS3"/>
    <m/>
    <n v="2021"/>
    <m/>
    <s v="Award"/>
    <s v="Competitive - Traditional"/>
    <s v="Fixed Price Lump Sum"/>
    <m/>
    <m/>
    <n v="70864"/>
    <m/>
    <x v="5"/>
    <s v="SAR"/>
    <m/>
    <m/>
    <m/>
    <n v="170"/>
    <m/>
    <m/>
    <s v="19 Levels"/>
    <s v="4m average"/>
    <m/>
    <m/>
  </r>
  <r>
    <x v="0"/>
    <x v="2"/>
    <s v="Commercial"/>
    <s v="Com-High Rise"/>
    <m/>
    <m/>
    <s v="KSA"/>
    <s v="Riyadh"/>
    <s v="Developer05"/>
    <x v="33"/>
    <m/>
    <s v="PS3"/>
    <m/>
    <n v="2021"/>
    <m/>
    <s v="Award"/>
    <s v="Competitive - Traditional"/>
    <s v="Fixed Price Lump Sum"/>
    <m/>
    <m/>
    <n v="70864"/>
    <m/>
    <x v="6"/>
    <s v="SAR"/>
    <m/>
    <m/>
    <m/>
    <n v="116.28000000000002"/>
    <m/>
    <m/>
    <s v="19 Levels"/>
    <s v="4m average"/>
    <m/>
    <m/>
  </r>
  <r>
    <x v="0"/>
    <x v="2"/>
    <s v="Commercial"/>
    <s v="Com-High Rise"/>
    <m/>
    <m/>
    <s v="KSA"/>
    <s v="Riyadh"/>
    <s v="Developer05"/>
    <x v="33"/>
    <m/>
    <s v="PS3"/>
    <m/>
    <n v="2021"/>
    <m/>
    <s v="Award"/>
    <s v="Competitive - Traditional"/>
    <s v="Fixed Price Lump Sum"/>
    <m/>
    <m/>
    <n v="70864"/>
    <m/>
    <x v="7"/>
    <s v="SAR"/>
    <m/>
    <m/>
    <m/>
    <n v="45"/>
    <m/>
    <m/>
    <s v="19 Levels"/>
    <s v="4m average"/>
    <m/>
    <m/>
  </r>
  <r>
    <x v="0"/>
    <x v="2"/>
    <s v="Commercial"/>
    <s v="Com-High Rise"/>
    <m/>
    <m/>
    <s v="KSA"/>
    <s v="Riyadh"/>
    <s v="Developer05"/>
    <x v="33"/>
    <m/>
    <s v="PS3"/>
    <m/>
    <n v="2021"/>
    <m/>
    <s v="Award"/>
    <s v="Competitive - Traditional"/>
    <s v="Fixed Price Lump Sum"/>
    <m/>
    <m/>
    <n v="70864"/>
    <m/>
    <x v="8"/>
    <s v="SAR"/>
    <m/>
    <m/>
    <m/>
    <n v="1252.8600000000001"/>
    <m/>
    <m/>
    <s v="19 Levels"/>
    <s v="4m average"/>
    <m/>
    <m/>
  </r>
  <r>
    <x v="0"/>
    <x v="2"/>
    <s v="Commercial"/>
    <s v="Com-High Rise"/>
    <m/>
    <m/>
    <s v="KSA"/>
    <s v="Riyadh"/>
    <s v="Developer05"/>
    <x v="33"/>
    <m/>
    <s v="PS3"/>
    <m/>
    <n v="2021"/>
    <m/>
    <s v="Award"/>
    <s v="Competitive - Traditional"/>
    <s v="Fixed Price Lump Sum"/>
    <m/>
    <m/>
    <n v="70864"/>
    <m/>
    <x v="9"/>
    <s v="SAR"/>
    <m/>
    <m/>
    <m/>
    <n v="1568.184"/>
    <m/>
    <m/>
    <s v="19 Levels"/>
    <s v="4m average"/>
    <m/>
    <m/>
  </r>
  <r>
    <x v="0"/>
    <x v="2"/>
    <s v="Commercial"/>
    <s v="Com-High Rise"/>
    <m/>
    <m/>
    <s v="KSA"/>
    <s v="Riyadh"/>
    <s v="Developer05"/>
    <x v="33"/>
    <m/>
    <s v="PS3"/>
    <m/>
    <n v="2021"/>
    <m/>
    <s v="Award"/>
    <s v="Competitive - Traditional"/>
    <s v="Fixed Price Lump Sum"/>
    <m/>
    <m/>
    <n v="70864"/>
    <m/>
    <x v="10"/>
    <s v="SAR"/>
    <m/>
    <m/>
    <m/>
    <n v="152.76000000000002"/>
    <m/>
    <m/>
    <s v="19 Levels"/>
    <s v="4m average"/>
    <m/>
    <m/>
  </r>
  <r>
    <x v="0"/>
    <x v="2"/>
    <s v="Commercial"/>
    <s v="Com-High Rise"/>
    <m/>
    <m/>
    <s v="KSA"/>
    <s v="Riyadh"/>
    <s v="Developer05"/>
    <x v="33"/>
    <m/>
    <s v="PS3"/>
    <m/>
    <n v="2021"/>
    <m/>
    <s v="Award"/>
    <s v="Competitive - Traditional"/>
    <s v="Fixed Price Lump Sum"/>
    <m/>
    <m/>
    <n v="70864"/>
    <m/>
    <x v="11"/>
    <s v="SAR"/>
    <m/>
    <m/>
    <m/>
    <n v="943.10328000000027"/>
    <m/>
    <m/>
    <s v="19 Levels"/>
    <s v="4m average"/>
    <m/>
    <m/>
  </r>
  <r>
    <x v="0"/>
    <x v="2"/>
    <s v="Commercial"/>
    <s v="Com-High Rise"/>
    <m/>
    <m/>
    <s v="KSA"/>
    <s v="Riyadh"/>
    <s v="Developer05"/>
    <x v="33"/>
    <m/>
    <s v="PS3"/>
    <m/>
    <n v="2021"/>
    <m/>
    <s v="Award"/>
    <s v="Competitive - Traditional"/>
    <s v="Fixed Price Lump Sum"/>
    <m/>
    <m/>
    <n v="70864"/>
    <m/>
    <x v="12"/>
    <s v="SAR"/>
    <m/>
    <m/>
    <m/>
    <n v="0"/>
    <m/>
    <m/>
    <s v="19 Levels"/>
    <s v="4m average"/>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r>
    <x v="1"/>
    <x v="3"/>
    <m/>
    <m/>
    <m/>
    <m/>
    <m/>
    <m/>
    <m/>
    <x v="34"/>
    <m/>
    <m/>
    <m/>
    <m/>
    <m/>
    <m/>
    <m/>
    <m/>
    <m/>
    <m/>
    <m/>
    <m/>
    <x v="13"/>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2">
  <r>
    <s v="Single Asset"/>
    <x v="0"/>
    <x v="0"/>
    <x v="0"/>
    <m/>
    <m/>
    <s v="KSA"/>
    <s v="Riyadh"/>
    <s v="ROSHN"/>
    <x v="0"/>
    <m/>
    <s v="ROSHN-Sedra"/>
    <m/>
    <n v="2023"/>
    <m/>
    <s v="Award"/>
    <s v="Competitive - Traditional"/>
    <s v="Fixed Price Lump Sum"/>
    <m/>
    <m/>
    <n v="332"/>
    <m/>
    <x v="0"/>
    <s v="SAR"/>
    <m/>
    <m/>
    <m/>
    <n v="193"/>
    <m/>
    <m/>
    <s v="2-3 Levels"/>
    <s v="5m average"/>
  </r>
  <r>
    <s v="Single Asset"/>
    <x v="0"/>
    <x v="0"/>
    <x v="0"/>
    <m/>
    <m/>
    <s v="KSA"/>
    <s v="Riyadh"/>
    <s v="ROSHN"/>
    <x v="0"/>
    <m/>
    <s v="ROSHN-Sedra"/>
    <m/>
    <n v="2023"/>
    <m/>
    <s v="Award"/>
    <s v="Competitive - Traditional"/>
    <s v="Fixed Price Lump Sum"/>
    <m/>
    <m/>
    <n v="332"/>
    <m/>
    <x v="1"/>
    <s v="SAR"/>
    <m/>
    <m/>
    <m/>
    <n v="377"/>
    <m/>
    <m/>
    <s v="2-3 Levels"/>
    <s v="5m average"/>
  </r>
  <r>
    <s v="Single Asset"/>
    <x v="0"/>
    <x v="0"/>
    <x v="0"/>
    <m/>
    <m/>
    <s v="KSA"/>
    <s v="Riyadh"/>
    <s v="ROSHN"/>
    <x v="0"/>
    <m/>
    <s v="ROSHN-Sedra"/>
    <m/>
    <n v="2023"/>
    <m/>
    <s v="Award"/>
    <s v="Competitive - Traditional"/>
    <s v="Fixed Price Lump Sum"/>
    <m/>
    <m/>
    <n v="332"/>
    <m/>
    <x v="2"/>
    <s v="SAR"/>
    <m/>
    <m/>
    <m/>
    <n v="752"/>
    <m/>
    <m/>
    <s v="2-3 Levels"/>
    <s v="5m average"/>
  </r>
  <r>
    <s v="Single Asset"/>
    <x v="0"/>
    <x v="0"/>
    <x v="0"/>
    <m/>
    <m/>
    <s v="KSA"/>
    <s v="Riyadh"/>
    <s v="ROSHN"/>
    <x v="0"/>
    <m/>
    <s v="ROSHN-Sedra"/>
    <m/>
    <n v="2023"/>
    <m/>
    <s v="Award"/>
    <s v="Competitive - Traditional"/>
    <s v="Fixed Price Lump Sum"/>
    <m/>
    <m/>
    <n v="332"/>
    <m/>
    <x v="3"/>
    <s v="SAR"/>
    <m/>
    <m/>
    <m/>
    <n v="250"/>
    <m/>
    <m/>
    <s v="2-3 Levels"/>
    <s v="5m average"/>
  </r>
  <r>
    <s v="Single Asset"/>
    <x v="0"/>
    <x v="0"/>
    <x v="0"/>
    <m/>
    <m/>
    <s v="KSA"/>
    <s v="Riyadh"/>
    <s v="ROSHN"/>
    <x v="0"/>
    <m/>
    <s v="ROSHN-Sedra"/>
    <m/>
    <n v="2023"/>
    <m/>
    <s v="Award"/>
    <s v="Competitive - Traditional"/>
    <s v="Fixed Price Lump Sum"/>
    <m/>
    <m/>
    <n v="332"/>
    <m/>
    <x v="4"/>
    <s v="SAR"/>
    <m/>
    <m/>
    <m/>
    <n v="133"/>
    <m/>
    <m/>
    <s v="2-3 Levels"/>
    <s v="5m average"/>
  </r>
  <r>
    <s v="Single Asset"/>
    <x v="0"/>
    <x v="0"/>
    <x v="0"/>
    <m/>
    <m/>
    <s v="KSA"/>
    <s v="Riyadh"/>
    <s v="ROSHN"/>
    <x v="0"/>
    <m/>
    <s v="ROSHN-Sedra"/>
    <m/>
    <n v="2023"/>
    <m/>
    <s v="Award"/>
    <s v="Competitive - Traditional"/>
    <s v="Fixed Price Lump Sum"/>
    <m/>
    <m/>
    <n v="332"/>
    <m/>
    <x v="5"/>
    <s v="SAR"/>
    <m/>
    <m/>
    <m/>
    <n v="88"/>
    <m/>
    <m/>
    <s v="2-3 Levels"/>
    <s v="5m average"/>
  </r>
  <r>
    <s v="Single Asset"/>
    <x v="0"/>
    <x v="0"/>
    <x v="0"/>
    <m/>
    <m/>
    <s v="KSA"/>
    <s v="Riyadh"/>
    <s v="ROSHN"/>
    <x v="0"/>
    <m/>
    <s v="ROSHN-Sedra"/>
    <m/>
    <n v="2023"/>
    <m/>
    <s v="Award"/>
    <s v="Competitive - Traditional"/>
    <s v="Fixed Price Lump Sum"/>
    <m/>
    <m/>
    <n v="332"/>
    <m/>
    <x v="6"/>
    <s v="SAR"/>
    <m/>
    <m/>
    <m/>
    <n v="57"/>
    <m/>
    <m/>
    <s v="2-3 Levels"/>
    <s v="5m average"/>
  </r>
  <r>
    <s v="Single Asset"/>
    <x v="0"/>
    <x v="0"/>
    <x v="0"/>
    <m/>
    <m/>
    <s v="KSA"/>
    <s v="Riyadh"/>
    <s v="ROSHN"/>
    <x v="0"/>
    <m/>
    <s v="ROSHN-Sedra"/>
    <m/>
    <n v="2023"/>
    <m/>
    <s v="Award"/>
    <s v="Competitive - Traditional"/>
    <s v="Fixed Price Lump Sum"/>
    <m/>
    <m/>
    <n v="332"/>
    <m/>
    <x v="7"/>
    <s v="SAR"/>
    <m/>
    <m/>
    <m/>
    <n v="0"/>
    <m/>
    <m/>
    <s v="2-3 Levels"/>
    <s v="5m average"/>
  </r>
  <r>
    <s v="Single Asset"/>
    <x v="0"/>
    <x v="0"/>
    <x v="0"/>
    <m/>
    <m/>
    <s v="KSA"/>
    <s v="Riyadh"/>
    <s v="ROSHN"/>
    <x v="0"/>
    <m/>
    <s v="ROSHN-Sedra"/>
    <m/>
    <n v="2023"/>
    <m/>
    <s v="Award"/>
    <s v="Competitive - Traditional"/>
    <s v="Fixed Price Lump Sum"/>
    <m/>
    <m/>
    <n v="332"/>
    <m/>
    <x v="8"/>
    <s v="SAR"/>
    <m/>
    <m/>
    <m/>
    <n v="476"/>
    <m/>
    <m/>
    <s v="2-3 Levels"/>
    <s v="5m average"/>
  </r>
  <r>
    <s v="Single Asset"/>
    <x v="0"/>
    <x v="0"/>
    <x v="0"/>
    <m/>
    <m/>
    <s v="KSA"/>
    <s v="Riyadh"/>
    <s v="ROSHN"/>
    <x v="0"/>
    <m/>
    <s v="ROSHN-Sedra"/>
    <m/>
    <n v="2023"/>
    <m/>
    <s v="Award"/>
    <s v="Competitive - Traditional"/>
    <s v="Fixed Price Lump Sum"/>
    <m/>
    <m/>
    <n v="332"/>
    <m/>
    <x v="9"/>
    <s v="SAR"/>
    <m/>
    <m/>
    <m/>
    <n v="400"/>
    <m/>
    <m/>
    <s v="2-3 Levels"/>
    <s v="5m average"/>
  </r>
  <r>
    <s v="Single Asset"/>
    <x v="0"/>
    <x v="0"/>
    <x v="0"/>
    <m/>
    <m/>
    <s v="KSA"/>
    <s v="Riyadh"/>
    <s v="ROSHN"/>
    <x v="0"/>
    <m/>
    <s v="ROSHN-Sedra"/>
    <m/>
    <n v="2023"/>
    <m/>
    <s v="Award"/>
    <s v="Competitive - Traditional"/>
    <s v="Fixed Price Lump Sum"/>
    <m/>
    <m/>
    <n v="332"/>
    <m/>
    <x v="10"/>
    <s v="SAR"/>
    <m/>
    <m/>
    <m/>
    <n v="0"/>
    <m/>
    <m/>
    <s v="2-3 Levels"/>
    <s v="5m average"/>
  </r>
  <r>
    <s v="Single Asset"/>
    <x v="0"/>
    <x v="0"/>
    <x v="0"/>
    <m/>
    <m/>
    <s v="KSA"/>
    <s v="Riyadh"/>
    <s v="ROSHN"/>
    <x v="0"/>
    <m/>
    <s v="ROSHN-Sedra"/>
    <m/>
    <n v="2023"/>
    <m/>
    <s v="Award"/>
    <s v="Competitive - Traditional"/>
    <s v="Fixed Price Lump Sum"/>
    <m/>
    <m/>
    <n v="332"/>
    <m/>
    <x v="11"/>
    <s v="SAR"/>
    <m/>
    <m/>
    <m/>
    <n v="209"/>
    <m/>
    <m/>
    <s v="2-3 Levels"/>
    <s v="5m average"/>
  </r>
  <r>
    <s v="Single Asset"/>
    <x v="0"/>
    <x v="0"/>
    <x v="0"/>
    <m/>
    <m/>
    <s v="KSA"/>
    <s v="Riyadh"/>
    <s v="ROSHN"/>
    <x v="0"/>
    <m/>
    <s v="ROSHN-Sedra"/>
    <m/>
    <n v="2023"/>
    <m/>
    <s v="Award"/>
    <s v="Competitive - Traditional"/>
    <s v="Fixed Price Lump Sum"/>
    <m/>
    <m/>
    <n v="332"/>
    <m/>
    <x v="12"/>
    <s v="SAR"/>
    <m/>
    <m/>
    <m/>
    <n v="0"/>
    <m/>
    <m/>
    <s v="2-3 Levels"/>
    <s v="5m average"/>
  </r>
  <r>
    <s v="Single Asset"/>
    <x v="0"/>
    <x v="0"/>
    <x v="0"/>
    <m/>
    <m/>
    <s v="KSA"/>
    <s v="Riyadh"/>
    <s v="ROSHN"/>
    <x v="1"/>
    <m/>
    <s v="ROSHN-Sedra"/>
    <m/>
    <n v="2023"/>
    <m/>
    <s v="Award"/>
    <s v="Competitive - Traditional"/>
    <s v="Fixed Price Lump Sum"/>
    <m/>
    <m/>
    <n v="406"/>
    <m/>
    <x v="0"/>
    <s v="SAR"/>
    <m/>
    <m/>
    <m/>
    <n v="187"/>
    <m/>
    <m/>
    <s v="2-3 Levels"/>
    <s v="5m average"/>
  </r>
  <r>
    <s v="Single Asset"/>
    <x v="0"/>
    <x v="0"/>
    <x v="0"/>
    <m/>
    <m/>
    <s v="KSA"/>
    <s v="Riyadh"/>
    <s v="ROSHN"/>
    <x v="1"/>
    <m/>
    <s v="ROSHN-Sedra"/>
    <m/>
    <n v="2023"/>
    <m/>
    <s v="Award"/>
    <s v="Competitive - Traditional"/>
    <s v="Fixed Price Lump Sum"/>
    <m/>
    <m/>
    <n v="406"/>
    <m/>
    <x v="1"/>
    <s v="SAR"/>
    <m/>
    <m/>
    <m/>
    <n v="366"/>
    <m/>
    <m/>
    <s v="2-3 Levels"/>
    <s v="5m average"/>
  </r>
  <r>
    <s v="Single Asset"/>
    <x v="0"/>
    <x v="0"/>
    <x v="0"/>
    <m/>
    <m/>
    <s v="KSA"/>
    <s v="Riyadh"/>
    <s v="ROSHN"/>
    <x v="1"/>
    <m/>
    <s v="ROSHN-Sedra"/>
    <m/>
    <n v="2023"/>
    <m/>
    <s v="Award"/>
    <s v="Competitive - Traditional"/>
    <s v="Fixed Price Lump Sum"/>
    <m/>
    <m/>
    <n v="406"/>
    <m/>
    <x v="2"/>
    <s v="SAR"/>
    <m/>
    <m/>
    <m/>
    <n v="731"/>
    <m/>
    <m/>
    <s v="2-3 Levels"/>
    <s v="5m average"/>
  </r>
  <r>
    <s v="Single Asset"/>
    <x v="0"/>
    <x v="0"/>
    <x v="0"/>
    <m/>
    <m/>
    <s v="KSA"/>
    <s v="Riyadh"/>
    <s v="ROSHN"/>
    <x v="1"/>
    <m/>
    <s v="ROSHN-Sedra"/>
    <m/>
    <n v="2023"/>
    <m/>
    <s v="Award"/>
    <s v="Competitive - Traditional"/>
    <s v="Fixed Price Lump Sum"/>
    <m/>
    <m/>
    <n v="406"/>
    <m/>
    <x v="3"/>
    <s v="SAR"/>
    <m/>
    <m/>
    <m/>
    <n v="242"/>
    <m/>
    <m/>
    <s v="2-3 Levels"/>
    <s v="5m average"/>
  </r>
  <r>
    <s v="Single Asset"/>
    <x v="0"/>
    <x v="0"/>
    <x v="0"/>
    <m/>
    <m/>
    <s v="KSA"/>
    <s v="Riyadh"/>
    <s v="ROSHN"/>
    <x v="1"/>
    <m/>
    <s v="ROSHN-Sedra"/>
    <m/>
    <n v="2023"/>
    <m/>
    <s v="Award"/>
    <s v="Competitive - Traditional"/>
    <s v="Fixed Price Lump Sum"/>
    <m/>
    <m/>
    <n v="406"/>
    <m/>
    <x v="4"/>
    <s v="SAR"/>
    <m/>
    <m/>
    <m/>
    <n v="129"/>
    <m/>
    <m/>
    <s v="2-3 Levels"/>
    <s v="5m average"/>
  </r>
  <r>
    <s v="Single Asset"/>
    <x v="0"/>
    <x v="0"/>
    <x v="0"/>
    <m/>
    <m/>
    <s v="KSA"/>
    <s v="Riyadh"/>
    <s v="ROSHN"/>
    <x v="1"/>
    <m/>
    <s v="ROSHN-Sedra"/>
    <m/>
    <n v="2023"/>
    <m/>
    <s v="Award"/>
    <s v="Competitive - Traditional"/>
    <s v="Fixed Price Lump Sum"/>
    <m/>
    <m/>
    <n v="406"/>
    <m/>
    <x v="5"/>
    <s v="SAR"/>
    <m/>
    <m/>
    <m/>
    <n v="86"/>
    <m/>
    <m/>
    <s v="2-3 Levels"/>
    <s v="5m average"/>
  </r>
  <r>
    <s v="Single Asset"/>
    <x v="0"/>
    <x v="0"/>
    <x v="0"/>
    <m/>
    <m/>
    <s v="KSA"/>
    <s v="Riyadh"/>
    <s v="ROSHN"/>
    <x v="1"/>
    <m/>
    <s v="ROSHN-Sedra"/>
    <m/>
    <n v="2023"/>
    <m/>
    <s v="Award"/>
    <s v="Competitive - Traditional"/>
    <s v="Fixed Price Lump Sum"/>
    <m/>
    <m/>
    <n v="406"/>
    <m/>
    <x v="6"/>
    <s v="SAR"/>
    <m/>
    <m/>
    <m/>
    <n v="56"/>
    <m/>
    <m/>
    <s v="2-3 Levels"/>
    <s v="5m average"/>
  </r>
  <r>
    <s v="Single Asset"/>
    <x v="0"/>
    <x v="0"/>
    <x v="0"/>
    <m/>
    <m/>
    <s v="KSA"/>
    <s v="Riyadh"/>
    <s v="ROSHN"/>
    <x v="1"/>
    <m/>
    <s v="ROSHN-Sedra"/>
    <m/>
    <n v="2023"/>
    <m/>
    <s v="Award"/>
    <s v="Competitive - Traditional"/>
    <s v="Fixed Price Lump Sum"/>
    <m/>
    <m/>
    <n v="406"/>
    <m/>
    <x v="7"/>
    <s v="SAR"/>
    <m/>
    <m/>
    <m/>
    <n v="0"/>
    <m/>
    <m/>
    <s v="2-3 Levels"/>
    <s v="5m average"/>
  </r>
  <r>
    <s v="Single Asset"/>
    <x v="0"/>
    <x v="0"/>
    <x v="0"/>
    <m/>
    <m/>
    <s v="KSA"/>
    <s v="Riyadh"/>
    <s v="ROSHN"/>
    <x v="1"/>
    <m/>
    <s v="ROSHN-Sedra"/>
    <m/>
    <n v="2023"/>
    <m/>
    <s v="Award"/>
    <s v="Competitive - Traditional"/>
    <s v="Fixed Price Lump Sum"/>
    <m/>
    <m/>
    <n v="406"/>
    <m/>
    <x v="8"/>
    <s v="SAR"/>
    <m/>
    <m/>
    <m/>
    <n v="462"/>
    <m/>
    <m/>
    <s v="2-3 Levels"/>
    <s v="5m average"/>
  </r>
  <r>
    <s v="Single Asset"/>
    <x v="0"/>
    <x v="0"/>
    <x v="0"/>
    <m/>
    <m/>
    <s v="KSA"/>
    <s v="Riyadh"/>
    <s v="ROSHN"/>
    <x v="1"/>
    <m/>
    <s v="ROSHN-Sedra"/>
    <m/>
    <n v="2023"/>
    <m/>
    <s v="Award"/>
    <s v="Competitive - Traditional"/>
    <s v="Fixed Price Lump Sum"/>
    <m/>
    <m/>
    <n v="406"/>
    <m/>
    <x v="9"/>
    <s v="SAR"/>
    <m/>
    <m/>
    <m/>
    <n v="388"/>
    <m/>
    <m/>
    <s v="2-3 Levels"/>
    <s v="5m average"/>
  </r>
  <r>
    <s v="Single Asset"/>
    <x v="0"/>
    <x v="0"/>
    <x v="0"/>
    <m/>
    <m/>
    <s v="KSA"/>
    <s v="Riyadh"/>
    <s v="ROSHN"/>
    <x v="1"/>
    <m/>
    <s v="ROSHN-Sedra"/>
    <m/>
    <n v="2023"/>
    <m/>
    <s v="Award"/>
    <s v="Competitive - Traditional"/>
    <s v="Fixed Price Lump Sum"/>
    <m/>
    <m/>
    <n v="406"/>
    <m/>
    <x v="10"/>
    <s v="SAR"/>
    <m/>
    <m/>
    <m/>
    <n v="0"/>
    <m/>
    <m/>
    <s v="2-3 Levels"/>
    <s v="5m average"/>
  </r>
  <r>
    <s v="Single Asset"/>
    <x v="0"/>
    <x v="0"/>
    <x v="0"/>
    <m/>
    <m/>
    <s v="KSA"/>
    <s v="Riyadh"/>
    <s v="ROSHN"/>
    <x v="1"/>
    <m/>
    <s v="ROSHN-Sedra"/>
    <m/>
    <n v="2023"/>
    <m/>
    <s v="Award"/>
    <s v="Competitive - Traditional"/>
    <s v="Fixed Price Lump Sum"/>
    <m/>
    <m/>
    <n v="406"/>
    <m/>
    <x v="11"/>
    <s v="SAR"/>
    <m/>
    <m/>
    <m/>
    <n v="203"/>
    <m/>
    <m/>
    <s v="2-3 Levels"/>
    <s v="5m average"/>
  </r>
  <r>
    <s v="Single Asset"/>
    <x v="0"/>
    <x v="0"/>
    <x v="0"/>
    <m/>
    <m/>
    <s v="KSA"/>
    <s v="Riyadh"/>
    <s v="ROSHN"/>
    <x v="1"/>
    <m/>
    <s v="ROSHN-Sedra"/>
    <m/>
    <n v="2023"/>
    <m/>
    <s v="Award"/>
    <s v="Competitive - Traditional"/>
    <s v="Fixed Price Lump Sum"/>
    <m/>
    <m/>
    <n v="406"/>
    <m/>
    <x v="12"/>
    <s v="SAR"/>
    <m/>
    <m/>
    <m/>
    <n v="0"/>
    <m/>
    <m/>
    <s v="2-3 Levels"/>
    <s v="5m average"/>
  </r>
  <r>
    <s v="Single Asset"/>
    <x v="0"/>
    <x v="0"/>
    <x v="0"/>
    <m/>
    <m/>
    <s v="UAE"/>
    <s v="Dubai"/>
    <s v="Developer01"/>
    <x v="2"/>
    <m/>
    <s v="FJ Project01"/>
    <m/>
    <n v="2021"/>
    <m/>
    <s v="Award"/>
    <s v="Competitive - Traditional"/>
    <s v="Fixed Price Lump Sum"/>
    <m/>
    <m/>
    <n v="422"/>
    <m/>
    <x v="0"/>
    <s v="SAR"/>
    <m/>
    <m/>
    <m/>
    <n v="379"/>
    <m/>
    <m/>
    <s v="2-3 Levels"/>
    <s v="5m average"/>
  </r>
  <r>
    <s v="Single Asset"/>
    <x v="0"/>
    <x v="0"/>
    <x v="0"/>
    <m/>
    <m/>
    <s v="UAE"/>
    <s v="Dubai"/>
    <s v="Developer01"/>
    <x v="2"/>
    <m/>
    <s v="FJ Project01"/>
    <m/>
    <n v="2021"/>
    <m/>
    <s v="Award"/>
    <s v="Competitive - Traditional"/>
    <s v="Fixed Price Lump Sum"/>
    <m/>
    <m/>
    <n v="422"/>
    <m/>
    <x v="1"/>
    <s v="SAR"/>
    <m/>
    <m/>
    <m/>
    <n v="762"/>
    <m/>
    <m/>
    <s v="2-3 Levels"/>
    <s v="5m average"/>
  </r>
  <r>
    <s v="Single Asset"/>
    <x v="0"/>
    <x v="0"/>
    <x v="0"/>
    <m/>
    <m/>
    <s v="UAE"/>
    <s v="Dubai"/>
    <s v="Developer01"/>
    <x v="2"/>
    <m/>
    <s v="FJ Project01"/>
    <m/>
    <n v="2021"/>
    <m/>
    <s v="Award"/>
    <s v="Competitive - Traditional"/>
    <s v="Fixed Price Lump Sum"/>
    <m/>
    <m/>
    <n v="422"/>
    <m/>
    <x v="2"/>
    <s v="SAR"/>
    <m/>
    <m/>
    <m/>
    <n v="915"/>
    <m/>
    <m/>
    <s v="2-3 Levels"/>
    <s v="5m average"/>
  </r>
  <r>
    <s v="Single Asset"/>
    <x v="0"/>
    <x v="0"/>
    <x v="0"/>
    <m/>
    <m/>
    <s v="UAE"/>
    <s v="Dubai"/>
    <s v="Developer01"/>
    <x v="2"/>
    <m/>
    <s v="FJ Project01"/>
    <m/>
    <n v="2021"/>
    <m/>
    <s v="Award"/>
    <s v="Competitive - Traditional"/>
    <s v="Fixed Price Lump Sum"/>
    <m/>
    <m/>
    <n v="422"/>
    <m/>
    <x v="3"/>
    <s v="SAR"/>
    <m/>
    <m/>
    <m/>
    <n v="239"/>
    <m/>
    <m/>
    <s v="2-3 Levels"/>
    <s v="5m average"/>
  </r>
  <r>
    <s v="Single Asset"/>
    <x v="0"/>
    <x v="0"/>
    <x v="0"/>
    <m/>
    <m/>
    <s v="UAE"/>
    <s v="Dubai"/>
    <s v="Developer01"/>
    <x v="2"/>
    <m/>
    <s v="FJ Project01"/>
    <m/>
    <n v="2021"/>
    <m/>
    <s v="Award"/>
    <s v="Competitive - Traditional"/>
    <s v="Fixed Price Lump Sum"/>
    <m/>
    <m/>
    <n v="422"/>
    <m/>
    <x v="4"/>
    <s v="SAR"/>
    <m/>
    <m/>
    <m/>
    <n v="500"/>
    <m/>
    <m/>
    <s v="2-3 Levels"/>
    <s v="5m average"/>
  </r>
  <r>
    <s v="Single Asset"/>
    <x v="0"/>
    <x v="0"/>
    <x v="0"/>
    <m/>
    <m/>
    <s v="UAE"/>
    <s v="Dubai"/>
    <s v="Developer01"/>
    <x v="2"/>
    <m/>
    <s v="FJ Project01"/>
    <m/>
    <n v="2021"/>
    <m/>
    <s v="Award"/>
    <s v="Competitive - Traditional"/>
    <s v="Fixed Price Lump Sum"/>
    <m/>
    <m/>
    <n v="422"/>
    <m/>
    <x v="5"/>
    <s v="SAR"/>
    <m/>
    <m/>
    <m/>
    <n v="295"/>
    <m/>
    <m/>
    <s v="2-3 Levels"/>
    <s v="5m average"/>
  </r>
  <r>
    <s v="Single Asset"/>
    <x v="0"/>
    <x v="0"/>
    <x v="0"/>
    <m/>
    <m/>
    <s v="UAE"/>
    <s v="Dubai"/>
    <s v="Developer01"/>
    <x v="2"/>
    <m/>
    <s v="FJ Project01"/>
    <m/>
    <n v="2021"/>
    <m/>
    <s v="Award"/>
    <s v="Competitive - Traditional"/>
    <s v="Fixed Price Lump Sum"/>
    <m/>
    <m/>
    <n v="422"/>
    <m/>
    <x v="6"/>
    <s v="SAR"/>
    <m/>
    <m/>
    <m/>
    <n v="119"/>
    <m/>
    <m/>
    <s v="2-3 Levels"/>
    <s v="5m average"/>
  </r>
  <r>
    <s v="Single Asset"/>
    <x v="0"/>
    <x v="0"/>
    <x v="0"/>
    <m/>
    <m/>
    <s v="UAE"/>
    <s v="Dubai"/>
    <s v="Developer01"/>
    <x v="2"/>
    <m/>
    <s v="FJ Project01"/>
    <m/>
    <n v="2021"/>
    <m/>
    <s v="Award"/>
    <s v="Competitive - Traditional"/>
    <s v="Fixed Price Lump Sum"/>
    <m/>
    <m/>
    <n v="422"/>
    <m/>
    <x v="7"/>
    <s v="SAR"/>
    <m/>
    <m/>
    <m/>
    <n v="0"/>
    <m/>
    <m/>
    <s v="2-3 Levels"/>
    <s v="5m average"/>
  </r>
  <r>
    <s v="Single Asset"/>
    <x v="0"/>
    <x v="0"/>
    <x v="0"/>
    <m/>
    <m/>
    <s v="UAE"/>
    <s v="Dubai"/>
    <s v="Developer01"/>
    <x v="2"/>
    <m/>
    <s v="FJ Project01"/>
    <m/>
    <n v="2021"/>
    <m/>
    <s v="Award"/>
    <s v="Competitive - Traditional"/>
    <s v="Fixed Price Lump Sum"/>
    <m/>
    <m/>
    <n v="422"/>
    <m/>
    <x v="8"/>
    <s v="SAR"/>
    <m/>
    <m/>
    <m/>
    <n v="756"/>
    <m/>
    <m/>
    <s v="2-3 Levels"/>
    <s v="5m average"/>
  </r>
  <r>
    <s v="Single Asset"/>
    <x v="0"/>
    <x v="0"/>
    <x v="0"/>
    <m/>
    <m/>
    <s v="UAE"/>
    <s v="Dubai"/>
    <s v="Developer01"/>
    <x v="2"/>
    <m/>
    <s v="FJ Project01"/>
    <m/>
    <n v="2021"/>
    <m/>
    <s v="Award"/>
    <s v="Competitive - Traditional"/>
    <s v="Fixed Price Lump Sum"/>
    <m/>
    <m/>
    <n v="422"/>
    <m/>
    <x v="9"/>
    <s v="SAR"/>
    <m/>
    <m/>
    <m/>
    <n v="400"/>
    <m/>
    <m/>
    <s v="2-3 Levels"/>
    <s v="5m average"/>
  </r>
  <r>
    <s v="Single Asset"/>
    <x v="0"/>
    <x v="0"/>
    <x v="0"/>
    <m/>
    <m/>
    <s v="UAE"/>
    <s v="Dubai"/>
    <s v="Developer01"/>
    <x v="2"/>
    <m/>
    <s v="FJ Project01"/>
    <m/>
    <n v="2021"/>
    <m/>
    <s v="Award"/>
    <s v="Competitive - Traditional"/>
    <s v="Fixed Price Lump Sum"/>
    <m/>
    <m/>
    <n v="422"/>
    <m/>
    <x v="10"/>
    <s v="SAR"/>
    <m/>
    <m/>
    <m/>
    <n v="0"/>
    <m/>
    <m/>
    <s v="2-3 Levels"/>
    <s v="5m average"/>
  </r>
  <r>
    <s v="Single Asset"/>
    <x v="0"/>
    <x v="0"/>
    <x v="0"/>
    <m/>
    <m/>
    <s v="UAE"/>
    <s v="Dubai"/>
    <s v="Developer01"/>
    <x v="2"/>
    <m/>
    <s v="FJ Project01"/>
    <m/>
    <n v="2021"/>
    <m/>
    <s v="Award"/>
    <s v="Competitive - Traditional"/>
    <s v="Fixed Price Lump Sum"/>
    <m/>
    <m/>
    <n v="422"/>
    <m/>
    <x v="11"/>
    <s v="SAR"/>
    <m/>
    <m/>
    <m/>
    <n v="218"/>
    <m/>
    <m/>
    <s v="2-3 Levels"/>
    <s v="5m average"/>
  </r>
  <r>
    <s v="Single Asset"/>
    <x v="0"/>
    <x v="0"/>
    <x v="0"/>
    <m/>
    <m/>
    <s v="UAE"/>
    <s v="Dubai"/>
    <s v="Developer01"/>
    <x v="2"/>
    <m/>
    <s v="FJ Project01"/>
    <m/>
    <n v="2021"/>
    <m/>
    <s v="Award"/>
    <s v="Competitive - Traditional"/>
    <s v="Fixed Price Lump Sum"/>
    <m/>
    <m/>
    <n v="422"/>
    <m/>
    <x v="12"/>
    <s v="SAR"/>
    <m/>
    <m/>
    <m/>
    <n v="0"/>
    <m/>
    <m/>
    <s v="2-3 Levels"/>
    <s v="5m average"/>
  </r>
  <r>
    <s v="Single Asset"/>
    <x v="0"/>
    <x v="0"/>
    <x v="0"/>
    <m/>
    <m/>
    <s v="KSA"/>
    <s v="Riyadh"/>
    <s v="Developer02"/>
    <x v="3"/>
    <m/>
    <s v="C Project01"/>
    <m/>
    <n v="2023"/>
    <m/>
    <s v="Award"/>
    <s v="Competitive - Traditional"/>
    <s v="Fixed Price Lump Sum"/>
    <m/>
    <m/>
    <n v="406"/>
    <m/>
    <x v="0"/>
    <s v="SAR"/>
    <m/>
    <m/>
    <m/>
    <n v="506"/>
    <m/>
    <m/>
    <s v="2-3 Levels"/>
    <s v="5m average"/>
  </r>
  <r>
    <s v="Single Asset"/>
    <x v="0"/>
    <x v="0"/>
    <x v="0"/>
    <m/>
    <m/>
    <s v="KSA"/>
    <s v="Riyadh"/>
    <s v="Developer02"/>
    <x v="3"/>
    <m/>
    <s v="C Project01"/>
    <m/>
    <n v="2023"/>
    <m/>
    <s v="Award"/>
    <s v="Competitive - Traditional"/>
    <s v="Fixed Price Lump Sum"/>
    <m/>
    <m/>
    <n v="406"/>
    <m/>
    <x v="1"/>
    <s v="SAR"/>
    <m/>
    <m/>
    <m/>
    <n v="712"/>
    <m/>
    <m/>
    <s v="2-3 Levels"/>
    <s v="5m average"/>
  </r>
  <r>
    <s v="Single Asset"/>
    <x v="0"/>
    <x v="0"/>
    <x v="0"/>
    <m/>
    <m/>
    <s v="KSA"/>
    <s v="Riyadh"/>
    <s v="Developer02"/>
    <x v="3"/>
    <m/>
    <s v="C Project01"/>
    <m/>
    <n v="2023"/>
    <m/>
    <s v="Award"/>
    <s v="Competitive - Traditional"/>
    <s v="Fixed Price Lump Sum"/>
    <m/>
    <m/>
    <n v="406"/>
    <m/>
    <x v="2"/>
    <s v="SAR"/>
    <m/>
    <m/>
    <m/>
    <n v="825.1"/>
    <m/>
    <m/>
    <s v="2-3 Levels"/>
    <s v="5m average"/>
  </r>
  <r>
    <s v="Single Asset"/>
    <x v="0"/>
    <x v="0"/>
    <x v="0"/>
    <m/>
    <m/>
    <s v="KSA"/>
    <s v="Riyadh"/>
    <s v="Developer02"/>
    <x v="3"/>
    <m/>
    <s v="C Project01"/>
    <m/>
    <n v="2023"/>
    <m/>
    <s v="Award"/>
    <s v="Competitive - Traditional"/>
    <s v="Fixed Price Lump Sum"/>
    <m/>
    <m/>
    <n v="406"/>
    <m/>
    <x v="3"/>
    <s v="SAR"/>
    <m/>
    <m/>
    <m/>
    <n v="221"/>
    <m/>
    <m/>
    <s v="2-3 Levels"/>
    <s v="5m average"/>
  </r>
  <r>
    <s v="Single Asset"/>
    <x v="0"/>
    <x v="0"/>
    <x v="0"/>
    <m/>
    <m/>
    <s v="KSA"/>
    <s v="Riyadh"/>
    <s v="Developer02"/>
    <x v="3"/>
    <m/>
    <s v="C Project01"/>
    <m/>
    <n v="2023"/>
    <m/>
    <s v="Award"/>
    <s v="Competitive - Traditional"/>
    <s v="Fixed Price Lump Sum"/>
    <m/>
    <m/>
    <n v="406"/>
    <m/>
    <x v="4"/>
    <s v="SAR"/>
    <m/>
    <m/>
    <m/>
    <n v="496"/>
    <m/>
    <m/>
    <s v="2-3 Levels"/>
    <s v="5m average"/>
  </r>
  <r>
    <s v="Single Asset"/>
    <x v="0"/>
    <x v="0"/>
    <x v="0"/>
    <m/>
    <m/>
    <s v="KSA"/>
    <s v="Riyadh"/>
    <s v="Developer02"/>
    <x v="3"/>
    <m/>
    <s v="C Project01"/>
    <m/>
    <n v="2023"/>
    <m/>
    <s v="Award"/>
    <s v="Competitive - Traditional"/>
    <s v="Fixed Price Lump Sum"/>
    <m/>
    <m/>
    <n v="406"/>
    <m/>
    <x v="5"/>
    <s v="SAR"/>
    <m/>
    <m/>
    <m/>
    <n v="287"/>
    <m/>
    <m/>
    <s v="2-3 Levels"/>
    <s v="5m average"/>
  </r>
  <r>
    <s v="Single Asset"/>
    <x v="0"/>
    <x v="0"/>
    <x v="0"/>
    <m/>
    <m/>
    <s v="KSA"/>
    <s v="Riyadh"/>
    <s v="Developer02"/>
    <x v="3"/>
    <m/>
    <s v="C Project01"/>
    <m/>
    <n v="2023"/>
    <m/>
    <s v="Award"/>
    <s v="Competitive - Traditional"/>
    <s v="Fixed Price Lump Sum"/>
    <m/>
    <m/>
    <n v="406"/>
    <m/>
    <x v="6"/>
    <s v="SAR"/>
    <m/>
    <m/>
    <m/>
    <n v="73"/>
    <m/>
    <m/>
    <s v="2-3 Levels"/>
    <s v="5m average"/>
  </r>
  <r>
    <s v="Single Asset"/>
    <x v="0"/>
    <x v="0"/>
    <x v="0"/>
    <m/>
    <m/>
    <s v="KSA"/>
    <s v="Riyadh"/>
    <s v="Developer02"/>
    <x v="3"/>
    <m/>
    <s v="C Project01"/>
    <m/>
    <n v="2023"/>
    <m/>
    <s v="Award"/>
    <s v="Competitive - Traditional"/>
    <s v="Fixed Price Lump Sum"/>
    <m/>
    <m/>
    <n v="406"/>
    <m/>
    <x v="7"/>
    <s v="SAR"/>
    <m/>
    <m/>
    <m/>
    <n v="0"/>
    <m/>
    <m/>
    <s v="2-3 Levels"/>
    <s v="5m average"/>
  </r>
  <r>
    <s v="Single Asset"/>
    <x v="0"/>
    <x v="0"/>
    <x v="0"/>
    <m/>
    <m/>
    <s v="KSA"/>
    <s v="Riyadh"/>
    <s v="Developer02"/>
    <x v="3"/>
    <m/>
    <s v="C Project01"/>
    <m/>
    <n v="2023"/>
    <m/>
    <s v="Award"/>
    <s v="Competitive - Traditional"/>
    <s v="Fixed Price Lump Sum"/>
    <m/>
    <m/>
    <n v="406"/>
    <m/>
    <x v="8"/>
    <s v="SAR"/>
    <m/>
    <m/>
    <m/>
    <n v="489"/>
    <m/>
    <m/>
    <s v="2-3 Levels"/>
    <s v="5m average"/>
  </r>
  <r>
    <s v="Single Asset"/>
    <x v="0"/>
    <x v="0"/>
    <x v="0"/>
    <m/>
    <m/>
    <s v="KSA"/>
    <s v="Riyadh"/>
    <s v="Developer02"/>
    <x v="3"/>
    <m/>
    <s v="C Project01"/>
    <m/>
    <n v="2023"/>
    <m/>
    <s v="Award"/>
    <s v="Competitive - Traditional"/>
    <s v="Fixed Price Lump Sum"/>
    <m/>
    <m/>
    <n v="406"/>
    <m/>
    <x v="9"/>
    <s v="SAR"/>
    <m/>
    <m/>
    <m/>
    <n v="481"/>
    <m/>
    <m/>
    <s v="2-3 Levels"/>
    <s v="5m average"/>
  </r>
  <r>
    <s v="Single Asset"/>
    <x v="0"/>
    <x v="0"/>
    <x v="0"/>
    <m/>
    <m/>
    <s v="KSA"/>
    <s v="Riyadh"/>
    <s v="Developer02"/>
    <x v="3"/>
    <m/>
    <s v="C Project01"/>
    <m/>
    <n v="2023"/>
    <m/>
    <s v="Award"/>
    <s v="Competitive - Traditional"/>
    <s v="Fixed Price Lump Sum"/>
    <m/>
    <m/>
    <n v="406"/>
    <m/>
    <x v="10"/>
    <s v="SAR"/>
    <m/>
    <m/>
    <m/>
    <n v="0"/>
    <m/>
    <m/>
    <s v="2-3 Levels"/>
    <s v="5m average"/>
  </r>
  <r>
    <s v="Single Asset"/>
    <x v="0"/>
    <x v="0"/>
    <x v="0"/>
    <m/>
    <m/>
    <s v="KSA"/>
    <s v="Riyadh"/>
    <s v="Developer02"/>
    <x v="3"/>
    <m/>
    <s v="C Project01"/>
    <m/>
    <n v="2023"/>
    <m/>
    <s v="Award"/>
    <s v="Competitive - Traditional"/>
    <s v="Fixed Price Lump Sum"/>
    <m/>
    <m/>
    <n v="406"/>
    <m/>
    <x v="11"/>
    <s v="SAR"/>
    <m/>
    <m/>
    <m/>
    <n v="223"/>
    <m/>
    <m/>
    <s v="2-3 Levels"/>
    <s v="5m average"/>
  </r>
  <r>
    <s v="Single Asset"/>
    <x v="0"/>
    <x v="0"/>
    <x v="0"/>
    <m/>
    <m/>
    <s v="KSA"/>
    <s v="Riyadh"/>
    <s v="Developer02"/>
    <x v="3"/>
    <m/>
    <s v="C Project01"/>
    <m/>
    <n v="2023"/>
    <m/>
    <s v="Award"/>
    <s v="Competitive - Traditional"/>
    <s v="Fixed Price Lump Sum"/>
    <m/>
    <m/>
    <n v="406"/>
    <m/>
    <x v="12"/>
    <s v="SAR"/>
    <m/>
    <m/>
    <m/>
    <n v="0"/>
    <m/>
    <m/>
    <s v="2-3 Levels"/>
    <s v="5m average"/>
  </r>
  <r>
    <s v="Single Asset"/>
    <x v="0"/>
    <x v="0"/>
    <x v="1"/>
    <m/>
    <m/>
    <s v="KSA"/>
    <s v="Riyadh"/>
    <s v="ROSHN"/>
    <x v="4"/>
    <m/>
    <s v="ROSHN-Sedra"/>
    <m/>
    <n v="2023"/>
    <m/>
    <s v="Award"/>
    <s v="Competitive - Traditional"/>
    <s v="Fixed Price Lump Sum"/>
    <m/>
    <m/>
    <n v="233"/>
    <m/>
    <x v="0"/>
    <s v="SAR"/>
    <m/>
    <m/>
    <m/>
    <n v="220"/>
    <m/>
    <m/>
    <s v="2-3 Levels"/>
    <s v="5m average"/>
  </r>
  <r>
    <s v="Single Asset"/>
    <x v="0"/>
    <x v="0"/>
    <x v="1"/>
    <m/>
    <m/>
    <s v="KSA"/>
    <s v="Riyadh"/>
    <s v="ROSHN"/>
    <x v="4"/>
    <m/>
    <s v="ROSHN-Sedra"/>
    <m/>
    <n v="2023"/>
    <m/>
    <s v="Award"/>
    <s v="Competitive - Traditional"/>
    <s v="Fixed Price Lump Sum"/>
    <m/>
    <m/>
    <n v="233"/>
    <m/>
    <x v="1"/>
    <s v="SAR"/>
    <m/>
    <m/>
    <m/>
    <n v="430"/>
    <m/>
    <m/>
    <s v="2-3 Levels"/>
    <s v="5m average"/>
  </r>
  <r>
    <s v="Single Asset"/>
    <x v="0"/>
    <x v="0"/>
    <x v="1"/>
    <m/>
    <m/>
    <s v="KSA"/>
    <s v="Riyadh"/>
    <s v="ROSHN"/>
    <x v="4"/>
    <m/>
    <s v="ROSHN-Sedra"/>
    <m/>
    <n v="2023"/>
    <m/>
    <s v="Award"/>
    <s v="Competitive - Traditional"/>
    <s v="Fixed Price Lump Sum"/>
    <m/>
    <m/>
    <n v="233"/>
    <m/>
    <x v="2"/>
    <s v="SAR"/>
    <m/>
    <m/>
    <m/>
    <n v="857"/>
    <m/>
    <m/>
    <s v="2-3 Levels"/>
    <s v="5m average"/>
  </r>
  <r>
    <s v="Single Asset"/>
    <x v="0"/>
    <x v="0"/>
    <x v="1"/>
    <m/>
    <m/>
    <s v="KSA"/>
    <s v="Riyadh"/>
    <s v="ROSHN"/>
    <x v="4"/>
    <m/>
    <s v="ROSHN-Sedra"/>
    <m/>
    <n v="2023"/>
    <m/>
    <s v="Award"/>
    <s v="Competitive - Traditional"/>
    <s v="Fixed Price Lump Sum"/>
    <m/>
    <m/>
    <n v="233"/>
    <m/>
    <x v="3"/>
    <s v="SAR"/>
    <m/>
    <m/>
    <m/>
    <n v="284"/>
    <m/>
    <m/>
    <s v="2-3 Levels"/>
    <s v="5m average"/>
  </r>
  <r>
    <s v="Single Asset"/>
    <x v="0"/>
    <x v="0"/>
    <x v="1"/>
    <m/>
    <m/>
    <s v="KSA"/>
    <s v="Riyadh"/>
    <s v="ROSHN"/>
    <x v="4"/>
    <m/>
    <s v="ROSHN-Sedra"/>
    <m/>
    <n v="2023"/>
    <m/>
    <s v="Award"/>
    <s v="Competitive - Traditional"/>
    <s v="Fixed Price Lump Sum"/>
    <m/>
    <m/>
    <n v="233"/>
    <m/>
    <x v="4"/>
    <s v="SAR"/>
    <m/>
    <m/>
    <m/>
    <n v="151"/>
    <m/>
    <m/>
    <s v="2-3 Levels"/>
    <s v="5m average"/>
  </r>
  <r>
    <s v="Single Asset"/>
    <x v="0"/>
    <x v="0"/>
    <x v="1"/>
    <m/>
    <m/>
    <s v="KSA"/>
    <s v="Riyadh"/>
    <s v="ROSHN"/>
    <x v="4"/>
    <m/>
    <s v="ROSHN-Sedra"/>
    <m/>
    <n v="2023"/>
    <m/>
    <s v="Award"/>
    <s v="Competitive - Traditional"/>
    <s v="Fixed Price Lump Sum"/>
    <m/>
    <m/>
    <n v="233"/>
    <m/>
    <x v="5"/>
    <s v="SAR"/>
    <m/>
    <m/>
    <m/>
    <n v="101"/>
    <m/>
    <m/>
    <s v="2-3 Levels"/>
    <s v="5m average"/>
  </r>
  <r>
    <s v="Single Asset"/>
    <x v="0"/>
    <x v="0"/>
    <x v="1"/>
    <m/>
    <m/>
    <s v="KSA"/>
    <s v="Riyadh"/>
    <s v="ROSHN"/>
    <x v="4"/>
    <m/>
    <s v="ROSHN-Sedra"/>
    <m/>
    <n v="2023"/>
    <m/>
    <s v="Award"/>
    <s v="Competitive - Traditional"/>
    <s v="Fixed Price Lump Sum"/>
    <m/>
    <m/>
    <n v="233"/>
    <m/>
    <x v="6"/>
    <s v="SAR"/>
    <m/>
    <m/>
    <m/>
    <n v="66"/>
    <m/>
    <m/>
    <s v="2-3 Levels"/>
    <s v="5m average"/>
  </r>
  <r>
    <s v="Single Asset"/>
    <x v="0"/>
    <x v="0"/>
    <x v="1"/>
    <m/>
    <m/>
    <s v="KSA"/>
    <s v="Riyadh"/>
    <s v="ROSHN"/>
    <x v="4"/>
    <m/>
    <s v="ROSHN-Sedra"/>
    <m/>
    <n v="2023"/>
    <m/>
    <s v="Award"/>
    <s v="Competitive - Traditional"/>
    <s v="Fixed Price Lump Sum"/>
    <m/>
    <m/>
    <n v="233"/>
    <m/>
    <x v="7"/>
    <s v="SAR"/>
    <m/>
    <m/>
    <m/>
    <n v="0"/>
    <m/>
    <m/>
    <s v="2-3 Levels"/>
    <s v="5m average"/>
  </r>
  <r>
    <s v="Single Asset"/>
    <x v="0"/>
    <x v="0"/>
    <x v="1"/>
    <m/>
    <m/>
    <s v="KSA"/>
    <s v="Riyadh"/>
    <s v="ROSHN"/>
    <x v="4"/>
    <m/>
    <s v="ROSHN-Sedra"/>
    <m/>
    <n v="2023"/>
    <m/>
    <s v="Award"/>
    <s v="Competitive - Traditional"/>
    <s v="Fixed Price Lump Sum"/>
    <m/>
    <m/>
    <n v="233"/>
    <m/>
    <x v="8"/>
    <s v="SAR"/>
    <m/>
    <m/>
    <m/>
    <n v="543"/>
    <m/>
    <m/>
    <s v="2-3 Levels"/>
    <s v="5m average"/>
  </r>
  <r>
    <s v="Single Asset"/>
    <x v="0"/>
    <x v="0"/>
    <x v="1"/>
    <m/>
    <m/>
    <s v="KSA"/>
    <s v="Riyadh"/>
    <s v="ROSHN"/>
    <x v="4"/>
    <m/>
    <s v="ROSHN-Sedra"/>
    <m/>
    <n v="2023"/>
    <m/>
    <s v="Award"/>
    <s v="Competitive - Traditional"/>
    <s v="Fixed Price Lump Sum"/>
    <m/>
    <m/>
    <n v="233"/>
    <m/>
    <x v="9"/>
    <s v="SAR"/>
    <m/>
    <m/>
    <m/>
    <n v="455"/>
    <m/>
    <m/>
    <s v="2-3 Levels"/>
    <s v="5m average"/>
  </r>
  <r>
    <s v="Single Asset"/>
    <x v="0"/>
    <x v="0"/>
    <x v="1"/>
    <m/>
    <m/>
    <s v="KSA"/>
    <s v="Riyadh"/>
    <s v="ROSHN"/>
    <x v="4"/>
    <m/>
    <s v="ROSHN-Sedra"/>
    <m/>
    <n v="2023"/>
    <m/>
    <s v="Award"/>
    <s v="Competitive - Traditional"/>
    <s v="Fixed Price Lump Sum"/>
    <m/>
    <m/>
    <n v="233"/>
    <m/>
    <x v="10"/>
    <s v="SAR"/>
    <m/>
    <m/>
    <m/>
    <n v="0"/>
    <m/>
    <m/>
    <s v="2-3 Levels"/>
    <s v="5m average"/>
  </r>
  <r>
    <s v="Single Asset"/>
    <x v="0"/>
    <x v="0"/>
    <x v="1"/>
    <m/>
    <m/>
    <s v="KSA"/>
    <s v="Riyadh"/>
    <s v="ROSHN"/>
    <x v="4"/>
    <m/>
    <s v="ROSHN-Sedra"/>
    <m/>
    <n v="2023"/>
    <m/>
    <s v="Award"/>
    <s v="Competitive - Traditional"/>
    <s v="Fixed Price Lump Sum"/>
    <m/>
    <m/>
    <n v="233"/>
    <m/>
    <x v="11"/>
    <s v="SAR"/>
    <m/>
    <m/>
    <m/>
    <n v="217"/>
    <m/>
    <m/>
    <s v="2-3 Levels"/>
    <s v="5m average"/>
  </r>
  <r>
    <s v="Single Asset"/>
    <x v="0"/>
    <x v="0"/>
    <x v="1"/>
    <m/>
    <m/>
    <s v="KSA"/>
    <s v="Riyadh"/>
    <s v="ROSHN"/>
    <x v="4"/>
    <m/>
    <s v="ROSHN-Sedra"/>
    <m/>
    <n v="2023"/>
    <m/>
    <s v="Award"/>
    <s v="Competitive - Traditional"/>
    <s v="Fixed Price Lump Sum"/>
    <m/>
    <m/>
    <n v="233"/>
    <m/>
    <x v="12"/>
    <s v="SAR"/>
    <m/>
    <m/>
    <m/>
    <n v="0"/>
    <m/>
    <m/>
    <s v="2-3 Levels"/>
    <s v="5m average"/>
  </r>
  <r>
    <s v="Single Asset"/>
    <x v="0"/>
    <x v="0"/>
    <x v="1"/>
    <m/>
    <m/>
    <s v="KSA"/>
    <s v="Riyadh"/>
    <s v="ROSHN"/>
    <x v="5"/>
    <m/>
    <s v="ROSHN-Sedra"/>
    <m/>
    <n v="2023"/>
    <m/>
    <s v="Award"/>
    <s v="Competitive - Traditional"/>
    <s v="Fixed Price Lump Sum"/>
    <m/>
    <m/>
    <n v="274"/>
    <m/>
    <x v="0"/>
    <s v="SAR"/>
    <m/>
    <m/>
    <m/>
    <n v="204"/>
    <m/>
    <m/>
    <s v="2-3 Levels"/>
    <s v="5m average"/>
  </r>
  <r>
    <s v="Single Asset"/>
    <x v="0"/>
    <x v="0"/>
    <x v="1"/>
    <m/>
    <m/>
    <s v="KSA"/>
    <s v="Riyadh"/>
    <s v="ROSHN"/>
    <x v="5"/>
    <m/>
    <s v="ROSHN-Sedra"/>
    <m/>
    <n v="2023"/>
    <m/>
    <s v="Award"/>
    <s v="Competitive - Traditional"/>
    <s v="Fixed Price Lump Sum"/>
    <m/>
    <m/>
    <n v="274"/>
    <m/>
    <x v="1"/>
    <s v="SAR"/>
    <m/>
    <m/>
    <m/>
    <n v="399"/>
    <m/>
    <m/>
    <s v="2-3 Levels"/>
    <s v="5m average"/>
  </r>
  <r>
    <s v="Single Asset"/>
    <x v="0"/>
    <x v="0"/>
    <x v="1"/>
    <m/>
    <m/>
    <s v="KSA"/>
    <s v="Riyadh"/>
    <s v="ROSHN"/>
    <x v="5"/>
    <m/>
    <s v="ROSHN-Sedra"/>
    <m/>
    <n v="2023"/>
    <m/>
    <s v="Award"/>
    <s v="Competitive - Traditional"/>
    <s v="Fixed Price Lump Sum"/>
    <m/>
    <m/>
    <n v="274"/>
    <m/>
    <x v="2"/>
    <s v="SAR"/>
    <m/>
    <m/>
    <m/>
    <n v="795"/>
    <m/>
    <m/>
    <s v="2-3 Levels"/>
    <s v="5m average"/>
  </r>
  <r>
    <s v="Single Asset"/>
    <x v="0"/>
    <x v="0"/>
    <x v="1"/>
    <m/>
    <m/>
    <s v="KSA"/>
    <s v="Riyadh"/>
    <s v="ROSHN"/>
    <x v="5"/>
    <m/>
    <s v="ROSHN-Sedra"/>
    <m/>
    <n v="2023"/>
    <m/>
    <s v="Award"/>
    <s v="Competitive - Traditional"/>
    <s v="Fixed Price Lump Sum"/>
    <m/>
    <m/>
    <n v="274"/>
    <m/>
    <x v="3"/>
    <s v="SAR"/>
    <m/>
    <m/>
    <m/>
    <n v="264"/>
    <m/>
    <m/>
    <s v="2-3 Levels"/>
    <s v="5m average"/>
  </r>
  <r>
    <s v="Single Asset"/>
    <x v="0"/>
    <x v="0"/>
    <x v="1"/>
    <m/>
    <m/>
    <s v="KSA"/>
    <s v="Riyadh"/>
    <s v="ROSHN"/>
    <x v="5"/>
    <m/>
    <s v="ROSHN-Sedra"/>
    <m/>
    <n v="2023"/>
    <m/>
    <s v="Award"/>
    <s v="Competitive - Traditional"/>
    <s v="Fixed Price Lump Sum"/>
    <m/>
    <m/>
    <n v="274"/>
    <m/>
    <x v="4"/>
    <s v="SAR"/>
    <m/>
    <m/>
    <m/>
    <n v="140"/>
    <m/>
    <m/>
    <s v="2-3 Levels"/>
    <s v="5m average"/>
  </r>
  <r>
    <s v="Single Asset"/>
    <x v="0"/>
    <x v="0"/>
    <x v="1"/>
    <m/>
    <m/>
    <s v="KSA"/>
    <s v="Riyadh"/>
    <s v="ROSHN"/>
    <x v="5"/>
    <m/>
    <s v="ROSHN-Sedra"/>
    <m/>
    <n v="2023"/>
    <m/>
    <s v="Award"/>
    <s v="Competitive - Traditional"/>
    <s v="Fixed Price Lump Sum"/>
    <m/>
    <m/>
    <n v="274"/>
    <m/>
    <x v="5"/>
    <s v="SAR"/>
    <m/>
    <m/>
    <m/>
    <n v="94"/>
    <m/>
    <m/>
    <s v="2-3 Levels"/>
    <s v="5m average"/>
  </r>
  <r>
    <s v="Single Asset"/>
    <x v="0"/>
    <x v="0"/>
    <x v="1"/>
    <m/>
    <m/>
    <s v="KSA"/>
    <s v="Riyadh"/>
    <s v="ROSHN"/>
    <x v="5"/>
    <m/>
    <s v="ROSHN-Sedra"/>
    <m/>
    <n v="2023"/>
    <m/>
    <s v="Award"/>
    <s v="Competitive - Traditional"/>
    <s v="Fixed Price Lump Sum"/>
    <m/>
    <m/>
    <n v="274"/>
    <m/>
    <x v="6"/>
    <s v="SAR"/>
    <m/>
    <m/>
    <m/>
    <n v="60"/>
    <m/>
    <m/>
    <s v="2-3 Levels"/>
    <s v="5m average"/>
  </r>
  <r>
    <s v="Single Asset"/>
    <x v="0"/>
    <x v="0"/>
    <x v="1"/>
    <m/>
    <m/>
    <s v="KSA"/>
    <s v="Riyadh"/>
    <s v="ROSHN"/>
    <x v="5"/>
    <m/>
    <s v="ROSHN-Sedra"/>
    <m/>
    <n v="2023"/>
    <m/>
    <s v="Award"/>
    <s v="Competitive - Traditional"/>
    <s v="Fixed Price Lump Sum"/>
    <m/>
    <m/>
    <n v="274"/>
    <m/>
    <x v="7"/>
    <s v="SAR"/>
    <m/>
    <m/>
    <m/>
    <n v="0"/>
    <m/>
    <m/>
    <s v="2-3 Levels"/>
    <s v="5m average"/>
  </r>
  <r>
    <s v="Single Asset"/>
    <x v="0"/>
    <x v="0"/>
    <x v="1"/>
    <m/>
    <m/>
    <s v="KSA"/>
    <s v="Riyadh"/>
    <s v="ROSHN"/>
    <x v="5"/>
    <m/>
    <s v="ROSHN-Sedra"/>
    <m/>
    <n v="2023"/>
    <m/>
    <s v="Award"/>
    <s v="Competitive - Traditional"/>
    <s v="Fixed Price Lump Sum"/>
    <m/>
    <m/>
    <n v="274"/>
    <m/>
    <x v="8"/>
    <s v="SAR"/>
    <m/>
    <m/>
    <m/>
    <n v="504"/>
    <m/>
    <m/>
    <s v="2-3 Levels"/>
    <s v="5m average"/>
  </r>
  <r>
    <s v="Single Asset"/>
    <x v="0"/>
    <x v="0"/>
    <x v="1"/>
    <m/>
    <m/>
    <s v="KSA"/>
    <s v="Riyadh"/>
    <s v="ROSHN"/>
    <x v="5"/>
    <m/>
    <s v="ROSHN-Sedra"/>
    <m/>
    <n v="2023"/>
    <m/>
    <s v="Award"/>
    <s v="Competitive - Traditional"/>
    <s v="Fixed Price Lump Sum"/>
    <m/>
    <m/>
    <n v="274"/>
    <m/>
    <x v="9"/>
    <s v="SAR"/>
    <m/>
    <m/>
    <m/>
    <n v="422"/>
    <m/>
    <m/>
    <s v="2-3 Levels"/>
    <s v="5m average"/>
  </r>
  <r>
    <s v="Single Asset"/>
    <x v="0"/>
    <x v="0"/>
    <x v="1"/>
    <m/>
    <m/>
    <s v="KSA"/>
    <s v="Riyadh"/>
    <s v="ROSHN"/>
    <x v="5"/>
    <m/>
    <s v="ROSHN-Sedra"/>
    <m/>
    <n v="2023"/>
    <m/>
    <s v="Award"/>
    <s v="Competitive - Traditional"/>
    <s v="Fixed Price Lump Sum"/>
    <m/>
    <m/>
    <n v="274"/>
    <m/>
    <x v="10"/>
    <s v="SAR"/>
    <m/>
    <m/>
    <m/>
    <n v="0"/>
    <m/>
    <m/>
    <s v="2-3 Levels"/>
    <s v="5m average"/>
  </r>
  <r>
    <s v="Single Asset"/>
    <x v="0"/>
    <x v="0"/>
    <x v="1"/>
    <m/>
    <m/>
    <s v="KSA"/>
    <s v="Riyadh"/>
    <s v="ROSHN"/>
    <x v="5"/>
    <m/>
    <s v="ROSHN-Sedra"/>
    <m/>
    <n v="2023"/>
    <m/>
    <s v="Award"/>
    <s v="Competitive - Traditional"/>
    <s v="Fixed Price Lump Sum"/>
    <m/>
    <m/>
    <n v="274"/>
    <m/>
    <x v="11"/>
    <s v="SAR"/>
    <m/>
    <m/>
    <m/>
    <n v="221"/>
    <m/>
    <m/>
    <s v="2-3 Levels"/>
    <s v="5m average"/>
  </r>
  <r>
    <s v="Single Asset"/>
    <x v="0"/>
    <x v="0"/>
    <x v="1"/>
    <m/>
    <m/>
    <s v="KSA"/>
    <s v="Riyadh"/>
    <s v="ROSHN"/>
    <x v="5"/>
    <m/>
    <s v="ROSHN-Sedra"/>
    <m/>
    <n v="2023"/>
    <m/>
    <s v="Award"/>
    <s v="Competitive - Traditional"/>
    <s v="Fixed Price Lump Sum"/>
    <m/>
    <m/>
    <n v="274"/>
    <m/>
    <x v="12"/>
    <s v="SAR"/>
    <m/>
    <m/>
    <m/>
    <n v="0"/>
    <m/>
    <m/>
    <s v="2-3 Levels"/>
    <s v="5m average"/>
  </r>
  <r>
    <s v="Single Asset"/>
    <x v="0"/>
    <x v="0"/>
    <x v="1"/>
    <m/>
    <m/>
    <s v="KSA"/>
    <s v="Damman"/>
    <s v="Developer02"/>
    <x v="6"/>
    <m/>
    <s v="C Project01"/>
    <m/>
    <n v="2023"/>
    <m/>
    <s v="Award"/>
    <s v="Competitive - Traditional"/>
    <s v="Fixed Price Lump Sum"/>
    <m/>
    <m/>
    <n v="650"/>
    <m/>
    <x v="0"/>
    <s v="SAR"/>
    <m/>
    <m/>
    <m/>
    <n v="272"/>
    <m/>
    <m/>
    <s v="2-3 Levels"/>
    <s v="5m average"/>
  </r>
  <r>
    <s v="Single Asset"/>
    <x v="0"/>
    <x v="0"/>
    <x v="1"/>
    <m/>
    <m/>
    <s v="KSA"/>
    <s v="Damman"/>
    <s v="Developer02"/>
    <x v="6"/>
    <m/>
    <s v="C Project01"/>
    <m/>
    <n v="2023"/>
    <m/>
    <s v="Award"/>
    <s v="Competitive - Traditional"/>
    <s v="Fixed Price Lump Sum"/>
    <m/>
    <m/>
    <n v="650"/>
    <m/>
    <x v="1"/>
    <s v="SAR"/>
    <m/>
    <m/>
    <m/>
    <n v="531"/>
    <m/>
    <m/>
    <s v="2-3 Levels"/>
    <s v="5m average"/>
  </r>
  <r>
    <s v="Single Asset"/>
    <x v="0"/>
    <x v="0"/>
    <x v="1"/>
    <m/>
    <m/>
    <s v="KSA"/>
    <s v="Damman"/>
    <s v="Developer02"/>
    <x v="6"/>
    <m/>
    <s v="C Project01"/>
    <m/>
    <n v="2023"/>
    <m/>
    <s v="Award"/>
    <s v="Competitive - Traditional"/>
    <s v="Fixed Price Lump Sum"/>
    <m/>
    <m/>
    <n v="650"/>
    <m/>
    <x v="2"/>
    <s v="SAR"/>
    <m/>
    <m/>
    <m/>
    <n v="1055"/>
    <m/>
    <m/>
    <s v="2-3 Levels"/>
    <s v="5m average"/>
  </r>
  <r>
    <s v="Single Asset"/>
    <x v="0"/>
    <x v="0"/>
    <x v="1"/>
    <m/>
    <m/>
    <s v="KSA"/>
    <s v="Damman"/>
    <s v="Developer02"/>
    <x v="6"/>
    <m/>
    <s v="C Project01"/>
    <m/>
    <n v="2023"/>
    <m/>
    <s v="Award"/>
    <s v="Competitive - Traditional"/>
    <s v="Fixed Price Lump Sum"/>
    <m/>
    <m/>
    <n v="650"/>
    <m/>
    <x v="3"/>
    <s v="SAR"/>
    <m/>
    <m/>
    <m/>
    <n v="350"/>
    <m/>
    <m/>
    <s v="2-3 Levels"/>
    <s v="5m average"/>
  </r>
  <r>
    <s v="Single Asset"/>
    <x v="0"/>
    <x v="0"/>
    <x v="1"/>
    <m/>
    <m/>
    <s v="KSA"/>
    <s v="Damman"/>
    <s v="Developer02"/>
    <x v="6"/>
    <m/>
    <s v="C Project01"/>
    <m/>
    <n v="2023"/>
    <m/>
    <s v="Award"/>
    <s v="Competitive - Traditional"/>
    <s v="Fixed Price Lump Sum"/>
    <m/>
    <m/>
    <n v="650"/>
    <m/>
    <x v="4"/>
    <s v="SAR"/>
    <m/>
    <m/>
    <m/>
    <n v="186"/>
    <m/>
    <m/>
    <s v="2-3 Levels"/>
    <s v="5m average"/>
  </r>
  <r>
    <s v="Single Asset"/>
    <x v="0"/>
    <x v="0"/>
    <x v="1"/>
    <m/>
    <m/>
    <s v="KSA"/>
    <s v="Damman"/>
    <s v="Developer02"/>
    <x v="6"/>
    <m/>
    <s v="C Project01"/>
    <m/>
    <n v="2023"/>
    <m/>
    <s v="Award"/>
    <s v="Competitive - Traditional"/>
    <s v="Fixed Price Lump Sum"/>
    <m/>
    <m/>
    <n v="650"/>
    <m/>
    <x v="5"/>
    <s v="SAR"/>
    <m/>
    <m/>
    <m/>
    <n v="125"/>
    <m/>
    <m/>
    <s v="2-3 Levels"/>
    <s v="5m average"/>
  </r>
  <r>
    <s v="Single Asset"/>
    <x v="0"/>
    <x v="0"/>
    <x v="1"/>
    <m/>
    <m/>
    <s v="KSA"/>
    <s v="Damman"/>
    <s v="Developer02"/>
    <x v="6"/>
    <m/>
    <s v="C Project01"/>
    <m/>
    <n v="2023"/>
    <m/>
    <s v="Award"/>
    <s v="Competitive - Traditional"/>
    <s v="Fixed Price Lump Sum"/>
    <m/>
    <m/>
    <n v="650"/>
    <m/>
    <x v="6"/>
    <s v="SAR"/>
    <m/>
    <m/>
    <m/>
    <n v="76"/>
    <m/>
    <m/>
    <s v="2-3 Levels"/>
    <s v="5m average"/>
  </r>
  <r>
    <s v="Single Asset"/>
    <x v="0"/>
    <x v="0"/>
    <x v="1"/>
    <m/>
    <m/>
    <s v="KSA"/>
    <s v="Damman"/>
    <s v="Developer02"/>
    <x v="6"/>
    <m/>
    <s v="C Project01"/>
    <m/>
    <n v="2023"/>
    <m/>
    <s v="Award"/>
    <s v="Competitive - Traditional"/>
    <s v="Fixed Price Lump Sum"/>
    <m/>
    <m/>
    <n v="650"/>
    <m/>
    <x v="7"/>
    <s v="SAR"/>
    <m/>
    <m/>
    <m/>
    <n v="0"/>
    <m/>
    <m/>
    <s v="2-3 Levels"/>
    <s v="5m average"/>
  </r>
  <r>
    <s v="Single Asset"/>
    <x v="0"/>
    <x v="0"/>
    <x v="1"/>
    <m/>
    <m/>
    <s v="KSA"/>
    <s v="Damman"/>
    <s v="Developer02"/>
    <x v="6"/>
    <m/>
    <s v="C Project01"/>
    <m/>
    <n v="2023"/>
    <m/>
    <s v="Award"/>
    <s v="Competitive - Traditional"/>
    <s v="Fixed Price Lump Sum"/>
    <m/>
    <m/>
    <n v="650"/>
    <m/>
    <x v="8"/>
    <s v="SAR"/>
    <m/>
    <m/>
    <m/>
    <n v="668"/>
    <m/>
    <m/>
    <s v="2-3 Levels"/>
    <s v="5m average"/>
  </r>
  <r>
    <s v="Single Asset"/>
    <x v="0"/>
    <x v="0"/>
    <x v="1"/>
    <m/>
    <m/>
    <s v="KSA"/>
    <s v="Damman"/>
    <s v="Developer02"/>
    <x v="6"/>
    <m/>
    <s v="C Project01"/>
    <m/>
    <n v="2023"/>
    <m/>
    <s v="Award"/>
    <s v="Competitive - Traditional"/>
    <s v="Fixed Price Lump Sum"/>
    <m/>
    <m/>
    <n v="650"/>
    <m/>
    <x v="9"/>
    <s v="SAR"/>
    <m/>
    <m/>
    <m/>
    <n v="560"/>
    <m/>
    <m/>
    <s v="2-3 Levels"/>
    <s v="5m average"/>
  </r>
  <r>
    <s v="Single Asset"/>
    <x v="0"/>
    <x v="0"/>
    <x v="1"/>
    <m/>
    <m/>
    <s v="KSA"/>
    <s v="Damman"/>
    <s v="Developer02"/>
    <x v="6"/>
    <m/>
    <s v="C Project01"/>
    <m/>
    <n v="2023"/>
    <m/>
    <s v="Award"/>
    <s v="Competitive - Traditional"/>
    <s v="Fixed Price Lump Sum"/>
    <m/>
    <m/>
    <n v="650"/>
    <m/>
    <x v="10"/>
    <s v="SAR"/>
    <m/>
    <m/>
    <m/>
    <n v="0"/>
    <m/>
    <m/>
    <s v="2-3 Levels"/>
    <s v="5m average"/>
  </r>
  <r>
    <s v="Single Asset"/>
    <x v="0"/>
    <x v="0"/>
    <x v="1"/>
    <m/>
    <m/>
    <s v="KSA"/>
    <s v="Damman"/>
    <s v="Developer02"/>
    <x v="6"/>
    <m/>
    <s v="C Project01"/>
    <m/>
    <n v="2023"/>
    <m/>
    <s v="Award"/>
    <s v="Competitive - Traditional"/>
    <s v="Fixed Price Lump Sum"/>
    <m/>
    <m/>
    <n v="650"/>
    <m/>
    <x v="11"/>
    <s v="SAR"/>
    <m/>
    <m/>
    <m/>
    <n v="191"/>
    <m/>
    <m/>
    <s v="2-3 Levels"/>
    <s v="5m average"/>
  </r>
  <r>
    <s v="Single Asset"/>
    <x v="0"/>
    <x v="0"/>
    <x v="1"/>
    <m/>
    <m/>
    <s v="KSA"/>
    <s v="Damman"/>
    <s v="Developer02"/>
    <x v="6"/>
    <m/>
    <s v="C Project01"/>
    <m/>
    <n v="2023"/>
    <m/>
    <s v="Award"/>
    <s v="Competitive - Traditional"/>
    <s v="Fixed Price Lump Sum"/>
    <m/>
    <m/>
    <n v="650"/>
    <m/>
    <x v="12"/>
    <s v="SAR"/>
    <m/>
    <m/>
    <m/>
    <n v="0"/>
    <m/>
    <m/>
    <s v="2-3 Levels"/>
    <s v="5m average"/>
  </r>
  <r>
    <s v="Single Asset"/>
    <x v="0"/>
    <x v="0"/>
    <x v="1"/>
    <m/>
    <m/>
    <s v="KSA"/>
    <s v="Riyadh"/>
    <s v="Developer04"/>
    <x v="7"/>
    <m/>
    <s v="H Project01"/>
    <m/>
    <n v="2023"/>
    <m/>
    <s v="Award"/>
    <s v="Competitive - Traditional"/>
    <s v="Fixed Price Lump Sum"/>
    <m/>
    <m/>
    <n v="630"/>
    <m/>
    <x v="0"/>
    <s v="SAR"/>
    <m/>
    <m/>
    <m/>
    <n v="226"/>
    <m/>
    <m/>
    <s v="2-3 Levels"/>
    <s v="5m average"/>
  </r>
  <r>
    <s v="Single Asset"/>
    <x v="0"/>
    <x v="0"/>
    <x v="1"/>
    <m/>
    <m/>
    <s v="KSA"/>
    <s v="Riyadh"/>
    <s v="Developer04"/>
    <x v="7"/>
    <m/>
    <s v="H Project01"/>
    <m/>
    <n v="2023"/>
    <m/>
    <s v="Award"/>
    <s v="Competitive - Traditional"/>
    <s v="Fixed Price Lump Sum"/>
    <m/>
    <m/>
    <n v="630"/>
    <m/>
    <x v="1"/>
    <s v="SAR"/>
    <m/>
    <m/>
    <m/>
    <n v="442"/>
    <m/>
    <m/>
    <s v="2-3 Levels"/>
    <s v="5m average"/>
  </r>
  <r>
    <s v="Single Asset"/>
    <x v="0"/>
    <x v="0"/>
    <x v="1"/>
    <m/>
    <m/>
    <s v="KSA"/>
    <s v="Riyadh"/>
    <s v="Developer04"/>
    <x v="7"/>
    <m/>
    <s v="H Project01"/>
    <m/>
    <n v="2023"/>
    <m/>
    <s v="Award"/>
    <s v="Competitive - Traditional"/>
    <s v="Fixed Price Lump Sum"/>
    <m/>
    <m/>
    <n v="630"/>
    <m/>
    <x v="2"/>
    <s v="SAR"/>
    <m/>
    <m/>
    <m/>
    <n v="880"/>
    <m/>
    <m/>
    <s v="2-3 Levels"/>
    <s v="5m average"/>
  </r>
  <r>
    <s v="Single Asset"/>
    <x v="0"/>
    <x v="0"/>
    <x v="1"/>
    <m/>
    <m/>
    <s v="KSA"/>
    <s v="Riyadh"/>
    <s v="Developer04"/>
    <x v="7"/>
    <m/>
    <s v="H Project01"/>
    <m/>
    <n v="2023"/>
    <m/>
    <s v="Award"/>
    <s v="Competitive - Traditional"/>
    <s v="Fixed Price Lump Sum"/>
    <m/>
    <m/>
    <n v="630"/>
    <m/>
    <x v="3"/>
    <s v="SAR"/>
    <m/>
    <m/>
    <m/>
    <n v="292"/>
    <m/>
    <m/>
    <s v="2-3 Levels"/>
    <s v="5m average"/>
  </r>
  <r>
    <s v="Single Asset"/>
    <x v="0"/>
    <x v="0"/>
    <x v="1"/>
    <m/>
    <m/>
    <s v="KSA"/>
    <s v="Riyadh"/>
    <s v="Developer04"/>
    <x v="7"/>
    <m/>
    <s v="H Project01"/>
    <m/>
    <n v="2023"/>
    <m/>
    <s v="Award"/>
    <s v="Competitive - Traditional"/>
    <s v="Fixed Price Lump Sum"/>
    <m/>
    <m/>
    <n v="630"/>
    <m/>
    <x v="4"/>
    <s v="SAR"/>
    <m/>
    <m/>
    <m/>
    <n v="155"/>
    <m/>
    <m/>
    <s v="2-3 Levels"/>
    <s v="5m average"/>
  </r>
  <r>
    <s v="Single Asset"/>
    <x v="0"/>
    <x v="0"/>
    <x v="1"/>
    <m/>
    <m/>
    <s v="KSA"/>
    <s v="Riyadh"/>
    <s v="Developer04"/>
    <x v="7"/>
    <m/>
    <s v="H Project01"/>
    <m/>
    <n v="2023"/>
    <m/>
    <s v="Award"/>
    <s v="Competitive - Traditional"/>
    <s v="Fixed Price Lump Sum"/>
    <m/>
    <m/>
    <n v="630"/>
    <m/>
    <x v="5"/>
    <s v="SAR"/>
    <m/>
    <m/>
    <m/>
    <n v="104"/>
    <m/>
    <m/>
    <s v="2-3 Levels"/>
    <s v="5m average"/>
  </r>
  <r>
    <s v="Single Asset"/>
    <x v="0"/>
    <x v="0"/>
    <x v="1"/>
    <m/>
    <m/>
    <s v="KSA"/>
    <s v="Riyadh"/>
    <s v="Developer04"/>
    <x v="7"/>
    <m/>
    <s v="H Project01"/>
    <m/>
    <n v="2023"/>
    <m/>
    <s v="Award"/>
    <s v="Competitive - Traditional"/>
    <s v="Fixed Price Lump Sum"/>
    <m/>
    <m/>
    <n v="630"/>
    <m/>
    <x v="6"/>
    <s v="SAR"/>
    <m/>
    <m/>
    <m/>
    <n v="63"/>
    <m/>
    <m/>
    <s v="2-3 Levels"/>
    <s v="5m average"/>
  </r>
  <r>
    <s v="Single Asset"/>
    <x v="0"/>
    <x v="0"/>
    <x v="1"/>
    <m/>
    <m/>
    <s v="KSA"/>
    <s v="Riyadh"/>
    <s v="Developer04"/>
    <x v="7"/>
    <m/>
    <s v="H Project01"/>
    <m/>
    <n v="2023"/>
    <m/>
    <s v="Award"/>
    <s v="Competitive - Traditional"/>
    <s v="Fixed Price Lump Sum"/>
    <m/>
    <m/>
    <n v="630"/>
    <m/>
    <x v="7"/>
    <s v="SAR"/>
    <m/>
    <m/>
    <m/>
    <n v="0"/>
    <m/>
    <m/>
    <s v="2-3 Levels"/>
    <s v="5m average"/>
  </r>
  <r>
    <s v="Single Asset"/>
    <x v="0"/>
    <x v="0"/>
    <x v="1"/>
    <m/>
    <m/>
    <s v="KSA"/>
    <s v="Riyadh"/>
    <s v="Developer04"/>
    <x v="7"/>
    <m/>
    <s v="H Project01"/>
    <m/>
    <n v="2023"/>
    <m/>
    <s v="Award"/>
    <s v="Competitive - Traditional"/>
    <s v="Fixed Price Lump Sum"/>
    <m/>
    <m/>
    <n v="630"/>
    <m/>
    <x v="8"/>
    <s v="SAR"/>
    <m/>
    <m/>
    <m/>
    <n v="557"/>
    <m/>
    <m/>
    <s v="2-3 Levels"/>
    <s v="5m average"/>
  </r>
  <r>
    <s v="Single Asset"/>
    <x v="0"/>
    <x v="0"/>
    <x v="1"/>
    <m/>
    <m/>
    <s v="KSA"/>
    <s v="Riyadh"/>
    <s v="Developer04"/>
    <x v="7"/>
    <m/>
    <s v="H Project01"/>
    <m/>
    <n v="2023"/>
    <m/>
    <s v="Award"/>
    <s v="Competitive - Traditional"/>
    <s v="Fixed Price Lump Sum"/>
    <m/>
    <m/>
    <n v="630"/>
    <m/>
    <x v="9"/>
    <s v="SAR"/>
    <m/>
    <m/>
    <m/>
    <n v="467"/>
    <m/>
    <m/>
    <s v="2-3 Levels"/>
    <s v="5m average"/>
  </r>
  <r>
    <s v="Single Asset"/>
    <x v="0"/>
    <x v="0"/>
    <x v="1"/>
    <m/>
    <m/>
    <s v="KSA"/>
    <s v="Riyadh"/>
    <s v="Developer04"/>
    <x v="7"/>
    <m/>
    <s v="H Project01"/>
    <m/>
    <n v="2023"/>
    <m/>
    <s v="Award"/>
    <s v="Competitive - Traditional"/>
    <s v="Fixed Price Lump Sum"/>
    <m/>
    <m/>
    <n v="630"/>
    <m/>
    <x v="10"/>
    <s v="SAR"/>
    <m/>
    <m/>
    <m/>
    <n v="0"/>
    <m/>
    <m/>
    <s v="2-3 Levels"/>
    <s v="5m average"/>
  </r>
  <r>
    <s v="Single Asset"/>
    <x v="0"/>
    <x v="0"/>
    <x v="1"/>
    <m/>
    <m/>
    <s v="KSA"/>
    <s v="Riyadh"/>
    <s v="Developer04"/>
    <x v="7"/>
    <m/>
    <s v="H Project01"/>
    <m/>
    <n v="2023"/>
    <m/>
    <s v="Award"/>
    <s v="Competitive - Traditional"/>
    <s v="Fixed Price Lump Sum"/>
    <m/>
    <m/>
    <n v="630"/>
    <m/>
    <x v="11"/>
    <s v="SAR"/>
    <m/>
    <m/>
    <m/>
    <n v="159"/>
    <m/>
    <m/>
    <s v="2-3 Levels"/>
    <s v="5m average"/>
  </r>
  <r>
    <s v="Single Asset"/>
    <x v="0"/>
    <x v="0"/>
    <x v="1"/>
    <m/>
    <m/>
    <s v="KSA"/>
    <s v="Riyadh"/>
    <s v="Developer04"/>
    <x v="7"/>
    <m/>
    <s v="H Project01"/>
    <m/>
    <n v="2023"/>
    <m/>
    <s v="Award"/>
    <s v="Competitive - Traditional"/>
    <s v="Fixed Price Lump Sum"/>
    <m/>
    <m/>
    <n v="630"/>
    <m/>
    <x v="12"/>
    <s v="SAR"/>
    <m/>
    <m/>
    <m/>
    <n v="0"/>
    <m/>
    <m/>
    <s v="2-3 Levels"/>
    <s v="5m average"/>
  </r>
  <r>
    <s v="Single Asset"/>
    <x v="0"/>
    <x v="0"/>
    <x v="2"/>
    <m/>
    <m/>
    <s v="KSA"/>
    <s v="Riyadh"/>
    <s v="ROSHN"/>
    <x v="8"/>
    <m/>
    <s v="ROSHN-Sedra"/>
    <m/>
    <n v="2023"/>
    <m/>
    <s v="Award"/>
    <s v="Competitive - Traditional"/>
    <s v="Fixed Price Lump Sum"/>
    <m/>
    <m/>
    <n v="191"/>
    <m/>
    <x v="0"/>
    <s v="SAR"/>
    <m/>
    <m/>
    <m/>
    <n v="218"/>
    <m/>
    <m/>
    <s v="2-3 Levels"/>
    <s v="5m average"/>
  </r>
  <r>
    <s v="Single Asset"/>
    <x v="0"/>
    <x v="0"/>
    <x v="2"/>
    <m/>
    <m/>
    <s v="KSA"/>
    <s v="Riyadh"/>
    <s v="ROSHN"/>
    <x v="8"/>
    <m/>
    <s v="ROSHN-Sedra"/>
    <m/>
    <n v="2023"/>
    <m/>
    <s v="Award"/>
    <s v="Competitive - Traditional"/>
    <s v="Fixed Price Lump Sum"/>
    <m/>
    <m/>
    <n v="191"/>
    <m/>
    <x v="1"/>
    <s v="SAR"/>
    <m/>
    <m/>
    <m/>
    <n v="427"/>
    <m/>
    <m/>
    <s v="2-3 Levels"/>
    <s v="5m average"/>
  </r>
  <r>
    <s v="Single Asset"/>
    <x v="0"/>
    <x v="0"/>
    <x v="2"/>
    <m/>
    <m/>
    <s v="KSA"/>
    <s v="Riyadh"/>
    <s v="ROSHN"/>
    <x v="8"/>
    <m/>
    <s v="ROSHN-Sedra"/>
    <m/>
    <n v="2023"/>
    <m/>
    <s v="Award"/>
    <s v="Competitive - Traditional"/>
    <s v="Fixed Price Lump Sum"/>
    <m/>
    <m/>
    <n v="191"/>
    <m/>
    <x v="2"/>
    <s v="SAR"/>
    <m/>
    <m/>
    <m/>
    <n v="850"/>
    <m/>
    <m/>
    <s v="2-3 Levels"/>
    <s v="5m average"/>
  </r>
  <r>
    <s v="Single Asset"/>
    <x v="0"/>
    <x v="0"/>
    <x v="2"/>
    <m/>
    <m/>
    <s v="KSA"/>
    <s v="Riyadh"/>
    <s v="ROSHN"/>
    <x v="8"/>
    <m/>
    <s v="ROSHN-Sedra"/>
    <m/>
    <n v="2023"/>
    <m/>
    <s v="Award"/>
    <s v="Competitive - Traditional"/>
    <s v="Fixed Price Lump Sum"/>
    <m/>
    <m/>
    <n v="191"/>
    <m/>
    <x v="3"/>
    <s v="SAR"/>
    <m/>
    <m/>
    <m/>
    <n v="282"/>
    <m/>
    <m/>
    <s v="2-3 Levels"/>
    <s v="5m average"/>
  </r>
  <r>
    <s v="Single Asset"/>
    <x v="0"/>
    <x v="0"/>
    <x v="2"/>
    <m/>
    <m/>
    <s v="KSA"/>
    <s v="Riyadh"/>
    <s v="ROSHN"/>
    <x v="8"/>
    <m/>
    <s v="ROSHN-Sedra"/>
    <m/>
    <n v="2023"/>
    <m/>
    <s v="Award"/>
    <s v="Competitive - Traditional"/>
    <s v="Fixed Price Lump Sum"/>
    <m/>
    <m/>
    <n v="191"/>
    <m/>
    <x v="4"/>
    <s v="SAR"/>
    <m/>
    <m/>
    <m/>
    <n v="150"/>
    <m/>
    <m/>
    <s v="2-3 Levels"/>
    <s v="5m average"/>
  </r>
  <r>
    <s v="Single Asset"/>
    <x v="0"/>
    <x v="0"/>
    <x v="2"/>
    <m/>
    <m/>
    <s v="KSA"/>
    <s v="Riyadh"/>
    <s v="ROSHN"/>
    <x v="8"/>
    <m/>
    <s v="ROSHN-Sedra"/>
    <m/>
    <n v="2023"/>
    <m/>
    <s v="Award"/>
    <s v="Competitive - Traditional"/>
    <s v="Fixed Price Lump Sum"/>
    <m/>
    <m/>
    <n v="191"/>
    <m/>
    <x v="5"/>
    <s v="SAR"/>
    <m/>
    <m/>
    <m/>
    <n v="100"/>
    <m/>
    <m/>
    <s v="2-3 Levels"/>
    <s v="5m average"/>
  </r>
  <r>
    <s v="Single Asset"/>
    <x v="0"/>
    <x v="0"/>
    <x v="2"/>
    <m/>
    <m/>
    <s v="KSA"/>
    <s v="Riyadh"/>
    <s v="ROSHN"/>
    <x v="8"/>
    <m/>
    <s v="ROSHN-Sedra"/>
    <m/>
    <n v="2023"/>
    <m/>
    <s v="Award"/>
    <s v="Competitive - Traditional"/>
    <s v="Fixed Price Lump Sum"/>
    <m/>
    <m/>
    <n v="191"/>
    <m/>
    <x v="6"/>
    <s v="SAR"/>
    <m/>
    <m/>
    <m/>
    <n v="65"/>
    <m/>
    <m/>
    <s v="2-3 Levels"/>
    <s v="5m average"/>
  </r>
  <r>
    <s v="Single Asset"/>
    <x v="0"/>
    <x v="0"/>
    <x v="2"/>
    <m/>
    <m/>
    <s v="KSA"/>
    <s v="Riyadh"/>
    <s v="ROSHN"/>
    <x v="8"/>
    <m/>
    <s v="ROSHN-Sedra"/>
    <m/>
    <n v="2023"/>
    <m/>
    <s v="Award"/>
    <s v="Competitive - Traditional"/>
    <s v="Fixed Price Lump Sum"/>
    <m/>
    <m/>
    <n v="191"/>
    <m/>
    <x v="7"/>
    <s v="SAR"/>
    <m/>
    <m/>
    <m/>
    <n v="0"/>
    <m/>
    <m/>
    <s v="2-3 Levels"/>
    <s v="5m average"/>
  </r>
  <r>
    <s v="Single Asset"/>
    <x v="0"/>
    <x v="0"/>
    <x v="2"/>
    <m/>
    <m/>
    <s v="KSA"/>
    <s v="Riyadh"/>
    <s v="ROSHN"/>
    <x v="8"/>
    <m/>
    <s v="ROSHN-Sedra"/>
    <m/>
    <n v="2023"/>
    <m/>
    <s v="Award"/>
    <s v="Competitive - Traditional"/>
    <s v="Fixed Price Lump Sum"/>
    <m/>
    <m/>
    <n v="191"/>
    <m/>
    <x v="8"/>
    <s v="SAR"/>
    <m/>
    <m/>
    <m/>
    <n v="538"/>
    <m/>
    <m/>
    <s v="2-3 Levels"/>
    <s v="5m average"/>
  </r>
  <r>
    <s v="Single Asset"/>
    <x v="0"/>
    <x v="0"/>
    <x v="2"/>
    <m/>
    <m/>
    <s v="KSA"/>
    <s v="Riyadh"/>
    <s v="ROSHN"/>
    <x v="8"/>
    <m/>
    <s v="ROSHN-Sedra"/>
    <m/>
    <n v="2023"/>
    <m/>
    <s v="Award"/>
    <s v="Competitive - Traditional"/>
    <s v="Fixed Price Lump Sum"/>
    <m/>
    <m/>
    <n v="191"/>
    <m/>
    <x v="9"/>
    <s v="SAR"/>
    <m/>
    <m/>
    <m/>
    <n v="451"/>
    <m/>
    <m/>
    <s v="2-3 Levels"/>
    <s v="5m average"/>
  </r>
  <r>
    <s v="Single Asset"/>
    <x v="0"/>
    <x v="0"/>
    <x v="2"/>
    <m/>
    <m/>
    <s v="KSA"/>
    <s v="Riyadh"/>
    <s v="ROSHN"/>
    <x v="8"/>
    <m/>
    <s v="ROSHN-Sedra"/>
    <m/>
    <n v="2023"/>
    <m/>
    <s v="Award"/>
    <s v="Competitive - Traditional"/>
    <s v="Fixed Price Lump Sum"/>
    <m/>
    <m/>
    <n v="191"/>
    <m/>
    <x v="10"/>
    <s v="SAR"/>
    <m/>
    <m/>
    <m/>
    <n v="0"/>
    <m/>
    <m/>
    <s v="2-3 Levels"/>
    <s v="5m average"/>
  </r>
  <r>
    <s v="Single Asset"/>
    <x v="0"/>
    <x v="0"/>
    <x v="2"/>
    <m/>
    <m/>
    <s v="KSA"/>
    <s v="Riyadh"/>
    <s v="ROSHN"/>
    <x v="8"/>
    <m/>
    <s v="ROSHN-Sedra"/>
    <m/>
    <n v="2023"/>
    <m/>
    <s v="Award"/>
    <s v="Competitive - Traditional"/>
    <s v="Fixed Price Lump Sum"/>
    <m/>
    <m/>
    <n v="191"/>
    <m/>
    <x v="11"/>
    <s v="SAR"/>
    <m/>
    <m/>
    <m/>
    <n v="236"/>
    <m/>
    <m/>
    <s v="2-3 Levels"/>
    <s v="5m average"/>
  </r>
  <r>
    <s v="Single Asset"/>
    <x v="0"/>
    <x v="0"/>
    <x v="2"/>
    <m/>
    <m/>
    <s v="KSA"/>
    <s v="Riyadh"/>
    <s v="ROSHN"/>
    <x v="8"/>
    <m/>
    <s v="ROSHN-Sedra"/>
    <m/>
    <n v="2023"/>
    <m/>
    <s v="Award"/>
    <s v="Competitive - Traditional"/>
    <s v="Fixed Price Lump Sum"/>
    <m/>
    <m/>
    <n v="191"/>
    <m/>
    <x v="12"/>
    <s v="SAR"/>
    <m/>
    <m/>
    <m/>
    <n v="0"/>
    <m/>
    <m/>
    <s v="2-3 Levels"/>
    <s v="5m average"/>
  </r>
  <r>
    <s v="Single Asset"/>
    <x v="0"/>
    <x v="0"/>
    <x v="2"/>
    <m/>
    <m/>
    <s v="KSA"/>
    <s v="Riyadh"/>
    <s v="ROSHN"/>
    <x v="9"/>
    <m/>
    <s v="ROSHN-Sedra"/>
    <m/>
    <n v="2023"/>
    <m/>
    <s v="Award"/>
    <s v="Competitive - Traditional"/>
    <s v="Fixed Price Lump Sum"/>
    <m/>
    <m/>
    <n v="216"/>
    <m/>
    <x v="0"/>
    <s v="SAR"/>
    <m/>
    <m/>
    <m/>
    <n v="201"/>
    <m/>
    <m/>
    <s v="3-4 Levels"/>
    <s v="5m average"/>
  </r>
  <r>
    <s v="Single Asset"/>
    <x v="0"/>
    <x v="0"/>
    <x v="2"/>
    <m/>
    <m/>
    <s v="KSA"/>
    <s v="Riyadh"/>
    <s v="ROSHN"/>
    <x v="9"/>
    <m/>
    <s v="ROSHN-Sedra"/>
    <m/>
    <n v="2023"/>
    <m/>
    <s v="Award"/>
    <s v="Competitive - Traditional"/>
    <s v="Fixed Price Lump Sum"/>
    <m/>
    <m/>
    <n v="216"/>
    <m/>
    <x v="1"/>
    <s v="SAR"/>
    <m/>
    <m/>
    <m/>
    <n v="394"/>
    <m/>
    <m/>
    <s v="3-4 Levels"/>
    <s v="5m average"/>
  </r>
  <r>
    <s v="Single Asset"/>
    <x v="0"/>
    <x v="0"/>
    <x v="2"/>
    <m/>
    <m/>
    <s v="KSA"/>
    <s v="Riyadh"/>
    <s v="ROSHN"/>
    <x v="9"/>
    <m/>
    <s v="ROSHN-Sedra"/>
    <m/>
    <n v="2023"/>
    <m/>
    <s v="Award"/>
    <s v="Competitive - Traditional"/>
    <s v="Fixed Price Lump Sum"/>
    <m/>
    <m/>
    <n v="216"/>
    <m/>
    <x v="2"/>
    <s v="SAR"/>
    <m/>
    <m/>
    <m/>
    <n v="785"/>
    <m/>
    <m/>
    <s v="3-4 Levels"/>
    <s v="5m average"/>
  </r>
  <r>
    <s v="Single Asset"/>
    <x v="0"/>
    <x v="0"/>
    <x v="2"/>
    <m/>
    <m/>
    <s v="KSA"/>
    <s v="Riyadh"/>
    <s v="ROSHN"/>
    <x v="9"/>
    <m/>
    <s v="ROSHN-Sedra"/>
    <m/>
    <n v="2023"/>
    <m/>
    <s v="Award"/>
    <s v="Competitive - Traditional"/>
    <s v="Fixed Price Lump Sum"/>
    <m/>
    <m/>
    <n v="216"/>
    <m/>
    <x v="3"/>
    <s v="SAR"/>
    <m/>
    <m/>
    <m/>
    <n v="262"/>
    <m/>
    <m/>
    <s v="3-4 Levels"/>
    <s v="5m average"/>
  </r>
  <r>
    <s v="Single Asset"/>
    <x v="0"/>
    <x v="0"/>
    <x v="2"/>
    <m/>
    <m/>
    <s v="KSA"/>
    <s v="Riyadh"/>
    <s v="ROSHN"/>
    <x v="9"/>
    <m/>
    <s v="ROSHN-Sedra"/>
    <m/>
    <n v="2023"/>
    <m/>
    <s v="Award"/>
    <s v="Competitive - Traditional"/>
    <s v="Fixed Price Lump Sum"/>
    <m/>
    <m/>
    <n v="216"/>
    <m/>
    <x v="4"/>
    <s v="SAR"/>
    <m/>
    <m/>
    <m/>
    <n v="139"/>
    <m/>
    <m/>
    <s v="3-4 Levels"/>
    <s v="5m average"/>
  </r>
  <r>
    <s v="Single Asset"/>
    <x v="0"/>
    <x v="0"/>
    <x v="2"/>
    <m/>
    <m/>
    <s v="KSA"/>
    <s v="Riyadh"/>
    <s v="ROSHN"/>
    <x v="9"/>
    <m/>
    <s v="ROSHN-Sedra"/>
    <m/>
    <n v="2023"/>
    <m/>
    <s v="Award"/>
    <s v="Competitive - Traditional"/>
    <s v="Fixed Price Lump Sum"/>
    <m/>
    <m/>
    <n v="216"/>
    <m/>
    <x v="5"/>
    <s v="SAR"/>
    <m/>
    <m/>
    <m/>
    <n v="93"/>
    <m/>
    <m/>
    <s v="3-4 Levels"/>
    <s v="5m average"/>
  </r>
  <r>
    <s v="Single Asset"/>
    <x v="0"/>
    <x v="0"/>
    <x v="2"/>
    <m/>
    <m/>
    <s v="KSA"/>
    <s v="Riyadh"/>
    <s v="ROSHN"/>
    <x v="9"/>
    <m/>
    <s v="ROSHN-Sedra"/>
    <m/>
    <n v="2023"/>
    <m/>
    <s v="Award"/>
    <s v="Competitive - Traditional"/>
    <s v="Fixed Price Lump Sum"/>
    <m/>
    <m/>
    <n v="216"/>
    <m/>
    <x v="6"/>
    <s v="SAR"/>
    <m/>
    <m/>
    <m/>
    <n v="60"/>
    <m/>
    <m/>
    <s v="3-4 Levels"/>
    <s v="5m average"/>
  </r>
  <r>
    <s v="Single Asset"/>
    <x v="0"/>
    <x v="0"/>
    <x v="2"/>
    <m/>
    <m/>
    <s v="KSA"/>
    <s v="Riyadh"/>
    <s v="ROSHN"/>
    <x v="9"/>
    <m/>
    <s v="ROSHN-Sedra"/>
    <m/>
    <n v="2023"/>
    <m/>
    <s v="Award"/>
    <s v="Competitive - Traditional"/>
    <s v="Fixed Price Lump Sum"/>
    <m/>
    <m/>
    <n v="216"/>
    <m/>
    <x v="7"/>
    <s v="SAR"/>
    <m/>
    <m/>
    <m/>
    <n v="0"/>
    <m/>
    <m/>
    <s v="3-4 Levels"/>
    <s v="5m average"/>
  </r>
  <r>
    <s v="Single Asset"/>
    <x v="0"/>
    <x v="0"/>
    <x v="2"/>
    <m/>
    <m/>
    <s v="KSA"/>
    <s v="Riyadh"/>
    <s v="ROSHN"/>
    <x v="9"/>
    <m/>
    <s v="ROSHN-Sedra"/>
    <m/>
    <n v="2023"/>
    <m/>
    <s v="Award"/>
    <s v="Competitive - Traditional"/>
    <s v="Fixed Price Lump Sum"/>
    <m/>
    <m/>
    <n v="216"/>
    <m/>
    <x v="8"/>
    <s v="SAR"/>
    <m/>
    <m/>
    <m/>
    <n v="498"/>
    <m/>
    <m/>
    <s v="3-4 Levels"/>
    <s v="5m average"/>
  </r>
  <r>
    <s v="Single Asset"/>
    <x v="0"/>
    <x v="0"/>
    <x v="2"/>
    <m/>
    <m/>
    <s v="KSA"/>
    <s v="Riyadh"/>
    <s v="ROSHN"/>
    <x v="9"/>
    <m/>
    <s v="ROSHN-Sedra"/>
    <m/>
    <n v="2023"/>
    <m/>
    <s v="Award"/>
    <s v="Competitive - Traditional"/>
    <s v="Fixed Price Lump Sum"/>
    <m/>
    <m/>
    <n v="216"/>
    <m/>
    <x v="9"/>
    <s v="SAR"/>
    <m/>
    <m/>
    <m/>
    <n v="417"/>
    <m/>
    <m/>
    <s v="3-4 Levels"/>
    <s v="5m average"/>
  </r>
  <r>
    <s v="Single Asset"/>
    <x v="0"/>
    <x v="0"/>
    <x v="2"/>
    <m/>
    <m/>
    <s v="KSA"/>
    <s v="Riyadh"/>
    <s v="ROSHN"/>
    <x v="9"/>
    <m/>
    <s v="ROSHN-Sedra"/>
    <m/>
    <n v="2023"/>
    <m/>
    <s v="Award"/>
    <s v="Competitive - Traditional"/>
    <s v="Fixed Price Lump Sum"/>
    <m/>
    <m/>
    <n v="216"/>
    <m/>
    <x v="10"/>
    <s v="SAR"/>
    <m/>
    <m/>
    <m/>
    <n v="0"/>
    <m/>
    <m/>
    <s v="3-4 Levels"/>
    <s v="5m average"/>
  </r>
  <r>
    <s v="Single Asset"/>
    <x v="0"/>
    <x v="0"/>
    <x v="2"/>
    <m/>
    <m/>
    <s v="KSA"/>
    <s v="Riyadh"/>
    <s v="ROSHN"/>
    <x v="9"/>
    <m/>
    <s v="ROSHN-Sedra"/>
    <m/>
    <n v="2023"/>
    <m/>
    <s v="Award"/>
    <s v="Competitive - Traditional"/>
    <s v="Fixed Price Lump Sum"/>
    <m/>
    <m/>
    <n v="216"/>
    <m/>
    <x v="11"/>
    <s v="SAR"/>
    <m/>
    <m/>
    <m/>
    <n v="218"/>
    <m/>
    <m/>
    <s v="3-4 Levels"/>
    <s v="5m average"/>
  </r>
  <r>
    <s v="Single Asset"/>
    <x v="0"/>
    <x v="0"/>
    <x v="2"/>
    <m/>
    <m/>
    <s v="KSA"/>
    <s v="Riyadh"/>
    <s v="ROSHN"/>
    <x v="9"/>
    <m/>
    <s v="ROSHN-Sedra"/>
    <m/>
    <n v="2023"/>
    <m/>
    <s v="Award"/>
    <s v="Competitive - Traditional"/>
    <s v="Fixed Price Lump Sum"/>
    <m/>
    <m/>
    <n v="216"/>
    <m/>
    <x v="12"/>
    <s v="SAR"/>
    <m/>
    <m/>
    <m/>
    <n v="0"/>
    <m/>
    <m/>
    <s v="3-4 Levels"/>
    <s v="5m average"/>
  </r>
  <r>
    <s v="Single Asset"/>
    <x v="0"/>
    <x v="0"/>
    <x v="2"/>
    <m/>
    <m/>
    <s v="KSA"/>
    <s v="Jeddah"/>
    <s v="Developer01"/>
    <x v="10"/>
    <m/>
    <s v="FJ Project01"/>
    <m/>
    <n v="2022"/>
    <m/>
    <s v="Award"/>
    <s v="Competitive - Traditional"/>
    <s v="Fixed Price Lump Sum"/>
    <m/>
    <m/>
    <n v="280"/>
    <m/>
    <x v="0"/>
    <s v="SAR"/>
    <m/>
    <m/>
    <m/>
    <n v="273"/>
    <m/>
    <m/>
    <s v="2-3 Levels"/>
    <s v="5m average"/>
  </r>
  <r>
    <s v="Single Asset"/>
    <x v="0"/>
    <x v="0"/>
    <x v="2"/>
    <m/>
    <m/>
    <s v="KSA"/>
    <s v="Jeddah"/>
    <s v="Developer01"/>
    <x v="10"/>
    <m/>
    <s v="FJ Project01"/>
    <m/>
    <n v="2022"/>
    <m/>
    <s v="Award"/>
    <s v="Competitive - Traditional"/>
    <s v="Fixed Price Lump Sum"/>
    <m/>
    <m/>
    <n v="280"/>
    <m/>
    <x v="1"/>
    <s v="SAR"/>
    <m/>
    <m/>
    <m/>
    <n v="484"/>
    <m/>
    <m/>
    <s v="2-3 Levels"/>
    <s v="5m average"/>
  </r>
  <r>
    <s v="Single Asset"/>
    <x v="0"/>
    <x v="0"/>
    <x v="2"/>
    <m/>
    <m/>
    <s v="KSA"/>
    <s v="Jeddah"/>
    <s v="Developer01"/>
    <x v="10"/>
    <m/>
    <s v="FJ Project01"/>
    <m/>
    <n v="2022"/>
    <m/>
    <s v="Award"/>
    <s v="Competitive - Traditional"/>
    <s v="Fixed Price Lump Sum"/>
    <m/>
    <m/>
    <n v="280"/>
    <m/>
    <x v="2"/>
    <s v="SAR"/>
    <m/>
    <m/>
    <m/>
    <n v="631"/>
    <m/>
    <m/>
    <s v="2-3 Levels"/>
    <s v="5m average"/>
  </r>
  <r>
    <s v="Single Asset"/>
    <x v="0"/>
    <x v="0"/>
    <x v="2"/>
    <m/>
    <m/>
    <s v="KSA"/>
    <s v="Jeddah"/>
    <s v="Developer01"/>
    <x v="10"/>
    <m/>
    <s v="FJ Project01"/>
    <m/>
    <n v="2022"/>
    <m/>
    <s v="Award"/>
    <s v="Competitive - Traditional"/>
    <s v="Fixed Price Lump Sum"/>
    <m/>
    <m/>
    <n v="280"/>
    <m/>
    <x v="3"/>
    <s v="SAR"/>
    <m/>
    <m/>
    <m/>
    <n v="187"/>
    <m/>
    <m/>
    <s v="2-3 Levels"/>
    <s v="5m average"/>
  </r>
  <r>
    <s v="Single Asset"/>
    <x v="0"/>
    <x v="0"/>
    <x v="2"/>
    <m/>
    <m/>
    <s v="KSA"/>
    <s v="Jeddah"/>
    <s v="Developer01"/>
    <x v="10"/>
    <m/>
    <s v="FJ Project01"/>
    <m/>
    <n v="2022"/>
    <m/>
    <s v="Award"/>
    <s v="Competitive - Traditional"/>
    <s v="Fixed Price Lump Sum"/>
    <m/>
    <m/>
    <n v="280"/>
    <m/>
    <x v="4"/>
    <s v="SAR"/>
    <m/>
    <m/>
    <m/>
    <n v="523"/>
    <m/>
    <m/>
    <s v="2-3 Levels"/>
    <s v="5m average"/>
  </r>
  <r>
    <s v="Single Asset"/>
    <x v="0"/>
    <x v="0"/>
    <x v="2"/>
    <m/>
    <m/>
    <s v="KSA"/>
    <s v="Jeddah"/>
    <s v="Developer01"/>
    <x v="10"/>
    <m/>
    <s v="FJ Project01"/>
    <m/>
    <n v="2022"/>
    <m/>
    <s v="Award"/>
    <s v="Competitive - Traditional"/>
    <s v="Fixed Price Lump Sum"/>
    <m/>
    <m/>
    <n v="280"/>
    <m/>
    <x v="5"/>
    <s v="SAR"/>
    <m/>
    <m/>
    <m/>
    <n v="292"/>
    <m/>
    <m/>
    <s v="2-3 Levels"/>
    <s v="5m average"/>
  </r>
  <r>
    <s v="Single Asset"/>
    <x v="0"/>
    <x v="0"/>
    <x v="2"/>
    <m/>
    <m/>
    <s v="KSA"/>
    <s v="Jeddah"/>
    <s v="Developer01"/>
    <x v="10"/>
    <m/>
    <s v="FJ Project01"/>
    <m/>
    <n v="2022"/>
    <m/>
    <s v="Award"/>
    <s v="Competitive - Traditional"/>
    <s v="Fixed Price Lump Sum"/>
    <m/>
    <m/>
    <n v="280"/>
    <m/>
    <x v="6"/>
    <s v="SAR"/>
    <m/>
    <m/>
    <m/>
    <n v="65"/>
    <m/>
    <m/>
    <s v="2-3 Levels"/>
    <s v="5m average"/>
  </r>
  <r>
    <s v="Single Asset"/>
    <x v="0"/>
    <x v="0"/>
    <x v="2"/>
    <m/>
    <m/>
    <s v="KSA"/>
    <s v="Jeddah"/>
    <s v="Developer01"/>
    <x v="10"/>
    <m/>
    <s v="FJ Project01"/>
    <m/>
    <n v="2022"/>
    <m/>
    <s v="Award"/>
    <s v="Competitive - Traditional"/>
    <s v="Fixed Price Lump Sum"/>
    <m/>
    <m/>
    <n v="280"/>
    <m/>
    <x v="7"/>
    <s v="SAR"/>
    <m/>
    <m/>
    <m/>
    <n v="0"/>
    <m/>
    <m/>
    <s v="2-3 Levels"/>
    <s v="5m average"/>
  </r>
  <r>
    <s v="Single Asset"/>
    <x v="0"/>
    <x v="0"/>
    <x v="2"/>
    <m/>
    <m/>
    <s v="KSA"/>
    <s v="Jeddah"/>
    <s v="Developer01"/>
    <x v="10"/>
    <m/>
    <s v="FJ Project01"/>
    <m/>
    <n v="2022"/>
    <m/>
    <s v="Award"/>
    <s v="Competitive - Traditional"/>
    <s v="Fixed Price Lump Sum"/>
    <m/>
    <m/>
    <n v="280"/>
    <m/>
    <x v="8"/>
    <s v="SAR"/>
    <m/>
    <m/>
    <m/>
    <n v="556.875"/>
    <m/>
    <m/>
    <s v="2-3 Levels"/>
    <s v="5m average"/>
  </r>
  <r>
    <s v="Single Asset"/>
    <x v="0"/>
    <x v="0"/>
    <x v="2"/>
    <m/>
    <m/>
    <s v="KSA"/>
    <s v="Jeddah"/>
    <s v="Developer01"/>
    <x v="10"/>
    <m/>
    <s v="FJ Project01"/>
    <m/>
    <n v="2022"/>
    <m/>
    <s v="Award"/>
    <s v="Competitive - Traditional"/>
    <s v="Fixed Price Lump Sum"/>
    <m/>
    <m/>
    <n v="280"/>
    <m/>
    <x v="9"/>
    <s v="SAR"/>
    <m/>
    <m/>
    <m/>
    <n v="446.625"/>
    <m/>
    <m/>
    <s v="2-3 Levels"/>
    <s v="5m average"/>
  </r>
  <r>
    <s v="Single Asset"/>
    <x v="0"/>
    <x v="0"/>
    <x v="2"/>
    <m/>
    <m/>
    <s v="KSA"/>
    <s v="Jeddah"/>
    <s v="Developer01"/>
    <x v="10"/>
    <m/>
    <s v="FJ Project01"/>
    <m/>
    <n v="2022"/>
    <m/>
    <s v="Award"/>
    <s v="Competitive - Traditional"/>
    <s v="Fixed Price Lump Sum"/>
    <m/>
    <m/>
    <n v="280"/>
    <m/>
    <x v="10"/>
    <s v="SAR"/>
    <m/>
    <m/>
    <m/>
    <n v="0"/>
    <m/>
    <m/>
    <s v="2-3 Levels"/>
    <s v="5m average"/>
  </r>
  <r>
    <s v="Single Asset"/>
    <x v="0"/>
    <x v="0"/>
    <x v="2"/>
    <m/>
    <m/>
    <s v="KSA"/>
    <s v="Jeddah"/>
    <s v="Developer01"/>
    <x v="10"/>
    <m/>
    <s v="FJ Project01"/>
    <m/>
    <n v="2022"/>
    <m/>
    <s v="Award"/>
    <s v="Competitive - Traditional"/>
    <s v="Fixed Price Lump Sum"/>
    <m/>
    <m/>
    <n v="280"/>
    <m/>
    <x v="11"/>
    <s v="SAR"/>
    <m/>
    <m/>
    <m/>
    <n v="406"/>
    <m/>
    <m/>
    <s v="2-3 Levels"/>
    <s v="5m average"/>
  </r>
  <r>
    <s v="Single Asset"/>
    <x v="0"/>
    <x v="0"/>
    <x v="2"/>
    <m/>
    <m/>
    <s v="KSA"/>
    <s v="Jeddah"/>
    <s v="Developer01"/>
    <x v="10"/>
    <m/>
    <s v="FJ Project01"/>
    <m/>
    <n v="2022"/>
    <m/>
    <s v="Award"/>
    <s v="Competitive - Traditional"/>
    <s v="Fixed Price Lump Sum"/>
    <m/>
    <m/>
    <n v="280"/>
    <m/>
    <x v="12"/>
    <s v="SAR"/>
    <m/>
    <m/>
    <m/>
    <n v="0"/>
    <m/>
    <m/>
    <s v="2-3 Levels"/>
    <s v="5m average"/>
  </r>
  <r>
    <s v="Single Asset"/>
    <x v="0"/>
    <x v="1"/>
    <x v="3"/>
    <m/>
    <m/>
    <s v="KSA"/>
    <s v="Jeddah"/>
    <s v="Developer06"/>
    <x v="11"/>
    <m/>
    <s v="E Project01"/>
    <m/>
    <n v="2019"/>
    <m/>
    <s v="Award"/>
    <s v="Competitive - Traditional"/>
    <s v="Fixed Price Lump Sum"/>
    <m/>
    <m/>
    <n v="68339.319999999992"/>
    <m/>
    <x v="0"/>
    <s v="SAR"/>
    <m/>
    <m/>
    <m/>
    <n v="373"/>
    <m/>
    <m/>
    <s v="20 Levels"/>
    <s v="5.5m average"/>
  </r>
  <r>
    <s v="Single Asset"/>
    <x v="0"/>
    <x v="1"/>
    <x v="3"/>
    <m/>
    <m/>
    <s v="KSA"/>
    <s v="Jeddah"/>
    <s v="Developer06"/>
    <x v="11"/>
    <m/>
    <s v="E Project01"/>
    <m/>
    <n v="2019"/>
    <m/>
    <s v="Award"/>
    <s v="Competitive - Traditional"/>
    <s v="Fixed Price Lump Sum"/>
    <m/>
    <m/>
    <n v="68339.319999999992"/>
    <m/>
    <x v="1"/>
    <s v="SAR"/>
    <m/>
    <m/>
    <m/>
    <n v="892"/>
    <m/>
    <m/>
    <s v="20 Levels"/>
    <s v="5.5m average"/>
  </r>
  <r>
    <s v="Single Asset"/>
    <x v="0"/>
    <x v="1"/>
    <x v="3"/>
    <m/>
    <m/>
    <s v="KSA"/>
    <s v="Jeddah"/>
    <s v="Developer06"/>
    <x v="11"/>
    <m/>
    <s v="E Project01"/>
    <m/>
    <n v="2019"/>
    <m/>
    <s v="Award"/>
    <s v="Competitive - Traditional"/>
    <s v="Fixed Price Lump Sum"/>
    <m/>
    <m/>
    <n v="68339.319999999992"/>
    <m/>
    <x v="2"/>
    <s v="SAR"/>
    <m/>
    <m/>
    <m/>
    <n v="409"/>
    <m/>
    <m/>
    <s v="20 Levels"/>
    <s v="5.5m average"/>
  </r>
  <r>
    <s v="Single Asset"/>
    <x v="0"/>
    <x v="1"/>
    <x v="3"/>
    <m/>
    <m/>
    <s v="KSA"/>
    <s v="Jeddah"/>
    <s v="Developer06"/>
    <x v="11"/>
    <m/>
    <s v="E Project01"/>
    <m/>
    <n v="2019"/>
    <m/>
    <s v="Award"/>
    <s v="Competitive - Traditional"/>
    <s v="Fixed Price Lump Sum"/>
    <m/>
    <m/>
    <n v="68339.319999999992"/>
    <m/>
    <x v="3"/>
    <s v="SAR"/>
    <m/>
    <m/>
    <m/>
    <n v="317"/>
    <m/>
    <m/>
    <s v="20 Levels"/>
    <s v="5.5m average"/>
  </r>
  <r>
    <s v="Single Asset"/>
    <x v="0"/>
    <x v="1"/>
    <x v="3"/>
    <m/>
    <m/>
    <s v="KSA"/>
    <s v="Jeddah"/>
    <s v="Developer06"/>
    <x v="11"/>
    <m/>
    <s v="E Project01"/>
    <m/>
    <n v="2019"/>
    <m/>
    <s v="Award"/>
    <s v="Competitive - Traditional"/>
    <s v="Fixed Price Lump Sum"/>
    <m/>
    <m/>
    <n v="68339.319999999992"/>
    <m/>
    <x v="4"/>
    <s v="SAR"/>
    <m/>
    <m/>
    <m/>
    <n v="675"/>
    <m/>
    <m/>
    <s v="20 Levels"/>
    <s v="5.5m average"/>
  </r>
  <r>
    <s v="Single Asset"/>
    <x v="0"/>
    <x v="1"/>
    <x v="3"/>
    <m/>
    <m/>
    <s v="KSA"/>
    <s v="Jeddah"/>
    <s v="Developer06"/>
    <x v="11"/>
    <m/>
    <s v="E Project01"/>
    <m/>
    <n v="2019"/>
    <m/>
    <s v="Award"/>
    <s v="Competitive - Traditional"/>
    <s v="Fixed Price Lump Sum"/>
    <m/>
    <m/>
    <n v="68339.319999999992"/>
    <m/>
    <x v="5"/>
    <s v="SAR"/>
    <m/>
    <m/>
    <m/>
    <n v="413"/>
    <m/>
    <m/>
    <s v="20 Levels"/>
    <s v="5.5m average"/>
  </r>
  <r>
    <s v="Single Asset"/>
    <x v="0"/>
    <x v="1"/>
    <x v="3"/>
    <m/>
    <m/>
    <s v="KSA"/>
    <s v="Jeddah"/>
    <s v="Developer06"/>
    <x v="11"/>
    <m/>
    <s v="E Project01"/>
    <m/>
    <n v="2019"/>
    <m/>
    <s v="Award"/>
    <s v="Competitive - Traditional"/>
    <s v="Fixed Price Lump Sum"/>
    <m/>
    <m/>
    <n v="68339.319999999992"/>
    <m/>
    <x v="6"/>
    <s v="SAR"/>
    <m/>
    <m/>
    <m/>
    <n v="85"/>
    <m/>
    <m/>
    <s v="20 Levels"/>
    <s v="5.5m average"/>
  </r>
  <r>
    <s v="Single Asset"/>
    <x v="0"/>
    <x v="1"/>
    <x v="3"/>
    <m/>
    <m/>
    <s v="KSA"/>
    <s v="Jeddah"/>
    <s v="Developer06"/>
    <x v="11"/>
    <m/>
    <s v="E Project01"/>
    <m/>
    <n v="2019"/>
    <m/>
    <s v="Award"/>
    <s v="Competitive - Traditional"/>
    <s v="Fixed Price Lump Sum"/>
    <m/>
    <m/>
    <n v="68339.319999999992"/>
    <m/>
    <x v="7"/>
    <s v="SAR"/>
    <m/>
    <m/>
    <m/>
    <n v="51"/>
    <m/>
    <m/>
    <s v="20 Levels"/>
    <s v="5.5m average"/>
  </r>
  <r>
    <s v="Single Asset"/>
    <x v="0"/>
    <x v="1"/>
    <x v="3"/>
    <m/>
    <m/>
    <s v="KSA"/>
    <s v="Jeddah"/>
    <s v="Developer06"/>
    <x v="11"/>
    <m/>
    <s v="E Project01"/>
    <m/>
    <n v="2019"/>
    <m/>
    <s v="Award"/>
    <s v="Competitive - Traditional"/>
    <s v="Fixed Price Lump Sum"/>
    <m/>
    <m/>
    <n v="68339.319999999992"/>
    <m/>
    <x v="8"/>
    <s v="SAR"/>
    <m/>
    <m/>
    <m/>
    <n v="759"/>
    <m/>
    <m/>
    <s v="20 Levels"/>
    <s v="5.5m average"/>
  </r>
  <r>
    <s v="Single Asset"/>
    <x v="0"/>
    <x v="1"/>
    <x v="3"/>
    <m/>
    <m/>
    <s v="KSA"/>
    <s v="Jeddah"/>
    <s v="Developer06"/>
    <x v="11"/>
    <m/>
    <s v="E Project01"/>
    <m/>
    <n v="2019"/>
    <m/>
    <s v="Award"/>
    <s v="Competitive - Traditional"/>
    <s v="Fixed Price Lump Sum"/>
    <m/>
    <m/>
    <n v="68339.319999999992"/>
    <m/>
    <x v="9"/>
    <s v="SAR"/>
    <m/>
    <m/>
    <m/>
    <n v="1292"/>
    <m/>
    <m/>
    <s v="20 Levels"/>
    <s v="5.5m average"/>
  </r>
  <r>
    <s v="Single Asset"/>
    <x v="0"/>
    <x v="1"/>
    <x v="3"/>
    <m/>
    <m/>
    <s v="KSA"/>
    <s v="Jeddah"/>
    <s v="Developer06"/>
    <x v="11"/>
    <m/>
    <s v="E Project01"/>
    <m/>
    <n v="2019"/>
    <m/>
    <s v="Award"/>
    <s v="Competitive - Traditional"/>
    <s v="Fixed Price Lump Sum"/>
    <m/>
    <m/>
    <n v="68339.319999999992"/>
    <m/>
    <x v="10"/>
    <s v="SAR"/>
    <m/>
    <m/>
    <m/>
    <n v="278"/>
    <m/>
    <m/>
    <s v="20 Levels"/>
    <s v="5.5m average"/>
  </r>
  <r>
    <s v="Single Asset"/>
    <x v="0"/>
    <x v="1"/>
    <x v="3"/>
    <m/>
    <m/>
    <s v="KSA"/>
    <s v="Jeddah"/>
    <s v="Developer06"/>
    <x v="11"/>
    <m/>
    <s v="E Project01"/>
    <m/>
    <n v="2019"/>
    <m/>
    <s v="Award"/>
    <s v="Competitive - Traditional"/>
    <s v="Fixed Price Lump Sum"/>
    <m/>
    <m/>
    <n v="68339.319999999992"/>
    <m/>
    <x v="11"/>
    <s v="SAR"/>
    <m/>
    <m/>
    <m/>
    <n v="444"/>
    <m/>
    <m/>
    <s v="20 Levels"/>
    <s v="5.5m average"/>
  </r>
  <r>
    <s v="Single Asset"/>
    <x v="0"/>
    <x v="1"/>
    <x v="3"/>
    <m/>
    <m/>
    <s v="KSA"/>
    <s v="Jeddah"/>
    <s v="Developer06"/>
    <x v="11"/>
    <m/>
    <s v="E Project01"/>
    <m/>
    <n v="2019"/>
    <m/>
    <s v="Award"/>
    <s v="Competitive - Traditional"/>
    <s v="Fixed Price Lump Sum"/>
    <m/>
    <m/>
    <n v="68339.319999999992"/>
    <m/>
    <x v="12"/>
    <s v="SAR"/>
    <m/>
    <m/>
    <m/>
    <n v="0"/>
    <m/>
    <m/>
    <s v="20 Levels"/>
    <s v="5.5m average"/>
  </r>
  <r>
    <s v="Single Asset"/>
    <x v="0"/>
    <x v="1"/>
    <x v="3"/>
    <m/>
    <m/>
    <s v="KSA"/>
    <s v="Jeddah"/>
    <s v="Developer06"/>
    <x v="12"/>
    <m/>
    <s v="E Project02"/>
    <m/>
    <n v="2018"/>
    <m/>
    <s v="Award"/>
    <s v="Competitive - Traditional"/>
    <s v="Fixed Price Lump Sum"/>
    <m/>
    <m/>
    <n v="67484.759999999995"/>
    <m/>
    <x v="0"/>
    <s v="SAR"/>
    <m/>
    <m/>
    <m/>
    <n v="452"/>
    <m/>
    <m/>
    <s v="20 Levels"/>
    <s v="5.5m average"/>
  </r>
  <r>
    <s v="Single Asset"/>
    <x v="0"/>
    <x v="1"/>
    <x v="3"/>
    <m/>
    <m/>
    <s v="KSA"/>
    <s v="Jeddah"/>
    <s v="Developer06"/>
    <x v="12"/>
    <m/>
    <s v="E Project02"/>
    <m/>
    <n v="2018"/>
    <m/>
    <s v="Award"/>
    <s v="Competitive - Traditional"/>
    <s v="Fixed Price Lump Sum"/>
    <m/>
    <m/>
    <n v="67484.759999999995"/>
    <m/>
    <x v="1"/>
    <s v="SAR"/>
    <m/>
    <m/>
    <m/>
    <n v="927"/>
    <m/>
    <m/>
    <s v="20 Levels"/>
    <s v="5.5m average"/>
  </r>
  <r>
    <s v="Single Asset"/>
    <x v="0"/>
    <x v="1"/>
    <x v="3"/>
    <m/>
    <m/>
    <s v="KSA"/>
    <s v="Jeddah"/>
    <s v="Developer06"/>
    <x v="12"/>
    <m/>
    <s v="E Project02"/>
    <m/>
    <n v="2018"/>
    <m/>
    <s v="Award"/>
    <s v="Competitive - Traditional"/>
    <s v="Fixed Price Lump Sum"/>
    <m/>
    <m/>
    <n v="67484.759999999995"/>
    <m/>
    <x v="2"/>
    <s v="SAR"/>
    <m/>
    <m/>
    <m/>
    <n v="415"/>
    <m/>
    <m/>
    <s v="20 Levels"/>
    <s v="5.5m average"/>
  </r>
  <r>
    <s v="Single Asset"/>
    <x v="0"/>
    <x v="1"/>
    <x v="3"/>
    <m/>
    <m/>
    <s v="KSA"/>
    <s v="Jeddah"/>
    <s v="Developer06"/>
    <x v="12"/>
    <m/>
    <s v="E Project02"/>
    <m/>
    <n v="2018"/>
    <m/>
    <s v="Award"/>
    <s v="Competitive - Traditional"/>
    <s v="Fixed Price Lump Sum"/>
    <m/>
    <m/>
    <n v="67484.759999999995"/>
    <m/>
    <x v="3"/>
    <s v="SAR"/>
    <m/>
    <m/>
    <m/>
    <n v="540"/>
    <m/>
    <m/>
    <s v="20 Levels"/>
    <s v="5.5m average"/>
  </r>
  <r>
    <s v="Single Asset"/>
    <x v="0"/>
    <x v="1"/>
    <x v="3"/>
    <m/>
    <m/>
    <s v="KSA"/>
    <s v="Jeddah"/>
    <s v="Developer06"/>
    <x v="12"/>
    <m/>
    <s v="E Project02"/>
    <m/>
    <n v="2018"/>
    <m/>
    <s v="Award"/>
    <s v="Competitive - Traditional"/>
    <s v="Fixed Price Lump Sum"/>
    <m/>
    <m/>
    <n v="67484.759999999995"/>
    <m/>
    <x v="4"/>
    <s v="SAR"/>
    <m/>
    <m/>
    <m/>
    <n v="605"/>
    <m/>
    <m/>
    <s v="20 Levels"/>
    <s v="5.5m average"/>
  </r>
  <r>
    <s v="Single Asset"/>
    <x v="0"/>
    <x v="1"/>
    <x v="3"/>
    <m/>
    <m/>
    <s v="KSA"/>
    <s v="Jeddah"/>
    <s v="Developer06"/>
    <x v="12"/>
    <m/>
    <s v="E Project02"/>
    <m/>
    <n v="2018"/>
    <m/>
    <s v="Award"/>
    <s v="Competitive - Traditional"/>
    <s v="Fixed Price Lump Sum"/>
    <m/>
    <m/>
    <n v="67484.759999999995"/>
    <m/>
    <x v="5"/>
    <s v="SAR"/>
    <m/>
    <m/>
    <m/>
    <n v="394"/>
    <m/>
    <m/>
    <s v="20 Levels"/>
    <s v="5.5m average"/>
  </r>
  <r>
    <s v="Single Asset"/>
    <x v="0"/>
    <x v="1"/>
    <x v="3"/>
    <m/>
    <m/>
    <s v="KSA"/>
    <s v="Jeddah"/>
    <s v="Developer06"/>
    <x v="12"/>
    <m/>
    <s v="E Project02"/>
    <m/>
    <n v="2018"/>
    <m/>
    <s v="Award"/>
    <s v="Competitive - Traditional"/>
    <s v="Fixed Price Lump Sum"/>
    <m/>
    <m/>
    <n v="67484.759999999995"/>
    <m/>
    <x v="6"/>
    <s v="SAR"/>
    <m/>
    <m/>
    <m/>
    <n v="117"/>
    <m/>
    <m/>
    <s v="20 Levels"/>
    <s v="5.5m average"/>
  </r>
  <r>
    <s v="Single Asset"/>
    <x v="0"/>
    <x v="1"/>
    <x v="3"/>
    <m/>
    <m/>
    <s v="KSA"/>
    <s v="Jeddah"/>
    <s v="Developer06"/>
    <x v="12"/>
    <m/>
    <s v="E Project02"/>
    <m/>
    <n v="2018"/>
    <m/>
    <s v="Award"/>
    <s v="Competitive - Traditional"/>
    <s v="Fixed Price Lump Sum"/>
    <m/>
    <m/>
    <n v="67484.759999999995"/>
    <m/>
    <x v="7"/>
    <s v="SAR"/>
    <m/>
    <m/>
    <m/>
    <n v="56"/>
    <m/>
    <m/>
    <s v="20 Levels"/>
    <s v="5.5m average"/>
  </r>
  <r>
    <s v="Single Asset"/>
    <x v="0"/>
    <x v="1"/>
    <x v="3"/>
    <m/>
    <m/>
    <s v="KSA"/>
    <s v="Jeddah"/>
    <s v="Developer06"/>
    <x v="12"/>
    <m/>
    <s v="E Project02"/>
    <m/>
    <n v="2018"/>
    <m/>
    <s v="Award"/>
    <s v="Competitive - Traditional"/>
    <s v="Fixed Price Lump Sum"/>
    <m/>
    <m/>
    <n v="67484.759999999995"/>
    <m/>
    <x v="8"/>
    <s v="SAR"/>
    <m/>
    <m/>
    <m/>
    <n v="781"/>
    <m/>
    <m/>
    <s v="20 Levels"/>
    <s v="5.5m average"/>
  </r>
  <r>
    <s v="Single Asset"/>
    <x v="0"/>
    <x v="1"/>
    <x v="3"/>
    <m/>
    <m/>
    <s v="KSA"/>
    <s v="Jeddah"/>
    <s v="Developer06"/>
    <x v="12"/>
    <m/>
    <s v="E Project02"/>
    <m/>
    <n v="2018"/>
    <m/>
    <s v="Award"/>
    <s v="Competitive - Traditional"/>
    <s v="Fixed Price Lump Sum"/>
    <m/>
    <m/>
    <n v="67484.759999999995"/>
    <m/>
    <x v="9"/>
    <s v="SAR"/>
    <m/>
    <m/>
    <m/>
    <n v="1303"/>
    <m/>
    <m/>
    <s v="20 Levels"/>
    <s v="5.5m average"/>
  </r>
  <r>
    <s v="Single Asset"/>
    <x v="0"/>
    <x v="1"/>
    <x v="3"/>
    <m/>
    <m/>
    <s v="KSA"/>
    <s v="Jeddah"/>
    <s v="Developer06"/>
    <x v="12"/>
    <m/>
    <s v="E Project02"/>
    <m/>
    <n v="2018"/>
    <m/>
    <s v="Award"/>
    <s v="Competitive - Traditional"/>
    <s v="Fixed Price Lump Sum"/>
    <m/>
    <m/>
    <n v="67484.759999999995"/>
    <m/>
    <x v="10"/>
    <s v="SAR"/>
    <m/>
    <m/>
    <m/>
    <n v="276"/>
    <m/>
    <m/>
    <s v="20 Levels"/>
    <s v="5.5m average"/>
  </r>
  <r>
    <s v="Single Asset"/>
    <x v="0"/>
    <x v="1"/>
    <x v="3"/>
    <m/>
    <m/>
    <s v="KSA"/>
    <s v="Jeddah"/>
    <s v="Developer06"/>
    <x v="12"/>
    <m/>
    <s v="E Project02"/>
    <m/>
    <n v="2018"/>
    <m/>
    <s v="Award"/>
    <s v="Competitive - Traditional"/>
    <s v="Fixed Price Lump Sum"/>
    <m/>
    <m/>
    <n v="67484.759999999995"/>
    <m/>
    <x v="11"/>
    <s v="SAR"/>
    <m/>
    <m/>
    <m/>
    <n v="469"/>
    <m/>
    <m/>
    <s v="20 Levels"/>
    <s v="5.5m average"/>
  </r>
  <r>
    <s v="Single Asset"/>
    <x v="0"/>
    <x v="1"/>
    <x v="3"/>
    <m/>
    <m/>
    <s v="KSA"/>
    <s v="Jeddah"/>
    <s v="Developer06"/>
    <x v="12"/>
    <m/>
    <s v="E Project02"/>
    <m/>
    <n v="2018"/>
    <m/>
    <s v="Award"/>
    <s v="Competitive - Traditional"/>
    <s v="Fixed Price Lump Sum"/>
    <m/>
    <m/>
    <n v="67484.759999999995"/>
    <m/>
    <x v="12"/>
    <s v="SAR"/>
    <m/>
    <m/>
    <m/>
    <n v="0"/>
    <m/>
    <m/>
    <s v="20 Levels"/>
    <s v="5.5m average"/>
  </r>
  <r>
    <s v="Single Asset"/>
    <x v="0"/>
    <x v="1"/>
    <x v="4"/>
    <m/>
    <m/>
    <s v="KSA"/>
    <s v="Riyadh"/>
    <s v="Developer07"/>
    <x v="13"/>
    <m/>
    <s v="MK Project01"/>
    <m/>
    <n v="2022"/>
    <m/>
    <s v="Award"/>
    <s v="Competitive - Traditional"/>
    <s v="Fixed Price Lump Sum"/>
    <m/>
    <m/>
    <n v="49320"/>
    <m/>
    <x v="0"/>
    <s v="SAR"/>
    <m/>
    <m/>
    <m/>
    <n v="456"/>
    <m/>
    <m/>
    <s v="5 Levels"/>
    <s v="5.5m average"/>
  </r>
  <r>
    <s v="Single Asset"/>
    <x v="0"/>
    <x v="1"/>
    <x v="4"/>
    <m/>
    <m/>
    <s v="KSA"/>
    <s v="Riyadh"/>
    <s v="Developer07"/>
    <x v="13"/>
    <m/>
    <s v="MK Project01"/>
    <m/>
    <n v="2022"/>
    <m/>
    <s v="Award"/>
    <s v="Competitive - Traditional"/>
    <s v="Fixed Price Lump Sum"/>
    <m/>
    <m/>
    <n v="49320"/>
    <m/>
    <x v="1"/>
    <s v="SAR"/>
    <m/>
    <m/>
    <m/>
    <n v="922"/>
    <m/>
    <m/>
    <s v="5 Levels"/>
    <s v="5.5m average"/>
  </r>
  <r>
    <s v="Single Asset"/>
    <x v="0"/>
    <x v="1"/>
    <x v="4"/>
    <m/>
    <m/>
    <s v="KSA"/>
    <s v="Riyadh"/>
    <s v="Developer07"/>
    <x v="13"/>
    <m/>
    <s v="MK Project01"/>
    <m/>
    <n v="2022"/>
    <m/>
    <s v="Award"/>
    <s v="Competitive - Traditional"/>
    <s v="Fixed Price Lump Sum"/>
    <m/>
    <m/>
    <n v="49320"/>
    <m/>
    <x v="2"/>
    <s v="SAR"/>
    <m/>
    <m/>
    <m/>
    <n v="683.8"/>
    <m/>
    <m/>
    <s v="5 Levels"/>
    <s v="5.5m average"/>
  </r>
  <r>
    <s v="Single Asset"/>
    <x v="0"/>
    <x v="1"/>
    <x v="4"/>
    <m/>
    <m/>
    <s v="KSA"/>
    <s v="Riyadh"/>
    <s v="Developer07"/>
    <x v="13"/>
    <m/>
    <s v="MK Project01"/>
    <m/>
    <n v="2022"/>
    <m/>
    <s v="Award"/>
    <s v="Competitive - Traditional"/>
    <s v="Fixed Price Lump Sum"/>
    <m/>
    <m/>
    <n v="49320"/>
    <m/>
    <x v="3"/>
    <s v="SAR"/>
    <m/>
    <m/>
    <m/>
    <n v="238"/>
    <m/>
    <m/>
    <s v="5 Levels"/>
    <s v="5.5m average"/>
  </r>
  <r>
    <s v="Single Asset"/>
    <x v="0"/>
    <x v="1"/>
    <x v="4"/>
    <m/>
    <m/>
    <s v="KSA"/>
    <s v="Riyadh"/>
    <s v="Developer07"/>
    <x v="13"/>
    <m/>
    <s v="MK Project01"/>
    <m/>
    <n v="2022"/>
    <m/>
    <s v="Award"/>
    <s v="Competitive - Traditional"/>
    <s v="Fixed Price Lump Sum"/>
    <m/>
    <m/>
    <n v="49320"/>
    <m/>
    <x v="4"/>
    <s v="SAR"/>
    <m/>
    <m/>
    <m/>
    <n v="1010"/>
    <m/>
    <m/>
    <s v="5 Levels"/>
    <s v="5.5m average"/>
  </r>
  <r>
    <s v="Single Asset"/>
    <x v="0"/>
    <x v="1"/>
    <x v="4"/>
    <m/>
    <m/>
    <s v="KSA"/>
    <s v="Riyadh"/>
    <s v="Developer07"/>
    <x v="13"/>
    <m/>
    <s v="MK Project01"/>
    <m/>
    <n v="2022"/>
    <m/>
    <s v="Award"/>
    <s v="Competitive - Traditional"/>
    <s v="Fixed Price Lump Sum"/>
    <m/>
    <m/>
    <n v="49320"/>
    <m/>
    <x v="5"/>
    <s v="SAR"/>
    <m/>
    <m/>
    <m/>
    <n v="232"/>
    <m/>
    <m/>
    <s v="5 Levels"/>
    <s v="5.5m average"/>
  </r>
  <r>
    <s v="Single Asset"/>
    <x v="0"/>
    <x v="1"/>
    <x v="4"/>
    <m/>
    <m/>
    <s v="KSA"/>
    <s v="Riyadh"/>
    <s v="Developer07"/>
    <x v="13"/>
    <m/>
    <s v="MK Project01"/>
    <m/>
    <n v="2022"/>
    <m/>
    <s v="Award"/>
    <s v="Competitive - Traditional"/>
    <s v="Fixed Price Lump Sum"/>
    <m/>
    <m/>
    <n v="49320"/>
    <m/>
    <x v="6"/>
    <s v="SAR"/>
    <m/>
    <m/>
    <m/>
    <n v="88"/>
    <m/>
    <m/>
    <s v="5 Levels"/>
    <s v="5.5m average"/>
  </r>
  <r>
    <s v="Single Asset"/>
    <x v="0"/>
    <x v="1"/>
    <x v="4"/>
    <m/>
    <m/>
    <s v="KSA"/>
    <s v="Riyadh"/>
    <s v="Developer07"/>
    <x v="13"/>
    <m/>
    <s v="MK Project01"/>
    <m/>
    <n v="2022"/>
    <m/>
    <s v="Award"/>
    <s v="Competitive - Traditional"/>
    <s v="Fixed Price Lump Sum"/>
    <m/>
    <m/>
    <n v="49320"/>
    <m/>
    <x v="7"/>
    <s v="SAR"/>
    <m/>
    <m/>
    <m/>
    <n v="94"/>
    <m/>
    <m/>
    <s v="5 Levels"/>
    <s v="5.5m average"/>
  </r>
  <r>
    <s v="Single Asset"/>
    <x v="0"/>
    <x v="1"/>
    <x v="4"/>
    <m/>
    <m/>
    <s v="KSA"/>
    <s v="Riyadh"/>
    <s v="Developer07"/>
    <x v="13"/>
    <m/>
    <s v="MK Project01"/>
    <m/>
    <n v="2022"/>
    <m/>
    <s v="Award"/>
    <s v="Competitive - Traditional"/>
    <s v="Fixed Price Lump Sum"/>
    <m/>
    <m/>
    <n v="49320"/>
    <m/>
    <x v="8"/>
    <s v="SAR"/>
    <m/>
    <m/>
    <m/>
    <n v="968"/>
    <m/>
    <m/>
    <s v="5 Levels"/>
    <s v="5.5m average"/>
  </r>
  <r>
    <s v="Single Asset"/>
    <x v="0"/>
    <x v="1"/>
    <x v="4"/>
    <m/>
    <m/>
    <s v="KSA"/>
    <s v="Riyadh"/>
    <s v="Developer07"/>
    <x v="13"/>
    <m/>
    <s v="MK Project01"/>
    <m/>
    <n v="2022"/>
    <m/>
    <s v="Award"/>
    <s v="Competitive - Traditional"/>
    <s v="Fixed Price Lump Sum"/>
    <m/>
    <m/>
    <n v="49320"/>
    <m/>
    <x v="9"/>
    <s v="SAR"/>
    <m/>
    <m/>
    <m/>
    <n v="1377"/>
    <m/>
    <m/>
    <s v="5 Levels"/>
    <s v="5.5m average"/>
  </r>
  <r>
    <s v="Single Asset"/>
    <x v="0"/>
    <x v="1"/>
    <x v="4"/>
    <m/>
    <m/>
    <s v="KSA"/>
    <s v="Riyadh"/>
    <s v="Developer07"/>
    <x v="13"/>
    <m/>
    <s v="MK Project01"/>
    <m/>
    <n v="2022"/>
    <m/>
    <s v="Award"/>
    <s v="Competitive - Traditional"/>
    <s v="Fixed Price Lump Sum"/>
    <m/>
    <m/>
    <n v="49320"/>
    <m/>
    <x v="10"/>
    <s v="SAR"/>
    <m/>
    <m/>
    <m/>
    <n v="102"/>
    <m/>
    <m/>
    <s v="5 Levels"/>
    <s v="5.5m average"/>
  </r>
  <r>
    <s v="Single Asset"/>
    <x v="0"/>
    <x v="1"/>
    <x v="4"/>
    <m/>
    <m/>
    <s v="KSA"/>
    <s v="Riyadh"/>
    <s v="Developer07"/>
    <x v="13"/>
    <m/>
    <s v="MK Project01"/>
    <m/>
    <n v="2022"/>
    <m/>
    <s v="Award"/>
    <s v="Competitive - Traditional"/>
    <s v="Fixed Price Lump Sum"/>
    <m/>
    <m/>
    <n v="49320"/>
    <m/>
    <x v="11"/>
    <s v="SAR"/>
    <m/>
    <m/>
    <m/>
    <n v="563"/>
    <m/>
    <m/>
    <s v="5 Levels"/>
    <s v="5.5m average"/>
  </r>
  <r>
    <s v="Single Asset"/>
    <x v="0"/>
    <x v="1"/>
    <x v="4"/>
    <m/>
    <m/>
    <s v="KSA"/>
    <s v="Riyadh"/>
    <s v="Developer07"/>
    <x v="13"/>
    <m/>
    <s v="MK Project01"/>
    <m/>
    <n v="2022"/>
    <m/>
    <s v="Award"/>
    <s v="Competitive - Traditional"/>
    <s v="Fixed Price Lump Sum"/>
    <m/>
    <m/>
    <n v="49320"/>
    <m/>
    <x v="12"/>
    <s v="SAR"/>
    <m/>
    <m/>
    <m/>
    <n v="0"/>
    <m/>
    <m/>
    <s v="5 Levels"/>
    <s v="5.5m average"/>
  </r>
  <r>
    <s v="Single Asset"/>
    <x v="0"/>
    <x v="1"/>
    <x v="4"/>
    <m/>
    <m/>
    <s v="KSA"/>
    <s v="Jeddah"/>
    <s v="Developer08"/>
    <x v="14"/>
    <m/>
    <s v="PS Project01"/>
    <m/>
    <n v="2021"/>
    <m/>
    <s v="Award"/>
    <s v="Competitive - Traditional"/>
    <s v="Fixed Price Lump Sum"/>
    <m/>
    <m/>
    <n v="21385.350000000002"/>
    <m/>
    <x v="0"/>
    <s v="SAR"/>
    <m/>
    <m/>
    <m/>
    <n v="314"/>
    <m/>
    <m/>
    <s v="5-10 Levels"/>
    <s v="5.5m average"/>
  </r>
  <r>
    <s v="Single Asset"/>
    <x v="0"/>
    <x v="1"/>
    <x v="4"/>
    <m/>
    <m/>
    <s v="KSA"/>
    <s v="Jeddah"/>
    <s v="Developer08"/>
    <x v="14"/>
    <m/>
    <s v="PS Project01"/>
    <m/>
    <n v="2021"/>
    <m/>
    <s v="Award"/>
    <s v="Competitive - Traditional"/>
    <s v="Fixed Price Lump Sum"/>
    <m/>
    <m/>
    <n v="21385.350000000002"/>
    <m/>
    <x v="1"/>
    <s v="SAR"/>
    <m/>
    <m/>
    <m/>
    <n v="891.8"/>
    <m/>
    <m/>
    <s v="5-10 Levels"/>
    <s v="5.5m average"/>
  </r>
  <r>
    <s v="Single Asset"/>
    <x v="0"/>
    <x v="1"/>
    <x v="4"/>
    <m/>
    <m/>
    <s v="KSA"/>
    <s v="Jeddah"/>
    <s v="Developer08"/>
    <x v="14"/>
    <m/>
    <s v="PS Project01"/>
    <m/>
    <n v="2021"/>
    <m/>
    <s v="Award"/>
    <s v="Competitive - Traditional"/>
    <s v="Fixed Price Lump Sum"/>
    <m/>
    <m/>
    <n v="21385.350000000002"/>
    <m/>
    <x v="2"/>
    <s v="SAR"/>
    <m/>
    <m/>
    <m/>
    <n v="954"/>
    <m/>
    <m/>
    <s v="5-10 Levels"/>
    <s v="5.5m average"/>
  </r>
  <r>
    <s v="Single Asset"/>
    <x v="0"/>
    <x v="1"/>
    <x v="4"/>
    <m/>
    <m/>
    <s v="KSA"/>
    <s v="Jeddah"/>
    <s v="Developer08"/>
    <x v="14"/>
    <m/>
    <s v="PS Project01"/>
    <m/>
    <n v="2021"/>
    <m/>
    <s v="Award"/>
    <s v="Competitive - Traditional"/>
    <s v="Fixed Price Lump Sum"/>
    <m/>
    <m/>
    <n v="21385.350000000002"/>
    <m/>
    <x v="3"/>
    <s v="SAR"/>
    <m/>
    <m/>
    <m/>
    <n v="590"/>
    <m/>
    <m/>
    <s v="5-10 Levels"/>
    <s v="5.5m average"/>
  </r>
  <r>
    <s v="Single Asset"/>
    <x v="0"/>
    <x v="1"/>
    <x v="4"/>
    <m/>
    <m/>
    <s v="KSA"/>
    <s v="Jeddah"/>
    <s v="Developer08"/>
    <x v="14"/>
    <m/>
    <s v="PS Project01"/>
    <m/>
    <n v="2021"/>
    <m/>
    <s v="Award"/>
    <s v="Competitive - Traditional"/>
    <s v="Fixed Price Lump Sum"/>
    <m/>
    <m/>
    <n v="21385.350000000002"/>
    <m/>
    <x v="4"/>
    <s v="SAR"/>
    <m/>
    <m/>
    <m/>
    <n v="1138"/>
    <m/>
    <m/>
    <s v="5-10 Levels"/>
    <s v="5.5m average"/>
  </r>
  <r>
    <s v="Single Asset"/>
    <x v="0"/>
    <x v="1"/>
    <x v="4"/>
    <m/>
    <m/>
    <s v="KSA"/>
    <s v="Jeddah"/>
    <s v="Developer08"/>
    <x v="14"/>
    <m/>
    <s v="PS Project01"/>
    <m/>
    <n v="2021"/>
    <m/>
    <s v="Award"/>
    <s v="Competitive - Traditional"/>
    <s v="Fixed Price Lump Sum"/>
    <m/>
    <m/>
    <n v="21385.350000000002"/>
    <m/>
    <x v="5"/>
    <s v="SAR"/>
    <m/>
    <m/>
    <m/>
    <n v="359"/>
    <m/>
    <m/>
    <s v="5-10 Levels"/>
    <s v="5.5m average"/>
  </r>
  <r>
    <s v="Single Asset"/>
    <x v="0"/>
    <x v="1"/>
    <x v="4"/>
    <m/>
    <m/>
    <s v="KSA"/>
    <s v="Jeddah"/>
    <s v="Developer08"/>
    <x v="14"/>
    <m/>
    <s v="PS Project01"/>
    <m/>
    <n v="2021"/>
    <m/>
    <s v="Award"/>
    <s v="Competitive - Traditional"/>
    <s v="Fixed Price Lump Sum"/>
    <m/>
    <m/>
    <n v="21385.350000000002"/>
    <m/>
    <x v="6"/>
    <s v="SAR"/>
    <m/>
    <m/>
    <m/>
    <n v="181"/>
    <m/>
    <m/>
    <s v="5-10 Levels"/>
    <s v="5.5m average"/>
  </r>
  <r>
    <s v="Single Asset"/>
    <x v="0"/>
    <x v="1"/>
    <x v="4"/>
    <m/>
    <m/>
    <s v="KSA"/>
    <s v="Jeddah"/>
    <s v="Developer08"/>
    <x v="14"/>
    <m/>
    <s v="PS Project01"/>
    <m/>
    <n v="2021"/>
    <m/>
    <s v="Award"/>
    <s v="Competitive - Traditional"/>
    <s v="Fixed Price Lump Sum"/>
    <m/>
    <m/>
    <n v="21385.350000000002"/>
    <m/>
    <x v="7"/>
    <s v="SAR"/>
    <m/>
    <m/>
    <m/>
    <n v="94"/>
    <m/>
    <m/>
    <s v="5-10 Levels"/>
    <s v="5.5m average"/>
  </r>
  <r>
    <s v="Single Asset"/>
    <x v="0"/>
    <x v="1"/>
    <x v="4"/>
    <m/>
    <m/>
    <s v="KSA"/>
    <s v="Jeddah"/>
    <s v="Developer08"/>
    <x v="14"/>
    <m/>
    <s v="PS Project01"/>
    <m/>
    <n v="2021"/>
    <m/>
    <s v="Award"/>
    <s v="Competitive - Traditional"/>
    <s v="Fixed Price Lump Sum"/>
    <m/>
    <m/>
    <n v="21385.350000000002"/>
    <m/>
    <x v="8"/>
    <s v="SAR"/>
    <m/>
    <m/>
    <m/>
    <n v="1108"/>
    <m/>
    <m/>
    <s v="5-10 Levels"/>
    <s v="5.5m average"/>
  </r>
  <r>
    <s v="Single Asset"/>
    <x v="0"/>
    <x v="1"/>
    <x v="4"/>
    <m/>
    <m/>
    <s v="KSA"/>
    <s v="Jeddah"/>
    <s v="Developer08"/>
    <x v="14"/>
    <m/>
    <s v="PS Project01"/>
    <m/>
    <n v="2021"/>
    <m/>
    <s v="Award"/>
    <s v="Competitive - Traditional"/>
    <s v="Fixed Price Lump Sum"/>
    <m/>
    <m/>
    <n v="21385.350000000002"/>
    <m/>
    <x v="9"/>
    <s v="SAR"/>
    <m/>
    <m/>
    <m/>
    <n v="1040"/>
    <m/>
    <m/>
    <s v="5-10 Levels"/>
    <s v="5.5m average"/>
  </r>
  <r>
    <s v="Single Asset"/>
    <x v="0"/>
    <x v="1"/>
    <x v="4"/>
    <m/>
    <m/>
    <s v="KSA"/>
    <s v="Jeddah"/>
    <s v="Developer08"/>
    <x v="14"/>
    <m/>
    <s v="PS Project01"/>
    <m/>
    <n v="2021"/>
    <m/>
    <s v="Award"/>
    <s v="Competitive - Traditional"/>
    <s v="Fixed Price Lump Sum"/>
    <m/>
    <m/>
    <n v="21385.350000000002"/>
    <m/>
    <x v="10"/>
    <s v="SAR"/>
    <m/>
    <m/>
    <m/>
    <n v="160"/>
    <m/>
    <m/>
    <s v="5-10 Levels"/>
    <s v="5.5m average"/>
  </r>
  <r>
    <s v="Single Asset"/>
    <x v="0"/>
    <x v="1"/>
    <x v="4"/>
    <m/>
    <m/>
    <s v="KSA"/>
    <s v="Jeddah"/>
    <s v="Developer08"/>
    <x v="14"/>
    <m/>
    <s v="PS Project01"/>
    <m/>
    <n v="2021"/>
    <m/>
    <s v="Award"/>
    <s v="Competitive - Traditional"/>
    <s v="Fixed Price Lump Sum"/>
    <m/>
    <m/>
    <n v="21385.350000000002"/>
    <m/>
    <x v="11"/>
    <s v="SAR"/>
    <m/>
    <m/>
    <m/>
    <n v="573"/>
    <m/>
    <m/>
    <s v="5-10 Levels"/>
    <s v="5.5m average"/>
  </r>
  <r>
    <s v="Single Asset"/>
    <x v="0"/>
    <x v="1"/>
    <x v="4"/>
    <m/>
    <m/>
    <s v="KSA"/>
    <s v="Jeddah"/>
    <s v="Developer08"/>
    <x v="14"/>
    <m/>
    <s v="PS Project01"/>
    <m/>
    <n v="2021"/>
    <m/>
    <s v="Award"/>
    <s v="Competitive - Traditional"/>
    <s v="Fixed Price Lump Sum"/>
    <m/>
    <m/>
    <n v="21385.350000000002"/>
    <m/>
    <x v="12"/>
    <s v="SAR"/>
    <m/>
    <m/>
    <m/>
    <n v="0"/>
    <m/>
    <m/>
    <s v="5-10 Levels"/>
    <s v="5.5m average"/>
  </r>
  <r>
    <s v="Single Asset"/>
    <x v="0"/>
    <x v="1"/>
    <x v="4"/>
    <m/>
    <m/>
    <s v="KSA"/>
    <s v="Jeddah"/>
    <s v="Developer08"/>
    <x v="15"/>
    <m/>
    <s v="PS Project02"/>
    <m/>
    <n v="2022"/>
    <m/>
    <s v="Award"/>
    <s v="Competitive - Traditional"/>
    <s v="Fixed Price Lump Sum"/>
    <m/>
    <m/>
    <n v="19208"/>
    <m/>
    <x v="0"/>
    <s v="SAR"/>
    <m/>
    <m/>
    <m/>
    <n v="286"/>
    <m/>
    <m/>
    <s v="5-10 Levels"/>
    <s v="5.5m average"/>
  </r>
  <r>
    <s v="Single Asset"/>
    <x v="0"/>
    <x v="1"/>
    <x v="4"/>
    <m/>
    <m/>
    <s v="KSA"/>
    <s v="Jeddah"/>
    <s v="Developer08"/>
    <x v="15"/>
    <m/>
    <s v="PS Project02"/>
    <m/>
    <n v="2022"/>
    <m/>
    <s v="Award"/>
    <s v="Competitive - Traditional"/>
    <s v="Fixed Price Lump Sum"/>
    <m/>
    <m/>
    <n v="19208"/>
    <m/>
    <x v="1"/>
    <s v="SAR"/>
    <m/>
    <m/>
    <m/>
    <n v="951"/>
    <m/>
    <m/>
    <s v="5-10 Levels"/>
    <s v="5.5m average"/>
  </r>
  <r>
    <s v="Single Asset"/>
    <x v="0"/>
    <x v="1"/>
    <x v="4"/>
    <m/>
    <m/>
    <s v="KSA"/>
    <s v="Jeddah"/>
    <s v="Developer08"/>
    <x v="15"/>
    <m/>
    <s v="PS Project02"/>
    <m/>
    <n v="2022"/>
    <m/>
    <s v="Award"/>
    <s v="Competitive - Traditional"/>
    <s v="Fixed Price Lump Sum"/>
    <m/>
    <m/>
    <n v="19208"/>
    <m/>
    <x v="2"/>
    <s v="SAR"/>
    <m/>
    <m/>
    <m/>
    <n v="663"/>
    <m/>
    <m/>
    <s v="5-10 Levels"/>
    <s v="5.5m average"/>
  </r>
  <r>
    <s v="Single Asset"/>
    <x v="0"/>
    <x v="1"/>
    <x v="4"/>
    <m/>
    <m/>
    <s v="KSA"/>
    <s v="Jeddah"/>
    <s v="Developer08"/>
    <x v="15"/>
    <m/>
    <s v="PS Project02"/>
    <m/>
    <n v="2022"/>
    <m/>
    <s v="Award"/>
    <s v="Competitive - Traditional"/>
    <s v="Fixed Price Lump Sum"/>
    <m/>
    <m/>
    <n v="19208"/>
    <m/>
    <x v="3"/>
    <s v="SAR"/>
    <m/>
    <m/>
    <m/>
    <n v="196"/>
    <m/>
    <m/>
    <s v="5-10 Levels"/>
    <s v="5.5m average"/>
  </r>
  <r>
    <s v="Single Asset"/>
    <x v="0"/>
    <x v="1"/>
    <x v="4"/>
    <m/>
    <m/>
    <s v="KSA"/>
    <s v="Jeddah"/>
    <s v="Developer08"/>
    <x v="15"/>
    <m/>
    <s v="PS Project02"/>
    <m/>
    <n v="2022"/>
    <m/>
    <s v="Award"/>
    <s v="Competitive - Traditional"/>
    <s v="Fixed Price Lump Sum"/>
    <m/>
    <m/>
    <n v="19208"/>
    <m/>
    <x v="4"/>
    <s v="SAR"/>
    <m/>
    <m/>
    <m/>
    <n v="549"/>
    <m/>
    <m/>
    <s v="5-10 Levels"/>
    <s v="5.5m average"/>
  </r>
  <r>
    <s v="Single Asset"/>
    <x v="0"/>
    <x v="1"/>
    <x v="4"/>
    <m/>
    <m/>
    <s v="KSA"/>
    <s v="Jeddah"/>
    <s v="Developer08"/>
    <x v="15"/>
    <m/>
    <s v="PS Project02"/>
    <m/>
    <n v="2022"/>
    <m/>
    <s v="Award"/>
    <s v="Competitive - Traditional"/>
    <s v="Fixed Price Lump Sum"/>
    <m/>
    <m/>
    <n v="19208"/>
    <m/>
    <x v="5"/>
    <s v="SAR"/>
    <m/>
    <m/>
    <m/>
    <n v="307"/>
    <m/>
    <m/>
    <s v="5-10 Levels"/>
    <s v="5.5m average"/>
  </r>
  <r>
    <s v="Single Asset"/>
    <x v="0"/>
    <x v="1"/>
    <x v="4"/>
    <m/>
    <m/>
    <s v="KSA"/>
    <s v="Jeddah"/>
    <s v="Developer08"/>
    <x v="15"/>
    <m/>
    <s v="PS Project02"/>
    <m/>
    <n v="2022"/>
    <m/>
    <s v="Award"/>
    <s v="Competitive - Traditional"/>
    <s v="Fixed Price Lump Sum"/>
    <m/>
    <m/>
    <n v="19208"/>
    <m/>
    <x v="6"/>
    <s v="SAR"/>
    <m/>
    <m/>
    <m/>
    <n v="68"/>
    <m/>
    <m/>
    <s v="5-10 Levels"/>
    <s v="5.5m average"/>
  </r>
  <r>
    <s v="Single Asset"/>
    <x v="0"/>
    <x v="1"/>
    <x v="4"/>
    <m/>
    <m/>
    <s v="KSA"/>
    <s v="Jeddah"/>
    <s v="Developer08"/>
    <x v="15"/>
    <m/>
    <s v="PS Project02"/>
    <m/>
    <n v="2022"/>
    <m/>
    <s v="Award"/>
    <s v="Competitive - Traditional"/>
    <s v="Fixed Price Lump Sum"/>
    <m/>
    <m/>
    <n v="19208"/>
    <m/>
    <x v="7"/>
    <s v="SAR"/>
    <m/>
    <m/>
    <m/>
    <n v="175"/>
    <m/>
    <m/>
    <s v="5-10 Levels"/>
    <s v="5.5m average"/>
  </r>
  <r>
    <s v="Single Asset"/>
    <x v="0"/>
    <x v="1"/>
    <x v="4"/>
    <m/>
    <m/>
    <s v="KSA"/>
    <s v="Jeddah"/>
    <s v="Developer08"/>
    <x v="15"/>
    <m/>
    <s v="PS Project02"/>
    <m/>
    <n v="2022"/>
    <m/>
    <s v="Award"/>
    <s v="Competitive - Traditional"/>
    <s v="Fixed Price Lump Sum"/>
    <m/>
    <m/>
    <n v="19208"/>
    <m/>
    <x v="8"/>
    <s v="SAR"/>
    <m/>
    <m/>
    <m/>
    <n v="1503"/>
    <m/>
    <m/>
    <s v="5-10 Levels"/>
    <s v="5.5m average"/>
  </r>
  <r>
    <s v="Single Asset"/>
    <x v="0"/>
    <x v="1"/>
    <x v="4"/>
    <m/>
    <m/>
    <s v="KSA"/>
    <s v="Jeddah"/>
    <s v="Developer08"/>
    <x v="15"/>
    <m/>
    <s v="PS Project02"/>
    <m/>
    <n v="2022"/>
    <m/>
    <s v="Award"/>
    <s v="Competitive - Traditional"/>
    <s v="Fixed Price Lump Sum"/>
    <m/>
    <m/>
    <n v="19208"/>
    <m/>
    <x v="9"/>
    <s v="SAR"/>
    <m/>
    <m/>
    <m/>
    <n v="1376"/>
    <m/>
    <m/>
    <s v="5-10 Levels"/>
    <s v="5.5m average"/>
  </r>
  <r>
    <s v="Single Asset"/>
    <x v="0"/>
    <x v="1"/>
    <x v="4"/>
    <m/>
    <m/>
    <s v="KSA"/>
    <s v="Jeddah"/>
    <s v="Developer08"/>
    <x v="15"/>
    <m/>
    <s v="PS Project02"/>
    <m/>
    <n v="2022"/>
    <m/>
    <s v="Award"/>
    <s v="Competitive - Traditional"/>
    <s v="Fixed Price Lump Sum"/>
    <m/>
    <m/>
    <n v="19208"/>
    <m/>
    <x v="10"/>
    <s v="SAR"/>
    <m/>
    <m/>
    <m/>
    <n v="197"/>
    <m/>
    <m/>
    <s v="5-10 Levels"/>
    <s v="5.5m average"/>
  </r>
  <r>
    <s v="Single Asset"/>
    <x v="0"/>
    <x v="1"/>
    <x v="4"/>
    <m/>
    <m/>
    <s v="KSA"/>
    <s v="Jeddah"/>
    <s v="Developer08"/>
    <x v="15"/>
    <m/>
    <s v="PS Project02"/>
    <m/>
    <n v="2022"/>
    <m/>
    <s v="Award"/>
    <s v="Competitive - Traditional"/>
    <s v="Fixed Price Lump Sum"/>
    <m/>
    <m/>
    <n v="19208"/>
    <m/>
    <x v="11"/>
    <s v="SAR"/>
    <m/>
    <m/>
    <m/>
    <n v="502"/>
    <m/>
    <m/>
    <s v="5-10 Levels"/>
    <s v="5.5m average"/>
  </r>
  <r>
    <s v="Single Asset"/>
    <x v="0"/>
    <x v="1"/>
    <x v="4"/>
    <m/>
    <m/>
    <s v="KSA"/>
    <s v="Jeddah"/>
    <s v="Developer08"/>
    <x v="15"/>
    <m/>
    <s v="PS Project02"/>
    <m/>
    <n v="2022"/>
    <m/>
    <s v="Award"/>
    <s v="Competitive - Traditional"/>
    <s v="Fixed Price Lump Sum"/>
    <m/>
    <m/>
    <n v="19208"/>
    <m/>
    <x v="12"/>
    <s v="SAR"/>
    <m/>
    <m/>
    <m/>
    <n v="0"/>
    <m/>
    <m/>
    <s v="5-10 Levels"/>
    <s v="5.5m average"/>
  </r>
  <r>
    <s v="Single Asset"/>
    <x v="0"/>
    <x v="1"/>
    <x v="5"/>
    <m/>
    <m/>
    <s v="KSA"/>
    <s v="Riyadh"/>
    <s v="Developer09"/>
    <x v="16"/>
    <m/>
    <s v="DG Project01"/>
    <m/>
    <n v="2023"/>
    <m/>
    <s v="Award"/>
    <s v="Competitive - Traditional"/>
    <s v="Fixed Price Lump Sum"/>
    <m/>
    <m/>
    <n v="29341"/>
    <m/>
    <x v="0"/>
    <s v="SAR"/>
    <m/>
    <m/>
    <m/>
    <n v="294"/>
    <m/>
    <m/>
    <s v="3-4 Levels"/>
    <s v="5.5m average"/>
  </r>
  <r>
    <s v="Single Asset"/>
    <x v="0"/>
    <x v="1"/>
    <x v="5"/>
    <m/>
    <m/>
    <s v="KSA"/>
    <s v="Riyadh"/>
    <s v="Developer09"/>
    <x v="16"/>
    <m/>
    <s v="DG Project01"/>
    <m/>
    <n v="2023"/>
    <m/>
    <s v="Award"/>
    <s v="Competitive - Traditional"/>
    <s v="Fixed Price Lump Sum"/>
    <m/>
    <m/>
    <n v="29341"/>
    <m/>
    <x v="1"/>
    <s v="SAR"/>
    <m/>
    <m/>
    <m/>
    <n v="767"/>
    <m/>
    <m/>
    <s v="3-4 Levels"/>
    <s v="5.5m average"/>
  </r>
  <r>
    <s v="Single Asset"/>
    <x v="0"/>
    <x v="1"/>
    <x v="5"/>
    <m/>
    <m/>
    <s v="KSA"/>
    <s v="Riyadh"/>
    <s v="Developer09"/>
    <x v="16"/>
    <m/>
    <s v="DG Project01"/>
    <m/>
    <n v="2023"/>
    <m/>
    <s v="Award"/>
    <s v="Competitive - Traditional"/>
    <s v="Fixed Price Lump Sum"/>
    <m/>
    <m/>
    <n v="29341"/>
    <m/>
    <x v="2"/>
    <s v="SAR"/>
    <m/>
    <m/>
    <m/>
    <n v="978"/>
    <m/>
    <m/>
    <s v="3-4 Levels"/>
    <s v="5.5m average"/>
  </r>
  <r>
    <s v="Single Asset"/>
    <x v="0"/>
    <x v="1"/>
    <x v="5"/>
    <m/>
    <m/>
    <s v="KSA"/>
    <s v="Riyadh"/>
    <s v="Developer09"/>
    <x v="16"/>
    <m/>
    <s v="DG Project01"/>
    <m/>
    <n v="2023"/>
    <m/>
    <s v="Award"/>
    <s v="Competitive - Traditional"/>
    <s v="Fixed Price Lump Sum"/>
    <m/>
    <m/>
    <n v="29341"/>
    <m/>
    <x v="3"/>
    <s v="SAR"/>
    <m/>
    <m/>
    <m/>
    <n v="440"/>
    <m/>
    <m/>
    <s v="3-4 Levels"/>
    <s v="5.5m average"/>
  </r>
  <r>
    <s v="Single Asset"/>
    <x v="0"/>
    <x v="1"/>
    <x v="5"/>
    <m/>
    <m/>
    <s v="KSA"/>
    <s v="Riyadh"/>
    <s v="Developer09"/>
    <x v="16"/>
    <m/>
    <s v="DG Project01"/>
    <m/>
    <n v="2023"/>
    <m/>
    <s v="Award"/>
    <s v="Competitive - Traditional"/>
    <s v="Fixed Price Lump Sum"/>
    <m/>
    <m/>
    <n v="29341"/>
    <m/>
    <x v="4"/>
    <s v="SAR"/>
    <m/>
    <m/>
    <m/>
    <n v="1172"/>
    <m/>
    <m/>
    <s v="3-4 Levels"/>
    <s v="5.5m average"/>
  </r>
  <r>
    <s v="Single Asset"/>
    <x v="0"/>
    <x v="1"/>
    <x v="5"/>
    <m/>
    <m/>
    <s v="KSA"/>
    <s v="Riyadh"/>
    <s v="Developer09"/>
    <x v="16"/>
    <m/>
    <s v="DG Project01"/>
    <m/>
    <n v="2023"/>
    <m/>
    <s v="Award"/>
    <s v="Competitive - Traditional"/>
    <s v="Fixed Price Lump Sum"/>
    <m/>
    <m/>
    <n v="29341"/>
    <m/>
    <x v="5"/>
    <s v="SAR"/>
    <m/>
    <m/>
    <m/>
    <n v="481"/>
    <m/>
    <m/>
    <s v="3-4 Levels"/>
    <s v="5.5m average"/>
  </r>
  <r>
    <s v="Single Asset"/>
    <x v="0"/>
    <x v="1"/>
    <x v="5"/>
    <m/>
    <m/>
    <s v="KSA"/>
    <s v="Riyadh"/>
    <s v="Developer09"/>
    <x v="16"/>
    <m/>
    <s v="DG Project01"/>
    <m/>
    <n v="2023"/>
    <m/>
    <s v="Award"/>
    <s v="Competitive - Traditional"/>
    <s v="Fixed Price Lump Sum"/>
    <m/>
    <m/>
    <n v="29341"/>
    <m/>
    <x v="6"/>
    <s v="SAR"/>
    <m/>
    <m/>
    <m/>
    <n v="155"/>
    <m/>
    <m/>
    <s v="3-4 Levels"/>
    <s v="5.5m average"/>
  </r>
  <r>
    <s v="Single Asset"/>
    <x v="0"/>
    <x v="1"/>
    <x v="5"/>
    <m/>
    <m/>
    <s v="KSA"/>
    <s v="Riyadh"/>
    <s v="Developer09"/>
    <x v="16"/>
    <m/>
    <s v="DG Project01"/>
    <m/>
    <n v="2023"/>
    <m/>
    <s v="Award"/>
    <s v="Competitive - Traditional"/>
    <s v="Fixed Price Lump Sum"/>
    <m/>
    <m/>
    <n v="29341"/>
    <m/>
    <x v="7"/>
    <s v="SAR"/>
    <m/>
    <m/>
    <m/>
    <n v="94"/>
    <m/>
    <m/>
    <s v="3-4 Levels"/>
    <s v="5.5m average"/>
  </r>
  <r>
    <s v="Single Asset"/>
    <x v="0"/>
    <x v="1"/>
    <x v="5"/>
    <m/>
    <m/>
    <s v="KSA"/>
    <s v="Riyadh"/>
    <s v="Developer09"/>
    <x v="16"/>
    <m/>
    <s v="DG Project01"/>
    <m/>
    <n v="2023"/>
    <m/>
    <s v="Award"/>
    <s v="Competitive - Traditional"/>
    <s v="Fixed Price Lump Sum"/>
    <m/>
    <m/>
    <n v="29341"/>
    <m/>
    <x v="8"/>
    <s v="SAR"/>
    <m/>
    <m/>
    <m/>
    <n v="1421"/>
    <m/>
    <m/>
    <s v="3-4 Levels"/>
    <s v="5.5m average"/>
  </r>
  <r>
    <s v="Single Asset"/>
    <x v="0"/>
    <x v="1"/>
    <x v="5"/>
    <m/>
    <m/>
    <s v="KSA"/>
    <s v="Riyadh"/>
    <s v="Developer09"/>
    <x v="16"/>
    <m/>
    <s v="DG Project01"/>
    <m/>
    <n v="2023"/>
    <m/>
    <s v="Award"/>
    <s v="Competitive - Traditional"/>
    <s v="Fixed Price Lump Sum"/>
    <m/>
    <m/>
    <n v="29341"/>
    <m/>
    <x v="9"/>
    <s v="SAR"/>
    <m/>
    <m/>
    <m/>
    <n v="1212"/>
    <m/>
    <m/>
    <s v="3-4 Levels"/>
    <s v="5.5m average"/>
  </r>
  <r>
    <s v="Single Asset"/>
    <x v="0"/>
    <x v="1"/>
    <x v="5"/>
    <m/>
    <m/>
    <s v="KSA"/>
    <s v="Riyadh"/>
    <s v="Developer09"/>
    <x v="16"/>
    <m/>
    <s v="DG Project01"/>
    <m/>
    <n v="2023"/>
    <m/>
    <s v="Award"/>
    <s v="Competitive - Traditional"/>
    <s v="Fixed Price Lump Sum"/>
    <m/>
    <m/>
    <n v="29341"/>
    <m/>
    <x v="10"/>
    <s v="SAR"/>
    <m/>
    <m/>
    <m/>
    <n v="53"/>
    <m/>
    <m/>
    <s v="3-4 Levels"/>
    <s v="5.5m average"/>
  </r>
  <r>
    <s v="Single Asset"/>
    <x v="0"/>
    <x v="1"/>
    <x v="5"/>
    <m/>
    <m/>
    <s v="KSA"/>
    <s v="Riyadh"/>
    <s v="Developer09"/>
    <x v="16"/>
    <m/>
    <s v="DG Project01"/>
    <m/>
    <n v="2023"/>
    <m/>
    <s v="Award"/>
    <s v="Competitive - Traditional"/>
    <s v="Fixed Price Lump Sum"/>
    <m/>
    <m/>
    <n v="29341"/>
    <m/>
    <x v="11"/>
    <s v="SAR"/>
    <m/>
    <m/>
    <m/>
    <n v="558"/>
    <m/>
    <m/>
    <s v="3-4 Levels"/>
    <s v="5.5m average"/>
  </r>
  <r>
    <s v="Single Asset"/>
    <x v="0"/>
    <x v="1"/>
    <x v="5"/>
    <m/>
    <m/>
    <s v="KSA"/>
    <s v="Riyadh"/>
    <s v="Developer09"/>
    <x v="16"/>
    <m/>
    <s v="DG Project01"/>
    <m/>
    <n v="2023"/>
    <m/>
    <s v="Award"/>
    <s v="Competitive - Traditional"/>
    <s v="Fixed Price Lump Sum"/>
    <m/>
    <m/>
    <n v="29341"/>
    <m/>
    <x v="12"/>
    <s v="SAR"/>
    <m/>
    <m/>
    <m/>
    <n v="0"/>
    <m/>
    <m/>
    <s v="3-4 Levels"/>
    <s v="5.5m average"/>
  </r>
  <r>
    <s v="Single Asset"/>
    <x v="1"/>
    <x v="2"/>
    <x v="6"/>
    <m/>
    <m/>
    <s v="KSA"/>
    <s v="Riyadh"/>
    <s v="Developer06"/>
    <x v="17"/>
    <m/>
    <s v="MUE Project"/>
    <m/>
    <n v="2024"/>
    <m/>
    <s v="Award"/>
    <s v="Competitive - Traditional"/>
    <s v="Fixed Price Lump Sum"/>
    <m/>
    <m/>
    <n v="8749"/>
    <m/>
    <x v="0"/>
    <s v="SAR"/>
    <m/>
    <m/>
    <m/>
    <n v="660"/>
    <m/>
    <m/>
    <s v="1 Level"/>
    <s v="5.5m average"/>
  </r>
  <r>
    <s v="Single Asset"/>
    <x v="1"/>
    <x v="2"/>
    <x v="6"/>
    <m/>
    <m/>
    <s v="KSA"/>
    <s v="Riyadh"/>
    <s v="Developer06"/>
    <x v="17"/>
    <m/>
    <s v="MUE Project"/>
    <m/>
    <n v="2024"/>
    <m/>
    <s v="Award"/>
    <s v="Competitive - Traditional"/>
    <s v="Fixed Price Lump Sum"/>
    <m/>
    <m/>
    <n v="8749"/>
    <m/>
    <x v="1"/>
    <s v="SAR"/>
    <m/>
    <m/>
    <m/>
    <n v="850"/>
    <m/>
    <m/>
    <s v="1 Level"/>
    <s v="5.5m average"/>
  </r>
  <r>
    <s v="Single Asset"/>
    <x v="1"/>
    <x v="2"/>
    <x v="6"/>
    <m/>
    <m/>
    <s v="KSA"/>
    <s v="Riyadh"/>
    <s v="Developer06"/>
    <x v="17"/>
    <m/>
    <s v="MUE Project"/>
    <m/>
    <n v="2024"/>
    <m/>
    <s v="Award"/>
    <s v="Competitive - Traditional"/>
    <s v="Fixed Price Lump Sum"/>
    <m/>
    <m/>
    <n v="8749"/>
    <m/>
    <x v="2"/>
    <s v="SAR"/>
    <m/>
    <m/>
    <m/>
    <n v="610"/>
    <m/>
    <m/>
    <s v="1 Level"/>
    <s v="5.5m average"/>
  </r>
  <r>
    <s v="Single Asset"/>
    <x v="1"/>
    <x v="2"/>
    <x v="6"/>
    <m/>
    <m/>
    <s v="KSA"/>
    <s v="Riyadh"/>
    <s v="Developer06"/>
    <x v="17"/>
    <m/>
    <s v="MUE Project"/>
    <m/>
    <n v="2024"/>
    <m/>
    <s v="Award"/>
    <s v="Competitive - Traditional"/>
    <s v="Fixed Price Lump Sum"/>
    <m/>
    <m/>
    <n v="8749"/>
    <m/>
    <x v="3"/>
    <s v="SAR"/>
    <m/>
    <m/>
    <m/>
    <n v="45"/>
    <m/>
    <m/>
    <s v="1 Level"/>
    <s v="5.5m average"/>
  </r>
  <r>
    <s v="Single Asset"/>
    <x v="1"/>
    <x v="2"/>
    <x v="6"/>
    <m/>
    <m/>
    <s v="KSA"/>
    <s v="Riyadh"/>
    <s v="Developer06"/>
    <x v="17"/>
    <m/>
    <s v="MUE Project"/>
    <m/>
    <n v="2024"/>
    <m/>
    <s v="Award"/>
    <s v="Competitive - Traditional"/>
    <s v="Fixed Price Lump Sum"/>
    <m/>
    <m/>
    <n v="8749"/>
    <m/>
    <x v="4"/>
    <s v="SAR"/>
    <m/>
    <m/>
    <m/>
    <n v="120"/>
    <m/>
    <m/>
    <s v="1 Level"/>
    <s v="5.5m average"/>
  </r>
  <r>
    <s v="Single Asset"/>
    <x v="1"/>
    <x v="2"/>
    <x v="6"/>
    <m/>
    <m/>
    <s v="KSA"/>
    <s v="Riyadh"/>
    <s v="Developer06"/>
    <x v="17"/>
    <m/>
    <s v="MUE Project"/>
    <m/>
    <n v="2024"/>
    <m/>
    <s v="Award"/>
    <s v="Competitive - Traditional"/>
    <s v="Fixed Price Lump Sum"/>
    <m/>
    <m/>
    <n v="8749"/>
    <m/>
    <x v="5"/>
    <s v="SAR"/>
    <m/>
    <m/>
    <m/>
    <n v="115"/>
    <m/>
    <m/>
    <s v="1 Level"/>
    <s v="5.5m average"/>
  </r>
  <r>
    <s v="Single Asset"/>
    <x v="1"/>
    <x v="2"/>
    <x v="6"/>
    <m/>
    <m/>
    <s v="KSA"/>
    <s v="Riyadh"/>
    <s v="Developer06"/>
    <x v="17"/>
    <m/>
    <s v="MUE Project"/>
    <m/>
    <n v="2024"/>
    <m/>
    <s v="Award"/>
    <s v="Competitive - Traditional"/>
    <s v="Fixed Price Lump Sum"/>
    <m/>
    <m/>
    <n v="8749"/>
    <m/>
    <x v="6"/>
    <s v="SAR"/>
    <m/>
    <m/>
    <m/>
    <n v="25"/>
    <m/>
    <m/>
    <s v="1 Level"/>
    <s v="5.5m average"/>
  </r>
  <r>
    <s v="Single Asset"/>
    <x v="1"/>
    <x v="2"/>
    <x v="6"/>
    <m/>
    <m/>
    <s v="KSA"/>
    <s v="Riyadh"/>
    <s v="Developer06"/>
    <x v="17"/>
    <m/>
    <s v="MUE Project"/>
    <m/>
    <n v="2024"/>
    <m/>
    <s v="Award"/>
    <s v="Competitive - Traditional"/>
    <s v="Fixed Price Lump Sum"/>
    <m/>
    <m/>
    <n v="8749"/>
    <m/>
    <x v="7"/>
    <s v="SAR"/>
    <m/>
    <m/>
    <m/>
    <n v="0"/>
    <m/>
    <m/>
    <s v="1 Level"/>
    <s v="5.5m average"/>
  </r>
  <r>
    <s v="Single Asset"/>
    <x v="1"/>
    <x v="2"/>
    <x v="6"/>
    <m/>
    <m/>
    <s v="KSA"/>
    <s v="Riyadh"/>
    <s v="Developer06"/>
    <x v="17"/>
    <m/>
    <s v="MUE Project"/>
    <m/>
    <n v="2024"/>
    <m/>
    <s v="Award"/>
    <s v="Competitive - Traditional"/>
    <s v="Fixed Price Lump Sum"/>
    <m/>
    <m/>
    <n v="8749"/>
    <m/>
    <x v="8"/>
    <s v="SAR"/>
    <m/>
    <m/>
    <m/>
    <n v="520"/>
    <m/>
    <m/>
    <s v="1 Level"/>
    <s v="5.5m average"/>
  </r>
  <r>
    <s v="Single Asset"/>
    <x v="1"/>
    <x v="2"/>
    <x v="6"/>
    <m/>
    <m/>
    <s v="KSA"/>
    <s v="Riyadh"/>
    <s v="Developer06"/>
    <x v="17"/>
    <m/>
    <s v="MUE Project"/>
    <m/>
    <n v="2024"/>
    <m/>
    <s v="Award"/>
    <s v="Competitive - Traditional"/>
    <s v="Fixed Price Lump Sum"/>
    <m/>
    <m/>
    <n v="8749"/>
    <m/>
    <x v="9"/>
    <s v="SAR"/>
    <m/>
    <m/>
    <m/>
    <n v="1110"/>
    <m/>
    <m/>
    <s v="1 Level"/>
    <s v="5.5m average"/>
  </r>
  <r>
    <s v="Single Asset"/>
    <x v="1"/>
    <x v="2"/>
    <x v="6"/>
    <m/>
    <m/>
    <s v="KSA"/>
    <s v="Riyadh"/>
    <s v="Developer06"/>
    <x v="17"/>
    <m/>
    <s v="MUE Project"/>
    <m/>
    <n v="2024"/>
    <m/>
    <s v="Award"/>
    <s v="Competitive - Traditional"/>
    <s v="Fixed Price Lump Sum"/>
    <m/>
    <m/>
    <n v="8749"/>
    <m/>
    <x v="10"/>
    <s v="SAR"/>
    <m/>
    <m/>
    <m/>
    <n v="0"/>
    <m/>
    <m/>
    <s v="1 Level"/>
    <s v="5.5m average"/>
  </r>
  <r>
    <s v="Single Asset"/>
    <x v="1"/>
    <x v="2"/>
    <x v="6"/>
    <m/>
    <m/>
    <s v="KSA"/>
    <s v="Riyadh"/>
    <s v="Developer06"/>
    <x v="17"/>
    <m/>
    <s v="MUE Project"/>
    <m/>
    <n v="2024"/>
    <m/>
    <s v="Award"/>
    <s v="Competitive - Traditional"/>
    <s v="Fixed Price Lump Sum"/>
    <m/>
    <m/>
    <n v="8749"/>
    <m/>
    <x v="11"/>
    <s v="SAR"/>
    <m/>
    <m/>
    <m/>
    <n v="243"/>
    <m/>
    <m/>
    <s v="1 Level"/>
    <s v="5.5m average"/>
  </r>
  <r>
    <s v="Single Asset"/>
    <x v="1"/>
    <x v="2"/>
    <x v="6"/>
    <m/>
    <m/>
    <s v="KSA"/>
    <s v="Riyadh"/>
    <s v="Developer06"/>
    <x v="17"/>
    <m/>
    <s v="MUE Project"/>
    <m/>
    <n v="2024"/>
    <m/>
    <s v="Award"/>
    <s v="Competitive - Traditional"/>
    <s v="Fixed Price Lump Sum"/>
    <m/>
    <m/>
    <n v="8749"/>
    <m/>
    <x v="12"/>
    <s v="SAR"/>
    <m/>
    <m/>
    <m/>
    <n v="0"/>
    <m/>
    <m/>
    <s v="1 Level"/>
    <s v="5.5m average"/>
  </r>
  <r>
    <s v="Single Asset"/>
    <x v="1"/>
    <x v="3"/>
    <x v="7"/>
    <m/>
    <m/>
    <s v="Qatar"/>
    <s v="Doha"/>
    <s v="Developer06"/>
    <x v="18"/>
    <m/>
    <s v="MUE Project01"/>
    <m/>
    <n v="2019"/>
    <m/>
    <s v="Award"/>
    <s v="Competitive - Traditional"/>
    <s v="Fixed Price Lump Sum"/>
    <m/>
    <m/>
    <n v="4171.45"/>
    <m/>
    <x v="0"/>
    <s v="SAR"/>
    <m/>
    <m/>
    <m/>
    <n v="557"/>
    <m/>
    <m/>
    <s v="1 Level"/>
    <s v="5.5m average"/>
  </r>
  <r>
    <s v="Single Asset"/>
    <x v="1"/>
    <x v="3"/>
    <x v="7"/>
    <m/>
    <m/>
    <s v="Qatar"/>
    <s v="Doha"/>
    <s v="Developer06"/>
    <x v="18"/>
    <m/>
    <s v="MUE Project01"/>
    <m/>
    <n v="2019"/>
    <m/>
    <s v="Award"/>
    <s v="Competitive - Traditional"/>
    <s v="Fixed Price Lump Sum"/>
    <m/>
    <m/>
    <n v="4171.45"/>
    <m/>
    <x v="1"/>
    <s v="SAR"/>
    <m/>
    <m/>
    <m/>
    <n v="1463"/>
    <m/>
    <m/>
    <s v="1 Level"/>
    <s v="5.5m average"/>
  </r>
  <r>
    <s v="Single Asset"/>
    <x v="1"/>
    <x v="3"/>
    <x v="7"/>
    <m/>
    <m/>
    <s v="Qatar"/>
    <s v="Doha"/>
    <s v="Developer06"/>
    <x v="18"/>
    <m/>
    <s v="MUE Project01"/>
    <m/>
    <n v="2019"/>
    <m/>
    <s v="Award"/>
    <s v="Competitive - Traditional"/>
    <s v="Fixed Price Lump Sum"/>
    <m/>
    <m/>
    <n v="4171.45"/>
    <m/>
    <x v="2"/>
    <s v="SAR"/>
    <m/>
    <m/>
    <m/>
    <n v="1254"/>
    <m/>
    <m/>
    <s v="1 Level"/>
    <s v="5.5m average"/>
  </r>
  <r>
    <s v="Single Asset"/>
    <x v="1"/>
    <x v="3"/>
    <x v="7"/>
    <m/>
    <m/>
    <s v="Qatar"/>
    <s v="Doha"/>
    <s v="Developer06"/>
    <x v="18"/>
    <m/>
    <s v="MUE Project01"/>
    <m/>
    <n v="2019"/>
    <m/>
    <s v="Award"/>
    <s v="Competitive - Traditional"/>
    <s v="Fixed Price Lump Sum"/>
    <m/>
    <m/>
    <n v="4171.45"/>
    <m/>
    <x v="3"/>
    <s v="SAR"/>
    <m/>
    <m/>
    <m/>
    <n v="209"/>
    <m/>
    <m/>
    <s v="1 Level"/>
    <s v="5.5m average"/>
  </r>
  <r>
    <s v="Single Asset"/>
    <x v="1"/>
    <x v="3"/>
    <x v="7"/>
    <m/>
    <m/>
    <s v="Qatar"/>
    <s v="Doha"/>
    <s v="Developer06"/>
    <x v="18"/>
    <m/>
    <s v="MUE Project01"/>
    <m/>
    <n v="2019"/>
    <m/>
    <s v="Award"/>
    <s v="Competitive - Traditional"/>
    <s v="Fixed Price Lump Sum"/>
    <m/>
    <m/>
    <n v="4171.45"/>
    <m/>
    <x v="4"/>
    <s v="SAR"/>
    <m/>
    <m/>
    <m/>
    <n v="383"/>
    <m/>
    <m/>
    <s v="1 Level"/>
    <s v="5.5m average"/>
  </r>
  <r>
    <s v="Single Asset"/>
    <x v="1"/>
    <x v="3"/>
    <x v="7"/>
    <m/>
    <m/>
    <s v="Qatar"/>
    <s v="Doha"/>
    <s v="Developer06"/>
    <x v="18"/>
    <m/>
    <s v="MUE Project01"/>
    <m/>
    <n v="2019"/>
    <m/>
    <s v="Award"/>
    <s v="Competitive - Traditional"/>
    <s v="Fixed Price Lump Sum"/>
    <m/>
    <m/>
    <n v="4171.45"/>
    <m/>
    <x v="5"/>
    <s v="SAR"/>
    <m/>
    <m/>
    <m/>
    <n v="209"/>
    <m/>
    <m/>
    <s v="1 Level"/>
    <s v="5.5m average"/>
  </r>
  <r>
    <s v="Single Asset"/>
    <x v="1"/>
    <x v="3"/>
    <x v="7"/>
    <m/>
    <m/>
    <s v="Qatar"/>
    <s v="Doha"/>
    <s v="Developer06"/>
    <x v="18"/>
    <m/>
    <s v="MUE Project01"/>
    <m/>
    <n v="2019"/>
    <m/>
    <s v="Award"/>
    <s v="Competitive - Traditional"/>
    <s v="Fixed Price Lump Sum"/>
    <m/>
    <m/>
    <n v="4171.45"/>
    <m/>
    <x v="6"/>
    <s v="SAR"/>
    <m/>
    <m/>
    <m/>
    <n v="70"/>
    <m/>
    <m/>
    <s v="1 Level"/>
    <s v="5.5m average"/>
  </r>
  <r>
    <s v="Single Asset"/>
    <x v="1"/>
    <x v="3"/>
    <x v="7"/>
    <m/>
    <m/>
    <s v="Qatar"/>
    <s v="Doha"/>
    <s v="Developer06"/>
    <x v="18"/>
    <m/>
    <s v="MUE Project01"/>
    <m/>
    <n v="2019"/>
    <m/>
    <s v="Award"/>
    <s v="Competitive - Traditional"/>
    <s v="Fixed Price Lump Sum"/>
    <m/>
    <m/>
    <n v="4171.45"/>
    <m/>
    <x v="7"/>
    <s v="SAR"/>
    <m/>
    <m/>
    <m/>
    <n v="0"/>
    <m/>
    <m/>
    <s v="1 Level"/>
    <s v="5.5m average"/>
  </r>
  <r>
    <s v="Single Asset"/>
    <x v="1"/>
    <x v="3"/>
    <x v="7"/>
    <m/>
    <m/>
    <s v="Qatar"/>
    <s v="Doha"/>
    <s v="Developer06"/>
    <x v="18"/>
    <m/>
    <s v="MUE Project01"/>
    <m/>
    <n v="2019"/>
    <m/>
    <s v="Award"/>
    <s v="Competitive - Traditional"/>
    <s v="Fixed Price Lump Sum"/>
    <m/>
    <m/>
    <n v="4171.45"/>
    <m/>
    <x v="8"/>
    <s v="SAR"/>
    <m/>
    <m/>
    <m/>
    <n v="836"/>
    <m/>
    <m/>
    <s v="1 Level"/>
    <s v="5.5m average"/>
  </r>
  <r>
    <s v="Single Asset"/>
    <x v="1"/>
    <x v="3"/>
    <x v="7"/>
    <m/>
    <m/>
    <s v="Qatar"/>
    <s v="Doha"/>
    <s v="Developer06"/>
    <x v="18"/>
    <m/>
    <s v="MUE Project01"/>
    <m/>
    <n v="2019"/>
    <m/>
    <s v="Award"/>
    <s v="Competitive - Traditional"/>
    <s v="Fixed Price Lump Sum"/>
    <m/>
    <m/>
    <n v="4171.45"/>
    <m/>
    <x v="9"/>
    <s v="SAR"/>
    <m/>
    <m/>
    <m/>
    <n v="1115"/>
    <m/>
    <m/>
    <s v="1 Level"/>
    <s v="5.5m average"/>
  </r>
  <r>
    <s v="Single Asset"/>
    <x v="1"/>
    <x v="3"/>
    <x v="7"/>
    <m/>
    <m/>
    <s v="Qatar"/>
    <s v="Doha"/>
    <s v="Developer06"/>
    <x v="18"/>
    <m/>
    <s v="MUE Project01"/>
    <m/>
    <n v="2019"/>
    <m/>
    <s v="Award"/>
    <s v="Competitive - Traditional"/>
    <s v="Fixed Price Lump Sum"/>
    <m/>
    <m/>
    <n v="4171.45"/>
    <m/>
    <x v="10"/>
    <s v="SAR"/>
    <m/>
    <m/>
    <m/>
    <n v="0"/>
    <m/>
    <m/>
    <s v="1 Level"/>
    <s v="5.5m average"/>
  </r>
  <r>
    <s v="Single Asset"/>
    <x v="1"/>
    <x v="3"/>
    <x v="7"/>
    <m/>
    <m/>
    <s v="Qatar"/>
    <s v="Doha"/>
    <s v="Developer06"/>
    <x v="18"/>
    <m/>
    <s v="MUE Project01"/>
    <m/>
    <n v="2019"/>
    <m/>
    <s v="Award"/>
    <s v="Competitive - Traditional"/>
    <s v="Fixed Price Lump Sum"/>
    <m/>
    <m/>
    <n v="4171.45"/>
    <m/>
    <x v="11"/>
    <s v="SAR"/>
    <m/>
    <m/>
    <m/>
    <n v="366"/>
    <m/>
    <m/>
    <s v="1 Level"/>
    <s v="5.5m average"/>
  </r>
  <r>
    <s v="Single Asset"/>
    <x v="1"/>
    <x v="3"/>
    <x v="7"/>
    <m/>
    <m/>
    <s v="Qatar"/>
    <s v="Doha"/>
    <s v="Developer06"/>
    <x v="18"/>
    <m/>
    <s v="MUE Project01"/>
    <m/>
    <n v="2019"/>
    <m/>
    <s v="Award"/>
    <s v="Competitive - Traditional"/>
    <s v="Fixed Price Lump Sum"/>
    <m/>
    <m/>
    <n v="4171.45"/>
    <m/>
    <x v="12"/>
    <s v="SAR"/>
    <m/>
    <m/>
    <m/>
    <n v="0"/>
    <m/>
    <m/>
    <s v="1 Level"/>
    <s v="5.5m average"/>
  </r>
  <r>
    <s v="Single Asset"/>
    <x v="1"/>
    <x v="4"/>
    <x v="8"/>
    <m/>
    <m/>
    <s v="KSA"/>
    <s v="Jeddah"/>
    <s v="Emaar"/>
    <x v="19"/>
    <m/>
    <s v="Mixed Use Retail"/>
    <m/>
    <n v="2019"/>
    <m/>
    <s v="Award"/>
    <s v="Competitive - Traditional"/>
    <s v="Fixed Price Lump Sum"/>
    <m/>
    <m/>
    <n v="69734"/>
    <m/>
    <x v="0"/>
    <s v="SAR"/>
    <m/>
    <m/>
    <m/>
    <n v="267"/>
    <m/>
    <m/>
    <s v="17 Levels"/>
    <s v="5.5m average"/>
  </r>
  <r>
    <s v="Single Asset"/>
    <x v="1"/>
    <x v="4"/>
    <x v="8"/>
    <m/>
    <m/>
    <s v="KSA"/>
    <s v="Jeddah"/>
    <s v="Emaar"/>
    <x v="19"/>
    <m/>
    <s v="Mixed Use Retail"/>
    <m/>
    <n v="2019"/>
    <m/>
    <s v="Award"/>
    <s v="Competitive - Traditional"/>
    <s v="Fixed Price Lump Sum"/>
    <m/>
    <m/>
    <n v="69734"/>
    <m/>
    <x v="1"/>
    <s v="SAR"/>
    <m/>
    <m/>
    <m/>
    <n v="954"/>
    <m/>
    <m/>
    <s v="17 Levels"/>
    <s v="5.5m average"/>
  </r>
  <r>
    <s v="Single Asset"/>
    <x v="1"/>
    <x v="4"/>
    <x v="8"/>
    <m/>
    <m/>
    <s v="KSA"/>
    <s v="Jeddah"/>
    <s v="Emaar"/>
    <x v="19"/>
    <m/>
    <s v="Mixed Use Retail"/>
    <m/>
    <n v="2019"/>
    <m/>
    <s v="Award"/>
    <s v="Competitive - Traditional"/>
    <s v="Fixed Price Lump Sum"/>
    <m/>
    <m/>
    <n v="69734"/>
    <m/>
    <x v="2"/>
    <s v="SAR"/>
    <m/>
    <m/>
    <m/>
    <n v="991"/>
    <m/>
    <m/>
    <s v="17 Levels"/>
    <s v="5.5m average"/>
  </r>
  <r>
    <s v="Single Asset"/>
    <x v="1"/>
    <x v="4"/>
    <x v="8"/>
    <m/>
    <m/>
    <s v="KSA"/>
    <s v="Jeddah"/>
    <s v="Emaar"/>
    <x v="19"/>
    <m/>
    <s v="Mixed Use Retail"/>
    <m/>
    <n v="2019"/>
    <m/>
    <s v="Award"/>
    <s v="Competitive - Traditional"/>
    <s v="Fixed Price Lump Sum"/>
    <m/>
    <m/>
    <n v="69734"/>
    <m/>
    <x v="3"/>
    <s v="SAR"/>
    <m/>
    <m/>
    <m/>
    <n v="302"/>
    <m/>
    <m/>
    <s v="17 Levels"/>
    <s v="5.5m average"/>
  </r>
  <r>
    <s v="Single Asset"/>
    <x v="1"/>
    <x v="4"/>
    <x v="8"/>
    <m/>
    <m/>
    <s v="KSA"/>
    <s v="Jeddah"/>
    <s v="Emaar"/>
    <x v="19"/>
    <m/>
    <s v="Mixed Use Retail"/>
    <m/>
    <n v="2019"/>
    <m/>
    <s v="Award"/>
    <s v="Competitive - Traditional"/>
    <s v="Fixed Price Lump Sum"/>
    <m/>
    <m/>
    <n v="69734"/>
    <m/>
    <x v="4"/>
    <s v="SAR"/>
    <m/>
    <m/>
    <m/>
    <n v="643"/>
    <m/>
    <m/>
    <s v="17 Levels"/>
    <s v="5.5m average"/>
  </r>
  <r>
    <s v="Single Asset"/>
    <x v="1"/>
    <x v="4"/>
    <x v="8"/>
    <m/>
    <m/>
    <s v="KSA"/>
    <s v="Jeddah"/>
    <s v="Emaar"/>
    <x v="19"/>
    <m/>
    <s v="Mixed Use Retail"/>
    <m/>
    <n v="2019"/>
    <m/>
    <s v="Award"/>
    <s v="Competitive - Traditional"/>
    <s v="Fixed Price Lump Sum"/>
    <m/>
    <m/>
    <n v="69734"/>
    <m/>
    <x v="5"/>
    <s v="SAR"/>
    <m/>
    <m/>
    <m/>
    <n v="394"/>
    <m/>
    <m/>
    <s v="17 Levels"/>
    <s v="5.5m average"/>
  </r>
  <r>
    <s v="Single Asset"/>
    <x v="1"/>
    <x v="4"/>
    <x v="8"/>
    <m/>
    <m/>
    <s v="KSA"/>
    <s v="Jeddah"/>
    <s v="Emaar"/>
    <x v="19"/>
    <m/>
    <s v="Mixed Use Retail"/>
    <m/>
    <n v="2019"/>
    <m/>
    <s v="Award"/>
    <s v="Competitive - Traditional"/>
    <s v="Fixed Price Lump Sum"/>
    <m/>
    <m/>
    <n v="69734"/>
    <m/>
    <x v="6"/>
    <s v="SAR"/>
    <m/>
    <m/>
    <m/>
    <n v="81"/>
    <m/>
    <m/>
    <s v="17 Levels"/>
    <s v="5.5m average"/>
  </r>
  <r>
    <s v="Single Asset"/>
    <x v="1"/>
    <x v="4"/>
    <x v="8"/>
    <m/>
    <m/>
    <s v="KSA"/>
    <s v="Jeddah"/>
    <s v="Emaar"/>
    <x v="19"/>
    <m/>
    <s v="Mixed Use Retail"/>
    <m/>
    <n v="2019"/>
    <m/>
    <s v="Award"/>
    <s v="Competitive - Traditional"/>
    <s v="Fixed Price Lump Sum"/>
    <m/>
    <m/>
    <n v="69734"/>
    <m/>
    <x v="7"/>
    <s v="SAR"/>
    <m/>
    <m/>
    <m/>
    <n v="48"/>
    <m/>
    <m/>
    <s v="17 Levels"/>
    <s v="5.5m average"/>
  </r>
  <r>
    <s v="Single Asset"/>
    <x v="1"/>
    <x v="4"/>
    <x v="8"/>
    <m/>
    <m/>
    <s v="KSA"/>
    <s v="Jeddah"/>
    <s v="Emaar"/>
    <x v="19"/>
    <m/>
    <s v="Mixed Use Retail"/>
    <m/>
    <n v="2019"/>
    <m/>
    <s v="Award"/>
    <s v="Competitive - Traditional"/>
    <s v="Fixed Price Lump Sum"/>
    <m/>
    <m/>
    <n v="69734"/>
    <m/>
    <x v="8"/>
    <s v="SAR"/>
    <m/>
    <m/>
    <m/>
    <n v="723"/>
    <m/>
    <m/>
    <s v="17 Levels"/>
    <s v="5.5m average"/>
  </r>
  <r>
    <s v="Single Asset"/>
    <x v="1"/>
    <x v="4"/>
    <x v="8"/>
    <m/>
    <m/>
    <s v="KSA"/>
    <s v="Jeddah"/>
    <s v="Emaar"/>
    <x v="19"/>
    <m/>
    <s v="Mixed Use Retail"/>
    <m/>
    <n v="2019"/>
    <m/>
    <s v="Award"/>
    <s v="Competitive - Traditional"/>
    <s v="Fixed Price Lump Sum"/>
    <m/>
    <m/>
    <n v="69734"/>
    <m/>
    <x v="9"/>
    <s v="SAR"/>
    <m/>
    <m/>
    <m/>
    <n v="1231"/>
    <m/>
    <m/>
    <s v="17 Levels"/>
    <s v="5.5m average"/>
  </r>
  <r>
    <s v="Single Asset"/>
    <x v="1"/>
    <x v="4"/>
    <x v="8"/>
    <m/>
    <m/>
    <s v="KSA"/>
    <s v="Jeddah"/>
    <s v="Emaar"/>
    <x v="19"/>
    <m/>
    <s v="Mixed Use Retail"/>
    <m/>
    <n v="2019"/>
    <m/>
    <s v="Award"/>
    <s v="Competitive - Traditional"/>
    <s v="Fixed Price Lump Sum"/>
    <m/>
    <m/>
    <n v="69734"/>
    <m/>
    <x v="10"/>
    <s v="SAR"/>
    <m/>
    <m/>
    <m/>
    <n v="90"/>
    <m/>
    <m/>
    <s v="17 Levels"/>
    <s v="5.5m average"/>
  </r>
  <r>
    <s v="Single Asset"/>
    <x v="1"/>
    <x v="4"/>
    <x v="8"/>
    <m/>
    <m/>
    <s v="KSA"/>
    <s v="Jeddah"/>
    <s v="Emaar"/>
    <x v="19"/>
    <m/>
    <s v="Mixed Use Retail"/>
    <m/>
    <n v="2019"/>
    <m/>
    <s v="Award"/>
    <s v="Competitive - Traditional"/>
    <s v="Fixed Price Lump Sum"/>
    <m/>
    <m/>
    <n v="69734"/>
    <m/>
    <x v="11"/>
    <s v="SAR"/>
    <m/>
    <m/>
    <m/>
    <n v="307"/>
    <m/>
    <m/>
    <s v="17 Levels"/>
    <s v="5.5m average"/>
  </r>
  <r>
    <s v="Single Asset"/>
    <x v="1"/>
    <x v="4"/>
    <x v="8"/>
    <m/>
    <m/>
    <s v="KSA"/>
    <s v="Jeddah"/>
    <s v="Emaar"/>
    <x v="19"/>
    <m/>
    <s v="Mixed Use Retail"/>
    <m/>
    <n v="2019"/>
    <m/>
    <s v="Award"/>
    <s v="Competitive - Traditional"/>
    <s v="Fixed Price Lump Sum"/>
    <m/>
    <m/>
    <n v="69734"/>
    <m/>
    <x v="12"/>
    <s v="SAR"/>
    <m/>
    <m/>
    <m/>
    <n v="0"/>
    <m/>
    <m/>
    <s v="17 Levels"/>
    <s v="5.5m average"/>
  </r>
  <r>
    <s v="Single Asset"/>
    <x v="1"/>
    <x v="4"/>
    <x v="8"/>
    <m/>
    <m/>
    <s v="KSA"/>
    <s v="Jeddah"/>
    <s v="Emaar"/>
    <x v="20"/>
    <m/>
    <s v="Mixed Use Retail"/>
    <m/>
    <n v="2018"/>
    <m/>
    <s v="Award"/>
    <s v="Competitive - Traditional"/>
    <s v="Fixed Price Lump Sum"/>
    <m/>
    <m/>
    <n v="68862"/>
    <m/>
    <x v="0"/>
    <s v="SAR"/>
    <m/>
    <m/>
    <m/>
    <n v="513"/>
    <m/>
    <m/>
    <s v="18 Levels"/>
    <s v="5.5m average"/>
  </r>
  <r>
    <s v="Single Asset"/>
    <x v="1"/>
    <x v="4"/>
    <x v="8"/>
    <m/>
    <m/>
    <s v="KSA"/>
    <s v="Jeddah"/>
    <s v="Emaar"/>
    <x v="20"/>
    <m/>
    <s v="Mixed Use Retail"/>
    <m/>
    <n v="2018"/>
    <m/>
    <s v="Award"/>
    <s v="Competitive - Traditional"/>
    <s v="Fixed Price Lump Sum"/>
    <m/>
    <m/>
    <n v="68862"/>
    <m/>
    <x v="1"/>
    <s v="SAR"/>
    <m/>
    <m/>
    <m/>
    <n v="1053"/>
    <m/>
    <m/>
    <s v="18 Levels"/>
    <s v="5.5m average"/>
  </r>
  <r>
    <s v="Single Asset"/>
    <x v="1"/>
    <x v="4"/>
    <x v="8"/>
    <m/>
    <m/>
    <s v="KSA"/>
    <s v="Jeddah"/>
    <s v="Emaar"/>
    <x v="20"/>
    <m/>
    <s v="Mixed Use Retail"/>
    <m/>
    <n v="2018"/>
    <m/>
    <s v="Award"/>
    <s v="Competitive - Traditional"/>
    <s v="Fixed Price Lump Sum"/>
    <m/>
    <m/>
    <n v="68862"/>
    <m/>
    <x v="2"/>
    <s v="SAR"/>
    <m/>
    <m/>
    <m/>
    <n v="943.2"/>
    <m/>
    <m/>
    <s v="18 Levels"/>
    <s v="5.5m average"/>
  </r>
  <r>
    <s v="Single Asset"/>
    <x v="1"/>
    <x v="4"/>
    <x v="8"/>
    <m/>
    <m/>
    <s v="KSA"/>
    <s v="Jeddah"/>
    <s v="Emaar"/>
    <x v="20"/>
    <m/>
    <s v="Mixed Use Retail"/>
    <m/>
    <n v="2018"/>
    <m/>
    <s v="Award"/>
    <s v="Competitive - Traditional"/>
    <s v="Fixed Price Lump Sum"/>
    <m/>
    <m/>
    <n v="68862"/>
    <m/>
    <x v="3"/>
    <s v="SAR"/>
    <m/>
    <m/>
    <m/>
    <n v="184.44444444444446"/>
    <m/>
    <m/>
    <s v="18 Levels"/>
    <s v="5.5m average"/>
  </r>
  <r>
    <s v="Single Asset"/>
    <x v="1"/>
    <x v="4"/>
    <x v="8"/>
    <m/>
    <m/>
    <s v="KSA"/>
    <s v="Jeddah"/>
    <s v="Emaar"/>
    <x v="20"/>
    <m/>
    <s v="Mixed Use Retail"/>
    <m/>
    <n v="2018"/>
    <m/>
    <s v="Award"/>
    <s v="Competitive - Traditional"/>
    <s v="Fixed Price Lump Sum"/>
    <m/>
    <m/>
    <n v="68862"/>
    <m/>
    <x v="4"/>
    <s v="SAR"/>
    <m/>
    <m/>
    <m/>
    <n v="687"/>
    <m/>
    <m/>
    <s v="18 Levels"/>
    <s v="5.5m average"/>
  </r>
  <r>
    <s v="Single Asset"/>
    <x v="1"/>
    <x v="4"/>
    <x v="8"/>
    <m/>
    <m/>
    <s v="KSA"/>
    <s v="Jeddah"/>
    <s v="Emaar"/>
    <x v="20"/>
    <m/>
    <s v="Mixed Use Retail"/>
    <m/>
    <n v="2018"/>
    <m/>
    <s v="Award"/>
    <s v="Competitive - Traditional"/>
    <s v="Fixed Price Lump Sum"/>
    <m/>
    <m/>
    <n v="68862"/>
    <m/>
    <x v="5"/>
    <s v="SAR"/>
    <m/>
    <m/>
    <m/>
    <n v="448"/>
    <m/>
    <m/>
    <s v="18 Levels"/>
    <s v="5.5m average"/>
  </r>
  <r>
    <s v="Single Asset"/>
    <x v="1"/>
    <x v="4"/>
    <x v="8"/>
    <m/>
    <m/>
    <s v="KSA"/>
    <s v="Jeddah"/>
    <s v="Emaar"/>
    <x v="20"/>
    <m/>
    <s v="Mixed Use Retail"/>
    <m/>
    <n v="2018"/>
    <m/>
    <s v="Award"/>
    <s v="Competitive - Traditional"/>
    <s v="Fixed Price Lump Sum"/>
    <m/>
    <m/>
    <n v="68862"/>
    <m/>
    <x v="6"/>
    <s v="SAR"/>
    <m/>
    <m/>
    <m/>
    <n v="64.666666666666671"/>
    <m/>
    <m/>
    <s v="18 Levels"/>
    <s v="5.5m average"/>
  </r>
  <r>
    <s v="Single Asset"/>
    <x v="1"/>
    <x v="4"/>
    <x v="8"/>
    <m/>
    <m/>
    <s v="KSA"/>
    <s v="Jeddah"/>
    <s v="Emaar"/>
    <x v="20"/>
    <m/>
    <s v="Mixed Use Retail"/>
    <m/>
    <n v="2018"/>
    <m/>
    <s v="Award"/>
    <s v="Competitive - Traditional"/>
    <s v="Fixed Price Lump Sum"/>
    <m/>
    <m/>
    <n v="68862"/>
    <m/>
    <x v="7"/>
    <s v="SAR"/>
    <m/>
    <m/>
    <m/>
    <n v="133"/>
    <m/>
    <m/>
    <s v="18 Levels"/>
    <s v="5.5m average"/>
  </r>
  <r>
    <s v="Single Asset"/>
    <x v="1"/>
    <x v="4"/>
    <x v="8"/>
    <m/>
    <m/>
    <s v="KSA"/>
    <s v="Jeddah"/>
    <s v="Emaar"/>
    <x v="20"/>
    <m/>
    <s v="Mixed Use Retail"/>
    <m/>
    <n v="2018"/>
    <m/>
    <s v="Award"/>
    <s v="Competitive - Traditional"/>
    <s v="Fixed Price Lump Sum"/>
    <m/>
    <m/>
    <n v="68862"/>
    <m/>
    <x v="8"/>
    <s v="SAR"/>
    <m/>
    <m/>
    <m/>
    <n v="888"/>
    <m/>
    <m/>
    <s v="18 Levels"/>
    <s v="5.5m average"/>
  </r>
  <r>
    <s v="Single Asset"/>
    <x v="1"/>
    <x v="4"/>
    <x v="8"/>
    <m/>
    <m/>
    <s v="KSA"/>
    <s v="Jeddah"/>
    <s v="Emaar"/>
    <x v="20"/>
    <m/>
    <s v="Mixed Use Retail"/>
    <m/>
    <n v="2018"/>
    <m/>
    <s v="Award"/>
    <s v="Competitive - Traditional"/>
    <s v="Fixed Price Lump Sum"/>
    <m/>
    <m/>
    <n v="68862"/>
    <m/>
    <x v="9"/>
    <s v="SAR"/>
    <m/>
    <m/>
    <m/>
    <n v="1480"/>
    <m/>
    <m/>
    <s v="18 Levels"/>
    <s v="5.5m average"/>
  </r>
  <r>
    <s v="Single Asset"/>
    <x v="1"/>
    <x v="4"/>
    <x v="8"/>
    <m/>
    <m/>
    <s v="KSA"/>
    <s v="Jeddah"/>
    <s v="Emaar"/>
    <x v="20"/>
    <m/>
    <s v="Mixed Use Retail"/>
    <m/>
    <n v="2018"/>
    <m/>
    <s v="Award"/>
    <s v="Competitive - Traditional"/>
    <s v="Fixed Price Lump Sum"/>
    <m/>
    <m/>
    <n v="68862"/>
    <m/>
    <x v="10"/>
    <s v="SAR"/>
    <m/>
    <m/>
    <m/>
    <n v="111"/>
    <m/>
    <m/>
    <s v="18 Levels"/>
    <s v="5.5m average"/>
  </r>
  <r>
    <s v="Single Asset"/>
    <x v="1"/>
    <x v="4"/>
    <x v="8"/>
    <m/>
    <m/>
    <s v="KSA"/>
    <s v="Jeddah"/>
    <s v="Emaar"/>
    <x v="20"/>
    <m/>
    <s v="Mixed Use Retail"/>
    <m/>
    <n v="2018"/>
    <m/>
    <s v="Award"/>
    <s v="Competitive - Traditional"/>
    <s v="Fixed Price Lump Sum"/>
    <m/>
    <m/>
    <n v="68862"/>
    <m/>
    <x v="11"/>
    <s v="SAR"/>
    <m/>
    <m/>
    <m/>
    <n v="375"/>
    <m/>
    <m/>
    <s v="18 Levels"/>
    <s v="5.5m average"/>
  </r>
  <r>
    <s v="Single Asset"/>
    <x v="1"/>
    <x v="4"/>
    <x v="8"/>
    <m/>
    <m/>
    <s v="KSA"/>
    <s v="Jeddah"/>
    <s v="Emaar"/>
    <x v="20"/>
    <m/>
    <s v="Mixed Use Retail"/>
    <m/>
    <n v="2018"/>
    <m/>
    <s v="Award"/>
    <s v="Competitive - Traditional"/>
    <s v="Fixed Price Lump Sum"/>
    <m/>
    <m/>
    <n v="68862"/>
    <m/>
    <x v="12"/>
    <s v="SAR"/>
    <m/>
    <m/>
    <m/>
    <n v="0"/>
    <m/>
    <m/>
    <s v="18 Levels"/>
    <s v="5.5m average"/>
  </r>
  <r>
    <s v="Single Asset"/>
    <x v="1"/>
    <x v="5"/>
    <x v="9"/>
    <m/>
    <m/>
    <s v="KSA"/>
    <s v="Jeddah"/>
    <s v="Developer08"/>
    <x v="21"/>
    <m/>
    <s v="Outlet Mall"/>
    <m/>
    <n v="2022"/>
    <m/>
    <s v="Award"/>
    <s v="Competitive - Traditional"/>
    <s v="Fixed Price Lump Sum"/>
    <m/>
    <m/>
    <n v="34904"/>
    <m/>
    <x v="0"/>
    <s v="SAR"/>
    <m/>
    <m/>
    <m/>
    <n v="431"/>
    <m/>
    <m/>
    <s v="4 levels"/>
    <s v="5.5m average"/>
  </r>
  <r>
    <s v="Single Asset"/>
    <x v="1"/>
    <x v="5"/>
    <x v="9"/>
    <m/>
    <m/>
    <s v="KSA"/>
    <s v="Jeddah"/>
    <s v="Developer08"/>
    <x v="21"/>
    <m/>
    <s v="Outlet Mall"/>
    <m/>
    <n v="2022"/>
    <m/>
    <s v="Award"/>
    <s v="Competitive - Traditional"/>
    <s v="Fixed Price Lump Sum"/>
    <m/>
    <m/>
    <n v="34904"/>
    <m/>
    <x v="1"/>
    <s v="SAR"/>
    <m/>
    <m/>
    <m/>
    <n v="1401"/>
    <m/>
    <m/>
    <s v="4 levels"/>
    <s v="5.5m average"/>
  </r>
  <r>
    <s v="Single Asset"/>
    <x v="1"/>
    <x v="5"/>
    <x v="9"/>
    <m/>
    <m/>
    <s v="KSA"/>
    <s v="Jeddah"/>
    <s v="Developer08"/>
    <x v="21"/>
    <m/>
    <s v="Outlet Mall"/>
    <m/>
    <n v="2022"/>
    <m/>
    <s v="Award"/>
    <s v="Competitive - Traditional"/>
    <s v="Fixed Price Lump Sum"/>
    <m/>
    <m/>
    <n v="34904"/>
    <m/>
    <x v="2"/>
    <s v="SAR"/>
    <m/>
    <m/>
    <m/>
    <n v="665"/>
    <m/>
    <m/>
    <s v="4 levels"/>
    <s v="5.5m average"/>
  </r>
  <r>
    <s v="Single Asset"/>
    <x v="1"/>
    <x v="5"/>
    <x v="9"/>
    <m/>
    <m/>
    <s v="KSA"/>
    <s v="Jeddah"/>
    <s v="Developer08"/>
    <x v="21"/>
    <m/>
    <s v="Outlet Mall"/>
    <m/>
    <n v="2022"/>
    <m/>
    <s v="Award"/>
    <s v="Competitive - Traditional"/>
    <s v="Fixed Price Lump Sum"/>
    <m/>
    <m/>
    <n v="34904"/>
    <m/>
    <x v="3"/>
    <s v="SAR"/>
    <m/>
    <m/>
    <m/>
    <n v="293"/>
    <m/>
    <m/>
    <s v="4 levels"/>
    <s v="5.5m average"/>
  </r>
  <r>
    <s v="Single Asset"/>
    <x v="1"/>
    <x v="5"/>
    <x v="9"/>
    <m/>
    <m/>
    <s v="KSA"/>
    <s v="Jeddah"/>
    <s v="Developer08"/>
    <x v="21"/>
    <m/>
    <s v="Outlet Mall"/>
    <m/>
    <n v="2022"/>
    <m/>
    <s v="Award"/>
    <s v="Competitive - Traditional"/>
    <s v="Fixed Price Lump Sum"/>
    <m/>
    <m/>
    <n v="34904"/>
    <m/>
    <x v="4"/>
    <s v="SAR"/>
    <m/>
    <m/>
    <m/>
    <n v="561"/>
    <m/>
    <m/>
    <s v="4 levels"/>
    <s v="5.5m average"/>
  </r>
  <r>
    <s v="Single Asset"/>
    <x v="1"/>
    <x v="5"/>
    <x v="9"/>
    <m/>
    <m/>
    <s v="KSA"/>
    <s v="Jeddah"/>
    <s v="Developer08"/>
    <x v="21"/>
    <m/>
    <s v="Outlet Mall"/>
    <m/>
    <n v="2022"/>
    <m/>
    <s v="Award"/>
    <s v="Competitive - Traditional"/>
    <s v="Fixed Price Lump Sum"/>
    <m/>
    <m/>
    <n v="34904"/>
    <m/>
    <x v="5"/>
    <s v="SAR"/>
    <m/>
    <m/>
    <m/>
    <n v="13"/>
    <m/>
    <m/>
    <s v="4 levels"/>
    <s v="5.5m average"/>
  </r>
  <r>
    <s v="Single Asset"/>
    <x v="1"/>
    <x v="5"/>
    <x v="9"/>
    <m/>
    <m/>
    <s v="KSA"/>
    <s v="Jeddah"/>
    <s v="Developer08"/>
    <x v="21"/>
    <m/>
    <s v="Outlet Mall"/>
    <m/>
    <n v="2022"/>
    <m/>
    <s v="Award"/>
    <s v="Competitive - Traditional"/>
    <s v="Fixed Price Lump Sum"/>
    <m/>
    <m/>
    <n v="34904"/>
    <m/>
    <x v="6"/>
    <s v="SAR"/>
    <m/>
    <m/>
    <m/>
    <n v="44"/>
    <m/>
    <m/>
    <s v="4 levels"/>
    <s v="5.5m average"/>
  </r>
  <r>
    <s v="Single Asset"/>
    <x v="1"/>
    <x v="5"/>
    <x v="9"/>
    <m/>
    <m/>
    <s v="KSA"/>
    <s v="Jeddah"/>
    <s v="Developer08"/>
    <x v="21"/>
    <m/>
    <s v="Outlet Mall"/>
    <m/>
    <n v="2022"/>
    <m/>
    <s v="Award"/>
    <s v="Competitive - Traditional"/>
    <s v="Fixed Price Lump Sum"/>
    <m/>
    <m/>
    <n v="34904"/>
    <m/>
    <x v="7"/>
    <s v="SAR"/>
    <m/>
    <m/>
    <m/>
    <n v="17"/>
    <m/>
    <m/>
    <s v="4 levels"/>
    <s v="5.5m average"/>
  </r>
  <r>
    <s v="Single Asset"/>
    <x v="1"/>
    <x v="5"/>
    <x v="9"/>
    <m/>
    <m/>
    <s v="KSA"/>
    <s v="Jeddah"/>
    <s v="Developer08"/>
    <x v="21"/>
    <m/>
    <s v="Outlet Mall"/>
    <m/>
    <n v="2022"/>
    <m/>
    <s v="Award"/>
    <s v="Competitive - Traditional"/>
    <s v="Fixed Price Lump Sum"/>
    <m/>
    <m/>
    <n v="34904"/>
    <m/>
    <x v="8"/>
    <s v="SAR"/>
    <m/>
    <m/>
    <m/>
    <n v="1179"/>
    <m/>
    <m/>
    <s v="4 levels"/>
    <s v="5.5m average"/>
  </r>
  <r>
    <s v="Single Asset"/>
    <x v="1"/>
    <x v="5"/>
    <x v="9"/>
    <m/>
    <m/>
    <s v="KSA"/>
    <s v="Jeddah"/>
    <s v="Developer08"/>
    <x v="21"/>
    <m/>
    <s v="Outlet Mall"/>
    <m/>
    <n v="2022"/>
    <m/>
    <s v="Award"/>
    <s v="Competitive - Traditional"/>
    <s v="Fixed Price Lump Sum"/>
    <m/>
    <m/>
    <n v="34904"/>
    <m/>
    <x v="9"/>
    <s v="SAR"/>
    <m/>
    <m/>
    <m/>
    <n v="753"/>
    <m/>
    <m/>
    <s v="4 levels"/>
    <s v="5.5m average"/>
  </r>
  <r>
    <s v="Single Asset"/>
    <x v="1"/>
    <x v="5"/>
    <x v="9"/>
    <m/>
    <m/>
    <s v="KSA"/>
    <s v="Jeddah"/>
    <s v="Developer08"/>
    <x v="21"/>
    <m/>
    <s v="Outlet Mall"/>
    <m/>
    <n v="2022"/>
    <m/>
    <s v="Award"/>
    <s v="Competitive - Traditional"/>
    <s v="Fixed Price Lump Sum"/>
    <m/>
    <m/>
    <n v="34904"/>
    <m/>
    <x v="10"/>
    <s v="SAR"/>
    <m/>
    <m/>
    <m/>
    <n v="384"/>
    <m/>
    <m/>
    <s v="4 levels"/>
    <s v="5.5m average"/>
  </r>
  <r>
    <s v="Single Asset"/>
    <x v="1"/>
    <x v="5"/>
    <x v="9"/>
    <m/>
    <m/>
    <s v="KSA"/>
    <s v="Jeddah"/>
    <s v="Developer08"/>
    <x v="21"/>
    <m/>
    <s v="Outlet Mall"/>
    <m/>
    <n v="2022"/>
    <m/>
    <s v="Award"/>
    <s v="Competitive - Traditional"/>
    <s v="Fixed Price Lump Sum"/>
    <m/>
    <m/>
    <n v="34904"/>
    <m/>
    <x v="11"/>
    <s v="SAR"/>
    <m/>
    <m/>
    <m/>
    <n v="344"/>
    <m/>
    <m/>
    <s v="4 levels"/>
    <s v="5.5m average"/>
  </r>
  <r>
    <s v="Single Asset"/>
    <x v="1"/>
    <x v="5"/>
    <x v="9"/>
    <m/>
    <m/>
    <s v="KSA"/>
    <s v="Jeddah"/>
    <s v="Developer08"/>
    <x v="21"/>
    <m/>
    <s v="Outlet Mall"/>
    <m/>
    <n v="2022"/>
    <m/>
    <s v="Award"/>
    <s v="Competitive - Traditional"/>
    <s v="Fixed Price Lump Sum"/>
    <m/>
    <m/>
    <n v="34904"/>
    <m/>
    <x v="12"/>
    <s v="SAR"/>
    <m/>
    <m/>
    <m/>
    <n v="0"/>
    <m/>
    <m/>
    <s v="4 levels"/>
    <s v="5.5m average"/>
  </r>
  <r>
    <s v="Single Asset"/>
    <x v="1"/>
    <x v="5"/>
    <x v="9"/>
    <m/>
    <m/>
    <s v="Qatar"/>
    <s v="Doha"/>
    <s v="AMDC"/>
    <x v="22"/>
    <m/>
    <s v="Outlet Mall"/>
    <m/>
    <n v="2019"/>
    <m/>
    <s v="Award"/>
    <s v="Competitive - Traditional"/>
    <s v="Fixed Price Lump Sum"/>
    <m/>
    <m/>
    <n v="17500"/>
    <m/>
    <x v="0"/>
    <s v="SAR"/>
    <m/>
    <m/>
    <m/>
    <n v="577"/>
    <m/>
    <m/>
    <s v="1 Level"/>
    <s v="5.5m average"/>
  </r>
  <r>
    <s v="Single Asset"/>
    <x v="1"/>
    <x v="5"/>
    <x v="9"/>
    <m/>
    <m/>
    <s v="Qatar"/>
    <s v="Doha"/>
    <s v="AMDC"/>
    <x v="22"/>
    <m/>
    <s v="Outlet Mall"/>
    <m/>
    <n v="2019"/>
    <m/>
    <s v="Award"/>
    <s v="Competitive - Traditional"/>
    <s v="Fixed Price Lump Sum"/>
    <m/>
    <m/>
    <n v="17500"/>
    <m/>
    <x v="1"/>
    <s v="SAR"/>
    <m/>
    <m/>
    <m/>
    <n v="1442"/>
    <m/>
    <m/>
    <s v="1 Level"/>
    <s v="5.5m average"/>
  </r>
  <r>
    <s v="Single Asset"/>
    <x v="1"/>
    <x v="5"/>
    <x v="9"/>
    <m/>
    <m/>
    <s v="Qatar"/>
    <s v="Doha"/>
    <s v="AMDC"/>
    <x v="22"/>
    <m/>
    <s v="Outlet Mall"/>
    <m/>
    <n v="2019"/>
    <m/>
    <s v="Award"/>
    <s v="Competitive - Traditional"/>
    <s v="Fixed Price Lump Sum"/>
    <m/>
    <m/>
    <n v="17500"/>
    <m/>
    <x v="2"/>
    <s v="SAR"/>
    <m/>
    <m/>
    <m/>
    <n v="1196"/>
    <m/>
    <m/>
    <s v="1 Level"/>
    <s v="5.5m average"/>
  </r>
  <r>
    <s v="Single Asset"/>
    <x v="1"/>
    <x v="5"/>
    <x v="9"/>
    <m/>
    <m/>
    <s v="Qatar"/>
    <s v="Doha"/>
    <s v="AMDC"/>
    <x v="22"/>
    <m/>
    <s v="Outlet Mall"/>
    <m/>
    <n v="2019"/>
    <m/>
    <s v="Award"/>
    <s v="Competitive - Traditional"/>
    <s v="Fixed Price Lump Sum"/>
    <m/>
    <m/>
    <n v="17500"/>
    <m/>
    <x v="3"/>
    <s v="SAR"/>
    <m/>
    <m/>
    <m/>
    <n v="211"/>
    <m/>
    <m/>
    <s v="1 Level"/>
    <s v="5.5m average"/>
  </r>
  <r>
    <s v="Single Asset"/>
    <x v="1"/>
    <x v="5"/>
    <x v="9"/>
    <m/>
    <m/>
    <s v="Qatar"/>
    <s v="Doha"/>
    <s v="AMDC"/>
    <x v="22"/>
    <m/>
    <s v="Outlet Mall"/>
    <m/>
    <n v="2019"/>
    <m/>
    <s v="Award"/>
    <s v="Competitive - Traditional"/>
    <s v="Fixed Price Lump Sum"/>
    <m/>
    <m/>
    <n v="17500"/>
    <m/>
    <x v="4"/>
    <s v="SAR"/>
    <m/>
    <m/>
    <m/>
    <n v="387"/>
    <m/>
    <m/>
    <s v="1 Level"/>
    <s v="5.5m average"/>
  </r>
  <r>
    <s v="Single Asset"/>
    <x v="1"/>
    <x v="5"/>
    <x v="9"/>
    <m/>
    <m/>
    <s v="Qatar"/>
    <s v="Doha"/>
    <s v="AMDC"/>
    <x v="22"/>
    <m/>
    <s v="Outlet Mall"/>
    <m/>
    <n v="2019"/>
    <m/>
    <s v="Award"/>
    <s v="Competitive - Traditional"/>
    <s v="Fixed Price Lump Sum"/>
    <m/>
    <m/>
    <n v="17500"/>
    <m/>
    <x v="5"/>
    <s v="SAR"/>
    <m/>
    <m/>
    <m/>
    <n v="211"/>
    <m/>
    <m/>
    <s v="1 Level"/>
    <s v="5.5m average"/>
  </r>
  <r>
    <s v="Single Asset"/>
    <x v="1"/>
    <x v="5"/>
    <x v="9"/>
    <m/>
    <m/>
    <s v="Qatar"/>
    <s v="Doha"/>
    <s v="AMDC"/>
    <x v="22"/>
    <m/>
    <s v="Outlet Mall"/>
    <m/>
    <n v="2019"/>
    <m/>
    <s v="Award"/>
    <s v="Competitive - Traditional"/>
    <s v="Fixed Price Lump Sum"/>
    <m/>
    <m/>
    <n v="17500"/>
    <m/>
    <x v="6"/>
    <s v="SAR"/>
    <m/>
    <m/>
    <m/>
    <n v="70"/>
    <m/>
    <m/>
    <s v="1 Level"/>
    <s v="5.5m average"/>
  </r>
  <r>
    <s v="Single Asset"/>
    <x v="1"/>
    <x v="5"/>
    <x v="9"/>
    <m/>
    <m/>
    <s v="Qatar"/>
    <s v="Doha"/>
    <s v="AMDC"/>
    <x v="22"/>
    <m/>
    <s v="Outlet Mall"/>
    <m/>
    <n v="2019"/>
    <m/>
    <s v="Award"/>
    <s v="Competitive - Traditional"/>
    <s v="Fixed Price Lump Sum"/>
    <m/>
    <m/>
    <n v="17500"/>
    <m/>
    <x v="7"/>
    <s v="SAR"/>
    <m/>
    <m/>
    <m/>
    <n v="0"/>
    <m/>
    <m/>
    <s v="1 Level"/>
    <s v="5.5m average"/>
  </r>
  <r>
    <s v="Single Asset"/>
    <x v="1"/>
    <x v="5"/>
    <x v="9"/>
    <m/>
    <m/>
    <s v="Qatar"/>
    <s v="Doha"/>
    <s v="AMDC"/>
    <x v="22"/>
    <m/>
    <s v="Outlet Mall"/>
    <m/>
    <n v="2019"/>
    <m/>
    <s v="Award"/>
    <s v="Competitive - Traditional"/>
    <s v="Fixed Price Lump Sum"/>
    <m/>
    <m/>
    <n v="17500"/>
    <m/>
    <x v="8"/>
    <s v="SAR"/>
    <m/>
    <m/>
    <m/>
    <n v="844"/>
    <m/>
    <m/>
    <s v="1 Level"/>
    <s v="5.5m average"/>
  </r>
  <r>
    <s v="Single Asset"/>
    <x v="1"/>
    <x v="5"/>
    <x v="9"/>
    <m/>
    <m/>
    <s v="Qatar"/>
    <s v="Doha"/>
    <s v="AMDC"/>
    <x v="22"/>
    <m/>
    <s v="Outlet Mall"/>
    <m/>
    <n v="2019"/>
    <m/>
    <s v="Award"/>
    <s v="Competitive - Traditional"/>
    <s v="Fixed Price Lump Sum"/>
    <m/>
    <m/>
    <n v="17500"/>
    <m/>
    <x v="9"/>
    <s v="SAR"/>
    <m/>
    <m/>
    <m/>
    <n v="1125"/>
    <m/>
    <m/>
    <s v="1 Level"/>
    <s v="5.5m average"/>
  </r>
  <r>
    <s v="Single Asset"/>
    <x v="1"/>
    <x v="5"/>
    <x v="9"/>
    <m/>
    <m/>
    <s v="Qatar"/>
    <s v="Doha"/>
    <s v="AMDC"/>
    <x v="22"/>
    <m/>
    <s v="Outlet Mall"/>
    <m/>
    <n v="2019"/>
    <m/>
    <s v="Award"/>
    <s v="Competitive - Traditional"/>
    <s v="Fixed Price Lump Sum"/>
    <m/>
    <m/>
    <n v="17500"/>
    <m/>
    <x v="10"/>
    <s v="SAR"/>
    <m/>
    <m/>
    <m/>
    <n v="0"/>
    <m/>
    <m/>
    <s v="1 Level"/>
    <s v="5.5m average"/>
  </r>
  <r>
    <s v="Single Asset"/>
    <x v="1"/>
    <x v="5"/>
    <x v="9"/>
    <m/>
    <m/>
    <s v="Qatar"/>
    <s v="Doha"/>
    <s v="AMDC"/>
    <x v="22"/>
    <m/>
    <s v="Outlet Mall"/>
    <m/>
    <n v="2019"/>
    <m/>
    <s v="Award"/>
    <s v="Competitive - Traditional"/>
    <s v="Fixed Price Lump Sum"/>
    <m/>
    <m/>
    <n v="17500"/>
    <m/>
    <x v="11"/>
    <s v="SAR"/>
    <m/>
    <m/>
    <m/>
    <n v="364"/>
    <m/>
    <m/>
    <s v="1 Level"/>
    <s v="5.5m average"/>
  </r>
  <r>
    <s v="Single Asset"/>
    <x v="1"/>
    <x v="5"/>
    <x v="9"/>
    <m/>
    <m/>
    <s v="Qatar"/>
    <s v="Doha"/>
    <s v="AMDC"/>
    <x v="22"/>
    <m/>
    <s v="Outlet Mall"/>
    <m/>
    <n v="2019"/>
    <m/>
    <s v="Award"/>
    <s v="Competitive - Traditional"/>
    <s v="Fixed Price Lump Sum"/>
    <m/>
    <m/>
    <n v="17500"/>
    <m/>
    <x v="12"/>
    <s v="SAR"/>
    <m/>
    <m/>
    <m/>
    <n v="0"/>
    <m/>
    <m/>
    <s v="1 Level"/>
    <s v="5.5m average"/>
  </r>
  <r>
    <s v="Single Asset"/>
    <x v="1"/>
    <x v="6"/>
    <x v="10"/>
    <m/>
    <m/>
    <s v="KSA"/>
    <s v="Jeddah"/>
    <s v="Baraka"/>
    <x v="23"/>
    <m/>
    <s v="Lifestyle Retail"/>
    <m/>
    <n v="2023"/>
    <m/>
    <s v="Award"/>
    <s v="Competitive - Traditional"/>
    <s v="Fixed Price Lump Sum"/>
    <m/>
    <m/>
    <n v="15283"/>
    <m/>
    <x v="0"/>
    <s v="SAR"/>
    <m/>
    <m/>
    <m/>
    <n v="474"/>
    <m/>
    <m/>
    <s v="2 levels"/>
    <s v="5.5m average"/>
  </r>
  <r>
    <s v="Single Asset"/>
    <x v="1"/>
    <x v="6"/>
    <x v="10"/>
    <m/>
    <m/>
    <s v="KSA"/>
    <s v="Jeddah"/>
    <s v="Baraka"/>
    <x v="23"/>
    <m/>
    <s v="Lifestyle Retail"/>
    <m/>
    <n v="2023"/>
    <m/>
    <s v="Award"/>
    <s v="Competitive - Traditional"/>
    <s v="Fixed Price Lump Sum"/>
    <m/>
    <m/>
    <n v="15283"/>
    <m/>
    <x v="1"/>
    <s v="SAR"/>
    <m/>
    <m/>
    <m/>
    <n v="1472"/>
    <m/>
    <m/>
    <s v="2 levels"/>
    <s v="5.5m average"/>
  </r>
  <r>
    <s v="Single Asset"/>
    <x v="1"/>
    <x v="6"/>
    <x v="10"/>
    <m/>
    <m/>
    <s v="KSA"/>
    <s v="Jeddah"/>
    <s v="Baraka"/>
    <x v="23"/>
    <m/>
    <s v="Lifestyle Retail"/>
    <m/>
    <n v="2023"/>
    <m/>
    <s v="Award"/>
    <s v="Competitive - Traditional"/>
    <s v="Fixed Price Lump Sum"/>
    <m/>
    <m/>
    <n v="15283"/>
    <m/>
    <x v="2"/>
    <s v="SAR"/>
    <m/>
    <m/>
    <m/>
    <n v="1230"/>
    <m/>
    <m/>
    <s v="2 levels"/>
    <s v="5.5m average"/>
  </r>
  <r>
    <s v="Single Asset"/>
    <x v="1"/>
    <x v="6"/>
    <x v="10"/>
    <m/>
    <m/>
    <s v="KSA"/>
    <s v="Jeddah"/>
    <s v="Baraka"/>
    <x v="23"/>
    <m/>
    <s v="Lifestyle Retail"/>
    <m/>
    <n v="2023"/>
    <m/>
    <s v="Award"/>
    <s v="Competitive - Traditional"/>
    <s v="Fixed Price Lump Sum"/>
    <m/>
    <m/>
    <n v="15283"/>
    <m/>
    <x v="3"/>
    <s v="SAR"/>
    <m/>
    <m/>
    <m/>
    <n v="90"/>
    <m/>
    <m/>
    <s v="2 levels"/>
    <s v="5.5m average"/>
  </r>
  <r>
    <s v="Single Asset"/>
    <x v="1"/>
    <x v="6"/>
    <x v="10"/>
    <m/>
    <m/>
    <s v="KSA"/>
    <s v="Jeddah"/>
    <s v="Baraka"/>
    <x v="23"/>
    <m/>
    <s v="Lifestyle Retail"/>
    <m/>
    <n v="2023"/>
    <m/>
    <s v="Award"/>
    <s v="Competitive - Traditional"/>
    <s v="Fixed Price Lump Sum"/>
    <m/>
    <m/>
    <n v="15283"/>
    <m/>
    <x v="4"/>
    <s v="SAR"/>
    <m/>
    <m/>
    <m/>
    <n v="164"/>
    <m/>
    <m/>
    <s v="2 levels"/>
    <s v="5.5m average"/>
  </r>
  <r>
    <s v="Single Asset"/>
    <x v="1"/>
    <x v="6"/>
    <x v="10"/>
    <m/>
    <m/>
    <s v="KSA"/>
    <s v="Jeddah"/>
    <s v="Baraka"/>
    <x v="23"/>
    <m/>
    <s v="Lifestyle Retail"/>
    <m/>
    <n v="2023"/>
    <m/>
    <s v="Award"/>
    <s v="Competitive - Traditional"/>
    <s v="Fixed Price Lump Sum"/>
    <m/>
    <m/>
    <n v="15283"/>
    <m/>
    <x v="5"/>
    <s v="SAR"/>
    <m/>
    <m/>
    <m/>
    <n v="31"/>
    <m/>
    <m/>
    <s v="2 levels"/>
    <s v="5.5m average"/>
  </r>
  <r>
    <s v="Single Asset"/>
    <x v="1"/>
    <x v="6"/>
    <x v="10"/>
    <m/>
    <m/>
    <s v="KSA"/>
    <s v="Jeddah"/>
    <s v="Baraka"/>
    <x v="23"/>
    <m/>
    <s v="Lifestyle Retail"/>
    <m/>
    <n v="2023"/>
    <m/>
    <s v="Award"/>
    <s v="Competitive - Traditional"/>
    <s v="Fixed Price Lump Sum"/>
    <m/>
    <m/>
    <n v="15283"/>
    <m/>
    <x v="6"/>
    <s v="SAR"/>
    <m/>
    <m/>
    <m/>
    <n v="71"/>
    <m/>
    <m/>
    <s v="2 levels"/>
    <s v="5.5m average"/>
  </r>
  <r>
    <s v="Single Asset"/>
    <x v="1"/>
    <x v="6"/>
    <x v="10"/>
    <m/>
    <m/>
    <s v="KSA"/>
    <s v="Jeddah"/>
    <s v="Baraka"/>
    <x v="23"/>
    <m/>
    <s v="Lifestyle Retail"/>
    <m/>
    <n v="2023"/>
    <m/>
    <s v="Award"/>
    <s v="Competitive - Traditional"/>
    <s v="Fixed Price Lump Sum"/>
    <m/>
    <m/>
    <n v="15283"/>
    <m/>
    <x v="7"/>
    <s v="SAR"/>
    <m/>
    <m/>
    <m/>
    <n v="16"/>
    <m/>
    <m/>
    <s v="2 levels"/>
    <s v="5.5m average"/>
  </r>
  <r>
    <s v="Single Asset"/>
    <x v="1"/>
    <x v="6"/>
    <x v="10"/>
    <m/>
    <m/>
    <s v="KSA"/>
    <s v="Jeddah"/>
    <s v="Baraka"/>
    <x v="23"/>
    <m/>
    <s v="Lifestyle Retail"/>
    <m/>
    <n v="2023"/>
    <m/>
    <s v="Award"/>
    <s v="Competitive - Traditional"/>
    <s v="Fixed Price Lump Sum"/>
    <m/>
    <m/>
    <n v="15283"/>
    <m/>
    <x v="8"/>
    <s v="SAR"/>
    <m/>
    <m/>
    <m/>
    <n v="593"/>
    <m/>
    <m/>
    <s v="2 levels"/>
    <s v="5.5m average"/>
  </r>
  <r>
    <s v="Single Asset"/>
    <x v="1"/>
    <x v="6"/>
    <x v="10"/>
    <m/>
    <m/>
    <s v="KSA"/>
    <s v="Jeddah"/>
    <s v="Baraka"/>
    <x v="23"/>
    <m/>
    <s v="Lifestyle Retail"/>
    <m/>
    <n v="2023"/>
    <m/>
    <s v="Award"/>
    <s v="Competitive - Traditional"/>
    <s v="Fixed Price Lump Sum"/>
    <m/>
    <m/>
    <n v="15283"/>
    <m/>
    <x v="9"/>
    <s v="SAR"/>
    <m/>
    <m/>
    <m/>
    <n v="768"/>
    <m/>
    <m/>
    <s v="2 levels"/>
    <s v="5.5m average"/>
  </r>
  <r>
    <s v="Single Asset"/>
    <x v="1"/>
    <x v="6"/>
    <x v="10"/>
    <m/>
    <m/>
    <s v="KSA"/>
    <s v="Jeddah"/>
    <s v="Baraka"/>
    <x v="23"/>
    <m/>
    <s v="Lifestyle Retail"/>
    <m/>
    <n v="2023"/>
    <m/>
    <s v="Award"/>
    <s v="Competitive - Traditional"/>
    <s v="Fixed Price Lump Sum"/>
    <m/>
    <m/>
    <n v="15283"/>
    <m/>
    <x v="10"/>
    <s v="SAR"/>
    <m/>
    <m/>
    <m/>
    <n v="111"/>
    <m/>
    <m/>
    <s v="2 levels"/>
    <s v="5.5m average"/>
  </r>
  <r>
    <s v="Single Asset"/>
    <x v="1"/>
    <x v="6"/>
    <x v="10"/>
    <m/>
    <m/>
    <s v="KSA"/>
    <s v="Jeddah"/>
    <s v="Baraka"/>
    <x v="23"/>
    <m/>
    <s v="Lifestyle Retail"/>
    <m/>
    <n v="2023"/>
    <m/>
    <s v="Award"/>
    <s v="Competitive - Traditional"/>
    <s v="Fixed Price Lump Sum"/>
    <m/>
    <m/>
    <n v="15283"/>
    <m/>
    <x v="11"/>
    <s v="SAR"/>
    <m/>
    <m/>
    <m/>
    <n v="301"/>
    <m/>
    <m/>
    <s v="2 levels"/>
    <s v="5.5m average"/>
  </r>
  <r>
    <s v="Single Asset"/>
    <x v="1"/>
    <x v="6"/>
    <x v="10"/>
    <m/>
    <m/>
    <s v="KSA"/>
    <s v="Jeddah"/>
    <s v="Baraka"/>
    <x v="23"/>
    <m/>
    <s v="Lifestyle Retail"/>
    <m/>
    <n v="2023"/>
    <m/>
    <s v="Award"/>
    <s v="Competitive - Traditional"/>
    <s v="Fixed Price Lump Sum"/>
    <m/>
    <m/>
    <n v="15283"/>
    <m/>
    <x v="12"/>
    <s v="SAR"/>
    <m/>
    <m/>
    <m/>
    <n v="0"/>
    <m/>
    <m/>
    <s v="2 levels"/>
    <s v="5.5m average"/>
  </r>
  <r>
    <s v="Single Asset"/>
    <x v="1"/>
    <x v="6"/>
    <x v="10"/>
    <m/>
    <m/>
    <s v="Qatar"/>
    <s v="Doha"/>
    <s v="AMDC"/>
    <x v="24"/>
    <m/>
    <s v="Lifestyle Retail"/>
    <m/>
    <n v="2019"/>
    <m/>
    <s v="Award"/>
    <s v="Competitive - Traditional"/>
    <s v="Fixed Price Lump Sum"/>
    <m/>
    <m/>
    <n v="18750"/>
    <m/>
    <x v="0"/>
    <s v="SAR"/>
    <m/>
    <m/>
    <m/>
    <n v="402"/>
    <m/>
    <m/>
    <s v="1 Level"/>
    <s v="5.5m average"/>
  </r>
  <r>
    <s v="Single Asset"/>
    <x v="1"/>
    <x v="6"/>
    <x v="10"/>
    <m/>
    <m/>
    <s v="Qatar"/>
    <s v="Doha"/>
    <s v="AMDC"/>
    <x v="24"/>
    <m/>
    <s v="Lifestyle Retail"/>
    <m/>
    <n v="2019"/>
    <m/>
    <s v="Award"/>
    <s v="Competitive - Traditional"/>
    <s v="Fixed Price Lump Sum"/>
    <m/>
    <m/>
    <n v="18750"/>
    <m/>
    <x v="1"/>
    <s v="SAR"/>
    <m/>
    <m/>
    <m/>
    <n v="1120"/>
    <m/>
    <m/>
    <s v="1 Level"/>
    <s v="5.5m average"/>
  </r>
  <r>
    <s v="Single Asset"/>
    <x v="1"/>
    <x v="6"/>
    <x v="10"/>
    <m/>
    <m/>
    <s v="Qatar"/>
    <s v="Doha"/>
    <s v="AMDC"/>
    <x v="24"/>
    <m/>
    <s v="Lifestyle Retail"/>
    <m/>
    <n v="2019"/>
    <m/>
    <s v="Award"/>
    <s v="Competitive - Traditional"/>
    <s v="Fixed Price Lump Sum"/>
    <m/>
    <m/>
    <n v="18750"/>
    <m/>
    <x v="2"/>
    <s v="SAR"/>
    <m/>
    <m/>
    <m/>
    <n v="976"/>
    <m/>
    <m/>
    <s v="1 Level"/>
    <s v="5.5m average"/>
  </r>
  <r>
    <s v="Single Asset"/>
    <x v="1"/>
    <x v="6"/>
    <x v="10"/>
    <m/>
    <m/>
    <s v="Qatar"/>
    <s v="Doha"/>
    <s v="AMDC"/>
    <x v="24"/>
    <m/>
    <s v="Lifestyle Retail"/>
    <m/>
    <n v="2019"/>
    <m/>
    <s v="Award"/>
    <s v="Competitive - Traditional"/>
    <s v="Fixed Price Lump Sum"/>
    <m/>
    <m/>
    <n v="18750"/>
    <m/>
    <x v="3"/>
    <s v="SAR"/>
    <m/>
    <m/>
    <m/>
    <n v="172"/>
    <m/>
    <m/>
    <s v="1 Level"/>
    <s v="5.5m average"/>
  </r>
  <r>
    <s v="Single Asset"/>
    <x v="1"/>
    <x v="6"/>
    <x v="10"/>
    <m/>
    <m/>
    <s v="Qatar"/>
    <s v="Doha"/>
    <s v="AMDC"/>
    <x v="24"/>
    <m/>
    <s v="Lifestyle Retail"/>
    <m/>
    <n v="2019"/>
    <m/>
    <s v="Award"/>
    <s v="Competitive - Traditional"/>
    <s v="Fixed Price Lump Sum"/>
    <m/>
    <m/>
    <n v="18750"/>
    <m/>
    <x v="4"/>
    <s v="SAR"/>
    <m/>
    <m/>
    <m/>
    <n v="317"/>
    <m/>
    <m/>
    <s v="1 Level"/>
    <s v="5.5m average"/>
  </r>
  <r>
    <s v="Single Asset"/>
    <x v="1"/>
    <x v="6"/>
    <x v="10"/>
    <m/>
    <m/>
    <s v="Qatar"/>
    <s v="Doha"/>
    <s v="AMDC"/>
    <x v="24"/>
    <m/>
    <s v="Lifestyle Retail"/>
    <m/>
    <n v="2019"/>
    <m/>
    <s v="Award"/>
    <s v="Competitive - Traditional"/>
    <s v="Fixed Price Lump Sum"/>
    <m/>
    <m/>
    <n v="18750"/>
    <m/>
    <x v="5"/>
    <s v="SAR"/>
    <m/>
    <m/>
    <m/>
    <n v="172"/>
    <m/>
    <m/>
    <s v="1 Level"/>
    <s v="5.5m average"/>
  </r>
  <r>
    <s v="Single Asset"/>
    <x v="1"/>
    <x v="6"/>
    <x v="10"/>
    <m/>
    <m/>
    <s v="Qatar"/>
    <s v="Doha"/>
    <s v="AMDC"/>
    <x v="24"/>
    <m/>
    <s v="Lifestyle Retail"/>
    <m/>
    <n v="2019"/>
    <m/>
    <s v="Award"/>
    <s v="Competitive - Traditional"/>
    <s v="Fixed Price Lump Sum"/>
    <m/>
    <m/>
    <n v="18750"/>
    <m/>
    <x v="6"/>
    <s v="SAR"/>
    <m/>
    <m/>
    <m/>
    <n v="57"/>
    <m/>
    <m/>
    <s v="1 Level"/>
    <s v="5.5m average"/>
  </r>
  <r>
    <s v="Single Asset"/>
    <x v="1"/>
    <x v="6"/>
    <x v="10"/>
    <m/>
    <m/>
    <s v="Qatar"/>
    <s v="Doha"/>
    <s v="AMDC"/>
    <x v="24"/>
    <m/>
    <s v="Lifestyle Retail"/>
    <m/>
    <n v="2019"/>
    <m/>
    <s v="Award"/>
    <s v="Competitive - Traditional"/>
    <s v="Fixed Price Lump Sum"/>
    <m/>
    <m/>
    <n v="18750"/>
    <m/>
    <x v="7"/>
    <s v="SAR"/>
    <m/>
    <m/>
    <m/>
    <n v="0"/>
    <m/>
    <m/>
    <s v="1 Level"/>
    <s v="5.5m average"/>
  </r>
  <r>
    <s v="Single Asset"/>
    <x v="1"/>
    <x v="6"/>
    <x v="10"/>
    <m/>
    <m/>
    <s v="Qatar"/>
    <s v="Doha"/>
    <s v="AMDC"/>
    <x v="24"/>
    <m/>
    <s v="Lifestyle Retail"/>
    <m/>
    <n v="2019"/>
    <m/>
    <s v="Award"/>
    <s v="Competitive - Traditional"/>
    <s v="Fixed Price Lump Sum"/>
    <m/>
    <m/>
    <n v="18750"/>
    <m/>
    <x v="8"/>
    <s v="SAR"/>
    <m/>
    <m/>
    <m/>
    <n v="746"/>
    <m/>
    <m/>
    <s v="1 Level"/>
    <s v="5.5m average"/>
  </r>
  <r>
    <s v="Single Asset"/>
    <x v="1"/>
    <x v="6"/>
    <x v="10"/>
    <m/>
    <m/>
    <s v="Qatar"/>
    <s v="Doha"/>
    <s v="AMDC"/>
    <x v="24"/>
    <m/>
    <s v="Lifestyle Retail"/>
    <m/>
    <n v="2019"/>
    <m/>
    <s v="Award"/>
    <s v="Competitive - Traditional"/>
    <s v="Fixed Price Lump Sum"/>
    <m/>
    <m/>
    <n v="18750"/>
    <m/>
    <x v="9"/>
    <s v="SAR"/>
    <m/>
    <m/>
    <m/>
    <n v="1091"/>
    <m/>
    <m/>
    <s v="1 Level"/>
    <s v="5.5m average"/>
  </r>
  <r>
    <s v="Single Asset"/>
    <x v="1"/>
    <x v="6"/>
    <x v="10"/>
    <m/>
    <m/>
    <s v="Qatar"/>
    <s v="Doha"/>
    <s v="AMDC"/>
    <x v="24"/>
    <m/>
    <s v="Lifestyle Retail"/>
    <m/>
    <n v="2019"/>
    <m/>
    <s v="Award"/>
    <s v="Competitive - Traditional"/>
    <s v="Fixed Price Lump Sum"/>
    <m/>
    <m/>
    <n v="18750"/>
    <m/>
    <x v="10"/>
    <s v="SAR"/>
    <m/>
    <m/>
    <m/>
    <n v="0"/>
    <m/>
    <m/>
    <s v="1 Level"/>
    <s v="5.5m average"/>
  </r>
  <r>
    <s v="Single Asset"/>
    <x v="1"/>
    <x v="6"/>
    <x v="10"/>
    <m/>
    <m/>
    <s v="Qatar"/>
    <s v="Doha"/>
    <s v="AMDC"/>
    <x v="24"/>
    <m/>
    <s v="Lifestyle Retail"/>
    <m/>
    <n v="2019"/>
    <m/>
    <s v="Award"/>
    <s v="Competitive - Traditional"/>
    <s v="Fixed Price Lump Sum"/>
    <m/>
    <m/>
    <n v="18750"/>
    <m/>
    <x v="11"/>
    <s v="SAR"/>
    <m/>
    <m/>
    <m/>
    <n v="303"/>
    <m/>
    <m/>
    <s v="1 Level"/>
    <s v="5.5m average"/>
  </r>
  <r>
    <s v="Single Asset"/>
    <x v="1"/>
    <x v="6"/>
    <x v="10"/>
    <m/>
    <m/>
    <s v="Qatar"/>
    <s v="Doha"/>
    <s v="AMDC"/>
    <x v="24"/>
    <m/>
    <s v="Lifestyle Retail"/>
    <m/>
    <n v="2019"/>
    <m/>
    <s v="Award"/>
    <s v="Competitive - Traditional"/>
    <s v="Fixed Price Lump Sum"/>
    <m/>
    <m/>
    <n v="18750"/>
    <m/>
    <x v="12"/>
    <s v="SAR"/>
    <m/>
    <m/>
    <m/>
    <n v="0"/>
    <m/>
    <m/>
    <s v="1 Level"/>
    <s v="5.5m average"/>
  </r>
  <r>
    <s v="Single Asset"/>
    <x v="1"/>
    <x v="7"/>
    <x v="11"/>
    <m/>
    <m/>
    <s v="KSA"/>
    <s v="Jeddah"/>
    <s v="One Meem"/>
    <x v="25"/>
    <m/>
    <s v="Regional Mall"/>
    <m/>
    <n v="2022"/>
    <m/>
    <s v="Award"/>
    <s v="Competitive - Traditional"/>
    <s v="Fixed Price Lump Sum"/>
    <m/>
    <m/>
    <n v="89206"/>
    <m/>
    <x v="0"/>
    <s v="SAR"/>
    <m/>
    <m/>
    <m/>
    <n v="401"/>
    <m/>
    <m/>
    <s v="2 to 4 nr"/>
    <s v="5.5m average"/>
  </r>
  <r>
    <s v="Single Asset"/>
    <x v="1"/>
    <x v="7"/>
    <x v="11"/>
    <m/>
    <m/>
    <s v="KSA"/>
    <s v="Jeddah"/>
    <s v="One Meem"/>
    <x v="25"/>
    <m/>
    <s v="Regional Mall"/>
    <m/>
    <n v="2022"/>
    <m/>
    <s v="Award"/>
    <s v="Competitive - Traditional"/>
    <s v="Fixed Price Lump Sum"/>
    <m/>
    <m/>
    <n v="89206"/>
    <m/>
    <x v="1"/>
    <s v="SAR"/>
    <m/>
    <m/>
    <m/>
    <n v="1443"/>
    <m/>
    <m/>
    <s v="2 to 4 nr"/>
    <s v="5.5m average"/>
  </r>
  <r>
    <s v="Single Asset"/>
    <x v="1"/>
    <x v="7"/>
    <x v="11"/>
    <m/>
    <m/>
    <s v="KSA"/>
    <s v="Jeddah"/>
    <s v="One Meem"/>
    <x v="25"/>
    <m/>
    <s v="Regional Mall"/>
    <m/>
    <n v="2022"/>
    <m/>
    <s v="Award"/>
    <s v="Competitive - Traditional"/>
    <s v="Fixed Price Lump Sum"/>
    <m/>
    <m/>
    <n v="89206"/>
    <m/>
    <x v="2"/>
    <s v="SAR"/>
    <m/>
    <m/>
    <m/>
    <n v="947"/>
    <m/>
    <m/>
    <s v="2 to 4 nr"/>
    <s v="5.5m average"/>
  </r>
  <r>
    <s v="Single Asset"/>
    <x v="1"/>
    <x v="7"/>
    <x v="11"/>
    <m/>
    <m/>
    <s v="KSA"/>
    <s v="Jeddah"/>
    <s v="One Meem"/>
    <x v="25"/>
    <m/>
    <s v="Regional Mall"/>
    <m/>
    <n v="2022"/>
    <m/>
    <s v="Award"/>
    <s v="Competitive - Traditional"/>
    <s v="Fixed Price Lump Sum"/>
    <m/>
    <m/>
    <n v="89206"/>
    <m/>
    <x v="3"/>
    <s v="SAR"/>
    <m/>
    <m/>
    <m/>
    <n v="133"/>
    <m/>
    <m/>
    <s v="2 to 4 nr"/>
    <s v="5.5m average"/>
  </r>
  <r>
    <s v="Single Asset"/>
    <x v="1"/>
    <x v="7"/>
    <x v="11"/>
    <m/>
    <m/>
    <s v="KSA"/>
    <s v="Jeddah"/>
    <s v="One Meem"/>
    <x v="25"/>
    <m/>
    <s v="Regional Mall"/>
    <m/>
    <n v="2022"/>
    <m/>
    <s v="Award"/>
    <s v="Competitive - Traditional"/>
    <s v="Fixed Price Lump Sum"/>
    <m/>
    <m/>
    <n v="89206"/>
    <m/>
    <x v="4"/>
    <s v="SAR"/>
    <m/>
    <m/>
    <m/>
    <n v="292"/>
    <m/>
    <m/>
    <s v="2 to 4 nr"/>
    <s v="5.5m average"/>
  </r>
  <r>
    <s v="Single Asset"/>
    <x v="1"/>
    <x v="7"/>
    <x v="11"/>
    <m/>
    <m/>
    <s v="KSA"/>
    <s v="Jeddah"/>
    <s v="One Meem"/>
    <x v="25"/>
    <m/>
    <s v="Regional Mall"/>
    <m/>
    <n v="2022"/>
    <m/>
    <s v="Award"/>
    <s v="Competitive - Traditional"/>
    <s v="Fixed Price Lump Sum"/>
    <m/>
    <m/>
    <n v="89206"/>
    <m/>
    <x v="5"/>
    <s v="SAR"/>
    <m/>
    <m/>
    <m/>
    <n v="11"/>
    <m/>
    <m/>
    <s v="2 to 4 nr"/>
    <s v="5.5m average"/>
  </r>
  <r>
    <s v="Single Asset"/>
    <x v="1"/>
    <x v="7"/>
    <x v="11"/>
    <m/>
    <m/>
    <s v="KSA"/>
    <s v="Jeddah"/>
    <s v="One Meem"/>
    <x v="25"/>
    <m/>
    <s v="Regional Mall"/>
    <m/>
    <n v="2022"/>
    <m/>
    <s v="Award"/>
    <s v="Competitive - Traditional"/>
    <s v="Fixed Price Lump Sum"/>
    <m/>
    <m/>
    <n v="89206"/>
    <m/>
    <x v="6"/>
    <s v="SAR"/>
    <m/>
    <m/>
    <m/>
    <n v="51"/>
    <m/>
    <m/>
    <s v="2 to 4 nr"/>
    <s v="5.5m average"/>
  </r>
  <r>
    <s v="Single Asset"/>
    <x v="1"/>
    <x v="7"/>
    <x v="11"/>
    <m/>
    <m/>
    <s v="KSA"/>
    <s v="Jeddah"/>
    <s v="One Meem"/>
    <x v="25"/>
    <m/>
    <s v="Regional Mall"/>
    <m/>
    <n v="2022"/>
    <m/>
    <s v="Award"/>
    <s v="Competitive - Traditional"/>
    <s v="Fixed Price Lump Sum"/>
    <m/>
    <m/>
    <n v="89206"/>
    <m/>
    <x v="7"/>
    <s v="SAR"/>
    <m/>
    <m/>
    <m/>
    <n v="32"/>
    <m/>
    <m/>
    <s v="2 to 4 nr"/>
    <s v="5.5m average"/>
  </r>
  <r>
    <s v="Single Asset"/>
    <x v="1"/>
    <x v="7"/>
    <x v="11"/>
    <m/>
    <m/>
    <s v="KSA"/>
    <s v="Jeddah"/>
    <s v="One Meem"/>
    <x v="25"/>
    <m/>
    <s v="Regional Mall"/>
    <m/>
    <n v="2022"/>
    <m/>
    <s v="Award"/>
    <s v="Competitive - Traditional"/>
    <s v="Fixed Price Lump Sum"/>
    <m/>
    <m/>
    <n v="89206"/>
    <m/>
    <x v="8"/>
    <s v="SAR"/>
    <m/>
    <m/>
    <m/>
    <n v="627"/>
    <m/>
    <m/>
    <s v="2 to 4 nr"/>
    <s v="5.5m average"/>
  </r>
  <r>
    <s v="Single Asset"/>
    <x v="1"/>
    <x v="7"/>
    <x v="11"/>
    <m/>
    <m/>
    <s v="KSA"/>
    <s v="Jeddah"/>
    <s v="One Meem"/>
    <x v="25"/>
    <m/>
    <s v="Regional Mall"/>
    <m/>
    <n v="2022"/>
    <m/>
    <s v="Award"/>
    <s v="Competitive - Traditional"/>
    <s v="Fixed Price Lump Sum"/>
    <m/>
    <m/>
    <n v="89206"/>
    <m/>
    <x v="9"/>
    <s v="SAR"/>
    <m/>
    <m/>
    <m/>
    <n v="1270"/>
    <m/>
    <m/>
    <s v="2 to 4 nr"/>
    <s v="5.5m average"/>
  </r>
  <r>
    <s v="Single Asset"/>
    <x v="1"/>
    <x v="7"/>
    <x v="11"/>
    <m/>
    <m/>
    <s v="KSA"/>
    <s v="Jeddah"/>
    <s v="One Meem"/>
    <x v="25"/>
    <m/>
    <s v="Regional Mall"/>
    <m/>
    <n v="2022"/>
    <m/>
    <s v="Award"/>
    <s v="Competitive - Traditional"/>
    <s v="Fixed Price Lump Sum"/>
    <m/>
    <m/>
    <n v="89206"/>
    <m/>
    <x v="10"/>
    <s v="SAR"/>
    <m/>
    <m/>
    <m/>
    <n v="165"/>
    <m/>
    <m/>
    <s v="2 to 4 nr"/>
    <s v="5.5m average"/>
  </r>
  <r>
    <s v="Single Asset"/>
    <x v="1"/>
    <x v="7"/>
    <x v="11"/>
    <m/>
    <m/>
    <s v="KSA"/>
    <s v="Jeddah"/>
    <s v="One Meem"/>
    <x v="25"/>
    <m/>
    <s v="Regional Mall"/>
    <m/>
    <n v="2022"/>
    <m/>
    <s v="Award"/>
    <s v="Competitive - Traditional"/>
    <s v="Fixed Price Lump Sum"/>
    <m/>
    <m/>
    <n v="89206"/>
    <m/>
    <x v="11"/>
    <s v="SAR"/>
    <m/>
    <m/>
    <m/>
    <n v="322"/>
    <m/>
    <m/>
    <s v="2 to 4 nr"/>
    <s v="5.5m average"/>
  </r>
  <r>
    <s v="Single Asset"/>
    <x v="1"/>
    <x v="7"/>
    <x v="11"/>
    <m/>
    <m/>
    <s v="KSA"/>
    <s v="Jeddah"/>
    <s v="One Meem"/>
    <x v="25"/>
    <m/>
    <s v="Regional Mall"/>
    <m/>
    <n v="2022"/>
    <m/>
    <s v="Award"/>
    <s v="Competitive - Traditional"/>
    <s v="Fixed Price Lump Sum"/>
    <m/>
    <m/>
    <n v="89206"/>
    <m/>
    <x v="12"/>
    <s v="SAR"/>
    <m/>
    <m/>
    <m/>
    <n v="0"/>
    <m/>
    <m/>
    <s v="2 to 4 nr"/>
    <s v="5.5m average"/>
  </r>
  <r>
    <s v="Single Asset"/>
    <x v="1"/>
    <x v="7"/>
    <x v="11"/>
    <m/>
    <m/>
    <s v="Qatar"/>
    <s v="Doha"/>
    <s v="MBHH"/>
    <x v="26"/>
    <m/>
    <s v="Regional Mall"/>
    <m/>
    <n v="2020"/>
    <m/>
    <s v="Award"/>
    <s v="Competitive - Traditional"/>
    <s v="Fixed Price Lump Sum"/>
    <m/>
    <m/>
    <n v="36650"/>
    <m/>
    <x v="0"/>
    <s v="SAR"/>
    <m/>
    <m/>
    <m/>
    <n v="901"/>
    <m/>
    <m/>
    <s v="4 levels"/>
    <s v="5.5m average"/>
  </r>
  <r>
    <s v="Single Asset"/>
    <x v="1"/>
    <x v="7"/>
    <x v="11"/>
    <m/>
    <m/>
    <s v="Qatar"/>
    <s v="Doha"/>
    <s v="MBHH"/>
    <x v="26"/>
    <m/>
    <s v="Regional Mall"/>
    <m/>
    <n v="2020"/>
    <m/>
    <s v="Award"/>
    <s v="Competitive - Traditional"/>
    <s v="Fixed Price Lump Sum"/>
    <m/>
    <m/>
    <n v="36650"/>
    <m/>
    <x v="1"/>
    <s v="SAR"/>
    <m/>
    <m/>
    <m/>
    <n v="1478"/>
    <m/>
    <m/>
    <s v="4 levels"/>
    <s v="5.5m average"/>
  </r>
  <r>
    <s v="Single Asset"/>
    <x v="1"/>
    <x v="7"/>
    <x v="11"/>
    <m/>
    <m/>
    <s v="Qatar"/>
    <s v="Doha"/>
    <s v="MBHH"/>
    <x v="26"/>
    <m/>
    <s v="Regional Mall"/>
    <m/>
    <n v="2020"/>
    <m/>
    <s v="Award"/>
    <s v="Competitive - Traditional"/>
    <s v="Fixed Price Lump Sum"/>
    <m/>
    <m/>
    <n v="36650"/>
    <m/>
    <x v="2"/>
    <s v="SAR"/>
    <m/>
    <m/>
    <m/>
    <n v="1002.8"/>
    <m/>
    <m/>
    <s v="4 levels"/>
    <s v="5.5m average"/>
  </r>
  <r>
    <s v="Single Asset"/>
    <x v="1"/>
    <x v="7"/>
    <x v="11"/>
    <m/>
    <m/>
    <s v="Qatar"/>
    <s v="Doha"/>
    <s v="MBHH"/>
    <x v="26"/>
    <m/>
    <s v="Regional Mall"/>
    <m/>
    <n v="2020"/>
    <m/>
    <s v="Award"/>
    <s v="Competitive - Traditional"/>
    <s v="Fixed Price Lump Sum"/>
    <m/>
    <m/>
    <n v="36650"/>
    <m/>
    <x v="3"/>
    <s v="SAR"/>
    <m/>
    <m/>
    <m/>
    <n v="205"/>
    <m/>
    <m/>
    <s v="4 levels"/>
    <s v="5.5m average"/>
  </r>
  <r>
    <s v="Single Asset"/>
    <x v="1"/>
    <x v="7"/>
    <x v="11"/>
    <m/>
    <m/>
    <s v="Qatar"/>
    <s v="Doha"/>
    <s v="MBHH"/>
    <x v="26"/>
    <m/>
    <s v="Regional Mall"/>
    <m/>
    <n v="2020"/>
    <m/>
    <s v="Award"/>
    <s v="Competitive - Traditional"/>
    <s v="Fixed Price Lump Sum"/>
    <m/>
    <m/>
    <n v="36650"/>
    <m/>
    <x v="4"/>
    <s v="SAR"/>
    <m/>
    <m/>
    <m/>
    <n v="326"/>
    <m/>
    <m/>
    <s v="4 levels"/>
    <s v="5.5m average"/>
  </r>
  <r>
    <s v="Single Asset"/>
    <x v="1"/>
    <x v="7"/>
    <x v="11"/>
    <m/>
    <m/>
    <s v="Qatar"/>
    <s v="Doha"/>
    <s v="MBHH"/>
    <x v="26"/>
    <m/>
    <s v="Regional Mall"/>
    <m/>
    <n v="2020"/>
    <m/>
    <s v="Award"/>
    <s v="Competitive - Traditional"/>
    <s v="Fixed Price Lump Sum"/>
    <m/>
    <m/>
    <n v="36650"/>
    <m/>
    <x v="5"/>
    <s v="SAR"/>
    <m/>
    <m/>
    <m/>
    <n v="232"/>
    <m/>
    <m/>
    <s v="4 levels"/>
    <s v="5.5m average"/>
  </r>
  <r>
    <s v="Single Asset"/>
    <x v="1"/>
    <x v="7"/>
    <x v="11"/>
    <m/>
    <m/>
    <s v="Qatar"/>
    <s v="Doha"/>
    <s v="MBHH"/>
    <x v="26"/>
    <m/>
    <s v="Regional Mall"/>
    <m/>
    <n v="2020"/>
    <m/>
    <s v="Award"/>
    <s v="Competitive - Traditional"/>
    <s v="Fixed Price Lump Sum"/>
    <m/>
    <m/>
    <n v="36650"/>
    <m/>
    <x v="6"/>
    <s v="SAR"/>
    <m/>
    <m/>
    <m/>
    <n v="113"/>
    <m/>
    <m/>
    <s v="4 levels"/>
    <s v="5.5m average"/>
  </r>
  <r>
    <s v="Single Asset"/>
    <x v="1"/>
    <x v="7"/>
    <x v="11"/>
    <m/>
    <m/>
    <s v="Qatar"/>
    <s v="Doha"/>
    <s v="MBHH"/>
    <x v="26"/>
    <m/>
    <s v="Regional Mall"/>
    <m/>
    <n v="2020"/>
    <m/>
    <s v="Award"/>
    <s v="Competitive - Traditional"/>
    <s v="Fixed Price Lump Sum"/>
    <m/>
    <m/>
    <n v="36650"/>
    <m/>
    <x v="7"/>
    <s v="SAR"/>
    <m/>
    <m/>
    <m/>
    <n v="74"/>
    <m/>
    <m/>
    <s v="4 levels"/>
    <s v="5.5m average"/>
  </r>
  <r>
    <s v="Single Asset"/>
    <x v="1"/>
    <x v="7"/>
    <x v="11"/>
    <m/>
    <m/>
    <s v="Qatar"/>
    <s v="Doha"/>
    <s v="MBHH"/>
    <x v="26"/>
    <m/>
    <s v="Regional Mall"/>
    <m/>
    <n v="2020"/>
    <m/>
    <s v="Award"/>
    <s v="Competitive - Traditional"/>
    <s v="Fixed Price Lump Sum"/>
    <m/>
    <m/>
    <n v="36650"/>
    <m/>
    <x v="8"/>
    <s v="SAR"/>
    <m/>
    <m/>
    <m/>
    <n v="994"/>
    <m/>
    <m/>
    <s v="4 levels"/>
    <s v="5.5m average"/>
  </r>
  <r>
    <s v="Single Asset"/>
    <x v="1"/>
    <x v="7"/>
    <x v="11"/>
    <m/>
    <m/>
    <s v="Qatar"/>
    <s v="Doha"/>
    <s v="MBHH"/>
    <x v="26"/>
    <m/>
    <s v="Regional Mall"/>
    <m/>
    <n v="2020"/>
    <m/>
    <s v="Award"/>
    <s v="Competitive - Traditional"/>
    <s v="Fixed Price Lump Sum"/>
    <m/>
    <m/>
    <n v="36650"/>
    <m/>
    <x v="9"/>
    <s v="SAR"/>
    <m/>
    <m/>
    <m/>
    <n v="1359"/>
    <m/>
    <m/>
    <s v="4 levels"/>
    <s v="5.5m average"/>
  </r>
  <r>
    <s v="Single Asset"/>
    <x v="1"/>
    <x v="7"/>
    <x v="11"/>
    <m/>
    <m/>
    <s v="Qatar"/>
    <s v="Doha"/>
    <s v="MBHH"/>
    <x v="26"/>
    <m/>
    <s v="Regional Mall"/>
    <m/>
    <n v="2020"/>
    <m/>
    <s v="Award"/>
    <s v="Competitive - Traditional"/>
    <s v="Fixed Price Lump Sum"/>
    <m/>
    <m/>
    <n v="36650"/>
    <m/>
    <x v="10"/>
    <s v="SAR"/>
    <m/>
    <m/>
    <m/>
    <n v="232"/>
    <m/>
    <m/>
    <s v="4 levels"/>
    <s v="5.5m average"/>
  </r>
  <r>
    <s v="Single Asset"/>
    <x v="1"/>
    <x v="7"/>
    <x v="11"/>
    <m/>
    <m/>
    <s v="Qatar"/>
    <s v="Doha"/>
    <s v="MBHH"/>
    <x v="26"/>
    <m/>
    <s v="Regional Mall"/>
    <m/>
    <n v="2020"/>
    <m/>
    <s v="Award"/>
    <s v="Competitive - Traditional"/>
    <s v="Fixed Price Lump Sum"/>
    <m/>
    <m/>
    <n v="36650"/>
    <m/>
    <x v="11"/>
    <s v="SAR"/>
    <m/>
    <m/>
    <m/>
    <n v="470"/>
    <m/>
    <m/>
    <s v="4 levels"/>
    <s v="5.5m average"/>
  </r>
  <r>
    <s v="Single Asset"/>
    <x v="1"/>
    <x v="7"/>
    <x v="11"/>
    <m/>
    <m/>
    <s v="Qatar"/>
    <s v="Doha"/>
    <s v="MBHH"/>
    <x v="26"/>
    <m/>
    <s v="Regional Mall"/>
    <m/>
    <n v="2020"/>
    <m/>
    <s v="Award"/>
    <s v="Competitive - Traditional"/>
    <s v="Fixed Price Lump Sum"/>
    <m/>
    <m/>
    <n v="36650"/>
    <m/>
    <x v="12"/>
    <s v="SAR"/>
    <m/>
    <m/>
    <m/>
    <n v="0"/>
    <m/>
    <m/>
    <s v="4 levels"/>
    <s v="5.5m average"/>
  </r>
  <r>
    <s v="Single Asset"/>
    <x v="2"/>
    <x v="8"/>
    <x v="12"/>
    <m/>
    <m/>
    <s v="KSA"/>
    <s v="Damman"/>
    <s v="GCDRC "/>
    <x v="27"/>
    <m/>
    <s v="GCDRC"/>
    <m/>
    <n v="2023"/>
    <m/>
    <s v="Award"/>
    <s v="Competitive - Traditional"/>
    <s v="Fixed Price Lump Sum"/>
    <m/>
    <m/>
    <n v="17400"/>
    <m/>
    <x v="0"/>
    <s v="SAR"/>
    <m/>
    <m/>
    <m/>
    <n v="589.9802962032079"/>
    <m/>
    <m/>
    <s v="3 Levels"/>
    <s v="4m average"/>
  </r>
  <r>
    <s v="Single Asset"/>
    <x v="2"/>
    <x v="8"/>
    <x v="12"/>
    <m/>
    <m/>
    <s v="KSA"/>
    <s v="Damman"/>
    <s v="GCDRC "/>
    <x v="27"/>
    <m/>
    <s v="GCDRC"/>
    <m/>
    <n v="2023"/>
    <m/>
    <s v="Award"/>
    <s v="Competitive - Traditional"/>
    <s v="Fixed Price Lump Sum"/>
    <m/>
    <m/>
    <n v="17400"/>
    <m/>
    <x v="1"/>
    <s v="SAR"/>
    <m/>
    <m/>
    <m/>
    <n v="1001.3000227575085"/>
    <m/>
    <m/>
    <s v="3 Levels"/>
    <s v="4m average"/>
  </r>
  <r>
    <s v="Single Asset"/>
    <x v="2"/>
    <x v="8"/>
    <x v="12"/>
    <m/>
    <m/>
    <s v="KSA"/>
    <s v="Damman"/>
    <s v="GCDRC "/>
    <x v="27"/>
    <m/>
    <s v="GCDRC"/>
    <m/>
    <n v="2023"/>
    <m/>
    <s v="Award"/>
    <s v="Competitive - Traditional"/>
    <s v="Fixed Price Lump Sum"/>
    <m/>
    <m/>
    <n v="17400"/>
    <m/>
    <x v="2"/>
    <s v="SAR"/>
    <m/>
    <m/>
    <m/>
    <n v="1156.329"/>
    <m/>
    <m/>
    <s v="3 Levels"/>
    <s v="4m average"/>
  </r>
  <r>
    <s v="Single Asset"/>
    <x v="2"/>
    <x v="8"/>
    <x v="12"/>
    <m/>
    <m/>
    <s v="KSA"/>
    <s v="Damman"/>
    <s v="GCDRC "/>
    <x v="27"/>
    <m/>
    <s v="GCDRC"/>
    <m/>
    <n v="2023"/>
    <m/>
    <s v="Award"/>
    <s v="Competitive - Traditional"/>
    <s v="Fixed Price Lump Sum"/>
    <m/>
    <m/>
    <n v="17400"/>
    <m/>
    <x v="3"/>
    <s v="SAR"/>
    <m/>
    <m/>
    <m/>
    <n v="189.45266056089048"/>
    <m/>
    <m/>
    <s v="3 Levels"/>
    <s v="4m average"/>
  </r>
  <r>
    <s v="Single Asset"/>
    <x v="2"/>
    <x v="8"/>
    <x v="12"/>
    <m/>
    <m/>
    <s v="KSA"/>
    <s v="Damman"/>
    <s v="GCDRC "/>
    <x v="27"/>
    <m/>
    <s v="GCDRC"/>
    <m/>
    <n v="2023"/>
    <m/>
    <s v="Award"/>
    <s v="Competitive - Traditional"/>
    <s v="Fixed Price Lump Sum"/>
    <m/>
    <m/>
    <n v="17400"/>
    <m/>
    <x v="4"/>
    <s v="SAR"/>
    <m/>
    <m/>
    <m/>
    <n v="364.90458379750606"/>
    <m/>
    <m/>
    <s v="3 Levels"/>
    <s v="4m average"/>
  </r>
  <r>
    <s v="Single Asset"/>
    <x v="2"/>
    <x v="8"/>
    <x v="12"/>
    <m/>
    <m/>
    <s v="KSA"/>
    <s v="Damman"/>
    <s v="GCDRC "/>
    <x v="27"/>
    <m/>
    <s v="GCDRC"/>
    <m/>
    <n v="2023"/>
    <m/>
    <s v="Award"/>
    <s v="Competitive - Traditional"/>
    <s v="Fixed Price Lump Sum"/>
    <m/>
    <m/>
    <n v="17400"/>
    <m/>
    <x v="5"/>
    <s v="SAR"/>
    <m/>
    <m/>
    <m/>
    <n v="32.948288793198344"/>
    <m/>
    <m/>
    <s v="3 Levels"/>
    <s v="4m average"/>
  </r>
  <r>
    <s v="Single Asset"/>
    <x v="2"/>
    <x v="8"/>
    <x v="12"/>
    <m/>
    <m/>
    <s v="KSA"/>
    <s v="Damman"/>
    <s v="GCDRC "/>
    <x v="27"/>
    <m/>
    <s v="GCDRC"/>
    <m/>
    <n v="2023"/>
    <m/>
    <s v="Award"/>
    <s v="Competitive - Traditional"/>
    <s v="Fixed Price Lump Sum"/>
    <m/>
    <m/>
    <n v="17400"/>
    <m/>
    <x v="6"/>
    <s v="SAR"/>
    <m/>
    <m/>
    <m/>
    <n v="47.36316514022262"/>
    <m/>
    <m/>
    <s v="3 Levels"/>
    <s v="4m average"/>
  </r>
  <r>
    <s v="Single Asset"/>
    <x v="2"/>
    <x v="8"/>
    <x v="12"/>
    <m/>
    <m/>
    <s v="KSA"/>
    <s v="Damman"/>
    <s v="GCDRC "/>
    <x v="27"/>
    <m/>
    <s v="GCDRC"/>
    <m/>
    <n v="2023"/>
    <m/>
    <s v="Award"/>
    <s v="Competitive - Traditional"/>
    <s v="Fixed Price Lump Sum"/>
    <m/>
    <m/>
    <n v="17400"/>
    <m/>
    <x v="7"/>
    <s v="SAR"/>
    <m/>
    <m/>
    <m/>
    <n v="10.296340247874483"/>
    <m/>
    <m/>
    <s v="3 Levels"/>
    <s v="4m average"/>
  </r>
  <r>
    <s v="Single Asset"/>
    <x v="2"/>
    <x v="8"/>
    <x v="12"/>
    <m/>
    <m/>
    <s v="KSA"/>
    <s v="Damman"/>
    <s v="GCDRC "/>
    <x v="27"/>
    <m/>
    <s v="GCDRC"/>
    <m/>
    <n v="2023"/>
    <m/>
    <s v="Award"/>
    <s v="Competitive - Traditional"/>
    <s v="Fixed Price Lump Sum"/>
    <m/>
    <m/>
    <n v="17400"/>
    <m/>
    <x v="8"/>
    <s v="SAR"/>
    <m/>
    <m/>
    <m/>
    <n v="875.69790236687913"/>
    <m/>
    <m/>
    <s v="3 Levels"/>
    <s v="4m average"/>
  </r>
  <r>
    <s v="Single Asset"/>
    <x v="2"/>
    <x v="8"/>
    <x v="12"/>
    <m/>
    <m/>
    <s v="KSA"/>
    <s v="Damman"/>
    <s v="GCDRC "/>
    <x v="27"/>
    <m/>
    <s v="GCDRC"/>
    <m/>
    <n v="2023"/>
    <m/>
    <s v="Award"/>
    <s v="Competitive - Traditional"/>
    <s v="Fixed Price Lump Sum"/>
    <m/>
    <m/>
    <n v="17400"/>
    <m/>
    <x v="9"/>
    <s v="SAR"/>
    <m/>
    <m/>
    <m/>
    <n v="745.45503394611262"/>
    <m/>
    <m/>
    <s v="3 Levels"/>
    <s v="4m average"/>
  </r>
  <r>
    <s v="Single Asset"/>
    <x v="2"/>
    <x v="8"/>
    <x v="12"/>
    <m/>
    <m/>
    <s v="KSA"/>
    <s v="Damman"/>
    <s v="GCDRC "/>
    <x v="27"/>
    <m/>
    <s v="GCDRC"/>
    <m/>
    <n v="2023"/>
    <m/>
    <s v="Award"/>
    <s v="Competitive - Traditional"/>
    <s v="Fixed Price Lump Sum"/>
    <m/>
    <m/>
    <n v="17400"/>
    <m/>
    <x v="10"/>
    <s v="SAR"/>
    <m/>
    <m/>
    <m/>
    <n v="94.417440073009004"/>
    <m/>
    <m/>
    <s v="3 Levels"/>
    <s v="4m average"/>
  </r>
  <r>
    <s v="Single Asset"/>
    <x v="2"/>
    <x v="8"/>
    <x v="12"/>
    <m/>
    <m/>
    <s v="KSA"/>
    <s v="Damman"/>
    <s v="GCDRC "/>
    <x v="27"/>
    <m/>
    <s v="GCDRC"/>
    <m/>
    <n v="2023"/>
    <m/>
    <s v="Award"/>
    <s v="Competitive - Traditional"/>
    <s v="Fixed Price Lump Sum"/>
    <m/>
    <m/>
    <n v="17400"/>
    <m/>
    <x v="11"/>
    <s v="SAR"/>
    <m/>
    <m/>
    <m/>
    <n v="499.47546542439119"/>
    <m/>
    <m/>
    <s v="3 Levels"/>
    <s v="4m average"/>
  </r>
  <r>
    <s v="Single Asset"/>
    <x v="2"/>
    <x v="8"/>
    <x v="12"/>
    <m/>
    <m/>
    <s v="KSA"/>
    <s v="Damman"/>
    <s v="GCDRC "/>
    <x v="27"/>
    <m/>
    <s v="GCDRC"/>
    <m/>
    <n v="2023"/>
    <m/>
    <s v="Award"/>
    <s v="Competitive - Traditional"/>
    <s v="Fixed Price Lump Sum"/>
    <m/>
    <m/>
    <n v="17400"/>
    <m/>
    <x v="12"/>
    <s v="SAR"/>
    <m/>
    <m/>
    <m/>
    <n v="0"/>
    <m/>
    <m/>
    <s v="3 Levels"/>
    <s v="4m average"/>
  </r>
  <r>
    <s v="Single Asset"/>
    <x v="2"/>
    <x v="8"/>
    <x v="12"/>
    <m/>
    <m/>
    <s v="KSA"/>
    <s v="Dubai"/>
    <s v="RAM"/>
    <x v="28"/>
    <m/>
    <s v="PS1"/>
    <m/>
    <n v="2021"/>
    <m/>
    <s v="Award"/>
    <s v="Competitive - Traditional"/>
    <s v="Fixed Price Lump Sum"/>
    <m/>
    <m/>
    <n v="3349"/>
    <m/>
    <x v="0"/>
    <s v="SAR"/>
    <m/>
    <m/>
    <m/>
    <n v="601.71625183645381"/>
    <m/>
    <m/>
    <s v="3 Levels"/>
    <s v="4m average"/>
  </r>
  <r>
    <s v="Single Asset"/>
    <x v="2"/>
    <x v="8"/>
    <x v="12"/>
    <m/>
    <m/>
    <s v="KSA"/>
    <s v="Dubai"/>
    <s v="RAM"/>
    <x v="28"/>
    <m/>
    <s v="PS1"/>
    <m/>
    <n v="2021"/>
    <m/>
    <s v="Award"/>
    <s v="Competitive - Traditional"/>
    <s v="Fixed Price Lump Sum"/>
    <m/>
    <m/>
    <n v="3349"/>
    <m/>
    <x v="1"/>
    <s v="SAR"/>
    <m/>
    <m/>
    <m/>
    <n v="1441.4170082725147"/>
    <m/>
    <m/>
    <s v="3 Levels"/>
    <s v="4m average"/>
  </r>
  <r>
    <s v="Single Asset"/>
    <x v="2"/>
    <x v="8"/>
    <x v="12"/>
    <m/>
    <m/>
    <s v="KSA"/>
    <s v="Dubai"/>
    <s v="RAM"/>
    <x v="28"/>
    <m/>
    <s v="PS1"/>
    <m/>
    <n v="2021"/>
    <m/>
    <s v="Award"/>
    <s v="Competitive - Traditional"/>
    <s v="Fixed Price Lump Sum"/>
    <m/>
    <m/>
    <n v="3349"/>
    <m/>
    <x v="2"/>
    <s v="SAR"/>
    <m/>
    <m/>
    <m/>
    <n v="1126.4742311137593"/>
    <m/>
    <m/>
    <s v="3 Levels"/>
    <s v="4m average"/>
  </r>
  <r>
    <s v="Single Asset"/>
    <x v="2"/>
    <x v="8"/>
    <x v="12"/>
    <m/>
    <m/>
    <s v="KSA"/>
    <s v="Dubai"/>
    <s v="RAM"/>
    <x v="28"/>
    <m/>
    <s v="PS1"/>
    <m/>
    <n v="2021"/>
    <m/>
    <s v="Award"/>
    <s v="Competitive - Traditional"/>
    <s v="Fixed Price Lump Sum"/>
    <m/>
    <m/>
    <n v="3349"/>
    <m/>
    <x v="3"/>
    <s v="SAR"/>
    <m/>
    <m/>
    <m/>
    <n v="229.36242922094223"/>
    <m/>
    <m/>
    <s v="3 Levels"/>
    <s v="4m average"/>
  </r>
  <r>
    <s v="Single Asset"/>
    <x v="2"/>
    <x v="8"/>
    <x v="12"/>
    <m/>
    <m/>
    <s v="KSA"/>
    <s v="Dubai"/>
    <s v="RAM"/>
    <x v="28"/>
    <m/>
    <s v="PS1"/>
    <m/>
    <n v="2021"/>
    <m/>
    <s v="Award"/>
    <s v="Competitive - Traditional"/>
    <s v="Fixed Price Lump Sum"/>
    <m/>
    <m/>
    <n v="3349"/>
    <m/>
    <x v="4"/>
    <s v="SAR"/>
    <m/>
    <m/>
    <m/>
    <n v="474.30867805128344"/>
    <m/>
    <m/>
    <s v="3 Levels"/>
    <s v="4m average"/>
  </r>
  <r>
    <s v="Single Asset"/>
    <x v="2"/>
    <x v="8"/>
    <x v="12"/>
    <m/>
    <m/>
    <s v="KSA"/>
    <s v="Dubai"/>
    <s v="RAM"/>
    <x v="28"/>
    <m/>
    <s v="PS1"/>
    <m/>
    <n v="2021"/>
    <m/>
    <s v="Award"/>
    <s v="Competitive - Traditional"/>
    <s v="Fixed Price Lump Sum"/>
    <m/>
    <m/>
    <n v="3349"/>
    <m/>
    <x v="5"/>
    <s v="SAR"/>
    <m/>
    <m/>
    <m/>
    <n v="53.839146796874999"/>
    <m/>
    <m/>
    <s v="3 Levels"/>
    <s v="4m average"/>
  </r>
  <r>
    <s v="Single Asset"/>
    <x v="2"/>
    <x v="8"/>
    <x v="12"/>
    <m/>
    <m/>
    <s v="KSA"/>
    <s v="Dubai"/>
    <s v="RAM"/>
    <x v="28"/>
    <m/>
    <s v="PS1"/>
    <m/>
    <n v="2021"/>
    <m/>
    <s v="Award"/>
    <s v="Competitive - Traditional"/>
    <s v="Fixed Price Lump Sum"/>
    <m/>
    <m/>
    <n v="3349"/>
    <m/>
    <x v="6"/>
    <s v="SAR"/>
    <m/>
    <m/>
    <m/>
    <n v="36.101560407490929"/>
    <m/>
    <m/>
    <s v="3 Levels"/>
    <s v="4m average"/>
  </r>
  <r>
    <s v="Single Asset"/>
    <x v="2"/>
    <x v="8"/>
    <x v="12"/>
    <m/>
    <m/>
    <s v="KSA"/>
    <s v="Dubai"/>
    <s v="RAM"/>
    <x v="28"/>
    <m/>
    <s v="PS1"/>
    <m/>
    <n v="2021"/>
    <m/>
    <s v="Award"/>
    <s v="Competitive - Traditional"/>
    <s v="Fixed Price Lump Sum"/>
    <m/>
    <m/>
    <n v="3349"/>
    <m/>
    <x v="7"/>
    <s v="SAR"/>
    <m/>
    <m/>
    <m/>
    <n v="16.91902564720953"/>
    <m/>
    <m/>
    <s v="3 Levels"/>
    <s v="4m average"/>
  </r>
  <r>
    <s v="Single Asset"/>
    <x v="2"/>
    <x v="8"/>
    <x v="12"/>
    <m/>
    <m/>
    <s v="KSA"/>
    <s v="Dubai"/>
    <s v="RAM"/>
    <x v="28"/>
    <m/>
    <s v="PS1"/>
    <m/>
    <n v="2021"/>
    <m/>
    <s v="Award"/>
    <s v="Competitive - Traditional"/>
    <s v="Fixed Price Lump Sum"/>
    <m/>
    <m/>
    <n v="3349"/>
    <m/>
    <x v="8"/>
    <s v="SAR"/>
    <m/>
    <m/>
    <m/>
    <n v="822.55122988942503"/>
    <m/>
    <m/>
    <s v="3 Levels"/>
    <s v="4m average"/>
  </r>
  <r>
    <s v="Single Asset"/>
    <x v="2"/>
    <x v="8"/>
    <x v="12"/>
    <m/>
    <m/>
    <s v="KSA"/>
    <s v="Dubai"/>
    <s v="RAM"/>
    <x v="28"/>
    <m/>
    <s v="PS1"/>
    <m/>
    <n v="2021"/>
    <m/>
    <s v="Award"/>
    <s v="Competitive - Traditional"/>
    <s v="Fixed Price Lump Sum"/>
    <m/>
    <m/>
    <n v="3349"/>
    <m/>
    <x v="9"/>
    <s v="SAR"/>
    <m/>
    <m/>
    <m/>
    <n v="816.76494475962988"/>
    <m/>
    <m/>
    <s v="3 Levels"/>
    <s v="4m average"/>
  </r>
  <r>
    <s v="Single Asset"/>
    <x v="2"/>
    <x v="8"/>
    <x v="12"/>
    <m/>
    <m/>
    <s v="KSA"/>
    <s v="Dubai"/>
    <s v="RAM"/>
    <x v="28"/>
    <m/>
    <s v="PS1"/>
    <m/>
    <n v="2021"/>
    <m/>
    <s v="Award"/>
    <s v="Competitive - Traditional"/>
    <s v="Fixed Price Lump Sum"/>
    <m/>
    <m/>
    <n v="3349"/>
    <m/>
    <x v="10"/>
    <s v="SAR"/>
    <m/>
    <m/>
    <m/>
    <n v="44.454315106934892"/>
    <m/>
    <m/>
    <s v="3 Levels"/>
    <s v="4m average"/>
  </r>
  <r>
    <s v="Single Asset"/>
    <x v="2"/>
    <x v="8"/>
    <x v="12"/>
    <m/>
    <m/>
    <s v="KSA"/>
    <s v="Dubai"/>
    <s v="RAM"/>
    <x v="28"/>
    <m/>
    <s v="PS1"/>
    <m/>
    <n v="2021"/>
    <m/>
    <s v="Award"/>
    <s v="Competitive - Traditional"/>
    <s v="Fixed Price Lump Sum"/>
    <m/>
    <m/>
    <n v="3349"/>
    <m/>
    <x v="11"/>
    <s v="SAR"/>
    <m/>
    <m/>
    <m/>
    <n v="637.71753194772009"/>
    <m/>
    <m/>
    <s v="3 Levels"/>
    <s v="4m average"/>
  </r>
  <r>
    <s v="Single Asset"/>
    <x v="2"/>
    <x v="8"/>
    <x v="12"/>
    <m/>
    <m/>
    <s v="KSA"/>
    <s v="Dubai"/>
    <s v="RAM"/>
    <x v="28"/>
    <m/>
    <s v="PS1"/>
    <m/>
    <n v="2021"/>
    <m/>
    <s v="Award"/>
    <s v="Competitive - Traditional"/>
    <s v="Fixed Price Lump Sum"/>
    <m/>
    <m/>
    <n v="3349"/>
    <m/>
    <x v="12"/>
    <s v="SAR"/>
    <m/>
    <m/>
    <m/>
    <n v="0"/>
    <m/>
    <m/>
    <s v="3 Levels"/>
    <s v="4m average"/>
  </r>
  <r>
    <s v="Single Asset"/>
    <x v="2"/>
    <x v="8"/>
    <x v="13"/>
    <m/>
    <m/>
    <s v="KSA"/>
    <s v="Riyadh"/>
    <s v="Developer07"/>
    <x v="29"/>
    <m/>
    <s v="MK Project01"/>
    <m/>
    <n v="2021"/>
    <m/>
    <s v="Award"/>
    <s v="Competitive - Traditional"/>
    <s v="Fixed Price Lump Sum"/>
    <m/>
    <m/>
    <n v="83736"/>
    <m/>
    <x v="0"/>
    <s v="SAR"/>
    <m/>
    <m/>
    <m/>
    <n v="594.86580848291374"/>
    <m/>
    <m/>
    <s v="4 levels"/>
    <s v="4m average"/>
  </r>
  <r>
    <s v="Single Asset"/>
    <x v="2"/>
    <x v="8"/>
    <x v="13"/>
    <m/>
    <m/>
    <s v="KSA"/>
    <s v="Riyadh"/>
    <s v="Developer07"/>
    <x v="29"/>
    <m/>
    <s v="MK Project01"/>
    <m/>
    <n v="2021"/>
    <m/>
    <s v="Award"/>
    <s v="Competitive - Traditional"/>
    <s v="Fixed Price Lump Sum"/>
    <m/>
    <m/>
    <n v="83736"/>
    <m/>
    <x v="1"/>
    <s v="SAR"/>
    <m/>
    <m/>
    <m/>
    <n v="1191.8597356940797"/>
    <m/>
    <m/>
    <s v="4 levels"/>
    <s v="4m average"/>
  </r>
  <r>
    <s v="Single Asset"/>
    <x v="2"/>
    <x v="8"/>
    <x v="13"/>
    <m/>
    <m/>
    <s v="KSA"/>
    <s v="Riyadh"/>
    <s v="Developer07"/>
    <x v="29"/>
    <m/>
    <s v="MK Project01"/>
    <m/>
    <n v="2021"/>
    <m/>
    <s v="Award"/>
    <s v="Competitive - Traditional"/>
    <s v="Fixed Price Lump Sum"/>
    <m/>
    <m/>
    <n v="83736"/>
    <m/>
    <x v="2"/>
    <s v="SAR"/>
    <m/>
    <m/>
    <m/>
    <n v="1141.4016155568797"/>
    <m/>
    <m/>
    <s v="4 levels"/>
    <s v="4m average"/>
  </r>
  <r>
    <s v="Single Asset"/>
    <x v="2"/>
    <x v="8"/>
    <x v="13"/>
    <m/>
    <m/>
    <s v="KSA"/>
    <s v="Riyadh"/>
    <s v="Developer07"/>
    <x v="29"/>
    <m/>
    <s v="MK Project01"/>
    <m/>
    <n v="2021"/>
    <m/>
    <s v="Award"/>
    <s v="Competitive - Traditional"/>
    <s v="Fixed Price Lump Sum"/>
    <m/>
    <m/>
    <n v="83736"/>
    <m/>
    <x v="3"/>
    <s v="SAR"/>
    <m/>
    <m/>
    <m/>
    <n v="140.27569941204672"/>
    <m/>
    <m/>
    <s v="4 levels"/>
    <s v="4m average"/>
  </r>
  <r>
    <s v="Single Asset"/>
    <x v="2"/>
    <x v="8"/>
    <x v="13"/>
    <m/>
    <m/>
    <s v="KSA"/>
    <s v="Riyadh"/>
    <s v="Developer07"/>
    <x v="29"/>
    <m/>
    <s v="MK Project01"/>
    <m/>
    <n v="2021"/>
    <m/>
    <s v="Award"/>
    <s v="Competitive - Traditional"/>
    <s v="Fixed Price Lump Sum"/>
    <m/>
    <m/>
    <n v="83736"/>
    <m/>
    <x v="4"/>
    <s v="SAR"/>
    <m/>
    <m/>
    <m/>
    <n v="546.59151839866479"/>
    <m/>
    <m/>
    <s v="4 levels"/>
    <s v="4m average"/>
  </r>
  <r>
    <s v="Single Asset"/>
    <x v="2"/>
    <x v="8"/>
    <x v="13"/>
    <m/>
    <m/>
    <s v="KSA"/>
    <s v="Riyadh"/>
    <s v="Developer07"/>
    <x v="29"/>
    <m/>
    <s v="MK Project01"/>
    <m/>
    <n v="2021"/>
    <m/>
    <s v="Award"/>
    <s v="Competitive - Traditional"/>
    <s v="Fixed Price Lump Sum"/>
    <m/>
    <m/>
    <n v="83736"/>
    <m/>
    <x v="5"/>
    <s v="SAR"/>
    <m/>
    <m/>
    <m/>
    <n v="98.128713093148804"/>
    <m/>
    <m/>
    <s v="4 levels"/>
    <s v="4m average"/>
  </r>
  <r>
    <s v="Single Asset"/>
    <x v="2"/>
    <x v="8"/>
    <x v="13"/>
    <m/>
    <m/>
    <s v="KSA"/>
    <s v="Riyadh"/>
    <s v="Developer07"/>
    <x v="29"/>
    <m/>
    <s v="MK Project01"/>
    <m/>
    <n v="2021"/>
    <m/>
    <s v="Award"/>
    <s v="Competitive - Traditional"/>
    <s v="Fixed Price Lump Sum"/>
    <m/>
    <m/>
    <n v="83736"/>
    <m/>
    <x v="6"/>
    <s v="SAR"/>
    <m/>
    <m/>
    <m/>
    <n v="9.6741861663480488"/>
    <m/>
    <m/>
    <s v="4 levels"/>
    <s v="4m average"/>
  </r>
  <r>
    <s v="Single Asset"/>
    <x v="2"/>
    <x v="8"/>
    <x v="13"/>
    <m/>
    <m/>
    <s v="KSA"/>
    <s v="Riyadh"/>
    <s v="Developer07"/>
    <x v="29"/>
    <m/>
    <s v="MK Project01"/>
    <m/>
    <n v="2021"/>
    <m/>
    <s v="Award"/>
    <s v="Competitive - Traditional"/>
    <s v="Fixed Price Lump Sum"/>
    <m/>
    <m/>
    <n v="83736"/>
    <m/>
    <x v="7"/>
    <s v="SAR"/>
    <m/>
    <m/>
    <m/>
    <n v="20.960736693754107"/>
    <m/>
    <m/>
    <s v="4 levels"/>
    <s v="4m average"/>
  </r>
  <r>
    <s v="Single Asset"/>
    <x v="2"/>
    <x v="8"/>
    <x v="13"/>
    <m/>
    <m/>
    <s v="KSA"/>
    <s v="Riyadh"/>
    <s v="Developer07"/>
    <x v="29"/>
    <m/>
    <s v="MK Project01"/>
    <m/>
    <n v="2021"/>
    <m/>
    <s v="Award"/>
    <s v="Competitive - Traditional"/>
    <s v="Fixed Price Lump Sum"/>
    <m/>
    <m/>
    <n v="83736"/>
    <m/>
    <x v="8"/>
    <s v="SAR"/>
    <m/>
    <m/>
    <m/>
    <n v="1035.1379197992412"/>
    <m/>
    <m/>
    <s v="4 levels"/>
    <s v="4m average"/>
  </r>
  <r>
    <s v="Single Asset"/>
    <x v="2"/>
    <x v="8"/>
    <x v="13"/>
    <m/>
    <m/>
    <s v="KSA"/>
    <s v="Riyadh"/>
    <s v="Developer07"/>
    <x v="29"/>
    <m/>
    <s v="MK Project01"/>
    <m/>
    <n v="2021"/>
    <m/>
    <s v="Award"/>
    <s v="Competitive - Traditional"/>
    <s v="Fixed Price Lump Sum"/>
    <m/>
    <m/>
    <n v="83736"/>
    <m/>
    <x v="9"/>
    <s v="SAR"/>
    <m/>
    <m/>
    <m/>
    <n v="1181.86307665552"/>
    <m/>
    <m/>
    <s v="4 levels"/>
    <s v="4m average"/>
  </r>
  <r>
    <s v="Single Asset"/>
    <x v="2"/>
    <x v="8"/>
    <x v="13"/>
    <m/>
    <m/>
    <s v="KSA"/>
    <s v="Riyadh"/>
    <s v="Developer07"/>
    <x v="29"/>
    <m/>
    <s v="MK Project01"/>
    <m/>
    <n v="2021"/>
    <m/>
    <s v="Award"/>
    <s v="Competitive - Traditional"/>
    <s v="Fixed Price Lump Sum"/>
    <m/>
    <m/>
    <n v="83736"/>
    <m/>
    <x v="10"/>
    <s v="SAR"/>
    <m/>
    <m/>
    <m/>
    <n v="227.02090203696758"/>
    <m/>
    <m/>
    <s v="4 levels"/>
    <s v="4m average"/>
  </r>
  <r>
    <s v="Single Asset"/>
    <x v="2"/>
    <x v="8"/>
    <x v="13"/>
    <m/>
    <m/>
    <s v="KSA"/>
    <s v="Riyadh"/>
    <s v="Developer07"/>
    <x v="29"/>
    <m/>
    <s v="MK Project01"/>
    <m/>
    <n v="2021"/>
    <m/>
    <s v="Award"/>
    <s v="Competitive - Traditional"/>
    <s v="Fixed Price Lump Sum"/>
    <m/>
    <m/>
    <n v="83736"/>
    <m/>
    <x v="11"/>
    <s v="SAR"/>
    <m/>
    <m/>
    <m/>
    <n v="588.42367590084586"/>
    <m/>
    <m/>
    <s v="4 levels"/>
    <s v="4m average"/>
  </r>
  <r>
    <s v="Single Asset"/>
    <x v="2"/>
    <x v="8"/>
    <x v="13"/>
    <m/>
    <m/>
    <s v="KSA"/>
    <s v="Riyadh"/>
    <s v="Developer07"/>
    <x v="29"/>
    <m/>
    <s v="MK Project01"/>
    <m/>
    <n v="2021"/>
    <m/>
    <s v="Award"/>
    <s v="Competitive - Traditional"/>
    <s v="Fixed Price Lump Sum"/>
    <m/>
    <m/>
    <n v="83736"/>
    <m/>
    <x v="12"/>
    <s v="SAR"/>
    <m/>
    <m/>
    <m/>
    <n v="0"/>
    <m/>
    <m/>
    <s v="4 levels"/>
    <s v="4m average"/>
  </r>
  <r>
    <s v="Single Asset"/>
    <x v="2"/>
    <x v="8"/>
    <x v="13"/>
    <m/>
    <m/>
    <s v="KSA"/>
    <s v="Riyadh"/>
    <s v="ROSHN"/>
    <x v="30"/>
    <m/>
    <s v="Sedra Plot 3"/>
    <m/>
    <n v="2025"/>
    <m/>
    <s v="Award"/>
    <s v="Competitive - Traditional"/>
    <s v="Fixed Price Lump Sum"/>
    <m/>
    <m/>
    <n v="7501"/>
    <m/>
    <x v="0"/>
    <s v="SAR"/>
    <m/>
    <m/>
    <m/>
    <n v="650"/>
    <m/>
    <m/>
    <s v="4 levels"/>
    <s v="4m average"/>
  </r>
  <r>
    <s v="Single Asset"/>
    <x v="2"/>
    <x v="8"/>
    <x v="13"/>
    <m/>
    <m/>
    <s v="KSA"/>
    <s v="Riyadh"/>
    <s v="ROSHN"/>
    <x v="30"/>
    <m/>
    <s v="Sedra Plot 3"/>
    <m/>
    <n v="2025"/>
    <m/>
    <s v="Award"/>
    <s v="Competitive - Traditional"/>
    <s v="Fixed Price Lump Sum"/>
    <m/>
    <m/>
    <n v="7501"/>
    <m/>
    <x v="1"/>
    <s v="SAR"/>
    <m/>
    <m/>
    <m/>
    <n v="750"/>
    <m/>
    <m/>
    <s v="4 levels"/>
    <s v="4m average"/>
  </r>
  <r>
    <s v="Single Asset"/>
    <x v="2"/>
    <x v="8"/>
    <x v="13"/>
    <m/>
    <m/>
    <s v="KSA"/>
    <s v="Riyadh"/>
    <s v="ROSHN"/>
    <x v="30"/>
    <m/>
    <s v="Sedra Plot 3"/>
    <m/>
    <n v="2025"/>
    <m/>
    <s v="Award"/>
    <s v="Competitive - Traditional"/>
    <s v="Fixed Price Lump Sum"/>
    <m/>
    <m/>
    <n v="7501"/>
    <m/>
    <x v="2"/>
    <s v="SAR"/>
    <m/>
    <m/>
    <m/>
    <n v="393.5579256099187"/>
    <m/>
    <m/>
    <s v="4 levels"/>
    <s v="4m average"/>
  </r>
  <r>
    <s v="Single Asset"/>
    <x v="2"/>
    <x v="8"/>
    <x v="13"/>
    <m/>
    <m/>
    <s v="KSA"/>
    <s v="Riyadh"/>
    <s v="ROSHN"/>
    <x v="30"/>
    <m/>
    <s v="Sedra Plot 3"/>
    <m/>
    <n v="2025"/>
    <m/>
    <s v="Award"/>
    <s v="Competitive - Traditional"/>
    <s v="Fixed Price Lump Sum"/>
    <m/>
    <m/>
    <n v="7501"/>
    <m/>
    <x v="3"/>
    <s v="SAR"/>
    <m/>
    <m/>
    <m/>
    <n v="143.80655912544995"/>
    <m/>
    <m/>
    <s v="4 levels"/>
    <s v="4m average"/>
  </r>
  <r>
    <s v="Single Asset"/>
    <x v="2"/>
    <x v="8"/>
    <x v="13"/>
    <m/>
    <m/>
    <s v="KSA"/>
    <s v="Riyadh"/>
    <s v="ROSHN"/>
    <x v="30"/>
    <m/>
    <s v="Sedra Plot 3"/>
    <m/>
    <n v="2025"/>
    <m/>
    <s v="Award"/>
    <s v="Competitive - Traditional"/>
    <s v="Fixed Price Lump Sum"/>
    <m/>
    <m/>
    <n v="7501"/>
    <m/>
    <x v="4"/>
    <s v="SAR"/>
    <m/>
    <m/>
    <m/>
    <n v="200.56365817890949"/>
    <m/>
    <m/>
    <s v="4 levels"/>
    <s v="4m average"/>
  </r>
  <r>
    <s v="Single Asset"/>
    <x v="2"/>
    <x v="8"/>
    <x v="13"/>
    <m/>
    <m/>
    <s v="KSA"/>
    <s v="Riyadh"/>
    <s v="ROSHN"/>
    <x v="30"/>
    <m/>
    <s v="Sedra Plot 3"/>
    <m/>
    <n v="2025"/>
    <m/>
    <s v="Award"/>
    <s v="Competitive - Traditional"/>
    <s v="Fixed Price Lump Sum"/>
    <m/>
    <m/>
    <n v="7501"/>
    <m/>
    <x v="5"/>
    <s v="SAR"/>
    <m/>
    <m/>
    <m/>
    <n v="82.957605652579659"/>
    <m/>
    <m/>
    <s v="4 levels"/>
    <s v="4m average"/>
  </r>
  <r>
    <s v="Single Asset"/>
    <x v="2"/>
    <x v="8"/>
    <x v="13"/>
    <m/>
    <m/>
    <s v="KSA"/>
    <s v="Riyadh"/>
    <s v="ROSHN"/>
    <x v="30"/>
    <m/>
    <s v="Sedra Plot 3"/>
    <m/>
    <n v="2025"/>
    <m/>
    <s v="Award"/>
    <s v="Competitive - Traditional"/>
    <s v="Fixed Price Lump Sum"/>
    <m/>
    <m/>
    <n v="7501"/>
    <m/>
    <x v="6"/>
    <s v="SAR"/>
    <m/>
    <m/>
    <m/>
    <n v="81.630449273430216"/>
    <m/>
    <m/>
    <s v="4 levels"/>
    <s v="4m average"/>
  </r>
  <r>
    <s v="Single Asset"/>
    <x v="2"/>
    <x v="8"/>
    <x v="13"/>
    <m/>
    <m/>
    <s v="KSA"/>
    <s v="Riyadh"/>
    <s v="ROSHN"/>
    <x v="30"/>
    <m/>
    <s v="Sedra Plot 3"/>
    <m/>
    <n v="2025"/>
    <m/>
    <s v="Award"/>
    <s v="Competitive - Traditional"/>
    <s v="Fixed Price Lump Sum"/>
    <m/>
    <m/>
    <n v="7501"/>
    <m/>
    <x v="7"/>
    <s v="SAR"/>
    <m/>
    <m/>
    <m/>
    <n v="10.817757632315692"/>
    <m/>
    <m/>
    <s v="4 levels"/>
    <s v="4m average"/>
  </r>
  <r>
    <s v="Single Asset"/>
    <x v="2"/>
    <x v="8"/>
    <x v="13"/>
    <m/>
    <m/>
    <s v="KSA"/>
    <s v="Riyadh"/>
    <s v="ROSHN"/>
    <x v="30"/>
    <m/>
    <s v="Sedra Plot 3"/>
    <m/>
    <n v="2025"/>
    <m/>
    <s v="Award"/>
    <s v="Competitive - Traditional"/>
    <s v="Fixed Price Lump Sum"/>
    <m/>
    <m/>
    <n v="7501"/>
    <m/>
    <x v="8"/>
    <s v="SAR"/>
    <m/>
    <m/>
    <m/>
    <n v="806.47367017730971"/>
    <m/>
    <m/>
    <s v="4 levels"/>
    <s v="4m average"/>
  </r>
  <r>
    <s v="Single Asset"/>
    <x v="2"/>
    <x v="8"/>
    <x v="13"/>
    <m/>
    <m/>
    <s v="KSA"/>
    <s v="Riyadh"/>
    <s v="ROSHN"/>
    <x v="30"/>
    <m/>
    <s v="Sedra Plot 3"/>
    <m/>
    <n v="2025"/>
    <m/>
    <s v="Award"/>
    <s v="Competitive - Traditional"/>
    <s v="Fixed Price Lump Sum"/>
    <m/>
    <m/>
    <n v="7501"/>
    <m/>
    <x v="9"/>
    <s v="SAR"/>
    <m/>
    <m/>
    <m/>
    <n v="714.46313824823358"/>
    <m/>
    <m/>
    <s v="4 levels"/>
    <s v="4m average"/>
  </r>
  <r>
    <s v="Single Asset"/>
    <x v="2"/>
    <x v="8"/>
    <x v="13"/>
    <m/>
    <m/>
    <s v="KSA"/>
    <s v="Riyadh"/>
    <s v="ROSHN"/>
    <x v="30"/>
    <m/>
    <s v="Sedra Plot 3"/>
    <m/>
    <n v="2025"/>
    <m/>
    <s v="Award"/>
    <s v="Competitive - Traditional"/>
    <s v="Fixed Price Lump Sum"/>
    <m/>
    <m/>
    <n v="7501"/>
    <m/>
    <x v="10"/>
    <s v="SAR"/>
    <m/>
    <m/>
    <m/>
    <n v="106.80775896547127"/>
    <m/>
    <m/>
    <s v="4 levels"/>
    <s v="4m average"/>
  </r>
  <r>
    <s v="Single Asset"/>
    <x v="2"/>
    <x v="8"/>
    <x v="13"/>
    <m/>
    <m/>
    <s v="KSA"/>
    <s v="Riyadh"/>
    <s v="ROSHN"/>
    <x v="30"/>
    <m/>
    <s v="Sedra Plot 3"/>
    <m/>
    <n v="2025"/>
    <m/>
    <s v="Award"/>
    <s v="Competitive - Traditional"/>
    <s v="Fixed Price Lump Sum"/>
    <m/>
    <m/>
    <n v="7501"/>
    <m/>
    <x v="11"/>
    <s v="SAR"/>
    <m/>
    <m/>
    <m/>
    <n v="403.01749100119986"/>
    <m/>
    <m/>
    <s v="4 levels"/>
    <s v="4m average"/>
  </r>
  <r>
    <s v="Single Asset"/>
    <x v="2"/>
    <x v="8"/>
    <x v="13"/>
    <m/>
    <m/>
    <s v="KSA"/>
    <s v="Riyadh"/>
    <s v="ROSHN"/>
    <x v="30"/>
    <m/>
    <s v="Sedra Plot 3"/>
    <m/>
    <n v="2025"/>
    <m/>
    <s v="Award"/>
    <s v="Competitive - Traditional"/>
    <s v="Fixed Price Lump Sum"/>
    <m/>
    <m/>
    <n v="7501"/>
    <m/>
    <x v="12"/>
    <s v="SAR"/>
    <m/>
    <m/>
    <m/>
    <n v="0"/>
    <m/>
    <m/>
    <s v="4 levels"/>
    <s v="4m average"/>
  </r>
  <r>
    <s v="Single Asset"/>
    <x v="2"/>
    <x v="8"/>
    <x v="13"/>
    <m/>
    <m/>
    <s v="KSA"/>
    <s v="Riyadh"/>
    <s v="ROSHN"/>
    <x v="31"/>
    <m/>
    <s v="Sedra Plot 3 (PTE)"/>
    <m/>
    <n v="2022"/>
    <m/>
    <s v="Award"/>
    <s v="Competitive - Traditional"/>
    <s v="Fixed Price Lump Sum"/>
    <m/>
    <m/>
    <n v="7501"/>
    <m/>
    <x v="0"/>
    <s v="SAR"/>
    <m/>
    <m/>
    <m/>
    <n v="572.01890265969348"/>
    <m/>
    <m/>
    <s v="4 levels"/>
    <s v="4m average"/>
  </r>
  <r>
    <s v="Single Asset"/>
    <x v="2"/>
    <x v="8"/>
    <x v="13"/>
    <m/>
    <m/>
    <s v="KSA"/>
    <s v="Riyadh"/>
    <s v="ROSHN"/>
    <x v="31"/>
    <m/>
    <s v="Sedra Plot 3 (PTE)"/>
    <m/>
    <n v="2022"/>
    <m/>
    <s v="Award"/>
    <s v="Competitive - Traditional"/>
    <s v="Fixed Price Lump Sum"/>
    <m/>
    <m/>
    <n v="7501"/>
    <m/>
    <x v="1"/>
    <s v="SAR"/>
    <m/>
    <m/>
    <m/>
    <n v="1062.0403325784457"/>
    <m/>
    <m/>
    <s v="4 levels"/>
    <s v="4m average"/>
  </r>
  <r>
    <s v="Single Asset"/>
    <x v="2"/>
    <x v="8"/>
    <x v="13"/>
    <m/>
    <m/>
    <s v="KSA"/>
    <s v="Riyadh"/>
    <s v="ROSHN"/>
    <x v="31"/>
    <m/>
    <s v="Sedra Plot 3 (PTE)"/>
    <m/>
    <n v="2022"/>
    <m/>
    <s v="Award"/>
    <s v="Competitive - Traditional"/>
    <s v="Fixed Price Lump Sum"/>
    <m/>
    <m/>
    <n v="7501"/>
    <m/>
    <x v="2"/>
    <s v="SAR"/>
    <m/>
    <m/>
    <m/>
    <n v="1141.4016155568797"/>
    <m/>
    <m/>
    <s v="4 levels"/>
    <s v="4m average"/>
  </r>
  <r>
    <s v="Single Asset"/>
    <x v="2"/>
    <x v="8"/>
    <x v="13"/>
    <m/>
    <m/>
    <s v="KSA"/>
    <s v="Riyadh"/>
    <s v="ROSHN"/>
    <x v="31"/>
    <m/>
    <s v="Sedra Plot 3 (PTE)"/>
    <m/>
    <n v="2022"/>
    <m/>
    <s v="Award"/>
    <s v="Competitive - Traditional"/>
    <s v="Fixed Price Lump Sum"/>
    <m/>
    <m/>
    <n v="7501"/>
    <m/>
    <x v="3"/>
    <s v="SAR"/>
    <m/>
    <m/>
    <m/>
    <n v="241.02819648357132"/>
    <m/>
    <m/>
    <s v="4 levels"/>
    <s v="4m average"/>
  </r>
  <r>
    <s v="Single Asset"/>
    <x v="2"/>
    <x v="8"/>
    <x v="13"/>
    <m/>
    <m/>
    <s v="KSA"/>
    <s v="Riyadh"/>
    <s v="ROSHN"/>
    <x v="31"/>
    <m/>
    <s v="Sedra Plot 3 (PTE)"/>
    <m/>
    <n v="2022"/>
    <m/>
    <s v="Award"/>
    <s v="Competitive - Traditional"/>
    <s v="Fixed Price Lump Sum"/>
    <m/>
    <m/>
    <n v="7501"/>
    <m/>
    <x v="4"/>
    <s v="SAR"/>
    <m/>
    <m/>
    <m/>
    <n v="373.57758828878713"/>
    <m/>
    <m/>
    <s v="4 levels"/>
    <s v="4m average"/>
  </r>
  <r>
    <s v="Single Asset"/>
    <x v="2"/>
    <x v="8"/>
    <x v="13"/>
    <m/>
    <m/>
    <s v="KSA"/>
    <s v="Riyadh"/>
    <s v="ROSHN"/>
    <x v="31"/>
    <m/>
    <s v="Sedra Plot 3 (PTE)"/>
    <m/>
    <n v="2022"/>
    <m/>
    <s v="Award"/>
    <s v="Competitive - Traditional"/>
    <s v="Fixed Price Lump Sum"/>
    <m/>
    <m/>
    <n v="7501"/>
    <m/>
    <x v="5"/>
    <s v="SAR"/>
    <m/>
    <m/>
    <m/>
    <n v="129.85717774536971"/>
    <m/>
    <m/>
    <s v="4 levels"/>
    <s v="4m average"/>
  </r>
  <r>
    <s v="Single Asset"/>
    <x v="2"/>
    <x v="8"/>
    <x v="13"/>
    <m/>
    <m/>
    <s v="KSA"/>
    <s v="Riyadh"/>
    <s v="ROSHN"/>
    <x v="31"/>
    <m/>
    <s v="Sedra Plot 3 (PTE)"/>
    <m/>
    <n v="2022"/>
    <m/>
    <s v="Award"/>
    <s v="Competitive - Traditional"/>
    <s v="Fixed Price Lump Sum"/>
    <m/>
    <m/>
    <n v="7501"/>
    <m/>
    <x v="6"/>
    <s v="SAR"/>
    <m/>
    <m/>
    <m/>
    <n v="83.368325702208992"/>
    <m/>
    <m/>
    <s v="4 levels"/>
    <s v="4m average"/>
  </r>
  <r>
    <s v="Single Asset"/>
    <x v="2"/>
    <x v="8"/>
    <x v="13"/>
    <m/>
    <m/>
    <s v="KSA"/>
    <s v="Riyadh"/>
    <s v="ROSHN"/>
    <x v="31"/>
    <m/>
    <s v="Sedra Plot 3 (PTE)"/>
    <m/>
    <n v="2022"/>
    <m/>
    <s v="Award"/>
    <s v="Competitive - Traditional"/>
    <s v="Fixed Price Lump Sum"/>
    <m/>
    <m/>
    <n v="7501"/>
    <m/>
    <x v="7"/>
    <s v="SAR"/>
    <m/>
    <m/>
    <m/>
    <n v="19.5"/>
    <m/>
    <m/>
    <s v="4 levels"/>
    <s v="4m average"/>
  </r>
  <r>
    <s v="Single Asset"/>
    <x v="2"/>
    <x v="8"/>
    <x v="13"/>
    <m/>
    <m/>
    <s v="KSA"/>
    <s v="Riyadh"/>
    <s v="ROSHN"/>
    <x v="31"/>
    <m/>
    <s v="Sedra Plot 3 (PTE)"/>
    <m/>
    <n v="2022"/>
    <m/>
    <s v="Award"/>
    <s v="Competitive - Traditional"/>
    <s v="Fixed Price Lump Sum"/>
    <m/>
    <m/>
    <n v="7501"/>
    <m/>
    <x v="8"/>
    <s v="SAR"/>
    <m/>
    <m/>
    <m/>
    <n v="785.48211712408636"/>
    <m/>
    <m/>
    <s v="4 levels"/>
    <s v="4m average"/>
  </r>
  <r>
    <s v="Single Asset"/>
    <x v="2"/>
    <x v="8"/>
    <x v="13"/>
    <m/>
    <m/>
    <s v="KSA"/>
    <s v="Riyadh"/>
    <s v="ROSHN"/>
    <x v="31"/>
    <m/>
    <s v="Sedra Plot 3 (PTE)"/>
    <m/>
    <n v="2022"/>
    <m/>
    <s v="Award"/>
    <s v="Competitive - Traditional"/>
    <s v="Fixed Price Lump Sum"/>
    <m/>
    <m/>
    <n v="7501"/>
    <m/>
    <x v="9"/>
    <s v="SAR"/>
    <m/>
    <m/>
    <m/>
    <n v="870.11784704093873"/>
    <m/>
    <m/>
    <s v="4 levels"/>
    <s v="4m average"/>
  </r>
  <r>
    <s v="Single Asset"/>
    <x v="2"/>
    <x v="8"/>
    <x v="13"/>
    <m/>
    <m/>
    <s v="KSA"/>
    <s v="Riyadh"/>
    <s v="ROSHN"/>
    <x v="31"/>
    <m/>
    <s v="Sedra Plot 3 (PTE)"/>
    <m/>
    <n v="2022"/>
    <m/>
    <s v="Award"/>
    <s v="Competitive - Traditional"/>
    <s v="Fixed Price Lump Sum"/>
    <m/>
    <m/>
    <n v="7501"/>
    <m/>
    <x v="10"/>
    <s v="SAR"/>
    <m/>
    <m/>
    <m/>
    <n v="169.13155421206076"/>
    <m/>
    <m/>
    <s v="4 levels"/>
    <s v="4m average"/>
  </r>
  <r>
    <s v="Single Asset"/>
    <x v="2"/>
    <x v="8"/>
    <x v="13"/>
    <m/>
    <m/>
    <s v="KSA"/>
    <s v="Riyadh"/>
    <s v="ROSHN"/>
    <x v="31"/>
    <m/>
    <s v="Sedra Plot 3 (PTE)"/>
    <m/>
    <n v="2022"/>
    <m/>
    <s v="Award"/>
    <s v="Competitive - Traditional"/>
    <s v="Fixed Price Lump Sum"/>
    <m/>
    <m/>
    <n v="7501"/>
    <m/>
    <x v="11"/>
    <s v="SAR"/>
    <m/>
    <m/>
    <m/>
    <n v="436.53236850444176"/>
    <m/>
    <m/>
    <s v="4 levels"/>
    <s v="4m average"/>
  </r>
  <r>
    <s v="Single Asset"/>
    <x v="2"/>
    <x v="8"/>
    <x v="13"/>
    <m/>
    <m/>
    <s v="KSA"/>
    <s v="Riyadh"/>
    <s v="ROSHN"/>
    <x v="31"/>
    <m/>
    <s v="Sedra Plot 3 (PTE)"/>
    <m/>
    <n v="2022"/>
    <m/>
    <s v="Award"/>
    <s v="Competitive - Traditional"/>
    <s v="Fixed Price Lump Sum"/>
    <m/>
    <m/>
    <n v="7501"/>
    <m/>
    <x v="12"/>
    <s v="SAR"/>
    <m/>
    <m/>
    <m/>
    <n v="0"/>
    <m/>
    <m/>
    <s v="4 levels"/>
    <s v="4m average"/>
  </r>
  <r>
    <s v="Single Asset"/>
    <x v="2"/>
    <x v="8"/>
    <x v="14"/>
    <m/>
    <m/>
    <s v="KSA"/>
    <s v="Jeddah"/>
    <s v="Developer03"/>
    <x v="32"/>
    <m/>
    <s v="PS2"/>
    <m/>
    <n v="2022"/>
    <m/>
    <s v="Award"/>
    <s v="Competitive - Traditional"/>
    <s v="Fixed Price Lump Sum"/>
    <m/>
    <m/>
    <n v="34307"/>
    <m/>
    <x v="0"/>
    <s v="SAR"/>
    <m/>
    <m/>
    <m/>
    <n v="617.31212243030438"/>
    <m/>
    <m/>
    <s v="12 Levels"/>
    <s v="4m average"/>
  </r>
  <r>
    <s v="Single Asset"/>
    <x v="2"/>
    <x v="8"/>
    <x v="14"/>
    <m/>
    <m/>
    <s v="KSA"/>
    <s v="Jeddah"/>
    <s v="Developer03"/>
    <x v="32"/>
    <m/>
    <s v="PS2"/>
    <m/>
    <n v="2022"/>
    <m/>
    <s v="Award"/>
    <s v="Competitive - Traditional"/>
    <s v="Fixed Price Lump Sum"/>
    <m/>
    <m/>
    <n v="34307"/>
    <m/>
    <x v="1"/>
    <s v="SAR"/>
    <m/>
    <m/>
    <m/>
    <n v="1447.4738830499996"/>
    <m/>
    <m/>
    <s v="12 Levels"/>
    <s v="4m average"/>
  </r>
  <r>
    <s v="Single Asset"/>
    <x v="2"/>
    <x v="8"/>
    <x v="14"/>
    <m/>
    <m/>
    <s v="KSA"/>
    <s v="Jeddah"/>
    <s v="Developer03"/>
    <x v="32"/>
    <m/>
    <s v="PS2"/>
    <m/>
    <n v="2022"/>
    <m/>
    <s v="Award"/>
    <s v="Competitive - Traditional"/>
    <s v="Fixed Price Lump Sum"/>
    <m/>
    <m/>
    <n v="34307"/>
    <m/>
    <x v="2"/>
    <s v="SAR"/>
    <m/>
    <m/>
    <m/>
    <n v="1014.5702816249999"/>
    <m/>
    <m/>
    <s v="12 Levels"/>
    <s v="4m average"/>
  </r>
  <r>
    <s v="Single Asset"/>
    <x v="2"/>
    <x v="8"/>
    <x v="14"/>
    <m/>
    <m/>
    <s v="KSA"/>
    <s v="Jeddah"/>
    <s v="Developer03"/>
    <x v="32"/>
    <m/>
    <s v="PS2"/>
    <m/>
    <n v="2022"/>
    <m/>
    <s v="Award"/>
    <s v="Competitive - Traditional"/>
    <s v="Fixed Price Lump Sum"/>
    <m/>
    <m/>
    <n v="34307"/>
    <m/>
    <x v="3"/>
    <s v="SAR"/>
    <m/>
    <m/>
    <m/>
    <n v="153.63058237499999"/>
    <m/>
    <m/>
    <s v="12 Levels"/>
    <s v="4m average"/>
  </r>
  <r>
    <s v="Single Asset"/>
    <x v="2"/>
    <x v="8"/>
    <x v="14"/>
    <m/>
    <m/>
    <s v="KSA"/>
    <s v="Jeddah"/>
    <s v="Developer03"/>
    <x v="32"/>
    <m/>
    <s v="PS2"/>
    <m/>
    <n v="2022"/>
    <m/>
    <s v="Award"/>
    <s v="Competitive - Traditional"/>
    <s v="Fixed Price Lump Sum"/>
    <m/>
    <m/>
    <n v="34307"/>
    <m/>
    <x v="4"/>
    <s v="SAR"/>
    <m/>
    <m/>
    <m/>
    <n v="507.13992564199447"/>
    <m/>
    <m/>
    <s v="12 Levels"/>
    <s v="4m average"/>
  </r>
  <r>
    <s v="Single Asset"/>
    <x v="2"/>
    <x v="8"/>
    <x v="14"/>
    <m/>
    <m/>
    <s v="KSA"/>
    <s v="Jeddah"/>
    <s v="Developer03"/>
    <x v="32"/>
    <m/>
    <s v="PS2"/>
    <m/>
    <n v="2022"/>
    <m/>
    <s v="Award"/>
    <s v="Competitive - Traditional"/>
    <s v="Fixed Price Lump Sum"/>
    <m/>
    <m/>
    <n v="34307"/>
    <m/>
    <x v="5"/>
    <s v="SAR"/>
    <m/>
    <m/>
    <m/>
    <n v="110.6898147372017"/>
    <m/>
    <m/>
    <s v="12 Levels"/>
    <s v="4m average"/>
  </r>
  <r>
    <s v="Single Asset"/>
    <x v="2"/>
    <x v="8"/>
    <x v="14"/>
    <m/>
    <m/>
    <s v="KSA"/>
    <s v="Jeddah"/>
    <s v="Developer03"/>
    <x v="32"/>
    <m/>
    <s v="PS2"/>
    <m/>
    <n v="2022"/>
    <m/>
    <s v="Award"/>
    <s v="Competitive - Traditional"/>
    <s v="Fixed Price Lump Sum"/>
    <m/>
    <m/>
    <n v="34307"/>
    <m/>
    <x v="6"/>
    <s v="SAR"/>
    <m/>
    <m/>
    <m/>
    <n v="108.91899827522998"/>
    <m/>
    <m/>
    <s v="12 Levels"/>
    <s v="4m average"/>
  </r>
  <r>
    <s v="Single Asset"/>
    <x v="2"/>
    <x v="8"/>
    <x v="14"/>
    <m/>
    <m/>
    <s v="KSA"/>
    <s v="Jeddah"/>
    <s v="Developer03"/>
    <x v="32"/>
    <m/>
    <s v="PS2"/>
    <m/>
    <n v="2022"/>
    <m/>
    <s v="Award"/>
    <s v="Competitive - Traditional"/>
    <s v="Fixed Price Lump Sum"/>
    <m/>
    <m/>
    <n v="34307"/>
    <m/>
    <x v="7"/>
    <s v="SAR"/>
    <m/>
    <m/>
    <m/>
    <n v="46.700281249999996"/>
    <m/>
    <m/>
    <s v="12 Levels"/>
    <s v="4m average"/>
  </r>
  <r>
    <s v="Single Asset"/>
    <x v="2"/>
    <x v="8"/>
    <x v="14"/>
    <m/>
    <m/>
    <s v="KSA"/>
    <s v="Jeddah"/>
    <s v="Developer03"/>
    <x v="32"/>
    <m/>
    <s v="PS2"/>
    <m/>
    <n v="2022"/>
    <m/>
    <s v="Award"/>
    <s v="Competitive - Traditional"/>
    <s v="Fixed Price Lump Sum"/>
    <m/>
    <m/>
    <n v="34307"/>
    <m/>
    <x v="8"/>
    <s v="SAR"/>
    <m/>
    <m/>
    <m/>
    <n v="1086.0617407499999"/>
    <m/>
    <m/>
    <s v="12 Levels"/>
    <s v="4m average"/>
  </r>
  <r>
    <s v="Single Asset"/>
    <x v="2"/>
    <x v="8"/>
    <x v="14"/>
    <m/>
    <m/>
    <s v="KSA"/>
    <s v="Jeddah"/>
    <s v="Developer03"/>
    <x v="32"/>
    <m/>
    <s v="PS2"/>
    <m/>
    <n v="2022"/>
    <m/>
    <s v="Award"/>
    <s v="Competitive - Traditional"/>
    <s v="Fixed Price Lump Sum"/>
    <m/>
    <m/>
    <n v="34307"/>
    <m/>
    <x v="9"/>
    <s v="SAR"/>
    <m/>
    <m/>
    <m/>
    <n v="1219.1509235204694"/>
    <m/>
    <m/>
    <s v="12 Levels"/>
    <s v="4m average"/>
  </r>
  <r>
    <s v="Single Asset"/>
    <x v="2"/>
    <x v="8"/>
    <x v="14"/>
    <m/>
    <m/>
    <s v="KSA"/>
    <s v="Jeddah"/>
    <s v="Developer03"/>
    <x v="32"/>
    <m/>
    <s v="PS2"/>
    <m/>
    <n v="2022"/>
    <m/>
    <s v="Award"/>
    <s v="Competitive - Traditional"/>
    <s v="Fixed Price Lump Sum"/>
    <m/>
    <m/>
    <n v="34307"/>
    <m/>
    <x v="10"/>
    <s v="SAR"/>
    <m/>
    <m/>
    <m/>
    <n v="209.91109274999997"/>
    <m/>
    <m/>
    <s v="12 Levels"/>
    <s v="4m average"/>
  </r>
  <r>
    <s v="Single Asset"/>
    <x v="2"/>
    <x v="8"/>
    <x v="14"/>
    <m/>
    <m/>
    <s v="KSA"/>
    <s v="Jeddah"/>
    <s v="Developer03"/>
    <x v="32"/>
    <m/>
    <s v="PS2"/>
    <m/>
    <n v="2022"/>
    <m/>
    <s v="Award"/>
    <s v="Competitive - Traditional"/>
    <s v="Fixed Price Lump Sum"/>
    <m/>
    <m/>
    <n v="34307"/>
    <m/>
    <x v="11"/>
    <s v="SAR"/>
    <m/>
    <m/>
    <m/>
    <n v="418.18821277574153"/>
    <m/>
    <m/>
    <s v="12 Levels"/>
    <s v="4m average"/>
  </r>
  <r>
    <s v="Single Asset"/>
    <x v="2"/>
    <x v="8"/>
    <x v="14"/>
    <m/>
    <m/>
    <s v="KSA"/>
    <s v="Jeddah"/>
    <s v="Developer03"/>
    <x v="32"/>
    <m/>
    <s v="PS2"/>
    <m/>
    <n v="2022"/>
    <m/>
    <s v="Award"/>
    <s v="Competitive - Traditional"/>
    <s v="Fixed Price Lump Sum"/>
    <m/>
    <m/>
    <n v="34307"/>
    <m/>
    <x v="12"/>
    <s v="SAR"/>
    <m/>
    <m/>
    <m/>
    <n v="0"/>
    <m/>
    <m/>
    <s v="12 Levels"/>
    <s v="4m average"/>
  </r>
  <r>
    <s v="Single Asset"/>
    <x v="2"/>
    <x v="8"/>
    <x v="14"/>
    <m/>
    <m/>
    <s v="KSA"/>
    <s v="Riyadh"/>
    <s v="Developer05"/>
    <x v="33"/>
    <m/>
    <s v="PS3"/>
    <m/>
    <n v="2021"/>
    <m/>
    <s v="Award"/>
    <s v="Competitive - Traditional"/>
    <s v="Fixed Price Lump Sum"/>
    <m/>
    <m/>
    <n v="70864"/>
    <m/>
    <x v="0"/>
    <s v="SAR"/>
    <m/>
    <m/>
    <m/>
    <n v="545.08000000000004"/>
    <m/>
    <m/>
    <s v="19 Levels"/>
    <s v="4m average"/>
  </r>
  <r>
    <s v="Single Asset"/>
    <x v="2"/>
    <x v="8"/>
    <x v="14"/>
    <m/>
    <m/>
    <s v="KSA"/>
    <s v="Riyadh"/>
    <s v="Developer05"/>
    <x v="33"/>
    <m/>
    <s v="PS3"/>
    <m/>
    <n v="2021"/>
    <m/>
    <s v="Award"/>
    <s v="Competitive - Traditional"/>
    <s v="Fixed Price Lump Sum"/>
    <m/>
    <m/>
    <n v="70864"/>
    <m/>
    <x v="1"/>
    <s v="SAR"/>
    <m/>
    <m/>
    <m/>
    <n v="1736.9686596599995"/>
    <m/>
    <m/>
    <s v="19 Levels"/>
    <s v="4m average"/>
  </r>
  <r>
    <s v="Single Asset"/>
    <x v="2"/>
    <x v="8"/>
    <x v="14"/>
    <m/>
    <m/>
    <s v="KSA"/>
    <s v="Riyadh"/>
    <s v="Developer05"/>
    <x v="33"/>
    <m/>
    <s v="PS3"/>
    <m/>
    <n v="2021"/>
    <m/>
    <s v="Award"/>
    <s v="Competitive - Traditional"/>
    <s v="Fixed Price Lump Sum"/>
    <m/>
    <m/>
    <n v="70864"/>
    <m/>
    <x v="2"/>
    <s v="SAR"/>
    <m/>
    <m/>
    <m/>
    <n v="995.62244491040622"/>
    <m/>
    <m/>
    <s v="19 Levels"/>
    <s v="4m average"/>
  </r>
  <r>
    <s v="Single Asset"/>
    <x v="2"/>
    <x v="8"/>
    <x v="14"/>
    <m/>
    <m/>
    <s v="KSA"/>
    <s v="Riyadh"/>
    <s v="Developer05"/>
    <x v="33"/>
    <m/>
    <s v="PS3"/>
    <m/>
    <n v="2021"/>
    <m/>
    <s v="Award"/>
    <s v="Competitive - Traditional"/>
    <s v="Fixed Price Lump Sum"/>
    <m/>
    <m/>
    <n v="70864"/>
    <m/>
    <x v="3"/>
    <s v="SAR"/>
    <m/>
    <m/>
    <m/>
    <n v="397.404"/>
    <m/>
    <m/>
    <s v="19 Levels"/>
    <s v="4m average"/>
  </r>
  <r>
    <s v="Single Asset"/>
    <x v="2"/>
    <x v="8"/>
    <x v="14"/>
    <m/>
    <m/>
    <s v="KSA"/>
    <s v="Riyadh"/>
    <s v="Developer05"/>
    <x v="33"/>
    <m/>
    <s v="PS3"/>
    <m/>
    <n v="2021"/>
    <m/>
    <s v="Award"/>
    <s v="Competitive - Traditional"/>
    <s v="Fixed Price Lump Sum"/>
    <m/>
    <m/>
    <n v="70864"/>
    <m/>
    <x v="4"/>
    <s v="SAR"/>
    <m/>
    <m/>
    <m/>
    <n v="601.25067023853137"/>
    <m/>
    <m/>
    <s v="19 Levels"/>
    <s v="4m average"/>
  </r>
  <r>
    <s v="Single Asset"/>
    <x v="2"/>
    <x v="8"/>
    <x v="14"/>
    <m/>
    <m/>
    <s v="KSA"/>
    <s v="Riyadh"/>
    <s v="Developer05"/>
    <x v="33"/>
    <m/>
    <s v="PS3"/>
    <m/>
    <n v="2021"/>
    <m/>
    <s v="Award"/>
    <s v="Competitive - Traditional"/>
    <s v="Fixed Price Lump Sum"/>
    <m/>
    <m/>
    <n v="70864"/>
    <m/>
    <x v="5"/>
    <s v="SAR"/>
    <m/>
    <m/>
    <m/>
    <n v="170"/>
    <m/>
    <m/>
    <s v="19 Levels"/>
    <s v="4m average"/>
  </r>
  <r>
    <s v="Single Asset"/>
    <x v="2"/>
    <x v="8"/>
    <x v="14"/>
    <m/>
    <m/>
    <s v="KSA"/>
    <s v="Riyadh"/>
    <s v="Developer05"/>
    <x v="33"/>
    <m/>
    <s v="PS3"/>
    <m/>
    <n v="2021"/>
    <m/>
    <s v="Award"/>
    <s v="Competitive - Traditional"/>
    <s v="Fixed Price Lump Sum"/>
    <m/>
    <m/>
    <n v="70864"/>
    <m/>
    <x v="6"/>
    <s v="SAR"/>
    <m/>
    <m/>
    <m/>
    <n v="116.28000000000002"/>
    <m/>
    <m/>
    <s v="19 Levels"/>
    <s v="4m average"/>
  </r>
  <r>
    <s v="Single Asset"/>
    <x v="2"/>
    <x v="8"/>
    <x v="14"/>
    <m/>
    <m/>
    <s v="KSA"/>
    <s v="Riyadh"/>
    <s v="Developer05"/>
    <x v="33"/>
    <m/>
    <s v="PS3"/>
    <m/>
    <n v="2021"/>
    <m/>
    <s v="Award"/>
    <s v="Competitive - Traditional"/>
    <s v="Fixed Price Lump Sum"/>
    <m/>
    <m/>
    <n v="70864"/>
    <m/>
    <x v="7"/>
    <s v="SAR"/>
    <m/>
    <m/>
    <m/>
    <n v="45"/>
    <m/>
    <m/>
    <s v="19 Levels"/>
    <s v="4m average"/>
  </r>
  <r>
    <s v="Single Asset"/>
    <x v="2"/>
    <x v="8"/>
    <x v="14"/>
    <m/>
    <m/>
    <s v="KSA"/>
    <s v="Riyadh"/>
    <s v="Developer05"/>
    <x v="33"/>
    <m/>
    <s v="PS3"/>
    <m/>
    <n v="2021"/>
    <m/>
    <s v="Award"/>
    <s v="Competitive - Traditional"/>
    <s v="Fixed Price Lump Sum"/>
    <m/>
    <m/>
    <n v="70864"/>
    <m/>
    <x v="8"/>
    <s v="SAR"/>
    <m/>
    <m/>
    <m/>
    <n v="1252.8600000000001"/>
    <m/>
    <m/>
    <s v="19 Levels"/>
    <s v="4m average"/>
  </r>
  <r>
    <s v="Single Asset"/>
    <x v="2"/>
    <x v="8"/>
    <x v="14"/>
    <m/>
    <m/>
    <s v="KSA"/>
    <s v="Riyadh"/>
    <s v="Developer05"/>
    <x v="33"/>
    <m/>
    <s v="PS3"/>
    <m/>
    <n v="2021"/>
    <m/>
    <s v="Award"/>
    <s v="Competitive - Traditional"/>
    <s v="Fixed Price Lump Sum"/>
    <m/>
    <m/>
    <n v="70864"/>
    <m/>
    <x v="9"/>
    <s v="SAR"/>
    <m/>
    <m/>
    <m/>
    <n v="1568.184"/>
    <m/>
    <m/>
    <s v="19 Levels"/>
    <s v="4m average"/>
  </r>
  <r>
    <s v="Single Asset"/>
    <x v="2"/>
    <x v="8"/>
    <x v="14"/>
    <m/>
    <m/>
    <s v="KSA"/>
    <s v="Riyadh"/>
    <s v="Developer05"/>
    <x v="33"/>
    <m/>
    <s v="PS3"/>
    <m/>
    <n v="2021"/>
    <m/>
    <s v="Award"/>
    <s v="Competitive - Traditional"/>
    <s v="Fixed Price Lump Sum"/>
    <m/>
    <m/>
    <n v="70864"/>
    <m/>
    <x v="10"/>
    <s v="SAR"/>
    <m/>
    <m/>
    <m/>
    <n v="152.76000000000002"/>
    <m/>
    <m/>
    <s v="19 Levels"/>
    <s v="4m average"/>
  </r>
  <r>
    <s v="Single Asset"/>
    <x v="2"/>
    <x v="8"/>
    <x v="14"/>
    <m/>
    <m/>
    <s v="KSA"/>
    <s v="Riyadh"/>
    <s v="Developer05"/>
    <x v="33"/>
    <m/>
    <s v="PS3"/>
    <m/>
    <n v="2021"/>
    <m/>
    <s v="Award"/>
    <s v="Competitive - Traditional"/>
    <s v="Fixed Price Lump Sum"/>
    <m/>
    <m/>
    <n v="70864"/>
    <m/>
    <x v="11"/>
    <s v="SAR"/>
    <m/>
    <m/>
    <m/>
    <n v="943.10328000000027"/>
    <m/>
    <m/>
    <s v="19 Levels"/>
    <s v="4m average"/>
  </r>
  <r>
    <s v="Single Asset"/>
    <x v="2"/>
    <x v="8"/>
    <x v="14"/>
    <m/>
    <m/>
    <s v="KSA"/>
    <s v="Riyadh"/>
    <s v="Developer05"/>
    <x v="33"/>
    <m/>
    <s v="PS3"/>
    <m/>
    <n v="2021"/>
    <m/>
    <s v="Award"/>
    <s v="Competitive - Traditional"/>
    <s v="Fixed Price Lump Sum"/>
    <m/>
    <m/>
    <n v="70864"/>
    <m/>
    <x v="12"/>
    <s v="SAR"/>
    <m/>
    <m/>
    <m/>
    <n v="0"/>
    <m/>
    <m/>
    <s v="19 Levels"/>
    <s v="4m 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3EF9B2-EDF5-4B18-8154-55E180B00A68}" name="PivotTable3" cacheId="87"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22">
  <location ref="C5:J20" firstHeaderRow="1" firstDataRow="2" firstDataCol="1" rowPageCount="1" colPageCount="1"/>
  <pivotFields count="5">
    <pivotField axis="axisPage" multipleItemSelectionAllowed="1" showAll="0">
      <items count="8">
        <item h="1" x="0"/>
        <item h="1" x="1"/>
        <item h="1" x="2"/>
        <item x="3"/>
        <item x="4"/>
        <item x="5"/>
        <item h="1" m="1" x="6"/>
        <item t="default"/>
      </items>
    </pivotField>
    <pivotField axis="axisCol" showAll="0">
      <items count="62">
        <item m="1" x="50"/>
        <item m="1" x="59"/>
        <item m="1" x="60"/>
        <item m="1" x="51"/>
        <item m="1" x="52"/>
        <item m="1" x="53"/>
        <item m="1" x="54"/>
        <item m="1" x="55"/>
        <item m="1" x="56"/>
        <item m="1" x="57"/>
        <item m="1" x="58"/>
        <item x="17"/>
        <item x="18"/>
        <item x="0"/>
        <item x="1"/>
        <item x="2"/>
        <item x="3"/>
        <item x="4"/>
        <item x="5"/>
        <item x="6"/>
        <item x="7"/>
        <item x="8"/>
        <item x="9"/>
        <item x="10"/>
        <item x="11"/>
        <item x="12"/>
        <item x="13"/>
        <item x="14"/>
        <item x="15"/>
        <item x="16"/>
        <item x="19"/>
        <item x="20"/>
        <item x="21"/>
        <item x="22"/>
        <item x="23"/>
        <item x="24"/>
        <item x="25"/>
        <item x="26"/>
        <item x="27"/>
        <item x="28"/>
        <item m="1" x="36"/>
        <item m="1" x="37"/>
        <item m="1" x="38"/>
        <item m="1" x="39"/>
        <item m="1" x="40"/>
        <item m="1" x="41"/>
        <item m="1" x="42"/>
        <item m="1" x="43"/>
        <item m="1" x="44"/>
        <item m="1" x="45"/>
        <item m="1" x="46"/>
        <item m="1" x="47"/>
        <item x="29"/>
        <item m="1" x="48"/>
        <item x="31"/>
        <item m="1" x="49"/>
        <item x="34"/>
        <item x="35"/>
        <item x="30"/>
        <item x="32"/>
        <item x="33"/>
        <item t="default"/>
      </items>
    </pivotField>
    <pivotField showAll="0"/>
    <pivotField axis="axisRow" showAll="0">
      <items count="28">
        <item m="1" x="13"/>
        <item m="1" x="14"/>
        <item m="1" x="15"/>
        <item m="1" x="16"/>
        <item m="1" x="17"/>
        <item m="1" x="18"/>
        <item m="1" x="19"/>
        <item m="1" x="20"/>
        <item m="1" x="21"/>
        <item m="1" x="22"/>
        <item m="1" x="23"/>
        <item m="1" x="24"/>
        <item m="1" x="25"/>
        <item m="1" x="26"/>
        <item x="0"/>
        <item x="1"/>
        <item x="2"/>
        <item x="3"/>
        <item x="4"/>
        <item x="5"/>
        <item x="6"/>
        <item x="7"/>
        <item x="8"/>
        <item x="9"/>
        <item x="10"/>
        <item x="11"/>
        <item x="12"/>
        <item t="default"/>
      </items>
    </pivotField>
    <pivotField dataField="1" numFmtId="4" showAll="0"/>
  </pivotFields>
  <rowFields count="1">
    <field x="3"/>
  </rowFields>
  <rowItems count="14">
    <i>
      <x v="14"/>
    </i>
    <i>
      <x v="15"/>
    </i>
    <i>
      <x v="16"/>
    </i>
    <i>
      <x v="17"/>
    </i>
    <i>
      <x v="18"/>
    </i>
    <i>
      <x v="19"/>
    </i>
    <i>
      <x v="20"/>
    </i>
    <i>
      <x v="21"/>
    </i>
    <i>
      <x v="22"/>
    </i>
    <i>
      <x v="23"/>
    </i>
    <i>
      <x v="24"/>
    </i>
    <i>
      <x v="25"/>
    </i>
    <i>
      <x v="26"/>
    </i>
    <i t="grand">
      <x/>
    </i>
  </rowItems>
  <colFields count="1">
    <field x="1"/>
  </colFields>
  <colItems count="7">
    <i>
      <x v="52"/>
    </i>
    <i>
      <x v="54"/>
    </i>
    <i>
      <x v="56"/>
    </i>
    <i>
      <x v="57"/>
    </i>
    <i>
      <x v="58"/>
    </i>
    <i>
      <x v="59"/>
    </i>
    <i>
      <x v="60"/>
    </i>
  </colItems>
  <pageFields count="1">
    <pageField fld="0" hier="-1"/>
  </pageFields>
  <dataFields count="1">
    <dataField name="Sum of Element Rate" fld="4" baseField="0" baseItem="0" numFmtId="4"/>
  </dataFields>
  <formats count="16">
    <format dxfId="19">
      <pivotArea type="all" dataOnly="0" outline="0" fieldPosition="0"/>
    </format>
    <format dxfId="18">
      <pivotArea outline="0" collapsedLevelsAreSubtotals="1" fieldPosition="0"/>
    </format>
    <format dxfId="17">
      <pivotArea dataOnly="0" labelOnly="1" outline="0" fieldPosition="0">
        <references count="1">
          <reference field="0" count="0"/>
        </references>
      </pivotArea>
    </format>
    <format dxfId="16">
      <pivotArea field="1" type="button" dataOnly="0" labelOnly="1" outline="0" axis="axisCol" fieldPosition="0"/>
    </format>
    <format dxfId="15">
      <pivotArea type="topRight" dataOnly="0" labelOnly="1" outline="0" fieldPosition="0"/>
    </format>
    <format dxfId="14">
      <pivotArea dataOnly="0" labelOnly="1" fieldPosition="0">
        <references count="1">
          <reference field="1" count="0"/>
        </references>
      </pivotArea>
    </format>
    <format dxfId="13">
      <pivotArea dataOnly="0" labelOnly="1" grandCol="1" outline="0" fieldPosition="0"/>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1" type="button" dataOnly="0" labelOnly="1" outline="0" axis="axisCol" fieldPosition="0"/>
    </format>
    <format dxfId="8">
      <pivotArea type="topRight" dataOnly="0" labelOnly="1" outline="0" fieldPosition="0"/>
    </format>
    <format dxfId="7">
      <pivotArea field="3" type="button" dataOnly="0" labelOnly="1" outline="0" axis="axisRow" fieldPosition="0"/>
    </format>
    <format dxfId="6">
      <pivotArea dataOnly="0" labelOnly="1" fieldPosition="0">
        <references count="1">
          <reference field="3" count="0"/>
        </references>
      </pivotArea>
    </format>
    <format dxfId="5">
      <pivotArea dataOnly="0" labelOnly="1" grandRow="1" outline="0" fieldPosition="0"/>
    </format>
    <format dxfId="4">
      <pivotArea dataOnly="0" labelOnly="1" fieldPosition="0">
        <references count="1">
          <reference field="1" count="13">
            <x v="11"/>
            <x v="12"/>
            <x v="13"/>
            <x v="14"/>
            <x v="15"/>
            <x v="16"/>
            <x v="17"/>
            <x v="18"/>
            <x v="19"/>
            <x v="20"/>
            <x v="21"/>
            <x v="22"/>
            <x v="23"/>
          </reference>
        </references>
      </pivotArea>
    </format>
  </formats>
  <chartFormats count="60">
    <chartFormat chart="0" format="14" series="1">
      <pivotArea type="data" outline="0" fieldPosition="0">
        <references count="2">
          <reference field="4294967294" count="1" selected="0">
            <x v="0"/>
          </reference>
          <reference field="1" count="1" selected="0">
            <x v="0"/>
          </reference>
        </references>
      </pivotArea>
    </chartFormat>
    <chartFormat chart="0" format="15" series="1">
      <pivotArea type="data" outline="0" fieldPosition="0">
        <references count="2">
          <reference field="4294967294" count="1" selected="0">
            <x v="0"/>
          </reference>
          <reference field="1" count="1" selected="0">
            <x v="1"/>
          </reference>
        </references>
      </pivotArea>
    </chartFormat>
    <chartFormat chart="0" format="16" series="1">
      <pivotArea type="data" outline="0" fieldPosition="0">
        <references count="2">
          <reference field="4294967294" count="1" selected="0">
            <x v="0"/>
          </reference>
          <reference field="1" count="1" selected="0">
            <x v="3"/>
          </reference>
        </references>
      </pivotArea>
    </chartFormat>
    <chartFormat chart="0" format="17" series="1">
      <pivotArea type="data" outline="0" fieldPosition="0">
        <references count="2">
          <reference field="4294967294" count="1" selected="0">
            <x v="0"/>
          </reference>
          <reference field="1" count="1" selected="0">
            <x v="4"/>
          </reference>
        </references>
      </pivotArea>
    </chartFormat>
    <chartFormat chart="0" format="18" series="1">
      <pivotArea type="data" outline="0" fieldPosition="0">
        <references count="2">
          <reference field="4294967294" count="1" selected="0">
            <x v="0"/>
          </reference>
          <reference field="1" count="1" selected="0">
            <x v="5"/>
          </reference>
        </references>
      </pivotArea>
    </chartFormat>
    <chartFormat chart="0" format="19" series="1">
      <pivotArea type="data" outline="0" fieldPosition="0">
        <references count="2">
          <reference field="4294967294" count="1" selected="0">
            <x v="0"/>
          </reference>
          <reference field="1" count="1" selected="0">
            <x v="6"/>
          </reference>
        </references>
      </pivotArea>
    </chartFormat>
    <chartFormat chart="0" format="20" series="1">
      <pivotArea type="data" outline="0" fieldPosition="0">
        <references count="2">
          <reference field="4294967294" count="1" selected="0">
            <x v="0"/>
          </reference>
          <reference field="1" count="1" selected="0">
            <x v="7"/>
          </reference>
        </references>
      </pivotArea>
    </chartFormat>
    <chartFormat chart="0" format="21" series="1">
      <pivotArea type="data" outline="0" fieldPosition="0">
        <references count="2">
          <reference field="4294967294" count="1" selected="0">
            <x v="0"/>
          </reference>
          <reference field="1" count="1" selected="0">
            <x v="8"/>
          </reference>
        </references>
      </pivotArea>
    </chartFormat>
    <chartFormat chart="0" format="22" series="1">
      <pivotArea type="data" outline="0" fieldPosition="0">
        <references count="2">
          <reference field="4294967294" count="1" selected="0">
            <x v="0"/>
          </reference>
          <reference field="1" count="1" selected="0">
            <x v="9"/>
          </reference>
        </references>
      </pivotArea>
    </chartFormat>
    <chartFormat chart="0" format="23" series="1">
      <pivotArea type="data" outline="0" fieldPosition="0">
        <references count="2">
          <reference field="4294967294" count="1" selected="0">
            <x v="0"/>
          </reference>
          <reference field="1" count="1" selected="0">
            <x v="10"/>
          </reference>
        </references>
      </pivotArea>
    </chartFormat>
    <chartFormat chart="0" format="24" series="1">
      <pivotArea type="data" outline="0" fieldPosition="0">
        <references count="2">
          <reference field="4294967294" count="1" selected="0">
            <x v="0"/>
          </reference>
          <reference field="1" count="1" selected="0">
            <x v="11"/>
          </reference>
        </references>
      </pivotArea>
    </chartFormat>
    <chartFormat chart="0" format="25" series="1">
      <pivotArea type="data" outline="0" fieldPosition="0">
        <references count="2">
          <reference field="4294967294" count="1" selected="0">
            <x v="0"/>
          </reference>
          <reference field="1" count="1" selected="0">
            <x v="12"/>
          </reference>
        </references>
      </pivotArea>
    </chartFormat>
    <chartFormat chart="0" format="26" series="1">
      <pivotArea type="data" outline="0" fieldPosition="0">
        <references count="2">
          <reference field="4294967294" count="1" selected="0">
            <x v="0"/>
          </reference>
          <reference field="1" count="1" selected="0">
            <x v="2"/>
          </reference>
        </references>
      </pivotArea>
    </chartFormat>
    <chartFormat chart="0" format="28" series="1">
      <pivotArea type="data" outline="0" fieldPosition="0">
        <references count="1">
          <reference field="4294967294" count="1" selected="0">
            <x v="0"/>
          </reference>
        </references>
      </pivotArea>
    </chartFormat>
    <chartFormat chart="0" format="29" series="1">
      <pivotArea type="data" outline="0" fieldPosition="0">
        <references count="2">
          <reference field="4294967294" count="1" selected="0">
            <x v="0"/>
          </reference>
          <reference field="1" count="1" selected="0">
            <x v="43"/>
          </reference>
        </references>
      </pivotArea>
    </chartFormat>
    <chartFormat chart="0" format="30" series="1">
      <pivotArea type="data" outline="0" fieldPosition="0">
        <references count="2">
          <reference field="4294967294" count="1" selected="0">
            <x v="0"/>
          </reference>
          <reference field="1" count="1" selected="0">
            <x v="44"/>
          </reference>
        </references>
      </pivotArea>
    </chartFormat>
    <chartFormat chart="0" format="31" series="1">
      <pivotArea type="data" outline="0" fieldPosition="0">
        <references count="2">
          <reference field="4294967294" count="1" selected="0">
            <x v="0"/>
          </reference>
          <reference field="1" count="1" selected="0">
            <x v="45"/>
          </reference>
        </references>
      </pivotArea>
    </chartFormat>
    <chartFormat chart="0" format="32" series="1">
      <pivotArea type="data" outline="0" fieldPosition="0">
        <references count="2">
          <reference field="4294967294" count="1" selected="0">
            <x v="0"/>
          </reference>
          <reference field="1" count="1" selected="0">
            <x v="46"/>
          </reference>
        </references>
      </pivotArea>
    </chartFormat>
    <chartFormat chart="0" format="33" series="1">
      <pivotArea type="data" outline="0" fieldPosition="0">
        <references count="2">
          <reference field="4294967294" count="1" selected="0">
            <x v="0"/>
          </reference>
          <reference field="1" count="1" selected="0">
            <x v="47"/>
          </reference>
        </references>
      </pivotArea>
    </chartFormat>
    <chartFormat chart="0" format="34" series="1">
      <pivotArea type="data" outline="0" fieldPosition="0">
        <references count="2">
          <reference field="4294967294" count="1" selected="0">
            <x v="0"/>
          </reference>
          <reference field="1" count="1" selected="0">
            <x v="48"/>
          </reference>
        </references>
      </pivotArea>
    </chartFormat>
    <chartFormat chart="0" format="35" series="1">
      <pivotArea type="data" outline="0" fieldPosition="0">
        <references count="2">
          <reference field="4294967294" count="1" selected="0">
            <x v="0"/>
          </reference>
          <reference field="1" count="1" selected="0">
            <x v="49"/>
          </reference>
        </references>
      </pivotArea>
    </chartFormat>
    <chartFormat chart="0" format="36" series="1">
      <pivotArea type="data" outline="0" fieldPosition="0">
        <references count="2">
          <reference field="4294967294" count="1" selected="0">
            <x v="0"/>
          </reference>
          <reference field="1" count="1" selected="0">
            <x v="50"/>
          </reference>
        </references>
      </pivotArea>
    </chartFormat>
    <chartFormat chart="0" format="37" series="1">
      <pivotArea type="data" outline="0" fieldPosition="0">
        <references count="2">
          <reference field="4294967294" count="1" selected="0">
            <x v="0"/>
          </reference>
          <reference field="1" count="1" selected="0">
            <x v="51"/>
          </reference>
        </references>
      </pivotArea>
    </chartFormat>
    <chartFormat chart="0" format="38" series="1">
      <pivotArea type="data" outline="0" fieldPosition="0">
        <references count="2">
          <reference field="4294967294" count="1" selected="0">
            <x v="0"/>
          </reference>
          <reference field="1" count="1" selected="0">
            <x v="13"/>
          </reference>
        </references>
      </pivotArea>
    </chartFormat>
    <chartFormat chart="0" format="39" series="1">
      <pivotArea type="data" outline="0" fieldPosition="0">
        <references count="2">
          <reference field="4294967294" count="1" selected="0">
            <x v="0"/>
          </reference>
          <reference field="1" count="1" selected="0">
            <x v="14"/>
          </reference>
        </references>
      </pivotArea>
    </chartFormat>
    <chartFormat chart="0" format="40" series="1">
      <pivotArea type="data" outline="0" fieldPosition="0">
        <references count="2">
          <reference field="4294967294" count="1" selected="0">
            <x v="0"/>
          </reference>
          <reference field="1" count="1" selected="0">
            <x v="15"/>
          </reference>
        </references>
      </pivotArea>
    </chartFormat>
    <chartFormat chart="0" format="41" series="1">
      <pivotArea type="data" outline="0" fieldPosition="0">
        <references count="2">
          <reference field="4294967294" count="1" selected="0">
            <x v="0"/>
          </reference>
          <reference field="1" count="1" selected="0">
            <x v="16"/>
          </reference>
        </references>
      </pivotArea>
    </chartFormat>
    <chartFormat chart="0" format="42" series="1">
      <pivotArea type="data" outline="0" fieldPosition="0">
        <references count="2">
          <reference field="4294967294" count="1" selected="0">
            <x v="0"/>
          </reference>
          <reference field="1" count="1" selected="0">
            <x v="17"/>
          </reference>
        </references>
      </pivotArea>
    </chartFormat>
    <chartFormat chart="0" format="43" series="1">
      <pivotArea type="data" outline="0" fieldPosition="0">
        <references count="2">
          <reference field="4294967294" count="1" selected="0">
            <x v="0"/>
          </reference>
          <reference field="1" count="1" selected="0">
            <x v="18"/>
          </reference>
        </references>
      </pivotArea>
    </chartFormat>
    <chartFormat chart="0" format="44" series="1">
      <pivotArea type="data" outline="0" fieldPosition="0">
        <references count="2">
          <reference field="4294967294" count="1" selected="0">
            <x v="0"/>
          </reference>
          <reference field="1" count="1" selected="0">
            <x v="19"/>
          </reference>
        </references>
      </pivotArea>
    </chartFormat>
    <chartFormat chart="0" format="45" series="1">
      <pivotArea type="data" outline="0" fieldPosition="0">
        <references count="2">
          <reference field="4294967294" count="1" selected="0">
            <x v="0"/>
          </reference>
          <reference field="1" count="1" selected="0">
            <x v="20"/>
          </reference>
        </references>
      </pivotArea>
    </chartFormat>
    <chartFormat chart="0" format="46" series="1">
      <pivotArea type="data" outline="0" fieldPosition="0">
        <references count="2">
          <reference field="4294967294" count="1" selected="0">
            <x v="0"/>
          </reference>
          <reference field="1" count="1" selected="0">
            <x v="21"/>
          </reference>
        </references>
      </pivotArea>
    </chartFormat>
    <chartFormat chart="0" format="47" series="1">
      <pivotArea type="data" outline="0" fieldPosition="0">
        <references count="2">
          <reference field="4294967294" count="1" selected="0">
            <x v="0"/>
          </reference>
          <reference field="1" count="1" selected="0">
            <x v="22"/>
          </reference>
        </references>
      </pivotArea>
    </chartFormat>
    <chartFormat chart="0" format="48" series="1">
      <pivotArea type="data" outline="0" fieldPosition="0">
        <references count="2">
          <reference field="4294967294" count="1" selected="0">
            <x v="0"/>
          </reference>
          <reference field="1" count="1" selected="0">
            <x v="23"/>
          </reference>
        </references>
      </pivotArea>
    </chartFormat>
    <chartFormat chart="0" format="49" series="1">
      <pivotArea type="data" outline="0" fieldPosition="0">
        <references count="2">
          <reference field="4294967294" count="1" selected="0">
            <x v="0"/>
          </reference>
          <reference field="1" count="1" selected="0">
            <x v="24"/>
          </reference>
        </references>
      </pivotArea>
    </chartFormat>
    <chartFormat chart="0" format="50" series="1">
      <pivotArea type="data" outline="0" fieldPosition="0">
        <references count="2">
          <reference field="4294967294" count="1" selected="0">
            <x v="0"/>
          </reference>
          <reference field="1" count="1" selected="0">
            <x v="25"/>
          </reference>
        </references>
      </pivotArea>
    </chartFormat>
    <chartFormat chart="0" format="51" series="1">
      <pivotArea type="data" outline="0" fieldPosition="0">
        <references count="2">
          <reference field="4294967294" count="1" selected="0">
            <x v="0"/>
          </reference>
          <reference field="1" count="1" selected="0">
            <x v="26"/>
          </reference>
        </references>
      </pivotArea>
    </chartFormat>
    <chartFormat chart="0" format="52" series="1">
      <pivotArea type="data" outline="0" fieldPosition="0">
        <references count="2">
          <reference field="4294967294" count="1" selected="0">
            <x v="0"/>
          </reference>
          <reference field="1" count="1" selected="0">
            <x v="27"/>
          </reference>
        </references>
      </pivotArea>
    </chartFormat>
    <chartFormat chart="0" format="53" series="1">
      <pivotArea type="data" outline="0" fieldPosition="0">
        <references count="2">
          <reference field="4294967294" count="1" selected="0">
            <x v="0"/>
          </reference>
          <reference field="1" count="1" selected="0">
            <x v="28"/>
          </reference>
        </references>
      </pivotArea>
    </chartFormat>
    <chartFormat chart="0" format="54" series="1">
      <pivotArea type="data" outline="0" fieldPosition="0">
        <references count="2">
          <reference field="4294967294" count="1" selected="0">
            <x v="0"/>
          </reference>
          <reference field="1" count="1" selected="0">
            <x v="29"/>
          </reference>
        </references>
      </pivotArea>
    </chartFormat>
    <chartFormat chart="0" format="55" series="1">
      <pivotArea type="data" outline="0" fieldPosition="0">
        <references count="2">
          <reference field="4294967294" count="1" selected="0">
            <x v="0"/>
          </reference>
          <reference field="1" count="1" selected="0">
            <x v="30"/>
          </reference>
        </references>
      </pivotArea>
    </chartFormat>
    <chartFormat chart="0" format="56" series="1">
      <pivotArea type="data" outline="0" fieldPosition="0">
        <references count="2">
          <reference field="4294967294" count="1" selected="0">
            <x v="0"/>
          </reference>
          <reference field="1" count="1" selected="0">
            <x v="31"/>
          </reference>
        </references>
      </pivotArea>
    </chartFormat>
    <chartFormat chart="0" format="57" series="1">
      <pivotArea type="data" outline="0" fieldPosition="0">
        <references count="2">
          <reference field="4294967294" count="1" selected="0">
            <x v="0"/>
          </reference>
          <reference field="1" count="1" selected="0">
            <x v="32"/>
          </reference>
        </references>
      </pivotArea>
    </chartFormat>
    <chartFormat chart="0" format="58" series="1">
      <pivotArea type="data" outline="0" fieldPosition="0">
        <references count="2">
          <reference field="4294967294" count="1" selected="0">
            <x v="0"/>
          </reference>
          <reference field="1" count="1" selected="0">
            <x v="33"/>
          </reference>
        </references>
      </pivotArea>
    </chartFormat>
    <chartFormat chart="0" format="59" series="1">
      <pivotArea type="data" outline="0" fieldPosition="0">
        <references count="2">
          <reference field="4294967294" count="1" selected="0">
            <x v="0"/>
          </reference>
          <reference field="1" count="1" selected="0">
            <x v="34"/>
          </reference>
        </references>
      </pivotArea>
    </chartFormat>
    <chartFormat chart="0" format="60" series="1">
      <pivotArea type="data" outline="0" fieldPosition="0">
        <references count="2">
          <reference field="4294967294" count="1" selected="0">
            <x v="0"/>
          </reference>
          <reference field="1" count="1" selected="0">
            <x v="35"/>
          </reference>
        </references>
      </pivotArea>
    </chartFormat>
    <chartFormat chart="0" format="61" series="1">
      <pivotArea type="data" outline="0" fieldPosition="0">
        <references count="2">
          <reference field="4294967294" count="1" selected="0">
            <x v="0"/>
          </reference>
          <reference field="1" count="1" selected="0">
            <x v="36"/>
          </reference>
        </references>
      </pivotArea>
    </chartFormat>
    <chartFormat chart="0" format="62" series="1">
      <pivotArea type="data" outline="0" fieldPosition="0">
        <references count="2">
          <reference field="4294967294" count="1" selected="0">
            <x v="0"/>
          </reference>
          <reference field="1" count="1" selected="0">
            <x v="37"/>
          </reference>
        </references>
      </pivotArea>
    </chartFormat>
    <chartFormat chart="0" format="63" series="1">
      <pivotArea type="data" outline="0" fieldPosition="0">
        <references count="2">
          <reference field="4294967294" count="1" selected="0">
            <x v="0"/>
          </reference>
          <reference field="1" count="1" selected="0">
            <x v="38"/>
          </reference>
        </references>
      </pivotArea>
    </chartFormat>
    <chartFormat chart="0" format="64" series="1">
      <pivotArea type="data" outline="0" fieldPosition="0">
        <references count="2">
          <reference field="4294967294" count="1" selected="0">
            <x v="0"/>
          </reference>
          <reference field="1" count="1" selected="0">
            <x v="39"/>
          </reference>
        </references>
      </pivotArea>
    </chartFormat>
    <chartFormat chart="0" format="65" series="1">
      <pivotArea type="data" outline="0" fieldPosition="0">
        <references count="2">
          <reference field="4294967294" count="1" selected="0">
            <x v="0"/>
          </reference>
          <reference field="1" count="1" selected="0">
            <x v="40"/>
          </reference>
        </references>
      </pivotArea>
    </chartFormat>
    <chartFormat chart="0" format="66" series="1">
      <pivotArea type="data" outline="0" fieldPosition="0">
        <references count="2">
          <reference field="4294967294" count="1" selected="0">
            <x v="0"/>
          </reference>
          <reference field="1" count="1" selected="0">
            <x v="41"/>
          </reference>
        </references>
      </pivotArea>
    </chartFormat>
    <chartFormat chart="0" format="67" series="1">
      <pivotArea type="data" outline="0" fieldPosition="0">
        <references count="2">
          <reference field="4294967294" count="1" selected="0">
            <x v="0"/>
          </reference>
          <reference field="1" count="1" selected="0">
            <x v="42"/>
          </reference>
        </references>
      </pivotArea>
    </chartFormat>
    <chartFormat chart="0" format="68" series="1">
      <pivotArea type="data" outline="0" fieldPosition="0">
        <references count="2">
          <reference field="4294967294" count="1" selected="0">
            <x v="0"/>
          </reference>
          <reference field="1" count="1" selected="0">
            <x v="52"/>
          </reference>
        </references>
      </pivotArea>
    </chartFormat>
    <chartFormat chart="0" format="69" series="1">
      <pivotArea type="data" outline="0" fieldPosition="0">
        <references count="2">
          <reference field="4294967294" count="1" selected="0">
            <x v="0"/>
          </reference>
          <reference field="1" count="1" selected="0">
            <x v="54"/>
          </reference>
        </references>
      </pivotArea>
    </chartFormat>
    <chartFormat chart="0" format="70" series="1">
      <pivotArea type="data" outline="0" fieldPosition="0">
        <references count="2">
          <reference field="4294967294" count="1" selected="0">
            <x v="0"/>
          </reference>
          <reference field="1" count="1" selected="0">
            <x v="56"/>
          </reference>
        </references>
      </pivotArea>
    </chartFormat>
    <chartFormat chart="0" format="71" series="1">
      <pivotArea type="data" outline="0" fieldPosition="0">
        <references count="2">
          <reference field="4294967294" count="1" selected="0">
            <x v="0"/>
          </reference>
          <reference field="1" count="1" selected="0">
            <x v="57"/>
          </reference>
        </references>
      </pivotArea>
    </chartFormat>
    <chartFormat chart="0" format="72" series="1">
      <pivotArea type="data" outline="0" fieldPosition="0">
        <references count="2">
          <reference field="4294967294" count="1" selected="0">
            <x v="0"/>
          </reference>
          <reference field="1" count="1" selected="0">
            <x v="58"/>
          </reference>
        </references>
      </pivotArea>
    </chartFormat>
    <chartFormat chart="0" format="73" series="1">
      <pivotArea type="data" outline="0" fieldPosition="0">
        <references count="2">
          <reference field="4294967294" count="1" selected="0">
            <x v="0"/>
          </reference>
          <reference field="1" count="1" selected="0">
            <x v="59"/>
          </reference>
        </references>
      </pivotArea>
    </chartFormat>
    <chartFormat chart="0" format="74" series="1">
      <pivotArea type="data" outline="0" fieldPosition="0">
        <references count="2">
          <reference field="4294967294" count="1" selected="0">
            <x v="0"/>
          </reference>
          <reference field="1" count="1" selected="0">
            <x v="6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F46F0A-AE30-4B75-9A95-D7A67F974C2E}" name="PivotTable4" cacheId="81"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7">
  <location ref="C48:I63" firstHeaderRow="1" firstDataRow="2" firstDataCol="1" rowPageCount="1" colPageCount="1"/>
  <pivotFields count="5">
    <pivotField axis="axisPage" multipleItemSelectionAllowed="1" showAll="0">
      <items count="13">
        <item h="1" x="0"/>
        <item x="1"/>
        <item h="1" x="2"/>
        <item h="1" m="1" x="9"/>
        <item m="1" x="10"/>
        <item h="1" x="3"/>
        <item h="1" x="4"/>
        <item m="1" x="11"/>
        <item h="1" x="5"/>
        <item h="1" m="1" x="7"/>
        <item h="1" m="1" x="8"/>
        <item h="1" x="6"/>
        <item t="default"/>
      </items>
    </pivotField>
    <pivotField axis="axisCol" showAll="0">
      <items count="105">
        <item m="1" x="95"/>
        <item x="45"/>
        <item x="46"/>
        <item m="1" x="96"/>
        <item m="1" x="97"/>
        <item m="1" x="98"/>
        <item m="1" x="99"/>
        <item m="1" x="100"/>
        <item m="1" x="101"/>
        <item m="1" x="102"/>
        <item m="1" x="103"/>
        <item x="17"/>
        <item x="18"/>
        <item m="1" x="80"/>
        <item x="0"/>
        <item x="1"/>
        <item x="2"/>
        <item x="3"/>
        <item x="4"/>
        <item x="5"/>
        <item x="6"/>
        <item x="7"/>
        <item x="8"/>
        <item x="9"/>
        <item x="10"/>
        <item x="11"/>
        <item x="12"/>
        <item x="13"/>
        <item x="14"/>
        <item x="15"/>
        <item x="16"/>
        <item x="19"/>
        <item x="20"/>
        <item x="21"/>
        <item x="22"/>
        <item x="23"/>
        <item x="24"/>
        <item x="25"/>
        <item x="26"/>
        <item x="27"/>
        <item x="28"/>
        <item m="1" x="81"/>
        <item m="1" x="82"/>
        <item m="1" x="83"/>
        <item m="1" x="84"/>
        <item m="1" x="85"/>
        <item m="1" x="86"/>
        <item m="1" x="87"/>
        <item m="1" x="88"/>
        <item m="1" x="89"/>
        <item m="1" x="90"/>
        <item m="1" x="91"/>
        <item m="1" x="92"/>
        <item x="29"/>
        <item m="1" x="93"/>
        <item x="31"/>
        <item m="1" x="94"/>
        <item x="34"/>
        <item x="35"/>
        <item x="30"/>
        <item x="32"/>
        <item x="33"/>
        <item m="1" x="73"/>
        <item m="1" x="74"/>
        <item m="1" x="75"/>
        <item m="1" x="76"/>
        <item m="1" x="77"/>
        <item m="1" x="78"/>
        <item m="1" x="79"/>
        <item m="1" x="54"/>
        <item m="1" x="55"/>
        <item m="1" x="56"/>
        <item m="1" x="57"/>
        <item m="1" x="58"/>
        <item m="1" x="59"/>
        <item m="1" x="60"/>
        <item m="1" x="61"/>
        <item m="1" x="62"/>
        <item m="1" x="63"/>
        <item m="1" x="64"/>
        <item m="1" x="65"/>
        <item m="1" x="66"/>
        <item m="1" x="67"/>
        <item m="1" x="68"/>
        <item m="1" x="69"/>
        <item m="1" x="70"/>
        <item m="1" x="71"/>
        <item m="1" x="72"/>
        <item x="36"/>
        <item x="37"/>
        <item x="38"/>
        <item x="39"/>
        <item x="40"/>
        <item x="41"/>
        <item x="42"/>
        <item x="43"/>
        <item x="44"/>
        <item x="47"/>
        <item x="48"/>
        <item x="49"/>
        <item x="50"/>
        <item x="51"/>
        <item x="52"/>
        <item x="53"/>
        <item t="default"/>
      </items>
    </pivotField>
    <pivotField showAll="0"/>
    <pivotField axis="axisRow" showAll="0">
      <items count="72">
        <item m="1" x="38"/>
        <item m="1" x="39"/>
        <item m="1" x="40"/>
        <item m="1" x="41"/>
        <item m="1" x="42"/>
        <item m="1" x="43"/>
        <item m="1" x="44"/>
        <item m="1" x="45"/>
        <item m="1" x="46"/>
        <item m="1" x="47"/>
        <item m="1" x="48"/>
        <item m="1" x="49"/>
        <item m="1" x="50"/>
        <item m="1" x="70"/>
        <item m="1" x="69"/>
        <item x="12"/>
        <item x="14"/>
        <item x="15"/>
        <item x="16"/>
        <item x="17"/>
        <item m="1" x="54"/>
        <item x="19"/>
        <item m="1" x="55"/>
        <item x="21"/>
        <item m="1" x="56"/>
        <item x="24"/>
        <item m="1" x="57"/>
        <item m="1" x="58"/>
        <item m="1" x="59"/>
        <item x="28"/>
        <item x="29"/>
        <item m="1" x="51"/>
        <item m="1" x="60"/>
        <item m="1" x="53"/>
        <item m="1" x="61"/>
        <item m="1" x="62"/>
        <item m="1" x="63"/>
        <item m="1" x="64"/>
        <item m="1" x="65"/>
        <item m="1" x="66"/>
        <item m="1" x="67"/>
        <item m="1" x="68"/>
        <item x="18"/>
        <item x="20"/>
        <item x="22"/>
        <item x="23"/>
        <item x="25"/>
        <item x="26"/>
        <item x="27"/>
        <item x="31"/>
        <item x="32"/>
        <item x="33"/>
        <item x="34"/>
        <item m="1" x="52"/>
        <item x="37"/>
        <item x="0"/>
        <item x="1"/>
        <item x="2"/>
        <item x="3"/>
        <item x="4"/>
        <item x="5"/>
        <item x="6"/>
        <item x="7"/>
        <item x="8"/>
        <item x="9"/>
        <item x="10"/>
        <item x="11"/>
        <item x="13"/>
        <item x="30"/>
        <item x="35"/>
        <item x="36"/>
        <item t="default"/>
      </items>
    </pivotField>
    <pivotField dataField="1" numFmtId="4" showAll="0"/>
  </pivotFields>
  <rowFields count="1">
    <field x="3"/>
  </rowFields>
  <rowItems count="14">
    <i>
      <x v="15"/>
    </i>
    <i>
      <x v="55"/>
    </i>
    <i>
      <x v="56"/>
    </i>
    <i>
      <x v="57"/>
    </i>
    <i>
      <x v="58"/>
    </i>
    <i>
      <x v="59"/>
    </i>
    <i>
      <x v="60"/>
    </i>
    <i>
      <x v="61"/>
    </i>
    <i>
      <x v="62"/>
    </i>
    <i>
      <x v="63"/>
    </i>
    <i>
      <x v="64"/>
    </i>
    <i>
      <x v="65"/>
    </i>
    <i>
      <x v="66"/>
    </i>
    <i t="grand">
      <x/>
    </i>
  </rowItems>
  <colFields count="1">
    <field x="1"/>
  </colFields>
  <colItems count="6">
    <i>
      <x v="25"/>
    </i>
    <i>
      <x v="26"/>
    </i>
    <i>
      <x v="27"/>
    </i>
    <i>
      <x v="28"/>
    </i>
    <i>
      <x v="29"/>
    </i>
    <i>
      <x v="30"/>
    </i>
  </colItems>
  <pageFields count="1">
    <pageField fld="0" hier="-1"/>
  </pageFields>
  <dataFields count="1">
    <dataField name="Sum of Element Rate" fld="4" baseField="0" baseItem="0" numFmtId="4"/>
  </dataFields>
  <formats count="16">
    <format dxfId="35">
      <pivotArea type="all" dataOnly="0" outline="0" fieldPosition="0"/>
    </format>
    <format dxfId="34">
      <pivotArea outline="0" collapsedLevelsAreSubtotals="1" fieldPosition="0"/>
    </format>
    <format dxfId="33">
      <pivotArea dataOnly="0" labelOnly="1" outline="0" fieldPosition="0">
        <references count="1">
          <reference field="0" count="0"/>
        </references>
      </pivotArea>
    </format>
    <format dxfId="32">
      <pivotArea field="1" type="button" dataOnly="0" labelOnly="1" outline="0" axis="axisCol" fieldPosition="0"/>
    </format>
    <format dxfId="31">
      <pivotArea type="topRight" dataOnly="0" labelOnly="1" outline="0" fieldPosition="0"/>
    </format>
    <format dxfId="30">
      <pivotArea dataOnly="0" labelOnly="1" fieldPosition="0">
        <references count="1">
          <reference field="1" count="0"/>
        </references>
      </pivotArea>
    </format>
    <format dxfId="29">
      <pivotArea dataOnly="0" labelOnly="1" grandCol="1" outline="0"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1" type="button" dataOnly="0" labelOnly="1" outline="0" axis="axisCol" fieldPosition="0"/>
    </format>
    <format dxfId="24">
      <pivotArea type="topRight" dataOnly="0" labelOnly="1" outline="0" fieldPosition="0"/>
    </format>
    <format dxfId="23">
      <pivotArea field="3" type="button" dataOnly="0" labelOnly="1" outline="0" axis="axisRow" fieldPosition="0"/>
    </format>
    <format dxfId="22">
      <pivotArea dataOnly="0" labelOnly="1" fieldPosition="0">
        <references count="1">
          <reference field="3" count="13">
            <x v="0"/>
            <x v="1"/>
            <x v="2"/>
            <x v="3"/>
            <x v="4"/>
            <x v="5"/>
            <x v="6"/>
            <x v="7"/>
            <x v="8"/>
            <x v="9"/>
            <x v="10"/>
            <x v="11"/>
            <x v="12"/>
          </reference>
        </references>
      </pivotArea>
    </format>
    <format dxfId="21">
      <pivotArea dataOnly="0" labelOnly="1" grandRow="1" outline="0" fieldPosition="0"/>
    </format>
    <format dxfId="20">
      <pivotArea dataOnly="0" labelOnly="1" fieldPosition="0">
        <references count="1">
          <reference field="1" count="7">
            <x v="25"/>
            <x v="26"/>
            <x v="27"/>
            <x v="28"/>
            <x v="29"/>
            <x v="30"/>
            <x v="53"/>
          </reference>
        </references>
      </pivotArea>
    </format>
  </formats>
  <chartFormats count="9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3"/>
          </reference>
        </references>
      </pivotArea>
    </chartFormat>
    <chartFormat chart="2" format="2" series="1">
      <pivotArea type="data" outline="0" fieldPosition="0">
        <references count="2">
          <reference field="4294967294" count="1" selected="0">
            <x v="0"/>
          </reference>
          <reference field="1" count="1" selected="0">
            <x v="4"/>
          </reference>
        </references>
      </pivotArea>
    </chartFormat>
    <chartFormat chart="2" format="3" series="1">
      <pivotArea type="data" outline="0" fieldPosition="0">
        <references count="2">
          <reference field="4294967294" count="1" selected="0">
            <x v="0"/>
          </reference>
          <reference field="1" count="1" selected="0">
            <x v="5"/>
          </reference>
        </references>
      </pivotArea>
    </chartFormat>
    <chartFormat chart="2" format="4" series="1">
      <pivotArea type="data" outline="0" fieldPosition="0">
        <references count="2">
          <reference field="4294967294" count="1" selected="0">
            <x v="0"/>
          </reference>
          <reference field="1" count="1" selected="0">
            <x v="6"/>
          </reference>
        </references>
      </pivotArea>
    </chartFormat>
    <chartFormat chart="2" format="5" series="1">
      <pivotArea type="data" outline="0" fieldPosition="0">
        <references count="2">
          <reference field="4294967294" count="1" selected="0">
            <x v="0"/>
          </reference>
          <reference field="1" count="1" selected="0">
            <x v="7"/>
          </reference>
        </references>
      </pivotArea>
    </chartFormat>
    <chartFormat chart="2" format="6" series="1">
      <pivotArea type="data" outline="0" fieldPosition="0">
        <references count="2">
          <reference field="4294967294" count="1" selected="0">
            <x v="0"/>
          </reference>
          <reference field="1" count="1" selected="0">
            <x v="8"/>
          </reference>
        </references>
      </pivotArea>
    </chartFormat>
    <chartFormat chart="2" format="7" series="1">
      <pivotArea type="data" outline="0" fieldPosition="0">
        <references count="2">
          <reference field="4294967294" count="1" selected="0">
            <x v="0"/>
          </reference>
          <reference field="1" count="1" selected="0">
            <x v="9"/>
          </reference>
        </references>
      </pivotArea>
    </chartFormat>
    <chartFormat chart="2" format="8" series="1">
      <pivotArea type="data" outline="0" fieldPosition="0">
        <references count="2">
          <reference field="4294967294" count="1" selected="0">
            <x v="0"/>
          </reference>
          <reference field="1" count="1" selected="0">
            <x v="1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11"/>
          </reference>
        </references>
      </pivotArea>
    </chartFormat>
    <chartFormat chart="2" format="12" series="1">
      <pivotArea type="data" outline="0" fieldPosition="0">
        <references count="2">
          <reference field="4294967294" count="1" selected="0">
            <x v="0"/>
          </reference>
          <reference field="1" count="1" selected="0">
            <x v="12"/>
          </reference>
        </references>
      </pivotArea>
    </chartFormat>
    <chartFormat chart="2" format="13" series="1">
      <pivotArea type="data" outline="0" fieldPosition="0">
        <references count="2">
          <reference field="4294967294" count="1" selected="0">
            <x v="0"/>
          </reference>
          <reference field="1" count="1" selected="0">
            <x v="13"/>
          </reference>
        </references>
      </pivotArea>
    </chartFormat>
    <chartFormat chart="8" format="14" series="1">
      <pivotArea type="data" outline="0" fieldPosition="0">
        <references count="2">
          <reference field="4294967294" count="1" selected="0">
            <x v="0"/>
          </reference>
          <reference field="1" count="1" selected="0">
            <x v="0"/>
          </reference>
        </references>
      </pivotArea>
    </chartFormat>
    <chartFormat chart="8" format="15" series="1">
      <pivotArea type="data" outline="0" fieldPosition="0">
        <references count="2">
          <reference field="4294967294" count="1" selected="0">
            <x v="0"/>
          </reference>
          <reference field="1" count="1" selected="0">
            <x v="1"/>
          </reference>
        </references>
      </pivotArea>
    </chartFormat>
    <chartFormat chart="8" format="16" series="1">
      <pivotArea type="data" outline="0" fieldPosition="0">
        <references count="2">
          <reference field="4294967294" count="1" selected="0">
            <x v="0"/>
          </reference>
          <reference field="1" count="1" selected="0">
            <x v="3"/>
          </reference>
        </references>
      </pivotArea>
    </chartFormat>
    <chartFormat chart="8" format="17" series="1">
      <pivotArea type="data" outline="0" fieldPosition="0">
        <references count="2">
          <reference field="4294967294" count="1" selected="0">
            <x v="0"/>
          </reference>
          <reference field="1" count="1" selected="0">
            <x v="4"/>
          </reference>
        </references>
      </pivotArea>
    </chartFormat>
    <chartFormat chart="8" format="18" series="1">
      <pivotArea type="data" outline="0" fieldPosition="0">
        <references count="2">
          <reference field="4294967294" count="1" selected="0">
            <x v="0"/>
          </reference>
          <reference field="1" count="1" selected="0">
            <x v="5"/>
          </reference>
        </references>
      </pivotArea>
    </chartFormat>
    <chartFormat chart="8" format="19" series="1">
      <pivotArea type="data" outline="0" fieldPosition="0">
        <references count="2">
          <reference field="4294967294" count="1" selected="0">
            <x v="0"/>
          </reference>
          <reference field="1" count="1" selected="0">
            <x v="6"/>
          </reference>
        </references>
      </pivotArea>
    </chartFormat>
    <chartFormat chart="8" format="20" series="1">
      <pivotArea type="data" outline="0" fieldPosition="0">
        <references count="2">
          <reference field="4294967294" count="1" selected="0">
            <x v="0"/>
          </reference>
          <reference field="1" count="1" selected="0">
            <x v="7"/>
          </reference>
        </references>
      </pivotArea>
    </chartFormat>
    <chartFormat chart="8" format="21" series="1">
      <pivotArea type="data" outline="0" fieldPosition="0">
        <references count="2">
          <reference field="4294967294" count="1" selected="0">
            <x v="0"/>
          </reference>
          <reference field="1" count="1" selected="0">
            <x v="8"/>
          </reference>
        </references>
      </pivotArea>
    </chartFormat>
    <chartFormat chart="8" format="22" series="1">
      <pivotArea type="data" outline="0" fieldPosition="0">
        <references count="2">
          <reference field="4294967294" count="1" selected="0">
            <x v="0"/>
          </reference>
          <reference field="1" count="1" selected="0">
            <x v="9"/>
          </reference>
        </references>
      </pivotArea>
    </chartFormat>
    <chartFormat chart="8" format="23" series="1">
      <pivotArea type="data" outline="0" fieldPosition="0">
        <references count="2">
          <reference field="4294967294" count="1" selected="0">
            <x v="0"/>
          </reference>
          <reference field="1" count="1" selected="0">
            <x v="10"/>
          </reference>
        </references>
      </pivotArea>
    </chartFormat>
    <chartFormat chart="8" format="30" series="1">
      <pivotArea type="data" outline="0" fieldPosition="0">
        <references count="2">
          <reference field="4294967294" count="1" selected="0">
            <x v="0"/>
          </reference>
          <reference field="1" count="1" selected="0">
            <x v="11"/>
          </reference>
        </references>
      </pivotArea>
    </chartFormat>
    <chartFormat chart="8" format="31" series="1">
      <pivotArea type="data" outline="0" fieldPosition="0">
        <references count="2">
          <reference field="4294967294" count="1" selected="0">
            <x v="0"/>
          </reference>
          <reference field="1" count="1" selected="0">
            <x v="12"/>
          </reference>
        </references>
      </pivotArea>
    </chartFormat>
    <chartFormat chart="8" format="32" series="1">
      <pivotArea type="data" outline="0" fieldPosition="0">
        <references count="2">
          <reference field="4294967294" count="1" selected="0">
            <x v="0"/>
          </reference>
          <reference field="1" count="1" selected="0">
            <x v="13"/>
          </reference>
        </references>
      </pivotArea>
    </chartFormat>
    <chartFormat chart="8" format="33" series="1">
      <pivotArea type="data" outline="0" fieldPosition="0">
        <references count="2">
          <reference field="4294967294" count="1" selected="0">
            <x v="0"/>
          </reference>
          <reference field="1" count="1" selected="0">
            <x v="2"/>
          </reference>
        </references>
      </pivotArea>
    </chartFormat>
    <chartFormat chart="2" format="20" series="1">
      <pivotArea type="data" outline="0" fieldPosition="0">
        <references count="2">
          <reference field="4294967294" count="1" selected="0">
            <x v="0"/>
          </reference>
          <reference field="1" count="1" selected="0">
            <x v="25"/>
          </reference>
        </references>
      </pivotArea>
    </chartFormat>
    <chartFormat chart="2" format="21" series="1">
      <pivotArea type="data" outline="0" fieldPosition="0">
        <references count="2">
          <reference field="4294967294" count="1" selected="0">
            <x v="0"/>
          </reference>
          <reference field="1" count="1" selected="0">
            <x v="26"/>
          </reference>
        </references>
      </pivotArea>
    </chartFormat>
    <chartFormat chart="2" format="22" series="1">
      <pivotArea type="data" outline="0" fieldPosition="0">
        <references count="2">
          <reference field="4294967294" count="1" selected="0">
            <x v="0"/>
          </reference>
          <reference field="1" count="1" selected="0">
            <x v="27"/>
          </reference>
        </references>
      </pivotArea>
    </chartFormat>
    <chartFormat chart="2" format="23" series="1">
      <pivotArea type="data" outline="0" fieldPosition="0">
        <references count="2">
          <reference field="4294967294" count="1" selected="0">
            <x v="0"/>
          </reference>
          <reference field="1" count="1" selected="0">
            <x v="28"/>
          </reference>
        </references>
      </pivotArea>
    </chartFormat>
    <chartFormat chart="2" format="24" series="1">
      <pivotArea type="data" outline="0" fieldPosition="0">
        <references count="2">
          <reference field="4294967294" count="1" selected="0">
            <x v="0"/>
          </reference>
          <reference field="1" count="1" selected="0">
            <x v="29"/>
          </reference>
        </references>
      </pivotArea>
    </chartFormat>
    <chartFormat chart="2" format="25" series="1">
      <pivotArea type="data" outline="0" fieldPosition="0">
        <references count="2">
          <reference field="4294967294" count="1" selected="0">
            <x v="0"/>
          </reference>
          <reference field="1" count="1" selected="0">
            <x v="30"/>
          </reference>
        </references>
      </pivotArea>
    </chartFormat>
    <chartFormat chart="2" format="26" series="1">
      <pivotArea type="data" outline="0" fieldPosition="0">
        <references count="2">
          <reference field="4294967294" count="1" selected="0">
            <x v="0"/>
          </reference>
          <reference field="1" count="1" selected="0">
            <x v="18"/>
          </reference>
        </references>
      </pivotArea>
    </chartFormat>
    <chartFormat chart="2" format="27" series="1">
      <pivotArea type="data" outline="0" fieldPosition="0">
        <references count="2">
          <reference field="4294967294" count="1" selected="0">
            <x v="0"/>
          </reference>
          <reference field="1" count="1" selected="0">
            <x v="19"/>
          </reference>
        </references>
      </pivotArea>
    </chartFormat>
    <chartFormat chart="2" format="28" series="1">
      <pivotArea type="data" outline="0" fieldPosition="0">
        <references count="2">
          <reference field="4294967294" count="1" selected="0">
            <x v="0"/>
          </reference>
          <reference field="1" count="1" selected="0">
            <x v="20"/>
          </reference>
        </references>
      </pivotArea>
    </chartFormat>
    <chartFormat chart="2" format="29" series="1">
      <pivotArea type="data" outline="0" fieldPosition="0">
        <references count="2">
          <reference field="4294967294" count="1" selected="0">
            <x v="0"/>
          </reference>
          <reference field="1" count="1" selected="0">
            <x v="21"/>
          </reference>
        </references>
      </pivotArea>
    </chartFormat>
    <chartFormat chart="2" format="30" series="1">
      <pivotArea type="data" outline="0" fieldPosition="0">
        <references count="2">
          <reference field="4294967294" count="1" selected="0">
            <x v="0"/>
          </reference>
          <reference field="1" count="1" selected="0">
            <x v="22"/>
          </reference>
        </references>
      </pivotArea>
    </chartFormat>
    <chartFormat chart="2" format="31" series="1">
      <pivotArea type="data" outline="0" fieldPosition="0">
        <references count="2">
          <reference field="4294967294" count="1" selected="0">
            <x v="0"/>
          </reference>
          <reference field="1" count="1" selected="0">
            <x v="23"/>
          </reference>
        </references>
      </pivotArea>
    </chartFormat>
    <chartFormat chart="2" format="32" series="1">
      <pivotArea type="data" outline="0" fieldPosition="0">
        <references count="2">
          <reference field="4294967294" count="1" selected="0">
            <x v="0"/>
          </reference>
          <reference field="1" count="1" selected="0">
            <x v="24"/>
          </reference>
        </references>
      </pivotArea>
    </chartFormat>
    <chartFormat chart="2" format="33" series="1">
      <pivotArea type="data" outline="0" fieldPosition="0">
        <references count="2">
          <reference field="4294967294" count="1" selected="0">
            <x v="0"/>
          </reference>
          <reference field="1" count="1" selected="0">
            <x v="14"/>
          </reference>
        </references>
      </pivotArea>
    </chartFormat>
    <chartFormat chart="2" format="34" series="1">
      <pivotArea type="data" outline="0" fieldPosition="0">
        <references count="2">
          <reference field="4294967294" count="1" selected="0">
            <x v="0"/>
          </reference>
          <reference field="1" count="1" selected="0">
            <x v="15"/>
          </reference>
        </references>
      </pivotArea>
    </chartFormat>
    <chartFormat chart="2" format="35" series="1">
      <pivotArea type="data" outline="0" fieldPosition="0">
        <references count="2">
          <reference field="4294967294" count="1" selected="0">
            <x v="0"/>
          </reference>
          <reference field="1" count="1" selected="0">
            <x v="16"/>
          </reference>
        </references>
      </pivotArea>
    </chartFormat>
    <chartFormat chart="2" format="36" series="1">
      <pivotArea type="data" outline="0" fieldPosition="0">
        <references count="2">
          <reference field="4294967294" count="1" selected="0">
            <x v="0"/>
          </reference>
          <reference field="1" count="1" selected="0">
            <x v="17"/>
          </reference>
        </references>
      </pivotArea>
    </chartFormat>
    <chartFormat chart="2" format="38" series="1">
      <pivotArea type="data" outline="0" fieldPosition="0">
        <references count="2">
          <reference field="4294967294" count="1" selected="0">
            <x v="0"/>
          </reference>
          <reference field="1" count="1" selected="0">
            <x v="53"/>
          </reference>
        </references>
      </pivotArea>
    </chartFormat>
    <chartFormat chart="2" format="39" series="1">
      <pivotArea type="data" outline="0" fieldPosition="0">
        <references count="2">
          <reference field="4294967294" count="1" selected="0">
            <x v="0"/>
          </reference>
          <reference field="1" count="1" selected="0">
            <x v="31"/>
          </reference>
        </references>
      </pivotArea>
    </chartFormat>
    <chartFormat chart="2" format="40" series="1">
      <pivotArea type="data" outline="0" fieldPosition="0">
        <references count="2">
          <reference field="4294967294" count="1" selected="0">
            <x v="0"/>
          </reference>
          <reference field="1" count="1" selected="0">
            <x v="32"/>
          </reference>
        </references>
      </pivotArea>
    </chartFormat>
    <chartFormat chart="2" format="41" series="1">
      <pivotArea type="data" outline="0" fieldPosition="0">
        <references count="2">
          <reference field="4294967294" count="1" selected="0">
            <x v="0"/>
          </reference>
          <reference field="1" count="1" selected="0">
            <x v="33"/>
          </reference>
        </references>
      </pivotArea>
    </chartFormat>
    <chartFormat chart="2" format="42" series="1">
      <pivotArea type="data" outline="0" fieldPosition="0">
        <references count="2">
          <reference field="4294967294" count="1" selected="0">
            <x v="0"/>
          </reference>
          <reference field="1" count="1" selected="0">
            <x v="34"/>
          </reference>
        </references>
      </pivotArea>
    </chartFormat>
    <chartFormat chart="2" format="43" series="1">
      <pivotArea type="data" outline="0" fieldPosition="0">
        <references count="2">
          <reference field="4294967294" count="1" selected="0">
            <x v="0"/>
          </reference>
          <reference field="1" count="1" selected="0">
            <x v="35"/>
          </reference>
        </references>
      </pivotArea>
    </chartFormat>
    <chartFormat chart="2" format="44" series="1">
      <pivotArea type="data" outline="0" fieldPosition="0">
        <references count="2">
          <reference field="4294967294" count="1" selected="0">
            <x v="0"/>
          </reference>
          <reference field="1" count="1" selected="0">
            <x v="36"/>
          </reference>
        </references>
      </pivotArea>
    </chartFormat>
    <chartFormat chart="2" format="45" series="1">
      <pivotArea type="data" outline="0" fieldPosition="0">
        <references count="2">
          <reference field="4294967294" count="1" selected="0">
            <x v="0"/>
          </reference>
          <reference field="1" count="1" selected="0">
            <x v="37"/>
          </reference>
        </references>
      </pivotArea>
    </chartFormat>
    <chartFormat chart="2" format="46" series="1">
      <pivotArea type="data" outline="0" fieldPosition="0">
        <references count="2">
          <reference field="4294967294" count="1" selected="0">
            <x v="0"/>
          </reference>
          <reference field="1" count="1" selected="0">
            <x v="38"/>
          </reference>
        </references>
      </pivotArea>
    </chartFormat>
    <chartFormat chart="2" format="47" series="1">
      <pivotArea type="data" outline="0" fieldPosition="0">
        <references count="2">
          <reference field="4294967294" count="1" selected="0">
            <x v="0"/>
          </reference>
          <reference field="1" count="1" selected="0">
            <x v="39"/>
          </reference>
        </references>
      </pivotArea>
    </chartFormat>
    <chartFormat chart="2" format="48" series="1">
      <pivotArea type="data" outline="0" fieldPosition="0">
        <references count="2">
          <reference field="4294967294" count="1" selected="0">
            <x v="0"/>
          </reference>
          <reference field="1" count="1" selected="0">
            <x v="40"/>
          </reference>
        </references>
      </pivotArea>
    </chartFormat>
    <chartFormat chart="2" format="49" series="1">
      <pivotArea type="data" outline="0" fieldPosition="0">
        <references count="2">
          <reference field="4294967294" count="1" selected="0">
            <x v="0"/>
          </reference>
          <reference field="1" count="1" selected="0">
            <x v="41"/>
          </reference>
        </references>
      </pivotArea>
    </chartFormat>
    <chartFormat chart="2" format="50" series="1">
      <pivotArea type="data" outline="0" fieldPosition="0">
        <references count="2">
          <reference field="4294967294" count="1" selected="0">
            <x v="0"/>
          </reference>
          <reference field="1" count="1" selected="0">
            <x v="42"/>
          </reference>
        </references>
      </pivotArea>
    </chartFormat>
    <chartFormat chart="2" format="51" series="1">
      <pivotArea type="data" outline="0" fieldPosition="0">
        <references count="2">
          <reference field="4294967294" count="1" selected="0">
            <x v="0"/>
          </reference>
          <reference field="1" count="1" selected="0">
            <x v="43"/>
          </reference>
        </references>
      </pivotArea>
    </chartFormat>
    <chartFormat chart="2" format="52" series="1">
      <pivotArea type="data" outline="0" fieldPosition="0">
        <references count="2">
          <reference field="4294967294" count="1" selected="0">
            <x v="0"/>
          </reference>
          <reference field="1" count="1" selected="0">
            <x v="44"/>
          </reference>
        </references>
      </pivotArea>
    </chartFormat>
    <chartFormat chart="2" format="53" series="1">
      <pivotArea type="data" outline="0" fieldPosition="0">
        <references count="2">
          <reference field="4294967294" count="1" selected="0">
            <x v="0"/>
          </reference>
          <reference field="1" count="1" selected="0">
            <x v="45"/>
          </reference>
        </references>
      </pivotArea>
    </chartFormat>
    <chartFormat chart="2" format="54" series="1">
      <pivotArea type="data" outline="0" fieldPosition="0">
        <references count="2">
          <reference field="4294967294" count="1" selected="0">
            <x v="0"/>
          </reference>
          <reference field="1" count="1" selected="0">
            <x v="46"/>
          </reference>
        </references>
      </pivotArea>
    </chartFormat>
    <chartFormat chart="2" format="55" series="1">
      <pivotArea type="data" outline="0" fieldPosition="0">
        <references count="2">
          <reference field="4294967294" count="1" selected="0">
            <x v="0"/>
          </reference>
          <reference field="1" count="1" selected="0">
            <x v="47"/>
          </reference>
        </references>
      </pivotArea>
    </chartFormat>
    <chartFormat chart="2" format="56" series="1">
      <pivotArea type="data" outline="0" fieldPosition="0">
        <references count="2">
          <reference field="4294967294" count="1" selected="0">
            <x v="0"/>
          </reference>
          <reference field="1" count="1" selected="0">
            <x v="48"/>
          </reference>
        </references>
      </pivotArea>
    </chartFormat>
    <chartFormat chart="2" format="57" series="1">
      <pivotArea type="data" outline="0" fieldPosition="0">
        <references count="2">
          <reference field="4294967294" count="1" selected="0">
            <x v="0"/>
          </reference>
          <reference field="1" count="1" selected="0">
            <x v="49"/>
          </reference>
        </references>
      </pivotArea>
    </chartFormat>
    <chartFormat chart="2" format="58" series="1">
      <pivotArea type="data" outline="0" fieldPosition="0">
        <references count="2">
          <reference field="4294967294" count="1" selected="0">
            <x v="0"/>
          </reference>
          <reference field="1" count="1" selected="0">
            <x v="50"/>
          </reference>
        </references>
      </pivotArea>
    </chartFormat>
    <chartFormat chart="2" format="59" series="1">
      <pivotArea type="data" outline="0" fieldPosition="0">
        <references count="2">
          <reference field="4294967294" count="1" selected="0">
            <x v="0"/>
          </reference>
          <reference field="1" count="1" selected="0">
            <x v="51"/>
          </reference>
        </references>
      </pivotArea>
    </chartFormat>
    <chartFormat chart="2" format="60" series="1">
      <pivotArea type="data" outline="0" fieldPosition="0">
        <references count="2">
          <reference field="4294967294" count="1" selected="0">
            <x v="0"/>
          </reference>
          <reference field="1" count="1" selected="0">
            <x v="52"/>
          </reference>
        </references>
      </pivotArea>
    </chartFormat>
    <chartFormat chart="2" format="61" series="1">
      <pivotArea type="data" outline="0" fieldPosition="0">
        <references count="2">
          <reference field="4294967294" count="1" selected="0">
            <x v="0"/>
          </reference>
          <reference field="1" count="1" selected="0">
            <x v="55"/>
          </reference>
        </references>
      </pivotArea>
    </chartFormat>
    <chartFormat chart="2" format="62" series="1">
      <pivotArea type="data" outline="0" fieldPosition="0">
        <references count="2">
          <reference field="4294967294" count="1" selected="0">
            <x v="0"/>
          </reference>
          <reference field="1" count="1" selected="0">
            <x v="57"/>
          </reference>
        </references>
      </pivotArea>
    </chartFormat>
    <chartFormat chart="2" format="63" series="1">
      <pivotArea type="data" outline="0" fieldPosition="0">
        <references count="2">
          <reference field="4294967294" count="1" selected="0">
            <x v="0"/>
          </reference>
          <reference field="1" count="1" selected="0">
            <x v="58"/>
          </reference>
        </references>
      </pivotArea>
    </chartFormat>
    <chartFormat chart="2" format="64" series="1">
      <pivotArea type="data" outline="0" fieldPosition="0">
        <references count="2">
          <reference field="4294967294" count="1" selected="0">
            <x v="0"/>
          </reference>
          <reference field="1" count="1" selected="0">
            <x v="59"/>
          </reference>
        </references>
      </pivotArea>
    </chartFormat>
    <chartFormat chart="2" format="65" series="1">
      <pivotArea type="data" outline="0" fieldPosition="0">
        <references count="2">
          <reference field="4294967294" count="1" selected="0">
            <x v="0"/>
          </reference>
          <reference field="1" count="1" selected="0">
            <x v="60"/>
          </reference>
        </references>
      </pivotArea>
    </chartFormat>
    <chartFormat chart="2" format="66" series="1">
      <pivotArea type="data" outline="0" fieldPosition="0">
        <references count="2">
          <reference field="4294967294" count="1" selected="0">
            <x v="0"/>
          </reference>
          <reference field="1" count="1" selected="0">
            <x v="61"/>
          </reference>
        </references>
      </pivotArea>
    </chartFormat>
    <chartFormat chart="2" format="67" series="1">
      <pivotArea type="data" outline="0" fieldPosition="0">
        <references count="2">
          <reference field="4294967294" count="1" selected="0">
            <x v="0"/>
          </reference>
          <reference field="1" count="1" selected="0">
            <x v="62"/>
          </reference>
        </references>
      </pivotArea>
    </chartFormat>
    <chartFormat chart="2" format="68" series="1">
      <pivotArea type="data" outline="0" fieldPosition="0">
        <references count="2">
          <reference field="4294967294" count="1" selected="0">
            <x v="0"/>
          </reference>
          <reference field="1" count="1" selected="0">
            <x v="63"/>
          </reference>
        </references>
      </pivotArea>
    </chartFormat>
    <chartFormat chart="2" format="69" series="1">
      <pivotArea type="data" outline="0" fieldPosition="0">
        <references count="2">
          <reference field="4294967294" count="1" selected="0">
            <x v="0"/>
          </reference>
          <reference field="1" count="1" selected="0">
            <x v="64"/>
          </reference>
        </references>
      </pivotArea>
    </chartFormat>
    <chartFormat chart="2" format="70" series="1">
      <pivotArea type="data" outline="0" fieldPosition="0">
        <references count="2">
          <reference field="4294967294" count="1" selected="0">
            <x v="0"/>
          </reference>
          <reference field="1" count="1" selected="0">
            <x v="65"/>
          </reference>
        </references>
      </pivotArea>
    </chartFormat>
    <chartFormat chart="2" format="71" series="1">
      <pivotArea type="data" outline="0" fieldPosition="0">
        <references count="2">
          <reference field="4294967294" count="1" selected="0">
            <x v="0"/>
          </reference>
          <reference field="1" count="1" selected="0">
            <x v="66"/>
          </reference>
        </references>
      </pivotArea>
    </chartFormat>
    <chartFormat chart="2" format="72" series="1">
      <pivotArea type="data" outline="0" fieldPosition="0">
        <references count="2">
          <reference field="4294967294" count="1" selected="0">
            <x v="0"/>
          </reference>
          <reference field="1" count="1" selected="0">
            <x v="67"/>
          </reference>
        </references>
      </pivotArea>
    </chartFormat>
    <chartFormat chart="2" format="73" series="1">
      <pivotArea type="data" outline="0" fieldPosition="0">
        <references count="2">
          <reference field="4294967294" count="1" selected="0">
            <x v="0"/>
          </reference>
          <reference field="1" count="1" selected="0">
            <x v="6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23C4FB-8A78-4CD1-B52D-71F9D228C85E}" name="PivotTable1" cacheId="128"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
  <location ref="A6:BJ24" firstHeaderRow="1" firstDataRow="5" firstDataCol="1"/>
  <pivotFields count="32">
    <pivotField showAll="0">
      <extLst>
        <ext xmlns:x14="http://schemas.microsoft.com/office/spreadsheetml/2009/9/main" uri="{2946ED86-A175-432a-8AC1-64E0C546D7DE}">
          <x14:pivotField fillDownLabels="1"/>
        </ext>
      </extLst>
    </pivotField>
    <pivotField axis="axisCol" showAll="0" avgSubtotal="1">
      <items count="4">
        <item x="2"/>
        <item x="0"/>
        <item x="1"/>
        <item t="avg"/>
      </items>
    </pivotField>
    <pivotField axis="axisCol" showAll="0" avgSubtotal="1">
      <items count="10">
        <item x="8"/>
        <item x="6"/>
        <item x="4"/>
        <item x="1"/>
        <item x="2"/>
        <item x="5"/>
        <item x="7"/>
        <item x="0"/>
        <item x="3"/>
        <item t="avg"/>
      </items>
      <extLst>
        <ext xmlns:x14="http://schemas.microsoft.com/office/spreadsheetml/2009/9/main" uri="{2946ED86-A175-432a-8AC1-64E0C546D7DE}">
          <x14:pivotField fillDownLabels="1"/>
        </ext>
      </extLst>
    </pivotField>
    <pivotField axis="axisCol" showAll="0" avgSubtotal="1">
      <items count="17">
        <item x="7"/>
        <item x="1"/>
        <item x="3"/>
        <item x="10"/>
        <item x="5"/>
        <item x="4"/>
        <item x="8"/>
        <item x="9"/>
        <item x="11"/>
        <item x="2"/>
        <item x="0"/>
        <item x="6"/>
        <item x="12"/>
        <item x="13"/>
        <item x="14"/>
        <item m="1" x="15"/>
        <item t="avg"/>
      </items>
      <extLst>
        <ext xmlns:x14="http://schemas.microsoft.com/office/spreadsheetml/2009/9/main" uri="{2946ED86-A175-432a-8AC1-64E0C546D7DE}">
          <x14:pivotField fillDownLabels="1"/>
        </ext>
      </extLst>
    </pivotField>
    <pivotField showAll="0"/>
    <pivotField showAll="0"/>
    <pivotField showAll="0"/>
    <pivotField showAll="0"/>
    <pivotField showAll="0"/>
    <pivotField axis="axisCol" showAll="0">
      <items count="35">
        <item x="11"/>
        <item x="12"/>
        <item x="13"/>
        <item x="14"/>
        <item x="15"/>
        <item x="16"/>
        <item x="27"/>
        <item x="28"/>
        <item x="29"/>
        <item x="30"/>
        <item x="31"/>
        <item x="32"/>
        <item x="33"/>
        <item x="17"/>
        <item x="26"/>
        <item x="18"/>
        <item x="19"/>
        <item x="20"/>
        <item x="21"/>
        <item x="22"/>
        <item x="23"/>
        <item x="24"/>
        <item x="25"/>
        <item x="0"/>
        <item x="9"/>
        <item x="1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numFmtId="43" showAll="0"/>
    <pivotField showAll="0"/>
    <pivotField axis="axisRow" showAll="0">
      <items count="14">
        <item x="2"/>
        <item x="10"/>
        <item x="9"/>
        <item x="11"/>
        <item x="5"/>
        <item x="12"/>
        <item x="4"/>
        <item x="3"/>
        <item x="8"/>
        <item x="6"/>
        <item x="7"/>
        <item x="0"/>
        <item x="1"/>
        <item t="default"/>
      </items>
    </pivotField>
    <pivotField showAll="0"/>
    <pivotField showAll="0"/>
    <pivotField showAll="0"/>
    <pivotField showAll="0"/>
    <pivotField dataField="1" numFmtId="166" showAll="0"/>
    <pivotField showAll="0"/>
    <pivotField showAll="0"/>
    <pivotField showAll="0"/>
    <pivotField showAll="0"/>
  </pivotFields>
  <rowFields count="1">
    <field x="22"/>
  </rowFields>
  <rowItems count="14">
    <i>
      <x/>
    </i>
    <i>
      <x v="1"/>
    </i>
    <i>
      <x v="2"/>
    </i>
    <i>
      <x v="3"/>
    </i>
    <i>
      <x v="4"/>
    </i>
    <i>
      <x v="5"/>
    </i>
    <i>
      <x v="6"/>
    </i>
    <i>
      <x v="7"/>
    </i>
    <i>
      <x v="8"/>
    </i>
    <i>
      <x v="9"/>
    </i>
    <i>
      <x v="10"/>
    </i>
    <i>
      <x v="11"/>
    </i>
    <i>
      <x v="12"/>
    </i>
    <i t="grand">
      <x/>
    </i>
  </rowItems>
  <colFields count="4">
    <field x="1"/>
    <field x="2"/>
    <field x="3"/>
    <field x="9"/>
  </colFields>
  <colItems count="61">
    <i>
      <x/>
      <x/>
      <x v="12"/>
      <x v="6"/>
    </i>
    <i r="3">
      <x v="7"/>
    </i>
    <i t="avg" r="2">
      <x v="12"/>
    </i>
    <i r="2">
      <x v="13"/>
      <x v="8"/>
    </i>
    <i r="3">
      <x v="9"/>
    </i>
    <i r="3">
      <x v="10"/>
    </i>
    <i t="avg" r="2">
      <x v="13"/>
    </i>
    <i r="2">
      <x v="14"/>
      <x v="11"/>
    </i>
    <i r="3">
      <x v="12"/>
    </i>
    <i t="avg" r="2">
      <x v="14"/>
    </i>
    <i t="avg" r="1">
      <x/>
    </i>
    <i t="avg">
      <x/>
    </i>
    <i>
      <x v="1"/>
      <x v="3"/>
      <x v="2"/>
      <x/>
    </i>
    <i r="3">
      <x v="1"/>
    </i>
    <i t="avg" r="2">
      <x v="2"/>
    </i>
    <i r="2">
      <x v="4"/>
      <x v="5"/>
    </i>
    <i t="avg" r="2">
      <x v="4"/>
    </i>
    <i r="2">
      <x v="5"/>
      <x v="2"/>
    </i>
    <i r="3">
      <x v="3"/>
    </i>
    <i r="3">
      <x v="4"/>
    </i>
    <i t="avg" r="2">
      <x v="5"/>
    </i>
    <i t="avg" r="1">
      <x v="3"/>
    </i>
    <i r="1">
      <x v="7"/>
      <x v="1"/>
      <x v="29"/>
    </i>
    <i r="3">
      <x v="30"/>
    </i>
    <i r="3">
      <x v="31"/>
    </i>
    <i r="3">
      <x v="32"/>
    </i>
    <i t="avg" r="2">
      <x v="1"/>
    </i>
    <i r="2">
      <x v="9"/>
      <x v="24"/>
    </i>
    <i r="3">
      <x v="25"/>
    </i>
    <i r="3">
      <x v="33"/>
    </i>
    <i t="avg" r="2">
      <x v="9"/>
    </i>
    <i r="2">
      <x v="10"/>
      <x v="23"/>
    </i>
    <i r="3">
      <x v="26"/>
    </i>
    <i r="3">
      <x v="27"/>
    </i>
    <i r="3">
      <x v="28"/>
    </i>
    <i t="avg" r="2">
      <x v="10"/>
    </i>
    <i t="avg" r="1">
      <x v="7"/>
    </i>
    <i t="avg">
      <x v="1"/>
    </i>
    <i>
      <x v="2"/>
      <x v="1"/>
      <x v="3"/>
      <x v="20"/>
    </i>
    <i r="3">
      <x v="21"/>
    </i>
    <i t="avg" r="2">
      <x v="3"/>
    </i>
    <i t="avg" r="1">
      <x v="1"/>
    </i>
    <i r="1">
      <x v="2"/>
      <x v="6"/>
      <x v="16"/>
    </i>
    <i r="3">
      <x v="17"/>
    </i>
    <i t="avg" r="2">
      <x v="6"/>
    </i>
    <i t="avg" r="1">
      <x v="2"/>
    </i>
    <i r="1">
      <x v="4"/>
      <x v="11"/>
      <x v="13"/>
    </i>
    <i t="avg" r="2">
      <x v="11"/>
    </i>
    <i t="avg" r="1">
      <x v="4"/>
    </i>
    <i r="1">
      <x v="5"/>
      <x v="7"/>
      <x v="18"/>
    </i>
    <i r="3">
      <x v="19"/>
    </i>
    <i t="avg" r="2">
      <x v="7"/>
    </i>
    <i t="avg" r="1">
      <x v="5"/>
    </i>
    <i r="1">
      <x v="6"/>
      <x v="8"/>
      <x v="14"/>
    </i>
    <i r="3">
      <x v="22"/>
    </i>
    <i t="avg" r="2">
      <x v="8"/>
    </i>
    <i t="avg" r="1">
      <x v="6"/>
    </i>
    <i r="1">
      <x v="8"/>
      <x/>
      <x v="15"/>
    </i>
    <i t="avg" r="2">
      <x/>
    </i>
    <i t="avg" r="1">
      <x v="8"/>
    </i>
    <i t="avg">
      <x v="2"/>
    </i>
  </colItems>
  <dataFields count="1">
    <dataField name="Sum of Cost/GFA" fld="27" baseField="0" baseItem="0" numFmtId="166"/>
  </dataFields>
  <formats count="1">
    <format dxfId="3">
      <pivotArea dataOnly="0" outline="0" fieldPosition="0">
        <references count="1">
          <reference field="3" count="0" avgSubtotal="1"/>
        </references>
      </pivotArea>
    </format>
  </formats>
  <chartFormats count="5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 chart="0" format="7" series="1">
      <pivotArea type="data" outline="0" fieldPosition="0">
        <references count="2">
          <reference field="4294967294" count="1" selected="0">
            <x v="0"/>
          </reference>
          <reference field="9" count="1" selected="0">
            <x v="7"/>
          </reference>
        </references>
      </pivotArea>
    </chartFormat>
    <chartFormat chart="0" format="8" series="1">
      <pivotArea type="data" outline="0" fieldPosition="0">
        <references count="2">
          <reference field="4294967294" count="1" selected="0">
            <x v="0"/>
          </reference>
          <reference field="9" count="1" selected="0">
            <x v="8"/>
          </reference>
        </references>
      </pivotArea>
    </chartFormat>
    <chartFormat chart="0" format="9" series="1">
      <pivotArea type="data" outline="0" fieldPosition="0">
        <references count="2">
          <reference field="4294967294" count="1" selected="0">
            <x v="0"/>
          </reference>
          <reference field="9" count="1" selected="0">
            <x v="9"/>
          </reference>
        </references>
      </pivotArea>
    </chartFormat>
    <chartFormat chart="0" format="10" series="1">
      <pivotArea type="data" outline="0" fieldPosition="0">
        <references count="2">
          <reference field="4294967294" count="1" selected="0">
            <x v="0"/>
          </reference>
          <reference field="9" count="1" selected="0">
            <x v="10"/>
          </reference>
        </references>
      </pivotArea>
    </chartFormat>
    <chartFormat chart="0" format="11" series="1">
      <pivotArea type="data" outline="0" fieldPosition="0">
        <references count="2">
          <reference field="4294967294" count="1" selected="0">
            <x v="0"/>
          </reference>
          <reference field="9" count="1" selected="0">
            <x v="11"/>
          </reference>
        </references>
      </pivotArea>
    </chartFormat>
    <chartFormat chart="0" format="12" series="1">
      <pivotArea type="data" outline="0" fieldPosition="0">
        <references count="2">
          <reference field="4294967294" count="1" selected="0">
            <x v="0"/>
          </reference>
          <reference field="9" count="1" selected="0">
            <x v="12"/>
          </reference>
        </references>
      </pivotArea>
    </chartFormat>
    <chartFormat chart="0" format="13" series="1">
      <pivotArea type="data" outline="0" fieldPosition="0">
        <references count="2">
          <reference field="4294967294" count="1" selected="0">
            <x v="0"/>
          </reference>
          <reference field="9" count="1" selected="0">
            <x v="13"/>
          </reference>
        </references>
      </pivotArea>
    </chartFormat>
    <chartFormat chart="0" format="14" series="1">
      <pivotArea type="data" outline="0" fieldPosition="0">
        <references count="2">
          <reference field="4294967294" count="1" selected="0">
            <x v="0"/>
          </reference>
          <reference field="9" count="1" selected="0">
            <x v="14"/>
          </reference>
        </references>
      </pivotArea>
    </chartFormat>
    <chartFormat chart="0" format="15" series="1">
      <pivotArea type="data" outline="0" fieldPosition="0">
        <references count="2">
          <reference field="4294967294" count="1" selected="0">
            <x v="0"/>
          </reference>
          <reference field="9" count="1" selected="0">
            <x v="15"/>
          </reference>
        </references>
      </pivotArea>
    </chartFormat>
    <chartFormat chart="0" format="16" series="1">
      <pivotArea type="data" outline="0" fieldPosition="0">
        <references count="2">
          <reference field="4294967294" count="1" selected="0">
            <x v="0"/>
          </reference>
          <reference field="9" count="1" selected="0">
            <x v="16"/>
          </reference>
        </references>
      </pivotArea>
    </chartFormat>
    <chartFormat chart="0" format="17" series="1">
      <pivotArea type="data" outline="0" fieldPosition="0">
        <references count="2">
          <reference field="4294967294" count="1" selected="0">
            <x v="0"/>
          </reference>
          <reference field="9" count="1" selected="0">
            <x v="17"/>
          </reference>
        </references>
      </pivotArea>
    </chartFormat>
    <chartFormat chart="0" format="18" series="1">
      <pivotArea type="data" outline="0" fieldPosition="0">
        <references count="2">
          <reference field="4294967294" count="1" selected="0">
            <x v="0"/>
          </reference>
          <reference field="9" count="1" selected="0">
            <x v="18"/>
          </reference>
        </references>
      </pivotArea>
    </chartFormat>
    <chartFormat chart="0" format="19" series="1">
      <pivotArea type="data" outline="0" fieldPosition="0">
        <references count="2">
          <reference field="4294967294" count="1" selected="0">
            <x v="0"/>
          </reference>
          <reference field="9" count="1" selected="0">
            <x v="19"/>
          </reference>
        </references>
      </pivotArea>
    </chartFormat>
    <chartFormat chart="0" format="20" series="1">
      <pivotArea type="data" outline="0" fieldPosition="0">
        <references count="2">
          <reference field="4294967294" count="1" selected="0">
            <x v="0"/>
          </reference>
          <reference field="9" count="1" selected="0">
            <x v="20"/>
          </reference>
        </references>
      </pivotArea>
    </chartFormat>
    <chartFormat chart="0" format="21" series="1">
      <pivotArea type="data" outline="0" fieldPosition="0">
        <references count="2">
          <reference field="4294967294" count="1" selected="0">
            <x v="0"/>
          </reference>
          <reference field="9" count="1" selected="0">
            <x v="21"/>
          </reference>
        </references>
      </pivotArea>
    </chartFormat>
    <chartFormat chart="0" format="22" series="1">
      <pivotArea type="data" outline="0" fieldPosition="0">
        <references count="2">
          <reference field="4294967294" count="1" selected="0">
            <x v="0"/>
          </reference>
          <reference field="9" count="1" selected="0">
            <x v="22"/>
          </reference>
        </references>
      </pivotArea>
    </chartFormat>
    <chartFormat chart="0" format="23" series="1">
      <pivotArea type="data" outline="0" fieldPosition="0">
        <references count="2">
          <reference field="4294967294" count="1" selected="0">
            <x v="0"/>
          </reference>
          <reference field="9" count="1" selected="0">
            <x v="23"/>
          </reference>
        </references>
      </pivotArea>
    </chartFormat>
    <chartFormat chart="0" format="24" series="1">
      <pivotArea type="data" outline="0" fieldPosition="0">
        <references count="2">
          <reference field="4294967294" count="1" selected="0">
            <x v="0"/>
          </reference>
          <reference field="9" count="1" selected="0">
            <x v="24"/>
          </reference>
        </references>
      </pivotArea>
    </chartFormat>
    <chartFormat chart="0" format="25" series="1">
      <pivotArea type="data" outline="0" fieldPosition="0">
        <references count="2">
          <reference field="4294967294" count="1" selected="0">
            <x v="0"/>
          </reference>
          <reference field="9" count="1" selected="0">
            <x v="25"/>
          </reference>
        </references>
      </pivotArea>
    </chartFormat>
    <chartFormat chart="0" format="26" series="1">
      <pivotArea type="data" outline="0" fieldPosition="0">
        <references count="2">
          <reference field="4294967294" count="1" selected="0">
            <x v="0"/>
          </reference>
          <reference field="9" count="1" selected="0">
            <x v="26"/>
          </reference>
        </references>
      </pivotArea>
    </chartFormat>
    <chartFormat chart="0" format="27" series="1">
      <pivotArea type="data" outline="0" fieldPosition="0">
        <references count="2">
          <reference field="4294967294" count="1" selected="0">
            <x v="0"/>
          </reference>
          <reference field="9" count="1" selected="0">
            <x v="27"/>
          </reference>
        </references>
      </pivotArea>
    </chartFormat>
    <chartFormat chart="0" format="28" series="1">
      <pivotArea type="data" outline="0" fieldPosition="0">
        <references count="2">
          <reference field="4294967294" count="1" selected="0">
            <x v="0"/>
          </reference>
          <reference field="9" count="1" selected="0">
            <x v="28"/>
          </reference>
        </references>
      </pivotArea>
    </chartFormat>
    <chartFormat chart="0" format="29" series="1">
      <pivotArea type="data" outline="0" fieldPosition="0">
        <references count="2">
          <reference field="4294967294" count="1" selected="0">
            <x v="0"/>
          </reference>
          <reference field="9" count="1" selected="0">
            <x v="29"/>
          </reference>
        </references>
      </pivotArea>
    </chartFormat>
    <chartFormat chart="0" format="30" series="1">
      <pivotArea type="data" outline="0" fieldPosition="0">
        <references count="2">
          <reference field="4294967294" count="1" selected="0">
            <x v="0"/>
          </reference>
          <reference field="9" count="1" selected="0">
            <x v="30"/>
          </reference>
        </references>
      </pivotArea>
    </chartFormat>
    <chartFormat chart="0" format="31" series="1">
      <pivotArea type="data" outline="0" fieldPosition="0">
        <references count="2">
          <reference field="4294967294" count="1" selected="0">
            <x v="0"/>
          </reference>
          <reference field="9" count="1" selected="0">
            <x v="31"/>
          </reference>
        </references>
      </pivotArea>
    </chartFormat>
    <chartFormat chart="0" format="32" series="1">
      <pivotArea type="data" outline="0" fieldPosition="0">
        <references count="2">
          <reference field="4294967294" count="1" selected="0">
            <x v="0"/>
          </reference>
          <reference field="9" count="1" selected="0">
            <x v="32"/>
          </reference>
        </references>
      </pivotArea>
    </chartFormat>
    <chartFormat chart="0" format="33" series="1">
      <pivotArea type="data" outline="0" fieldPosition="0">
        <references count="2">
          <reference field="4294967294" count="1" selected="0">
            <x v="0"/>
          </reference>
          <reference field="9" count="1" selected="0">
            <x v="33"/>
          </reference>
        </references>
      </pivotArea>
    </chartFormat>
    <chartFormat chart="0" format="34" series="1">
      <pivotArea type="data" outline="0" fieldPosition="0">
        <references count="5">
          <reference field="4294967294" count="1" selected="0">
            <x v="0"/>
          </reference>
          <reference field="1" count="1" selected="0">
            <x v="2"/>
          </reference>
          <reference field="2" count="1" selected="0">
            <x v="6"/>
          </reference>
          <reference field="3" count="1" selected="0">
            <x v="8"/>
          </reference>
          <reference field="9" count="1" selected="0">
            <x v="22"/>
          </reference>
        </references>
      </pivotArea>
    </chartFormat>
    <chartFormat chart="0" format="35" series="1">
      <pivotArea type="data" outline="0" fieldPosition="0">
        <references count="5">
          <reference field="4294967294" count="1" selected="0">
            <x v="0"/>
          </reference>
          <reference field="1" count="1" selected="0">
            <x v="0"/>
          </reference>
          <reference field="2" count="1" selected="0">
            <x v="0"/>
          </reference>
          <reference field="3" count="1" selected="0">
            <x v="2"/>
          </reference>
          <reference field="9" count="1" selected="0">
            <x v="11"/>
          </reference>
        </references>
      </pivotArea>
    </chartFormat>
    <chartFormat chart="0" format="36" series="1">
      <pivotArea type="data" outline="0" fieldPosition="0">
        <references count="5">
          <reference field="4294967294" count="1" selected="0">
            <x v="0"/>
          </reference>
          <reference field="1" count="1" selected="0">
            <x v="0"/>
          </reference>
          <reference field="2" count="1" selected="0">
            <x v="0"/>
          </reference>
          <reference field="3" count="1" selected="0">
            <x v="2"/>
          </reference>
          <reference field="9" count="1" selected="0">
            <x v="12"/>
          </reference>
        </references>
      </pivotArea>
    </chartFormat>
    <chartFormat chart="0" format="37" series="1">
      <pivotArea type="data" outline="0" fieldPosition="0">
        <references count="5">
          <reference field="4294967294" count="1" selected="0">
            <x v="0"/>
          </reference>
          <reference field="1" count="1" selected="0">
            <x v="0"/>
          </reference>
          <reference field="2" count="1" selected="0">
            <x v="0"/>
          </reference>
          <reference field="3" count="1" selected="0">
            <x v="4"/>
          </reference>
          <reference field="9" count="1" selected="0">
            <x v="6"/>
          </reference>
        </references>
      </pivotArea>
    </chartFormat>
    <chartFormat chart="0" format="38" series="1">
      <pivotArea type="data" outline="0" fieldPosition="0">
        <references count="5">
          <reference field="4294967294" count="1" selected="0">
            <x v="0"/>
          </reference>
          <reference field="1" count="1" selected="0">
            <x v="0"/>
          </reference>
          <reference field="2" count="1" selected="0">
            <x v="0"/>
          </reference>
          <reference field="3" count="1" selected="0">
            <x v="4"/>
          </reference>
          <reference field="9" count="1" selected="0">
            <x v="7"/>
          </reference>
        </references>
      </pivotArea>
    </chartFormat>
    <chartFormat chart="0" format="39" series="1">
      <pivotArea type="data" outline="0" fieldPosition="0">
        <references count="5">
          <reference field="4294967294" count="1" selected="0">
            <x v="0"/>
          </reference>
          <reference field="1" count="1" selected="0">
            <x v="0"/>
          </reference>
          <reference field="2" count="1" selected="0">
            <x v="0"/>
          </reference>
          <reference field="3" count="1" selected="0">
            <x v="5"/>
          </reference>
          <reference field="9" count="1" selected="0">
            <x v="8"/>
          </reference>
        </references>
      </pivotArea>
    </chartFormat>
    <chartFormat chart="0" format="40" series="1">
      <pivotArea type="data" outline="0" fieldPosition="0">
        <references count="5">
          <reference field="4294967294" count="1" selected="0">
            <x v="0"/>
          </reference>
          <reference field="1" count="1" selected="0">
            <x v="0"/>
          </reference>
          <reference field="2" count="1" selected="0">
            <x v="0"/>
          </reference>
          <reference field="3" count="1" selected="0">
            <x v="5"/>
          </reference>
          <reference field="9" count="1" selected="0">
            <x v="9"/>
          </reference>
        </references>
      </pivotArea>
    </chartFormat>
    <chartFormat chart="0" format="41" series="1">
      <pivotArea type="data" outline="0" fieldPosition="0">
        <references count="5">
          <reference field="4294967294" count="1" selected="0">
            <x v="0"/>
          </reference>
          <reference field="1" count="1" selected="0">
            <x v="0"/>
          </reference>
          <reference field="2" count="1" selected="0">
            <x v="0"/>
          </reference>
          <reference field="3" count="1" selected="0">
            <x v="5"/>
          </reference>
          <reference field="9" count="1" selected="0">
            <x v="10"/>
          </reference>
        </references>
      </pivotArea>
    </chartFormat>
    <chartFormat chart="0" format="60" series="1">
      <pivotArea type="data" outline="0" fieldPosition="0">
        <references count="5">
          <reference field="4294967294" count="1" selected="0">
            <x v="0"/>
          </reference>
          <reference field="1" count="1" selected="0">
            <x v="2"/>
          </reference>
          <reference field="2" count="1" selected="0">
            <x v="1"/>
          </reference>
          <reference field="3" count="1" selected="0">
            <x v="3"/>
          </reference>
          <reference field="9" count="1" selected="0">
            <x v="20"/>
          </reference>
        </references>
      </pivotArea>
    </chartFormat>
    <chartFormat chart="0" format="61" series="1">
      <pivotArea type="data" outline="0" fieldPosition="0">
        <references count="5">
          <reference field="4294967294" count="1" selected="0">
            <x v="0"/>
          </reference>
          <reference field="1" count="1" selected="0">
            <x v="2"/>
          </reference>
          <reference field="2" count="1" selected="0">
            <x v="1"/>
          </reference>
          <reference field="3" count="1" selected="0">
            <x v="3"/>
          </reference>
          <reference field="9" count="1" selected="0">
            <x v="21"/>
          </reference>
        </references>
      </pivotArea>
    </chartFormat>
    <chartFormat chart="0" format="62" series="1">
      <pivotArea type="data" outline="0" fieldPosition="0">
        <references count="5">
          <reference field="4294967294" count="1" selected="0">
            <x v="0"/>
          </reference>
          <reference field="1" count="1" selected="0">
            <x v="2"/>
          </reference>
          <reference field="2" count="1" selected="0">
            <x v="2"/>
          </reference>
          <reference field="3" count="1" selected="0">
            <x v="6"/>
          </reference>
          <reference field="9" count="1" selected="0">
            <x v="16"/>
          </reference>
        </references>
      </pivotArea>
    </chartFormat>
    <chartFormat chart="0" format="63" series="1">
      <pivotArea type="data" outline="0" fieldPosition="0">
        <references count="5">
          <reference field="4294967294" count="1" selected="0">
            <x v="0"/>
          </reference>
          <reference field="1" count="1" selected="0">
            <x v="2"/>
          </reference>
          <reference field="2" count="1" selected="0">
            <x v="2"/>
          </reference>
          <reference field="3" count="1" selected="0">
            <x v="6"/>
          </reference>
          <reference field="9" count="1" selected="0">
            <x v="17"/>
          </reference>
        </references>
      </pivotArea>
    </chartFormat>
    <chartFormat chart="0" format="64" series="1">
      <pivotArea type="data" outline="0" fieldPosition="0">
        <references count="5">
          <reference field="4294967294" count="1" selected="0">
            <x v="0"/>
          </reference>
          <reference field="1" count="1" selected="0">
            <x v="2"/>
          </reference>
          <reference field="2" count="1" selected="0">
            <x v="4"/>
          </reference>
          <reference field="3" count="1" selected="0">
            <x v="0"/>
          </reference>
          <reference field="9" count="1" selected="0">
            <x v="13"/>
          </reference>
        </references>
      </pivotArea>
    </chartFormat>
    <chartFormat chart="0" format="65" series="1">
      <pivotArea type="data" outline="0" fieldPosition="0">
        <references count="5">
          <reference field="4294967294" count="1" selected="0">
            <x v="0"/>
          </reference>
          <reference field="1" count="1" selected="0">
            <x v="2"/>
          </reference>
          <reference field="2" count="1" selected="0">
            <x v="4"/>
          </reference>
          <reference field="3" count="1" selected="0">
            <x v="0"/>
          </reference>
          <reference field="9" count="1" selected="0">
            <x v="15"/>
          </reference>
        </references>
      </pivotArea>
    </chartFormat>
    <chartFormat chart="0" format="66" series="1">
      <pivotArea type="data" outline="0" fieldPosition="0">
        <references count="5">
          <reference field="4294967294" count="1" selected="0">
            <x v="0"/>
          </reference>
          <reference field="1" count="1" selected="0">
            <x v="2"/>
          </reference>
          <reference field="2" count="1" selected="0">
            <x v="5"/>
          </reference>
          <reference field="3" count="1" selected="0">
            <x v="7"/>
          </reference>
          <reference field="9" count="1" selected="0">
            <x v="18"/>
          </reference>
        </references>
      </pivotArea>
    </chartFormat>
    <chartFormat chart="0" format="67" series="1">
      <pivotArea type="data" outline="0" fieldPosition="0">
        <references count="5">
          <reference field="4294967294" count="1" selected="0">
            <x v="0"/>
          </reference>
          <reference field="1" count="1" selected="0">
            <x v="2"/>
          </reference>
          <reference field="2" count="1" selected="0">
            <x v="5"/>
          </reference>
          <reference field="3" count="1" selected="0">
            <x v="7"/>
          </reference>
          <reference field="9" count="1" selected="0">
            <x v="19"/>
          </reference>
        </references>
      </pivotArea>
    </chartFormat>
    <chartFormat chart="0" format="68" series="1">
      <pivotArea type="data" outline="0" fieldPosition="0">
        <references count="5">
          <reference field="4294967294" count="1" selected="0">
            <x v="0"/>
          </reference>
          <reference field="1" count="1" selected="0">
            <x v="2"/>
          </reference>
          <reference field="2" count="1" selected="0">
            <x v="6"/>
          </reference>
          <reference field="3" count="1" selected="0">
            <x v="8"/>
          </reference>
          <reference field="9"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11CB84-7890-47E6-83AF-162DB0EAE872}" name="PivotTable1"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D28" firstHeaderRow="1" firstDataRow="3" firstDataCol="1"/>
  <pivotFields count="22">
    <pivotField showAll="0"/>
    <pivotField showAll="0"/>
    <pivotField showAll="0"/>
    <pivotField showAll="0"/>
    <pivotField axis="axisCol" showAll="0" avgSubtotal="1">
      <items count="27">
        <item x="0"/>
        <item x="1"/>
        <item x="2"/>
        <item x="3"/>
        <item x="4"/>
        <item x="5"/>
        <item x="6"/>
        <item x="7"/>
        <item x="8"/>
        <item x="9"/>
        <item x="10"/>
        <item x="11"/>
        <item x="12"/>
        <item x="13"/>
        <item x="14"/>
        <item x="15"/>
        <item x="16"/>
        <item x="17"/>
        <item x="18"/>
        <item x="19"/>
        <item x="20"/>
        <item x="21"/>
        <item x="22"/>
        <item x="23"/>
        <item x="24"/>
        <item x="25"/>
        <item t="avg"/>
      </items>
    </pivotField>
    <pivotField showAll="0"/>
    <pivotField showAll="0"/>
    <pivotField showAll="0"/>
    <pivotField showAll="0"/>
    <pivotField showAll="0"/>
    <pivotField showAll="0"/>
    <pivotField showAll="0"/>
    <pivotField showAll="0"/>
    <pivotField axis="axisRow" showAll="0">
      <items count="27">
        <item x="13"/>
        <item x="22"/>
        <item x="9"/>
        <item x="18"/>
        <item x="2"/>
        <item x="11"/>
        <item x="3"/>
        <item x="15"/>
        <item h="1" x="0"/>
        <item x="1"/>
        <item x="21"/>
        <item x="23"/>
        <item x="12"/>
        <item x="6"/>
        <item x="24"/>
        <item x="5"/>
        <item x="10"/>
        <item x="8"/>
        <item x="20"/>
        <item x="14"/>
        <item x="16"/>
        <item x="4"/>
        <item x="17"/>
        <item x="19"/>
        <item x="7"/>
        <item x="25"/>
        <item t="default"/>
      </items>
    </pivotField>
    <pivotField showAll="0"/>
    <pivotField showAll="0"/>
    <pivotField dataField="1" showAll="0"/>
    <pivotField showAll="0"/>
    <pivotField showAll="0"/>
    <pivotField axis="axisCol" showAll="0" avgSubtotal="1">
      <items count="5">
        <item x="2"/>
        <item x="0"/>
        <item x="1"/>
        <item h="1" x="3"/>
        <item t="avg"/>
      </items>
    </pivotField>
    <pivotField showAll="0"/>
    <pivotField showAll="0"/>
  </pivotFields>
  <rowFields count="1">
    <field x="13"/>
  </rowFields>
  <rowItems count="25">
    <i>
      <x/>
    </i>
    <i>
      <x v="1"/>
    </i>
    <i>
      <x v="2"/>
    </i>
    <i>
      <x v="3"/>
    </i>
    <i>
      <x v="4"/>
    </i>
    <i>
      <x v="5"/>
    </i>
    <i>
      <x v="6"/>
    </i>
    <i>
      <x v="7"/>
    </i>
    <i>
      <x v="9"/>
    </i>
    <i>
      <x v="10"/>
    </i>
    <i>
      <x v="11"/>
    </i>
    <i>
      <x v="12"/>
    </i>
    <i>
      <x v="13"/>
    </i>
    <i>
      <x v="14"/>
    </i>
    <i>
      <x v="15"/>
    </i>
    <i>
      <x v="16"/>
    </i>
    <i>
      <x v="17"/>
    </i>
    <i>
      <x v="18"/>
    </i>
    <i>
      <x v="19"/>
    </i>
    <i>
      <x v="20"/>
    </i>
    <i>
      <x v="21"/>
    </i>
    <i>
      <x v="22"/>
    </i>
    <i>
      <x v="23"/>
    </i>
    <i>
      <x v="24"/>
    </i>
    <i t="grand">
      <x/>
    </i>
  </rowItems>
  <colFields count="2">
    <field x="19"/>
    <field x="4"/>
  </colFields>
  <colItems count="55">
    <i>
      <x/>
      <x v="18"/>
    </i>
    <i t="avg">
      <x/>
    </i>
    <i>
      <x v="1"/>
      <x/>
    </i>
    <i r="1">
      <x v="1"/>
    </i>
    <i r="1">
      <x v="2"/>
    </i>
    <i r="1">
      <x v="3"/>
    </i>
    <i r="1">
      <x v="4"/>
    </i>
    <i r="1">
      <x v="5"/>
    </i>
    <i r="1">
      <x v="6"/>
    </i>
    <i r="1">
      <x v="7"/>
    </i>
    <i r="1">
      <x v="13"/>
    </i>
    <i r="1">
      <x v="20"/>
    </i>
    <i r="1">
      <x v="21"/>
    </i>
    <i r="1">
      <x v="22"/>
    </i>
    <i r="1">
      <x v="23"/>
    </i>
    <i r="1">
      <x v="24"/>
    </i>
    <i t="avg">
      <x v="1"/>
    </i>
    <i>
      <x v="2"/>
      <x v="8"/>
    </i>
    <i r="1">
      <x v="9"/>
    </i>
    <i r="1">
      <x v="10"/>
    </i>
    <i r="1">
      <x v="11"/>
    </i>
    <i r="1">
      <x v="12"/>
    </i>
    <i r="1">
      <x v="14"/>
    </i>
    <i r="1">
      <x v="15"/>
    </i>
    <i r="1">
      <x v="16"/>
    </i>
    <i r="1">
      <x v="17"/>
    </i>
    <i r="1">
      <x v="19"/>
    </i>
    <i t="avg">
      <x v="2"/>
    </i>
    <i t="avg">
      <x v="1048832"/>
      <x/>
    </i>
    <i t="avg" r="1">
      <x v="1"/>
    </i>
    <i t="avg" r="1">
      <x v="2"/>
    </i>
    <i t="avg" r="1">
      <x v="3"/>
    </i>
    <i t="avg" r="1">
      <x v="4"/>
    </i>
    <i t="avg" r="1">
      <x v="5"/>
    </i>
    <i t="avg" r="1">
      <x v="6"/>
    </i>
    <i t="avg" r="1">
      <x v="7"/>
    </i>
    <i t="avg" r="1">
      <x v="8"/>
    </i>
    <i t="avg" r="1">
      <x v="9"/>
    </i>
    <i t="avg" r="1">
      <x v="10"/>
    </i>
    <i t="avg" r="1">
      <x v="11"/>
    </i>
    <i t="avg" r="1">
      <x v="12"/>
    </i>
    <i t="avg" r="1">
      <x v="13"/>
    </i>
    <i t="avg" r="1">
      <x v="14"/>
    </i>
    <i t="avg" r="1">
      <x v="15"/>
    </i>
    <i t="avg" r="1">
      <x v="16"/>
    </i>
    <i t="avg" r="1">
      <x v="17"/>
    </i>
    <i t="avg" r="1">
      <x v="18"/>
    </i>
    <i t="avg" r="1">
      <x v="19"/>
    </i>
    <i t="avg" r="1">
      <x v="20"/>
    </i>
    <i t="avg" r="1">
      <x v="21"/>
    </i>
    <i t="avg" r="1">
      <x v="22"/>
    </i>
    <i t="avg" r="1">
      <x v="23"/>
    </i>
    <i t="avg" r="1">
      <x v="24"/>
    </i>
    <i t="avg" r="1">
      <x v="25"/>
    </i>
    <i t="grand">
      <x/>
    </i>
  </colItems>
  <dataFields count="1">
    <dataField name="Sum of GLA Rate/M2" fld="16" baseField="13" baseItem="17"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5B06AC-ED64-4900-9C3F-7260CA0D6FA9}" name="PivotTable2" cacheId="10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4:R19" firstHeaderRow="1" firstDataRow="2" firstDataCol="1" rowPageCount="2" colPageCount="1"/>
  <pivotFields count="27">
    <pivotField axis="axisPage" multipleItemSelectionAllowed="1" showAll="0">
      <items count="4">
        <item h="1" x="2"/>
        <item x="0"/>
        <item h="1" x="1"/>
        <item t="default"/>
      </items>
    </pivotField>
    <pivotField axis="axisPage" multipleItemSelectionAllowed="1" showAll="0">
      <items count="10">
        <item x="8"/>
        <item x="6"/>
        <item x="4"/>
        <item x="1"/>
        <item x="2"/>
        <item x="5"/>
        <item x="7"/>
        <item x="0"/>
        <item x="3"/>
        <item t="default"/>
      </items>
    </pivotField>
    <pivotField showAll="0"/>
    <pivotField showAll="0"/>
    <pivotField showAll="0"/>
    <pivotField showAll="0"/>
    <pivotField showAll="0"/>
    <pivotField showAll="0"/>
    <pivotField axis="axisCol" showAll="0">
      <items count="35">
        <item x="11"/>
        <item x="12"/>
        <item x="13"/>
        <item x="14"/>
        <item x="15"/>
        <item x="16"/>
        <item x="27"/>
        <item x="28"/>
        <item x="29"/>
        <item x="30"/>
        <item x="31"/>
        <item x="32"/>
        <item x="33"/>
        <item x="17"/>
        <item x="26"/>
        <item x="18"/>
        <item x="19"/>
        <item x="20"/>
        <item x="21"/>
        <item x="22"/>
        <item x="23"/>
        <item x="24"/>
        <item x="25"/>
        <item x="0"/>
        <item x="9"/>
        <item x="1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numFmtId="43" showAll="0"/>
    <pivotField showAll="0"/>
    <pivotField axis="axisRow" showAll="0">
      <items count="14">
        <item x="12"/>
        <item x="0"/>
        <item x="1"/>
        <item x="2"/>
        <item x="3"/>
        <item x="4"/>
        <item x="5"/>
        <item x="6"/>
        <item x="7"/>
        <item x="8"/>
        <item x="9"/>
        <item x="10"/>
        <item x="11"/>
        <item t="default"/>
      </items>
    </pivotField>
    <pivotField showAll="0"/>
    <pivotField showAll="0"/>
    <pivotField showAll="0"/>
    <pivotField showAll="0"/>
    <pivotField dataField="1" numFmtId="166" showAll="0"/>
  </pivotFields>
  <rowFields count="1">
    <field x="21"/>
  </rowFields>
  <rowItems count="14">
    <i>
      <x/>
    </i>
    <i>
      <x v="1"/>
    </i>
    <i>
      <x v="2"/>
    </i>
    <i>
      <x v="3"/>
    </i>
    <i>
      <x v="4"/>
    </i>
    <i>
      <x v="5"/>
    </i>
    <i>
      <x v="6"/>
    </i>
    <i>
      <x v="7"/>
    </i>
    <i>
      <x v="8"/>
    </i>
    <i>
      <x v="9"/>
    </i>
    <i>
      <x v="10"/>
    </i>
    <i>
      <x v="11"/>
    </i>
    <i>
      <x v="12"/>
    </i>
    <i t="grand">
      <x/>
    </i>
  </rowItems>
  <colFields count="1">
    <field x="8"/>
  </colFields>
  <colItems count="17">
    <i>
      <x/>
    </i>
    <i>
      <x v="1"/>
    </i>
    <i>
      <x v="2"/>
    </i>
    <i>
      <x v="3"/>
    </i>
    <i>
      <x v="4"/>
    </i>
    <i>
      <x v="5"/>
    </i>
    <i>
      <x v="23"/>
    </i>
    <i>
      <x v="24"/>
    </i>
    <i>
      <x v="25"/>
    </i>
    <i>
      <x v="26"/>
    </i>
    <i>
      <x v="27"/>
    </i>
    <i>
      <x v="28"/>
    </i>
    <i>
      <x v="29"/>
    </i>
    <i>
      <x v="30"/>
    </i>
    <i>
      <x v="31"/>
    </i>
    <i>
      <x v="32"/>
    </i>
    <i>
      <x v="33"/>
    </i>
  </colItems>
  <pageFields count="2">
    <pageField fld="0" hier="-1"/>
    <pageField fld="1" hier="-1"/>
  </pageFields>
  <dataFields count="1">
    <dataField name="Sum of Cost/GFA" fld="26" baseField="0" baseItem="0" numFmtId="166"/>
  </dataFields>
  <chartFormats count="51">
    <chartFormat chart="0" format="0" series="1">
      <pivotArea type="data" outline="0" fieldPosition="0">
        <references count="1">
          <reference field="8" count="1" selected="0">
            <x v="0"/>
          </reference>
        </references>
      </pivotArea>
    </chartFormat>
    <chartFormat chart="0" format="1" series="1">
      <pivotArea type="data" outline="0" fieldPosition="0">
        <references count="1">
          <reference field="8" count="1" selected="0">
            <x v="1"/>
          </reference>
        </references>
      </pivotArea>
    </chartFormat>
    <chartFormat chart="0" format="2" series="1">
      <pivotArea type="data" outline="0" fieldPosition="0">
        <references count="1">
          <reference field="8" count="1" selected="0">
            <x v="2"/>
          </reference>
        </references>
      </pivotArea>
    </chartFormat>
    <chartFormat chart="0" format="3" series="1">
      <pivotArea type="data" outline="0" fieldPosition="0">
        <references count="1">
          <reference field="8" count="1" selected="0">
            <x v="3"/>
          </reference>
        </references>
      </pivotArea>
    </chartFormat>
    <chartFormat chart="0" format="4" series="1">
      <pivotArea type="data" outline="0" fieldPosition="0">
        <references count="1">
          <reference field="8" count="1" selected="0">
            <x v="4"/>
          </reference>
        </references>
      </pivotArea>
    </chartFormat>
    <chartFormat chart="0" format="5" series="1">
      <pivotArea type="data" outline="0" fieldPosition="0">
        <references count="1">
          <reference field="8" count="1" selected="0">
            <x v="5"/>
          </reference>
        </references>
      </pivotArea>
    </chartFormat>
    <chartFormat chart="0" format="6" series="1">
      <pivotArea type="data" outline="0" fieldPosition="0">
        <references count="1">
          <reference field="8" count="1" selected="0">
            <x v="6"/>
          </reference>
        </references>
      </pivotArea>
    </chartFormat>
    <chartFormat chart="0" format="7" series="1">
      <pivotArea type="data" outline="0" fieldPosition="0">
        <references count="1">
          <reference field="8" count="1" selected="0">
            <x v="7"/>
          </reference>
        </references>
      </pivotArea>
    </chartFormat>
    <chartFormat chart="0" format="8" series="1">
      <pivotArea type="data" outline="0" fieldPosition="0">
        <references count="1">
          <reference field="8" count="1" selected="0">
            <x v="8"/>
          </reference>
        </references>
      </pivotArea>
    </chartFormat>
    <chartFormat chart="0" format="9" series="1">
      <pivotArea type="data" outline="0" fieldPosition="0">
        <references count="1">
          <reference field="8" count="1" selected="0">
            <x v="9"/>
          </reference>
        </references>
      </pivotArea>
    </chartFormat>
    <chartFormat chart="0" format="10" series="1">
      <pivotArea type="data" outline="0" fieldPosition="0">
        <references count="1">
          <reference field="8" count="1" selected="0">
            <x v="10"/>
          </reference>
        </references>
      </pivotArea>
    </chartFormat>
    <chartFormat chart="0" format="11" series="1">
      <pivotArea type="data" outline="0" fieldPosition="0">
        <references count="1">
          <reference field="8" count="1" selected="0">
            <x v="11"/>
          </reference>
        </references>
      </pivotArea>
    </chartFormat>
    <chartFormat chart="0" format="12" series="1">
      <pivotArea type="data" outline="0" fieldPosition="0">
        <references count="1">
          <reference field="8" count="1" selected="0">
            <x v="12"/>
          </reference>
        </references>
      </pivotArea>
    </chartFormat>
    <chartFormat chart="0" format="13" series="1">
      <pivotArea type="data" outline="0" fieldPosition="0">
        <references count="1">
          <reference field="8" count="1" selected="0">
            <x v="13"/>
          </reference>
        </references>
      </pivotArea>
    </chartFormat>
    <chartFormat chart="0" format="14" series="1">
      <pivotArea type="data" outline="0" fieldPosition="0">
        <references count="1">
          <reference field="8" count="1" selected="0">
            <x v="14"/>
          </reference>
        </references>
      </pivotArea>
    </chartFormat>
    <chartFormat chart="0" format="15" series="1">
      <pivotArea type="data" outline="0" fieldPosition="0">
        <references count="1">
          <reference field="8" count="1" selected="0">
            <x v="15"/>
          </reference>
        </references>
      </pivotArea>
    </chartFormat>
    <chartFormat chart="0" format="16" series="1">
      <pivotArea type="data" outline="0" fieldPosition="0">
        <references count="1">
          <reference field="8" count="1" selected="0">
            <x v="16"/>
          </reference>
        </references>
      </pivotArea>
    </chartFormat>
    <chartFormat chart="0" format="17" series="1">
      <pivotArea type="data" outline="0" fieldPosition="0">
        <references count="1">
          <reference field="8" count="1" selected="0">
            <x v="17"/>
          </reference>
        </references>
      </pivotArea>
    </chartFormat>
    <chartFormat chart="0" format="18" series="1">
      <pivotArea type="data" outline="0" fieldPosition="0">
        <references count="1">
          <reference field="8" count="1" selected="0">
            <x v="18"/>
          </reference>
        </references>
      </pivotArea>
    </chartFormat>
    <chartFormat chart="0" format="19" series="1">
      <pivotArea type="data" outline="0" fieldPosition="0">
        <references count="1">
          <reference field="8" count="1" selected="0">
            <x v="19"/>
          </reference>
        </references>
      </pivotArea>
    </chartFormat>
    <chartFormat chart="0" format="20" series="1">
      <pivotArea type="data" outline="0" fieldPosition="0">
        <references count="1">
          <reference field="8" count="1" selected="0">
            <x v="20"/>
          </reference>
        </references>
      </pivotArea>
    </chartFormat>
    <chartFormat chart="0" format="21" series="1">
      <pivotArea type="data" outline="0" fieldPosition="0">
        <references count="1">
          <reference field="8" count="1" selected="0">
            <x v="21"/>
          </reference>
        </references>
      </pivotArea>
    </chartFormat>
    <chartFormat chart="0" format="22" series="1">
      <pivotArea type="data" outline="0" fieldPosition="0">
        <references count="1">
          <reference field="8" count="1" selected="0">
            <x v="22"/>
          </reference>
        </references>
      </pivotArea>
    </chartFormat>
    <chartFormat chart="0" format="23" series="1">
      <pivotArea type="data" outline="0" fieldPosition="0">
        <references count="1">
          <reference field="8" count="1" selected="0">
            <x v="23"/>
          </reference>
        </references>
      </pivotArea>
    </chartFormat>
    <chartFormat chart="0" format="24" series="1">
      <pivotArea type="data" outline="0" fieldPosition="0">
        <references count="1">
          <reference field="8" count="1" selected="0">
            <x v="24"/>
          </reference>
        </references>
      </pivotArea>
    </chartFormat>
    <chartFormat chart="0" format="25" series="1">
      <pivotArea type="data" outline="0" fieldPosition="0">
        <references count="1">
          <reference field="8" count="1" selected="0">
            <x v="25"/>
          </reference>
        </references>
      </pivotArea>
    </chartFormat>
    <chartFormat chart="0" format="26" series="1">
      <pivotArea type="data" outline="0" fieldPosition="0">
        <references count="1">
          <reference field="8" count="1" selected="0">
            <x v="26"/>
          </reference>
        </references>
      </pivotArea>
    </chartFormat>
    <chartFormat chart="0" format="27" series="1">
      <pivotArea type="data" outline="0" fieldPosition="0">
        <references count="1">
          <reference field="8" count="1" selected="0">
            <x v="27"/>
          </reference>
        </references>
      </pivotArea>
    </chartFormat>
    <chartFormat chart="0" format="28" series="1">
      <pivotArea type="data" outline="0" fieldPosition="0">
        <references count="1">
          <reference field="8" count="1" selected="0">
            <x v="28"/>
          </reference>
        </references>
      </pivotArea>
    </chartFormat>
    <chartFormat chart="0" format="29" series="1">
      <pivotArea type="data" outline="0" fieldPosition="0">
        <references count="1">
          <reference field="8" count="1" selected="0">
            <x v="29"/>
          </reference>
        </references>
      </pivotArea>
    </chartFormat>
    <chartFormat chart="0" format="30" series="1">
      <pivotArea type="data" outline="0" fieldPosition="0">
        <references count="1">
          <reference field="8" count="1" selected="0">
            <x v="30"/>
          </reference>
        </references>
      </pivotArea>
    </chartFormat>
    <chartFormat chart="0" format="31" series="1">
      <pivotArea type="data" outline="0" fieldPosition="0">
        <references count="1">
          <reference field="8" count="1" selected="0">
            <x v="31"/>
          </reference>
        </references>
      </pivotArea>
    </chartFormat>
    <chartFormat chart="0" format="32" series="1">
      <pivotArea type="data" outline="0" fieldPosition="0">
        <references count="1">
          <reference field="8" count="1" selected="0">
            <x v="32"/>
          </reference>
        </references>
      </pivotArea>
    </chartFormat>
    <chartFormat chart="0" format="33" series="1">
      <pivotArea type="data" outline="0" fieldPosition="0">
        <references count="1">
          <reference field="8" count="1" selected="0">
            <x v="33"/>
          </reference>
        </references>
      </pivotArea>
    </chartFormat>
    <chartFormat chart="0" format="34" series="1">
      <pivotArea type="data" outline="0" fieldPosition="0">
        <references count="2">
          <reference field="4294967294" count="1" selected="0">
            <x v="0"/>
          </reference>
          <reference field="8" count="1" selected="0">
            <x v="0"/>
          </reference>
        </references>
      </pivotArea>
    </chartFormat>
    <chartFormat chart="0" format="35" series="1">
      <pivotArea type="data" outline="0" fieldPosition="0">
        <references count="2">
          <reference field="4294967294" count="1" selected="0">
            <x v="0"/>
          </reference>
          <reference field="8" count="1" selected="0">
            <x v="1"/>
          </reference>
        </references>
      </pivotArea>
    </chartFormat>
    <chartFormat chart="0" format="36" series="1">
      <pivotArea type="data" outline="0" fieldPosition="0">
        <references count="2">
          <reference field="4294967294" count="1" selected="0">
            <x v="0"/>
          </reference>
          <reference field="8" count="1" selected="0">
            <x v="2"/>
          </reference>
        </references>
      </pivotArea>
    </chartFormat>
    <chartFormat chart="0" format="37" series="1">
      <pivotArea type="data" outline="0" fieldPosition="0">
        <references count="2">
          <reference field="4294967294" count="1" selected="0">
            <x v="0"/>
          </reference>
          <reference field="8" count="1" selected="0">
            <x v="3"/>
          </reference>
        </references>
      </pivotArea>
    </chartFormat>
    <chartFormat chart="0" format="38" series="1">
      <pivotArea type="data" outline="0" fieldPosition="0">
        <references count="2">
          <reference field="4294967294" count="1" selected="0">
            <x v="0"/>
          </reference>
          <reference field="8" count="1" selected="0">
            <x v="4"/>
          </reference>
        </references>
      </pivotArea>
    </chartFormat>
    <chartFormat chart="0" format="39" series="1">
      <pivotArea type="data" outline="0" fieldPosition="0">
        <references count="2">
          <reference field="4294967294" count="1" selected="0">
            <x v="0"/>
          </reference>
          <reference field="8" count="1" selected="0">
            <x v="5"/>
          </reference>
        </references>
      </pivotArea>
    </chartFormat>
    <chartFormat chart="0" format="40" series="1">
      <pivotArea type="data" outline="0" fieldPosition="0">
        <references count="2">
          <reference field="4294967294" count="1" selected="0">
            <x v="0"/>
          </reference>
          <reference field="8" count="1" selected="0">
            <x v="23"/>
          </reference>
        </references>
      </pivotArea>
    </chartFormat>
    <chartFormat chart="0" format="41" series="1">
      <pivotArea type="data" outline="0" fieldPosition="0">
        <references count="2">
          <reference field="4294967294" count="1" selected="0">
            <x v="0"/>
          </reference>
          <reference field="8" count="1" selected="0">
            <x v="24"/>
          </reference>
        </references>
      </pivotArea>
    </chartFormat>
    <chartFormat chart="0" format="42" series="1">
      <pivotArea type="data" outline="0" fieldPosition="0">
        <references count="2">
          <reference field="4294967294" count="1" selected="0">
            <x v="0"/>
          </reference>
          <reference field="8" count="1" selected="0">
            <x v="25"/>
          </reference>
        </references>
      </pivotArea>
    </chartFormat>
    <chartFormat chart="0" format="43" series="1">
      <pivotArea type="data" outline="0" fieldPosition="0">
        <references count="2">
          <reference field="4294967294" count="1" selected="0">
            <x v="0"/>
          </reference>
          <reference field="8" count="1" selected="0">
            <x v="26"/>
          </reference>
        </references>
      </pivotArea>
    </chartFormat>
    <chartFormat chart="0" format="44" series="1">
      <pivotArea type="data" outline="0" fieldPosition="0">
        <references count="2">
          <reference field="4294967294" count="1" selected="0">
            <x v="0"/>
          </reference>
          <reference field="8" count="1" selected="0">
            <x v="27"/>
          </reference>
        </references>
      </pivotArea>
    </chartFormat>
    <chartFormat chart="0" format="45" series="1">
      <pivotArea type="data" outline="0" fieldPosition="0">
        <references count="2">
          <reference field="4294967294" count="1" selected="0">
            <x v="0"/>
          </reference>
          <reference field="8" count="1" selected="0">
            <x v="28"/>
          </reference>
        </references>
      </pivotArea>
    </chartFormat>
    <chartFormat chart="0" format="46" series="1">
      <pivotArea type="data" outline="0" fieldPosition="0">
        <references count="2">
          <reference field="4294967294" count="1" selected="0">
            <x v="0"/>
          </reference>
          <reference field="8" count="1" selected="0">
            <x v="29"/>
          </reference>
        </references>
      </pivotArea>
    </chartFormat>
    <chartFormat chart="0" format="47" series="1">
      <pivotArea type="data" outline="0" fieldPosition="0">
        <references count="2">
          <reference field="4294967294" count="1" selected="0">
            <x v="0"/>
          </reference>
          <reference field="8" count="1" selected="0">
            <x v="30"/>
          </reference>
        </references>
      </pivotArea>
    </chartFormat>
    <chartFormat chart="0" format="48" series="1">
      <pivotArea type="data" outline="0" fieldPosition="0">
        <references count="2">
          <reference field="4294967294" count="1" selected="0">
            <x v="0"/>
          </reference>
          <reference field="8" count="1" selected="0">
            <x v="31"/>
          </reference>
        </references>
      </pivotArea>
    </chartFormat>
    <chartFormat chart="0" format="49" series="1">
      <pivotArea type="data" outline="0" fieldPosition="0">
        <references count="2">
          <reference field="4294967294" count="1" selected="0">
            <x v="0"/>
          </reference>
          <reference field="8" count="1" selected="0">
            <x v="32"/>
          </reference>
        </references>
      </pivotArea>
    </chartFormat>
    <chartFormat chart="0" format="50" series="1">
      <pivotArea type="data" outline="0" fieldPosition="0">
        <references count="2">
          <reference field="4294967294" count="1" selected="0">
            <x v="0"/>
          </reference>
          <reference field="8" count="1" selected="0">
            <x v="3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C1D687-F3A1-41DC-925E-2DD3B0A5FDED}" name="PivotTable2" cacheId="12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4:H19" firstHeaderRow="1" firstDataRow="2" firstDataCol="1" rowPageCount="2" colPageCount="1"/>
  <pivotFields count="34">
    <pivotField axis="axisPage" multipleItemSelectionAllowed="1" showAll="0">
      <items count="3">
        <item x="0"/>
        <item x="1"/>
        <item t="default"/>
      </items>
    </pivotField>
    <pivotField axis="axisPage" multipleItemSelectionAllowed="1" showAll="0">
      <items count="5">
        <item x="2"/>
        <item h="1" x="0"/>
        <item h="1" x="1"/>
        <item h="1" x="3"/>
        <item t="default"/>
      </items>
    </pivotField>
    <pivotField showAll="0"/>
    <pivotField showAll="0"/>
    <pivotField showAll="0"/>
    <pivotField showAll="0"/>
    <pivotField showAll="0"/>
    <pivotField showAll="0"/>
    <pivotField showAll="0"/>
    <pivotField axis="axisCol" showAll="0">
      <items count="36">
        <item x="11"/>
        <item x="12"/>
        <item x="13"/>
        <item x="14"/>
        <item x="15"/>
        <item x="16"/>
        <item x="27"/>
        <item x="28"/>
        <item x="29"/>
        <item x="30"/>
        <item x="31"/>
        <item x="32"/>
        <item x="33"/>
        <item x="17"/>
        <item x="26"/>
        <item x="18"/>
        <item x="19"/>
        <item x="20"/>
        <item x="21"/>
        <item x="22"/>
        <item x="23"/>
        <item x="24"/>
        <item x="25"/>
        <item x="0"/>
        <item x="9"/>
        <item x="10"/>
        <item x="1"/>
        <item x="2"/>
        <item x="3"/>
        <item x="4"/>
        <item x="5"/>
        <item x="6"/>
        <item x="7"/>
        <item x="8"/>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12"/>
        <item x="0"/>
        <item x="1"/>
        <item x="2"/>
        <item x="3"/>
        <item x="4"/>
        <item x="5"/>
        <item x="6"/>
        <item x="7"/>
        <item x="8"/>
        <item x="9"/>
        <item x="10"/>
        <item x="11"/>
        <item x="13"/>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22"/>
  </rowFields>
  <rowItems count="14">
    <i>
      <x/>
    </i>
    <i>
      <x v="1"/>
    </i>
    <i>
      <x v="2"/>
    </i>
    <i>
      <x v="3"/>
    </i>
    <i>
      <x v="4"/>
    </i>
    <i>
      <x v="5"/>
    </i>
    <i>
      <x v="6"/>
    </i>
    <i>
      <x v="7"/>
    </i>
    <i>
      <x v="8"/>
    </i>
    <i>
      <x v="9"/>
    </i>
    <i>
      <x v="10"/>
    </i>
    <i>
      <x v="11"/>
    </i>
    <i>
      <x v="12"/>
    </i>
    <i t="grand">
      <x/>
    </i>
  </rowItems>
  <colFields count="1">
    <field x="9"/>
  </colFields>
  <colItems count="7">
    <i>
      <x v="6"/>
    </i>
    <i>
      <x v="7"/>
    </i>
    <i>
      <x v="8"/>
    </i>
    <i>
      <x v="9"/>
    </i>
    <i>
      <x v="10"/>
    </i>
    <i>
      <x v="11"/>
    </i>
    <i>
      <x v="12"/>
    </i>
  </colItems>
  <pageFields count="2">
    <pageField fld="0" hier="-1"/>
    <pageField fld="1" hier="-1"/>
  </pageFields>
  <dataFields count="1">
    <dataField name="Sum of Cost/GFA" fld="27" baseField="22" baseItem="3" numFmtId="3"/>
  </dataFields>
  <chartFormats count="42">
    <chartFormat chart="0" format="0" series="1">
      <pivotArea type="data" outline="0" fieldPosition="0">
        <references count="1">
          <reference field="9" count="1" selected="0">
            <x v="0"/>
          </reference>
        </references>
      </pivotArea>
    </chartFormat>
    <chartFormat chart="0" format="1" series="1">
      <pivotArea type="data" outline="0" fieldPosition="0">
        <references count="1">
          <reference field="9" count="1" selected="0">
            <x v="1"/>
          </reference>
        </references>
      </pivotArea>
    </chartFormat>
    <chartFormat chart="0" format="2" series="1">
      <pivotArea type="data" outline="0" fieldPosition="0">
        <references count="1">
          <reference field="9" count="1" selected="0">
            <x v="2"/>
          </reference>
        </references>
      </pivotArea>
    </chartFormat>
    <chartFormat chart="0" format="3" series="1">
      <pivotArea type="data" outline="0" fieldPosition="0">
        <references count="1">
          <reference field="9" count="1" selected="0">
            <x v="3"/>
          </reference>
        </references>
      </pivotArea>
    </chartFormat>
    <chartFormat chart="0" format="4" series="1">
      <pivotArea type="data" outline="0" fieldPosition="0">
        <references count="1">
          <reference field="9" count="1" selected="0">
            <x v="4"/>
          </reference>
        </references>
      </pivotArea>
    </chartFormat>
    <chartFormat chart="0" format="5" series="1">
      <pivotArea type="data" outline="0" fieldPosition="0">
        <references count="1">
          <reference field="9" count="1" selected="0">
            <x v="5"/>
          </reference>
        </references>
      </pivotArea>
    </chartFormat>
    <chartFormat chart="0" format="6" series="1">
      <pivotArea type="data" outline="0" fieldPosition="0">
        <references count="1">
          <reference field="9" count="1" selected="0">
            <x v="6"/>
          </reference>
        </references>
      </pivotArea>
    </chartFormat>
    <chartFormat chart="0" format="7" series="1">
      <pivotArea type="data" outline="0" fieldPosition="0">
        <references count="1">
          <reference field="9" count="1" selected="0">
            <x v="7"/>
          </reference>
        </references>
      </pivotArea>
    </chartFormat>
    <chartFormat chart="0" format="8" series="1">
      <pivotArea type="data" outline="0" fieldPosition="0">
        <references count="1">
          <reference field="9" count="1" selected="0">
            <x v="8"/>
          </reference>
        </references>
      </pivotArea>
    </chartFormat>
    <chartFormat chart="0" format="9" series="1">
      <pivotArea type="data" outline="0" fieldPosition="0">
        <references count="1">
          <reference field="9" count="1" selected="0">
            <x v="9"/>
          </reference>
        </references>
      </pivotArea>
    </chartFormat>
    <chartFormat chart="0" format="10" series="1">
      <pivotArea type="data" outline="0" fieldPosition="0">
        <references count="1">
          <reference field="9" count="1" selected="0">
            <x v="10"/>
          </reference>
        </references>
      </pivotArea>
    </chartFormat>
    <chartFormat chart="0" format="11" series="1">
      <pivotArea type="data" outline="0" fieldPosition="0">
        <references count="1">
          <reference field="9" count="1" selected="0">
            <x v="11"/>
          </reference>
        </references>
      </pivotArea>
    </chartFormat>
    <chartFormat chart="0" format="12" series="1">
      <pivotArea type="data" outline="0" fieldPosition="0">
        <references count="1">
          <reference field="9" count="1" selected="0">
            <x v="12"/>
          </reference>
        </references>
      </pivotArea>
    </chartFormat>
    <chartFormat chart="0" format="13" series="1">
      <pivotArea type="data" outline="0" fieldPosition="0">
        <references count="1">
          <reference field="9" count="1" selected="0">
            <x v="13"/>
          </reference>
        </references>
      </pivotArea>
    </chartFormat>
    <chartFormat chart="0" format="14" series="1">
      <pivotArea type="data" outline="0" fieldPosition="0">
        <references count="1">
          <reference field="9" count="1" selected="0">
            <x v="14"/>
          </reference>
        </references>
      </pivotArea>
    </chartFormat>
    <chartFormat chart="0" format="15" series="1">
      <pivotArea type="data" outline="0" fieldPosition="0">
        <references count="1">
          <reference field="9" count="1" selected="0">
            <x v="15"/>
          </reference>
        </references>
      </pivotArea>
    </chartFormat>
    <chartFormat chart="0" format="16" series="1">
      <pivotArea type="data" outline="0" fieldPosition="0">
        <references count="1">
          <reference field="9" count="1" selected="0">
            <x v="16"/>
          </reference>
        </references>
      </pivotArea>
    </chartFormat>
    <chartFormat chart="0" format="17" series="1">
      <pivotArea type="data" outline="0" fieldPosition="0">
        <references count="1">
          <reference field="9" count="1" selected="0">
            <x v="17"/>
          </reference>
        </references>
      </pivotArea>
    </chartFormat>
    <chartFormat chart="0" format="18" series="1">
      <pivotArea type="data" outline="0" fieldPosition="0">
        <references count="1">
          <reference field="9" count="1" selected="0">
            <x v="18"/>
          </reference>
        </references>
      </pivotArea>
    </chartFormat>
    <chartFormat chart="0" format="19" series="1">
      <pivotArea type="data" outline="0" fieldPosition="0">
        <references count="1">
          <reference field="9" count="1" selected="0">
            <x v="19"/>
          </reference>
        </references>
      </pivotArea>
    </chartFormat>
    <chartFormat chart="0" format="20" series="1">
      <pivotArea type="data" outline="0" fieldPosition="0">
        <references count="1">
          <reference field="9" count="1" selected="0">
            <x v="20"/>
          </reference>
        </references>
      </pivotArea>
    </chartFormat>
    <chartFormat chart="0" format="21" series="1">
      <pivotArea type="data" outline="0" fieldPosition="0">
        <references count="1">
          <reference field="9" count="1" selected="0">
            <x v="21"/>
          </reference>
        </references>
      </pivotArea>
    </chartFormat>
    <chartFormat chart="0" format="22" series="1">
      <pivotArea type="data" outline="0" fieldPosition="0">
        <references count="1">
          <reference field="9" count="1" selected="0">
            <x v="22"/>
          </reference>
        </references>
      </pivotArea>
    </chartFormat>
    <chartFormat chart="0" format="23" series="1">
      <pivotArea type="data" outline="0" fieldPosition="0">
        <references count="1">
          <reference field="9" count="1" selected="0">
            <x v="23"/>
          </reference>
        </references>
      </pivotArea>
    </chartFormat>
    <chartFormat chart="0" format="24" series="1">
      <pivotArea type="data" outline="0" fieldPosition="0">
        <references count="1">
          <reference field="9" count="1" selected="0">
            <x v="24"/>
          </reference>
        </references>
      </pivotArea>
    </chartFormat>
    <chartFormat chart="0" format="25" series="1">
      <pivotArea type="data" outline="0" fieldPosition="0">
        <references count="1">
          <reference field="9" count="1" selected="0">
            <x v="25"/>
          </reference>
        </references>
      </pivotArea>
    </chartFormat>
    <chartFormat chart="0" format="26" series="1">
      <pivotArea type="data" outline="0" fieldPosition="0">
        <references count="1">
          <reference field="9" count="1" selected="0">
            <x v="26"/>
          </reference>
        </references>
      </pivotArea>
    </chartFormat>
    <chartFormat chart="0" format="27" series="1">
      <pivotArea type="data" outline="0" fieldPosition="0">
        <references count="1">
          <reference field="9" count="1" selected="0">
            <x v="27"/>
          </reference>
        </references>
      </pivotArea>
    </chartFormat>
    <chartFormat chart="0" format="28" series="1">
      <pivotArea type="data" outline="0" fieldPosition="0">
        <references count="1">
          <reference field="9" count="1" selected="0">
            <x v="28"/>
          </reference>
        </references>
      </pivotArea>
    </chartFormat>
    <chartFormat chart="0" format="29" series="1">
      <pivotArea type="data" outline="0" fieldPosition="0">
        <references count="1">
          <reference field="9" count="1" selected="0">
            <x v="29"/>
          </reference>
        </references>
      </pivotArea>
    </chartFormat>
    <chartFormat chart="0" format="30" series="1">
      <pivotArea type="data" outline="0" fieldPosition="0">
        <references count="1">
          <reference field="9" count="1" selected="0">
            <x v="30"/>
          </reference>
        </references>
      </pivotArea>
    </chartFormat>
    <chartFormat chart="0" format="31" series="1">
      <pivotArea type="data" outline="0" fieldPosition="0">
        <references count="1">
          <reference field="9" count="1" selected="0">
            <x v="31"/>
          </reference>
        </references>
      </pivotArea>
    </chartFormat>
    <chartFormat chart="0" format="32" series="1">
      <pivotArea type="data" outline="0" fieldPosition="0">
        <references count="1">
          <reference field="9" count="1" selected="0">
            <x v="32"/>
          </reference>
        </references>
      </pivotArea>
    </chartFormat>
    <chartFormat chart="0" format="33" series="1">
      <pivotArea type="data" outline="0" fieldPosition="0">
        <references count="1">
          <reference field="9" count="1" selected="0">
            <x v="33"/>
          </reference>
        </references>
      </pivotArea>
    </chartFormat>
    <chartFormat chart="0" format="34" series="1">
      <pivotArea type="data" outline="0" fieldPosition="0">
        <references count="1">
          <reference field="9" count="1" selected="0">
            <x v="34"/>
          </reference>
        </references>
      </pivotArea>
    </chartFormat>
    <chartFormat chart="0" format="35" series="1">
      <pivotArea type="data" outline="0" fieldPosition="0">
        <references count="2">
          <reference field="4294967294" count="1" selected="0">
            <x v="0"/>
          </reference>
          <reference field="9" count="1" selected="0">
            <x v="6"/>
          </reference>
        </references>
      </pivotArea>
    </chartFormat>
    <chartFormat chart="0" format="36" series="1">
      <pivotArea type="data" outline="0" fieldPosition="0">
        <references count="2">
          <reference field="4294967294" count="1" selected="0">
            <x v="0"/>
          </reference>
          <reference field="9" count="1" selected="0">
            <x v="7"/>
          </reference>
        </references>
      </pivotArea>
    </chartFormat>
    <chartFormat chart="0" format="37" series="1">
      <pivotArea type="data" outline="0" fieldPosition="0">
        <references count="2">
          <reference field="4294967294" count="1" selected="0">
            <x v="0"/>
          </reference>
          <reference field="9" count="1" selected="0">
            <x v="8"/>
          </reference>
        </references>
      </pivotArea>
    </chartFormat>
    <chartFormat chart="0" format="38" series="1">
      <pivotArea type="data" outline="0" fieldPosition="0">
        <references count="2">
          <reference field="4294967294" count="1" selected="0">
            <x v="0"/>
          </reference>
          <reference field="9" count="1" selected="0">
            <x v="9"/>
          </reference>
        </references>
      </pivotArea>
    </chartFormat>
    <chartFormat chart="0" format="39" series="1">
      <pivotArea type="data" outline="0" fieldPosition="0">
        <references count="2">
          <reference field="4294967294" count="1" selected="0">
            <x v="0"/>
          </reference>
          <reference field="9" count="1" selected="0">
            <x v="10"/>
          </reference>
        </references>
      </pivotArea>
    </chartFormat>
    <chartFormat chart="0" format="40" series="1">
      <pivotArea type="data" outline="0" fieldPosition="0">
        <references count="2">
          <reference field="4294967294" count="1" selected="0">
            <x v="0"/>
          </reference>
          <reference field="9" count="1" selected="0">
            <x v="11"/>
          </reference>
        </references>
      </pivotArea>
    </chartFormat>
    <chartFormat chart="0" format="41" series="1">
      <pivotArea type="data" outline="0" fieldPosition="0">
        <references count="2">
          <reference field="4294967294" count="1" selected="0">
            <x v="0"/>
          </reference>
          <reference field="9"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913F8F-B40B-401D-9F16-5A506A0B7F27}" name="PivotTable1" cacheId="113"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4:K19" firstHeaderRow="1" firstDataRow="2" firstDataCol="1" rowPageCount="2" colPageCount="1"/>
  <pivotFields count="31">
    <pivotField axis="axisPage" multipleItemSelectionAllowed="1" showAll="0">
      <items count="5">
        <item h="1" x="2"/>
        <item h="1" x="0"/>
        <item x="1"/>
        <item h="1" x="3"/>
        <item t="default"/>
      </items>
    </pivotField>
    <pivotField showAll="0"/>
    <pivotField axis="axisPage" multipleItemSelectionAllowed="1" showAll="0">
      <items count="17">
        <item x="7"/>
        <item x="1"/>
        <item x="3"/>
        <item x="10"/>
        <item x="5"/>
        <item x="4"/>
        <item x="8"/>
        <item x="9"/>
        <item x="11"/>
        <item x="2"/>
        <item x="0"/>
        <item x="15"/>
        <item x="6"/>
        <item x="12"/>
        <item x="13"/>
        <item x="14"/>
        <item t="default"/>
      </items>
    </pivotField>
    <pivotField showAll="0"/>
    <pivotField showAll="0"/>
    <pivotField showAll="0"/>
    <pivotField showAll="0"/>
    <pivotField showAll="0"/>
    <pivotField axis="axisCol" showAll="0">
      <items count="36">
        <item x="11"/>
        <item x="12"/>
        <item x="13"/>
        <item x="14"/>
        <item x="15"/>
        <item x="16"/>
        <item x="27"/>
        <item x="28"/>
        <item x="29"/>
        <item x="30"/>
        <item x="31"/>
        <item x="32"/>
        <item x="33"/>
        <item x="17"/>
        <item x="18"/>
        <item x="19"/>
        <item x="20"/>
        <item x="21"/>
        <item x="22"/>
        <item x="23"/>
        <item x="24"/>
        <item x="25"/>
        <item x="26"/>
        <item x="0"/>
        <item x="9"/>
        <item x="10"/>
        <item x="1"/>
        <item x="2"/>
        <item x="3"/>
        <item x="4"/>
        <item x="5"/>
        <item x="6"/>
        <item x="7"/>
        <item x="8"/>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12"/>
        <item x="0"/>
        <item x="1"/>
        <item x="2"/>
        <item x="3"/>
        <item x="4"/>
        <item x="5"/>
        <item x="6"/>
        <item x="7"/>
        <item x="8"/>
        <item x="9"/>
        <item x="10"/>
        <item x="11"/>
        <item x="13"/>
        <item t="default"/>
      </items>
    </pivotField>
    <pivotField showAll="0"/>
    <pivotField showAll="0"/>
    <pivotField showAll="0"/>
    <pivotField showAll="0"/>
    <pivotField dataField="1" showAll="0"/>
    <pivotField showAll="0"/>
    <pivotField showAll="0"/>
    <pivotField showAll="0"/>
    <pivotField showAll="0"/>
  </pivotFields>
  <rowFields count="1">
    <field x="21"/>
  </rowFields>
  <rowItems count="14">
    <i>
      <x/>
    </i>
    <i>
      <x v="1"/>
    </i>
    <i>
      <x v="2"/>
    </i>
    <i>
      <x v="3"/>
    </i>
    <i>
      <x v="4"/>
    </i>
    <i>
      <x v="5"/>
    </i>
    <i>
      <x v="6"/>
    </i>
    <i>
      <x v="7"/>
    </i>
    <i>
      <x v="8"/>
    </i>
    <i>
      <x v="9"/>
    </i>
    <i>
      <x v="10"/>
    </i>
    <i>
      <x v="11"/>
    </i>
    <i>
      <x v="12"/>
    </i>
    <i t="grand">
      <x/>
    </i>
  </rowItems>
  <colFields count="1">
    <field x="8"/>
  </colFields>
  <colItems count="10">
    <i>
      <x v="13"/>
    </i>
    <i>
      <x v="14"/>
    </i>
    <i>
      <x v="15"/>
    </i>
    <i>
      <x v="16"/>
    </i>
    <i>
      <x v="17"/>
    </i>
    <i>
      <x v="18"/>
    </i>
    <i>
      <x v="19"/>
    </i>
    <i>
      <x v="20"/>
    </i>
    <i>
      <x v="21"/>
    </i>
    <i>
      <x v="22"/>
    </i>
  </colItems>
  <pageFields count="2">
    <pageField fld="0" hier="-1"/>
    <pageField fld="2" hier="-1"/>
  </pageFields>
  <dataFields count="1">
    <dataField name="Sum of Cost/GFA" fld="26" baseField="21" baseItem="5" numFmtId="3"/>
  </dataFields>
  <chartFormats count="35">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 chart="0" format="8" series="1">
      <pivotArea type="data" outline="0" fieldPosition="0">
        <references count="2">
          <reference field="4294967294" count="1" selected="0">
            <x v="0"/>
          </reference>
          <reference field="8" count="1" selected="0">
            <x v="8"/>
          </reference>
        </references>
      </pivotArea>
    </chartFormat>
    <chartFormat chart="0" format="9" series="1">
      <pivotArea type="data" outline="0" fieldPosition="0">
        <references count="2">
          <reference field="4294967294" count="1" selected="0">
            <x v="0"/>
          </reference>
          <reference field="8" count="1" selected="0">
            <x v="9"/>
          </reference>
        </references>
      </pivotArea>
    </chartFormat>
    <chartFormat chart="0" format="10" series="1">
      <pivotArea type="data" outline="0" fieldPosition="0">
        <references count="2">
          <reference field="4294967294" count="1" selected="0">
            <x v="0"/>
          </reference>
          <reference field="8" count="1" selected="0">
            <x v="10"/>
          </reference>
        </references>
      </pivotArea>
    </chartFormat>
    <chartFormat chart="0" format="11" series="1">
      <pivotArea type="data" outline="0" fieldPosition="0">
        <references count="2">
          <reference field="4294967294" count="1" selected="0">
            <x v="0"/>
          </reference>
          <reference field="8" count="1" selected="0">
            <x v="11"/>
          </reference>
        </references>
      </pivotArea>
    </chartFormat>
    <chartFormat chart="0" format="12" series="1">
      <pivotArea type="data" outline="0" fieldPosition="0">
        <references count="2">
          <reference field="4294967294" count="1" selected="0">
            <x v="0"/>
          </reference>
          <reference field="8" count="1" selected="0">
            <x v="12"/>
          </reference>
        </references>
      </pivotArea>
    </chartFormat>
    <chartFormat chart="0" format="13" series="1">
      <pivotArea type="data" outline="0" fieldPosition="0">
        <references count="2">
          <reference field="4294967294" count="1" selected="0">
            <x v="0"/>
          </reference>
          <reference field="8" count="1" selected="0">
            <x v="13"/>
          </reference>
        </references>
      </pivotArea>
    </chartFormat>
    <chartFormat chart="0" format="14" series="1">
      <pivotArea type="data" outline="0" fieldPosition="0">
        <references count="2">
          <reference field="4294967294" count="1" selected="0">
            <x v="0"/>
          </reference>
          <reference field="8" count="1" selected="0">
            <x v="22"/>
          </reference>
        </references>
      </pivotArea>
    </chartFormat>
    <chartFormat chart="0" format="15" series="1">
      <pivotArea type="data" outline="0" fieldPosition="0">
        <references count="2">
          <reference field="4294967294" count="1" selected="0">
            <x v="0"/>
          </reference>
          <reference field="8" count="1" selected="0">
            <x v="14"/>
          </reference>
        </references>
      </pivotArea>
    </chartFormat>
    <chartFormat chart="0" format="16" series="1">
      <pivotArea type="data" outline="0" fieldPosition="0">
        <references count="2">
          <reference field="4294967294" count="1" selected="0">
            <x v="0"/>
          </reference>
          <reference field="8" count="1" selected="0">
            <x v="15"/>
          </reference>
        </references>
      </pivotArea>
    </chartFormat>
    <chartFormat chart="0" format="17" series="1">
      <pivotArea type="data" outline="0" fieldPosition="0">
        <references count="2">
          <reference field="4294967294" count="1" selected="0">
            <x v="0"/>
          </reference>
          <reference field="8" count="1" selected="0">
            <x v="16"/>
          </reference>
        </references>
      </pivotArea>
    </chartFormat>
    <chartFormat chart="0" format="18" series="1">
      <pivotArea type="data" outline="0" fieldPosition="0">
        <references count="2">
          <reference field="4294967294" count="1" selected="0">
            <x v="0"/>
          </reference>
          <reference field="8" count="1" selected="0">
            <x v="17"/>
          </reference>
        </references>
      </pivotArea>
    </chartFormat>
    <chartFormat chart="0" format="19" series="1">
      <pivotArea type="data" outline="0" fieldPosition="0">
        <references count="2">
          <reference field="4294967294" count="1" selected="0">
            <x v="0"/>
          </reference>
          <reference field="8" count="1" selected="0">
            <x v="18"/>
          </reference>
        </references>
      </pivotArea>
    </chartFormat>
    <chartFormat chart="0" format="20" series="1">
      <pivotArea type="data" outline="0" fieldPosition="0">
        <references count="2">
          <reference field="4294967294" count="1" selected="0">
            <x v="0"/>
          </reference>
          <reference field="8" count="1" selected="0">
            <x v="19"/>
          </reference>
        </references>
      </pivotArea>
    </chartFormat>
    <chartFormat chart="0" format="21" series="1">
      <pivotArea type="data" outline="0" fieldPosition="0">
        <references count="2">
          <reference field="4294967294" count="1" selected="0">
            <x v="0"/>
          </reference>
          <reference field="8" count="1" selected="0">
            <x v="20"/>
          </reference>
        </references>
      </pivotArea>
    </chartFormat>
    <chartFormat chart="0" format="22" series="1">
      <pivotArea type="data" outline="0" fieldPosition="0">
        <references count="2">
          <reference field="4294967294" count="1" selected="0">
            <x v="0"/>
          </reference>
          <reference field="8" count="1" selected="0">
            <x v="21"/>
          </reference>
        </references>
      </pivotArea>
    </chartFormat>
    <chartFormat chart="0" format="23" series="1">
      <pivotArea type="data" outline="0" fieldPosition="0">
        <references count="2">
          <reference field="4294967294" count="1" selected="0">
            <x v="0"/>
          </reference>
          <reference field="8" count="1" selected="0">
            <x v="23"/>
          </reference>
        </references>
      </pivotArea>
    </chartFormat>
    <chartFormat chart="0" format="24" series="1">
      <pivotArea type="data" outline="0" fieldPosition="0">
        <references count="2">
          <reference field="4294967294" count="1" selected="0">
            <x v="0"/>
          </reference>
          <reference field="8" count="1" selected="0">
            <x v="24"/>
          </reference>
        </references>
      </pivotArea>
    </chartFormat>
    <chartFormat chart="0" format="25" series="1">
      <pivotArea type="data" outline="0" fieldPosition="0">
        <references count="2">
          <reference field="4294967294" count="1" selected="0">
            <x v="0"/>
          </reference>
          <reference field="8" count="1" selected="0">
            <x v="25"/>
          </reference>
        </references>
      </pivotArea>
    </chartFormat>
    <chartFormat chart="0" format="26" series="1">
      <pivotArea type="data" outline="0" fieldPosition="0">
        <references count="2">
          <reference field="4294967294" count="1" selected="0">
            <x v="0"/>
          </reference>
          <reference field="8" count="1" selected="0">
            <x v="26"/>
          </reference>
        </references>
      </pivotArea>
    </chartFormat>
    <chartFormat chart="0" format="27" series="1">
      <pivotArea type="data" outline="0" fieldPosition="0">
        <references count="2">
          <reference field="4294967294" count="1" selected="0">
            <x v="0"/>
          </reference>
          <reference field="8" count="1" selected="0">
            <x v="27"/>
          </reference>
        </references>
      </pivotArea>
    </chartFormat>
    <chartFormat chart="0" format="28" series="1">
      <pivotArea type="data" outline="0" fieldPosition="0">
        <references count="2">
          <reference field="4294967294" count="1" selected="0">
            <x v="0"/>
          </reference>
          <reference field="8" count="1" selected="0">
            <x v="28"/>
          </reference>
        </references>
      </pivotArea>
    </chartFormat>
    <chartFormat chart="0" format="29" series="1">
      <pivotArea type="data" outline="0" fieldPosition="0">
        <references count="2">
          <reference field="4294967294" count="1" selected="0">
            <x v="0"/>
          </reference>
          <reference field="8" count="1" selected="0">
            <x v="29"/>
          </reference>
        </references>
      </pivotArea>
    </chartFormat>
    <chartFormat chart="0" format="30" series="1">
      <pivotArea type="data" outline="0" fieldPosition="0">
        <references count="2">
          <reference field="4294967294" count="1" selected="0">
            <x v="0"/>
          </reference>
          <reference field="8" count="1" selected="0">
            <x v="30"/>
          </reference>
        </references>
      </pivotArea>
    </chartFormat>
    <chartFormat chart="0" format="31" series="1">
      <pivotArea type="data" outline="0" fieldPosition="0">
        <references count="2">
          <reference field="4294967294" count="1" selected="0">
            <x v="0"/>
          </reference>
          <reference field="8" count="1" selected="0">
            <x v="31"/>
          </reference>
        </references>
      </pivotArea>
    </chartFormat>
    <chartFormat chart="0" format="32" series="1">
      <pivotArea type="data" outline="0" fieldPosition="0">
        <references count="2">
          <reference field="4294967294" count="1" selected="0">
            <x v="0"/>
          </reference>
          <reference field="8" count="1" selected="0">
            <x v="32"/>
          </reference>
        </references>
      </pivotArea>
    </chartFormat>
    <chartFormat chart="0" format="33" series="1">
      <pivotArea type="data" outline="0" fieldPosition="0">
        <references count="2">
          <reference field="4294967294" count="1" selected="0">
            <x v="0"/>
          </reference>
          <reference field="8" count="1" selected="0">
            <x v="33"/>
          </reference>
        </references>
      </pivotArea>
    </chartFormat>
    <chartFormat chart="0" format="34" series="1">
      <pivotArea type="data" outline="0" fieldPosition="0">
        <references count="2">
          <reference field="4294967294" count="1" selected="0">
            <x v="0"/>
          </reference>
          <reference field="8" count="1" selected="0">
            <x v="3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EE4681-2D71-4A48-856A-D9003077A023}" name="PivotTable1" cacheId="10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1:Z25" firstHeaderRow="1" firstDataRow="2" firstDataCol="1"/>
  <pivotFields count="21">
    <pivotField showAll="0"/>
    <pivotField showAll="0"/>
    <pivotField showAll="0"/>
    <pivotField axis="axisCol" showAll="0">
      <items count="27">
        <item x="0"/>
        <item x="1"/>
        <item x="2"/>
        <item x="3"/>
        <item x="4"/>
        <item x="5"/>
        <item x="6"/>
        <item x="7"/>
        <item x="8"/>
        <item x="9"/>
        <item x="10"/>
        <item x="11"/>
        <item x="12"/>
        <item x="13"/>
        <item x="14"/>
        <item x="15"/>
        <item x="16"/>
        <item x="17"/>
        <item x="18"/>
        <item x="19"/>
        <item x="20"/>
        <item x="21"/>
        <item x="22"/>
        <item h="1" x="25"/>
        <item x="23"/>
        <item x="24"/>
        <item t="default"/>
      </items>
    </pivotField>
    <pivotField showAll="0"/>
    <pivotField showAll="0"/>
    <pivotField showAll="0"/>
    <pivotField showAll="0"/>
    <pivotField showAll="0"/>
    <pivotField showAll="0"/>
    <pivotField showAll="0"/>
    <pivotField showAll="0"/>
    <pivotField axis="axisRow" showAll="0">
      <items count="27">
        <item h="1" x="25"/>
        <item x="2"/>
        <item x="11"/>
        <item x="3"/>
        <item x="15"/>
        <item x="1"/>
        <item x="6"/>
        <item x="8"/>
        <item x="16"/>
        <item x="4"/>
        <item x="5"/>
        <item x="7"/>
        <item x="9"/>
        <item x="10"/>
        <item x="12"/>
        <item x="13"/>
        <item x="14"/>
        <item x="18"/>
        <item x="19"/>
        <item x="20"/>
        <item x="21"/>
        <item x="17"/>
        <item x="24"/>
        <item h="1" x="23"/>
        <item h="1" x="0"/>
        <item h="1" x="22"/>
        <item t="default"/>
      </items>
    </pivotField>
    <pivotField showAll="0"/>
    <pivotField showAll="0"/>
    <pivotField dataField="1" showAll="0"/>
    <pivotField showAll="0"/>
    <pivotField showAll="0"/>
    <pivotField showAll="0"/>
    <pivotField showAll="0"/>
    <pivotField showAll="0"/>
  </pivotFields>
  <rowFields count="1">
    <field x="12"/>
  </rowFields>
  <rowItems count="23">
    <i>
      <x v="1"/>
    </i>
    <i>
      <x v="2"/>
    </i>
    <i>
      <x v="3"/>
    </i>
    <i>
      <x v="4"/>
    </i>
    <i>
      <x v="5"/>
    </i>
    <i>
      <x v="6"/>
    </i>
    <i>
      <x v="7"/>
    </i>
    <i>
      <x v="8"/>
    </i>
    <i>
      <x v="9"/>
    </i>
    <i>
      <x v="10"/>
    </i>
    <i>
      <x v="11"/>
    </i>
    <i>
      <x v="12"/>
    </i>
    <i>
      <x v="13"/>
    </i>
    <i>
      <x v="14"/>
    </i>
    <i>
      <x v="15"/>
    </i>
    <i>
      <x v="16"/>
    </i>
    <i>
      <x v="17"/>
    </i>
    <i>
      <x v="18"/>
    </i>
    <i>
      <x v="19"/>
    </i>
    <i>
      <x v="20"/>
    </i>
    <i>
      <x v="21"/>
    </i>
    <i>
      <x v="22"/>
    </i>
    <i t="grand">
      <x/>
    </i>
  </rowItems>
  <colFields count="1">
    <field x="3"/>
  </colFields>
  <colItems count="25">
    <i>
      <x/>
    </i>
    <i>
      <x v="1"/>
    </i>
    <i>
      <x v="2"/>
    </i>
    <i>
      <x v="3"/>
    </i>
    <i>
      <x v="4"/>
    </i>
    <i>
      <x v="5"/>
    </i>
    <i>
      <x v="6"/>
    </i>
    <i>
      <x v="7"/>
    </i>
    <i>
      <x v="8"/>
    </i>
    <i>
      <x v="9"/>
    </i>
    <i>
      <x v="10"/>
    </i>
    <i>
      <x v="11"/>
    </i>
    <i>
      <x v="12"/>
    </i>
    <i>
      <x v="13"/>
    </i>
    <i>
      <x v="14"/>
    </i>
    <i>
      <x v="15"/>
    </i>
    <i>
      <x v="16"/>
    </i>
    <i>
      <x v="17"/>
    </i>
    <i>
      <x v="18"/>
    </i>
    <i>
      <x v="19"/>
    </i>
    <i>
      <x v="20"/>
    </i>
    <i>
      <x v="21"/>
    </i>
    <i>
      <x v="22"/>
    </i>
    <i>
      <x v="24"/>
    </i>
    <i>
      <x v="25"/>
    </i>
  </colItems>
  <dataFields count="1">
    <dataField name="Sum of GLA Rate/M2" fld="15" baseField="12" baseItem="0" numFmtId="3"/>
  </dataFields>
  <chartFormats count="48">
    <chartFormat chart="0" format="24" series="1">
      <pivotArea type="data" outline="0" fieldPosition="0">
        <references count="1">
          <reference field="3" count="1" selected="0">
            <x v="0"/>
          </reference>
        </references>
      </pivotArea>
    </chartFormat>
    <chartFormat chart="0" format="25" series="1">
      <pivotArea type="data" outline="0" fieldPosition="0">
        <references count="1">
          <reference field="3" count="1" selected="0">
            <x v="1"/>
          </reference>
        </references>
      </pivotArea>
    </chartFormat>
    <chartFormat chart="0" format="26" series="1">
      <pivotArea type="data" outline="0" fieldPosition="0">
        <references count="1">
          <reference field="3" count="1" selected="0">
            <x v="2"/>
          </reference>
        </references>
      </pivotArea>
    </chartFormat>
    <chartFormat chart="0" format="27" series="1">
      <pivotArea type="data" outline="0" fieldPosition="0">
        <references count="1">
          <reference field="3" count="1" selected="0">
            <x v="3"/>
          </reference>
        </references>
      </pivotArea>
    </chartFormat>
    <chartFormat chart="0" format="28" series="1">
      <pivotArea type="data" outline="0" fieldPosition="0">
        <references count="1">
          <reference field="3" count="1" selected="0">
            <x v="4"/>
          </reference>
        </references>
      </pivotArea>
    </chartFormat>
    <chartFormat chart="0" format="29" series="1">
      <pivotArea type="data" outline="0" fieldPosition="0">
        <references count="1">
          <reference field="3" count="1" selected="0">
            <x v="5"/>
          </reference>
        </references>
      </pivotArea>
    </chartFormat>
    <chartFormat chart="0" format="30" series="1">
      <pivotArea type="data" outline="0" fieldPosition="0">
        <references count="1">
          <reference field="3" count="1" selected="0">
            <x v="6"/>
          </reference>
        </references>
      </pivotArea>
    </chartFormat>
    <chartFormat chart="0" format="31" series="1">
      <pivotArea type="data" outline="0" fieldPosition="0">
        <references count="1">
          <reference field="3" count="1" selected="0">
            <x v="7"/>
          </reference>
        </references>
      </pivotArea>
    </chartFormat>
    <chartFormat chart="0" format="32" series="1">
      <pivotArea type="data" outline="0" fieldPosition="0">
        <references count="1">
          <reference field="3" count="1" selected="0">
            <x v="8"/>
          </reference>
        </references>
      </pivotArea>
    </chartFormat>
    <chartFormat chart="0" format="33" series="1">
      <pivotArea type="data" outline="0" fieldPosition="0">
        <references count="1">
          <reference field="3" count="1" selected="0">
            <x v="9"/>
          </reference>
        </references>
      </pivotArea>
    </chartFormat>
    <chartFormat chart="0" format="34" series="1">
      <pivotArea type="data" outline="0" fieldPosition="0">
        <references count="1">
          <reference field="3" count="1" selected="0">
            <x v="10"/>
          </reference>
        </references>
      </pivotArea>
    </chartFormat>
    <chartFormat chart="0" format="35" series="1">
      <pivotArea type="data" outline="0" fieldPosition="0">
        <references count="1">
          <reference field="3" count="1" selected="0">
            <x v="11"/>
          </reference>
        </references>
      </pivotArea>
    </chartFormat>
    <chartFormat chart="0" format="36" series="1">
      <pivotArea type="data" outline="0" fieldPosition="0">
        <references count="1">
          <reference field="3" count="1" selected="0">
            <x v="12"/>
          </reference>
        </references>
      </pivotArea>
    </chartFormat>
    <chartFormat chart="0" format="37" series="1">
      <pivotArea type="data" outline="0" fieldPosition="0">
        <references count="1">
          <reference field="3" count="1" selected="0">
            <x v="13"/>
          </reference>
        </references>
      </pivotArea>
    </chartFormat>
    <chartFormat chart="0" format="38" series="1">
      <pivotArea type="data" outline="0" fieldPosition="0">
        <references count="1">
          <reference field="3" count="1" selected="0">
            <x v="14"/>
          </reference>
        </references>
      </pivotArea>
    </chartFormat>
    <chartFormat chart="0" format="39" series="1">
      <pivotArea type="data" outline="0" fieldPosition="0">
        <references count="1">
          <reference field="3" count="1" selected="0">
            <x v="15"/>
          </reference>
        </references>
      </pivotArea>
    </chartFormat>
    <chartFormat chart="0" format="40" series="1">
      <pivotArea type="data" outline="0" fieldPosition="0">
        <references count="1">
          <reference field="3" count="1" selected="0">
            <x v="16"/>
          </reference>
        </references>
      </pivotArea>
    </chartFormat>
    <chartFormat chart="0" format="41" series="1">
      <pivotArea type="data" outline="0" fieldPosition="0">
        <references count="1">
          <reference field="3" count="1" selected="0">
            <x v="17"/>
          </reference>
        </references>
      </pivotArea>
    </chartFormat>
    <chartFormat chart="0" format="42" series="1">
      <pivotArea type="data" outline="0" fieldPosition="0">
        <references count="1">
          <reference field="3" count="1" selected="0">
            <x v="18"/>
          </reference>
        </references>
      </pivotArea>
    </chartFormat>
    <chartFormat chart="0" format="43" series="1">
      <pivotArea type="data" outline="0" fieldPosition="0">
        <references count="1">
          <reference field="3" count="1" selected="0">
            <x v="19"/>
          </reference>
        </references>
      </pivotArea>
    </chartFormat>
    <chartFormat chart="0" format="44" series="1">
      <pivotArea type="data" outline="0" fieldPosition="0">
        <references count="1">
          <reference field="3" count="1" selected="0">
            <x v="20"/>
          </reference>
        </references>
      </pivotArea>
    </chartFormat>
    <chartFormat chart="0" format="45" series="1">
      <pivotArea type="data" outline="0" fieldPosition="0">
        <references count="1">
          <reference field="3" count="1" selected="0">
            <x v="21"/>
          </reference>
        </references>
      </pivotArea>
    </chartFormat>
    <chartFormat chart="0" format="46" series="1">
      <pivotArea type="data" outline="0" fieldPosition="0">
        <references count="1">
          <reference field="3" count="1" selected="0">
            <x v="22"/>
          </reference>
        </references>
      </pivotArea>
    </chartFormat>
    <chartFormat chart="0" format="47" series="1">
      <pivotArea type="data" outline="0" fieldPosition="0">
        <references count="2">
          <reference field="4294967294" count="1" selected="0">
            <x v="0"/>
          </reference>
          <reference field="3" count="1" selected="0">
            <x v="0"/>
          </reference>
        </references>
      </pivotArea>
    </chartFormat>
    <chartFormat chart="0" format="48" series="1">
      <pivotArea type="data" outline="0" fieldPosition="0">
        <references count="2">
          <reference field="4294967294" count="1" selected="0">
            <x v="0"/>
          </reference>
          <reference field="3" count="1" selected="0">
            <x v="1"/>
          </reference>
        </references>
      </pivotArea>
    </chartFormat>
    <chartFormat chart="0" format="49" series="1">
      <pivotArea type="data" outline="0" fieldPosition="0">
        <references count="2">
          <reference field="4294967294" count="1" selected="0">
            <x v="0"/>
          </reference>
          <reference field="3" count="1" selected="0">
            <x v="2"/>
          </reference>
        </references>
      </pivotArea>
    </chartFormat>
    <chartFormat chart="0" format="50" series="1">
      <pivotArea type="data" outline="0" fieldPosition="0">
        <references count="2">
          <reference field="4294967294" count="1" selected="0">
            <x v="0"/>
          </reference>
          <reference field="3" count="1" selected="0">
            <x v="3"/>
          </reference>
        </references>
      </pivotArea>
    </chartFormat>
    <chartFormat chart="0" format="51" series="1">
      <pivotArea type="data" outline="0" fieldPosition="0">
        <references count="2">
          <reference field="4294967294" count="1" selected="0">
            <x v="0"/>
          </reference>
          <reference field="3" count="1" selected="0">
            <x v="4"/>
          </reference>
        </references>
      </pivotArea>
    </chartFormat>
    <chartFormat chart="0" format="52" series="1">
      <pivotArea type="data" outline="0" fieldPosition="0">
        <references count="2">
          <reference field="4294967294" count="1" selected="0">
            <x v="0"/>
          </reference>
          <reference field="3" count="1" selected="0">
            <x v="5"/>
          </reference>
        </references>
      </pivotArea>
    </chartFormat>
    <chartFormat chart="0" format="53" series="1">
      <pivotArea type="data" outline="0" fieldPosition="0">
        <references count="2">
          <reference field="4294967294" count="1" selected="0">
            <x v="0"/>
          </reference>
          <reference field="3" count="1" selected="0">
            <x v="6"/>
          </reference>
        </references>
      </pivotArea>
    </chartFormat>
    <chartFormat chart="0" format="54" series="1">
      <pivotArea type="data" outline="0" fieldPosition="0">
        <references count="2">
          <reference field="4294967294" count="1" selected="0">
            <x v="0"/>
          </reference>
          <reference field="3" count="1" selected="0">
            <x v="7"/>
          </reference>
        </references>
      </pivotArea>
    </chartFormat>
    <chartFormat chart="0" format="55" series="1">
      <pivotArea type="data" outline="0" fieldPosition="0">
        <references count="2">
          <reference field="4294967294" count="1" selected="0">
            <x v="0"/>
          </reference>
          <reference field="3" count="1" selected="0">
            <x v="8"/>
          </reference>
        </references>
      </pivotArea>
    </chartFormat>
    <chartFormat chart="0" format="56" series="1">
      <pivotArea type="data" outline="0" fieldPosition="0">
        <references count="2">
          <reference field="4294967294" count="1" selected="0">
            <x v="0"/>
          </reference>
          <reference field="3" count="1" selected="0">
            <x v="9"/>
          </reference>
        </references>
      </pivotArea>
    </chartFormat>
    <chartFormat chart="0" format="57" series="1">
      <pivotArea type="data" outline="0" fieldPosition="0">
        <references count="2">
          <reference field="4294967294" count="1" selected="0">
            <x v="0"/>
          </reference>
          <reference field="3" count="1" selected="0">
            <x v="10"/>
          </reference>
        </references>
      </pivotArea>
    </chartFormat>
    <chartFormat chart="0" format="58" series="1">
      <pivotArea type="data" outline="0" fieldPosition="0">
        <references count="2">
          <reference field="4294967294" count="1" selected="0">
            <x v="0"/>
          </reference>
          <reference field="3" count="1" selected="0">
            <x v="11"/>
          </reference>
        </references>
      </pivotArea>
    </chartFormat>
    <chartFormat chart="0" format="59" series="1">
      <pivotArea type="data" outline="0" fieldPosition="0">
        <references count="2">
          <reference field="4294967294" count="1" selected="0">
            <x v="0"/>
          </reference>
          <reference field="3" count="1" selected="0">
            <x v="12"/>
          </reference>
        </references>
      </pivotArea>
    </chartFormat>
    <chartFormat chart="0" format="60" series="1">
      <pivotArea type="data" outline="0" fieldPosition="0">
        <references count="2">
          <reference field="4294967294" count="1" selected="0">
            <x v="0"/>
          </reference>
          <reference field="3" count="1" selected="0">
            <x v="13"/>
          </reference>
        </references>
      </pivotArea>
    </chartFormat>
    <chartFormat chart="0" format="61" series="1">
      <pivotArea type="data" outline="0" fieldPosition="0">
        <references count="2">
          <reference field="4294967294" count="1" selected="0">
            <x v="0"/>
          </reference>
          <reference field="3" count="1" selected="0">
            <x v="14"/>
          </reference>
        </references>
      </pivotArea>
    </chartFormat>
    <chartFormat chart="0" format="62" series="1">
      <pivotArea type="data" outline="0" fieldPosition="0">
        <references count="2">
          <reference field="4294967294" count="1" selected="0">
            <x v="0"/>
          </reference>
          <reference field="3" count="1" selected="0">
            <x v="15"/>
          </reference>
        </references>
      </pivotArea>
    </chartFormat>
    <chartFormat chart="0" format="63" series="1">
      <pivotArea type="data" outline="0" fieldPosition="0">
        <references count="2">
          <reference field="4294967294" count="1" selected="0">
            <x v="0"/>
          </reference>
          <reference field="3" count="1" selected="0">
            <x v="16"/>
          </reference>
        </references>
      </pivotArea>
    </chartFormat>
    <chartFormat chart="0" format="64" series="1">
      <pivotArea type="data" outline="0" fieldPosition="0">
        <references count="2">
          <reference field="4294967294" count="1" selected="0">
            <x v="0"/>
          </reference>
          <reference field="3" count="1" selected="0">
            <x v="17"/>
          </reference>
        </references>
      </pivotArea>
    </chartFormat>
    <chartFormat chart="0" format="65" series="1">
      <pivotArea type="data" outline="0" fieldPosition="0">
        <references count="2">
          <reference field="4294967294" count="1" selected="0">
            <x v="0"/>
          </reference>
          <reference field="3" count="1" selected="0">
            <x v="18"/>
          </reference>
        </references>
      </pivotArea>
    </chartFormat>
    <chartFormat chart="0" format="66" series="1">
      <pivotArea type="data" outline="0" fieldPosition="0">
        <references count="2">
          <reference field="4294967294" count="1" selected="0">
            <x v="0"/>
          </reference>
          <reference field="3" count="1" selected="0">
            <x v="19"/>
          </reference>
        </references>
      </pivotArea>
    </chartFormat>
    <chartFormat chart="0" format="67" series="1">
      <pivotArea type="data" outline="0" fieldPosition="0">
        <references count="2">
          <reference field="4294967294" count="1" selected="0">
            <x v="0"/>
          </reference>
          <reference field="3" count="1" selected="0">
            <x v="20"/>
          </reference>
        </references>
      </pivotArea>
    </chartFormat>
    <chartFormat chart="0" format="68" series="1">
      <pivotArea type="data" outline="0" fieldPosition="0">
        <references count="2">
          <reference field="4294967294" count="1" selected="0">
            <x v="0"/>
          </reference>
          <reference field="3" count="1" selected="0">
            <x v="21"/>
          </reference>
        </references>
      </pivotArea>
    </chartFormat>
    <chartFormat chart="0" format="69" series="1">
      <pivotArea type="data" outline="0" fieldPosition="0">
        <references count="2">
          <reference field="4294967294" count="1" selected="0">
            <x v="0"/>
          </reference>
          <reference field="3" count="1" selected="0">
            <x v="22"/>
          </reference>
        </references>
      </pivotArea>
    </chartFormat>
    <chartFormat chart="0" format="70" series="1">
      <pivotArea type="data" outline="0" fieldPosition="0">
        <references count="2">
          <reference field="4294967294" count="1" selected="0">
            <x v="0"/>
          </reference>
          <reference field="3" count="1" selected="0">
            <x v="24"/>
          </reference>
        </references>
      </pivotArea>
    </chartFormat>
    <chartFormat chart="0" format="71" series="1">
      <pivotArea type="data" outline="0" fieldPosition="0">
        <references count="2">
          <reference field="4294967294" count="1" selected="0">
            <x v="0"/>
          </reference>
          <reference field="3" count="1" selected="0">
            <x v="2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115549-99C7-4B3A-BE56-78960C1D1268}" name="PivotTable1" cacheId="94"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5:L20" firstHeaderRow="1" firstDataRow="2" firstDataCol="1" rowPageCount="2" colPageCount="1"/>
  <pivotFields count="27">
    <pivotField axis="axisPage" multipleItemSelectionAllowed="1" showAll="0">
      <items count="5">
        <item h="1" x="2"/>
        <item x="0"/>
        <item h="1" x="1"/>
        <item h="1" x="3"/>
        <item t="default"/>
      </items>
    </pivotField>
    <pivotField axis="axisPage" multipleItemSelectionAllowed="1" showAll="0">
      <items count="11">
        <item h="1" x="8"/>
        <item h="1" x="6"/>
        <item h="1" x="4"/>
        <item h="1" x="1"/>
        <item h="1" x="2"/>
        <item h="1" x="5"/>
        <item h="1" x="7"/>
        <item x="0"/>
        <item h="1" x="9"/>
        <item h="1" x="3"/>
        <item t="default"/>
      </items>
    </pivotField>
    <pivotField multipleItemSelectionAllowed="1" showAll="0"/>
    <pivotField showAll="0"/>
    <pivotField showAll="0"/>
    <pivotField showAll="0"/>
    <pivotField showAll="0"/>
    <pivotField showAll="0"/>
    <pivotField axis="axisCol" showAll="0">
      <items count="36">
        <item x="11"/>
        <item x="12"/>
        <item x="13"/>
        <item x="14"/>
        <item x="15"/>
        <item x="16"/>
        <item x="27"/>
        <item x="28"/>
        <item x="29"/>
        <item x="30"/>
        <item x="31"/>
        <item x="32"/>
        <item x="33"/>
        <item x="17"/>
        <item x="26"/>
        <item x="18"/>
        <item x="19"/>
        <item x="20"/>
        <item x="21"/>
        <item x="22"/>
        <item x="23"/>
        <item x="24"/>
        <item x="25"/>
        <item x="0"/>
        <item x="1"/>
        <item x="2"/>
        <item x="3"/>
        <item x="4"/>
        <item x="5"/>
        <item x="6"/>
        <item x="7"/>
        <item x="8"/>
        <item x="9"/>
        <item x="10"/>
        <item x="34"/>
        <item t="default"/>
      </items>
    </pivotField>
    <pivotField showAll="0"/>
    <pivotField showAll="0"/>
    <pivotField showAll="0"/>
    <pivotField showAll="0"/>
    <pivotField showAll="0"/>
    <pivotField showAll="0"/>
    <pivotField showAll="0"/>
    <pivotField showAll="0"/>
    <pivotField showAll="0"/>
    <pivotField showAll="0"/>
    <pivotField numFmtId="43" showAll="0"/>
    <pivotField showAll="0"/>
    <pivotField axis="axisRow" showAll="0">
      <items count="15">
        <item x="12"/>
        <item x="0"/>
        <item x="1"/>
        <item x="2"/>
        <item x="3"/>
        <item x="4"/>
        <item x="5"/>
        <item x="6"/>
        <item x="7"/>
        <item x="8"/>
        <item x="9"/>
        <item x="10"/>
        <item x="11"/>
        <item x="13"/>
        <item t="default"/>
      </items>
    </pivotField>
    <pivotField showAll="0"/>
    <pivotField showAll="0"/>
    <pivotField showAll="0"/>
    <pivotField showAll="0"/>
    <pivotField dataField="1" numFmtId="166" showAll="0"/>
  </pivotFields>
  <rowFields count="1">
    <field x="21"/>
  </rowFields>
  <rowItems count="14">
    <i>
      <x/>
    </i>
    <i>
      <x v="1"/>
    </i>
    <i>
      <x v="2"/>
    </i>
    <i>
      <x v="3"/>
    </i>
    <i>
      <x v="4"/>
    </i>
    <i>
      <x v="5"/>
    </i>
    <i>
      <x v="6"/>
    </i>
    <i>
      <x v="7"/>
    </i>
    <i>
      <x v="8"/>
    </i>
    <i>
      <x v="9"/>
    </i>
    <i>
      <x v="10"/>
    </i>
    <i>
      <x v="11"/>
    </i>
    <i>
      <x v="12"/>
    </i>
    <i t="grand">
      <x/>
    </i>
  </rowItems>
  <colFields count="1">
    <field x="8"/>
  </colFields>
  <colItems count="11">
    <i>
      <x v="23"/>
    </i>
    <i>
      <x v="24"/>
    </i>
    <i>
      <x v="25"/>
    </i>
    <i>
      <x v="26"/>
    </i>
    <i>
      <x v="27"/>
    </i>
    <i>
      <x v="28"/>
    </i>
    <i>
      <x v="29"/>
    </i>
    <i>
      <x v="30"/>
    </i>
    <i>
      <x v="31"/>
    </i>
    <i>
      <x v="32"/>
    </i>
    <i>
      <x v="33"/>
    </i>
  </colItems>
  <pageFields count="2">
    <pageField fld="0" hier="-1"/>
    <pageField fld="1" hier="-1"/>
  </pageFields>
  <dataFields count="1">
    <dataField name="Sum of Cost/GFA" fld="26" baseField="0" baseItem="0" numFmtId="166"/>
  </dataFields>
  <formats count="1">
    <format dxfId="0">
      <pivotArea collapsedLevelsAreSubtotals="1" fieldPosition="0">
        <references count="1">
          <reference field="21" count="12">
            <x v="1"/>
            <x v="2"/>
            <x v="3"/>
            <x v="4"/>
            <x v="5"/>
            <x v="6"/>
            <x v="7"/>
            <x v="8"/>
            <x v="9"/>
            <x v="10"/>
            <x v="11"/>
            <x v="12"/>
          </reference>
        </references>
      </pivotArea>
    </format>
  </formats>
  <chartFormats count="46">
    <chartFormat chart="0" format="0" series="1">
      <pivotArea type="data" outline="0" fieldPosition="0">
        <references count="1">
          <reference field="8" count="1" selected="0">
            <x v="0"/>
          </reference>
        </references>
      </pivotArea>
    </chartFormat>
    <chartFormat chart="0" format="1" series="1">
      <pivotArea type="data" outline="0" fieldPosition="0">
        <references count="1">
          <reference field="8" count="1" selected="0">
            <x v="1"/>
          </reference>
        </references>
      </pivotArea>
    </chartFormat>
    <chartFormat chart="0" format="2" series="1">
      <pivotArea type="data" outline="0" fieldPosition="0">
        <references count="1">
          <reference field="8" count="1" selected="0">
            <x v="2"/>
          </reference>
        </references>
      </pivotArea>
    </chartFormat>
    <chartFormat chart="0" format="3" series="1">
      <pivotArea type="data" outline="0" fieldPosition="0">
        <references count="1">
          <reference field="8" count="1" selected="0">
            <x v="3"/>
          </reference>
        </references>
      </pivotArea>
    </chartFormat>
    <chartFormat chart="0" format="4" series="1">
      <pivotArea type="data" outline="0" fieldPosition="0">
        <references count="1">
          <reference field="8" count="1" selected="0">
            <x v="4"/>
          </reference>
        </references>
      </pivotArea>
    </chartFormat>
    <chartFormat chart="0" format="5" series="1">
      <pivotArea type="data" outline="0" fieldPosition="0">
        <references count="1">
          <reference field="8" count="1" selected="0">
            <x v="5"/>
          </reference>
        </references>
      </pivotArea>
    </chartFormat>
    <chartFormat chart="0" format="6" series="1">
      <pivotArea type="data" outline="0" fieldPosition="0">
        <references count="1">
          <reference field="8" count="1" selected="0">
            <x v="6"/>
          </reference>
        </references>
      </pivotArea>
    </chartFormat>
    <chartFormat chart="0" format="7" series="1">
      <pivotArea type="data" outline="0" fieldPosition="0">
        <references count="1">
          <reference field="8" count="1" selected="0">
            <x v="7"/>
          </reference>
        </references>
      </pivotArea>
    </chartFormat>
    <chartFormat chart="0" format="8" series="1">
      <pivotArea type="data" outline="0" fieldPosition="0">
        <references count="1">
          <reference field="8" count="1" selected="0">
            <x v="8"/>
          </reference>
        </references>
      </pivotArea>
    </chartFormat>
    <chartFormat chart="0" format="9" series="1">
      <pivotArea type="data" outline="0" fieldPosition="0">
        <references count="1">
          <reference field="8" count="1" selected="0">
            <x v="9"/>
          </reference>
        </references>
      </pivotArea>
    </chartFormat>
    <chartFormat chart="0" format="10" series="1">
      <pivotArea type="data" outline="0" fieldPosition="0">
        <references count="1">
          <reference field="8" count="1" selected="0">
            <x v="10"/>
          </reference>
        </references>
      </pivotArea>
    </chartFormat>
    <chartFormat chart="0" format="11" series="1">
      <pivotArea type="data" outline="0" fieldPosition="0">
        <references count="1">
          <reference field="8" count="1" selected="0">
            <x v="11"/>
          </reference>
        </references>
      </pivotArea>
    </chartFormat>
    <chartFormat chart="0" format="12" series="1">
      <pivotArea type="data" outline="0" fieldPosition="0">
        <references count="1">
          <reference field="8" count="1" selected="0">
            <x v="12"/>
          </reference>
        </references>
      </pivotArea>
    </chartFormat>
    <chartFormat chart="0" format="13" series="1">
      <pivotArea type="data" outline="0" fieldPosition="0">
        <references count="1">
          <reference field="8" count="1" selected="0">
            <x v="13"/>
          </reference>
        </references>
      </pivotArea>
    </chartFormat>
    <chartFormat chart="0" format="14" series="1">
      <pivotArea type="data" outline="0" fieldPosition="0">
        <references count="1">
          <reference field="8" count="1" selected="0">
            <x v="14"/>
          </reference>
        </references>
      </pivotArea>
    </chartFormat>
    <chartFormat chart="0" format="15" series="1">
      <pivotArea type="data" outline="0" fieldPosition="0">
        <references count="1">
          <reference field="8" count="1" selected="0">
            <x v="15"/>
          </reference>
        </references>
      </pivotArea>
    </chartFormat>
    <chartFormat chart="0" format="16" series="1">
      <pivotArea type="data" outline="0" fieldPosition="0">
        <references count="1">
          <reference field="8" count="1" selected="0">
            <x v="16"/>
          </reference>
        </references>
      </pivotArea>
    </chartFormat>
    <chartFormat chart="0" format="17" series="1">
      <pivotArea type="data" outline="0" fieldPosition="0">
        <references count="1">
          <reference field="8" count="1" selected="0">
            <x v="17"/>
          </reference>
        </references>
      </pivotArea>
    </chartFormat>
    <chartFormat chart="0" format="18" series="1">
      <pivotArea type="data" outline="0" fieldPosition="0">
        <references count="1">
          <reference field="8" count="1" selected="0">
            <x v="18"/>
          </reference>
        </references>
      </pivotArea>
    </chartFormat>
    <chartFormat chart="0" format="19" series="1">
      <pivotArea type="data" outline="0" fieldPosition="0">
        <references count="1">
          <reference field="8" count="1" selected="0">
            <x v="19"/>
          </reference>
        </references>
      </pivotArea>
    </chartFormat>
    <chartFormat chart="0" format="20" series="1">
      <pivotArea type="data" outline="0" fieldPosition="0">
        <references count="1">
          <reference field="8" count="1" selected="0">
            <x v="20"/>
          </reference>
        </references>
      </pivotArea>
    </chartFormat>
    <chartFormat chart="0" format="21" series="1">
      <pivotArea type="data" outline="0" fieldPosition="0">
        <references count="1">
          <reference field="8" count="1" selected="0">
            <x v="21"/>
          </reference>
        </references>
      </pivotArea>
    </chartFormat>
    <chartFormat chart="0" format="22" series="1">
      <pivotArea type="data" outline="0" fieldPosition="0">
        <references count="1">
          <reference field="8" count="1" selected="0">
            <x v="22"/>
          </reference>
        </references>
      </pivotArea>
    </chartFormat>
    <chartFormat chart="0" format="23" series="1">
      <pivotArea type="data" outline="0" fieldPosition="0">
        <references count="1">
          <reference field="8" count="1" selected="0">
            <x v="23"/>
          </reference>
        </references>
      </pivotArea>
    </chartFormat>
    <chartFormat chart="0" format="24" series="1">
      <pivotArea type="data" outline="0" fieldPosition="0">
        <references count="1">
          <reference field="8" count="1" selected="0">
            <x v="32"/>
          </reference>
        </references>
      </pivotArea>
    </chartFormat>
    <chartFormat chart="0" format="25" series="1">
      <pivotArea type="data" outline="0" fieldPosition="0">
        <references count="1">
          <reference field="8" count="1" selected="0">
            <x v="33"/>
          </reference>
        </references>
      </pivotArea>
    </chartFormat>
    <chartFormat chart="0" format="26" series="1">
      <pivotArea type="data" outline="0" fieldPosition="0">
        <references count="1">
          <reference field="8" count="1" selected="0">
            <x v="24"/>
          </reference>
        </references>
      </pivotArea>
    </chartFormat>
    <chartFormat chart="0" format="27" series="1">
      <pivotArea type="data" outline="0" fieldPosition="0">
        <references count="1">
          <reference field="8" count="1" selected="0">
            <x v="25"/>
          </reference>
        </references>
      </pivotArea>
    </chartFormat>
    <chartFormat chart="0" format="28" series="1">
      <pivotArea type="data" outline="0" fieldPosition="0">
        <references count="1">
          <reference field="8" count="1" selected="0">
            <x v="26"/>
          </reference>
        </references>
      </pivotArea>
    </chartFormat>
    <chartFormat chart="0" format="29" series="1">
      <pivotArea type="data" outline="0" fieldPosition="0">
        <references count="1">
          <reference field="8" count="1" selected="0">
            <x v="27"/>
          </reference>
        </references>
      </pivotArea>
    </chartFormat>
    <chartFormat chart="0" format="30" series="1">
      <pivotArea type="data" outline="0" fieldPosition="0">
        <references count="1">
          <reference field="8" count="1" selected="0">
            <x v="28"/>
          </reference>
        </references>
      </pivotArea>
    </chartFormat>
    <chartFormat chart="0" format="31" series="1">
      <pivotArea type="data" outline="0" fieldPosition="0">
        <references count="1">
          <reference field="8" count="1" selected="0">
            <x v="29"/>
          </reference>
        </references>
      </pivotArea>
    </chartFormat>
    <chartFormat chart="0" format="32" series="1">
      <pivotArea type="data" outline="0" fieldPosition="0">
        <references count="1">
          <reference field="8" count="1" selected="0">
            <x v="30"/>
          </reference>
        </references>
      </pivotArea>
    </chartFormat>
    <chartFormat chart="0" format="33" series="1">
      <pivotArea type="data" outline="0" fieldPosition="0">
        <references count="1">
          <reference field="8" count="1" selected="0">
            <x v="31"/>
          </reference>
        </references>
      </pivotArea>
    </chartFormat>
    <chartFormat chart="0" format="34" series="1">
      <pivotArea type="data" outline="0" fieldPosition="0">
        <references count="1">
          <reference field="8" count="1" selected="0">
            <x v="34"/>
          </reference>
        </references>
      </pivotArea>
    </chartFormat>
    <chartFormat chart="0" format="35" series="1">
      <pivotArea type="data" outline="0" fieldPosition="0">
        <references count="2">
          <reference field="4294967294" count="1" selected="0">
            <x v="0"/>
          </reference>
          <reference field="8" count="1" selected="0">
            <x v="23"/>
          </reference>
        </references>
      </pivotArea>
    </chartFormat>
    <chartFormat chart="0" format="36" series="1">
      <pivotArea type="data" outline="0" fieldPosition="0">
        <references count="2">
          <reference field="4294967294" count="1" selected="0">
            <x v="0"/>
          </reference>
          <reference field="8" count="1" selected="0">
            <x v="32"/>
          </reference>
        </references>
      </pivotArea>
    </chartFormat>
    <chartFormat chart="0" format="37" series="1">
      <pivotArea type="data" outline="0" fieldPosition="0">
        <references count="2">
          <reference field="4294967294" count="1" selected="0">
            <x v="0"/>
          </reference>
          <reference field="8" count="1" selected="0">
            <x v="33"/>
          </reference>
        </references>
      </pivotArea>
    </chartFormat>
    <chartFormat chart="0" format="38" series="1">
      <pivotArea type="data" outline="0" fieldPosition="0">
        <references count="2">
          <reference field="4294967294" count="1" selected="0">
            <x v="0"/>
          </reference>
          <reference field="8" count="1" selected="0">
            <x v="24"/>
          </reference>
        </references>
      </pivotArea>
    </chartFormat>
    <chartFormat chart="0" format="39" series="1">
      <pivotArea type="data" outline="0" fieldPosition="0">
        <references count="2">
          <reference field="4294967294" count="1" selected="0">
            <x v="0"/>
          </reference>
          <reference field="8" count="1" selected="0">
            <x v="25"/>
          </reference>
        </references>
      </pivotArea>
    </chartFormat>
    <chartFormat chart="0" format="40" series="1">
      <pivotArea type="data" outline="0" fieldPosition="0">
        <references count="2">
          <reference field="4294967294" count="1" selected="0">
            <x v="0"/>
          </reference>
          <reference field="8" count="1" selected="0">
            <x v="26"/>
          </reference>
        </references>
      </pivotArea>
    </chartFormat>
    <chartFormat chart="0" format="41" series="1">
      <pivotArea type="data" outline="0" fieldPosition="0">
        <references count="2">
          <reference field="4294967294" count="1" selected="0">
            <x v="0"/>
          </reference>
          <reference field="8" count="1" selected="0">
            <x v="27"/>
          </reference>
        </references>
      </pivotArea>
    </chartFormat>
    <chartFormat chart="0" format="42" series="1">
      <pivotArea type="data" outline="0" fieldPosition="0">
        <references count="2">
          <reference field="4294967294" count="1" selected="0">
            <x v="0"/>
          </reference>
          <reference field="8" count="1" selected="0">
            <x v="28"/>
          </reference>
        </references>
      </pivotArea>
    </chartFormat>
    <chartFormat chart="0" format="43" series="1">
      <pivotArea type="data" outline="0" fieldPosition="0">
        <references count="2">
          <reference field="4294967294" count="1" selected="0">
            <x v="0"/>
          </reference>
          <reference field="8" count="1" selected="0">
            <x v="29"/>
          </reference>
        </references>
      </pivotArea>
    </chartFormat>
    <chartFormat chart="0" format="44" series="1">
      <pivotArea type="data" outline="0" fieldPosition="0">
        <references count="2">
          <reference field="4294967294" count="1" selected="0">
            <x v="0"/>
          </reference>
          <reference field="8" count="1" selected="0">
            <x v="30"/>
          </reference>
        </references>
      </pivotArea>
    </chartFormat>
    <chartFormat chart="0" format="45" series="1">
      <pivotArea type="data" outline="0" fieldPosition="0">
        <references count="2">
          <reference field="4294967294" count="1" selected="0">
            <x v="0"/>
          </reference>
          <reference field="8" count="1" selected="0">
            <x v="3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B26BCB-FDFB-4254-95A3-3BDA9D66838C}" name="InfraPR" displayName="InfraPR" ref="A1:B62" totalsRowShown="0">
  <autoFilter ref="A1:B62" xr:uid="{49F5722D-503E-4939-B596-01096C75565C}"/>
  <tableColumns count="2">
    <tableColumn id="1" xr3:uid="{FF09A7B1-487C-4D96-900C-A8269F554888}" name="Roshan Development Cost Model" dataDxfId="2" dataCellStyle="Comma"/>
    <tableColumn id="2" xr3:uid="{09E3A718-FB49-4376-AFA0-2905257C05FD}" name="Infra and Public Realm Data" dataDxfId="1"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0" dT="2024-03-20T12:32:09.25" personId="{A0F2C594-9BB1-4F50-BC17-B66C71BAB6BD}" id="{96AE607D-F363-479A-B415-3B749E2B274C}">
    <text>Nr. of keys based on AlBaba email dated 19 March 2024</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package" Target="../embeddings/Microsoft_Word_Template.dotx"/></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0F76-869A-4A99-B8EB-D905982DE7E6}">
  <sheetPr>
    <pageSetUpPr fitToPage="1"/>
  </sheetPr>
  <dimension ref="C3:BG91"/>
  <sheetViews>
    <sheetView zoomScale="25" zoomScaleNormal="25" workbookViewId="0">
      <selection activeCell="L8" activeCellId="1" sqref="N8 L8"/>
    </sheetView>
  </sheetViews>
  <sheetFormatPr defaultColWidth="9.109375" defaultRowHeight="14.4"/>
  <cols>
    <col min="1" max="2" width="9.109375" style="1"/>
    <col min="3" max="3" width="38.33203125" style="1" hidden="1" customWidth="1"/>
    <col min="4" max="14" width="23" style="5" hidden="1" customWidth="1"/>
    <col min="15" max="15" width="32.5546875" style="5" hidden="1" customWidth="1"/>
    <col min="16" max="16" width="32.5546875" style="1" hidden="1" customWidth="1"/>
    <col min="17" max="17" width="61.33203125" style="1" bestFit="1" customWidth="1"/>
    <col min="18" max="18" width="32.33203125" style="1" bestFit="1" customWidth="1"/>
    <col min="19" max="23" width="27.88671875" style="1" bestFit="1" customWidth="1"/>
    <col min="24" max="24" width="26.33203125" style="1" bestFit="1" customWidth="1"/>
    <col min="25" max="29" width="28.44140625" style="1" bestFit="1" customWidth="1"/>
    <col min="30" max="30" width="25.109375" style="1" bestFit="1" customWidth="1"/>
    <col min="31" max="31" width="27.33203125" style="1" bestFit="1" customWidth="1"/>
    <col min="32" max="32" width="26.6640625" style="1" bestFit="1" customWidth="1"/>
    <col min="33" max="40" width="27.33203125" style="1" bestFit="1" customWidth="1"/>
    <col min="41" max="41" width="25.6640625" style="1" bestFit="1" customWidth="1"/>
    <col min="42" max="42" width="27.88671875" style="1" bestFit="1" customWidth="1"/>
    <col min="43" max="43" width="27.33203125" style="1" bestFit="1" customWidth="1"/>
    <col min="44" max="44" width="27.88671875" style="1" bestFit="1" customWidth="1"/>
    <col min="45" max="51" width="25.6640625" style="1" bestFit="1" customWidth="1"/>
    <col min="52" max="52" width="35.109375" style="1" bestFit="1" customWidth="1"/>
    <col min="53" max="53" width="34" style="1" bestFit="1" customWidth="1"/>
    <col min="54" max="54" width="26.6640625" style="1" bestFit="1" customWidth="1"/>
    <col min="55" max="55" width="29" style="1" bestFit="1" customWidth="1"/>
    <col min="56" max="56" width="28.44140625" style="1" bestFit="1" customWidth="1"/>
    <col min="57" max="64" width="27.33203125" style="1" bestFit="1" customWidth="1"/>
    <col min="65" max="65" width="28.44140625" style="1" bestFit="1" customWidth="1"/>
    <col min="66" max="16384" width="9.109375" style="1"/>
  </cols>
  <sheetData>
    <row r="3" spans="3:51">
      <c r="C3" s="1" t="s">
        <v>0</v>
      </c>
      <c r="D3" s="5" t="s">
        <v>1</v>
      </c>
    </row>
    <row r="5" spans="3:51">
      <c r="C5" s="1" t="s">
        <v>2</v>
      </c>
      <c r="D5" s="5" t="s">
        <v>3</v>
      </c>
      <c r="K5"/>
      <c r="L5"/>
      <c r="M5"/>
      <c r="N5"/>
      <c r="O5"/>
      <c r="P5"/>
      <c r="Q5"/>
      <c r="R5"/>
      <c r="S5"/>
      <c r="T5"/>
      <c r="U5"/>
      <c r="V5"/>
      <c r="W5"/>
      <c r="X5"/>
      <c r="Y5"/>
      <c r="Z5"/>
      <c r="AA5"/>
      <c r="AB5"/>
      <c r="AC5"/>
      <c r="AD5"/>
      <c r="AE5"/>
      <c r="AF5"/>
      <c r="AG5"/>
      <c r="AH5"/>
      <c r="AI5"/>
      <c r="AJ5"/>
      <c r="AK5"/>
      <c r="AL5"/>
      <c r="AM5"/>
      <c r="AN5"/>
      <c r="AO5"/>
      <c r="AP5"/>
      <c r="AQ5"/>
      <c r="AR5"/>
      <c r="AS5"/>
      <c r="AT5"/>
      <c r="AU5"/>
      <c r="AV5"/>
      <c r="AW5"/>
      <c r="AX5"/>
      <c r="AY5"/>
    </row>
    <row r="6" spans="3:51">
      <c r="C6" s="1" t="s">
        <v>4</v>
      </c>
      <c r="D6" s="5" t="s">
        <v>5</v>
      </c>
      <c r="E6" s="5" t="s">
        <v>6</v>
      </c>
      <c r="F6" s="5" t="s">
        <v>7</v>
      </c>
      <c r="G6" s="5" t="s">
        <v>8</v>
      </c>
      <c r="H6" s="5" t="s">
        <v>9</v>
      </c>
      <c r="I6" s="5" t="s">
        <v>10</v>
      </c>
      <c r="J6" s="5" t="s">
        <v>11</v>
      </c>
      <c r="K6"/>
      <c r="L6"/>
      <c r="M6"/>
      <c r="N6"/>
      <c r="O6"/>
      <c r="P6"/>
      <c r="Q6"/>
      <c r="R6"/>
      <c r="S6"/>
      <c r="T6"/>
      <c r="U6"/>
      <c r="V6"/>
      <c r="W6"/>
      <c r="X6"/>
      <c r="Y6"/>
      <c r="Z6"/>
      <c r="AA6"/>
      <c r="AB6"/>
      <c r="AC6"/>
      <c r="AD6"/>
      <c r="AE6"/>
      <c r="AF6"/>
      <c r="AG6"/>
      <c r="AH6"/>
      <c r="AI6"/>
      <c r="AJ6"/>
      <c r="AK6"/>
      <c r="AL6"/>
      <c r="AM6"/>
      <c r="AN6"/>
      <c r="AO6"/>
      <c r="AP6"/>
      <c r="AQ6"/>
      <c r="AR6"/>
      <c r="AS6"/>
      <c r="AT6"/>
      <c r="AU6"/>
      <c r="AV6"/>
      <c r="AW6"/>
      <c r="AX6"/>
      <c r="AY6"/>
    </row>
    <row r="7" spans="3:51">
      <c r="C7" s="7" t="s">
        <v>12</v>
      </c>
      <c r="D7" s="6">
        <v>589.9802962032079</v>
      </c>
      <c r="E7" s="6">
        <v>594.86580848291374</v>
      </c>
      <c r="F7" s="6">
        <v>617.31212243030438</v>
      </c>
      <c r="G7" s="6">
        <v>545.08000000000004</v>
      </c>
      <c r="H7" s="6">
        <v>601.71625183645381</v>
      </c>
      <c r="I7" s="6">
        <v>650</v>
      </c>
      <c r="J7" s="6">
        <v>572.01890265969348</v>
      </c>
      <c r="K7"/>
      <c r="L7"/>
      <c r="M7"/>
      <c r="N7"/>
      <c r="O7"/>
      <c r="P7"/>
      <c r="Q7"/>
      <c r="R7"/>
      <c r="S7"/>
      <c r="T7"/>
      <c r="U7"/>
      <c r="V7"/>
      <c r="W7"/>
      <c r="X7"/>
      <c r="Y7"/>
      <c r="Z7"/>
      <c r="AA7"/>
      <c r="AB7"/>
      <c r="AC7"/>
      <c r="AD7"/>
      <c r="AE7"/>
      <c r="AF7"/>
      <c r="AG7"/>
      <c r="AH7"/>
      <c r="AI7"/>
      <c r="AJ7"/>
      <c r="AK7"/>
      <c r="AL7"/>
      <c r="AM7"/>
      <c r="AN7"/>
      <c r="AO7"/>
      <c r="AP7"/>
      <c r="AQ7"/>
      <c r="AR7"/>
      <c r="AS7"/>
      <c r="AT7"/>
      <c r="AU7"/>
      <c r="AV7"/>
      <c r="AW7"/>
      <c r="AX7"/>
      <c r="AY7"/>
    </row>
    <row r="8" spans="3:51">
      <c r="C8" s="7" t="s">
        <v>13</v>
      </c>
      <c r="D8" s="6">
        <v>1001.3000227575085</v>
      </c>
      <c r="E8" s="6">
        <v>1191.8597356940797</v>
      </c>
      <c r="F8" s="6">
        <v>1447.4738830499996</v>
      </c>
      <c r="G8" s="6">
        <v>1736.9686596599995</v>
      </c>
      <c r="H8" s="6">
        <v>1441.4170082725147</v>
      </c>
      <c r="I8" s="6">
        <v>750</v>
      </c>
      <c r="J8" s="6">
        <v>1062.0403325784457</v>
      </c>
      <c r="K8"/>
      <c r="L8"/>
      <c r="M8"/>
      <c r="N8"/>
      <c r="O8"/>
      <c r="P8"/>
      <c r="Q8"/>
      <c r="R8"/>
      <c r="S8"/>
      <c r="T8"/>
      <c r="U8"/>
      <c r="V8"/>
      <c r="W8"/>
      <c r="X8"/>
      <c r="Y8"/>
      <c r="Z8"/>
      <c r="AA8"/>
      <c r="AB8"/>
      <c r="AC8"/>
      <c r="AD8"/>
      <c r="AE8"/>
      <c r="AF8"/>
      <c r="AG8"/>
      <c r="AH8"/>
      <c r="AI8"/>
      <c r="AJ8"/>
      <c r="AK8"/>
      <c r="AL8"/>
      <c r="AM8"/>
      <c r="AN8"/>
      <c r="AO8"/>
      <c r="AP8"/>
      <c r="AQ8"/>
      <c r="AR8"/>
      <c r="AS8"/>
      <c r="AT8"/>
      <c r="AU8"/>
      <c r="AV8"/>
      <c r="AW8"/>
      <c r="AX8"/>
      <c r="AY8"/>
    </row>
    <row r="9" spans="3:51">
      <c r="C9" s="7" t="s">
        <v>14</v>
      </c>
      <c r="D9" s="6">
        <v>1156.329</v>
      </c>
      <c r="E9" s="6">
        <v>1141.4016155568797</v>
      </c>
      <c r="F9" s="6">
        <v>1014.5702816249999</v>
      </c>
      <c r="G9" s="6">
        <v>995.62244491040622</v>
      </c>
      <c r="H9" s="6">
        <v>1126.4742311137593</v>
      </c>
      <c r="I9" s="6">
        <v>393.5579256099187</v>
      </c>
      <c r="J9" s="6">
        <v>1141.4016155568797</v>
      </c>
      <c r="K9"/>
      <c r="L9"/>
      <c r="M9"/>
      <c r="N9"/>
      <c r="O9"/>
      <c r="P9"/>
      <c r="Q9"/>
      <c r="R9"/>
      <c r="S9"/>
      <c r="T9"/>
      <c r="U9"/>
      <c r="V9"/>
      <c r="W9"/>
      <c r="X9"/>
      <c r="Y9"/>
      <c r="Z9"/>
      <c r="AA9"/>
      <c r="AB9"/>
      <c r="AC9"/>
      <c r="AD9"/>
      <c r="AE9"/>
      <c r="AF9"/>
      <c r="AG9"/>
      <c r="AH9"/>
      <c r="AI9"/>
      <c r="AJ9"/>
      <c r="AK9"/>
      <c r="AL9"/>
      <c r="AM9"/>
      <c r="AN9"/>
      <c r="AO9"/>
      <c r="AP9"/>
      <c r="AQ9"/>
      <c r="AR9"/>
      <c r="AS9"/>
      <c r="AT9"/>
      <c r="AU9"/>
      <c r="AV9"/>
      <c r="AW9"/>
      <c r="AX9"/>
      <c r="AY9"/>
    </row>
    <row r="10" spans="3:51">
      <c r="C10" s="7" t="s">
        <v>15</v>
      </c>
      <c r="D10" s="6">
        <v>189.45266056089048</v>
      </c>
      <c r="E10" s="6">
        <v>140.27569941204672</v>
      </c>
      <c r="F10" s="6">
        <v>153.63058237499999</v>
      </c>
      <c r="G10" s="6">
        <v>397.404</v>
      </c>
      <c r="H10" s="6">
        <v>229.36242922094223</v>
      </c>
      <c r="I10" s="6">
        <v>143.80655912544995</v>
      </c>
      <c r="J10" s="6">
        <v>241.02819648357132</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row>
    <row r="11" spans="3:51">
      <c r="C11" s="7" t="s">
        <v>16</v>
      </c>
      <c r="D11" s="6">
        <v>364.90458379750606</v>
      </c>
      <c r="E11" s="6">
        <v>546.59151839866479</v>
      </c>
      <c r="F11" s="6">
        <v>507.13992564199447</v>
      </c>
      <c r="G11" s="6">
        <v>601.25067023853137</v>
      </c>
      <c r="H11" s="6">
        <v>474.30867805128344</v>
      </c>
      <c r="I11" s="6">
        <v>200.56365817890949</v>
      </c>
      <c r="J11" s="6">
        <v>373.57758828878713</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row>
    <row r="12" spans="3:51">
      <c r="C12" s="7" t="s">
        <v>17</v>
      </c>
      <c r="D12" s="6">
        <v>32.948288793198344</v>
      </c>
      <c r="E12" s="6">
        <v>98.128713093148804</v>
      </c>
      <c r="F12" s="6">
        <v>110.6898147372017</v>
      </c>
      <c r="G12" s="6">
        <v>170</v>
      </c>
      <c r="H12" s="6">
        <v>53.839146796874999</v>
      </c>
      <c r="I12" s="6">
        <v>82.957605652579659</v>
      </c>
      <c r="J12" s="6">
        <v>129.85717774536971</v>
      </c>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row>
    <row r="13" spans="3:51">
      <c r="C13" s="7" t="s">
        <v>18</v>
      </c>
      <c r="D13" s="6">
        <v>47.36316514022262</v>
      </c>
      <c r="E13" s="6">
        <v>9.6741861663480488</v>
      </c>
      <c r="F13" s="6">
        <v>108.91899827522998</v>
      </c>
      <c r="G13" s="6">
        <v>116.28000000000002</v>
      </c>
      <c r="H13" s="6">
        <v>36.101560407490929</v>
      </c>
      <c r="I13" s="6">
        <v>81.630449273430216</v>
      </c>
      <c r="J13" s="6">
        <v>83.368325702208992</v>
      </c>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row>
    <row r="14" spans="3:51">
      <c r="C14" s="7" t="s">
        <v>19</v>
      </c>
      <c r="D14" s="6">
        <v>10.296340247874483</v>
      </c>
      <c r="E14" s="6">
        <v>20.960736693754107</v>
      </c>
      <c r="F14" s="6">
        <v>46.700281249999996</v>
      </c>
      <c r="G14" s="6">
        <v>45</v>
      </c>
      <c r="H14" s="6">
        <v>16.91902564720953</v>
      </c>
      <c r="I14" s="6">
        <v>10.817757632315692</v>
      </c>
      <c r="J14" s="6">
        <v>19.5</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row>
    <row r="15" spans="3:51">
      <c r="C15" s="7" t="s">
        <v>20</v>
      </c>
      <c r="D15" s="6">
        <v>875.69790236687913</v>
      </c>
      <c r="E15" s="6">
        <v>1035.1379197992412</v>
      </c>
      <c r="F15" s="6">
        <v>1086.0617407499999</v>
      </c>
      <c r="G15" s="6">
        <v>1252.8600000000001</v>
      </c>
      <c r="H15" s="6">
        <v>822.55122988942503</v>
      </c>
      <c r="I15" s="6">
        <v>806.47367017730971</v>
      </c>
      <c r="J15" s="6">
        <v>785.48211712408636</v>
      </c>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row>
    <row r="16" spans="3:51">
      <c r="C16" s="7" t="s">
        <v>21</v>
      </c>
      <c r="D16" s="6">
        <v>745.45503394611262</v>
      </c>
      <c r="E16" s="6">
        <v>1181.86307665552</v>
      </c>
      <c r="F16" s="6">
        <v>1219.1509235204694</v>
      </c>
      <c r="G16" s="6">
        <v>1568.184</v>
      </c>
      <c r="H16" s="6">
        <v>816.76494475962988</v>
      </c>
      <c r="I16" s="6">
        <v>714.46313824823358</v>
      </c>
      <c r="J16" s="6">
        <v>870.11784704093873</v>
      </c>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row>
    <row r="17" spans="3:51">
      <c r="C17" s="7" t="s">
        <v>22</v>
      </c>
      <c r="D17" s="6">
        <v>94.417440073009004</v>
      </c>
      <c r="E17" s="6">
        <v>227.02090203696758</v>
      </c>
      <c r="F17" s="6">
        <v>209.91109274999997</v>
      </c>
      <c r="G17" s="6">
        <v>152.76000000000002</v>
      </c>
      <c r="H17" s="6">
        <v>44.454315106934892</v>
      </c>
      <c r="I17" s="6">
        <v>106.80775896547127</v>
      </c>
      <c r="J17" s="6">
        <v>169.13155421206076</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row>
    <row r="18" spans="3:51">
      <c r="C18" s="7" t="s">
        <v>23</v>
      </c>
      <c r="D18" s="6">
        <v>499.47546542439119</v>
      </c>
      <c r="E18" s="6">
        <v>588.42367590084586</v>
      </c>
      <c r="F18" s="6">
        <v>418.18821277574153</v>
      </c>
      <c r="G18" s="6">
        <v>943.10328000000027</v>
      </c>
      <c r="H18" s="6">
        <v>637.71753194772009</v>
      </c>
      <c r="I18" s="6">
        <v>403.01749100119986</v>
      </c>
      <c r="J18" s="6">
        <v>436.53236850444176</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row>
    <row r="19" spans="3:51">
      <c r="C19" s="7" t="s">
        <v>24</v>
      </c>
      <c r="D19" s="6">
        <v>0</v>
      </c>
      <c r="E19" s="6">
        <v>0</v>
      </c>
      <c r="F19" s="6">
        <v>0</v>
      </c>
      <c r="G19" s="6">
        <v>0</v>
      </c>
      <c r="H19" s="6">
        <v>0</v>
      </c>
      <c r="I19" s="6">
        <v>0</v>
      </c>
      <c r="J19" s="6">
        <v>0</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row>
    <row r="20" spans="3:51">
      <c r="C20" s="7" t="s">
        <v>25</v>
      </c>
      <c r="D20" s="6">
        <v>5607.6201993107998</v>
      </c>
      <c r="E20" s="6">
        <v>6776.2035878904098</v>
      </c>
      <c r="F20" s="6">
        <v>6939.7478591809413</v>
      </c>
      <c r="G20" s="6">
        <v>8524.5130548089383</v>
      </c>
      <c r="H20" s="6">
        <v>6301.6263530502383</v>
      </c>
      <c r="I20" s="6">
        <v>4344.0960138648179</v>
      </c>
      <c r="J20" s="6">
        <v>5884.0560258964833</v>
      </c>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row>
    <row r="21" spans="3:51">
      <c r="D21" s="1"/>
      <c r="E21" s="1"/>
      <c r="F21" s="1"/>
      <c r="G21" s="1"/>
      <c r="H21" s="1"/>
      <c r="I21" s="1"/>
      <c r="J21" s="1"/>
      <c r="K21" s="1"/>
      <c r="L21" s="1"/>
      <c r="M21" s="1"/>
      <c r="N21" s="1"/>
      <c r="O21" s="1"/>
    </row>
    <row r="22" spans="3:51">
      <c r="D22" s="1"/>
      <c r="E22" s="1"/>
      <c r="F22" s="1"/>
      <c r="G22" s="1"/>
      <c r="H22" s="1"/>
      <c r="I22" s="1"/>
      <c r="J22" s="1"/>
      <c r="K22" s="1"/>
      <c r="L22" s="1"/>
      <c r="M22" s="1"/>
      <c r="N22" s="1"/>
      <c r="O22" s="1"/>
    </row>
    <row r="46" spans="3:59">
      <c r="C46" s="1" t="s">
        <v>0</v>
      </c>
      <c r="D46" s="5" t="s">
        <v>26</v>
      </c>
    </row>
    <row r="48" spans="3:59">
      <c r="C48" s="1" t="s">
        <v>2</v>
      </c>
      <c r="D48" s="5" t="s">
        <v>3</v>
      </c>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row>
    <row r="49" spans="3:59">
      <c r="C49" s="1" t="s">
        <v>4</v>
      </c>
      <c r="D49" s="5" t="s">
        <v>27</v>
      </c>
      <c r="E49" s="5" t="s">
        <v>28</v>
      </c>
      <c r="F49" s="5" t="s">
        <v>29</v>
      </c>
      <c r="G49" s="5" t="s">
        <v>30</v>
      </c>
      <c r="H49" s="5" t="s">
        <v>31</v>
      </c>
      <c r="I49" s="5" t="s">
        <v>32</v>
      </c>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row>
    <row r="50" spans="3:59">
      <c r="C50" s="7" t="s">
        <v>24</v>
      </c>
      <c r="D50" s="6">
        <v>0</v>
      </c>
      <c r="E50" s="6">
        <v>0</v>
      </c>
      <c r="F50" s="6">
        <v>0</v>
      </c>
      <c r="G50" s="6">
        <v>0</v>
      </c>
      <c r="H50" s="6">
        <v>0</v>
      </c>
      <c r="I50" s="6">
        <v>0</v>
      </c>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row>
    <row r="51" spans="3:59">
      <c r="C51" s="7" t="s">
        <v>12</v>
      </c>
      <c r="D51" s="6">
        <v>373</v>
      </c>
      <c r="E51" s="6">
        <v>452</v>
      </c>
      <c r="F51" s="6">
        <v>456</v>
      </c>
      <c r="G51" s="6">
        <v>314</v>
      </c>
      <c r="H51" s="6">
        <v>286</v>
      </c>
      <c r="I51" s="6">
        <v>294</v>
      </c>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row>
    <row r="52" spans="3:59">
      <c r="C52" s="7" t="s">
        <v>13</v>
      </c>
      <c r="D52" s="6">
        <v>892</v>
      </c>
      <c r="E52" s="6">
        <v>927</v>
      </c>
      <c r="F52" s="6">
        <v>922</v>
      </c>
      <c r="G52" s="6">
        <v>891.8</v>
      </c>
      <c r="H52" s="6">
        <v>951</v>
      </c>
      <c r="I52" s="6">
        <v>767</v>
      </c>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row>
    <row r="53" spans="3:59">
      <c r="C53" s="7" t="s">
        <v>14</v>
      </c>
      <c r="D53" s="6">
        <v>409</v>
      </c>
      <c r="E53" s="6">
        <v>415</v>
      </c>
      <c r="F53" s="6">
        <v>683.8</v>
      </c>
      <c r="G53" s="6">
        <v>954</v>
      </c>
      <c r="H53" s="6">
        <v>663</v>
      </c>
      <c r="I53" s="6">
        <v>978</v>
      </c>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row>
    <row r="54" spans="3:59">
      <c r="C54" s="7" t="s">
        <v>15</v>
      </c>
      <c r="D54" s="6">
        <v>317</v>
      </c>
      <c r="E54" s="6">
        <v>540</v>
      </c>
      <c r="F54" s="6">
        <v>238</v>
      </c>
      <c r="G54" s="6">
        <v>590</v>
      </c>
      <c r="H54" s="6">
        <v>196</v>
      </c>
      <c r="I54" s="6">
        <v>440</v>
      </c>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row>
    <row r="55" spans="3:59">
      <c r="C55" s="7" t="s">
        <v>16</v>
      </c>
      <c r="D55" s="6">
        <v>675</v>
      </c>
      <c r="E55" s="6">
        <v>605</v>
      </c>
      <c r="F55" s="6">
        <v>1010</v>
      </c>
      <c r="G55" s="6">
        <v>1138</v>
      </c>
      <c r="H55" s="6">
        <v>549</v>
      </c>
      <c r="I55" s="6">
        <v>1172</v>
      </c>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row>
    <row r="56" spans="3:59">
      <c r="C56" s="7" t="s">
        <v>17</v>
      </c>
      <c r="D56" s="6">
        <v>413</v>
      </c>
      <c r="E56" s="6">
        <v>394</v>
      </c>
      <c r="F56" s="6">
        <v>232</v>
      </c>
      <c r="G56" s="6">
        <v>359</v>
      </c>
      <c r="H56" s="6">
        <v>307</v>
      </c>
      <c r="I56" s="6">
        <v>481</v>
      </c>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row>
    <row r="57" spans="3:59">
      <c r="C57" s="7" t="s">
        <v>18</v>
      </c>
      <c r="D57" s="6">
        <v>85</v>
      </c>
      <c r="E57" s="6">
        <v>117</v>
      </c>
      <c r="F57" s="6">
        <v>88</v>
      </c>
      <c r="G57" s="6">
        <v>181</v>
      </c>
      <c r="H57" s="6">
        <v>68</v>
      </c>
      <c r="I57" s="6">
        <v>155</v>
      </c>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row>
    <row r="58" spans="3:59">
      <c r="C58" s="7" t="s">
        <v>19</v>
      </c>
      <c r="D58" s="6">
        <v>51</v>
      </c>
      <c r="E58" s="6">
        <v>56</v>
      </c>
      <c r="F58" s="6">
        <v>94</v>
      </c>
      <c r="G58" s="6">
        <v>94</v>
      </c>
      <c r="H58" s="6">
        <v>175</v>
      </c>
      <c r="I58" s="6">
        <v>94</v>
      </c>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row>
    <row r="59" spans="3:59">
      <c r="C59" s="7" t="s">
        <v>20</v>
      </c>
      <c r="D59" s="6">
        <v>759</v>
      </c>
      <c r="E59" s="6">
        <v>781</v>
      </c>
      <c r="F59" s="6">
        <v>968</v>
      </c>
      <c r="G59" s="6">
        <v>1108</v>
      </c>
      <c r="H59" s="6">
        <v>1503</v>
      </c>
      <c r="I59" s="6">
        <v>1421</v>
      </c>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row>
    <row r="60" spans="3:59">
      <c r="C60" s="7" t="s">
        <v>21</v>
      </c>
      <c r="D60" s="6">
        <v>1292</v>
      </c>
      <c r="E60" s="6">
        <v>1303</v>
      </c>
      <c r="F60" s="6">
        <v>1377</v>
      </c>
      <c r="G60" s="6">
        <v>1040</v>
      </c>
      <c r="H60" s="6">
        <v>1376</v>
      </c>
      <c r="I60" s="6">
        <v>1212</v>
      </c>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row>
    <row r="61" spans="3:59">
      <c r="C61" s="7" t="s">
        <v>22</v>
      </c>
      <c r="D61" s="6">
        <v>278</v>
      </c>
      <c r="E61" s="6">
        <v>276</v>
      </c>
      <c r="F61" s="6">
        <v>102</v>
      </c>
      <c r="G61" s="6">
        <v>160</v>
      </c>
      <c r="H61" s="6">
        <v>197</v>
      </c>
      <c r="I61" s="6">
        <v>53</v>
      </c>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row>
    <row r="62" spans="3:59">
      <c r="C62" s="7" t="s">
        <v>23</v>
      </c>
      <c r="D62" s="6">
        <v>444</v>
      </c>
      <c r="E62" s="6">
        <v>469</v>
      </c>
      <c r="F62" s="6">
        <v>563</v>
      </c>
      <c r="G62" s="6">
        <v>573</v>
      </c>
      <c r="H62" s="6">
        <v>502</v>
      </c>
      <c r="I62" s="6">
        <v>558</v>
      </c>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row>
    <row r="63" spans="3:59">
      <c r="C63" s="7" t="s">
        <v>25</v>
      </c>
      <c r="D63" s="6">
        <v>5988</v>
      </c>
      <c r="E63" s="6">
        <v>6335</v>
      </c>
      <c r="F63" s="6">
        <v>6733.8</v>
      </c>
      <c r="G63" s="6">
        <v>7402.8</v>
      </c>
      <c r="H63" s="6">
        <v>6773</v>
      </c>
      <c r="I63" s="6">
        <v>7625</v>
      </c>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row>
    <row r="64" spans="3:59">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row>
    <row r="65" spans="3:59">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row>
    <row r="66" spans="3:59">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row>
    <row r="67" spans="3:59">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row>
    <row r="68" spans="3:59">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row>
    <row r="69" spans="3:5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row>
    <row r="70" spans="3:59">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row>
    <row r="71" spans="3:59">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row>
    <row r="72" spans="3:59">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row>
    <row r="73" spans="3:59">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row>
    <row r="74" spans="3:59">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row>
    <row r="75" spans="3:59">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row>
    <row r="76" spans="3:59">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row>
    <row r="77" spans="3:59">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row>
    <row r="78" spans="3:59">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row>
    <row r="79" spans="3:5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row>
    <row r="80" spans="3:59">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row>
    <row r="81" spans="3:59">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row>
    <row r="82" spans="3:59">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row>
    <row r="83" spans="3:59">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row>
    <row r="84" spans="3:59">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row>
    <row r="85" spans="3:59">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row>
    <row r="86" spans="3:59">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row>
    <row r="87" spans="3:59">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row>
    <row r="88" spans="3:59">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row>
    <row r="89" spans="3:5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row>
    <row r="90" spans="3:59">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row>
    <row r="91" spans="3:59">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row>
  </sheetData>
  <pageMargins left="0.7" right="0.7" top="0.75" bottom="0.75" header="0.3" footer="0.3"/>
  <pageSetup paperSize="8" scale="24" orientation="landscape"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A1CB-4ACD-451E-92A5-EC88E49C50EF}">
  <sheetPr>
    <tabColor rgb="FF92D050"/>
  </sheetPr>
  <dimension ref="B2:S64"/>
  <sheetViews>
    <sheetView view="pageBreakPreview" zoomScale="55" zoomScaleNormal="100" zoomScaleSheetLayoutView="55" workbookViewId="0">
      <selection activeCell="N56" sqref="N56"/>
    </sheetView>
  </sheetViews>
  <sheetFormatPr defaultColWidth="9.109375" defaultRowHeight="13.2"/>
  <cols>
    <col min="1" max="1" width="3" style="233" customWidth="1"/>
    <col min="2" max="2" width="12.44140625" style="233" customWidth="1"/>
    <col min="3" max="3" width="23.33203125" style="233" customWidth="1"/>
    <col min="4" max="4" width="30" style="233" customWidth="1"/>
    <col min="5" max="5" width="20.5546875" style="233" customWidth="1"/>
    <col min="6" max="13" width="9.109375" style="233"/>
    <col min="14" max="14" width="43.44140625" style="233" customWidth="1"/>
    <col min="15" max="16384" width="9.109375" style="233"/>
  </cols>
  <sheetData>
    <row r="2" spans="2:18">
      <c r="F2" s="328"/>
      <c r="G2" s="328"/>
      <c r="H2" s="328"/>
      <c r="I2" s="234"/>
      <c r="J2" s="234"/>
    </row>
    <row r="3" spans="2:18">
      <c r="F3" s="328"/>
      <c r="G3" s="328"/>
      <c r="H3" s="328"/>
      <c r="I3" s="234"/>
      <c r="J3" s="234"/>
    </row>
    <row r="6" spans="2:18">
      <c r="B6" s="235"/>
    </row>
    <row r="8" spans="2:18" s="236" customFormat="1" ht="32.4"/>
    <row r="13" spans="2:18" ht="33">
      <c r="R13" s="237"/>
    </row>
    <row r="14" spans="2:18">
      <c r="R14" s="238"/>
    </row>
    <row r="15" spans="2:18" ht="21">
      <c r="R15" s="239"/>
    </row>
    <row r="16" spans="2:18">
      <c r="R16" s="238"/>
    </row>
    <row r="17" spans="18:18" ht="21">
      <c r="R17" s="240"/>
    </row>
    <row r="18" spans="18:18">
      <c r="R18" s="238"/>
    </row>
    <row r="19" spans="18:18" ht="15.6">
      <c r="R19" s="241"/>
    </row>
    <row r="48" spans="2:19" s="242" customFormat="1">
      <c r="B48" s="233"/>
      <c r="C48" s="233"/>
      <c r="D48" s="233"/>
      <c r="E48" s="233"/>
      <c r="S48" s="233"/>
    </row>
    <row r="52" spans="2:5">
      <c r="B52" s="243"/>
      <c r="C52" s="244"/>
      <c r="D52" s="245"/>
      <c r="E52" s="245"/>
    </row>
    <row r="53" spans="2:5" ht="20.100000000000001" customHeight="1">
      <c r="B53" s="243"/>
      <c r="C53" s="244"/>
      <c r="D53" s="245"/>
      <c r="E53" s="245"/>
    </row>
    <row r="54" spans="2:5" ht="12.6" customHeight="1">
      <c r="B54" s="243"/>
      <c r="C54" s="244"/>
      <c r="D54" s="245"/>
      <c r="E54" s="245"/>
    </row>
    <row r="55" spans="2:5" ht="25.35" customHeight="1">
      <c r="B55" s="246"/>
      <c r="C55" s="247"/>
    </row>
    <row r="56" spans="2:5" ht="25.35" customHeight="1">
      <c r="B56" s="246"/>
      <c r="C56" s="247"/>
    </row>
    <row r="60" spans="2:5" ht="12.75" customHeight="1"/>
    <row r="61" spans="2:5" ht="30.75" customHeight="1"/>
    <row r="62" spans="2:5" ht="36.6" customHeight="1"/>
    <row r="63" spans="2:5" ht="30.9" customHeight="1"/>
    <row r="64" spans="2:5" ht="33.6" customHeight="1"/>
  </sheetData>
  <mergeCells count="1">
    <mergeCell ref="F2:H3"/>
  </mergeCells>
  <printOptions horizontalCentered="1"/>
  <pageMargins left="0.23622047244094491" right="0.23622047244094491" top="0" bottom="0" header="0.31496062992125984" footer="0.31496062992125984"/>
  <pageSetup paperSize="9" scale="70" orientation="portrait" r:id="rId1"/>
  <headerFooter>
    <oddFooter>&amp;L&amp;G&amp;R&amp;G</oddFooter>
  </headerFooter>
  <drawing r:id="rId2"/>
  <legacyDrawing r:id="rId3"/>
  <oleObjects>
    <mc:AlternateContent xmlns:mc="http://schemas.openxmlformats.org/markup-compatibility/2006">
      <mc:Choice Requires="x14">
        <oleObject progId="Word.Template.12" shapeId="16385" r:id="rId4">
          <objectPr defaultSize="0" autoPict="0" r:id="rId5">
            <anchor moveWithCells="1" sizeWithCells="1">
              <from>
                <xdr:col>1</xdr:col>
                <xdr:colOff>0</xdr:colOff>
                <xdr:row>4</xdr:row>
                <xdr:rowOff>152400</xdr:rowOff>
              </from>
              <to>
                <xdr:col>10</xdr:col>
                <xdr:colOff>274320</xdr:colOff>
                <xdr:row>71</xdr:row>
                <xdr:rowOff>152400</xdr:rowOff>
              </to>
            </anchor>
          </objectPr>
        </oleObject>
      </mc:Choice>
      <mc:Fallback>
        <oleObject progId="Word.Template.12" shapeId="16385"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B4A7F-52CE-478A-B8EF-649DE56CD0B9}">
  <sheetPr>
    <tabColor rgb="FF92D050"/>
  </sheetPr>
  <dimension ref="A1:D31"/>
  <sheetViews>
    <sheetView tabSelected="1" view="pageBreakPreview" zoomScale="115" zoomScaleNormal="100" zoomScaleSheetLayoutView="115" workbookViewId="0">
      <selection activeCell="H17" sqref="H17"/>
    </sheetView>
  </sheetViews>
  <sheetFormatPr defaultRowHeight="13.2"/>
  <cols>
    <col min="1" max="1" width="18.33203125" style="235" customWidth="1"/>
    <col min="2" max="2" width="19.77734375" style="235" customWidth="1"/>
    <col min="3" max="3" width="27.109375" style="235" customWidth="1"/>
    <col min="4" max="4" width="37.33203125" style="235" customWidth="1"/>
    <col min="5" max="16384" width="8.88671875" style="235"/>
  </cols>
  <sheetData>
    <row r="1" spans="1:4" ht="31.8">
      <c r="A1" s="323" t="s">
        <v>943</v>
      </c>
    </row>
    <row r="3" spans="1:4" ht="13.8">
      <c r="A3" s="324" t="s">
        <v>944</v>
      </c>
    </row>
    <row r="5" spans="1:4" ht="13.8" thickBot="1">
      <c r="A5" s="325" t="s">
        <v>931</v>
      </c>
      <c r="B5" s="326" t="s">
        <v>932</v>
      </c>
      <c r="C5" s="326" t="s">
        <v>933</v>
      </c>
      <c r="D5" s="327" t="s">
        <v>934</v>
      </c>
    </row>
    <row r="6" spans="1:4" ht="13.8" thickBot="1">
      <c r="A6" s="304" t="s">
        <v>935</v>
      </c>
      <c r="B6" s="302"/>
      <c r="C6" s="302"/>
      <c r="D6" s="305"/>
    </row>
    <row r="7" spans="1:4" ht="13.8" thickBot="1">
      <c r="A7" s="306"/>
      <c r="B7" s="303"/>
      <c r="C7" s="303"/>
      <c r="D7" s="307"/>
    </row>
    <row r="8" spans="1:4" ht="16.2" thickBot="1">
      <c r="A8" s="308"/>
      <c r="B8" s="302"/>
      <c r="C8" s="302"/>
      <c r="D8" s="305"/>
    </row>
    <row r="9" spans="1:4" ht="16.2" thickBot="1">
      <c r="A9" s="309"/>
      <c r="B9" s="303"/>
      <c r="C9" s="303"/>
      <c r="D9" s="307"/>
    </row>
    <row r="10" spans="1:4" ht="15.6">
      <c r="A10" s="310"/>
      <c r="B10" s="311"/>
      <c r="C10" s="311"/>
      <c r="D10" s="312"/>
    </row>
    <row r="12" spans="1:4" ht="13.8">
      <c r="A12" s="324" t="s">
        <v>945</v>
      </c>
    </row>
    <row r="14" spans="1:4" ht="13.8" thickBot="1">
      <c r="A14" s="325" t="s">
        <v>936</v>
      </c>
      <c r="B14" s="326" t="s">
        <v>937</v>
      </c>
      <c r="C14" s="326" t="s">
        <v>938</v>
      </c>
      <c r="D14" s="327" t="s">
        <v>939</v>
      </c>
    </row>
    <row r="15" spans="1:4">
      <c r="A15" s="329" t="s">
        <v>940</v>
      </c>
      <c r="B15" s="313"/>
      <c r="C15" s="332"/>
      <c r="D15" s="335"/>
    </row>
    <row r="16" spans="1:4">
      <c r="A16" s="330"/>
      <c r="B16" s="314"/>
      <c r="C16" s="333"/>
      <c r="D16" s="336"/>
    </row>
    <row r="17" spans="1:4">
      <c r="A17" s="330"/>
      <c r="B17" s="314"/>
      <c r="C17" s="333"/>
      <c r="D17" s="336"/>
    </row>
    <row r="18" spans="1:4" ht="19.8" thickBot="1">
      <c r="A18" s="331"/>
      <c r="B18" s="315"/>
      <c r="C18" s="334"/>
      <c r="D18" s="337"/>
    </row>
    <row r="19" spans="1:4">
      <c r="A19" s="338" t="s">
        <v>941</v>
      </c>
      <c r="B19" s="316"/>
      <c r="C19" s="316"/>
      <c r="D19" s="341"/>
    </row>
    <row r="20" spans="1:4">
      <c r="A20" s="339"/>
      <c r="B20" s="317"/>
      <c r="C20" s="317"/>
      <c r="D20" s="342"/>
    </row>
    <row r="21" spans="1:4">
      <c r="A21" s="339"/>
      <c r="B21" s="317"/>
      <c r="C21" s="317"/>
      <c r="D21" s="342"/>
    </row>
    <row r="22" spans="1:4" ht="19.2">
      <c r="A22" s="339"/>
      <c r="B22" s="318"/>
      <c r="C22" s="317"/>
      <c r="D22" s="342"/>
    </row>
    <row r="23" spans="1:4" ht="19.2">
      <c r="A23" s="339"/>
      <c r="B23" s="319"/>
      <c r="C23" s="317"/>
      <c r="D23" s="342"/>
    </row>
    <row r="24" spans="1:4">
      <c r="A24" s="339"/>
      <c r="B24" s="317"/>
      <c r="C24" s="317"/>
      <c r="D24" s="342"/>
    </row>
    <row r="25" spans="1:4">
      <c r="A25" s="339"/>
      <c r="B25" s="317"/>
      <c r="C25" s="317"/>
      <c r="D25" s="342"/>
    </row>
    <row r="26" spans="1:4">
      <c r="A26" s="339"/>
      <c r="B26" s="317"/>
      <c r="C26" s="317"/>
      <c r="D26" s="342"/>
    </row>
    <row r="27" spans="1:4" ht="3" customHeight="1" thickBot="1">
      <c r="A27" s="340"/>
      <c r="B27" s="320"/>
      <c r="C27" s="321"/>
      <c r="D27" s="343"/>
    </row>
    <row r="28" spans="1:4">
      <c r="A28" s="329" t="s">
        <v>942</v>
      </c>
      <c r="B28" s="313"/>
      <c r="C28" s="332"/>
      <c r="D28" s="335"/>
    </row>
    <row r="29" spans="1:4">
      <c r="A29" s="330"/>
      <c r="B29" s="314"/>
      <c r="C29" s="333"/>
      <c r="D29" s="336"/>
    </row>
    <row r="30" spans="1:4">
      <c r="A30" s="330"/>
      <c r="B30" s="314"/>
      <c r="C30" s="333"/>
      <c r="D30" s="336"/>
    </row>
    <row r="31" spans="1:4" ht="19.2">
      <c r="A31" s="344"/>
      <c r="B31" s="322"/>
      <c r="C31" s="345"/>
      <c r="D31" s="346"/>
    </row>
  </sheetData>
  <mergeCells count="8">
    <mergeCell ref="A28:A31"/>
    <mergeCell ref="C28:C31"/>
    <mergeCell ref="D28:D31"/>
    <mergeCell ref="A15:A18"/>
    <mergeCell ref="C15:C18"/>
    <mergeCell ref="D15:D18"/>
    <mergeCell ref="A19:A27"/>
    <mergeCell ref="D19:D27"/>
  </mergeCells>
  <pageMargins left="0.7" right="0.7" top="0.75" bottom="0.75" header="0.3" footer="0.3"/>
  <pageSetup scale="8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4CB9-58A1-41D3-B3CC-041A7A2CB549}">
  <sheetPr>
    <tabColor rgb="FFFFFF00"/>
  </sheetPr>
  <dimension ref="A1:U49"/>
  <sheetViews>
    <sheetView workbookViewId="0">
      <selection activeCell="A10" sqref="A10:D10"/>
    </sheetView>
  </sheetViews>
  <sheetFormatPr defaultColWidth="8.88671875" defaultRowHeight="13.2"/>
  <cols>
    <col min="1" max="1" width="8.88671875" style="248"/>
    <col min="2" max="2" width="13.88671875" style="248" customWidth="1"/>
    <col min="3" max="5" width="8.88671875" style="248"/>
    <col min="6" max="6" width="7.44140625" style="248" customWidth="1"/>
    <col min="7" max="7" width="10.5546875" style="248" customWidth="1"/>
    <col min="8" max="8" width="8.88671875" style="248"/>
    <col min="9" max="9" width="1.88671875" style="248" customWidth="1"/>
    <col min="10" max="21" width="8.88671875" style="248"/>
    <col min="22" max="22" width="23" style="248" customWidth="1"/>
    <col min="23" max="16384" width="8.88671875" style="248"/>
  </cols>
  <sheetData>
    <row r="1" spans="1:21" ht="20.100000000000001" customHeight="1"/>
    <row r="2" spans="1:21" ht="19.2">
      <c r="A2" s="249" t="s">
        <v>749</v>
      </c>
    </row>
    <row r="3" spans="1:21" ht="19.2">
      <c r="A3" s="249"/>
    </row>
    <row r="4" spans="1:21" s="253" customFormat="1" ht="25.35" customHeight="1">
      <c r="A4" s="250" t="s">
        <v>750</v>
      </c>
      <c r="B4" s="251"/>
      <c r="C4" s="250" t="s">
        <v>751</v>
      </c>
      <c r="D4" s="251"/>
      <c r="E4" s="251"/>
      <c r="F4" s="252"/>
      <c r="G4" s="251"/>
      <c r="J4" s="254"/>
      <c r="K4" s="255"/>
      <c r="U4" s="250"/>
    </row>
    <row r="5" spans="1:21" s="258" customFormat="1" ht="25.35" customHeight="1">
      <c r="A5" s="256" t="s">
        <v>752</v>
      </c>
      <c r="B5" s="248"/>
      <c r="C5" s="256" t="s">
        <v>753</v>
      </c>
      <c r="D5" s="256"/>
      <c r="E5" s="256"/>
      <c r="F5" s="256"/>
      <c r="G5" s="256"/>
      <c r="H5" s="256"/>
      <c r="I5" s="256"/>
      <c r="J5" s="256"/>
      <c r="K5" s="257"/>
      <c r="L5" s="256"/>
      <c r="M5" s="256"/>
      <c r="N5" s="256"/>
      <c r="O5" s="256"/>
      <c r="P5" s="256"/>
      <c r="Q5" s="256"/>
      <c r="R5" s="256"/>
      <c r="S5" s="256"/>
      <c r="T5" s="256"/>
    </row>
    <row r="6" spans="1:21" s="258" customFormat="1" ht="25.35" customHeight="1">
      <c r="A6" s="256" t="s">
        <v>754</v>
      </c>
      <c r="B6" s="248"/>
      <c r="C6" s="256" t="s">
        <v>755</v>
      </c>
      <c r="D6" s="256"/>
      <c r="E6" s="256"/>
      <c r="F6" s="259"/>
      <c r="G6" s="256"/>
      <c r="J6" s="260"/>
      <c r="K6" s="257"/>
    </row>
    <row r="7" spans="1:21" s="258" customFormat="1" ht="25.35" customHeight="1">
      <c r="A7" s="256"/>
      <c r="B7" s="248">
        <v>2.2000000000000002</v>
      </c>
      <c r="C7" s="256" t="s">
        <v>948</v>
      </c>
      <c r="D7" s="256"/>
      <c r="E7" s="256"/>
      <c r="F7" s="259"/>
      <c r="G7" s="256"/>
      <c r="J7" s="260"/>
      <c r="K7" s="257"/>
    </row>
    <row r="8" spans="1:21" s="258" customFormat="1" ht="25.35" customHeight="1">
      <c r="A8" s="256"/>
      <c r="B8" s="248">
        <v>2.2000000000000002</v>
      </c>
      <c r="C8" s="256" t="s">
        <v>949</v>
      </c>
      <c r="D8" s="256"/>
      <c r="E8" s="256"/>
      <c r="F8" s="259"/>
      <c r="G8" s="256"/>
      <c r="J8" s="260"/>
      <c r="K8" s="257"/>
    </row>
    <row r="9" spans="1:21" s="258" customFormat="1" ht="25.35" customHeight="1">
      <c r="A9" s="256" t="s">
        <v>756</v>
      </c>
      <c r="B9" s="248"/>
      <c r="C9" s="256" t="s">
        <v>946</v>
      </c>
      <c r="D9" s="256"/>
      <c r="E9" s="256"/>
      <c r="F9" s="259"/>
      <c r="G9" s="256"/>
      <c r="J9" s="260"/>
      <c r="K9" s="257"/>
    </row>
    <row r="10" spans="1:21" s="258" customFormat="1" ht="25.35" customHeight="1">
      <c r="A10" s="256" t="s">
        <v>757</v>
      </c>
      <c r="B10" s="248"/>
      <c r="C10" s="256" t="s">
        <v>947</v>
      </c>
      <c r="D10" s="256"/>
      <c r="E10" s="256"/>
      <c r="F10" s="259"/>
      <c r="G10" s="256"/>
      <c r="J10" s="260"/>
      <c r="K10" s="257"/>
    </row>
    <row r="11" spans="1:21" s="258" customFormat="1" ht="25.35" customHeight="1">
      <c r="A11" s="256" t="s">
        <v>758</v>
      </c>
      <c r="B11" s="248"/>
      <c r="C11" s="256"/>
      <c r="D11" s="256"/>
      <c r="E11" s="256"/>
      <c r="F11" s="259"/>
      <c r="G11" s="256"/>
      <c r="J11" s="260"/>
      <c r="K11" s="257"/>
    </row>
    <row r="12" spans="1:21" s="258" customFormat="1" ht="25.35" customHeight="1">
      <c r="A12" s="256" t="s">
        <v>759</v>
      </c>
      <c r="B12" s="248"/>
      <c r="C12" s="256"/>
      <c r="D12" s="256"/>
      <c r="E12" s="256"/>
      <c r="F12" s="259"/>
      <c r="G12" s="256"/>
      <c r="H12" s="261"/>
      <c r="J12" s="260"/>
      <c r="K12" s="257"/>
    </row>
    <row r="13" spans="1:21" s="258" customFormat="1" ht="25.35" customHeight="1">
      <c r="A13" s="256" t="s">
        <v>760</v>
      </c>
      <c r="B13" s="248"/>
      <c r="C13" s="256"/>
      <c r="D13" s="256"/>
      <c r="E13" s="256"/>
      <c r="F13" s="259"/>
      <c r="G13" s="256"/>
      <c r="H13" s="261"/>
      <c r="J13" s="260"/>
      <c r="K13" s="257"/>
    </row>
    <row r="14" spans="1:21" s="258" customFormat="1" ht="25.35" customHeight="1">
      <c r="A14" s="256" t="s">
        <v>761</v>
      </c>
      <c r="B14" s="248"/>
      <c r="C14" s="256"/>
      <c r="D14" s="256"/>
      <c r="E14" s="256"/>
      <c r="F14" s="259"/>
      <c r="G14" s="256"/>
      <c r="H14" s="261"/>
      <c r="J14" s="260"/>
      <c r="K14" s="257"/>
    </row>
    <row r="15" spans="1:21" s="258" customFormat="1">
      <c r="F15" s="260"/>
      <c r="J15" s="262"/>
      <c r="K15" s="256"/>
    </row>
    <row r="16" spans="1:21" s="258" customFormat="1">
      <c r="F16" s="260"/>
      <c r="J16" s="262"/>
      <c r="K16" s="256"/>
    </row>
    <row r="17" spans="6:11" s="258" customFormat="1">
      <c r="F17" s="260"/>
      <c r="J17" s="262"/>
      <c r="K17" s="256"/>
    </row>
    <row r="18" spans="6:11" s="258" customFormat="1">
      <c r="F18" s="260"/>
      <c r="J18" s="262"/>
      <c r="K18" s="256"/>
    </row>
    <row r="19" spans="6:11" s="258" customFormat="1">
      <c r="F19" s="260"/>
      <c r="J19" s="262"/>
      <c r="K19" s="256"/>
    </row>
    <row r="20" spans="6:11" s="258" customFormat="1">
      <c r="F20" s="260"/>
      <c r="J20" s="262"/>
      <c r="K20" s="256"/>
    </row>
    <row r="21" spans="6:11" s="258" customFormat="1">
      <c r="F21" s="260"/>
      <c r="J21" s="262"/>
      <c r="K21" s="256"/>
    </row>
    <row r="49" spans="2:2">
      <c r="B49" s="263"/>
    </row>
  </sheetData>
  <printOptions horizontalCentered="1"/>
  <pageMargins left="0.23622047244094491" right="0.23622047244094491" top="0.74803149606299213" bottom="0.74803149606299213" header="0.31496062992125984" footer="0.31496062992125984"/>
  <pageSetup paperSize="9" scale="70" fitToHeight="0" orientation="landscape" r:id="rId1"/>
  <headerFooter>
    <oddHeader xml:space="preserve">&amp;L&amp;G&amp;R&amp;KC00000STAGE 4 COST PLAN&amp;K000000
 PROFESSIONAL QUANTITY SURVEYORS
RUA AL MADINAH SUPERBLOCK 5
R05Z00-D002-PTE-RPT-CE-0001 Rev 00
</oddHeader>
    <oddFooter>&amp;L&amp;G&amp;R&amp;G</oddFooter>
  </headerFooter>
  <legacyDrawingHF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9A14B-EC14-44A1-9F1D-74DD12B6038B}">
  <sheetPr>
    <tabColor rgb="FF92D050"/>
  </sheetPr>
  <dimension ref="A1:G216"/>
  <sheetViews>
    <sheetView topLeftCell="A67" workbookViewId="0">
      <selection activeCell="A56" sqref="A56"/>
    </sheetView>
  </sheetViews>
  <sheetFormatPr defaultColWidth="9.109375" defaultRowHeight="13.2"/>
  <cols>
    <col min="1" max="1" width="39.5546875" style="264" customWidth="1"/>
    <col min="2" max="2" width="10.5546875" style="264" customWidth="1"/>
    <col min="3" max="3" width="10.5546875" style="265" customWidth="1"/>
    <col min="4" max="4" width="10.5546875" style="264" customWidth="1"/>
    <col min="5" max="5" width="10.5546875" style="265" customWidth="1"/>
    <col min="6" max="6" width="10.5546875" style="264" customWidth="1"/>
    <col min="7" max="7" width="115.109375" style="264" customWidth="1"/>
    <col min="8" max="8" width="34.109375" style="264" customWidth="1"/>
    <col min="9" max="9" width="13.44140625" style="264" customWidth="1"/>
    <col min="10" max="10" width="21.5546875" style="264" customWidth="1"/>
    <col min="11" max="16384" width="9.109375" style="264"/>
  </cols>
  <sheetData>
    <row r="1" spans="1:6" ht="20.100000000000001" customHeight="1"/>
    <row r="2" spans="1:6" ht="21">
      <c r="A2" s="249" t="s">
        <v>762</v>
      </c>
      <c r="B2" s="266"/>
      <c r="C2" s="267"/>
      <c r="D2" s="268"/>
      <c r="E2" s="269"/>
      <c r="F2" s="268"/>
    </row>
    <row r="3" spans="1:6" ht="15" customHeight="1">
      <c r="A3" s="270"/>
      <c r="B3" s="266"/>
      <c r="C3" s="267"/>
      <c r="D3" s="268"/>
      <c r="E3" s="271"/>
      <c r="F3" s="268"/>
    </row>
    <row r="4" spans="1:6" ht="21">
      <c r="A4" s="272" t="s">
        <v>763</v>
      </c>
      <c r="B4" s="266"/>
      <c r="C4" s="267"/>
      <c r="D4" s="268"/>
      <c r="E4" s="269"/>
      <c r="F4" s="268"/>
    </row>
    <row r="5" spans="1:6" ht="15" customHeight="1">
      <c r="A5" s="270"/>
      <c r="B5" s="266"/>
      <c r="C5" s="267"/>
      <c r="D5" s="268"/>
      <c r="E5" s="271"/>
      <c r="F5" s="268"/>
    </row>
    <row r="6" spans="1:6" ht="15" customHeight="1">
      <c r="A6" s="273" t="s">
        <v>764</v>
      </c>
      <c r="B6" s="274" t="s">
        <v>765</v>
      </c>
      <c r="C6" s="275"/>
      <c r="D6" s="275"/>
      <c r="E6" s="275"/>
    </row>
    <row r="7" spans="1:6" ht="11.4" customHeight="1">
      <c r="A7" s="276"/>
      <c r="B7" s="276"/>
      <c r="C7" s="277"/>
      <c r="D7" s="278"/>
      <c r="E7" s="277"/>
      <c r="F7" s="278"/>
    </row>
    <row r="8" spans="1:6" ht="15" customHeight="1">
      <c r="A8" s="273" t="s">
        <v>766</v>
      </c>
      <c r="B8" s="274" t="s">
        <v>767</v>
      </c>
      <c r="C8" s="275"/>
      <c r="D8" s="275"/>
      <c r="E8" s="275"/>
    </row>
    <row r="9" spans="1:6" ht="11.4" customHeight="1">
      <c r="A9" s="273"/>
      <c r="B9" s="276"/>
      <c r="C9" s="277"/>
      <c r="D9" s="278"/>
      <c r="E9" s="277"/>
      <c r="F9" s="278"/>
    </row>
    <row r="10" spans="1:6" ht="15" customHeight="1">
      <c r="A10" s="273" t="s">
        <v>768</v>
      </c>
      <c r="B10" s="274" t="s">
        <v>769</v>
      </c>
      <c r="C10" s="275"/>
      <c r="D10" s="275"/>
      <c r="E10" s="275"/>
    </row>
    <row r="11" spans="1:6" ht="11.4" customHeight="1">
      <c r="A11" s="273"/>
      <c r="B11" s="276"/>
      <c r="C11" s="277"/>
      <c r="D11" s="278"/>
      <c r="E11" s="277"/>
      <c r="F11" s="278"/>
    </row>
    <row r="12" spans="1:6" ht="15" customHeight="1">
      <c r="A12" s="273" t="s">
        <v>770</v>
      </c>
      <c r="B12" s="274" t="s">
        <v>771</v>
      </c>
      <c r="C12" s="277"/>
      <c r="D12" s="279"/>
      <c r="E12" s="277"/>
    </row>
    <row r="13" spans="1:6" ht="11.4" customHeight="1">
      <c r="A13" s="273"/>
      <c r="B13" s="276"/>
      <c r="C13" s="277"/>
      <c r="D13" s="278"/>
      <c r="E13" s="277"/>
      <c r="F13" s="278"/>
    </row>
    <row r="14" spans="1:6" ht="15" customHeight="1">
      <c r="A14" s="273" t="s">
        <v>772</v>
      </c>
      <c r="B14" s="276" t="s">
        <v>773</v>
      </c>
      <c r="C14" s="277"/>
      <c r="D14" s="279"/>
      <c r="E14" s="277"/>
    </row>
    <row r="15" spans="1:6">
      <c r="A15" s="273"/>
      <c r="B15" s="280"/>
      <c r="C15" s="280"/>
      <c r="D15" s="281"/>
      <c r="E15" s="282"/>
      <c r="F15" s="281"/>
    </row>
    <row r="16" spans="1:6" ht="15" customHeight="1">
      <c r="A16" s="273" t="s">
        <v>774</v>
      </c>
      <c r="B16" s="283">
        <v>642637.64947138994</v>
      </c>
      <c r="C16" s="280" t="s">
        <v>775</v>
      </c>
      <c r="D16" s="281"/>
      <c r="E16" s="282"/>
      <c r="F16" s="281"/>
    </row>
    <row r="17" spans="1:6">
      <c r="A17" s="273"/>
      <c r="B17" s="284"/>
      <c r="C17" s="280"/>
      <c r="D17" s="281"/>
      <c r="E17" s="282"/>
      <c r="F17" s="281"/>
    </row>
    <row r="18" spans="1:6" ht="15" customHeight="1">
      <c r="A18" s="273" t="s">
        <v>776</v>
      </c>
      <c r="B18" s="283">
        <v>670375</v>
      </c>
      <c r="C18" s="280" t="s">
        <v>775</v>
      </c>
      <c r="D18" s="281"/>
      <c r="E18" s="282"/>
      <c r="F18" s="281"/>
    </row>
    <row r="19" spans="1:6">
      <c r="A19" s="273"/>
      <c r="B19" s="284"/>
      <c r="C19" s="280"/>
      <c r="D19" s="281"/>
      <c r="E19" s="282"/>
      <c r="F19" s="281"/>
    </row>
    <row r="20" spans="1:6" ht="15" customHeight="1">
      <c r="A20" s="273"/>
      <c r="B20" s="284"/>
      <c r="C20" s="280"/>
      <c r="D20" s="281"/>
      <c r="E20" s="282"/>
      <c r="F20" s="281"/>
    </row>
    <row r="21" spans="1:6">
      <c r="A21" s="273"/>
      <c r="B21" s="284"/>
      <c r="C21" s="280"/>
      <c r="D21" s="281"/>
      <c r="E21" s="282"/>
      <c r="F21" s="281"/>
    </row>
    <row r="22" spans="1:6" ht="15" customHeight="1">
      <c r="A22" s="273"/>
      <c r="B22" s="284"/>
      <c r="C22" s="280"/>
      <c r="D22" s="281"/>
      <c r="E22" s="282"/>
      <c r="F22" s="281"/>
    </row>
    <row r="23" spans="1:6">
      <c r="A23" s="273"/>
      <c r="B23" s="284"/>
      <c r="C23" s="280"/>
      <c r="D23" s="281"/>
      <c r="E23" s="282"/>
      <c r="F23" s="281"/>
    </row>
    <row r="24" spans="1:6" ht="15" customHeight="1">
      <c r="A24" s="273"/>
      <c r="B24" s="284"/>
      <c r="C24" s="280"/>
      <c r="D24" s="281"/>
      <c r="E24" s="282"/>
      <c r="F24" s="281"/>
    </row>
    <row r="25" spans="1:6">
      <c r="A25" s="273"/>
      <c r="B25" s="284"/>
      <c r="C25" s="280"/>
      <c r="D25" s="281"/>
      <c r="E25" s="282"/>
      <c r="F25" s="281"/>
    </row>
    <row r="26" spans="1:6" ht="13.35" customHeight="1">
      <c r="A26" s="273" t="s">
        <v>777</v>
      </c>
      <c r="B26" s="276" t="s">
        <v>778</v>
      </c>
      <c r="C26" s="277"/>
      <c r="D26" s="277"/>
      <c r="E26" s="277"/>
      <c r="F26" s="285"/>
    </row>
    <row r="27" spans="1:6" ht="11.4" customHeight="1">
      <c r="A27" s="273"/>
      <c r="B27" s="276"/>
      <c r="C27" s="277"/>
      <c r="D27" s="278"/>
      <c r="E27" s="277"/>
      <c r="F27" s="278"/>
    </row>
    <row r="28" spans="1:6" ht="12" customHeight="1">
      <c r="A28" s="273" t="s">
        <v>779</v>
      </c>
      <c r="B28" s="286" t="s">
        <v>780</v>
      </c>
      <c r="C28" s="287"/>
      <c r="D28" s="287"/>
      <c r="E28" s="287"/>
      <c r="F28" s="288"/>
    </row>
    <row r="29" spans="1:6" ht="11.4" customHeight="1">
      <c r="A29" s="273"/>
      <c r="B29" s="276"/>
      <c r="C29" s="277"/>
      <c r="D29" s="278"/>
      <c r="E29" s="277"/>
      <c r="F29" s="278"/>
    </row>
    <row r="30" spans="1:6" ht="15" customHeight="1">
      <c r="A30" s="273" t="s">
        <v>781</v>
      </c>
      <c r="B30" s="286" t="s">
        <v>782</v>
      </c>
      <c r="C30" s="287"/>
      <c r="D30" s="287"/>
      <c r="E30" s="287"/>
      <c r="F30" s="288"/>
    </row>
    <row r="31" spans="1:6" ht="11.4" customHeight="1">
      <c r="A31" s="273"/>
      <c r="B31" s="276"/>
      <c r="C31" s="277"/>
      <c r="D31" s="278"/>
      <c r="E31" s="277"/>
      <c r="F31" s="278"/>
    </row>
    <row r="32" spans="1:6" ht="15" customHeight="1">
      <c r="A32" s="273" t="s">
        <v>783</v>
      </c>
      <c r="B32" s="286" t="s">
        <v>784</v>
      </c>
      <c r="C32" s="287"/>
      <c r="D32" s="287"/>
      <c r="E32" s="287"/>
      <c r="F32" s="288"/>
    </row>
    <row r="33" spans="1:7" ht="11.4" customHeight="1">
      <c r="A33" s="273"/>
      <c r="B33" s="276"/>
      <c r="C33" s="277"/>
      <c r="D33" s="278"/>
      <c r="E33" s="277"/>
      <c r="F33" s="278"/>
    </row>
    <row r="34" spans="1:7" ht="15" customHeight="1">
      <c r="A34" s="273" t="s">
        <v>785</v>
      </c>
      <c r="B34" s="286" t="s">
        <v>786</v>
      </c>
      <c r="C34" s="287"/>
      <c r="D34" s="287"/>
      <c r="E34" s="287"/>
      <c r="F34" s="289"/>
    </row>
    <row r="35" spans="1:7" ht="11.4" customHeight="1">
      <c r="A35" s="273"/>
      <c r="B35" s="288"/>
      <c r="C35" s="289"/>
      <c r="D35" s="289"/>
      <c r="E35" s="289"/>
      <c r="F35" s="289"/>
    </row>
    <row r="36" spans="1:7" ht="15" customHeight="1">
      <c r="A36" s="273" t="s">
        <v>787</v>
      </c>
      <c r="B36" s="286" t="s">
        <v>788</v>
      </c>
      <c r="C36" s="287"/>
      <c r="D36" s="287"/>
      <c r="E36" s="287"/>
      <c r="F36" s="289"/>
    </row>
    <row r="37" spans="1:7" ht="11.4" customHeight="1">
      <c r="A37" s="273"/>
      <c r="B37" s="276"/>
      <c r="C37" s="277"/>
      <c r="D37" s="278"/>
      <c r="E37" s="277"/>
      <c r="F37" s="278"/>
    </row>
    <row r="38" spans="1:7" ht="12" customHeight="1">
      <c r="A38" s="273" t="s">
        <v>789</v>
      </c>
      <c r="B38" s="286" t="s">
        <v>790</v>
      </c>
      <c r="C38" s="287"/>
      <c r="D38" s="287"/>
      <c r="E38" s="287"/>
      <c r="F38" s="289"/>
    </row>
    <row r="39" spans="1:7" ht="11.4" customHeight="1">
      <c r="A39" s="273"/>
      <c r="B39" s="276"/>
      <c r="C39" s="277"/>
      <c r="D39" s="278"/>
      <c r="E39" s="277"/>
      <c r="F39" s="278"/>
    </row>
    <row r="40" spans="1:7" ht="15" customHeight="1">
      <c r="A40" s="273" t="s">
        <v>791</v>
      </c>
      <c r="B40" s="286" t="s">
        <v>792</v>
      </c>
      <c r="C40" s="287"/>
      <c r="D40" s="287"/>
      <c r="E40" s="287"/>
      <c r="F40" s="289"/>
    </row>
    <row r="41" spans="1:7" ht="11.4" customHeight="1">
      <c r="A41" s="273"/>
      <c r="B41" s="276"/>
      <c r="C41" s="277"/>
      <c r="D41" s="278"/>
      <c r="E41" s="277"/>
      <c r="F41" s="278"/>
    </row>
    <row r="42" spans="1:7" ht="15" customHeight="1">
      <c r="A42" s="273" t="s">
        <v>793</v>
      </c>
      <c r="B42" s="286" t="s">
        <v>794</v>
      </c>
      <c r="C42" s="287"/>
      <c r="D42" s="287"/>
      <c r="E42" s="287"/>
      <c r="F42" s="289"/>
    </row>
    <row r="43" spans="1:7" ht="11.4" customHeight="1">
      <c r="A43" s="273"/>
      <c r="B43" s="276"/>
      <c r="C43" s="277"/>
      <c r="D43" s="278"/>
      <c r="E43" s="277"/>
      <c r="F43" s="278"/>
    </row>
    <row r="44" spans="1:7" ht="14.4" customHeight="1">
      <c r="A44" s="273" t="s">
        <v>795</v>
      </c>
      <c r="B44" s="286" t="s">
        <v>796</v>
      </c>
      <c r="C44" s="287"/>
      <c r="D44" s="287"/>
      <c r="E44" s="287"/>
      <c r="F44" s="289"/>
    </row>
    <row r="45" spans="1:7" ht="11.4" customHeight="1">
      <c r="A45" s="276"/>
      <c r="B45" s="276"/>
      <c r="C45" s="277"/>
      <c r="D45" s="278"/>
      <c r="E45" s="277"/>
      <c r="F45" s="278"/>
    </row>
    <row r="46" spans="1:7" ht="14.4" customHeight="1">
      <c r="A46" s="273" t="s">
        <v>797</v>
      </c>
      <c r="B46" s="347" t="s">
        <v>798</v>
      </c>
      <c r="C46" s="347"/>
      <c r="D46" s="347"/>
      <c r="E46" s="347"/>
      <c r="F46" s="347"/>
      <c r="G46" s="347"/>
    </row>
    <row r="47" spans="1:7" ht="15" customHeight="1">
      <c r="B47" s="347"/>
      <c r="C47" s="347"/>
      <c r="D47" s="347"/>
      <c r="E47" s="347"/>
      <c r="F47" s="347"/>
      <c r="G47" s="347"/>
    </row>
    <row r="48" spans="1:7" ht="15" customHeight="1">
      <c r="B48" s="290"/>
      <c r="C48" s="291"/>
    </row>
    <row r="49" spans="1:7" ht="15" customHeight="1">
      <c r="B49" s="290"/>
      <c r="C49" s="291"/>
    </row>
    <row r="50" spans="1:7" ht="15" customHeight="1">
      <c r="B50" s="290"/>
      <c r="C50" s="291"/>
    </row>
    <row r="51" spans="1:7" ht="15" customHeight="1">
      <c r="B51" s="290"/>
      <c r="C51" s="291"/>
    </row>
    <row r="52" spans="1:7" ht="15" customHeight="1">
      <c r="B52" s="290"/>
      <c r="C52" s="291"/>
    </row>
    <row r="53" spans="1:7" ht="15" customHeight="1">
      <c r="B53" s="290"/>
      <c r="C53" s="291"/>
    </row>
    <row r="54" spans="1:7" ht="15" customHeight="1">
      <c r="A54" s="272" t="s">
        <v>799</v>
      </c>
    </row>
    <row r="55" spans="1:7" ht="15" customHeight="1"/>
    <row r="56" spans="1:7" s="292" customFormat="1" ht="20.100000000000001" customHeight="1">
      <c r="A56" s="292" t="s">
        <v>800</v>
      </c>
      <c r="C56" s="293"/>
      <c r="E56" s="293"/>
    </row>
    <row r="57" spans="1:7" s="292" customFormat="1" ht="20.100000000000001" customHeight="1">
      <c r="A57" s="292" t="s">
        <v>801</v>
      </c>
      <c r="C57" s="293"/>
      <c r="E57" s="293"/>
    </row>
    <row r="58" spans="1:7" s="292" customFormat="1" ht="20.100000000000001" customHeight="1">
      <c r="A58" s="292" t="s">
        <v>802</v>
      </c>
      <c r="C58" s="293"/>
      <c r="E58" s="293"/>
    </row>
    <row r="59" spans="1:7" s="292" customFormat="1" ht="20.100000000000001" customHeight="1">
      <c r="A59" s="348" t="s">
        <v>803</v>
      </c>
      <c r="B59" s="348"/>
      <c r="C59" s="348"/>
      <c r="D59" s="348"/>
      <c r="E59" s="348"/>
      <c r="F59" s="348"/>
      <c r="G59" s="348"/>
    </row>
    <row r="60" spans="1:7">
      <c r="A60" s="264" t="s">
        <v>804</v>
      </c>
    </row>
    <row r="61" spans="1:7" ht="18">
      <c r="A61" s="272" t="s">
        <v>805</v>
      </c>
      <c r="E61" s="294"/>
    </row>
    <row r="62" spans="1:7" ht="15" customHeight="1"/>
    <row r="63" spans="1:7" ht="20.100000000000001" customHeight="1">
      <c r="A63" s="295" t="s">
        <v>806</v>
      </c>
    </row>
    <row r="64" spans="1:7" s="292" customFormat="1" ht="20.100000000000001" customHeight="1">
      <c r="A64" s="292" t="s">
        <v>807</v>
      </c>
      <c r="C64" s="293"/>
      <c r="E64" s="293"/>
    </row>
    <row r="65" spans="1:5" s="292" customFormat="1" ht="20.100000000000001" customHeight="1">
      <c r="A65" s="292" t="s">
        <v>808</v>
      </c>
      <c r="C65" s="293"/>
      <c r="E65" s="293"/>
    </row>
    <row r="67" spans="1:5" ht="20.100000000000001" customHeight="1">
      <c r="A67" s="295" t="s">
        <v>809</v>
      </c>
    </row>
    <row r="68" spans="1:5" s="296" customFormat="1" ht="20.100000000000001" customHeight="1">
      <c r="A68" s="296" t="s">
        <v>810</v>
      </c>
      <c r="C68" s="297"/>
      <c r="E68" s="297"/>
    </row>
    <row r="69" spans="1:5" s="292" customFormat="1" ht="20.100000000000001" customHeight="1">
      <c r="A69" s="292" t="s">
        <v>811</v>
      </c>
      <c r="C69" s="293"/>
      <c r="E69" s="293"/>
    </row>
    <row r="70" spans="1:5" s="292" customFormat="1" ht="20.100000000000001" customHeight="1">
      <c r="A70" s="292" t="s">
        <v>812</v>
      </c>
      <c r="C70" s="293"/>
      <c r="E70" s="293"/>
    </row>
    <row r="71" spans="1:5" s="292" customFormat="1" ht="20.100000000000001" customHeight="1">
      <c r="A71" s="292" t="s">
        <v>813</v>
      </c>
      <c r="C71" s="293"/>
      <c r="E71" s="293"/>
    </row>
    <row r="72" spans="1:5" ht="20.100000000000001" customHeight="1">
      <c r="A72" s="295" t="s">
        <v>814</v>
      </c>
    </row>
    <row r="73" spans="1:5" s="292" customFormat="1" ht="20.100000000000001" customHeight="1">
      <c r="A73" s="292" t="s">
        <v>815</v>
      </c>
      <c r="C73" s="293"/>
      <c r="E73" s="293"/>
    </row>
    <row r="74" spans="1:5" s="292" customFormat="1" ht="20.100000000000001" customHeight="1">
      <c r="A74" s="292" t="s">
        <v>816</v>
      </c>
      <c r="C74" s="293"/>
      <c r="E74" s="293"/>
    </row>
    <row r="75" spans="1:5" s="292" customFormat="1" ht="20.100000000000001" customHeight="1">
      <c r="A75" s="292" t="s">
        <v>817</v>
      </c>
      <c r="C75" s="293"/>
      <c r="E75" s="293"/>
    </row>
    <row r="76" spans="1:5" s="292" customFormat="1" ht="20.100000000000001" customHeight="1">
      <c r="A76" s="292" t="s">
        <v>818</v>
      </c>
      <c r="C76" s="293"/>
      <c r="E76" s="293"/>
    </row>
    <row r="77" spans="1:5" s="292" customFormat="1" ht="20.100000000000001" customHeight="1">
      <c r="A77" s="292" t="s">
        <v>819</v>
      </c>
      <c r="C77" s="293"/>
      <c r="E77" s="293"/>
    </row>
    <row r="78" spans="1:5" s="292" customFormat="1" ht="20.100000000000001" customHeight="1">
      <c r="A78" s="292" t="s">
        <v>820</v>
      </c>
      <c r="C78" s="293"/>
      <c r="E78" s="293"/>
    </row>
    <row r="79" spans="1:5" s="292" customFormat="1" ht="20.100000000000001" customHeight="1">
      <c r="A79" s="292" t="s">
        <v>821</v>
      </c>
      <c r="C79" s="293"/>
      <c r="E79" s="293"/>
    </row>
    <row r="80" spans="1:5" s="292" customFormat="1" ht="20.100000000000001" customHeight="1">
      <c r="A80" s="292" t="s">
        <v>822</v>
      </c>
      <c r="C80" s="293"/>
      <c r="E80" s="293"/>
    </row>
    <row r="81" spans="1:5" ht="8.4" customHeight="1"/>
    <row r="82" spans="1:5">
      <c r="A82" s="295" t="s">
        <v>823</v>
      </c>
    </row>
    <row r="83" spans="1:5" s="292" customFormat="1" ht="20.100000000000001" customHeight="1">
      <c r="A83" s="292" t="s">
        <v>824</v>
      </c>
      <c r="C83" s="293"/>
      <c r="E83" s="293"/>
    </row>
    <row r="84" spans="1:5" s="292" customFormat="1" ht="20.100000000000001" customHeight="1">
      <c r="A84" s="292" t="s">
        <v>825</v>
      </c>
      <c r="C84" s="293"/>
      <c r="E84" s="293"/>
    </row>
    <row r="85" spans="1:5" s="292" customFormat="1" ht="20.100000000000001" customHeight="1">
      <c r="A85" s="292" t="s">
        <v>826</v>
      </c>
      <c r="C85" s="293"/>
      <c r="E85" s="293"/>
    </row>
    <row r="86" spans="1:5" s="292" customFormat="1" ht="20.100000000000001" customHeight="1">
      <c r="A86" s="292" t="s">
        <v>827</v>
      </c>
      <c r="C86" s="293"/>
      <c r="E86" s="293"/>
    </row>
    <row r="87" spans="1:5" s="292" customFormat="1" ht="20.100000000000001" customHeight="1">
      <c r="A87" s="292" t="s">
        <v>828</v>
      </c>
      <c r="C87" s="293"/>
      <c r="E87" s="293"/>
    </row>
    <row r="88" spans="1:5" s="292" customFormat="1" ht="20.100000000000001" customHeight="1">
      <c r="A88" s="292" t="s">
        <v>829</v>
      </c>
      <c r="C88" s="293"/>
      <c r="E88" s="293"/>
    </row>
    <row r="89" spans="1:5" s="292" customFormat="1" ht="6" customHeight="1">
      <c r="C89" s="293"/>
      <c r="E89" s="293"/>
    </row>
    <row r="90" spans="1:5" s="292" customFormat="1" ht="6" customHeight="1">
      <c r="C90" s="293"/>
      <c r="E90" s="293"/>
    </row>
    <row r="91" spans="1:5" s="292" customFormat="1" ht="6" customHeight="1">
      <c r="C91" s="293"/>
      <c r="E91" s="293"/>
    </row>
    <row r="92" spans="1:5" s="292" customFormat="1" ht="6" customHeight="1">
      <c r="C92" s="293"/>
      <c r="E92" s="293"/>
    </row>
    <row r="93" spans="1:5" ht="18">
      <c r="A93" s="272" t="s">
        <v>830</v>
      </c>
      <c r="E93" s="294"/>
    </row>
    <row r="94" spans="1:5" s="292" customFormat="1">
      <c r="C94" s="293"/>
      <c r="E94" s="293"/>
    </row>
    <row r="95" spans="1:5" ht="20.100000000000001" customHeight="1">
      <c r="A95" s="295" t="s">
        <v>831</v>
      </c>
    </row>
    <row r="96" spans="1:5" s="292" customFormat="1" ht="20.100000000000001" customHeight="1">
      <c r="A96" s="292" t="s">
        <v>832</v>
      </c>
      <c r="C96" s="293"/>
      <c r="E96" s="293"/>
    </row>
    <row r="97" spans="1:5" s="292" customFormat="1" ht="20.100000000000001" customHeight="1">
      <c r="A97" s="292" t="s">
        <v>833</v>
      </c>
      <c r="C97" s="293"/>
      <c r="E97" s="293"/>
    </row>
    <row r="98" spans="1:5" s="292" customFormat="1" ht="20.100000000000001" customHeight="1">
      <c r="A98" s="292" t="s">
        <v>834</v>
      </c>
      <c r="C98" s="293"/>
      <c r="E98" s="293"/>
    </row>
    <row r="99" spans="1:5" s="292" customFormat="1" ht="20.100000000000001" customHeight="1">
      <c r="A99" s="292" t="s">
        <v>835</v>
      </c>
      <c r="C99" s="293"/>
      <c r="E99" s="293"/>
    </row>
    <row r="100" spans="1:5" s="292" customFormat="1" ht="20.100000000000001" customHeight="1">
      <c r="A100" s="292" t="s">
        <v>836</v>
      </c>
      <c r="C100" s="293"/>
      <c r="E100" s="293"/>
    </row>
    <row r="101" spans="1:5" s="292" customFormat="1" ht="20.100000000000001" customHeight="1">
      <c r="A101" s="292" t="s">
        <v>837</v>
      </c>
      <c r="C101" s="293"/>
      <c r="E101" s="293"/>
    </row>
    <row r="102" spans="1:5" s="292" customFormat="1" ht="20.100000000000001" customHeight="1">
      <c r="A102" s="292" t="s">
        <v>838</v>
      </c>
      <c r="C102" s="293"/>
      <c r="E102" s="293"/>
    </row>
    <row r="103" spans="1:5" s="292" customFormat="1" ht="20.100000000000001" customHeight="1">
      <c r="A103" s="292" t="s">
        <v>839</v>
      </c>
      <c r="C103" s="293"/>
      <c r="E103" s="293"/>
    </row>
    <row r="104" spans="1:5" s="292" customFormat="1" ht="20.100000000000001" customHeight="1">
      <c r="A104" s="292" t="s">
        <v>840</v>
      </c>
      <c r="C104" s="293"/>
      <c r="E104" s="293"/>
    </row>
    <row r="105" spans="1:5" s="292" customFormat="1" ht="20.100000000000001" customHeight="1">
      <c r="A105" s="292" t="s">
        <v>841</v>
      </c>
      <c r="C105" s="293"/>
      <c r="E105" s="293"/>
    </row>
    <row r="106" spans="1:5" s="292" customFormat="1" ht="20.100000000000001" customHeight="1">
      <c r="A106" s="292" t="s">
        <v>842</v>
      </c>
      <c r="C106" s="293"/>
      <c r="E106" s="293"/>
    </row>
    <row r="107" spans="1:5" s="292" customFormat="1" ht="20.100000000000001" customHeight="1">
      <c r="A107" s="292" t="s">
        <v>843</v>
      </c>
      <c r="C107" s="293"/>
      <c r="E107" s="293"/>
    </row>
    <row r="108" spans="1:5" s="292" customFormat="1" ht="20.100000000000001" customHeight="1">
      <c r="A108" s="292" t="s">
        <v>844</v>
      </c>
      <c r="C108" s="293"/>
      <c r="E108" s="293"/>
    </row>
    <row r="109" spans="1:5" ht="20.100000000000001" customHeight="1">
      <c r="A109" s="295" t="s">
        <v>845</v>
      </c>
    </row>
    <row r="110" spans="1:5" s="292" customFormat="1" ht="20.100000000000001" customHeight="1">
      <c r="A110" s="292" t="s">
        <v>846</v>
      </c>
      <c r="C110" s="293"/>
      <c r="E110" s="293"/>
    </row>
    <row r="111" spans="1:5" s="292" customFormat="1" ht="20.100000000000001" customHeight="1">
      <c r="A111" s="292" t="s">
        <v>847</v>
      </c>
      <c r="C111" s="293"/>
      <c r="E111" s="293"/>
    </row>
    <row r="112" spans="1:5" s="292" customFormat="1">
      <c r="C112" s="293"/>
      <c r="E112" s="293"/>
    </row>
    <row r="113" spans="1:5" ht="20.100000000000001" customHeight="1">
      <c r="A113" s="295" t="s">
        <v>848</v>
      </c>
    </row>
    <row r="114" spans="1:5" s="292" customFormat="1" ht="20.100000000000001" customHeight="1">
      <c r="A114" s="292" t="s">
        <v>849</v>
      </c>
      <c r="C114" s="293"/>
      <c r="E114" s="293"/>
    </row>
    <row r="115" spans="1:5" s="292" customFormat="1" ht="20.100000000000001" customHeight="1">
      <c r="A115" s="292" t="s">
        <v>850</v>
      </c>
      <c r="C115" s="293"/>
      <c r="E115" s="293"/>
    </row>
    <row r="116" spans="1:5" s="292" customFormat="1" ht="20.100000000000001" customHeight="1">
      <c r="A116" s="292" t="s">
        <v>851</v>
      </c>
      <c r="C116" s="293"/>
      <c r="E116" s="293"/>
    </row>
    <row r="117" spans="1:5" s="292" customFormat="1" ht="20.100000000000001" customHeight="1">
      <c r="A117" s="292" t="s">
        <v>852</v>
      </c>
      <c r="C117" s="293"/>
      <c r="E117" s="293"/>
    </row>
    <row r="118" spans="1:5" s="292" customFormat="1" ht="20.100000000000001" customHeight="1">
      <c r="A118" s="292" t="s">
        <v>853</v>
      </c>
      <c r="C118" s="293"/>
      <c r="E118" s="293"/>
    </row>
    <row r="119" spans="1:5" s="292" customFormat="1" ht="20.100000000000001" customHeight="1">
      <c r="A119" s="292" t="s">
        <v>854</v>
      </c>
      <c r="C119" s="293"/>
      <c r="E119" s="293"/>
    </row>
    <row r="120" spans="1:5" s="292" customFormat="1" ht="20.100000000000001" customHeight="1">
      <c r="A120" s="292" t="s">
        <v>855</v>
      </c>
      <c r="C120" s="293"/>
      <c r="E120" s="293"/>
    </row>
    <row r="121" spans="1:5" s="292" customFormat="1" ht="20.100000000000001" customHeight="1">
      <c r="A121" s="292" t="s">
        <v>856</v>
      </c>
      <c r="C121" s="293"/>
      <c r="E121" s="293"/>
    </row>
    <row r="122" spans="1:5" s="292" customFormat="1" ht="20.100000000000001" customHeight="1">
      <c r="A122" s="292" t="s">
        <v>857</v>
      </c>
      <c r="C122" s="293"/>
      <c r="E122" s="293"/>
    </row>
    <row r="123" spans="1:5" s="292" customFormat="1" ht="20.100000000000001" customHeight="1">
      <c r="A123" s="292" t="s">
        <v>858</v>
      </c>
      <c r="C123" s="293"/>
      <c r="E123" s="293"/>
    </row>
    <row r="124" spans="1:5" s="292" customFormat="1">
      <c r="C124" s="293"/>
      <c r="E124" s="293"/>
    </row>
    <row r="125" spans="1:5" ht="20.100000000000001" customHeight="1">
      <c r="A125" s="295" t="s">
        <v>859</v>
      </c>
    </row>
    <row r="126" spans="1:5" s="292" customFormat="1" ht="20.100000000000001" customHeight="1">
      <c r="A126" s="292" t="s">
        <v>860</v>
      </c>
      <c r="C126" s="293"/>
      <c r="E126" s="293"/>
    </row>
    <row r="127" spans="1:5" s="292" customFormat="1">
      <c r="C127" s="293"/>
      <c r="E127" s="293"/>
    </row>
    <row r="128" spans="1:5" ht="18">
      <c r="A128" s="272" t="s">
        <v>830</v>
      </c>
      <c r="E128" s="294"/>
    </row>
    <row r="129" spans="1:5" s="292" customFormat="1">
      <c r="C129" s="293"/>
      <c r="E129" s="293"/>
    </row>
    <row r="130" spans="1:5" ht="20.100000000000001" customHeight="1">
      <c r="A130" s="295" t="s">
        <v>861</v>
      </c>
    </row>
    <row r="131" spans="1:5" s="292" customFormat="1" ht="20.100000000000001" customHeight="1">
      <c r="A131" s="292" t="s">
        <v>862</v>
      </c>
      <c r="C131" s="293"/>
      <c r="E131" s="293"/>
    </row>
    <row r="132" spans="1:5" s="292" customFormat="1" ht="20.100000000000001" customHeight="1">
      <c r="A132" s="292" t="s">
        <v>863</v>
      </c>
      <c r="C132" s="293"/>
      <c r="E132" s="293"/>
    </row>
    <row r="133" spans="1:5" s="292" customFormat="1" ht="20.100000000000001" customHeight="1">
      <c r="A133" s="292" t="s">
        <v>864</v>
      </c>
      <c r="C133" s="293"/>
      <c r="E133" s="293"/>
    </row>
    <row r="134" spans="1:5" s="292" customFormat="1" ht="20.100000000000001" customHeight="1">
      <c r="A134" s="292" t="s">
        <v>865</v>
      </c>
      <c r="C134" s="293"/>
      <c r="E134" s="293"/>
    </row>
    <row r="135" spans="1:5" ht="20.100000000000001" customHeight="1">
      <c r="A135" s="295" t="s">
        <v>866</v>
      </c>
    </row>
    <row r="136" spans="1:5" s="292" customFormat="1" ht="20.100000000000001" customHeight="1">
      <c r="A136" s="292" t="s">
        <v>867</v>
      </c>
      <c r="C136" s="293"/>
      <c r="E136" s="293"/>
    </row>
    <row r="137" spans="1:5" s="292" customFormat="1" ht="20.100000000000001" customHeight="1">
      <c r="A137" s="292" t="s">
        <v>868</v>
      </c>
      <c r="C137" s="293"/>
      <c r="E137" s="293"/>
    </row>
    <row r="138" spans="1:5" s="292" customFormat="1" ht="20.100000000000001" customHeight="1">
      <c r="A138" s="292" t="s">
        <v>869</v>
      </c>
      <c r="C138" s="293"/>
      <c r="E138" s="293"/>
    </row>
    <row r="139" spans="1:5" s="292" customFormat="1" ht="20.100000000000001" customHeight="1">
      <c r="A139" s="292" t="s">
        <v>870</v>
      </c>
      <c r="C139" s="293"/>
      <c r="E139" s="293"/>
    </row>
    <row r="140" spans="1:5" s="292" customFormat="1" ht="20.100000000000001" customHeight="1">
      <c r="A140" s="292" t="s">
        <v>871</v>
      </c>
      <c r="C140" s="293"/>
      <c r="E140" s="293"/>
    </row>
    <row r="141" spans="1:5" s="292" customFormat="1">
      <c r="C141" s="293"/>
      <c r="E141" s="293"/>
    </row>
    <row r="142" spans="1:5">
      <c r="A142" s="295" t="s">
        <v>872</v>
      </c>
    </row>
    <row r="143" spans="1:5" s="292" customFormat="1" ht="20.100000000000001" customHeight="1">
      <c r="A143" s="292" t="s">
        <v>873</v>
      </c>
      <c r="C143" s="293"/>
      <c r="E143" s="293"/>
    </row>
    <row r="144" spans="1:5" s="292" customFormat="1" ht="20.100000000000001" customHeight="1">
      <c r="A144" s="292" t="s">
        <v>874</v>
      </c>
      <c r="C144" s="293"/>
      <c r="E144" s="293"/>
    </row>
    <row r="145" spans="1:5" ht="20.100000000000001" customHeight="1">
      <c r="A145" s="295" t="s">
        <v>875</v>
      </c>
    </row>
    <row r="146" spans="1:5" s="292" customFormat="1" ht="20.100000000000001" customHeight="1">
      <c r="A146" s="292" t="s">
        <v>876</v>
      </c>
      <c r="C146" s="293"/>
      <c r="E146" s="293"/>
    </row>
    <row r="147" spans="1:5" ht="20.100000000000001" customHeight="1">
      <c r="A147" s="295" t="s">
        <v>877</v>
      </c>
    </row>
    <row r="148" spans="1:5" s="292" customFormat="1" ht="20.100000000000001" customHeight="1">
      <c r="A148" s="292" t="s">
        <v>878</v>
      </c>
      <c r="C148" s="293"/>
      <c r="E148" s="293"/>
    </row>
    <row r="149" spans="1:5" s="292" customFormat="1">
      <c r="C149" s="293"/>
      <c r="E149" s="293"/>
    </row>
    <row r="150" spans="1:5" ht="20.100000000000001" customHeight="1">
      <c r="A150" s="295" t="s">
        <v>879</v>
      </c>
    </row>
    <row r="151" spans="1:5" s="292" customFormat="1" ht="20.100000000000001" customHeight="1">
      <c r="A151" s="292" t="s">
        <v>880</v>
      </c>
      <c r="C151" s="293"/>
      <c r="E151" s="293"/>
    </row>
    <row r="152" spans="1:5" s="292" customFormat="1" ht="20.100000000000001" customHeight="1">
      <c r="A152" s="292" t="s">
        <v>881</v>
      </c>
      <c r="C152" s="293"/>
      <c r="E152" s="293"/>
    </row>
    <row r="153" spans="1:5" s="292" customFormat="1" ht="20.100000000000001" customHeight="1">
      <c r="A153" s="292" t="s">
        <v>882</v>
      </c>
      <c r="C153" s="293"/>
      <c r="E153" s="293"/>
    </row>
    <row r="154" spans="1:5" s="292" customFormat="1" ht="20.100000000000001" customHeight="1">
      <c r="A154" s="292" t="s">
        <v>883</v>
      </c>
      <c r="C154" s="293"/>
      <c r="E154" s="293"/>
    </row>
    <row r="155" spans="1:5" s="292" customFormat="1" ht="20.100000000000001" customHeight="1">
      <c r="A155" s="292" t="s">
        <v>884</v>
      </c>
      <c r="C155" s="293"/>
      <c r="E155" s="293"/>
    </row>
    <row r="156" spans="1:5" s="292" customFormat="1" ht="20.100000000000001" customHeight="1">
      <c r="A156" s="292" t="s">
        <v>885</v>
      </c>
      <c r="C156" s="293"/>
      <c r="E156" s="293"/>
    </row>
    <row r="157" spans="1:5" s="292" customFormat="1" ht="20.100000000000001" customHeight="1">
      <c r="A157" s="292" t="s">
        <v>886</v>
      </c>
      <c r="C157" s="293"/>
      <c r="E157" s="293"/>
    </row>
    <row r="158" spans="1:5" s="292" customFormat="1" ht="20.100000000000001" customHeight="1">
      <c r="A158" s="292" t="s">
        <v>887</v>
      </c>
      <c r="C158" s="293"/>
      <c r="E158" s="293"/>
    </row>
    <row r="159" spans="1:5" s="292" customFormat="1" ht="20.100000000000001" customHeight="1">
      <c r="A159" s="292" t="s">
        <v>888</v>
      </c>
      <c r="C159" s="293"/>
      <c r="E159" s="293"/>
    </row>
    <row r="160" spans="1:5" s="292" customFormat="1" ht="20.100000000000001" customHeight="1">
      <c r="C160" s="293"/>
      <c r="E160" s="293"/>
    </row>
    <row r="161" spans="1:5" s="292" customFormat="1" ht="20.100000000000001" customHeight="1">
      <c r="C161" s="293"/>
      <c r="E161" s="293"/>
    </row>
    <row r="162" spans="1:5" s="292" customFormat="1" ht="20.100000000000001" customHeight="1">
      <c r="C162" s="293"/>
      <c r="E162" s="293"/>
    </row>
    <row r="163" spans="1:5" ht="18">
      <c r="A163" s="272" t="s">
        <v>830</v>
      </c>
      <c r="E163" s="294"/>
    </row>
    <row r="164" spans="1:5" s="292" customFormat="1">
      <c r="C164" s="293"/>
      <c r="E164" s="293"/>
    </row>
    <row r="165" spans="1:5" ht="20.100000000000001" customHeight="1">
      <c r="A165" s="295" t="s">
        <v>889</v>
      </c>
    </row>
    <row r="166" spans="1:5" s="292" customFormat="1" ht="20.100000000000001" customHeight="1">
      <c r="A166" s="292" t="s">
        <v>890</v>
      </c>
      <c r="C166" s="293"/>
      <c r="E166" s="293"/>
    </row>
    <row r="167" spans="1:5" s="292" customFormat="1" ht="20.100000000000001" customHeight="1">
      <c r="A167" s="292" t="s">
        <v>891</v>
      </c>
      <c r="C167" s="293"/>
      <c r="E167" s="293"/>
    </row>
    <row r="168" spans="1:5" s="292" customFormat="1" ht="20.100000000000001" customHeight="1">
      <c r="A168" s="292" t="s">
        <v>892</v>
      </c>
      <c r="C168" s="293"/>
      <c r="E168" s="293"/>
    </row>
    <row r="169" spans="1:5" s="292" customFormat="1" ht="20.100000000000001" customHeight="1">
      <c r="A169" s="292" t="s">
        <v>893</v>
      </c>
      <c r="C169" s="293"/>
      <c r="E169" s="293"/>
    </row>
    <row r="170" spans="1:5" s="292" customFormat="1" ht="20.100000000000001" customHeight="1">
      <c r="A170" s="292" t="s">
        <v>894</v>
      </c>
      <c r="C170" s="293"/>
      <c r="E170" s="293"/>
    </row>
    <row r="171" spans="1:5" s="292" customFormat="1" ht="20.100000000000001" customHeight="1">
      <c r="A171" s="292" t="s">
        <v>895</v>
      </c>
      <c r="C171" s="293"/>
      <c r="E171" s="293"/>
    </row>
    <row r="172" spans="1:5" s="292" customFormat="1" ht="20.100000000000001" customHeight="1">
      <c r="A172" s="292" t="s">
        <v>896</v>
      </c>
      <c r="C172" s="293"/>
      <c r="E172" s="293"/>
    </row>
    <row r="173" spans="1:5" s="292" customFormat="1" ht="20.100000000000001" customHeight="1">
      <c r="A173" s="292" t="s">
        <v>897</v>
      </c>
      <c r="C173" s="293"/>
      <c r="E173" s="293"/>
    </row>
    <row r="174" spans="1:5" ht="11.25" customHeight="1"/>
    <row r="175" spans="1:5" ht="18">
      <c r="A175" s="298" t="s">
        <v>898</v>
      </c>
      <c r="E175" s="299"/>
    </row>
    <row r="177" spans="1:7" s="292" customFormat="1" ht="20.100000000000001" customHeight="1">
      <c r="A177" s="292" t="s">
        <v>899</v>
      </c>
      <c r="C177" s="293"/>
      <c r="E177" s="293"/>
    </row>
    <row r="178" spans="1:7" s="292" customFormat="1" ht="20.100000000000001" customHeight="1">
      <c r="A178" s="292" t="s">
        <v>900</v>
      </c>
      <c r="C178" s="293"/>
      <c r="E178" s="293"/>
    </row>
    <row r="179" spans="1:7" s="292" customFormat="1" ht="20.100000000000001" customHeight="1">
      <c r="A179" s="292" t="s">
        <v>901</v>
      </c>
      <c r="C179" s="293"/>
      <c r="E179" s="293"/>
    </row>
    <row r="180" spans="1:7" s="292" customFormat="1" ht="20.100000000000001" customHeight="1">
      <c r="A180" s="292" t="s">
        <v>902</v>
      </c>
      <c r="C180" s="293"/>
      <c r="E180" s="293"/>
    </row>
    <row r="181" spans="1:7" s="292" customFormat="1" ht="20.100000000000001" customHeight="1">
      <c r="A181" s="292" t="s">
        <v>903</v>
      </c>
      <c r="C181" s="293"/>
      <c r="E181" s="293"/>
    </row>
    <row r="182" spans="1:7" s="292" customFormat="1" ht="20.100000000000001" customHeight="1">
      <c r="A182" s="292" t="s">
        <v>904</v>
      </c>
      <c r="C182" s="293"/>
      <c r="E182" s="293"/>
    </row>
    <row r="183" spans="1:7" s="292" customFormat="1" ht="20.100000000000001" customHeight="1">
      <c r="A183" s="292" t="s">
        <v>905</v>
      </c>
      <c r="C183" s="293"/>
      <c r="E183" s="293"/>
    </row>
    <row r="184" spans="1:7" s="292" customFormat="1" ht="20.100000000000001" customHeight="1">
      <c r="A184" s="292" t="s">
        <v>906</v>
      </c>
      <c r="C184" s="293"/>
      <c r="E184" s="293"/>
    </row>
    <row r="185" spans="1:7" s="292" customFormat="1" ht="20.100000000000001" customHeight="1">
      <c r="A185" s="292" t="s">
        <v>907</v>
      </c>
      <c r="C185" s="293"/>
      <c r="E185" s="293"/>
    </row>
    <row r="186" spans="1:7" s="292" customFormat="1" ht="20.100000000000001" customHeight="1">
      <c r="A186" s="292" t="s">
        <v>908</v>
      </c>
      <c r="C186" s="293"/>
      <c r="E186" s="293"/>
    </row>
    <row r="187" spans="1:7" s="292" customFormat="1" ht="20.100000000000001" customHeight="1">
      <c r="A187" s="300" t="s">
        <v>909</v>
      </c>
      <c r="B187" s="300"/>
      <c r="C187" s="301"/>
      <c r="D187" s="300"/>
      <c r="E187" s="301"/>
      <c r="F187" s="300"/>
      <c r="G187" s="300"/>
    </row>
    <row r="188" spans="1:7" s="292" customFormat="1" ht="20.100000000000001" customHeight="1">
      <c r="A188" s="300" t="s">
        <v>910</v>
      </c>
      <c r="B188" s="300"/>
      <c r="C188" s="301"/>
      <c r="D188" s="300"/>
      <c r="E188" s="301"/>
      <c r="F188" s="300"/>
      <c r="G188" s="300"/>
    </row>
    <row r="189" spans="1:7" s="292" customFormat="1" ht="20.100000000000001" customHeight="1">
      <c r="A189" s="300" t="s">
        <v>911</v>
      </c>
      <c r="B189" s="300"/>
      <c r="C189" s="301"/>
      <c r="D189" s="300"/>
      <c r="E189" s="301"/>
      <c r="F189" s="300"/>
      <c r="G189" s="300"/>
    </row>
    <row r="190" spans="1:7" s="292" customFormat="1" ht="20.100000000000001" customHeight="1">
      <c r="A190" s="300" t="s">
        <v>912</v>
      </c>
      <c r="B190" s="300"/>
      <c r="C190" s="301"/>
      <c r="D190" s="300"/>
      <c r="E190" s="301"/>
      <c r="F190" s="300"/>
      <c r="G190" s="300"/>
    </row>
    <row r="191" spans="1:7" s="292" customFormat="1" ht="20.100000000000001" customHeight="1">
      <c r="A191" s="300" t="s">
        <v>913</v>
      </c>
      <c r="B191" s="300"/>
      <c r="C191" s="301"/>
      <c r="D191" s="300"/>
      <c r="E191" s="301"/>
      <c r="F191" s="300"/>
      <c r="G191" s="300"/>
    </row>
    <row r="192" spans="1:7" s="292" customFormat="1" ht="20.100000000000001" customHeight="1">
      <c r="A192" s="300" t="s">
        <v>914</v>
      </c>
      <c r="B192" s="300"/>
      <c r="C192" s="301"/>
      <c r="D192" s="300"/>
      <c r="E192" s="301"/>
      <c r="F192" s="300"/>
      <c r="G192" s="300"/>
    </row>
    <row r="193" spans="1:7" s="292" customFormat="1" ht="20.100000000000001" customHeight="1">
      <c r="A193" s="292" t="s">
        <v>915</v>
      </c>
      <c r="B193" s="300"/>
      <c r="C193" s="301"/>
      <c r="D193" s="300"/>
      <c r="E193" s="301"/>
      <c r="F193" s="300"/>
      <c r="G193" s="300"/>
    </row>
    <row r="194" spans="1:7" s="292" customFormat="1" ht="20.100000000000001" customHeight="1">
      <c r="A194" s="300" t="s">
        <v>916</v>
      </c>
      <c r="B194" s="300"/>
      <c r="C194" s="301"/>
      <c r="D194" s="300"/>
      <c r="E194" s="301"/>
      <c r="F194" s="300"/>
      <c r="G194" s="300"/>
    </row>
    <row r="195" spans="1:7" s="292" customFormat="1" ht="20.100000000000001" customHeight="1">
      <c r="A195" s="300" t="s">
        <v>917</v>
      </c>
      <c r="B195" s="300"/>
      <c r="C195" s="301"/>
      <c r="D195" s="300"/>
      <c r="E195" s="301"/>
      <c r="F195" s="300"/>
      <c r="G195" s="300"/>
    </row>
    <row r="196" spans="1:7" s="292" customFormat="1" ht="20.100000000000001" customHeight="1">
      <c r="A196" s="300" t="s">
        <v>918</v>
      </c>
      <c r="B196" s="300"/>
      <c r="C196" s="301"/>
      <c r="D196" s="300"/>
      <c r="E196" s="301"/>
      <c r="F196" s="300"/>
      <c r="G196" s="300"/>
    </row>
    <row r="197" spans="1:7" s="292" customFormat="1" ht="20.100000000000001" customHeight="1">
      <c r="A197" s="300" t="s">
        <v>919</v>
      </c>
      <c r="B197" s="300"/>
      <c r="C197" s="301"/>
      <c r="D197" s="300"/>
      <c r="E197" s="301"/>
      <c r="F197" s="300"/>
      <c r="G197" s="300"/>
    </row>
    <row r="198" spans="1:7" s="292" customFormat="1" ht="20.100000000000001" customHeight="1">
      <c r="A198" s="300" t="s">
        <v>920</v>
      </c>
      <c r="B198" s="300"/>
      <c r="C198" s="301"/>
      <c r="D198" s="300"/>
      <c r="E198" s="301"/>
      <c r="F198" s="300"/>
      <c r="G198" s="300"/>
    </row>
    <row r="199" spans="1:7" s="292" customFormat="1" ht="20.100000000000001" customHeight="1">
      <c r="A199" s="300" t="s">
        <v>921</v>
      </c>
      <c r="B199" s="300"/>
      <c r="C199" s="301"/>
      <c r="D199" s="300"/>
      <c r="E199" s="301"/>
      <c r="F199" s="300"/>
      <c r="G199" s="300"/>
    </row>
    <row r="200" spans="1:7" s="292" customFormat="1" ht="26.25" customHeight="1">
      <c r="A200" s="349" t="s">
        <v>922</v>
      </c>
      <c r="B200" s="349"/>
      <c r="C200" s="349"/>
      <c r="D200" s="349"/>
      <c r="E200" s="349"/>
      <c r="F200" s="349"/>
      <c r="G200" s="349"/>
    </row>
    <row r="201" spans="1:7" s="292" customFormat="1" ht="20.100000000000001" customHeight="1">
      <c r="C201" s="293"/>
      <c r="E201" s="293"/>
    </row>
    <row r="202" spans="1:7" s="292" customFormat="1" ht="20.100000000000001" customHeight="1">
      <c r="C202" s="293"/>
      <c r="E202" s="293"/>
    </row>
    <row r="203" spans="1:7" s="292" customFormat="1" ht="36" customHeight="1">
      <c r="A203" s="350" t="s">
        <v>923</v>
      </c>
      <c r="B203" s="350"/>
      <c r="C203" s="350"/>
      <c r="D203" s="350"/>
      <c r="E203" s="350"/>
      <c r="F203" s="350"/>
      <c r="G203" s="350"/>
    </row>
    <row r="204" spans="1:7" s="292" customFormat="1" ht="20.100000000000001" customHeight="1">
      <c r="C204" s="293"/>
      <c r="E204" s="293"/>
    </row>
    <row r="205" spans="1:7" s="292" customFormat="1" ht="20.100000000000001" customHeight="1">
      <c r="C205" s="293"/>
      <c r="E205" s="293"/>
    </row>
    <row r="206" spans="1:7" s="292" customFormat="1" ht="20.100000000000001" customHeight="1">
      <c r="C206" s="293"/>
      <c r="E206" s="293"/>
    </row>
    <row r="207" spans="1:7" s="292" customFormat="1" ht="20.100000000000001" customHeight="1">
      <c r="C207" s="293"/>
      <c r="E207" s="293"/>
    </row>
    <row r="209" spans="1:5" ht="18">
      <c r="A209" s="298" t="s">
        <v>924</v>
      </c>
      <c r="E209" s="299"/>
    </row>
    <row r="210" spans="1:5">
      <c r="A210" s="264" t="s">
        <v>925</v>
      </c>
    </row>
    <row r="212" spans="1:5">
      <c r="A212" s="264" t="s">
        <v>926</v>
      </c>
    </row>
    <row r="213" spans="1:5">
      <c r="A213" s="264" t="s">
        <v>927</v>
      </c>
    </row>
    <row r="214" spans="1:5">
      <c r="A214" s="264" t="s">
        <v>928</v>
      </c>
    </row>
    <row r="215" spans="1:5">
      <c r="A215" s="264" t="s">
        <v>929</v>
      </c>
    </row>
    <row r="216" spans="1:5">
      <c r="A216" s="264" t="s">
        <v>930</v>
      </c>
    </row>
  </sheetData>
  <sheetProtection selectLockedCells="1" selectUnlockedCells="1"/>
  <mergeCells count="4">
    <mergeCell ref="B46:G47"/>
    <mergeCell ref="A59:G59"/>
    <mergeCell ref="A200:G200"/>
    <mergeCell ref="A203:G203"/>
  </mergeCells>
  <printOptions horizontalCentered="1"/>
  <pageMargins left="0.23622047244094491" right="0.23622047244094491" top="0.74803149606299213" bottom="0.74803149606299213" header="0.31496062992125984" footer="0.31496062992125984"/>
  <pageSetup paperSize="9" scale="70" fitToHeight="0" orientation="landscape" useFirstPageNumber="1" r:id="rId1"/>
  <headerFooter>
    <oddHeader xml:space="preserve">&amp;L&amp;G&amp;R&amp;KC00000STAGE 4 COST PLA&amp;K000000N
 PROFESSIONAL QUANTITY SURVEYORS
RUA AL MADINAH SUPERBLOCK 5
R05Z00-D002-PTE-RPT-CE-0001 Rev 00
</oddHeader>
    <oddFooter>&amp;L&amp;G&amp;R&amp;G</oddFooter>
  </headerFooter>
  <legacy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F4F72-526D-46F3-BC46-F6E24E02F71B}">
  <sheetPr>
    <tabColor theme="9" tint="-0.499984740745262"/>
  </sheetPr>
  <dimension ref="A2:Q18"/>
  <sheetViews>
    <sheetView zoomScale="85" zoomScaleNormal="85" workbookViewId="0">
      <selection activeCell="B4" sqref="B4"/>
    </sheetView>
  </sheetViews>
  <sheetFormatPr defaultRowHeight="14.4"/>
  <cols>
    <col min="1" max="1" width="22.6640625" bestFit="1" customWidth="1"/>
    <col min="2" max="16" width="16.109375" customWidth="1"/>
  </cols>
  <sheetData>
    <row r="2" spans="1:16">
      <c r="B2" s="220" t="s">
        <v>166</v>
      </c>
      <c r="C2" s="220"/>
      <c r="D2" s="220"/>
      <c r="E2" s="177" t="s">
        <v>417</v>
      </c>
      <c r="F2" s="177"/>
      <c r="G2" s="177"/>
      <c r="H2" s="178" t="s">
        <v>167</v>
      </c>
      <c r="I2" s="178"/>
      <c r="J2" s="178"/>
      <c r="K2" s="179" t="s">
        <v>168</v>
      </c>
      <c r="L2" s="179"/>
      <c r="M2" s="179"/>
      <c r="N2" s="179"/>
      <c r="O2" s="179"/>
      <c r="P2" s="179"/>
    </row>
    <row r="3" spans="1:16" ht="43.2">
      <c r="A3" s="180" t="s">
        <v>169</v>
      </c>
      <c r="B3" s="228" t="s">
        <v>170</v>
      </c>
      <c r="C3" s="228" t="s">
        <v>171</v>
      </c>
      <c r="D3" s="228" t="s">
        <v>172</v>
      </c>
      <c r="E3" s="180" t="s">
        <v>173</v>
      </c>
      <c r="F3" s="228" t="s">
        <v>174</v>
      </c>
      <c r="G3" s="180" t="s">
        <v>175</v>
      </c>
      <c r="H3" s="180" t="s">
        <v>176</v>
      </c>
      <c r="I3" s="228" t="s">
        <v>177</v>
      </c>
      <c r="J3" s="180" t="s">
        <v>178</v>
      </c>
      <c r="K3" s="180" t="s">
        <v>179</v>
      </c>
      <c r="L3" s="180" t="s">
        <v>180</v>
      </c>
      <c r="M3" s="180" t="s">
        <v>181</v>
      </c>
      <c r="N3" s="180" t="s">
        <v>182</v>
      </c>
      <c r="O3" s="180" t="s">
        <v>183</v>
      </c>
      <c r="P3" s="180" t="s">
        <v>184</v>
      </c>
    </row>
    <row r="4" spans="1:16">
      <c r="A4" s="181" t="s">
        <v>12</v>
      </c>
      <c r="B4" s="229">
        <f>+INDEX('Building Pivot'!$B$11:$BJ$23,MATCH($A4,'Building Pivot'!$A$11:$A$23,0),MATCH(B$3,'Building Pivot'!$B$9:$BJ$9,0))</f>
        <v>316.25</v>
      </c>
      <c r="C4" s="229">
        <f>+INDEX('Building Pivot'!$B$11:$BJ$23,MATCH($A4,'Building Pivot'!$A$11:$A$23,0),MATCH(C$3,'Building Pivot'!$B$9:$BJ$9,0))</f>
        <v>230.66666666666666</v>
      </c>
      <c r="D4" s="229">
        <f>+INDEX('Building Pivot'!$B$11:$BJ$23,MATCH(A4,'Building Pivot'!$A$11:$A$23,0),MATCH(D$3,'Building Pivot'!$B$9:$BJ$9,0))</f>
        <v>230.5</v>
      </c>
      <c r="E4" s="182">
        <f>+INDEX('Building Pivot'!$B$11:$BJ$23,MATCH($A4,'Building Pivot'!$A$11:$A$23,0),MATCH(E$3,'Building Pivot'!$B$9:$BJ$9,0))</f>
        <v>294</v>
      </c>
      <c r="F4" s="229">
        <f>+INDEX('Building Pivot'!$B$11:$BJ$23,MATCH($A4,'Building Pivot'!$A$11:$A$23,0),MATCH(F$3,'Building Pivot'!$B$9:$BJ$9,0))</f>
        <v>352</v>
      </c>
      <c r="G4" s="182">
        <f>+INDEX('Building Pivot'!$B$11:$BJ$23,MATCH($A4,'Building Pivot'!$A$11:$A$23,0),MATCH(G$3,'Building Pivot'!$B$9:$BJ$9,0))</f>
        <v>412.5</v>
      </c>
      <c r="H4" s="182">
        <f>+INDEX('Building Pivot'!$B$11:$BJ$23,MATCH($A4,'Building Pivot'!$A$11:$A$23,0),MATCH(H$3,'Building Pivot'!$B$9:$BJ$9,0))</f>
        <v>595.8482740198308</v>
      </c>
      <c r="I4" s="229">
        <f>+INDEX('Building Pivot'!$B$11:$BJ$23,MATCH($A4,'Building Pivot'!$A$11:$A$23,0),MATCH(I$3,'Building Pivot'!$B$9:$BJ$9,0))</f>
        <v>605.62823704753566</v>
      </c>
      <c r="J4" s="182">
        <f>+INDEX('Building Pivot'!$B$11:$BJ$23,MATCH($A4,'Building Pivot'!$A$11:$A$23,0),MATCH(J$3,'Building Pivot'!$B$9:$BJ$9,0))</f>
        <v>581.19606121515221</v>
      </c>
      <c r="K4" s="182">
        <f>+INDEX('Building Pivot'!$B$11:$BJ$23,MATCH($A4,'Building Pivot'!$A$11:$A$23,0),MATCH(K$3,'Building Pivot'!$B$9:$BJ$9,0))</f>
        <v>660</v>
      </c>
      <c r="L4" s="182">
        <f>+INDEX('Building Pivot'!$B$11:$BJ$23,MATCH($A4,'Building Pivot'!$A$11:$A$23,0),MATCH(L$3,'Building Pivot'!$B$9:$BJ$9,0))</f>
        <v>557</v>
      </c>
      <c r="M4" s="182">
        <f>+INDEX('Building Pivot'!$B$11:$BJ$23,MATCH($A4,'Building Pivot'!$A$11:$A$23,0),MATCH(M$3,'Building Pivot'!$B$9:$BJ$9,0))</f>
        <v>390</v>
      </c>
      <c r="N4" s="182">
        <f>+INDEX('Building Pivot'!$B$11:$BJ$23,MATCH($A4,'Building Pivot'!$A$11:$A$23,0),MATCH(N$3,'Building Pivot'!$B$9:$BJ$9,0))</f>
        <v>504</v>
      </c>
      <c r="O4" s="182">
        <f>+INDEX('Building Pivot'!$B$11:$BJ$23,MATCH($A4,'Building Pivot'!$A$11:$A$23,0),MATCH(O$3,'Building Pivot'!$B$9:$BJ$9,0))</f>
        <v>438</v>
      </c>
      <c r="P4" s="182">
        <f>+INDEX('Building Pivot'!$B$11:$BJ$23,MATCH($A4,'Building Pivot'!$A$11:$A$23,0),MATCH(P$3,'Building Pivot'!$B$9:$BJ$9,0))</f>
        <v>651</v>
      </c>
    </row>
    <row r="5" spans="1:16">
      <c r="A5" s="183" t="s">
        <v>13</v>
      </c>
      <c r="B5" s="230">
        <f>+INDEX('Building Pivot'!$B$11:$BJ$23,MATCH($A5,'Building Pivot'!$A$11:$A$23,0),MATCH(B$3,'Building Pivot'!$B$9:$BJ$9,0))</f>
        <v>554.25</v>
      </c>
      <c r="C5" s="230">
        <f>+INDEX('Building Pivot'!$B$11:$BJ$23,MATCH($A5,'Building Pivot'!$A$11:$A$23,0),MATCH(C$3,'Building Pivot'!$B$9:$BJ$9,0))</f>
        <v>435</v>
      </c>
      <c r="D5" s="230">
        <f>+INDEX('Building Pivot'!$B$11:$BJ$23,MATCH(A5,'Building Pivot'!$A$11:$A$23,0),MATCH(D$3,'Building Pivot'!$B$9:$BJ$9,0))</f>
        <v>450.5</v>
      </c>
      <c r="E5" s="184">
        <f>+INDEX('Building Pivot'!$B$11:$BJ$23,MATCH($A5,'Building Pivot'!$A$11:$A$23,0),MATCH(E$3,'Building Pivot'!$B$9:$BJ$9,0))</f>
        <v>767</v>
      </c>
      <c r="F5" s="230">
        <f>+INDEX('Building Pivot'!$B$11:$BJ$23,MATCH($A5,'Building Pivot'!$A$11:$A$23,0),MATCH(F$3,'Building Pivot'!$B$9:$BJ$9,0))</f>
        <v>921.6</v>
      </c>
      <c r="G5" s="184">
        <f>+INDEX('Building Pivot'!$B$11:$BJ$23,MATCH($A5,'Building Pivot'!$A$11:$A$23,0),MATCH(G$3,'Building Pivot'!$B$9:$BJ$9,0))</f>
        <v>909.5</v>
      </c>
      <c r="H5" s="184">
        <f>+INDEX('Building Pivot'!$B$11:$BJ$23,MATCH($A5,'Building Pivot'!$A$11:$A$23,0),MATCH(H$3,'Building Pivot'!$B$9:$BJ$9,0))</f>
        <v>1221.3585155150117</v>
      </c>
      <c r="I5" s="230">
        <f>+INDEX('Building Pivot'!$B$11:$BJ$23,MATCH($A5,'Building Pivot'!$A$11:$A$23,0),MATCH(I$3,'Building Pivot'!$B$9:$BJ$9,0))</f>
        <v>1001.3000227575085</v>
      </c>
      <c r="J5" s="184">
        <f>+INDEX('Building Pivot'!$B$11:$BJ$23,MATCH($A5,'Building Pivot'!$A$11:$A$23,0),MATCH(J$3,'Building Pivot'!$B$9:$BJ$9,0))</f>
        <v>1592.2212713549995</v>
      </c>
      <c r="K5" s="184">
        <f>+INDEX('Building Pivot'!$B$11:$BJ$23,MATCH($A5,'Building Pivot'!$A$11:$A$23,0),MATCH(K$3,'Building Pivot'!$B$9:$BJ$9,0))</f>
        <v>850</v>
      </c>
      <c r="L5" s="184">
        <f>+INDEX('Building Pivot'!$B$11:$BJ$23,MATCH($A5,'Building Pivot'!$A$11:$A$23,0),MATCH(L$3,'Building Pivot'!$B$9:$BJ$9,0))</f>
        <v>1463</v>
      </c>
      <c r="M5" s="184">
        <f>+INDEX('Building Pivot'!$B$11:$BJ$23,MATCH($A5,'Building Pivot'!$A$11:$A$23,0),MATCH(M$3,'Building Pivot'!$B$9:$BJ$9,0))</f>
        <v>1003.5</v>
      </c>
      <c r="N5" s="184">
        <f>+INDEX('Building Pivot'!$B$11:$BJ$23,MATCH($A5,'Building Pivot'!$A$11:$A$23,0),MATCH(N$3,'Building Pivot'!$B$9:$BJ$9,0))</f>
        <v>1421.5</v>
      </c>
      <c r="O5" s="184">
        <f>+INDEX('Building Pivot'!$B$11:$BJ$23,MATCH($A5,'Building Pivot'!$A$11:$A$23,0),MATCH(O$3,'Building Pivot'!$B$9:$BJ$9,0))</f>
        <v>1296</v>
      </c>
      <c r="P5" s="184">
        <f>+INDEX('Building Pivot'!$B$11:$BJ$23,MATCH($A5,'Building Pivot'!$A$11:$A$23,0),MATCH(P$3,'Building Pivot'!$B$9:$BJ$9,0))</f>
        <v>1460.5</v>
      </c>
    </row>
    <row r="6" spans="1:16">
      <c r="A6" s="183" t="s">
        <v>14</v>
      </c>
      <c r="B6" s="230">
        <f>+INDEX('Building Pivot'!$B$11:$BJ$23,MATCH($A6,'Building Pivot'!$A$11:$A$23,0),MATCH(B$3,'Building Pivot'!$B$9:$BJ$9,0))</f>
        <v>805.77499999999998</v>
      </c>
      <c r="C6" s="230">
        <f>+INDEX('Building Pivot'!$B$11:$BJ$23,MATCH($A6,'Building Pivot'!$A$11:$A$23,0),MATCH(C$3,'Building Pivot'!$B$9:$BJ$9,0))</f>
        <v>755.33333333333337</v>
      </c>
      <c r="D6" s="230">
        <f>+INDEX('Building Pivot'!$B$11:$BJ$23,MATCH($A6,'Building Pivot'!$A$11:$A$23,0),MATCH(D$3,'Building Pivot'!$B$9:$BJ$9,0))</f>
        <v>896.75</v>
      </c>
      <c r="E6" s="184">
        <f>+INDEX('Building Pivot'!$B$11:$BJ$23,MATCH($A6,'Building Pivot'!$A$11:$A$23,0),MATCH(E$3,'Building Pivot'!$B$9:$BJ$9,0))</f>
        <v>978</v>
      </c>
      <c r="F6" s="230">
        <f>+INDEX('Building Pivot'!$B$11:$BJ$23,MATCH($A6,'Building Pivot'!$A$11:$A$23,0),MATCH(F$3,'Building Pivot'!$B$9:$BJ$9,0))</f>
        <v>766.93333333333339</v>
      </c>
      <c r="G6" s="184">
        <f>+INDEX('Building Pivot'!$B$11:$BJ$23,MATCH($A6,'Building Pivot'!$A$11:$A$23,0),MATCH(G$3,'Building Pivot'!$B$9:$BJ$9,0))</f>
        <v>412</v>
      </c>
      <c r="H6" s="184">
        <f>+INDEX('Building Pivot'!$B$11:$BJ$23,MATCH($A6,'Building Pivot'!$A$11:$A$23,0),MATCH(H$3,'Building Pivot'!$B$9:$BJ$9,0))</f>
        <v>1141.4016155568797</v>
      </c>
      <c r="I6" s="230">
        <f>+INDEX('Building Pivot'!$B$11:$BJ$23,MATCH($A6,'Building Pivot'!$A$11:$A$23,0),MATCH(I$3,'Building Pivot'!$B$9:$BJ$9,0))</f>
        <v>892.12038557455935</v>
      </c>
      <c r="J6" s="184">
        <f>+INDEX('Building Pivot'!$B$11:$BJ$23,MATCH($A6,'Building Pivot'!$A$11:$A$23,0),MATCH(J$3,'Building Pivot'!$B$9:$BJ$9,0))</f>
        <v>1005.0963632677031</v>
      </c>
      <c r="K6" s="184">
        <f>+INDEX('Building Pivot'!$B$11:$BJ$23,MATCH($A6,'Building Pivot'!$A$11:$A$23,0),MATCH(K$3,'Building Pivot'!$B$9:$BJ$9,0))</f>
        <v>610</v>
      </c>
      <c r="L6" s="184">
        <f>+INDEX('Building Pivot'!$B$11:$BJ$23,MATCH($A6,'Building Pivot'!$A$11:$A$23,0),MATCH(L$3,'Building Pivot'!$B$9:$BJ$9,0))</f>
        <v>1254</v>
      </c>
      <c r="M6" s="184">
        <f>+INDEX('Building Pivot'!$B$11:$BJ$23,MATCH($A6,'Building Pivot'!$A$11:$A$23,0),MATCH(M$3,'Building Pivot'!$B$9:$BJ$9,0))</f>
        <v>967.1</v>
      </c>
      <c r="N6" s="184">
        <f>+INDEX('Building Pivot'!$B$11:$BJ$23,MATCH($A6,'Building Pivot'!$A$11:$A$23,0),MATCH(N$3,'Building Pivot'!$B$9:$BJ$9,0))</f>
        <v>930.5</v>
      </c>
      <c r="O6" s="184">
        <f>+INDEX('Building Pivot'!$B$11:$BJ$23,MATCH($A6,'Building Pivot'!$A$11:$A$23,0),MATCH(O$3,'Building Pivot'!$B$9:$BJ$9,0))</f>
        <v>1103</v>
      </c>
      <c r="P6" s="184">
        <f>+INDEX('Building Pivot'!$B$11:$BJ$23,MATCH($A6,'Building Pivot'!$A$11:$A$23,0),MATCH(P$3,'Building Pivot'!$B$9:$BJ$9,0))</f>
        <v>974.9</v>
      </c>
    </row>
    <row r="7" spans="1:16">
      <c r="A7" s="183" t="s">
        <v>15</v>
      </c>
      <c r="B7" s="230">
        <f>+INDEX('Building Pivot'!$B$11:$BJ$23,MATCH($A7,'Building Pivot'!$A$11:$A$23,0),MATCH(B$3,'Building Pivot'!$B$9:$BJ$9,0))</f>
        <v>238</v>
      </c>
      <c r="C7" s="230">
        <f>+INDEX('Building Pivot'!$B$11:$BJ$23,MATCH($A7,'Building Pivot'!$A$11:$A$23,0),MATCH(C$3,'Building Pivot'!$B$9:$BJ$9,0))</f>
        <v>243.66666666666666</v>
      </c>
      <c r="D7" s="230">
        <f>+INDEX('Building Pivot'!$B$11:$BJ$23,MATCH(A7,'Building Pivot'!$A$11:$A$23,0),MATCH(D$3,'Building Pivot'!$B$9:$BJ$9,0))</f>
        <v>297.5</v>
      </c>
      <c r="E7" s="184">
        <f>+INDEX('Building Pivot'!$B$11:$BJ$23,MATCH($A7,'Building Pivot'!$A$11:$A$23,0),MATCH(E$3,'Building Pivot'!$B$9:$BJ$9,0))</f>
        <v>440</v>
      </c>
      <c r="F7" s="230">
        <f>+INDEX('Building Pivot'!$B$11:$BJ$23,MATCH($A7,'Building Pivot'!$A$11:$A$23,0),MATCH(F$3,'Building Pivot'!$B$9:$BJ$9,0))</f>
        <v>341.33333333333331</v>
      </c>
      <c r="G7" s="184">
        <f>+INDEX('Building Pivot'!$B$11:$BJ$23,MATCH($A7,'Building Pivot'!$A$11:$A$23,0),MATCH(G$3,'Building Pivot'!$B$9:$BJ$9,0))</f>
        <v>428.5</v>
      </c>
      <c r="H7" s="184">
        <f>+INDEX('Building Pivot'!$B$11:$BJ$23,MATCH($A7,'Building Pivot'!$A$11:$A$23,0),MATCH(H$3,'Building Pivot'!$B$9:$BJ$9,0))</f>
        <v>209.40754489091637</v>
      </c>
      <c r="I7" s="230">
        <f>+INDEX('Building Pivot'!$B$11:$BJ$23,MATCH($A7,'Building Pivot'!$A$11:$A$23,0),MATCH(I$3,'Building Pivot'!$B$9:$BJ$9,0))</f>
        <v>175.03681834035601</v>
      </c>
      <c r="J7" s="184">
        <f>+INDEX('Building Pivot'!$B$11:$BJ$23,MATCH($A7,'Building Pivot'!$A$11:$A$23,0),MATCH(J$3,'Building Pivot'!$B$9:$BJ$9,0))</f>
        <v>275.51729118750001</v>
      </c>
      <c r="K7" s="184">
        <f>+INDEX('Building Pivot'!$B$11:$BJ$23,MATCH($A7,'Building Pivot'!$A$11:$A$23,0),MATCH(K$3,'Building Pivot'!$B$9:$BJ$9,0))</f>
        <v>45</v>
      </c>
      <c r="L7" s="184">
        <f>+INDEX('Building Pivot'!$B$11:$BJ$23,MATCH($A7,'Building Pivot'!$A$11:$A$23,0),MATCH(L$3,'Building Pivot'!$B$9:$BJ$9,0))</f>
        <v>209</v>
      </c>
      <c r="M7" s="184">
        <f>+INDEX('Building Pivot'!$B$11:$BJ$23,MATCH($A7,'Building Pivot'!$A$11:$A$23,0),MATCH(M$3,'Building Pivot'!$B$9:$BJ$9,0))</f>
        <v>243.22222222222223</v>
      </c>
      <c r="N7" s="184">
        <f>+INDEX('Building Pivot'!$B$11:$BJ$23,MATCH($A7,'Building Pivot'!$A$11:$A$23,0),MATCH(N$3,'Building Pivot'!$B$9:$BJ$9,0))</f>
        <v>252</v>
      </c>
      <c r="O7" s="184">
        <f>+INDEX('Building Pivot'!$B$11:$BJ$23,MATCH($A7,'Building Pivot'!$A$11:$A$23,0),MATCH(O$3,'Building Pivot'!$B$9:$BJ$9,0))</f>
        <v>131</v>
      </c>
      <c r="P7" s="184">
        <f>+INDEX('Building Pivot'!$B$11:$BJ$23,MATCH($A7,'Building Pivot'!$A$11:$A$23,0),MATCH(P$3,'Building Pivot'!$B$9:$BJ$9,0))</f>
        <v>169</v>
      </c>
    </row>
    <row r="8" spans="1:16">
      <c r="A8" s="183" t="s">
        <v>16</v>
      </c>
      <c r="B8" s="230">
        <f>+INDEX('Building Pivot'!$B$11:$BJ$23,MATCH($A8,'Building Pivot'!$A$11:$A$23,0),MATCH(B$3,'Building Pivot'!$B$9:$BJ$9,0))</f>
        <v>314.5</v>
      </c>
      <c r="C8" s="230">
        <f>+INDEX('Building Pivot'!$B$11:$BJ$23,MATCH($A8,'Building Pivot'!$A$11:$A$23,0),MATCH(C$3,'Building Pivot'!$B$9:$BJ$9,0))</f>
        <v>270.66666666666669</v>
      </c>
      <c r="D8" s="230">
        <f>+INDEX('Building Pivot'!$B$11:$BJ$23,MATCH(A8,'Building Pivot'!$A$11:$A$23,0),MATCH(D$3,'Building Pivot'!$B$9:$BJ$9,0))</f>
        <v>158</v>
      </c>
      <c r="E8" s="184">
        <f>+INDEX('Building Pivot'!$B$11:$BJ$23,MATCH($A8,'Building Pivot'!$A$11:$A$23,0),MATCH(E$3,'Building Pivot'!$B$9:$BJ$9,0))</f>
        <v>1172</v>
      </c>
      <c r="F8" s="230">
        <f>+INDEX('Building Pivot'!$B$11:$BJ$23,MATCH($A8,'Building Pivot'!$A$11:$A$23,0),MATCH(F$3,'Building Pivot'!$B$9:$BJ$9,0))</f>
        <v>899</v>
      </c>
      <c r="G8" s="184">
        <f>+INDEX('Building Pivot'!$B$11:$BJ$23,MATCH($A8,'Building Pivot'!$A$11:$A$23,0),MATCH(G$3,'Building Pivot'!$B$9:$BJ$9,0))</f>
        <v>640</v>
      </c>
      <c r="H8" s="184">
        <f>+INDEX('Building Pivot'!$B$11:$BJ$23,MATCH($A8,'Building Pivot'!$A$11:$A$23,0),MATCH(H$3,'Building Pivot'!$B$9:$BJ$9,0))</f>
        <v>419.60663092439472</v>
      </c>
      <c r="I8" s="230">
        <f>+INDEX('Building Pivot'!$B$11:$BJ$23,MATCH($A8,'Building Pivot'!$A$11:$A$23,0),MATCH(I$3,'Building Pivot'!$B$9:$BJ$9,0))</f>
        <v>373.57758828878713</v>
      </c>
      <c r="J8" s="184">
        <f>+INDEX('Building Pivot'!$B$11:$BJ$23,MATCH($A8,'Building Pivot'!$A$11:$A$23,0),MATCH(J$3,'Building Pivot'!$B$9:$BJ$9,0))</f>
        <v>554.19529794026289</v>
      </c>
      <c r="K8" s="184">
        <f>+INDEX('Building Pivot'!$B$11:$BJ$23,MATCH($A8,'Building Pivot'!$A$11:$A$23,0),MATCH(K$3,'Building Pivot'!$B$9:$BJ$9,0))</f>
        <v>120</v>
      </c>
      <c r="L8" s="184">
        <f>+INDEX('Building Pivot'!$B$11:$BJ$23,MATCH($A8,'Building Pivot'!$A$11:$A$23,0),MATCH(L$3,'Building Pivot'!$B$9:$BJ$9,0))</f>
        <v>383</v>
      </c>
      <c r="M8" s="184">
        <f>+INDEX('Building Pivot'!$B$11:$BJ$23,MATCH($A8,'Building Pivot'!$A$11:$A$23,0),MATCH(M$3,'Building Pivot'!$B$9:$BJ$9,0))</f>
        <v>665</v>
      </c>
      <c r="N8" s="184">
        <f>+INDEX('Building Pivot'!$B$11:$BJ$23,MATCH($A8,'Building Pivot'!$A$11:$A$23,0),MATCH(N$3,'Building Pivot'!$B$9:$BJ$9,0))</f>
        <v>474</v>
      </c>
      <c r="O8" s="184">
        <f>+INDEX('Building Pivot'!$B$11:$BJ$23,MATCH($A8,'Building Pivot'!$A$11:$A$23,0),MATCH(O$3,'Building Pivot'!$B$9:$BJ$9,0))</f>
        <v>240.5</v>
      </c>
      <c r="P8" s="184">
        <f>+INDEX('Building Pivot'!$B$11:$BJ$23,MATCH($A8,'Building Pivot'!$A$11:$A$23,0),MATCH(P$3,'Building Pivot'!$B$9:$BJ$9,0))</f>
        <v>309</v>
      </c>
    </row>
    <row r="9" spans="1:16">
      <c r="A9" s="183" t="s">
        <v>17</v>
      </c>
      <c r="B9" s="230">
        <f>+INDEX('Building Pivot'!$B$11:$BJ$23,MATCH($A9,'Building Pivot'!$A$11:$A$23,0),MATCH(B$3,'Building Pivot'!$B$9:$BJ$9,0))</f>
        <v>189</v>
      </c>
      <c r="C9" s="230">
        <f>+INDEX('Building Pivot'!$B$11:$BJ$23,MATCH($A9,'Building Pivot'!$A$11:$A$23,0),MATCH(C$3,'Building Pivot'!$B$9:$BJ$9,0))</f>
        <v>161.66666666666666</v>
      </c>
      <c r="D9" s="230">
        <f>+INDEX('Building Pivot'!$B$11:$BJ$23,MATCH(A9,'Building Pivot'!$A$11:$A$23,0),MATCH(D$3,'Building Pivot'!$B$9:$BJ$9,0))</f>
        <v>106</v>
      </c>
      <c r="E9" s="184">
        <f>+INDEX('Building Pivot'!$B$11:$BJ$23,MATCH($A9,'Building Pivot'!$A$11:$A$23,0),MATCH(E$3,'Building Pivot'!$B$9:$BJ$9,0))</f>
        <v>481</v>
      </c>
      <c r="F9" s="230">
        <f>+INDEX('Building Pivot'!$B$11:$BJ$23,MATCH($A9,'Building Pivot'!$A$11:$A$23,0),MATCH(F$3,'Building Pivot'!$B$9:$BJ$9,0))</f>
        <v>299.33333333333331</v>
      </c>
      <c r="G9" s="184">
        <f>+INDEX('Building Pivot'!$B$11:$BJ$23,MATCH($A9,'Building Pivot'!$A$11:$A$23,0),MATCH(G$3,'Building Pivot'!$B$9:$BJ$9,0))</f>
        <v>403.5</v>
      </c>
      <c r="H9" s="184">
        <f>+INDEX('Building Pivot'!$B$11:$BJ$23,MATCH($A9,'Building Pivot'!$A$11:$A$23,0),MATCH(H$3,'Building Pivot'!$B$9:$BJ$9,0))</f>
        <v>43.393717795036672</v>
      </c>
      <c r="I9" s="230">
        <f>+INDEX('Building Pivot'!$B$11:$BJ$23,MATCH($A9,'Building Pivot'!$A$11:$A$23,0),MATCH(I$3,'Building Pivot'!$B$9:$BJ$9,0))</f>
        <v>103.64783216369939</v>
      </c>
      <c r="J9" s="184">
        <f>+INDEX('Building Pivot'!$B$11:$BJ$23,MATCH($A9,'Building Pivot'!$A$11:$A$23,0),MATCH(J$3,'Building Pivot'!$B$9:$BJ$9,0))</f>
        <v>140.34490736860084</v>
      </c>
      <c r="K9" s="184">
        <f>+INDEX('Building Pivot'!$B$11:$BJ$23,MATCH($A9,'Building Pivot'!$A$11:$A$23,0),MATCH(K$3,'Building Pivot'!$B$9:$BJ$9,0))</f>
        <v>115</v>
      </c>
      <c r="L9" s="184">
        <f>+INDEX('Building Pivot'!$B$11:$BJ$23,MATCH($A9,'Building Pivot'!$A$11:$A$23,0),MATCH(L$3,'Building Pivot'!$B$9:$BJ$9,0))</f>
        <v>209</v>
      </c>
      <c r="M9" s="184">
        <f>+INDEX('Building Pivot'!$B$11:$BJ$23,MATCH($A9,'Building Pivot'!$A$11:$A$23,0),MATCH(M$3,'Building Pivot'!$B$9:$BJ$9,0))</f>
        <v>421</v>
      </c>
      <c r="N9" s="184">
        <f>+INDEX('Building Pivot'!$B$11:$BJ$23,MATCH($A9,'Building Pivot'!$A$11:$A$23,0),MATCH(N$3,'Building Pivot'!$B$9:$BJ$9,0))</f>
        <v>112</v>
      </c>
      <c r="O9" s="184">
        <f>+INDEX('Building Pivot'!$B$11:$BJ$23,MATCH($A9,'Building Pivot'!$A$11:$A$23,0),MATCH(O$3,'Building Pivot'!$B$9:$BJ$9,0))</f>
        <v>101.5</v>
      </c>
      <c r="P9" s="184">
        <f>+INDEX('Building Pivot'!$B$11:$BJ$23,MATCH($A9,'Building Pivot'!$A$11:$A$23,0),MATCH(P$3,'Building Pivot'!$B$9:$BJ$9,0))</f>
        <v>121.5</v>
      </c>
    </row>
    <row r="10" spans="1:16">
      <c r="A10" s="183" t="s">
        <v>18</v>
      </c>
      <c r="B10" s="230">
        <f>+INDEX('Building Pivot'!$B$11:$BJ$23,MATCH($A10,'Building Pivot'!$A$11:$A$23,0),MATCH(B$3,'Building Pivot'!$B$9:$BJ$9,0))</f>
        <v>76.25</v>
      </c>
      <c r="C10" s="230">
        <f>+INDEX('Building Pivot'!$B$11:$BJ$23,MATCH($A10,'Building Pivot'!$A$11:$A$23,0),MATCH(C$3,'Building Pivot'!$B$9:$BJ$9,0))</f>
        <v>63.333333333333336</v>
      </c>
      <c r="D10" s="230">
        <f>+INDEX('Building Pivot'!$B$11:$BJ$23,MATCH(A10,'Building Pivot'!$A$11:$A$23,0),MATCH(D$3,'Building Pivot'!$B$9:$BJ$9,0))</f>
        <v>66.25</v>
      </c>
      <c r="E10" s="184">
        <f>+INDEX('Building Pivot'!$B$11:$BJ$23,MATCH($A10,'Building Pivot'!$A$11:$A$23,0),MATCH(E$3,'Building Pivot'!$B$9:$BJ$9,0))</f>
        <v>155</v>
      </c>
      <c r="F10" s="230">
        <f>+INDEX('Building Pivot'!$B$11:$BJ$23,MATCH($A10,'Building Pivot'!$A$11:$A$23,0),MATCH(F$3,'Building Pivot'!$B$9:$BJ$9,0))</f>
        <v>112.33333333333333</v>
      </c>
      <c r="G10" s="184">
        <f>+INDEX('Building Pivot'!$B$11:$BJ$23,MATCH($A10,'Building Pivot'!$A$11:$A$23,0),MATCH(G$3,'Building Pivot'!$B$9:$BJ$9,0))</f>
        <v>101</v>
      </c>
      <c r="H10" s="184">
        <f>+INDEX('Building Pivot'!$B$11:$BJ$23,MATCH($A10,'Building Pivot'!$A$11:$A$23,0),MATCH(H$3,'Building Pivot'!$B$9:$BJ$9,0))</f>
        <v>41.732362773856778</v>
      </c>
      <c r="I10" s="230">
        <f>+INDEX('Building Pivot'!$B$11:$BJ$23,MATCH($A10,'Building Pivot'!$A$11:$A$23,0),MATCH(I$3,'Building Pivot'!$B$9:$BJ$9,0))</f>
        <v>58.224320380662419</v>
      </c>
      <c r="J10" s="184">
        <f>+INDEX('Building Pivot'!$B$11:$BJ$23,MATCH($A10,'Building Pivot'!$A$11:$A$23,0),MATCH(J$3,'Building Pivot'!$B$9:$BJ$9,0))</f>
        <v>112.599499137615</v>
      </c>
      <c r="K10" s="184">
        <f>+INDEX('Building Pivot'!$B$11:$BJ$23,MATCH($A10,'Building Pivot'!$A$11:$A$23,0),MATCH(K$3,'Building Pivot'!$B$9:$BJ$9,0))</f>
        <v>25</v>
      </c>
      <c r="L10" s="184">
        <f>+INDEX('Building Pivot'!$B$11:$BJ$23,MATCH($A10,'Building Pivot'!$A$11:$A$23,0),MATCH(L$3,'Building Pivot'!$B$9:$BJ$9,0))</f>
        <v>70</v>
      </c>
      <c r="M10" s="184">
        <f>+INDEX('Building Pivot'!$B$11:$BJ$23,MATCH($A10,'Building Pivot'!$A$11:$A$23,0),MATCH(M$3,'Building Pivot'!$B$9:$BJ$9,0))</f>
        <v>72.833333333333343</v>
      </c>
      <c r="N10" s="184">
        <f>+INDEX('Building Pivot'!$B$11:$BJ$23,MATCH($A10,'Building Pivot'!$A$11:$A$23,0),MATCH(N$3,'Building Pivot'!$B$9:$BJ$9,0))</f>
        <v>57</v>
      </c>
      <c r="O10" s="184">
        <f>+INDEX('Building Pivot'!$B$11:$BJ$23,MATCH($A10,'Building Pivot'!$A$11:$A$23,0),MATCH(O$3,'Building Pivot'!$B$9:$BJ$9,0))</f>
        <v>64</v>
      </c>
      <c r="P10" s="184">
        <f>+INDEX('Building Pivot'!$B$11:$BJ$23,MATCH($A10,'Building Pivot'!$A$11:$A$23,0),MATCH(P$3,'Building Pivot'!$B$9:$BJ$9,0))</f>
        <v>82</v>
      </c>
    </row>
    <row r="11" spans="1:16">
      <c r="A11" s="183" t="s">
        <v>19</v>
      </c>
      <c r="B11" s="230">
        <f>+INDEX('Building Pivot'!$B$11:$BJ$23,MATCH($A11,'Building Pivot'!$A$11:$A$23,0),MATCH(B$3,'Building Pivot'!$B$9:$BJ$9,0))</f>
        <v>0</v>
      </c>
      <c r="C11" s="230">
        <f>+INDEX('Building Pivot'!$B$11:$BJ$23,MATCH($A11,'Building Pivot'!$A$11:$A$23,0),MATCH(C$3,'Building Pivot'!$B$9:$BJ$9,0))</f>
        <v>0</v>
      </c>
      <c r="D11" s="230">
        <f>+INDEX('Building Pivot'!$B$11:$BJ$23,MATCH(A11,'Building Pivot'!$A$11:$A$23,0),MATCH(D$3,'Building Pivot'!$B$9:$BJ$9,0))</f>
        <v>0</v>
      </c>
      <c r="E11" s="184">
        <f>+INDEX('Building Pivot'!$B$11:$BJ$23,MATCH($A11,'Building Pivot'!$A$11:$A$23,0),MATCH(E$3,'Building Pivot'!$B$9:$BJ$9,0))</f>
        <v>94</v>
      </c>
      <c r="F11" s="230">
        <f>+INDEX('Building Pivot'!$B$11:$BJ$23,MATCH($A11,'Building Pivot'!$A$11:$A$23,0),MATCH(F$3,'Building Pivot'!$B$9:$BJ$9,0))</f>
        <v>121</v>
      </c>
      <c r="G11" s="184">
        <f>+INDEX('Building Pivot'!$B$11:$BJ$23,MATCH($A11,'Building Pivot'!$A$11:$A$23,0),MATCH(G$3,'Building Pivot'!$B$9:$BJ$9,0))</f>
        <v>53.5</v>
      </c>
      <c r="H11" s="184">
        <f>+INDEX('Building Pivot'!$B$11:$BJ$23,MATCH($A11,'Building Pivot'!$A$11:$A$23,0),MATCH(H$3,'Building Pivot'!$B$9:$BJ$9,0))</f>
        <v>13.607682947542006</v>
      </c>
      <c r="I11" s="230">
        <f>+INDEX('Building Pivot'!$B$11:$BJ$23,MATCH($A11,'Building Pivot'!$A$11:$A$23,0),MATCH(I$3,'Building Pivot'!$B$9:$BJ$9,0))</f>
        <v>17.092831442023265</v>
      </c>
      <c r="J11" s="184">
        <f>+INDEX('Building Pivot'!$B$11:$BJ$23,MATCH($A11,'Building Pivot'!$A$11:$A$23,0),MATCH(J$3,'Building Pivot'!$B$9:$BJ$9,0))</f>
        <v>45.850140624999995</v>
      </c>
      <c r="K11" s="185">
        <f>+INDEX('Building Pivot'!$B$11:$BJ$23,MATCH($A11,'Building Pivot'!$A$11:$A$23,0),MATCH(K$3,'Building Pivot'!$B$9:$BJ$9,0))</f>
        <v>0</v>
      </c>
      <c r="L11" s="185">
        <f>+INDEX('Building Pivot'!$B$11:$BJ$23,MATCH($A11,'Building Pivot'!$A$11:$A$23,0),MATCH(L$3,'Building Pivot'!$B$9:$BJ$9,0))</f>
        <v>0</v>
      </c>
      <c r="M11" s="184">
        <f>+INDEX('Building Pivot'!$B$11:$BJ$23,MATCH($A11,'Building Pivot'!$A$11:$A$23,0),MATCH(M$3,'Building Pivot'!$B$9:$BJ$9,0))</f>
        <v>90.5</v>
      </c>
      <c r="N11" s="184">
        <f>+INDEX('Building Pivot'!$B$11:$BJ$23,MATCH($A11,'Building Pivot'!$A$11:$A$23,0),MATCH(N$3,'Building Pivot'!$B$9:$BJ$9,0))</f>
        <v>8.5</v>
      </c>
      <c r="O11" s="184">
        <f>+INDEX('Building Pivot'!$B$11:$BJ$23,MATCH($A11,'Building Pivot'!$A$11:$A$23,0),MATCH(O$3,'Building Pivot'!$B$9:$BJ$9,0))</f>
        <v>8</v>
      </c>
      <c r="P11" s="184">
        <f>+INDEX('Building Pivot'!$B$11:$BJ$23,MATCH($A11,'Building Pivot'!$A$11:$A$23,0),MATCH(P$3,'Building Pivot'!$B$9:$BJ$9,0))</f>
        <v>53</v>
      </c>
    </row>
    <row r="12" spans="1:16">
      <c r="A12" s="183" t="s">
        <v>20</v>
      </c>
      <c r="B12" s="230">
        <f>+INDEX('Building Pivot'!$B$11:$BJ$23,MATCH($A12,'Building Pivot'!$A$11:$A$23,0),MATCH(B$3,'Building Pivot'!$B$9:$BJ$9,0))</f>
        <v>545.75</v>
      </c>
      <c r="C12" s="230">
        <f>+INDEX('Building Pivot'!$B$11:$BJ$23,MATCH($A12,'Building Pivot'!$A$11:$A$23,0),MATCH(C$3,'Building Pivot'!$B$9:$BJ$9,0))</f>
        <v>530.95833333333337</v>
      </c>
      <c r="D12" s="230">
        <f>+INDEX('Building Pivot'!$B$11:$BJ$23,MATCH(A12,'Building Pivot'!$A$11:$A$23,0),MATCH(D$3,'Building Pivot'!$B$9:$BJ$9,0))</f>
        <v>568</v>
      </c>
      <c r="E12" s="184">
        <f>+INDEX('Building Pivot'!$B$11:$BJ$23,MATCH($A12,'Building Pivot'!$A$11:$A$23,0),MATCH(E$3,'Building Pivot'!$B$9:$BJ$9,0))</f>
        <v>1421</v>
      </c>
      <c r="F12" s="230">
        <f>+INDEX('Building Pivot'!$B$11:$BJ$23,MATCH($A12,'Building Pivot'!$A$11:$A$23,0),MATCH(F$3,'Building Pivot'!$B$9:$BJ$9,0))</f>
        <v>1193</v>
      </c>
      <c r="G12" s="184">
        <f>+INDEX('Building Pivot'!$B$11:$BJ$23,MATCH($A12,'Building Pivot'!$A$11:$A$23,0),MATCH(G$3,'Building Pivot'!$B$9:$BJ$9,0))</f>
        <v>770</v>
      </c>
      <c r="H12" s="184">
        <f>+INDEX('Building Pivot'!$B$11:$BJ$23,MATCH($A12,'Building Pivot'!$A$11:$A$23,0),MATCH(H$3,'Building Pivot'!$B$9:$BJ$9,0))</f>
        <v>849.12456612815208</v>
      </c>
      <c r="I12" s="230">
        <f>+INDEX('Building Pivot'!$B$11:$BJ$23,MATCH($A12,'Building Pivot'!$A$11:$A$23,0),MATCH(I$3,'Building Pivot'!$B$9:$BJ$9,0))</f>
        <v>875.69790236687913</v>
      </c>
      <c r="J12" s="184">
        <f>+INDEX('Building Pivot'!$B$11:$BJ$23,MATCH($A12,'Building Pivot'!$A$11:$A$23,0),MATCH(J$3,'Building Pivot'!$B$9:$BJ$9,0))</f>
        <v>1169.460870375</v>
      </c>
      <c r="K12" s="184">
        <f>+INDEX('Building Pivot'!$B$11:$BJ$23,MATCH($A12,'Building Pivot'!$A$11:$A$23,0),MATCH(K$3,'Building Pivot'!$B$9:$BJ$9,0))</f>
        <v>520</v>
      </c>
      <c r="L12" s="184">
        <f>+INDEX('Building Pivot'!$B$11:$BJ$23,MATCH($A12,'Building Pivot'!$A$11:$A$23,0),MATCH(L$3,'Building Pivot'!$B$9:$BJ$9,0))</f>
        <v>836</v>
      </c>
      <c r="M12" s="184">
        <f>+INDEX('Building Pivot'!$B$11:$BJ$23,MATCH($A12,'Building Pivot'!$A$11:$A$23,0),MATCH(M$3,'Building Pivot'!$B$9:$BJ$9,0))</f>
        <v>805.5</v>
      </c>
      <c r="N12" s="184">
        <f>+INDEX('Building Pivot'!$B$11:$BJ$23,MATCH($A12,'Building Pivot'!$A$11:$A$23,0),MATCH(N$3,'Building Pivot'!$B$9:$BJ$9,0))</f>
        <v>1011.5</v>
      </c>
      <c r="O12" s="184">
        <f>+INDEX('Building Pivot'!$B$11:$BJ$23,MATCH($A12,'Building Pivot'!$A$11:$A$23,0),MATCH(O$3,'Building Pivot'!$B$9:$BJ$9,0))</f>
        <v>669.5</v>
      </c>
      <c r="P12" s="184">
        <f>+INDEX('Building Pivot'!$B$11:$BJ$23,MATCH($A12,'Building Pivot'!$A$11:$A$23,0),MATCH(P$3,'Building Pivot'!$B$9:$BJ$9,0))</f>
        <v>810.5</v>
      </c>
    </row>
    <row r="13" spans="1:16">
      <c r="A13" s="183" t="s">
        <v>21</v>
      </c>
      <c r="B13" s="230">
        <f>+INDEX('Building Pivot'!$B$11:$BJ$23,MATCH($A13,'Building Pivot'!$A$11:$A$23,0),MATCH(B$3,'Building Pivot'!$B$9:$BJ$9,0))</f>
        <v>417.25</v>
      </c>
      <c r="C13" s="230">
        <f>+INDEX('Building Pivot'!$B$11:$BJ$23,MATCH($A13,'Building Pivot'!$A$11:$A$23,0),MATCH(C$3,'Building Pivot'!$B$9:$BJ$9,0))</f>
        <v>438.20833333333331</v>
      </c>
      <c r="D13" s="230">
        <f>+INDEX('Building Pivot'!$B$11:$BJ$23,MATCH(A13,'Building Pivot'!$A$11:$A$23,0),MATCH(D$3,'Building Pivot'!$B$9:$BJ$9,0))</f>
        <v>476</v>
      </c>
      <c r="E13" s="184">
        <f>+INDEX('Building Pivot'!$B$11:$BJ$23,MATCH($A13,'Building Pivot'!$A$11:$A$23,0),MATCH(E$3,'Building Pivot'!$B$9:$BJ$9,0))</f>
        <v>1212</v>
      </c>
      <c r="F13" s="230">
        <f>+INDEX('Building Pivot'!$B$11:$BJ$23,MATCH($A13,'Building Pivot'!$A$11:$A$23,0),MATCH(F$3,'Building Pivot'!$B$9:$BJ$9,0))</f>
        <v>1264.3333333333333</v>
      </c>
      <c r="G13" s="184">
        <f>+INDEX('Building Pivot'!$B$11:$BJ$23,MATCH($A13,'Building Pivot'!$A$11:$A$23,0),MATCH(G$3,'Building Pivot'!$B$9:$BJ$9,0))</f>
        <v>1297.5</v>
      </c>
      <c r="H13" s="184">
        <f>+INDEX('Building Pivot'!$B$11:$BJ$23,MATCH($A13,'Building Pivot'!$A$11:$A$23,0),MATCH(H$3,'Building Pivot'!$B$9:$BJ$9,0))</f>
        <v>781.10998935287125</v>
      </c>
      <c r="I13" s="230">
        <f>+INDEX('Building Pivot'!$B$11:$BJ$23,MATCH($A13,'Building Pivot'!$A$11:$A$23,0),MATCH(I$3,'Building Pivot'!$B$9:$BJ$9,0))</f>
        <v>922.14802064823073</v>
      </c>
      <c r="J13" s="184">
        <f>+INDEX('Building Pivot'!$B$11:$BJ$23,MATCH($A13,'Building Pivot'!$A$11:$A$23,0),MATCH(J$3,'Building Pivot'!$B$9:$BJ$9,0))</f>
        <v>1393.6674617602348</v>
      </c>
      <c r="K13" s="184">
        <f>+INDEX('Building Pivot'!$B$11:$BJ$23,MATCH($A13,'Building Pivot'!$A$11:$A$23,0),MATCH(K$3,'Building Pivot'!$B$9:$BJ$9,0))</f>
        <v>1110</v>
      </c>
      <c r="L13" s="184">
        <f>+INDEX('Building Pivot'!$B$11:$BJ$23,MATCH($A13,'Building Pivot'!$A$11:$A$23,0),MATCH(L$3,'Building Pivot'!$B$9:$BJ$9,0))</f>
        <v>1115</v>
      </c>
      <c r="M13" s="184">
        <f>+INDEX('Building Pivot'!$B$11:$BJ$23,MATCH($A13,'Building Pivot'!$A$11:$A$23,0),MATCH(M$3,'Building Pivot'!$B$9:$BJ$9,0))</f>
        <v>1355.5</v>
      </c>
      <c r="N13" s="184">
        <f>+INDEX('Building Pivot'!$B$11:$BJ$23,MATCH($A13,'Building Pivot'!$A$11:$A$23,0),MATCH(N$3,'Building Pivot'!$B$9:$BJ$9,0))</f>
        <v>939</v>
      </c>
      <c r="O13" s="184">
        <f>+INDEX('Building Pivot'!$B$11:$BJ$23,MATCH($A13,'Building Pivot'!$A$11:$A$23,0),MATCH(O$3,'Building Pivot'!$B$9:$BJ$9,0))</f>
        <v>929.5</v>
      </c>
      <c r="P13" s="184">
        <f>+INDEX('Building Pivot'!$B$11:$BJ$23,MATCH($A13,'Building Pivot'!$A$11:$A$23,0),MATCH(P$3,'Building Pivot'!$B$9:$BJ$9,0))</f>
        <v>1314.5</v>
      </c>
    </row>
    <row r="14" spans="1:16">
      <c r="A14" s="183" t="s">
        <v>22</v>
      </c>
      <c r="B14" s="230">
        <f>+INDEX('Building Pivot'!$B$11:$BJ$23,MATCH($A14,'Building Pivot'!$A$11:$A$23,0),MATCH(B$3,'Building Pivot'!$B$9:$BJ$9,0))</f>
        <v>0</v>
      </c>
      <c r="C14" s="230">
        <f>+INDEX('Building Pivot'!$B$11:$BJ$23,MATCH($A14,'Building Pivot'!$A$11:$A$23,0),MATCH(C$3,'Building Pivot'!$B$9:$BJ$9,0))</f>
        <v>0</v>
      </c>
      <c r="D14" s="230">
        <f>+INDEX('Building Pivot'!$B$11:$BJ$23,MATCH(A14,'Building Pivot'!$A$11:$A$23,0),MATCH(D$3,'Building Pivot'!$B$9:$BJ$9,0))</f>
        <v>0</v>
      </c>
      <c r="E14" s="184">
        <f>+INDEX('Building Pivot'!$B$11:$BJ$23,MATCH($A14,'Building Pivot'!$A$11:$A$23,0),MATCH(E$3,'Building Pivot'!$B$9:$BJ$9,0))</f>
        <v>53</v>
      </c>
      <c r="F14" s="230">
        <f>+INDEX('Building Pivot'!$B$11:$BJ$23,MATCH($A14,'Building Pivot'!$A$11:$A$23,0),MATCH(F$3,'Building Pivot'!$B$9:$BJ$9,0))</f>
        <v>153</v>
      </c>
      <c r="G14" s="184">
        <f>+INDEX('Building Pivot'!$B$11:$BJ$23,MATCH($A14,'Building Pivot'!$A$11:$A$23,0),MATCH(G$3,'Building Pivot'!$B$9:$BJ$9,0))</f>
        <v>277</v>
      </c>
      <c r="H14" s="184">
        <f>+INDEX('Building Pivot'!$B$11:$BJ$23,MATCH($A14,'Building Pivot'!$A$11:$A$23,0),MATCH(H$3,'Building Pivot'!$B$9:$BJ$9,0))</f>
        <v>69.435877589971952</v>
      </c>
      <c r="I14" s="230">
        <f>+INDEX('Building Pivot'!$B$11:$BJ$23,MATCH($A14,'Building Pivot'!$A$11:$A$23,0),MATCH(I$3,'Building Pivot'!$B$9:$BJ$9,0))</f>
        <v>167.65340507149986</v>
      </c>
      <c r="J14" s="184">
        <f>+INDEX('Building Pivot'!$B$11:$BJ$23,MATCH($A14,'Building Pivot'!$A$11:$A$23,0),MATCH(J$3,'Building Pivot'!$B$9:$BJ$9,0))</f>
        <v>181.33554637499998</v>
      </c>
      <c r="K14" s="185">
        <f>+INDEX('Building Pivot'!$B$11:$BJ$23,MATCH($A14,'Building Pivot'!$A$11:$A$23,0),MATCH(K$3,'Building Pivot'!$B$9:$BJ$9,0))</f>
        <v>0</v>
      </c>
      <c r="L14" s="185">
        <f>+INDEX('Building Pivot'!$B$11:$BJ$23,MATCH($A14,'Building Pivot'!$A$11:$A$23,0),MATCH(L$3,'Building Pivot'!$B$9:$BJ$9,0))</f>
        <v>0</v>
      </c>
      <c r="M14" s="184">
        <f>+INDEX('Building Pivot'!$B$11:$BJ$23,MATCH($A14,'Building Pivot'!$A$11:$A$23,0),MATCH(M$3,'Building Pivot'!$B$9:$BJ$9,0))</f>
        <v>100.5</v>
      </c>
      <c r="N14" s="184">
        <f>+INDEX('Building Pivot'!$B$11:$BJ$23,MATCH($A14,'Building Pivot'!$A$11:$A$23,0),MATCH(N$3,'Building Pivot'!$B$9:$BJ$9,0))</f>
        <v>192</v>
      </c>
      <c r="O14" s="184">
        <f>+INDEX('Building Pivot'!$B$11:$BJ$23,MATCH($A14,'Building Pivot'!$A$11:$A$23,0),MATCH(O$3,'Building Pivot'!$B$9:$BJ$9,0))</f>
        <v>55.5</v>
      </c>
      <c r="P14" s="184">
        <f>+INDEX('Building Pivot'!$B$11:$BJ$23,MATCH($A14,'Building Pivot'!$A$11:$A$23,0),MATCH(P$3,'Building Pivot'!$B$9:$BJ$9,0))</f>
        <v>198.5</v>
      </c>
    </row>
    <row r="15" spans="1:16">
      <c r="A15" s="183" t="s">
        <v>23</v>
      </c>
      <c r="B15" s="230">
        <f>+INDEX('Building Pivot'!$B$11:$BJ$23,MATCH($A15,'Building Pivot'!$A$11:$A$23,0),MATCH(B$3,'Building Pivot'!$B$9:$BJ$9,0))</f>
        <v>213.25</v>
      </c>
      <c r="C15" s="230">
        <f>+INDEX('Building Pivot'!$B$11:$BJ$23,MATCH($A15,'Building Pivot'!$A$11:$A$23,0),MATCH(C$3,'Building Pivot'!$B$9:$BJ$9,0))</f>
        <v>286.66666666666669</v>
      </c>
      <c r="D15" s="230">
        <f>+INDEX('Building Pivot'!$B$11:$BJ$23,MATCH(A15,'Building Pivot'!$A$11:$A$23,0),MATCH(D$3,'Building Pivot'!$B$9:$BJ$9,0))</f>
        <v>197</v>
      </c>
      <c r="E15" s="184">
        <f>+INDEX('Building Pivot'!$B$11:$BJ$23,MATCH($A15,'Building Pivot'!$A$11:$A$23,0),MATCH(E$3,'Building Pivot'!$B$9:$BJ$9,0))</f>
        <v>558</v>
      </c>
      <c r="F15" s="230">
        <f>+INDEX('Building Pivot'!$B$11:$BJ$23,MATCH($A15,'Building Pivot'!$A$11:$A$23,0),MATCH(F$3,'Building Pivot'!$B$9:$BJ$9,0))</f>
        <v>546</v>
      </c>
      <c r="G15" s="184">
        <f>+INDEX('Building Pivot'!$B$11:$BJ$23,MATCH($A15,'Building Pivot'!$A$11:$A$23,0),MATCH(G$3,'Building Pivot'!$B$9:$BJ$9,0))</f>
        <v>456.5</v>
      </c>
      <c r="H15" s="184">
        <f>+INDEX('Building Pivot'!$B$11:$BJ$23,MATCH($A15,'Building Pivot'!$A$11:$A$23,0),MATCH(H$3,'Building Pivot'!$B$9:$BJ$9,0))</f>
        <v>568.59649868605561</v>
      </c>
      <c r="I15" s="230">
        <f>+INDEX('Building Pivot'!$B$11:$BJ$23,MATCH($A15,'Building Pivot'!$A$11:$A$23,0),MATCH(I$3,'Building Pivot'!$B$9:$BJ$9,0))</f>
        <v>475.99117846882922</v>
      </c>
      <c r="J15" s="184">
        <f>+INDEX('Building Pivot'!$B$11:$BJ$23,MATCH($A15,'Building Pivot'!$A$11:$A$23,0),MATCH(J$3,'Building Pivot'!$B$9:$BJ$9,0))</f>
        <v>680.64574638787087</v>
      </c>
      <c r="K15" s="184">
        <f>+INDEX('Building Pivot'!$B$11:$BJ$23,MATCH($A15,'Building Pivot'!$A$11:$A$23,0),MATCH(K$3,'Building Pivot'!$B$9:$BJ$9,0))</f>
        <v>243</v>
      </c>
      <c r="L15" s="184">
        <f>+INDEX('Building Pivot'!$B$11:$BJ$23,MATCH($A15,'Building Pivot'!$A$11:$A$23,0),MATCH(L$3,'Building Pivot'!$B$9:$BJ$9,0))</f>
        <v>366</v>
      </c>
      <c r="M15" s="184">
        <f>+INDEX('Building Pivot'!$B$11:$BJ$23,MATCH($A15,'Building Pivot'!$A$11:$A$23,0),MATCH(M$3,'Building Pivot'!$B$9:$BJ$9,0))</f>
        <v>341</v>
      </c>
      <c r="N15" s="184">
        <f>+INDEX('Building Pivot'!$B$11:$BJ$23,MATCH($A15,'Building Pivot'!$A$11:$A$23,0),MATCH(N$3,'Building Pivot'!$B$9:$BJ$9,0))</f>
        <v>354</v>
      </c>
      <c r="O15" s="184">
        <f>+INDEX('Building Pivot'!$B$11:$BJ$23,MATCH($A15,'Building Pivot'!$A$11:$A$23,0),MATCH(O$3,'Building Pivot'!$B$9:$BJ$9,0))</f>
        <v>302</v>
      </c>
      <c r="P15" s="184">
        <f>+INDEX('Building Pivot'!$B$11:$BJ$23,MATCH($A15,'Building Pivot'!$A$11:$A$23,0),MATCH(P$3,'Building Pivot'!$B$9:$BJ$9,0))</f>
        <v>396</v>
      </c>
    </row>
    <row r="16" spans="1:16">
      <c r="A16" s="186" t="s">
        <v>24</v>
      </c>
      <c r="B16" s="231">
        <f>+INDEX('Building Pivot'!$B$11:$BJ$23,MATCH($A16,'Building Pivot'!$A$11:$A$23,0),MATCH(B$3,'Building Pivot'!$B$9:$BJ$9,0))</f>
        <v>0</v>
      </c>
      <c r="C16" s="231">
        <f>+INDEX('Building Pivot'!$B$11:$BJ$23,MATCH($A16,'Building Pivot'!$A$11:$A$23,0),MATCH(C$3,'Building Pivot'!$B$9:$BJ$9,0))</f>
        <v>0</v>
      </c>
      <c r="D16" s="231">
        <f>+INDEX('Building Pivot'!$B$11:$BJ$23,MATCH(A16,'Building Pivot'!$A$11:$A$23,0),MATCH(D$3,'Building Pivot'!$B$9:$BJ$9,0))</f>
        <v>0</v>
      </c>
      <c r="E16" s="187">
        <f>+INDEX('Building Pivot'!$B$11:$BJ$23,MATCH($A16,'Building Pivot'!$A$11:$A$23,0),MATCH(E$3,'Building Pivot'!$B$9:$BJ$9,0))</f>
        <v>0</v>
      </c>
      <c r="F16" s="231">
        <f>+INDEX('Building Pivot'!$B$11:$BJ$23,MATCH($A16,'Building Pivot'!$A$11:$A$23,0),MATCH(F$3,'Building Pivot'!$B$9:$BJ$9,0))</f>
        <v>0</v>
      </c>
      <c r="G16" s="187">
        <f>+INDEX('Building Pivot'!$B$11:$BJ$23,MATCH($A16,'Building Pivot'!$A$11:$A$23,0),MATCH(G$3,'Building Pivot'!$B$9:$BJ$9,0))</f>
        <v>0</v>
      </c>
      <c r="H16" s="187">
        <f>+INDEX('Building Pivot'!$B$11:$BJ$23,MATCH($A16,'Building Pivot'!$A$11:$A$23,0),MATCH(H$3,'Building Pivot'!$B$9:$BJ$9,0))</f>
        <v>0</v>
      </c>
      <c r="I16" s="231">
        <f>+INDEX('Building Pivot'!$B$11:$BJ$23,MATCH($A16,'Building Pivot'!$A$11:$A$23,0),MATCH(I$3,'Building Pivot'!$B$9:$BJ$9,0))</f>
        <v>0</v>
      </c>
      <c r="J16" s="187">
        <f>+INDEX('Building Pivot'!$B$11:$BJ$23,MATCH($A16,'Building Pivot'!$A$11:$A$23,0),MATCH(J$3,'Building Pivot'!$B$9:$BJ$9,0))</f>
        <v>0</v>
      </c>
      <c r="K16" s="187">
        <f>+INDEX('Building Pivot'!$B$11:$BJ$23,MATCH($A16,'Building Pivot'!$A$11:$A$23,0),MATCH(K$3,'Building Pivot'!$B$9:$BJ$9,0))</f>
        <v>0</v>
      </c>
      <c r="L16" s="187">
        <f>+INDEX('Building Pivot'!$B$11:$BJ$23,MATCH($A16,'Building Pivot'!$A$11:$A$23,0),MATCH(L$3,'Building Pivot'!$B$9:$BJ$9,0))</f>
        <v>0</v>
      </c>
      <c r="M16" s="187">
        <f>+INDEX('Building Pivot'!$B$11:$BJ$23,MATCH($A16,'Building Pivot'!$A$11:$A$23,0),MATCH(M$3,'Building Pivot'!$B$9:$BJ$9,0))</f>
        <v>0</v>
      </c>
      <c r="N16" s="187">
        <f>+INDEX('Building Pivot'!$B$11:$BJ$23,MATCH($A16,'Building Pivot'!$A$11:$A$23,0),MATCH(N$3,'Building Pivot'!$B$9:$BJ$9,0))</f>
        <v>0</v>
      </c>
      <c r="O16" s="187">
        <f>+INDEX('Building Pivot'!$B$11:$BJ$23,MATCH($A16,'Building Pivot'!$A$11:$A$23,0),MATCH(O$3,'Building Pivot'!$B$9:$BJ$9,0))</f>
        <v>0</v>
      </c>
      <c r="P16" s="187">
        <f>+INDEX('Building Pivot'!$B$11:$BJ$23,MATCH($A16,'Building Pivot'!$A$11:$A$23,0),MATCH(P$3,'Building Pivot'!$B$9:$BJ$9,0))</f>
        <v>0</v>
      </c>
    </row>
    <row r="17" spans="1:17">
      <c r="A17" s="188" t="s">
        <v>185</v>
      </c>
      <c r="B17" s="232">
        <f t="shared" ref="B17:P17" si="0">+SUM(B4:B16)</f>
        <v>3670.2750000000001</v>
      </c>
      <c r="C17" s="232">
        <f t="shared" si="0"/>
        <v>3416.166666666667</v>
      </c>
      <c r="D17" s="232">
        <f t="shared" si="0"/>
        <v>3446.5</v>
      </c>
      <c r="E17" s="189">
        <f t="shared" si="0"/>
        <v>7625</v>
      </c>
      <c r="F17" s="232">
        <f t="shared" si="0"/>
        <v>6969.8666666666668</v>
      </c>
      <c r="G17" s="189">
        <f t="shared" si="0"/>
        <v>6161.5</v>
      </c>
      <c r="H17" s="189">
        <f t="shared" si="0"/>
        <v>5954.6232761805186</v>
      </c>
      <c r="I17" s="232">
        <f t="shared" si="0"/>
        <v>5668.1185425505719</v>
      </c>
      <c r="J17" s="189">
        <f t="shared" si="0"/>
        <v>7732.1304569949389</v>
      </c>
      <c r="K17" s="189">
        <f t="shared" si="0"/>
        <v>4298</v>
      </c>
      <c r="L17" s="189">
        <f t="shared" si="0"/>
        <v>6462</v>
      </c>
      <c r="M17" s="189">
        <f t="shared" si="0"/>
        <v>6455.6555555555551</v>
      </c>
      <c r="N17" s="189">
        <f t="shared" si="0"/>
        <v>6256</v>
      </c>
      <c r="O17" s="189">
        <f t="shared" si="0"/>
        <v>5338.5</v>
      </c>
      <c r="P17" s="189">
        <f t="shared" si="0"/>
        <v>6540.4</v>
      </c>
      <c r="Q17" s="175"/>
    </row>
    <row r="18" spans="1:17">
      <c r="C18" s="175"/>
      <c r="D18" s="175"/>
      <c r="E18" s="175"/>
      <c r="F18" s="175"/>
      <c r="G18" s="175"/>
      <c r="H18" s="175"/>
      <c r="I18" s="175"/>
      <c r="J18" s="175"/>
      <c r="K18" s="175"/>
      <c r="L18" s="175"/>
      <c r="M18" s="175"/>
      <c r="N18" s="175"/>
      <c r="O18" s="175"/>
      <c r="P18" s="175"/>
      <c r="Q18" s="175"/>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475F6-BAA7-468C-95A3-6F2AF36BA071}">
  <sheetPr>
    <tabColor theme="9" tint="-0.499984740745262"/>
  </sheetPr>
  <dimension ref="A3:AH44"/>
  <sheetViews>
    <sheetView workbookViewId="0">
      <selection activeCell="D17" sqref="D17"/>
    </sheetView>
  </sheetViews>
  <sheetFormatPr defaultRowHeight="14.4" outlineLevelCol="1"/>
  <cols>
    <col min="1" max="1" width="6.109375" customWidth="1"/>
    <col min="2" max="2" width="56.33203125" bestFit="1" customWidth="1"/>
    <col min="3" max="5" width="11.6640625" style="15" customWidth="1"/>
    <col min="6" max="26" width="10.5546875" customWidth="1" outlineLevel="1"/>
    <col min="27" max="31" width="8.88671875" customWidth="1" outlineLevel="1"/>
    <col min="32" max="32" width="16.44140625" customWidth="1" outlineLevel="1"/>
    <col min="33" max="34" width="8.88671875" customWidth="1" outlineLevel="1"/>
  </cols>
  <sheetData>
    <row r="3" spans="1:34">
      <c r="AA3" t="s">
        <v>186</v>
      </c>
      <c r="AB3" t="s">
        <v>187</v>
      </c>
      <c r="AC3" s="15"/>
      <c r="AD3" s="15"/>
      <c r="AE3" s="15"/>
    </row>
    <row r="4" spans="1:34">
      <c r="B4" t="s">
        <v>188</v>
      </c>
      <c r="C4" s="190" t="s">
        <v>189</v>
      </c>
      <c r="D4" s="191" t="s">
        <v>190</v>
      </c>
      <c r="E4" s="192" t="s">
        <v>191</v>
      </c>
      <c r="F4" s="15" t="str">
        <f>+'[3]ROM Temp'!H$1</f>
        <v>Low</v>
      </c>
      <c r="G4" s="15" t="str">
        <f>+'[3]ROM Temp'!I$1</f>
        <v>Low</v>
      </c>
      <c r="H4" s="15" t="str">
        <f>+'[3]ROM Temp'!J$1</f>
        <v>Low</v>
      </c>
      <c r="I4" s="15" t="str">
        <f>+'[3]ROM Temp'!K$1</f>
        <v>Low</v>
      </c>
      <c r="J4" s="15" t="str">
        <f>+'[3]ROM Temp'!L$1</f>
        <v>Low</v>
      </c>
      <c r="K4" s="15" t="str">
        <f>+'[3]ROM Temp'!M$1</f>
        <v>Low</v>
      </c>
      <c r="L4" s="15" t="str">
        <f>+'[3]ROM Temp'!N$1</f>
        <v>Low</v>
      </c>
      <c r="M4" s="15" t="str">
        <f>+'[3]ROM Temp'!O$1</f>
        <v>Low</v>
      </c>
      <c r="N4" s="15" t="str">
        <f>+'[3]ROM Temp'!P$1</f>
        <v>Low</v>
      </c>
      <c r="O4" s="15" t="str">
        <f>+'[3]ROM Temp'!Q$1</f>
        <v>Low</v>
      </c>
      <c r="P4" s="15" t="str">
        <f>+'[3]ROM Temp'!R$1</f>
        <v>Low</v>
      </c>
      <c r="Q4" s="15" t="str">
        <f>+'[3]ROM Temp'!S$1</f>
        <v>Low</v>
      </c>
      <c r="R4" s="15" t="str">
        <f>+'[3]ROM Temp'!T$1</f>
        <v>Low</v>
      </c>
      <c r="S4" s="15" t="str">
        <f>+'[3]ROM Temp'!U$1</f>
        <v>Low</v>
      </c>
      <c r="T4" s="15" t="str">
        <f>+'[3]ROM Temp'!V$1</f>
        <v>Low</v>
      </c>
      <c r="U4" s="15" t="str">
        <f>+'[3]ROM Temp'!W$1</f>
        <v>Low</v>
      </c>
      <c r="V4" s="15" t="str">
        <f>+'[3]ROM Temp'!X$1</f>
        <v>Low</v>
      </c>
      <c r="W4" s="15" t="str">
        <f>+'[3]ROM Temp'!Y$1</f>
        <v>Low</v>
      </c>
      <c r="X4" s="15" t="str">
        <f>+'[3]ROM Temp'!AA$1</f>
        <v>Low</v>
      </c>
      <c r="Y4" s="15" t="str">
        <f>+'[3]ROM Temp'!AB$1</f>
        <v>Low</v>
      </c>
      <c r="Z4" s="15" t="str">
        <f>+'[3]ROM Temp'!AE$1</f>
        <v>Low</v>
      </c>
      <c r="AA4" s="190"/>
      <c r="AB4" s="190"/>
      <c r="AC4" t="str">
        <f>+'[3]ROM Temp'!AD$1</f>
        <v>Mid</v>
      </c>
      <c r="AD4" t="str">
        <f>+'[3]ROM Temp'!Z$1</f>
        <v>Mid</v>
      </c>
      <c r="AE4" t="str">
        <f>+'[3]ROM Temp'!AF$1</f>
        <v>Mid</v>
      </c>
      <c r="AF4" s="193"/>
      <c r="AG4" s="193"/>
      <c r="AH4" s="15" t="str">
        <f>+'[3]ROM Temp'!AC$1</f>
        <v>High</v>
      </c>
    </row>
    <row r="5" spans="1:34">
      <c r="B5" t="s">
        <v>192</v>
      </c>
      <c r="C5" s="190"/>
      <c r="D5" s="191"/>
      <c r="E5" s="192"/>
      <c r="F5">
        <f>+'[3]ROM Temp'!H$2</f>
        <v>0.681684545608364</v>
      </c>
      <c r="G5">
        <f>+'[3]ROM Temp'!I$2</f>
        <v>0.65438663804221631</v>
      </c>
      <c r="H5">
        <f>+'[3]ROM Temp'!J$2</f>
        <v>0.68351082024887211</v>
      </c>
      <c r="I5">
        <f>+'[3]ROM Temp'!K$2</f>
        <v>0.60029375100954208</v>
      </c>
      <c r="J5">
        <f>+'[3]ROM Temp'!L$2</f>
        <v>0.6</v>
      </c>
      <c r="K5">
        <f>+'[3]ROM Temp'!M$2</f>
        <v>0.6</v>
      </c>
      <c r="L5">
        <f>+'[3]ROM Temp'!N$2</f>
        <v>0.6</v>
      </c>
      <c r="M5">
        <f>+'[3]ROM Temp'!O$2</f>
        <v>0.6549689387272486</v>
      </c>
      <c r="N5">
        <f>+'[3]ROM Temp'!P$2</f>
        <v>0.67221389417160671</v>
      </c>
      <c r="O5">
        <f>+'[3]ROM Temp'!Q$2</f>
        <v>0.48169298991522919</v>
      </c>
      <c r="P5">
        <f>+'[3]ROM Temp'!R$2</f>
        <v>0.631833282996073</v>
      </c>
      <c r="Q5">
        <f>+'[3]ROM Temp'!S$2</f>
        <v>0.34767762034949373</v>
      </c>
      <c r="R5">
        <f>+'[3]ROM Temp'!T$2</f>
        <v>0.27737245610486583</v>
      </c>
      <c r="S5">
        <f>+'[3]ROM Temp'!U$2</f>
        <v>0.21360371369253611</v>
      </c>
      <c r="T5">
        <f>+'[3]ROM Temp'!V$2</f>
        <v>0.39796818214209279</v>
      </c>
      <c r="U5">
        <f>+'[3]ROM Temp'!W$2</f>
        <v>0.34227814274579599</v>
      </c>
      <c r="V5">
        <f>+'[3]ROM Temp'!X$2</f>
        <v>0.59095700852206279</v>
      </c>
      <c r="W5">
        <f>+'[3]ROM Temp'!Y$2</f>
        <v>0.46707579805172383</v>
      </c>
      <c r="X5">
        <f>+'[3]ROM Temp'!AA$2</f>
        <v>0.58430699896379312</v>
      </c>
      <c r="Y5">
        <f>+'[3]ROM Temp'!AB$2</f>
        <v>0.2511404255319149</v>
      </c>
      <c r="Z5">
        <f>+'[3]ROM Temp'!AE$2</f>
        <v>0.6</v>
      </c>
      <c r="AA5" s="194">
        <f>AVERAGEIF(F5:Z5,"&lt;&gt;0")</f>
        <v>0.5206173908011158</v>
      </c>
      <c r="AB5" s="194">
        <f>+MAX(F5:Z5)</f>
        <v>0.68351082024887211</v>
      </c>
      <c r="AC5">
        <f>+'[3]ROM Temp'!AD$2</f>
        <v>1.1000000000000001</v>
      </c>
      <c r="AD5">
        <f>+'[3]ROM Temp'!Z$2</f>
        <v>1.0549913584232902</v>
      </c>
      <c r="AE5">
        <f>+'[3]ROM Temp'!AF$2</f>
        <v>0.8</v>
      </c>
      <c r="AF5" s="193"/>
      <c r="AG5" s="193"/>
      <c r="AH5">
        <f>+'[3]ROM Temp'!AC$2</f>
        <v>2.994629213483146</v>
      </c>
    </row>
    <row r="6" spans="1:34">
      <c r="B6" t="s">
        <v>193</v>
      </c>
      <c r="C6" s="190"/>
      <c r="D6" s="191"/>
      <c r="E6" s="192"/>
      <c r="F6" t="str">
        <f>+'[3]ROM Temp'!H$3</f>
        <v>Sidra 2</v>
      </c>
      <c r="G6" t="str">
        <f>+'[3]ROM Temp'!I$3</f>
        <v>Sidra 3</v>
      </c>
      <c r="H6" t="str">
        <f>+'[3]ROM Temp'!J$3</f>
        <v>Sidra 4</v>
      </c>
      <c r="I6" t="str">
        <f>+'[3]ROM Temp'!K$3</f>
        <v>Sidra 5</v>
      </c>
      <c r="J6" t="str">
        <f>+'[3]ROM Temp'!L$3</f>
        <v>Makkah Phase 01</v>
      </c>
      <c r="K6" t="str">
        <f>+'[3]ROM Temp'!M$3</f>
        <v>Al Arous 1A &amp; 1B</v>
      </c>
      <c r="L6" t="str">
        <f>+'[3]ROM Temp'!N$3</f>
        <v>Riyadh East</v>
      </c>
      <c r="M6" t="str">
        <f>+'[3]ROM Temp'!O$3</f>
        <v>Roshan Rate</v>
      </c>
      <c r="N6" t="str">
        <f>+'[3]ROM Temp'!P$3</f>
        <v>Al Ghadeer</v>
      </c>
      <c r="O6" t="str">
        <f>+'[3]ROM Temp'!Q$3</f>
        <v>Merief</v>
      </c>
      <c r="P6" t="str">
        <f>+'[3]ROM Temp'!R$3</f>
        <v>Nareel Island</v>
      </c>
      <c r="Q6" t="str">
        <f>+'[3]ROM Temp'!S$3</f>
        <v>West Yas</v>
      </c>
      <c r="R6" t="str">
        <f>+'[3]ROM Temp'!T$3</f>
        <v>Precinct G, H &amp; D</v>
      </c>
      <c r="S6" t="str">
        <f>+'[3]ROM Temp'!U$3</f>
        <v>Al Jurf </v>
      </c>
      <c r="T6" t="str">
        <f>+'[3]ROM Temp'!V$3</f>
        <v>Al Furjan Package 3</v>
      </c>
      <c r="U6" t="str">
        <f>+'[3]ROM Temp'!W$3</f>
        <v>Al Furjan Package 5</v>
      </c>
      <c r="V6" t="str">
        <f>+'[3]ROM Temp'!X$3</f>
        <v>Dubai Hills Estate</v>
      </c>
      <c r="W6" t="str">
        <f>+'[3]ROM Temp'!Y$3</f>
        <v>PJA Fronds I to P</v>
      </c>
      <c r="X6" t="str">
        <f>+'[3]ROM Temp'!AA$3</f>
        <v>PJA Spine District</v>
      </c>
      <c r="Y6" t="str">
        <f>+'[3]ROM Temp'!AB$3</f>
        <v>Chevron Business Administration and Residential Community</v>
      </c>
      <c r="Z6" t="str">
        <f>+'[3]ROM Temp'!AE$3</f>
        <v>Al-Thuraya Infrastructure - Roads &amp; Utilities TP4</v>
      </c>
      <c r="AA6" s="194"/>
      <c r="AB6" s="194"/>
      <c r="AC6" t="str">
        <f>+'[3]ROM Temp'!AD$3</f>
        <v>RENAISSANCE</v>
      </c>
      <c r="AD6" t="str">
        <f>+'[3]ROM Temp'!Z$3</f>
        <v>Ghaf Woods</v>
      </c>
      <c r="AE6" t="str">
        <f>+'[3]ROM Temp'!AF$3</f>
        <v>Al-Thuraya Infrastructure - Roads &amp; Utilities TP4</v>
      </c>
      <c r="AF6" s="193"/>
      <c r="AG6" s="193"/>
      <c r="AH6" t="str">
        <f>+'[3]ROM Temp'!AC$3</f>
        <v>RUA Madinah Infrastructure (Both early works and main infra)</v>
      </c>
    </row>
    <row r="7" spans="1:34">
      <c r="B7" t="s">
        <v>194</v>
      </c>
      <c r="C7" s="190"/>
      <c r="D7" s="191"/>
      <c r="E7" s="192"/>
      <c r="F7" t="s">
        <v>195</v>
      </c>
      <c r="G7" t="s">
        <v>195</v>
      </c>
      <c r="H7" t="s">
        <v>195</v>
      </c>
      <c r="I7" t="s">
        <v>195</v>
      </c>
      <c r="J7" t="s">
        <v>196</v>
      </c>
      <c r="K7" t="s">
        <v>197</v>
      </c>
      <c r="L7" t="s">
        <v>195</v>
      </c>
      <c r="M7" t="s">
        <v>195</v>
      </c>
      <c r="N7" t="s">
        <v>195</v>
      </c>
      <c r="O7" t="s">
        <v>195</v>
      </c>
      <c r="P7" t="s">
        <v>195</v>
      </c>
      <c r="Q7" t="s">
        <v>195</v>
      </c>
      <c r="R7" t="s">
        <v>195</v>
      </c>
      <c r="S7" t="s">
        <v>195</v>
      </c>
      <c r="T7" t="s">
        <v>195</v>
      </c>
      <c r="U7" t="s">
        <v>195</v>
      </c>
      <c r="V7" t="s">
        <v>195</v>
      </c>
      <c r="W7" t="s">
        <v>195</v>
      </c>
      <c r="X7" t="s">
        <v>195</v>
      </c>
      <c r="Y7" t="s">
        <v>195</v>
      </c>
      <c r="Z7" t="s">
        <v>195</v>
      </c>
      <c r="AA7" s="194"/>
      <c r="AB7" s="194"/>
      <c r="AF7" s="193"/>
      <c r="AG7" s="193"/>
    </row>
    <row r="8" spans="1:34" ht="15" thickBot="1">
      <c r="B8" t="s">
        <v>198</v>
      </c>
      <c r="C8" s="91">
        <f>+(0.6+0.33)/2</f>
        <v>0.46499999999999997</v>
      </c>
      <c r="D8" s="91">
        <f>+(1.5+0.6)/2</f>
        <v>1.05</v>
      </c>
      <c r="E8" s="91">
        <f>+(4+1.5)/2</f>
        <v>2.75</v>
      </c>
      <c r="AA8" s="194"/>
      <c r="AB8" s="194"/>
      <c r="AF8" s="193"/>
      <c r="AG8" s="193"/>
    </row>
    <row r="9" spans="1:34" ht="16.2" thickTop="1" thickBot="1">
      <c r="A9" s="195" t="s">
        <v>199</v>
      </c>
      <c r="B9" s="196" t="s">
        <v>200</v>
      </c>
      <c r="C9" s="190" t="s">
        <v>189</v>
      </c>
      <c r="D9" s="191" t="s">
        <v>190</v>
      </c>
      <c r="E9" s="192" t="s">
        <v>191</v>
      </c>
      <c r="F9" t="str">
        <f>+'[3]ROM Temp'!H$4</f>
        <v>Project 01</v>
      </c>
      <c r="G9" t="str">
        <f>+'[3]ROM Temp'!I$4</f>
        <v>Project 02</v>
      </c>
      <c r="H9" t="str">
        <f>+'[3]ROM Temp'!J$4</f>
        <v>Project 03</v>
      </c>
      <c r="I9" t="str">
        <f>+'[3]ROM Temp'!K$4</f>
        <v>Project 04</v>
      </c>
      <c r="J9" t="str">
        <f>+'[3]ROM Temp'!L$4</f>
        <v>Project 05</v>
      </c>
      <c r="K9" t="str">
        <f>+'[3]ROM Temp'!M$4</f>
        <v>Project 06</v>
      </c>
      <c r="L9" t="str">
        <f>+'[3]ROM Temp'!N$4</f>
        <v>Project 07</v>
      </c>
      <c r="M9" t="str">
        <f>+'[3]ROM Temp'!O$4</f>
        <v>Project 08</v>
      </c>
      <c r="N9" t="str">
        <f>+'[3]ROM Temp'!P$4</f>
        <v>Project 09</v>
      </c>
      <c r="O9" t="str">
        <f>+'[3]ROM Temp'!Q$4</f>
        <v>Project 10</v>
      </c>
      <c r="P9" t="str">
        <f>+'[3]ROM Temp'!R$4</f>
        <v>Project 11</v>
      </c>
      <c r="Q9" t="str">
        <f>+'[3]ROM Temp'!S$4</f>
        <v>Project 12</v>
      </c>
      <c r="R9" t="str">
        <f>+'[3]ROM Temp'!T$4</f>
        <v>Project 13</v>
      </c>
      <c r="S9" t="str">
        <f>+'[3]ROM Temp'!U$4</f>
        <v>Project 14</v>
      </c>
      <c r="T9" t="str">
        <f>+'[3]ROM Temp'!V$4</f>
        <v>Project 15</v>
      </c>
      <c r="U9" t="str">
        <f>+'[3]ROM Temp'!W$4</f>
        <v>Project 16</v>
      </c>
      <c r="V9" t="str">
        <f>+'[3]ROM Temp'!X$4</f>
        <v>Project 17</v>
      </c>
      <c r="W9" t="str">
        <f>+'[3]ROM Temp'!Y$4</f>
        <v>Project 18</v>
      </c>
      <c r="X9" t="str">
        <f>+'[3]ROM Temp'!AA$4</f>
        <v>Project 20</v>
      </c>
      <c r="Y9" t="str">
        <f>+'[3]ROM Temp'!AB$4</f>
        <v>Project 21</v>
      </c>
      <c r="Z9" t="str">
        <f>+'[3]ROM Temp'!AE$4</f>
        <v>Project 24</v>
      </c>
      <c r="AA9" s="194"/>
      <c r="AB9" s="194"/>
      <c r="AC9" t="str">
        <f>+'[3]ROM Temp'!AD$4</f>
        <v>Project 23</v>
      </c>
      <c r="AD9" t="str">
        <f>+'[3]ROM Temp'!Z$4</f>
        <v>Project 19</v>
      </c>
      <c r="AE9" t="str">
        <f>+'[3]ROM Temp'!AF$4</f>
        <v>Project 25</v>
      </c>
      <c r="AF9" s="193"/>
      <c r="AG9" s="193"/>
      <c r="AH9" t="str">
        <f>+'[3]ROM Temp'!AC$4</f>
        <v>Project 22</v>
      </c>
    </row>
    <row r="10" spans="1:34" ht="15" thickTop="1">
      <c r="A10" s="197"/>
      <c r="B10" s="198"/>
      <c r="C10" s="190"/>
      <c r="D10" s="191"/>
      <c r="E10" s="192"/>
      <c r="AA10" s="194"/>
      <c r="AB10" s="194"/>
      <c r="AC10" s="199"/>
      <c r="AD10" s="199"/>
      <c r="AE10" s="199"/>
      <c r="AF10" s="200"/>
      <c r="AG10" s="200"/>
    </row>
    <row r="11" spans="1:34">
      <c r="A11" s="201">
        <v>1</v>
      </c>
      <c r="B11" s="13" t="s">
        <v>64</v>
      </c>
      <c r="C11" s="221"/>
      <c r="D11" s="222"/>
      <c r="E11" s="223"/>
      <c r="F11" s="199"/>
      <c r="G11" s="199"/>
      <c r="H11" s="199"/>
      <c r="I11" s="199"/>
      <c r="J11" s="199"/>
      <c r="K11" s="199"/>
      <c r="L11" s="199"/>
      <c r="M11" s="199"/>
      <c r="N11" s="199"/>
      <c r="O11" s="199"/>
      <c r="P11" s="199"/>
      <c r="Q11" s="199"/>
      <c r="R11" s="199"/>
      <c r="S11" s="199"/>
      <c r="T11" s="199"/>
      <c r="U11" s="199"/>
      <c r="V11" s="199"/>
      <c r="W11" s="199"/>
      <c r="X11" s="199"/>
      <c r="Y11" s="199"/>
      <c r="Z11" s="199"/>
      <c r="AA11" s="205">
        <f>+SUM(AA12:AA35)*0.1</f>
        <v>33.94325606060606</v>
      </c>
      <c r="AB11" s="205">
        <f>+SUM(AB12:AB35)*0.1</f>
        <v>69.819000000000003</v>
      </c>
      <c r="AC11" s="199">
        <f>+ROUND('[3]ROM Temp'!AD6,2)</f>
        <v>60.01</v>
      </c>
      <c r="AD11" s="199">
        <f>+ROUND('[3]ROM Temp'!Z6,2)</f>
        <v>0</v>
      </c>
      <c r="AE11" s="199">
        <f>+ROUND('[3]ROM Temp'!AF6,2)</f>
        <v>10.88</v>
      </c>
      <c r="AF11" s="200">
        <f>+SUM(AF12:AF35)*0.1</f>
        <v>46.510333333333342</v>
      </c>
      <c r="AG11" s="200">
        <f>+SUM(AG12:AG35)*0.1</f>
        <v>59.453000000000003</v>
      </c>
      <c r="AH11">
        <f>+ROUND('[3]ROM Temp'!AC6,2)</f>
        <v>0</v>
      </c>
    </row>
    <row r="12" spans="1:34">
      <c r="A12" s="206">
        <v>2</v>
      </c>
      <c r="B12" s="226" t="s">
        <v>65</v>
      </c>
      <c r="C12" s="224">
        <f>+(AA12*2+AB12)/3*0+MAX(F12:Z12)</f>
        <v>1.42</v>
      </c>
      <c r="D12" s="222">
        <f>+(AF12*2+AG12)/3</f>
        <v>2.0433333333333334</v>
      </c>
      <c r="E12" s="223">
        <f>+AH12*0+MAX(F12:Z12,AC12:AE12)</f>
        <v>3</v>
      </c>
      <c r="F12" s="199">
        <f>+ROUND('[3]ROM Temp'!H7,2)</f>
        <v>0.43</v>
      </c>
      <c r="G12" s="199">
        <f>+ROUND('[3]ROM Temp'!I7,2)</f>
        <v>0</v>
      </c>
      <c r="H12" s="199">
        <f>+ROUND('[3]ROM Temp'!J7,2)</f>
        <v>0</v>
      </c>
      <c r="I12" s="199">
        <f>+ROUND('[3]ROM Temp'!K7,2)</f>
        <v>0</v>
      </c>
      <c r="J12" s="199">
        <f>+ROUND('[3]ROM Temp'!L7,2)</f>
        <v>0</v>
      </c>
      <c r="K12" s="199">
        <f>+ROUND('[3]ROM Temp'!M7,2)</f>
        <v>1.42</v>
      </c>
      <c r="L12" s="199">
        <f>+ROUND('[3]ROM Temp'!N7,2)</f>
        <v>0</v>
      </c>
      <c r="M12" s="227">
        <f>+ROUND('[3]ROM Temp'!O7,2)</f>
        <v>1.06</v>
      </c>
      <c r="N12" s="199">
        <f>+ROUND('[3]ROM Temp'!P7,2)</f>
        <v>0</v>
      </c>
      <c r="O12" s="199">
        <f>+ROUND('[3]ROM Temp'!Q7,2)</f>
        <v>0</v>
      </c>
      <c r="P12" s="199">
        <f>+ROUND('[3]ROM Temp'!R7,2)</f>
        <v>0</v>
      </c>
      <c r="Q12" s="199">
        <f>+ROUND('[3]ROM Temp'!S7,2)</f>
        <v>0</v>
      </c>
      <c r="R12" s="199">
        <f>+ROUND('[3]ROM Temp'!T7,2)</f>
        <v>0</v>
      </c>
      <c r="S12" s="199">
        <f>+ROUND('[3]ROM Temp'!U7,2)</f>
        <v>0</v>
      </c>
      <c r="T12" s="199">
        <f>+ROUND('[3]ROM Temp'!V7,2)</f>
        <v>0</v>
      </c>
      <c r="U12" s="199">
        <f>+ROUND('[3]ROM Temp'!W7,2)</f>
        <v>0</v>
      </c>
      <c r="V12" s="199">
        <f>+ROUND('[3]ROM Temp'!X7,2)</f>
        <v>0</v>
      </c>
      <c r="W12" s="199">
        <f>+ROUND('[3]ROM Temp'!Y7,2)</f>
        <v>0</v>
      </c>
      <c r="X12" s="199">
        <f>+ROUND('[3]ROM Temp'!AA7,2)</f>
        <v>0.06</v>
      </c>
      <c r="Y12" s="199">
        <f>+ROUND('[3]ROM Temp'!AB7,2)</f>
        <v>0</v>
      </c>
      <c r="Z12" s="199">
        <f>+ROUND('[3]ROM Temp'!AE7,2)</f>
        <v>0</v>
      </c>
      <c r="AA12" s="205">
        <f t="shared" ref="AA12:AA22" si="0">AVERAGEIF(F12:Z12,"&lt;&gt;0")</f>
        <v>0.74250000000000005</v>
      </c>
      <c r="AB12" s="205">
        <f t="shared" ref="AB12:AB35" si="1">+MAX(F12:Z12)</f>
        <v>1.42</v>
      </c>
      <c r="AC12" s="199">
        <f>+ROUND('[3]ROM Temp'!AD7,2)</f>
        <v>3</v>
      </c>
      <c r="AD12" s="199">
        <f>+ROUND('[3]ROM Temp'!Z7,2)</f>
        <v>0</v>
      </c>
      <c r="AE12" s="199">
        <f>+ROUND('[3]ROM Temp'!AF7,2)</f>
        <v>0.13</v>
      </c>
      <c r="AF12" s="200">
        <f>AVERAGEIF(AC12:AE12,"&lt;&gt;0")</f>
        <v>1.5649999999999999</v>
      </c>
      <c r="AG12" s="200">
        <f t="shared" ref="AG12:AG35" si="2">+MAX(AC12:AE12)</f>
        <v>3</v>
      </c>
      <c r="AH12">
        <f>+ROUND('[3]ROM Temp'!AC7,2)</f>
        <v>1.86</v>
      </c>
    </row>
    <row r="13" spans="1:34">
      <c r="A13" s="206">
        <f>A12+1</f>
        <v>3</v>
      </c>
      <c r="B13" s="226" t="s">
        <v>66</v>
      </c>
      <c r="C13" s="224">
        <f>+(AA13*2+AB13)/3*0+D13</f>
        <v>4.626666666666666</v>
      </c>
      <c r="D13" s="222">
        <f>+(AF13*2+AG13)/3</f>
        <v>4.626666666666666</v>
      </c>
      <c r="E13" s="223">
        <f>+AH13</f>
        <v>4.84</v>
      </c>
      <c r="F13" s="199">
        <f>+ROUND('[3]ROM Temp'!H8,2)</f>
        <v>0</v>
      </c>
      <c r="G13" s="199">
        <f>+ROUND('[3]ROM Temp'!I8,2)</f>
        <v>2.5099999999999998</v>
      </c>
      <c r="H13" s="199">
        <f>+ROUND('[3]ROM Temp'!J8,2)</f>
        <v>2.59</v>
      </c>
      <c r="I13" s="199">
        <f>+ROUND('[3]ROM Temp'!K8,2)</f>
        <v>2.6</v>
      </c>
      <c r="J13" s="199">
        <f>+ROUND('[3]ROM Temp'!L8,2)</f>
        <v>3.36</v>
      </c>
      <c r="K13" s="199">
        <f>+ROUND('[3]ROM Temp'!M8,2)</f>
        <v>4.1500000000000004</v>
      </c>
      <c r="L13" s="199">
        <f>+ROUND('[3]ROM Temp'!N8,2)</f>
        <v>0</v>
      </c>
      <c r="M13" s="227">
        <f>+ROUND('[3]ROM Temp'!O8,2)</f>
        <v>3.86</v>
      </c>
      <c r="N13" s="199">
        <f>+ROUND('[3]ROM Temp'!P8,2)</f>
        <v>0</v>
      </c>
      <c r="O13" s="199">
        <f>+ROUND('[3]ROM Temp'!Q8,2)</f>
        <v>5.03</v>
      </c>
      <c r="P13" s="199">
        <f>+ROUND('[3]ROM Temp'!R8,2)</f>
        <v>0.43</v>
      </c>
      <c r="Q13" s="199">
        <f>+ROUND('[3]ROM Temp'!S8,2)</f>
        <v>0</v>
      </c>
      <c r="R13" s="199">
        <f>+ROUND('[3]ROM Temp'!T8,2)</f>
        <v>0</v>
      </c>
      <c r="S13" s="199">
        <f>+ROUND('[3]ROM Temp'!U8,2)</f>
        <v>6.45</v>
      </c>
      <c r="T13" s="199">
        <f>+ROUND('[3]ROM Temp'!V8,2)</f>
        <v>34.29</v>
      </c>
      <c r="U13" s="199">
        <f>+ROUND('[3]ROM Temp'!W8,2)</f>
        <v>22.71</v>
      </c>
      <c r="V13" s="199">
        <f>+ROUND('[3]ROM Temp'!X8,2)</f>
        <v>0</v>
      </c>
      <c r="W13" s="199">
        <f>+ROUND('[3]ROM Temp'!Y8,2)</f>
        <v>0.47</v>
      </c>
      <c r="X13" s="199">
        <f>+ROUND('[3]ROM Temp'!AA8,2)</f>
        <v>0.8</v>
      </c>
      <c r="Y13" s="199">
        <f>+ROUND('[3]ROM Temp'!AB8,2)</f>
        <v>8.2899999999999991</v>
      </c>
      <c r="Z13" s="199">
        <f>+ROUND('[3]ROM Temp'!AE8,2)</f>
        <v>3.3</v>
      </c>
      <c r="AA13" s="205">
        <f t="shared" si="0"/>
        <v>6.7226666666666661</v>
      </c>
      <c r="AB13" s="205">
        <f t="shared" si="1"/>
        <v>34.29</v>
      </c>
      <c r="AC13" s="199">
        <f>+ROUND('[3]ROM Temp'!AD8,2)</f>
        <v>6</v>
      </c>
      <c r="AD13" s="199">
        <f>+ROUND('[3]ROM Temp'!Z8,2)</f>
        <v>1.65</v>
      </c>
      <c r="AE13" s="199">
        <f>+ROUND('[3]ROM Temp'!AF8,2)</f>
        <v>4.17</v>
      </c>
      <c r="AF13" s="200">
        <f>AVERAGEIF(AC13:AE13,"&lt;&gt;0")</f>
        <v>3.94</v>
      </c>
      <c r="AG13" s="200">
        <f t="shared" si="2"/>
        <v>6</v>
      </c>
      <c r="AH13">
        <f>+ROUND('[3]ROM Temp'!AC8,2)</f>
        <v>4.84</v>
      </c>
    </row>
    <row r="14" spans="1:34" ht="15" customHeight="1">
      <c r="A14" s="206">
        <f>A13+1</f>
        <v>4</v>
      </c>
      <c r="B14" s="226" t="s">
        <v>67</v>
      </c>
      <c r="C14" s="221">
        <f>+(AA14*2+AB14)/3*0+M14</f>
        <v>32.5</v>
      </c>
      <c r="D14" s="222">
        <f>+(AF14*2+AG14)/3*0+MAX(F14:Z14,AC14:AE14)</f>
        <v>44.67</v>
      </c>
      <c r="E14" s="223">
        <f>+AH14</f>
        <v>44.67</v>
      </c>
      <c r="F14" s="199">
        <f>+ROUND('[3]ROM Temp'!H9,2)</f>
        <v>4.6900000000000004</v>
      </c>
      <c r="G14" s="199">
        <f>+ROUND('[3]ROM Temp'!I9,2)</f>
        <v>29.62</v>
      </c>
      <c r="H14" s="199">
        <f>+ROUND('[3]ROM Temp'!J9,2)</f>
        <v>28.53</v>
      </c>
      <c r="I14" s="199">
        <f>+ROUND('[3]ROM Temp'!K9,2)</f>
        <v>44.67</v>
      </c>
      <c r="J14" s="199">
        <f>+ROUND('[3]ROM Temp'!L9,2)</f>
        <v>14.45</v>
      </c>
      <c r="K14" s="199">
        <f>+ROUND('[3]ROM Temp'!M9,2)</f>
        <v>15.98</v>
      </c>
      <c r="L14" s="199">
        <f>+ROUND('[3]ROM Temp'!N9,2)</f>
        <v>18.12</v>
      </c>
      <c r="M14" s="227">
        <f>+ROUND('[3]ROM Temp'!O9,2)</f>
        <v>32.5</v>
      </c>
      <c r="N14" s="199">
        <f>+ROUND('[3]ROM Temp'!P9,2)</f>
        <v>9.15</v>
      </c>
      <c r="O14" s="199">
        <f>+ROUND('[3]ROM Temp'!Q9,2)</f>
        <v>24.16</v>
      </c>
      <c r="P14" s="199">
        <f>+ROUND('[3]ROM Temp'!R9,2)</f>
        <v>1.86</v>
      </c>
      <c r="Q14" s="199">
        <f>+ROUND('[3]ROM Temp'!S9,2)</f>
        <v>25.33</v>
      </c>
      <c r="R14" s="199">
        <f>+ROUND('[3]ROM Temp'!T9,2)</f>
        <v>23.99</v>
      </c>
      <c r="S14" s="199">
        <f>+ROUND('[3]ROM Temp'!U9,2)</f>
        <v>23.99</v>
      </c>
      <c r="T14" s="199">
        <f>+ROUND('[3]ROM Temp'!V9,2)</f>
        <v>7.64</v>
      </c>
      <c r="U14" s="199">
        <f>+ROUND('[3]ROM Temp'!W9,2)</f>
        <v>9.66</v>
      </c>
      <c r="V14" s="199">
        <f>+ROUND('[3]ROM Temp'!X9,2)</f>
        <v>6.19</v>
      </c>
      <c r="W14" s="199">
        <f>+ROUND('[3]ROM Temp'!Y9,2)</f>
        <v>3.09</v>
      </c>
      <c r="X14" s="199">
        <f>+ROUND('[3]ROM Temp'!AA9,2)</f>
        <v>17.62</v>
      </c>
      <c r="Y14" s="199">
        <f>+ROUND('[3]ROM Temp'!AB9,2)</f>
        <v>38.590000000000003</v>
      </c>
      <c r="Z14" s="199">
        <f>+ROUND('[3]ROM Temp'!AE9,2)</f>
        <v>13.2</v>
      </c>
      <c r="AA14" s="205">
        <f t="shared" si="0"/>
        <v>18.715714285714288</v>
      </c>
      <c r="AB14" s="205">
        <f t="shared" si="1"/>
        <v>44.67</v>
      </c>
      <c r="AC14" s="199">
        <f>+ROUND('[3]ROM Temp'!AD9,2)</f>
        <v>35</v>
      </c>
      <c r="AD14" s="199">
        <f>+ROUND('[3]ROM Temp'!Z9,2)</f>
        <v>14.31</v>
      </c>
      <c r="AE14" s="199">
        <f>+ROUND('[3]ROM Temp'!AF9,2)</f>
        <v>13.43</v>
      </c>
      <c r="AF14" s="200">
        <f>AVERAGEIF(AC14:AE14,"&lt;&gt;0")</f>
        <v>20.913333333333334</v>
      </c>
      <c r="AG14" s="200">
        <f t="shared" si="2"/>
        <v>35</v>
      </c>
      <c r="AH14">
        <f>+ROUND('[3]ROM Temp'!AC9,2)</f>
        <v>44.67</v>
      </c>
    </row>
    <row r="15" spans="1:34">
      <c r="A15" s="206">
        <f>A14+1</f>
        <v>5</v>
      </c>
      <c r="B15" s="226" t="s">
        <v>68</v>
      </c>
      <c r="C15" s="221">
        <f t="shared" ref="C15:C22" si="3">+(AA15*2+AB15)/3</f>
        <v>0.70444444444444443</v>
      </c>
      <c r="D15" s="224">
        <f>+(AF15*2+AG15)/3*0+(C15+E15*2)/3</f>
        <v>0.91481481481481486</v>
      </c>
      <c r="E15" s="224">
        <f>+AH15*0+MAX(F15:Z15,AC15:AE15)</f>
        <v>1.02</v>
      </c>
      <c r="F15" s="199">
        <f>+ROUND('[3]ROM Temp'!H10,2)</f>
        <v>0.02</v>
      </c>
      <c r="G15" s="199">
        <f>+ROUND('[3]ROM Temp'!I10,2)</f>
        <v>0</v>
      </c>
      <c r="H15" s="199">
        <f>+ROUND('[3]ROM Temp'!J10,2)</f>
        <v>0</v>
      </c>
      <c r="I15" s="199">
        <f>+ROUND('[3]ROM Temp'!K10,2)</f>
        <v>0</v>
      </c>
      <c r="J15" s="199">
        <f>+ROUND('[3]ROM Temp'!L10,2)</f>
        <v>0</v>
      </c>
      <c r="K15" s="199">
        <f>+ROUND('[3]ROM Temp'!M10,2)</f>
        <v>1.02</v>
      </c>
      <c r="L15" s="199">
        <f>+ROUND('[3]ROM Temp'!N10,2)</f>
        <v>0</v>
      </c>
      <c r="M15" s="227">
        <f>+ROUND('[3]ROM Temp'!O10,2)</f>
        <v>0.6</v>
      </c>
      <c r="N15" s="199">
        <f>+ROUND('[3]ROM Temp'!P10,2)</f>
        <v>0</v>
      </c>
      <c r="O15" s="199">
        <f>+ROUND('[3]ROM Temp'!Q10,2)</f>
        <v>0</v>
      </c>
      <c r="P15" s="199">
        <f>+ROUND('[3]ROM Temp'!R10,2)</f>
        <v>0</v>
      </c>
      <c r="Q15" s="199">
        <f>+ROUND('[3]ROM Temp'!S10,2)</f>
        <v>0</v>
      </c>
      <c r="R15" s="199">
        <f>+ROUND('[3]ROM Temp'!T10,2)</f>
        <v>0</v>
      </c>
      <c r="S15" s="199">
        <f>+ROUND('[3]ROM Temp'!U10,2)</f>
        <v>0</v>
      </c>
      <c r="T15" s="199">
        <f>+ROUND('[3]ROM Temp'!V10,2)</f>
        <v>0</v>
      </c>
      <c r="U15" s="199">
        <f>+ROUND('[3]ROM Temp'!W10,2)</f>
        <v>0</v>
      </c>
      <c r="V15" s="199">
        <f>+ROUND('[3]ROM Temp'!X10,2)</f>
        <v>0</v>
      </c>
      <c r="W15" s="199">
        <f>+ROUND('[3]ROM Temp'!Y10,2)</f>
        <v>0</v>
      </c>
      <c r="X15" s="199">
        <f>+ROUND('[3]ROM Temp'!AA10,2)</f>
        <v>0</v>
      </c>
      <c r="Y15" s="199">
        <f>+ROUND('[3]ROM Temp'!AB10,2)</f>
        <v>0</v>
      </c>
      <c r="Z15" s="199">
        <f>+ROUND('[3]ROM Temp'!AE10,2)</f>
        <v>0</v>
      </c>
      <c r="AA15" s="205">
        <f t="shared" si="0"/>
        <v>0.54666666666666675</v>
      </c>
      <c r="AB15" s="205">
        <f t="shared" si="1"/>
        <v>1.02</v>
      </c>
      <c r="AC15" s="199">
        <f>+ROUND('[3]ROM Temp'!AD10,2)</f>
        <v>0</v>
      </c>
      <c r="AD15" s="199">
        <f>+ROUND('[3]ROM Temp'!Z10,2)</f>
        <v>0</v>
      </c>
      <c r="AE15" s="199">
        <f>+ROUND('[3]ROM Temp'!AF10,2)</f>
        <v>0</v>
      </c>
      <c r="AF15" s="200">
        <v>0</v>
      </c>
      <c r="AG15" s="200">
        <f t="shared" si="2"/>
        <v>0</v>
      </c>
      <c r="AH15">
        <f>+ROUND('[3]ROM Temp'!AC10,2)</f>
        <v>0</v>
      </c>
    </row>
    <row r="16" spans="1:34" ht="13.95" customHeight="1">
      <c r="A16" s="206">
        <v>6</v>
      </c>
      <c r="B16" s="226" t="s">
        <v>69</v>
      </c>
      <c r="C16" s="221">
        <f t="shared" si="3"/>
        <v>48.119365079365075</v>
      </c>
      <c r="D16" s="224">
        <f>+(AF16*2+AG16)/3*0+(C16+E16*2)/3</f>
        <v>57.566455026455024</v>
      </c>
      <c r="E16" s="224">
        <f>+AH16*0+MAX(F16:Z16,AC16:AE16,AH16)</f>
        <v>62.29</v>
      </c>
      <c r="F16" s="199">
        <f>+ROUND('[3]ROM Temp'!H11,2)</f>
        <v>24.87</v>
      </c>
      <c r="G16" s="199">
        <f>+ROUND('[3]ROM Temp'!I11,2)</f>
        <v>40.880000000000003</v>
      </c>
      <c r="H16" s="199">
        <f>+ROUND('[3]ROM Temp'!J11,2)</f>
        <v>40.659999999999997</v>
      </c>
      <c r="I16" s="199">
        <f>+ROUND('[3]ROM Temp'!K11,2)</f>
        <v>21.93</v>
      </c>
      <c r="J16" s="199">
        <f>+ROUND('[3]ROM Temp'!L11,2)</f>
        <v>40.380000000000003</v>
      </c>
      <c r="K16" s="199">
        <f>+ROUND('[3]ROM Temp'!M11,2)</f>
        <v>28.44</v>
      </c>
      <c r="L16" s="199">
        <f>+ROUND('[3]ROM Temp'!N11,2)</f>
        <v>37.1</v>
      </c>
      <c r="M16" s="227">
        <f>+ROUND('[3]ROM Temp'!O11,2)</f>
        <v>38.31</v>
      </c>
      <c r="N16" s="199">
        <f>+ROUND('[3]ROM Temp'!P11,2)</f>
        <v>50.24</v>
      </c>
      <c r="O16" s="199">
        <f>+ROUND('[3]ROM Temp'!Q11,2)</f>
        <v>37.32</v>
      </c>
      <c r="P16" s="199">
        <f>+ROUND('[3]ROM Temp'!R11,2)</f>
        <v>52.38</v>
      </c>
      <c r="Q16" s="199">
        <f>+ROUND('[3]ROM Temp'!S11,2)</f>
        <v>50.39</v>
      </c>
      <c r="R16" s="199">
        <f>+ROUND('[3]ROM Temp'!T11,2)</f>
        <v>57.16</v>
      </c>
      <c r="S16" s="199">
        <f>+ROUND('[3]ROM Temp'!U11,2)</f>
        <v>22.11</v>
      </c>
      <c r="T16" s="199">
        <f>+ROUND('[3]ROM Temp'!V11,2)</f>
        <v>56.86</v>
      </c>
      <c r="U16" s="199">
        <f>+ROUND('[3]ROM Temp'!W11,2)</f>
        <v>61.88</v>
      </c>
      <c r="V16" s="199">
        <f>+ROUND('[3]ROM Temp'!X11,2)</f>
        <v>38.28</v>
      </c>
      <c r="W16" s="199">
        <f>+ROUND('[3]ROM Temp'!Y11,2)</f>
        <v>18.760000000000002</v>
      </c>
      <c r="X16" s="199">
        <f>+ROUND('[3]ROM Temp'!AA11,2)</f>
        <v>57.79</v>
      </c>
      <c r="Y16" s="199">
        <f>+ROUND('[3]ROM Temp'!AB11,2)</f>
        <v>49.18</v>
      </c>
      <c r="Z16" s="199">
        <f>+ROUND('[3]ROM Temp'!AE11,2)</f>
        <v>41.1</v>
      </c>
      <c r="AA16" s="205">
        <f t="shared" si="0"/>
        <v>41.239047619047611</v>
      </c>
      <c r="AB16" s="205">
        <f t="shared" si="1"/>
        <v>61.88</v>
      </c>
      <c r="AC16" s="199">
        <f>+ROUND('[3]ROM Temp'!AD11,2)</f>
        <v>45</v>
      </c>
      <c r="AD16" s="199">
        <f>+ROUND('[3]ROM Temp'!Z11,2)</f>
        <v>18.25</v>
      </c>
      <c r="AE16" s="199">
        <f>+ROUND('[3]ROM Temp'!AF11,2)</f>
        <v>62.29</v>
      </c>
      <c r="AF16" s="200">
        <f t="shared" ref="AF16:AF32" si="4">AVERAGEIF(AC16:AE16,"&lt;&gt;0")</f>
        <v>41.846666666666664</v>
      </c>
      <c r="AG16" s="200">
        <f t="shared" si="2"/>
        <v>62.29</v>
      </c>
      <c r="AH16">
        <f>+ROUND('[3]ROM Temp'!AC11,2)</f>
        <v>52.54</v>
      </c>
    </row>
    <row r="17" spans="1:34">
      <c r="A17" s="207">
        <f t="shared" ref="A17:A35" si="5">A16+1</f>
        <v>7</v>
      </c>
      <c r="B17" s="226" t="s">
        <v>70</v>
      </c>
      <c r="C17" s="221">
        <f t="shared" si="3"/>
        <v>41.319047619047616</v>
      </c>
      <c r="D17" s="224">
        <f>+(AF17*2+AG17)/3*0+(C17+E17*2)/3</f>
        <v>55.199682539682534</v>
      </c>
      <c r="E17" s="224">
        <f>+AH17*0+MAX(F17:Z17,AC17:AE17,AH17)</f>
        <v>62.14</v>
      </c>
      <c r="F17" s="199">
        <f>+ROUND('[3]ROM Temp'!H12,2)</f>
        <v>20.09</v>
      </c>
      <c r="G17" s="199">
        <f>+ROUND('[3]ROM Temp'!I12,2)</f>
        <v>23.18</v>
      </c>
      <c r="H17" s="199">
        <f>+ROUND('[3]ROM Temp'!J12,2)</f>
        <v>28.13</v>
      </c>
      <c r="I17" s="199">
        <f>+ROUND('[3]ROM Temp'!K12,2)</f>
        <v>18.63</v>
      </c>
      <c r="J17" s="199">
        <f>+ROUND('[3]ROM Temp'!L12,2)</f>
        <v>18.22</v>
      </c>
      <c r="K17" s="199">
        <f>+ROUND('[3]ROM Temp'!M12,2)</f>
        <v>16.62</v>
      </c>
      <c r="L17" s="199">
        <f>+ROUND('[3]ROM Temp'!N12,2)</f>
        <v>35.22</v>
      </c>
      <c r="M17" s="227">
        <f>+ROUND('[3]ROM Temp'!O12,2)</f>
        <v>26.23</v>
      </c>
      <c r="N17" s="199">
        <f>+ROUND('[3]ROM Temp'!P12,2)</f>
        <v>43.84</v>
      </c>
      <c r="O17" s="199">
        <f>+ROUND('[3]ROM Temp'!Q12,2)</f>
        <v>30.6</v>
      </c>
      <c r="P17" s="199">
        <f>+ROUND('[3]ROM Temp'!R12,2)</f>
        <v>24.19</v>
      </c>
      <c r="Q17" s="199">
        <f>+ROUND('[3]ROM Temp'!S12,2)</f>
        <v>18.010000000000002</v>
      </c>
      <c r="R17" s="199">
        <f>+ROUND('[3]ROM Temp'!T12,2)</f>
        <v>47.72</v>
      </c>
      <c r="S17" s="199">
        <f>+ROUND('[3]ROM Temp'!U12,2)</f>
        <v>39.14</v>
      </c>
      <c r="T17" s="199">
        <f>+ROUND('[3]ROM Temp'!V12,2)</f>
        <v>59.24</v>
      </c>
      <c r="U17" s="199">
        <f>+ROUND('[3]ROM Temp'!W12,2)</f>
        <v>62.14</v>
      </c>
      <c r="V17" s="199">
        <f>+ROUND('[3]ROM Temp'!X12,2)</f>
        <v>24.18</v>
      </c>
      <c r="W17" s="199">
        <f>+ROUND('[3]ROM Temp'!Y12,2)</f>
        <v>36.24</v>
      </c>
      <c r="X17" s="199">
        <f>+ROUND('[3]ROM Temp'!AA12,2)</f>
        <v>33.58</v>
      </c>
      <c r="Y17" s="199">
        <f>+ROUND('[3]ROM Temp'!AB12,2)</f>
        <v>15.28</v>
      </c>
      <c r="Z17" s="199">
        <f>+ROUND('[3]ROM Temp'!AE12,2)</f>
        <v>28.6</v>
      </c>
      <c r="AA17" s="205">
        <f t="shared" si="0"/>
        <v>30.908571428571424</v>
      </c>
      <c r="AB17" s="205">
        <f t="shared" si="1"/>
        <v>62.14</v>
      </c>
      <c r="AC17" s="199">
        <f>+ROUND('[3]ROM Temp'!AD12,2)</f>
        <v>25</v>
      </c>
      <c r="AD17" s="199">
        <f>+ROUND('[3]ROM Temp'!Z12,2)</f>
        <v>14.46</v>
      </c>
      <c r="AE17" s="199">
        <f>+ROUND('[3]ROM Temp'!AF12,2)</f>
        <v>57.72</v>
      </c>
      <c r="AF17" s="200">
        <f t="shared" si="4"/>
        <v>32.393333333333338</v>
      </c>
      <c r="AG17" s="200">
        <f t="shared" si="2"/>
        <v>57.72</v>
      </c>
      <c r="AH17">
        <f>+ROUND('[3]ROM Temp'!AC12,2)</f>
        <v>35.49</v>
      </c>
    </row>
    <row r="18" spans="1:34">
      <c r="A18" s="207">
        <f t="shared" si="5"/>
        <v>8</v>
      </c>
      <c r="B18" s="226" t="s">
        <v>71</v>
      </c>
      <c r="C18" s="221">
        <f t="shared" si="3"/>
        <v>29.080634920634918</v>
      </c>
      <c r="D18" s="224">
        <f>+(AF18*2+AG18)/3*0+(C18+E18*2)/3</f>
        <v>33.473544973544975</v>
      </c>
      <c r="E18" s="223">
        <f>+AH18</f>
        <v>35.67</v>
      </c>
      <c r="F18" s="199">
        <f>+ROUND('[3]ROM Temp'!H13,2)</f>
        <v>6.05</v>
      </c>
      <c r="G18" s="199">
        <f>+ROUND('[3]ROM Temp'!I13,2)</f>
        <v>9.26</v>
      </c>
      <c r="H18" s="199">
        <f>+ROUND('[3]ROM Temp'!J13,2)</f>
        <v>10.98</v>
      </c>
      <c r="I18" s="199">
        <f>+ROUND('[3]ROM Temp'!K13,2)</f>
        <v>7.45</v>
      </c>
      <c r="J18" s="199">
        <f>+ROUND('[3]ROM Temp'!L13,2)</f>
        <v>8.0299999999999994</v>
      </c>
      <c r="K18" s="199">
        <f>+ROUND('[3]ROM Temp'!M13,2)</f>
        <v>3.61</v>
      </c>
      <c r="L18" s="199">
        <f>+ROUND('[3]ROM Temp'!N13,2)</f>
        <v>9.36</v>
      </c>
      <c r="M18" s="227">
        <f>+ROUND('[3]ROM Temp'!O13,2)</f>
        <v>8.39</v>
      </c>
      <c r="N18" s="199">
        <f>+ROUND('[3]ROM Temp'!P13,2)</f>
        <v>12.45</v>
      </c>
      <c r="O18" s="199">
        <f>+ROUND('[3]ROM Temp'!Q13,2)</f>
        <v>35.380000000000003</v>
      </c>
      <c r="P18" s="199">
        <f>+ROUND('[3]ROM Temp'!R13,2)</f>
        <v>33.97</v>
      </c>
      <c r="Q18" s="199">
        <f>+ROUND('[3]ROM Temp'!S13,2)</f>
        <v>17.25</v>
      </c>
      <c r="R18" s="199">
        <f>+ROUND('[3]ROM Temp'!T13,2)</f>
        <v>50.48</v>
      </c>
      <c r="S18" s="199">
        <f>+ROUND('[3]ROM Temp'!U13,2)</f>
        <v>8.24</v>
      </c>
      <c r="T18" s="199">
        <f>+ROUND('[3]ROM Temp'!V13,2)</f>
        <v>39.67</v>
      </c>
      <c r="U18" s="199">
        <f>+ROUND('[3]ROM Temp'!W13,2)</f>
        <v>47.59</v>
      </c>
      <c r="V18" s="199">
        <f>+ROUND('[3]ROM Temp'!X13,2)</f>
        <v>24.63</v>
      </c>
      <c r="W18" s="199">
        <f>+ROUND('[3]ROM Temp'!Y13,2)</f>
        <v>24.63</v>
      </c>
      <c r="X18" s="199">
        <f>+ROUND('[3]ROM Temp'!AA13,2)</f>
        <v>7.57</v>
      </c>
      <c r="Y18" s="199">
        <f>+ROUND('[3]ROM Temp'!AB13,2)</f>
        <v>7.81</v>
      </c>
      <c r="Z18" s="199">
        <f>+ROUND('[3]ROM Temp'!AE13,2)</f>
        <v>13.2</v>
      </c>
      <c r="AA18" s="205">
        <f t="shared" si="0"/>
        <v>18.38095238095238</v>
      </c>
      <c r="AB18" s="205">
        <f t="shared" si="1"/>
        <v>50.48</v>
      </c>
      <c r="AC18" s="199">
        <f>+ROUND('[3]ROM Temp'!AD13,2)</f>
        <v>11</v>
      </c>
      <c r="AD18" s="199">
        <f>+ROUND('[3]ROM Temp'!Z13,2)</f>
        <v>6.36</v>
      </c>
      <c r="AE18" s="199">
        <f>+ROUND('[3]ROM Temp'!AF13,2)</f>
        <v>18.29</v>
      </c>
      <c r="AF18" s="200">
        <f t="shared" si="4"/>
        <v>11.883333333333333</v>
      </c>
      <c r="AG18" s="200">
        <f t="shared" si="2"/>
        <v>18.29</v>
      </c>
      <c r="AH18">
        <f>+ROUND('[3]ROM Temp'!AC13,2)</f>
        <v>35.67</v>
      </c>
    </row>
    <row r="19" spans="1:34">
      <c r="A19" s="207">
        <f t="shared" si="5"/>
        <v>9</v>
      </c>
      <c r="B19" s="226" t="s">
        <v>72</v>
      </c>
      <c r="C19" s="221">
        <f t="shared" si="3"/>
        <v>40.86238095238096</v>
      </c>
      <c r="D19" s="222">
        <f>AVERAGE(E19,C19)</f>
        <v>49.356190476190477</v>
      </c>
      <c r="E19" s="223">
        <f>MAX(F19:AE19)</f>
        <v>57.85</v>
      </c>
      <c r="F19" s="199">
        <f>+ROUND('[3]ROM Temp'!H14,2)</f>
        <v>19.59</v>
      </c>
      <c r="G19" s="199">
        <f>+ROUND('[3]ROM Temp'!I14,2)</f>
        <v>22.04</v>
      </c>
      <c r="H19" s="199">
        <f>+ROUND('[3]ROM Temp'!J14,2)</f>
        <v>23.7</v>
      </c>
      <c r="I19" s="199">
        <f>+ROUND('[3]ROM Temp'!K14,2)</f>
        <v>18.170000000000002</v>
      </c>
      <c r="J19" s="199">
        <f>+ROUND('[3]ROM Temp'!L14,2)</f>
        <v>18.61</v>
      </c>
      <c r="K19" s="199">
        <f>+ROUND('[3]ROM Temp'!M14,2)</f>
        <v>41.55</v>
      </c>
      <c r="L19" s="199">
        <f>+ROUND('[3]ROM Temp'!N14,2)</f>
        <v>43.04</v>
      </c>
      <c r="M19" s="227">
        <f>+ROUND('[3]ROM Temp'!O14,2)</f>
        <v>33.22</v>
      </c>
      <c r="N19" s="199">
        <f>+ROUND('[3]ROM Temp'!P14,2)</f>
        <v>42.65</v>
      </c>
      <c r="O19" s="199">
        <f>+ROUND('[3]ROM Temp'!Q14,2)</f>
        <v>30.75</v>
      </c>
      <c r="P19" s="199">
        <f>+ROUND('[3]ROM Temp'!R14,2)</f>
        <v>26.55</v>
      </c>
      <c r="Q19" s="199">
        <f>+ROUND('[3]ROM Temp'!S14,2)</f>
        <v>25.88</v>
      </c>
      <c r="R19" s="199">
        <f>+ROUND('[3]ROM Temp'!T14,2)</f>
        <v>57.85</v>
      </c>
      <c r="S19" s="199">
        <f>+ROUND('[3]ROM Temp'!U14,2)</f>
        <v>26.42</v>
      </c>
      <c r="T19" s="199">
        <f>+ROUND('[3]ROM Temp'!V14,2)</f>
        <v>42.23</v>
      </c>
      <c r="U19" s="199">
        <f>+ROUND('[3]ROM Temp'!W14,2)</f>
        <v>36.83</v>
      </c>
      <c r="V19" s="199">
        <f>+ROUND('[3]ROM Temp'!X14,2)</f>
        <v>48.95</v>
      </c>
      <c r="W19" s="199">
        <f>+ROUND('[3]ROM Temp'!Y14,2)</f>
        <v>52.46</v>
      </c>
      <c r="X19" s="199">
        <f>+ROUND('[3]ROM Temp'!AA14,2)</f>
        <v>44.6</v>
      </c>
      <c r="Y19" s="199">
        <f>+ROUND('[3]ROM Temp'!AB14,2)</f>
        <v>7.05</v>
      </c>
      <c r="Z19" s="199">
        <f>+ROUND('[3]ROM Temp'!AE14,2)</f>
        <v>17.600000000000001</v>
      </c>
      <c r="AA19" s="205">
        <f t="shared" si="0"/>
        <v>32.368571428571435</v>
      </c>
      <c r="AB19" s="205">
        <f t="shared" si="1"/>
        <v>57.85</v>
      </c>
      <c r="AC19" s="199">
        <f>+ROUND('[3]ROM Temp'!AD14,2)</f>
        <v>22</v>
      </c>
      <c r="AD19" s="199">
        <f>+ROUND('[3]ROM Temp'!Z14,2)</f>
        <v>28.35</v>
      </c>
      <c r="AE19" s="199">
        <f>+ROUND('[3]ROM Temp'!AF14,2)</f>
        <v>55.32</v>
      </c>
      <c r="AF19" s="200">
        <f t="shared" si="4"/>
        <v>35.223333333333336</v>
      </c>
      <c r="AG19" s="200">
        <f t="shared" si="2"/>
        <v>55.32</v>
      </c>
      <c r="AH19">
        <f>+ROUND('[3]ROM Temp'!AC14,2)</f>
        <v>63.63</v>
      </c>
    </row>
    <row r="20" spans="1:34">
      <c r="A20" s="207">
        <f t="shared" si="5"/>
        <v>10</v>
      </c>
      <c r="B20" s="226" t="s">
        <v>201</v>
      </c>
      <c r="C20" s="221">
        <f t="shared" si="3"/>
        <v>15.753333333333336</v>
      </c>
      <c r="D20" s="224">
        <f>AVERAGE(E20,C20)</f>
        <v>54.459103942652334</v>
      </c>
      <c r="E20" s="224">
        <f>+AH20*0+C20*(E8/C8)</f>
        <v>93.164874551971337</v>
      </c>
      <c r="F20" s="199">
        <f>+ROUND('[3]ROM Temp'!H15,2)</f>
        <v>0</v>
      </c>
      <c r="G20" s="199">
        <f>+ROUND('[3]ROM Temp'!I15,2)</f>
        <v>0</v>
      </c>
      <c r="H20" s="199">
        <f>+ROUND('[3]ROM Temp'!J15,2)</f>
        <v>0</v>
      </c>
      <c r="I20" s="199">
        <f>+ROUND('[3]ROM Temp'!K15,2)</f>
        <v>0</v>
      </c>
      <c r="J20" s="199">
        <f>+ROUND('[3]ROM Temp'!L15,2)</f>
        <v>21.58</v>
      </c>
      <c r="K20" s="199">
        <f>+ROUND('[3]ROM Temp'!M15,2)</f>
        <v>0</v>
      </c>
      <c r="L20" s="199">
        <f>+ROUND('[3]ROM Temp'!N15,2)</f>
        <v>0</v>
      </c>
      <c r="M20" s="227">
        <f>+ROUND('[3]ROM Temp'!O15,2)</f>
        <v>0</v>
      </c>
      <c r="N20" s="199">
        <f>+ROUND('[3]ROM Temp'!P15,2)</f>
        <v>0</v>
      </c>
      <c r="O20" s="199">
        <f>+ROUND('[3]ROM Temp'!Q15,2)</f>
        <v>0</v>
      </c>
      <c r="P20" s="199">
        <f>+ROUND('[3]ROM Temp'!R15,2)</f>
        <v>0</v>
      </c>
      <c r="Q20" s="199">
        <f>+ROUND('[3]ROM Temp'!S15,2)</f>
        <v>0</v>
      </c>
      <c r="R20" s="199">
        <f>+ROUND('[3]ROM Temp'!T15,2)</f>
        <v>0</v>
      </c>
      <c r="S20" s="199">
        <f>+ROUND('[3]ROM Temp'!U15,2)</f>
        <v>9.74</v>
      </c>
      <c r="T20" s="199">
        <f>+ROUND('[3]ROM Temp'!V15,2)</f>
        <v>0</v>
      </c>
      <c r="U20" s="199">
        <f>+ROUND('[3]ROM Temp'!W15,2)</f>
        <v>0</v>
      </c>
      <c r="V20" s="199">
        <f>+ROUND('[3]ROM Temp'!X15,2)</f>
        <v>0</v>
      </c>
      <c r="W20" s="199">
        <f>+ROUND('[3]ROM Temp'!Y15,2)</f>
        <v>0</v>
      </c>
      <c r="X20" s="199">
        <f>+ROUND('[3]ROM Temp'!AA15,2)</f>
        <v>0</v>
      </c>
      <c r="Y20" s="199">
        <f>+ROUND('[3]ROM Temp'!AB15,2)</f>
        <v>0</v>
      </c>
      <c r="Z20" s="199">
        <f>+ROUND('[3]ROM Temp'!AE15,2)</f>
        <v>7.2</v>
      </c>
      <c r="AA20" s="205">
        <f t="shared" si="0"/>
        <v>12.840000000000002</v>
      </c>
      <c r="AB20" s="205">
        <f t="shared" si="1"/>
        <v>21.58</v>
      </c>
      <c r="AC20" s="199">
        <f>+ROUND('[3]ROM Temp'!AD15,2)</f>
        <v>10.210000000000001</v>
      </c>
      <c r="AD20" s="199">
        <f>+ROUND('[3]ROM Temp'!Z15,2)</f>
        <v>0</v>
      </c>
      <c r="AE20" s="199">
        <f>+ROUND('[3]ROM Temp'!AF15,2)</f>
        <v>0</v>
      </c>
      <c r="AF20" s="200">
        <f t="shared" si="4"/>
        <v>10.210000000000001</v>
      </c>
      <c r="AG20" s="200">
        <f t="shared" si="2"/>
        <v>10.210000000000001</v>
      </c>
      <c r="AH20">
        <f>+ROUND('[3]ROM Temp'!AC15,2)</f>
        <v>0</v>
      </c>
    </row>
    <row r="21" spans="1:34">
      <c r="A21" s="207">
        <f t="shared" si="5"/>
        <v>11</v>
      </c>
      <c r="B21" s="226" t="s">
        <v>74</v>
      </c>
      <c r="C21" s="221">
        <f t="shared" si="3"/>
        <v>9.5133333333333336</v>
      </c>
      <c r="D21" s="224">
        <f>AVERAGE(E21,C21)</f>
        <v>10.751666666666667</v>
      </c>
      <c r="E21" s="224">
        <f>MAX(G21:AH21)</f>
        <v>11.99</v>
      </c>
      <c r="F21" s="199">
        <f>+ROUND('[3]ROM Temp'!H16,2)</f>
        <v>0</v>
      </c>
      <c r="G21" s="199">
        <f>+ROUND('[3]ROM Temp'!I16,2)</f>
        <v>0</v>
      </c>
      <c r="H21" s="199">
        <f>+ROUND('[3]ROM Temp'!J16,2)</f>
        <v>0</v>
      </c>
      <c r="I21" s="199">
        <f>+ROUND('[3]ROM Temp'!K16,2)</f>
        <v>0</v>
      </c>
      <c r="J21" s="199">
        <f>+ROUND('[3]ROM Temp'!L16,2)</f>
        <v>0</v>
      </c>
      <c r="K21" s="199">
        <f>+ROUND('[3]ROM Temp'!M16,2)</f>
        <v>0</v>
      </c>
      <c r="L21" s="199">
        <f>+ROUND('[3]ROM Temp'!N16,2)</f>
        <v>4.5599999999999996</v>
      </c>
      <c r="M21" s="227">
        <f>+ROUND('[3]ROM Temp'!O16,2)</f>
        <v>0</v>
      </c>
      <c r="N21" s="199">
        <f>+ROUND('[3]ROM Temp'!P16,2)</f>
        <v>0</v>
      </c>
      <c r="O21" s="199">
        <f>+ROUND('[3]ROM Temp'!Q16,2)</f>
        <v>0</v>
      </c>
      <c r="P21" s="199">
        <f>+ROUND('[3]ROM Temp'!R16,2)</f>
        <v>0</v>
      </c>
      <c r="Q21" s="199">
        <f>+ROUND('[3]ROM Temp'!S16,2)</f>
        <v>0</v>
      </c>
      <c r="R21" s="199">
        <f>+ROUND('[3]ROM Temp'!T16,2)</f>
        <v>0</v>
      </c>
      <c r="S21" s="199">
        <f>+ROUND('[3]ROM Temp'!U16,2)</f>
        <v>0</v>
      </c>
      <c r="T21" s="199">
        <f>+ROUND('[3]ROM Temp'!V16,2)</f>
        <v>0</v>
      </c>
      <c r="U21" s="199">
        <f>+ROUND('[3]ROM Temp'!W16,2)</f>
        <v>0</v>
      </c>
      <c r="V21" s="199">
        <f>+ROUND('[3]ROM Temp'!X16,2)</f>
        <v>0</v>
      </c>
      <c r="W21" s="199">
        <f>+ROUND('[3]ROM Temp'!Y16,2)</f>
        <v>0</v>
      </c>
      <c r="X21" s="199">
        <f>+ROUND('[3]ROM Temp'!AA16,2)</f>
        <v>0</v>
      </c>
      <c r="Y21" s="199">
        <f>+ROUND('[3]ROM Temp'!AB16,2)</f>
        <v>11.99</v>
      </c>
      <c r="Z21" s="199">
        <f>+ROUND('[3]ROM Temp'!AE16,2)</f>
        <v>0</v>
      </c>
      <c r="AA21" s="205">
        <f t="shared" si="0"/>
        <v>8.2750000000000004</v>
      </c>
      <c r="AB21" s="205">
        <f t="shared" si="1"/>
        <v>11.99</v>
      </c>
      <c r="AC21" s="199">
        <f>+ROUND('[3]ROM Temp'!AD16,2)</f>
        <v>1.56</v>
      </c>
      <c r="AD21" s="199">
        <f>+ROUND('[3]ROM Temp'!Z16,2)</f>
        <v>0</v>
      </c>
      <c r="AE21" s="199">
        <f>+ROUND('[3]ROM Temp'!AF16,2)</f>
        <v>0</v>
      </c>
      <c r="AF21" s="200">
        <f t="shared" si="4"/>
        <v>1.56</v>
      </c>
      <c r="AG21" s="200">
        <f t="shared" si="2"/>
        <v>1.56</v>
      </c>
      <c r="AH21">
        <f>+ROUND('[3]ROM Temp'!AC16,2)</f>
        <v>0</v>
      </c>
    </row>
    <row r="22" spans="1:34">
      <c r="A22" s="206">
        <f t="shared" si="5"/>
        <v>12</v>
      </c>
      <c r="B22" s="226" t="s">
        <v>75</v>
      </c>
      <c r="C22" s="221">
        <f t="shared" si="3"/>
        <v>34.747999999999998</v>
      </c>
      <c r="D22" s="222">
        <f>+(AF22*2+AG22)/3</f>
        <v>36.933333333333337</v>
      </c>
      <c r="E22" s="223">
        <f>+AH22</f>
        <v>71.959999999999994</v>
      </c>
      <c r="F22" s="199">
        <f>+ROUND('[3]ROM Temp'!H17,2)</f>
        <v>12.5</v>
      </c>
      <c r="G22" s="199">
        <f>+ROUND('[3]ROM Temp'!I17,2)</f>
        <v>14.09</v>
      </c>
      <c r="H22" s="199">
        <f>+ROUND('[3]ROM Temp'!J17,2)</f>
        <v>18.489999999999998</v>
      </c>
      <c r="I22" s="199">
        <f>+ROUND('[3]ROM Temp'!K17,2)</f>
        <v>11.65</v>
      </c>
      <c r="J22" s="199">
        <f>+ROUND('[3]ROM Temp'!L17,2)</f>
        <v>42.08</v>
      </c>
      <c r="K22" s="199">
        <f>+ROUND('[3]ROM Temp'!M17,2)</f>
        <v>41.86</v>
      </c>
      <c r="L22" s="199">
        <f>+ROUND('[3]ROM Temp'!N17,2)</f>
        <v>33.06</v>
      </c>
      <c r="M22" s="227">
        <f>+ROUND('[3]ROM Temp'!O17,2)</f>
        <v>33.270000000000003</v>
      </c>
      <c r="N22" s="199">
        <f>+ROUND('[3]ROM Temp'!P17,2)</f>
        <v>0</v>
      </c>
      <c r="O22" s="199">
        <f>+ROUND('[3]ROM Temp'!Q17,2)</f>
        <v>0</v>
      </c>
      <c r="P22" s="199">
        <f>+ROUND('[3]ROM Temp'!R17,2)</f>
        <v>0</v>
      </c>
      <c r="Q22" s="199">
        <f>+ROUND('[3]ROM Temp'!S17,2)</f>
        <v>0</v>
      </c>
      <c r="R22" s="199">
        <f>+ROUND('[3]ROM Temp'!T17,2)</f>
        <v>0</v>
      </c>
      <c r="S22" s="199">
        <f>+ROUND('[3]ROM Temp'!U17,2)</f>
        <v>0</v>
      </c>
      <c r="T22" s="199">
        <f>+ROUND('[3]ROM Temp'!V17,2)</f>
        <v>0</v>
      </c>
      <c r="U22" s="199">
        <f>+ROUND('[3]ROM Temp'!W17,2)</f>
        <v>0</v>
      </c>
      <c r="V22" s="199">
        <f>+ROUND('[3]ROM Temp'!X17,2)</f>
        <v>0</v>
      </c>
      <c r="W22" s="199">
        <f>+ROUND('[3]ROM Temp'!Y17,2)</f>
        <v>0</v>
      </c>
      <c r="X22" s="199">
        <f>+ROUND('[3]ROM Temp'!AA17,2)</f>
        <v>0</v>
      </c>
      <c r="Y22" s="199">
        <f>+ROUND('[3]ROM Temp'!AB17,2)</f>
        <v>47.42</v>
      </c>
      <c r="Z22" s="199">
        <f>+ROUND('[3]ROM Temp'!AE17,2)</f>
        <v>29.7</v>
      </c>
      <c r="AA22" s="205">
        <f t="shared" si="0"/>
        <v>28.411999999999999</v>
      </c>
      <c r="AB22" s="205">
        <f t="shared" si="1"/>
        <v>47.42</v>
      </c>
      <c r="AC22" s="199">
        <f>+ROUND('[3]ROM Temp'!AD17,2)</f>
        <v>35</v>
      </c>
      <c r="AD22" s="199">
        <f>+ROUND('[3]ROM Temp'!Z17,2)</f>
        <v>0</v>
      </c>
      <c r="AE22" s="199">
        <f>+ROUND('[3]ROM Temp'!AF17,2)</f>
        <v>37.9</v>
      </c>
      <c r="AF22" s="200">
        <f t="shared" si="4"/>
        <v>36.450000000000003</v>
      </c>
      <c r="AG22" s="200">
        <f t="shared" si="2"/>
        <v>37.9</v>
      </c>
      <c r="AH22">
        <f>+ROUND('[3]ROM Temp'!AC17,2)</f>
        <v>71.959999999999994</v>
      </c>
    </row>
    <row r="23" spans="1:34">
      <c r="A23" s="207">
        <f t="shared" si="5"/>
        <v>13</v>
      </c>
      <c r="B23" s="226" t="s">
        <v>76</v>
      </c>
      <c r="C23" s="224">
        <f>D23</f>
        <v>6.11</v>
      </c>
      <c r="D23" s="222">
        <f>+(AF23*2+AG23)/3</f>
        <v>6.11</v>
      </c>
      <c r="E23" s="224">
        <f>+AH23*0+D23*(E8/D8)</f>
        <v>16.002380952380953</v>
      </c>
      <c r="F23" s="199">
        <f>+ROUND('[3]ROM Temp'!H18,2)</f>
        <v>0</v>
      </c>
      <c r="G23" s="199">
        <f>+ROUND('[3]ROM Temp'!I18,2)</f>
        <v>0</v>
      </c>
      <c r="H23" s="199">
        <f>+ROUND('[3]ROM Temp'!J18,2)</f>
        <v>0</v>
      </c>
      <c r="I23" s="199">
        <f>+ROUND('[3]ROM Temp'!K18,2)</f>
        <v>0</v>
      </c>
      <c r="J23" s="199">
        <f>+ROUND('[3]ROM Temp'!L18,2)</f>
        <v>0</v>
      </c>
      <c r="K23" s="199">
        <f>+ROUND('[3]ROM Temp'!M18,2)</f>
        <v>0</v>
      </c>
      <c r="L23" s="199">
        <f>+ROUND('[3]ROM Temp'!N18,2)</f>
        <v>0</v>
      </c>
      <c r="M23" s="227">
        <f>+ROUND('[3]ROM Temp'!O18,2)</f>
        <v>0</v>
      </c>
      <c r="N23" s="199">
        <f>+ROUND('[3]ROM Temp'!P18,2)</f>
        <v>0</v>
      </c>
      <c r="O23" s="199">
        <f>+ROUND('[3]ROM Temp'!Q18,2)</f>
        <v>0</v>
      </c>
      <c r="P23" s="199">
        <f>+ROUND('[3]ROM Temp'!R18,2)</f>
        <v>0</v>
      </c>
      <c r="Q23" s="199">
        <f>+ROUND('[3]ROM Temp'!S18,2)</f>
        <v>0</v>
      </c>
      <c r="R23" s="199">
        <f>+ROUND('[3]ROM Temp'!T18,2)</f>
        <v>0</v>
      </c>
      <c r="S23" s="199">
        <f>+ROUND('[3]ROM Temp'!U18,2)</f>
        <v>0</v>
      </c>
      <c r="T23" s="199">
        <f>+ROUND('[3]ROM Temp'!V18,2)</f>
        <v>0</v>
      </c>
      <c r="U23" s="199">
        <f>+ROUND('[3]ROM Temp'!W18,2)</f>
        <v>0</v>
      </c>
      <c r="V23" s="199">
        <f>+ROUND('[3]ROM Temp'!X18,2)</f>
        <v>0</v>
      </c>
      <c r="W23" s="199">
        <f>+ROUND('[3]ROM Temp'!Y18,2)</f>
        <v>0</v>
      </c>
      <c r="X23" s="199">
        <f>+ROUND('[3]ROM Temp'!AA18,2)</f>
        <v>0</v>
      </c>
      <c r="Y23" s="199">
        <f>+ROUND('[3]ROM Temp'!AB18,2)</f>
        <v>0</v>
      </c>
      <c r="Z23" s="199">
        <f>+ROUND('[3]ROM Temp'!AE18,2)</f>
        <v>0</v>
      </c>
      <c r="AA23" s="205">
        <v>0</v>
      </c>
      <c r="AB23" s="205">
        <f t="shared" si="1"/>
        <v>0</v>
      </c>
      <c r="AC23" s="199">
        <f>+ROUND('[3]ROM Temp'!AD18,2)</f>
        <v>6.11</v>
      </c>
      <c r="AD23" s="199">
        <f>+ROUND('[3]ROM Temp'!Z18,2)</f>
        <v>0</v>
      </c>
      <c r="AE23" s="199">
        <f>+ROUND('[3]ROM Temp'!AF18,2)</f>
        <v>0</v>
      </c>
      <c r="AF23" s="200">
        <f t="shared" si="4"/>
        <v>6.11</v>
      </c>
      <c r="AG23" s="200">
        <f t="shared" si="2"/>
        <v>6.11</v>
      </c>
      <c r="AH23">
        <f>+ROUND('[3]ROM Temp'!AC18,2)</f>
        <v>0</v>
      </c>
    </row>
    <row r="24" spans="1:34">
      <c r="A24" s="207">
        <f t="shared" si="5"/>
        <v>14</v>
      </c>
      <c r="B24" s="226" t="s">
        <v>77</v>
      </c>
      <c r="C24" s="221">
        <f>AC24</f>
        <v>6.52</v>
      </c>
      <c r="D24" s="222">
        <f>AVERAGE(C24,E24)</f>
        <v>7.22</v>
      </c>
      <c r="E24" s="225">
        <f>AB24</f>
        <v>7.92</v>
      </c>
      <c r="F24" s="199">
        <f>+ROUND('[3]ROM Temp'!H19,2)</f>
        <v>0</v>
      </c>
      <c r="G24" s="199">
        <f>+ROUND('[3]ROM Temp'!I19,2)</f>
        <v>0</v>
      </c>
      <c r="H24" s="199">
        <f>+ROUND('[3]ROM Temp'!J19,2)</f>
        <v>0</v>
      </c>
      <c r="I24" s="199">
        <f>+ROUND('[3]ROM Temp'!K19,2)</f>
        <v>0</v>
      </c>
      <c r="J24" s="199">
        <f>+ROUND('[3]ROM Temp'!L19,2)</f>
        <v>0</v>
      </c>
      <c r="K24" s="199">
        <f>+ROUND('[3]ROM Temp'!M19,2)</f>
        <v>0</v>
      </c>
      <c r="L24" s="199">
        <f>+ROUND('[3]ROM Temp'!N19,2)</f>
        <v>0</v>
      </c>
      <c r="M24" s="227">
        <f>+ROUND('[3]ROM Temp'!O19,2)</f>
        <v>0</v>
      </c>
      <c r="N24" s="199">
        <f>+ROUND('[3]ROM Temp'!P19,2)</f>
        <v>0</v>
      </c>
      <c r="O24" s="199">
        <f>+ROUND('[3]ROM Temp'!Q19,2)</f>
        <v>0</v>
      </c>
      <c r="P24" s="199">
        <f>+ROUND('[3]ROM Temp'!R19,2)</f>
        <v>0</v>
      </c>
      <c r="Q24" s="199">
        <f>+ROUND('[3]ROM Temp'!S19,2)</f>
        <v>0</v>
      </c>
      <c r="R24" s="199">
        <f>+ROUND('[3]ROM Temp'!T19,2)</f>
        <v>0</v>
      </c>
      <c r="S24" s="199">
        <f>+ROUND('[3]ROM Temp'!U19,2)</f>
        <v>0</v>
      </c>
      <c r="T24" s="199">
        <f>+ROUND('[3]ROM Temp'!V19,2)</f>
        <v>0</v>
      </c>
      <c r="U24" s="199">
        <f>+ROUND('[3]ROM Temp'!W19,2)</f>
        <v>0</v>
      </c>
      <c r="V24" s="199">
        <f>+ROUND('[3]ROM Temp'!X19,2)</f>
        <v>0</v>
      </c>
      <c r="W24" s="199">
        <f>+ROUND('[3]ROM Temp'!Y19,2)</f>
        <v>0</v>
      </c>
      <c r="X24" s="199">
        <f>+ROUND('[3]ROM Temp'!AA19,2)</f>
        <v>0</v>
      </c>
      <c r="Y24" s="199">
        <f>+ROUND('[3]ROM Temp'!AB19,2)</f>
        <v>0</v>
      </c>
      <c r="Z24" s="199">
        <f>+ROUND('[3]ROM Temp'!AE19,2)</f>
        <v>7.92</v>
      </c>
      <c r="AA24" s="205">
        <f>AVERAGEIF(F24:Z24,"&lt;&gt;0")</f>
        <v>7.92</v>
      </c>
      <c r="AB24" s="205">
        <f t="shared" si="1"/>
        <v>7.92</v>
      </c>
      <c r="AC24" s="199">
        <f>+ROUND('[3]ROM Temp'!AD19,2)</f>
        <v>6.52</v>
      </c>
      <c r="AD24" s="199">
        <f>+ROUND('[3]ROM Temp'!Z19,2)</f>
        <v>0</v>
      </c>
      <c r="AE24" s="199">
        <f>+ROUND('[3]ROM Temp'!AF19,2)</f>
        <v>0</v>
      </c>
      <c r="AF24" s="200">
        <f t="shared" si="4"/>
        <v>6.52</v>
      </c>
      <c r="AG24" s="200">
        <f t="shared" si="2"/>
        <v>6.52</v>
      </c>
      <c r="AH24">
        <f>+ROUND('[3]ROM Temp'!AC19,2)</f>
        <v>0</v>
      </c>
    </row>
    <row r="25" spans="1:34">
      <c r="A25" s="207">
        <f t="shared" si="5"/>
        <v>15</v>
      </c>
      <c r="B25" s="226" t="s">
        <v>78</v>
      </c>
      <c r="C25" s="224">
        <f>+(AA25*2+AB25)/3*0+D25*(C8/D8)</f>
        <v>4.4285714285714279</v>
      </c>
      <c r="D25" s="222">
        <f>+(AF25*2+AG25)/3</f>
        <v>10</v>
      </c>
      <c r="E25" s="224">
        <f>+AH25*0+D25*(E8/D8)</f>
        <v>26.19047619047619</v>
      </c>
      <c r="F25" s="199">
        <f>+ROUND('[3]ROM Temp'!H20,2)</f>
        <v>0</v>
      </c>
      <c r="G25" s="199">
        <f>+ROUND('[3]ROM Temp'!I20,2)</f>
        <v>0</v>
      </c>
      <c r="H25" s="199">
        <f>+ROUND('[3]ROM Temp'!J20,2)</f>
        <v>0</v>
      </c>
      <c r="I25" s="199">
        <f>+ROUND('[3]ROM Temp'!K20,2)</f>
        <v>0</v>
      </c>
      <c r="J25" s="199">
        <f>+ROUND('[3]ROM Temp'!L20,2)</f>
        <v>0</v>
      </c>
      <c r="K25" s="199">
        <f>+ROUND('[3]ROM Temp'!M20,2)</f>
        <v>0</v>
      </c>
      <c r="L25" s="199">
        <f>+ROUND('[3]ROM Temp'!N20,2)</f>
        <v>0</v>
      </c>
      <c r="M25" s="227">
        <f>+ROUND('[3]ROM Temp'!O20,2)</f>
        <v>0</v>
      </c>
      <c r="N25" s="199">
        <f>+ROUND('[3]ROM Temp'!P20,2)</f>
        <v>0</v>
      </c>
      <c r="O25" s="199">
        <f>+ROUND('[3]ROM Temp'!Q20,2)</f>
        <v>0</v>
      </c>
      <c r="P25" s="199">
        <f>+ROUND('[3]ROM Temp'!R20,2)</f>
        <v>0</v>
      </c>
      <c r="Q25" s="199">
        <f>+ROUND('[3]ROM Temp'!S20,2)</f>
        <v>0</v>
      </c>
      <c r="R25" s="199">
        <f>+ROUND('[3]ROM Temp'!T20,2)</f>
        <v>0</v>
      </c>
      <c r="S25" s="199">
        <f>+ROUND('[3]ROM Temp'!U20,2)</f>
        <v>0</v>
      </c>
      <c r="T25" s="199">
        <f>+ROUND('[3]ROM Temp'!V20,2)</f>
        <v>0</v>
      </c>
      <c r="U25" s="199">
        <f>+ROUND('[3]ROM Temp'!W20,2)</f>
        <v>0</v>
      </c>
      <c r="V25" s="199">
        <f>+ROUND('[3]ROM Temp'!X20,2)</f>
        <v>0</v>
      </c>
      <c r="W25" s="199">
        <f>+ROUND('[3]ROM Temp'!Y20,2)</f>
        <v>0</v>
      </c>
      <c r="X25" s="199">
        <f>+ROUND('[3]ROM Temp'!AA20,2)</f>
        <v>0</v>
      </c>
      <c r="Y25" s="199">
        <f>+ROUND('[3]ROM Temp'!AB20,2)</f>
        <v>0</v>
      </c>
      <c r="Z25" s="199">
        <f>+ROUND('[3]ROM Temp'!AE20,2)</f>
        <v>0</v>
      </c>
      <c r="AA25" s="205">
        <v>0</v>
      </c>
      <c r="AB25" s="205">
        <f t="shared" si="1"/>
        <v>0</v>
      </c>
      <c r="AC25" s="199">
        <f>+ROUND('[3]ROM Temp'!AD20,2)</f>
        <v>10</v>
      </c>
      <c r="AD25" s="199">
        <f>+ROUND('[3]ROM Temp'!Z20,2)</f>
        <v>0</v>
      </c>
      <c r="AE25" s="199">
        <f>+ROUND('[3]ROM Temp'!AF20,2)</f>
        <v>0</v>
      </c>
      <c r="AF25" s="200">
        <f t="shared" si="4"/>
        <v>10</v>
      </c>
      <c r="AG25" s="200">
        <f t="shared" si="2"/>
        <v>10</v>
      </c>
      <c r="AH25">
        <f>+ROUND('[3]ROM Temp'!AC20,2)</f>
        <v>0</v>
      </c>
    </row>
    <row r="26" spans="1:34">
      <c r="A26" s="207">
        <f t="shared" si="5"/>
        <v>16</v>
      </c>
      <c r="B26" s="226" t="s">
        <v>79</v>
      </c>
      <c r="C26" s="224">
        <f>+(AA26*2+AB26)/3*0+M26</f>
        <v>48</v>
      </c>
      <c r="D26" s="224">
        <f>+(AF26*2+AG26)/3*0+(C26+E26*2)/3</f>
        <v>82.073333333333338</v>
      </c>
      <c r="E26" s="224">
        <f>+AH26*0+MAX(F26:Z26,AD26:AE26,AH26)</f>
        <v>99.11</v>
      </c>
      <c r="F26" s="199">
        <f>+ROUND('[3]ROM Temp'!H21,2)</f>
        <v>28.76</v>
      </c>
      <c r="G26" s="199">
        <f>+ROUND('[3]ROM Temp'!I21,2)</f>
        <v>33.49</v>
      </c>
      <c r="H26" s="199">
        <f>+ROUND('[3]ROM Temp'!J21,2)</f>
        <v>31.83</v>
      </c>
      <c r="I26" s="199">
        <f>+ROUND('[3]ROM Temp'!K21,2)</f>
        <v>24.27</v>
      </c>
      <c r="J26" s="199">
        <f>+ROUND('[3]ROM Temp'!L21,2)</f>
        <v>27.18</v>
      </c>
      <c r="K26" s="199">
        <f>+ROUND('[3]ROM Temp'!M21,2)</f>
        <v>25.37</v>
      </c>
      <c r="L26" s="199">
        <f>+ROUND('[3]ROM Temp'!N21,2)</f>
        <v>55</v>
      </c>
      <c r="M26" s="227">
        <f>+ROUND('[3]ROM Temp'!O21,2)</f>
        <v>48</v>
      </c>
      <c r="N26" s="199">
        <f>+ROUND('[3]ROM Temp'!P21,2)</f>
        <v>36.86</v>
      </c>
      <c r="O26" s="199">
        <f>+ROUND('[3]ROM Temp'!Q21,2)</f>
        <v>21.41</v>
      </c>
      <c r="P26" s="199">
        <f>+ROUND('[3]ROM Temp'!R21,2)</f>
        <v>21.41</v>
      </c>
      <c r="Q26" s="199">
        <f>+ROUND('[3]ROM Temp'!S21,2)</f>
        <v>34.22</v>
      </c>
      <c r="R26" s="199">
        <f>+ROUND('[3]ROM Temp'!T21,2)</f>
        <v>21.41</v>
      </c>
      <c r="S26" s="199">
        <f>+ROUND('[3]ROM Temp'!U21,2)</f>
        <v>37.36</v>
      </c>
      <c r="T26" s="199">
        <f>+ROUND('[3]ROM Temp'!V21,2)</f>
        <v>8.74</v>
      </c>
      <c r="U26" s="199">
        <f>+ROUND('[3]ROM Temp'!W21,2)</f>
        <v>8.56</v>
      </c>
      <c r="V26" s="199">
        <f>+ROUND('[3]ROM Temp'!X21,2)</f>
        <v>59</v>
      </c>
      <c r="W26" s="199">
        <f>+ROUND('[3]ROM Temp'!Y21,2)</f>
        <v>14.02</v>
      </c>
      <c r="X26" s="199">
        <f>+ROUND('[3]ROM Temp'!AA21,2)</f>
        <v>7.18</v>
      </c>
      <c r="Y26" s="199">
        <f>+ROUND('[3]ROM Temp'!AB21,2)</f>
        <v>57</v>
      </c>
      <c r="Z26" s="199">
        <f>+ROUND('[3]ROM Temp'!AE21,2)</f>
        <v>26.55</v>
      </c>
      <c r="AA26" s="205">
        <f>AVERAGEIF(F26:Z26,"&lt;&gt;0")</f>
        <v>29.886666666666667</v>
      </c>
      <c r="AB26" s="205">
        <f t="shared" si="1"/>
        <v>59</v>
      </c>
      <c r="AC26" s="199">
        <f>+ROUND('[3]ROM Temp'!AD21,2)</f>
        <v>40</v>
      </c>
      <c r="AD26" s="199">
        <f>+ROUND('[3]ROM Temp'!Z21,2)</f>
        <v>13.58</v>
      </c>
      <c r="AE26" s="199">
        <f>+ROUND('[3]ROM Temp'!AF21,2)</f>
        <v>54.48</v>
      </c>
      <c r="AF26" s="200">
        <f t="shared" si="4"/>
        <v>36.020000000000003</v>
      </c>
      <c r="AG26" s="200">
        <f t="shared" si="2"/>
        <v>54.48</v>
      </c>
      <c r="AH26">
        <f>+ROUND('[3]ROM Temp'!AC21,2)</f>
        <v>99.11</v>
      </c>
    </row>
    <row r="27" spans="1:34">
      <c r="A27" s="206">
        <f t="shared" si="5"/>
        <v>17</v>
      </c>
      <c r="B27" s="226" t="s">
        <v>80</v>
      </c>
      <c r="C27" s="221">
        <f>+(AA27*2+AB27)/3</f>
        <v>18.240666666666666</v>
      </c>
      <c r="D27" s="224">
        <f>+(AF27*2+AG27)/3*0+(E27+C27)/2</f>
        <v>21.555333333333333</v>
      </c>
      <c r="E27" s="223">
        <f>+AH27</f>
        <v>24.87</v>
      </c>
      <c r="F27" s="199">
        <f>+ROUND('[3]ROM Temp'!H22,2)</f>
        <v>11.76</v>
      </c>
      <c r="G27" s="199">
        <f>+ROUND('[3]ROM Temp'!I22,2)</f>
        <v>7.7</v>
      </c>
      <c r="H27" s="199">
        <f>+ROUND('[3]ROM Temp'!J22,2)</f>
        <v>8.42</v>
      </c>
      <c r="I27" s="199">
        <f>+ROUND('[3]ROM Temp'!K22,2)</f>
        <v>6.67</v>
      </c>
      <c r="J27" s="199">
        <f>+ROUND('[3]ROM Temp'!L22,2)</f>
        <v>8.02</v>
      </c>
      <c r="K27" s="199">
        <f>+ROUND('[3]ROM Temp'!M22,2)</f>
        <v>0</v>
      </c>
      <c r="L27" s="199">
        <f>+ROUND('[3]ROM Temp'!N22,2)</f>
        <v>22.7</v>
      </c>
      <c r="M27" s="227">
        <f>+ROUND('[3]ROM Temp'!O22,2)</f>
        <v>14.43</v>
      </c>
      <c r="N27" s="199">
        <f>+ROUND('[3]ROM Temp'!P22,2)</f>
        <v>11.3</v>
      </c>
      <c r="O27" s="199">
        <f>+ROUND('[3]ROM Temp'!Q22,2)</f>
        <v>16.09</v>
      </c>
      <c r="P27" s="199">
        <f>+ROUND('[3]ROM Temp'!R22,2)</f>
        <v>25.53</v>
      </c>
      <c r="Q27" s="199">
        <f>+ROUND('[3]ROM Temp'!S22,2)</f>
        <v>13.69</v>
      </c>
      <c r="R27" s="199">
        <f>+ROUND('[3]ROM Temp'!T22,2)</f>
        <v>12.22</v>
      </c>
      <c r="S27" s="199">
        <f>+ROUND('[3]ROM Temp'!U22,2)</f>
        <v>10.79</v>
      </c>
      <c r="T27" s="199">
        <f>+ROUND('[3]ROM Temp'!V22,2)</f>
        <v>24.88</v>
      </c>
      <c r="U27" s="199">
        <f>+ROUND('[3]ROM Temp'!W22,2)</f>
        <v>26.31</v>
      </c>
      <c r="V27" s="199">
        <f>+ROUND('[3]ROM Temp'!X22,2)</f>
        <v>4.2699999999999996</v>
      </c>
      <c r="W27" s="199">
        <f>+ROUND('[3]ROM Temp'!Y22,2)</f>
        <v>10.39</v>
      </c>
      <c r="X27" s="199">
        <f>+ROUND('[3]ROM Temp'!AA22,2)</f>
        <v>23.48</v>
      </c>
      <c r="Y27" s="199">
        <f>+ROUND('[3]ROM Temp'!AB22,2)</f>
        <v>17.77</v>
      </c>
      <c r="Z27" s="199">
        <f>+ROUND('[3]ROM Temp'!AE22,2)</f>
        <v>7.7</v>
      </c>
      <c r="AA27" s="205">
        <f>AVERAGEIF(F27:Z27,"&lt;&gt;0")</f>
        <v>14.206</v>
      </c>
      <c r="AB27" s="205">
        <f t="shared" si="1"/>
        <v>26.31</v>
      </c>
      <c r="AC27" s="199">
        <f>+ROUND('[3]ROM Temp'!AD22,2)</f>
        <v>14</v>
      </c>
      <c r="AD27" s="199">
        <f>+ROUND('[3]ROM Temp'!Z22,2)</f>
        <v>3.51</v>
      </c>
      <c r="AE27" s="199">
        <f>+ROUND('[3]ROM Temp'!AF22,2)</f>
        <v>21.9</v>
      </c>
      <c r="AF27" s="200">
        <f t="shared" si="4"/>
        <v>13.136666666666665</v>
      </c>
      <c r="AG27" s="200">
        <f t="shared" si="2"/>
        <v>21.9</v>
      </c>
      <c r="AH27">
        <f>+ROUND('[3]ROM Temp'!AC22,2)</f>
        <v>24.87</v>
      </c>
    </row>
    <row r="28" spans="1:34">
      <c r="A28" s="206">
        <f t="shared" si="5"/>
        <v>18</v>
      </c>
      <c r="B28" s="226" t="s">
        <v>81</v>
      </c>
      <c r="C28" s="221">
        <f>+(AA28*2+AB28)/3</f>
        <v>21.433650793650799</v>
      </c>
      <c r="D28" s="224">
        <f>+(AF28*2+AG28)/3*0+(E28*2+C28)/3</f>
        <v>29.584550264550263</v>
      </c>
      <c r="E28" s="223">
        <f>+AH28</f>
        <v>33.659999999999997</v>
      </c>
      <c r="F28" s="199">
        <f>+ROUND('[3]ROM Temp'!H23,2)</f>
        <v>8.92</v>
      </c>
      <c r="G28" s="199">
        <f>+ROUND('[3]ROM Temp'!I23,2)</f>
        <v>8.3699999999999992</v>
      </c>
      <c r="H28" s="199">
        <f>+ROUND('[3]ROM Temp'!J23,2)</f>
        <v>13.04</v>
      </c>
      <c r="I28" s="199">
        <f>+ROUND('[3]ROM Temp'!K23,2)</f>
        <v>6.76</v>
      </c>
      <c r="J28" s="199">
        <f>+ROUND('[3]ROM Temp'!L23,2)</f>
        <v>20.25</v>
      </c>
      <c r="K28" s="199">
        <f>+ROUND('[3]ROM Temp'!M23,2)</f>
        <v>24.91</v>
      </c>
      <c r="L28" s="199">
        <f>+ROUND('[3]ROM Temp'!N23,2)</f>
        <v>20.85</v>
      </c>
      <c r="M28" s="227">
        <f>+ROUND('[3]ROM Temp'!O23,2)</f>
        <v>19.47</v>
      </c>
      <c r="N28" s="199">
        <f>+ROUND('[3]ROM Temp'!P23,2)</f>
        <v>24.86</v>
      </c>
      <c r="O28" s="199">
        <f>+ROUND('[3]ROM Temp'!Q23,2)</f>
        <v>14.89</v>
      </c>
      <c r="P28" s="199">
        <f>+ROUND('[3]ROM Temp'!R23,2)</f>
        <v>20.49</v>
      </c>
      <c r="Q28" s="199">
        <f>+ROUND('[3]ROM Temp'!S23,2)</f>
        <v>10.26</v>
      </c>
      <c r="R28" s="199">
        <f>+ROUND('[3]ROM Temp'!T23,2)</f>
        <v>24.87</v>
      </c>
      <c r="S28" s="199">
        <f>+ROUND('[3]ROM Temp'!U23,2)</f>
        <v>10.81</v>
      </c>
      <c r="T28" s="199">
        <f>+ROUND('[3]ROM Temp'!V23,2)</f>
        <v>12.39</v>
      </c>
      <c r="U28" s="199">
        <f>+ROUND('[3]ROM Temp'!W23,2)</f>
        <v>16.18</v>
      </c>
      <c r="V28" s="199">
        <f>+ROUND('[3]ROM Temp'!X23,2)</f>
        <v>4.66</v>
      </c>
      <c r="W28" s="199">
        <f>+ROUND('[3]ROM Temp'!Y23,2)</f>
        <v>7.98</v>
      </c>
      <c r="X28" s="199">
        <f>+ROUND('[3]ROM Temp'!AA23,2)</f>
        <v>7.24</v>
      </c>
      <c r="Y28" s="199">
        <f>+ROUND('[3]ROM Temp'!AB23,2)</f>
        <v>33.840000000000003</v>
      </c>
      <c r="Z28" s="199">
        <f>+ROUND('[3]ROM Temp'!AE23,2)</f>
        <v>8.8000000000000007</v>
      </c>
      <c r="AA28" s="205">
        <f>AVERAGEIF(F28:Z28,"&lt;&gt;0")</f>
        <v>15.230476190476194</v>
      </c>
      <c r="AB28" s="205">
        <f t="shared" si="1"/>
        <v>33.840000000000003</v>
      </c>
      <c r="AC28" s="199">
        <f>+ROUND('[3]ROM Temp'!AD23,2)</f>
        <v>26</v>
      </c>
      <c r="AD28" s="199">
        <f>+ROUND('[3]ROM Temp'!Z23,2)</f>
        <v>3.21</v>
      </c>
      <c r="AE28" s="199">
        <f>+ROUND('[3]ROM Temp'!AF23,2)</f>
        <v>21.9</v>
      </c>
      <c r="AF28" s="200">
        <f t="shared" si="4"/>
        <v>17.036666666666665</v>
      </c>
      <c r="AG28" s="200">
        <f t="shared" si="2"/>
        <v>26</v>
      </c>
      <c r="AH28">
        <f>+ROUND('[3]ROM Temp'!AC23,2)</f>
        <v>33.659999999999997</v>
      </c>
    </row>
    <row r="29" spans="1:34">
      <c r="A29" s="207">
        <f t="shared" si="5"/>
        <v>19</v>
      </c>
      <c r="B29" s="226" t="s">
        <v>82</v>
      </c>
      <c r="C29" s="221">
        <f>+(AA29*2+AB29)/3*0+M29</f>
        <v>12.56</v>
      </c>
      <c r="D29" s="222">
        <f t="shared" ref="D29:D34" si="6">+(AF29*2+AG29)/3</f>
        <v>14.579999999999998</v>
      </c>
      <c r="E29" s="223">
        <f>+AH29*0+D29*(E8/D8)</f>
        <v>38.185714285714283</v>
      </c>
      <c r="F29" s="199">
        <f>+ROUND('[3]ROM Temp'!H24,2)</f>
        <v>13.96</v>
      </c>
      <c r="G29" s="199">
        <f>+ROUND('[3]ROM Temp'!I24,2)</f>
        <v>12.28</v>
      </c>
      <c r="H29" s="199">
        <f>+ROUND('[3]ROM Temp'!J24,2)</f>
        <v>10.72</v>
      </c>
      <c r="I29" s="199">
        <f>+ROUND('[3]ROM Temp'!K24,2)</f>
        <v>6.72</v>
      </c>
      <c r="J29" s="199">
        <f>+ROUND('[3]ROM Temp'!L24,2)</f>
        <v>0</v>
      </c>
      <c r="K29" s="199">
        <f>+ROUND('[3]ROM Temp'!M24,2)</f>
        <v>0</v>
      </c>
      <c r="L29" s="199">
        <f>+ROUND('[3]ROM Temp'!N24,2)</f>
        <v>8.59</v>
      </c>
      <c r="M29" s="227">
        <f>+ROUND('[3]ROM Temp'!O24,2)</f>
        <v>12.56</v>
      </c>
      <c r="N29" s="199">
        <f>+ROUND('[3]ROM Temp'!P24,2)</f>
        <v>0</v>
      </c>
      <c r="O29" s="199">
        <f>+ROUND('[3]ROM Temp'!Q24,2)</f>
        <v>6.58</v>
      </c>
      <c r="P29" s="199">
        <f>+ROUND('[3]ROM Temp'!R24,2)</f>
        <v>0</v>
      </c>
      <c r="Q29" s="199">
        <f>+ROUND('[3]ROM Temp'!S24,2)</f>
        <v>0</v>
      </c>
      <c r="R29" s="199">
        <f>+ROUND('[3]ROM Temp'!T24,2)</f>
        <v>4.33</v>
      </c>
      <c r="S29" s="199">
        <f>+ROUND('[3]ROM Temp'!U24,2)</f>
        <v>0</v>
      </c>
      <c r="T29" s="199">
        <f>+ROUND('[3]ROM Temp'!V24,2)</f>
        <v>0</v>
      </c>
      <c r="U29" s="199">
        <f>+ROUND('[3]ROM Temp'!W24,2)</f>
        <v>0</v>
      </c>
      <c r="V29" s="199">
        <f>+ROUND('[3]ROM Temp'!X24,2)</f>
        <v>0</v>
      </c>
      <c r="W29" s="199">
        <f>+ROUND('[3]ROM Temp'!Y24,2)</f>
        <v>6.33</v>
      </c>
      <c r="X29" s="199">
        <f>+ROUND('[3]ROM Temp'!AA24,2)</f>
        <v>14.95</v>
      </c>
      <c r="Y29" s="199">
        <f>+ROUND('[3]ROM Temp'!AB24,2)</f>
        <v>5.75</v>
      </c>
      <c r="Z29" s="199">
        <f>+ROUND('[3]ROM Temp'!AE24,2)</f>
        <v>0</v>
      </c>
      <c r="AA29" s="205">
        <f>AVERAGEIF(F29:Z29,"&lt;&gt;0")</f>
        <v>9.3427272727272719</v>
      </c>
      <c r="AB29" s="205">
        <f t="shared" si="1"/>
        <v>14.95</v>
      </c>
      <c r="AC29" s="199">
        <f>+ROUND('[3]ROM Temp'!AD24,2)</f>
        <v>12</v>
      </c>
      <c r="AD29" s="199">
        <f>+ROUND('[3]ROM Temp'!Z24,2)</f>
        <v>15.87</v>
      </c>
      <c r="AE29" s="199">
        <f>+ROUND('[3]ROM Temp'!AF24,2)</f>
        <v>0</v>
      </c>
      <c r="AF29" s="200">
        <f t="shared" si="4"/>
        <v>13.934999999999999</v>
      </c>
      <c r="AG29" s="200">
        <f t="shared" si="2"/>
        <v>15.87</v>
      </c>
      <c r="AH29">
        <f>+ROUND('[3]ROM Temp'!AC24,2)</f>
        <v>0</v>
      </c>
    </row>
    <row r="30" spans="1:34">
      <c r="A30" s="206">
        <f t="shared" si="5"/>
        <v>20</v>
      </c>
      <c r="B30" s="226" t="s">
        <v>83</v>
      </c>
      <c r="C30" s="224">
        <f>+(AA30*2+AB30)/3*0+D30*(C8/D8)</f>
        <v>0.88571428571428557</v>
      </c>
      <c r="D30" s="222">
        <f t="shared" si="6"/>
        <v>2</v>
      </c>
      <c r="E30" s="223">
        <f>+AH30*0+D30*(E8/D8)</f>
        <v>5.2380952380952381</v>
      </c>
      <c r="F30" s="199">
        <f>+ROUND('[3]ROM Temp'!H25,2)</f>
        <v>0</v>
      </c>
      <c r="G30" s="199">
        <f>+ROUND('[3]ROM Temp'!I25,2)</f>
        <v>0</v>
      </c>
      <c r="H30" s="199">
        <f>+ROUND('[3]ROM Temp'!J25,2)</f>
        <v>0</v>
      </c>
      <c r="I30" s="199">
        <f>+ROUND('[3]ROM Temp'!K25,2)</f>
        <v>0</v>
      </c>
      <c r="J30" s="199">
        <f>+ROUND('[3]ROM Temp'!L25,2)</f>
        <v>0</v>
      </c>
      <c r="K30" s="199">
        <f>+ROUND('[3]ROM Temp'!M25,2)</f>
        <v>0</v>
      </c>
      <c r="L30" s="199">
        <f>+ROUND('[3]ROM Temp'!N25,2)</f>
        <v>0</v>
      </c>
      <c r="M30" s="227">
        <f>+ROUND('[3]ROM Temp'!O25,2)</f>
        <v>0</v>
      </c>
      <c r="N30" s="199">
        <f>+ROUND('[3]ROM Temp'!P25,2)</f>
        <v>0</v>
      </c>
      <c r="O30" s="199">
        <f>+ROUND('[3]ROM Temp'!Q25,2)</f>
        <v>0</v>
      </c>
      <c r="P30" s="199">
        <f>+ROUND('[3]ROM Temp'!R25,2)</f>
        <v>0</v>
      </c>
      <c r="Q30" s="199">
        <f>+ROUND('[3]ROM Temp'!S25,2)</f>
        <v>0</v>
      </c>
      <c r="R30" s="199">
        <f>+ROUND('[3]ROM Temp'!T25,2)</f>
        <v>0</v>
      </c>
      <c r="S30" s="199">
        <f>+ROUND('[3]ROM Temp'!U25,2)</f>
        <v>0</v>
      </c>
      <c r="T30" s="199">
        <f>+ROUND('[3]ROM Temp'!V25,2)</f>
        <v>0</v>
      </c>
      <c r="U30" s="199">
        <f>+ROUND('[3]ROM Temp'!W25,2)</f>
        <v>0</v>
      </c>
      <c r="V30" s="199">
        <f>+ROUND('[3]ROM Temp'!X25,2)</f>
        <v>0</v>
      </c>
      <c r="W30" s="199">
        <f>+ROUND('[3]ROM Temp'!Y25,2)</f>
        <v>0</v>
      </c>
      <c r="X30" s="199">
        <f>+ROUND('[3]ROM Temp'!AA25,2)</f>
        <v>0</v>
      </c>
      <c r="Y30" s="199">
        <f>+ROUND('[3]ROM Temp'!AB25,2)</f>
        <v>0</v>
      </c>
      <c r="Z30" s="199">
        <f>+ROUND('[3]ROM Temp'!AE25,2)</f>
        <v>0</v>
      </c>
      <c r="AA30" s="205">
        <v>0</v>
      </c>
      <c r="AB30" s="205">
        <f t="shared" si="1"/>
        <v>0</v>
      </c>
      <c r="AC30" s="199">
        <f>+ROUND('[3]ROM Temp'!AD25,2)</f>
        <v>2</v>
      </c>
      <c r="AD30" s="199">
        <f>+ROUND('[3]ROM Temp'!Z25,2)</f>
        <v>0</v>
      </c>
      <c r="AE30" s="199">
        <f>+ROUND('[3]ROM Temp'!AF25,2)</f>
        <v>0</v>
      </c>
      <c r="AF30" s="200">
        <f t="shared" si="4"/>
        <v>2</v>
      </c>
      <c r="AG30" s="200">
        <f t="shared" si="2"/>
        <v>2</v>
      </c>
      <c r="AH30">
        <f>+ROUND('[3]ROM Temp'!AC25,2)</f>
        <v>0</v>
      </c>
    </row>
    <row r="31" spans="1:34">
      <c r="A31" s="206">
        <f t="shared" si="5"/>
        <v>21</v>
      </c>
      <c r="B31" s="226" t="s">
        <v>84</v>
      </c>
      <c r="C31" s="221">
        <f>+(AA31*2+AB31)/3*0+MAX(F31:Z31)</f>
        <v>55</v>
      </c>
      <c r="D31" s="224">
        <f>+(AF31*2+AG31)/3*0+C31*1.1</f>
        <v>60.500000000000007</v>
      </c>
      <c r="E31" s="224">
        <f>+AH31*0+C31*1.2</f>
        <v>66</v>
      </c>
      <c r="F31" s="199">
        <f>+ROUND('[3]ROM Temp'!H26,2)</f>
        <v>19.29</v>
      </c>
      <c r="G31" s="199">
        <f>+ROUND('[3]ROM Temp'!I26,2)</f>
        <v>23.49</v>
      </c>
      <c r="H31" s="199">
        <f>+ROUND('[3]ROM Temp'!J26,2)</f>
        <v>34.25</v>
      </c>
      <c r="I31" s="199">
        <f>+ROUND('[3]ROM Temp'!K26,2)</f>
        <v>21.33</v>
      </c>
      <c r="J31" s="199">
        <f>+ROUND('[3]ROM Temp'!L26,2)</f>
        <v>38.01</v>
      </c>
      <c r="K31" s="199">
        <f>+ROUND('[3]ROM Temp'!M26,2)</f>
        <v>47.98</v>
      </c>
      <c r="L31" s="199">
        <f>+ROUND('[3]ROM Temp'!N26,2)</f>
        <v>21.43</v>
      </c>
      <c r="M31" s="227">
        <f>+ROUND('[3]ROM Temp'!O26,2)</f>
        <v>55</v>
      </c>
      <c r="N31" s="199">
        <f>+ROUND('[3]ROM Temp'!P26,2)</f>
        <v>0</v>
      </c>
      <c r="O31" s="199">
        <f>+ROUND('[3]ROM Temp'!Q26,2)</f>
        <v>0</v>
      </c>
      <c r="P31" s="199">
        <f>+ROUND('[3]ROM Temp'!R26,2)</f>
        <v>0</v>
      </c>
      <c r="Q31" s="199">
        <f>+ROUND('[3]ROM Temp'!S26,2)</f>
        <v>0</v>
      </c>
      <c r="R31" s="199">
        <f>+ROUND('[3]ROM Temp'!T26,2)</f>
        <v>0</v>
      </c>
      <c r="S31" s="199">
        <f>+ROUND('[3]ROM Temp'!U26,2)</f>
        <v>0</v>
      </c>
      <c r="T31" s="199">
        <f>+ROUND('[3]ROM Temp'!V26,2)</f>
        <v>0</v>
      </c>
      <c r="U31" s="199">
        <f>+ROUND('[3]ROM Temp'!W26,2)</f>
        <v>0</v>
      </c>
      <c r="V31" s="199">
        <f>+ROUND('[3]ROM Temp'!X26,2)</f>
        <v>0</v>
      </c>
      <c r="W31" s="199">
        <f>+ROUND('[3]ROM Temp'!Y26,2)</f>
        <v>0</v>
      </c>
      <c r="X31" s="199">
        <f>+ROUND('[3]ROM Temp'!AA26,2)</f>
        <v>0</v>
      </c>
      <c r="Y31" s="199">
        <f>+ROUND('[3]ROM Temp'!AB26,2)</f>
        <v>20.67</v>
      </c>
      <c r="Z31" s="199">
        <f>+ROUND('[3]ROM Temp'!AE26,2)</f>
        <v>17.53</v>
      </c>
      <c r="AA31" s="205">
        <f>AVERAGEIF(F31:Z31,"&lt;&gt;0")</f>
        <v>29.898000000000003</v>
      </c>
      <c r="AB31" s="205">
        <f t="shared" si="1"/>
        <v>55</v>
      </c>
      <c r="AC31" s="199">
        <f>+ROUND('[3]ROM Temp'!AD26,2)</f>
        <v>35</v>
      </c>
      <c r="AD31" s="199">
        <f>+ROUND('[3]ROM Temp'!Z26,2)</f>
        <v>0</v>
      </c>
      <c r="AE31" s="199">
        <f>+ROUND('[3]ROM Temp'!AF26,2)</f>
        <v>0</v>
      </c>
      <c r="AF31" s="200">
        <f t="shared" si="4"/>
        <v>35</v>
      </c>
      <c r="AG31" s="200">
        <f t="shared" si="2"/>
        <v>35</v>
      </c>
      <c r="AH31">
        <f>+ROUND('[3]ROM Temp'!AC26,2)</f>
        <v>0</v>
      </c>
    </row>
    <row r="32" spans="1:34">
      <c r="A32" s="206">
        <f t="shared" si="5"/>
        <v>22</v>
      </c>
      <c r="B32" s="226" t="s">
        <v>85</v>
      </c>
      <c r="C32" s="225">
        <f>+(AA32*2+AB32)/3*0+MAX(F32:Z32)</f>
        <v>42.37</v>
      </c>
      <c r="D32" s="224">
        <f>+(AF32*2+AG32)/3*0+C32*1.1</f>
        <v>46.606999999999999</v>
      </c>
      <c r="E32" s="224">
        <f>+AH32*0+C32*1.2</f>
        <v>50.843999999999994</v>
      </c>
      <c r="F32" s="199">
        <f>+ROUND('[3]ROM Temp'!H27,2)</f>
        <v>36.909999999999997</v>
      </c>
      <c r="G32" s="199">
        <f>+ROUND('[3]ROM Temp'!I27,2)</f>
        <v>26.77</v>
      </c>
      <c r="H32" s="199">
        <f>+ROUND('[3]ROM Temp'!J27,2)</f>
        <v>33.93</v>
      </c>
      <c r="I32" s="199">
        <f>+ROUND('[3]ROM Temp'!K27,2)</f>
        <v>21.4</v>
      </c>
      <c r="J32" s="199">
        <f>+ROUND('[3]ROM Temp'!L27,2)</f>
        <v>39.590000000000003</v>
      </c>
      <c r="K32" s="199">
        <f>+ROUND('[3]ROM Temp'!M27,2)</f>
        <v>40.520000000000003</v>
      </c>
      <c r="L32" s="199">
        <f>+ROUND('[3]ROM Temp'!N27,2)</f>
        <v>39.1</v>
      </c>
      <c r="M32" s="227">
        <f>+ROUND('[3]ROM Temp'!O27,2)</f>
        <v>42.37</v>
      </c>
      <c r="N32" s="199">
        <f>+ROUND('[3]ROM Temp'!P27,2)</f>
        <v>0</v>
      </c>
      <c r="O32" s="199">
        <f>+ROUND('[3]ROM Temp'!Q27,2)</f>
        <v>0</v>
      </c>
      <c r="P32" s="199">
        <f>+ROUND('[3]ROM Temp'!R27,2)</f>
        <v>0</v>
      </c>
      <c r="Q32" s="199">
        <f>+ROUND('[3]ROM Temp'!S27,2)</f>
        <v>0</v>
      </c>
      <c r="R32" s="199">
        <f>+ROUND('[3]ROM Temp'!T27,2)</f>
        <v>0</v>
      </c>
      <c r="S32" s="199">
        <f>+ROUND('[3]ROM Temp'!U27,2)</f>
        <v>0</v>
      </c>
      <c r="T32" s="199">
        <f>+ROUND('[3]ROM Temp'!V27,2)</f>
        <v>0</v>
      </c>
      <c r="U32" s="199">
        <f>+ROUND('[3]ROM Temp'!W27,2)</f>
        <v>0</v>
      </c>
      <c r="V32" s="199">
        <f>+ROUND('[3]ROM Temp'!X27,2)</f>
        <v>0</v>
      </c>
      <c r="W32" s="199">
        <f>+ROUND('[3]ROM Temp'!Y27,2)</f>
        <v>0</v>
      </c>
      <c r="X32" s="199">
        <f>+ROUND('[3]ROM Temp'!AA27,2)</f>
        <v>0</v>
      </c>
      <c r="Y32" s="199">
        <f>+ROUND('[3]ROM Temp'!AB27,2)</f>
        <v>39.85</v>
      </c>
      <c r="Z32" s="199">
        <f>+ROUND('[3]ROM Temp'!AE27,2)</f>
        <v>17.53</v>
      </c>
      <c r="AA32" s="205">
        <f>AVERAGEIF(F32:Z32,"&lt;&gt;0")</f>
        <v>33.797000000000004</v>
      </c>
      <c r="AB32" s="205">
        <f t="shared" si="1"/>
        <v>42.37</v>
      </c>
      <c r="AC32" s="199">
        <f>+ROUND('[3]ROM Temp'!AD27,2)</f>
        <v>39.68</v>
      </c>
      <c r="AD32" s="199">
        <f>+ROUND('[3]ROM Temp'!Z27,2)</f>
        <v>0</v>
      </c>
      <c r="AE32" s="199">
        <f>+ROUND('[3]ROM Temp'!AF27,2)</f>
        <v>0</v>
      </c>
      <c r="AF32" s="200">
        <f t="shared" si="4"/>
        <v>39.68</v>
      </c>
      <c r="AG32" s="200">
        <f t="shared" si="2"/>
        <v>39.68</v>
      </c>
      <c r="AH32">
        <f>+ROUND('[3]ROM Temp'!AC27,2)</f>
        <v>0</v>
      </c>
    </row>
    <row r="33" spans="1:34">
      <c r="A33" s="209">
        <f t="shared" si="5"/>
        <v>23</v>
      </c>
      <c r="B33" s="114" t="s">
        <v>86</v>
      </c>
      <c r="C33" s="221">
        <f>+(AA33*2+AB33)/3</f>
        <v>0</v>
      </c>
      <c r="D33" s="222">
        <f t="shared" si="6"/>
        <v>0</v>
      </c>
      <c r="E33" s="223">
        <f>+AH33</f>
        <v>0</v>
      </c>
      <c r="F33" s="199">
        <f>+ROUND('[3]ROM Temp'!H28,2)</f>
        <v>0</v>
      </c>
      <c r="G33" s="199">
        <f>+ROUND('[3]ROM Temp'!I28,2)</f>
        <v>0</v>
      </c>
      <c r="H33" s="199">
        <f>+ROUND('[3]ROM Temp'!J28,2)</f>
        <v>0</v>
      </c>
      <c r="I33" s="199">
        <f>+ROUND('[3]ROM Temp'!K28,2)</f>
        <v>0</v>
      </c>
      <c r="J33" s="199">
        <f>+ROUND('[3]ROM Temp'!L28,2)</f>
        <v>0</v>
      </c>
      <c r="K33" s="199">
        <f>+ROUND('[3]ROM Temp'!M28,2)</f>
        <v>0</v>
      </c>
      <c r="L33" s="199">
        <f>+ROUND('[3]ROM Temp'!N28,2)</f>
        <v>0</v>
      </c>
      <c r="M33" s="227">
        <f>+ROUND('[3]ROM Temp'!O28,2)</f>
        <v>0</v>
      </c>
      <c r="N33" s="199">
        <f>+ROUND('[3]ROM Temp'!P28,2)</f>
        <v>0</v>
      </c>
      <c r="O33" s="199">
        <f>+ROUND('[3]ROM Temp'!Q28,2)</f>
        <v>0</v>
      </c>
      <c r="P33" s="199">
        <f>+ROUND('[3]ROM Temp'!R28,2)</f>
        <v>0</v>
      </c>
      <c r="Q33" s="199">
        <f>+ROUND('[3]ROM Temp'!S28,2)</f>
        <v>0</v>
      </c>
      <c r="R33" s="199">
        <f>+ROUND('[3]ROM Temp'!T28,2)</f>
        <v>0</v>
      </c>
      <c r="S33" s="199">
        <f>+ROUND('[3]ROM Temp'!U28,2)</f>
        <v>0</v>
      </c>
      <c r="T33" s="199">
        <f>+ROUND('[3]ROM Temp'!V28,2)</f>
        <v>0</v>
      </c>
      <c r="U33" s="199">
        <f>+ROUND('[3]ROM Temp'!W28,2)</f>
        <v>0</v>
      </c>
      <c r="V33" s="199">
        <f>+ROUND('[3]ROM Temp'!X28,2)</f>
        <v>0</v>
      </c>
      <c r="W33" s="199">
        <f>+ROUND('[3]ROM Temp'!Y28,2)</f>
        <v>0</v>
      </c>
      <c r="X33" s="199">
        <f>+ROUND('[3]ROM Temp'!AA28,2)</f>
        <v>0</v>
      </c>
      <c r="Y33" s="199">
        <f>+ROUND('[3]ROM Temp'!AB28,2)</f>
        <v>0</v>
      </c>
      <c r="Z33" s="199">
        <f>+ROUND('[3]ROM Temp'!AE28,2)</f>
        <v>0</v>
      </c>
      <c r="AA33" s="205">
        <v>0</v>
      </c>
      <c r="AB33" s="205">
        <f t="shared" si="1"/>
        <v>0</v>
      </c>
      <c r="AC33" s="199">
        <f>+ROUND('[3]ROM Temp'!AD28,2)</f>
        <v>0</v>
      </c>
      <c r="AD33" s="199">
        <f>+ROUND('[3]ROM Temp'!Z28,2)</f>
        <v>0</v>
      </c>
      <c r="AE33" s="199">
        <f>+ROUND('[3]ROM Temp'!AF28,2)</f>
        <v>0</v>
      </c>
      <c r="AF33" s="200">
        <v>0</v>
      </c>
      <c r="AG33" s="200">
        <f t="shared" si="2"/>
        <v>0</v>
      </c>
      <c r="AH33">
        <f>+ROUND('[3]ROM Temp'!AC28,2)</f>
        <v>0</v>
      </c>
    </row>
    <row r="34" spans="1:34">
      <c r="A34" s="209">
        <f t="shared" si="5"/>
        <v>24</v>
      </c>
      <c r="B34" s="114" t="s">
        <v>87</v>
      </c>
      <c r="C34" s="221">
        <f>+(AA34*2+AB34)/3</f>
        <v>0</v>
      </c>
      <c r="D34" s="222">
        <f t="shared" si="6"/>
        <v>0</v>
      </c>
      <c r="E34" s="223">
        <f>+AH34</f>
        <v>0</v>
      </c>
      <c r="F34" s="199">
        <f>+ROUND('[3]ROM Temp'!H29,2)</f>
        <v>0</v>
      </c>
      <c r="G34" s="199">
        <f>+ROUND('[3]ROM Temp'!I29,2)</f>
        <v>0</v>
      </c>
      <c r="H34" s="199">
        <f>+ROUND('[3]ROM Temp'!J29,2)</f>
        <v>0</v>
      </c>
      <c r="I34" s="199">
        <f>+ROUND('[3]ROM Temp'!K29,2)</f>
        <v>0</v>
      </c>
      <c r="J34" s="199">
        <f>+ROUND('[3]ROM Temp'!L29,2)</f>
        <v>0</v>
      </c>
      <c r="K34" s="199">
        <f>+ROUND('[3]ROM Temp'!M29,2)</f>
        <v>0</v>
      </c>
      <c r="L34" s="199">
        <f>+ROUND('[3]ROM Temp'!N29,2)</f>
        <v>0</v>
      </c>
      <c r="M34" s="227">
        <f>+ROUND('[3]ROM Temp'!O29,2)</f>
        <v>0</v>
      </c>
      <c r="N34" s="199">
        <f>+ROUND('[3]ROM Temp'!P29,2)</f>
        <v>0</v>
      </c>
      <c r="O34" s="199">
        <f>+ROUND('[3]ROM Temp'!Q29,2)</f>
        <v>0</v>
      </c>
      <c r="P34" s="199">
        <f>+ROUND('[3]ROM Temp'!R29,2)</f>
        <v>0</v>
      </c>
      <c r="Q34" s="199">
        <f>+ROUND('[3]ROM Temp'!S29,2)</f>
        <v>0</v>
      </c>
      <c r="R34" s="199">
        <f>+ROUND('[3]ROM Temp'!T29,2)</f>
        <v>0</v>
      </c>
      <c r="S34" s="199">
        <f>+ROUND('[3]ROM Temp'!U29,2)</f>
        <v>0</v>
      </c>
      <c r="T34" s="199">
        <f>+ROUND('[3]ROM Temp'!V29,2)</f>
        <v>0</v>
      </c>
      <c r="U34" s="199">
        <f>+ROUND('[3]ROM Temp'!W29,2)</f>
        <v>0</v>
      </c>
      <c r="V34" s="199">
        <f>+ROUND('[3]ROM Temp'!X29,2)</f>
        <v>0</v>
      </c>
      <c r="W34" s="199">
        <f>+ROUND('[3]ROM Temp'!Y29,2)</f>
        <v>0</v>
      </c>
      <c r="X34" s="199">
        <f>+ROUND('[3]ROM Temp'!AA29,2)</f>
        <v>0</v>
      </c>
      <c r="Y34" s="199">
        <f>+ROUND('[3]ROM Temp'!AB29,2)</f>
        <v>0</v>
      </c>
      <c r="Z34" s="199">
        <f>+ROUND('[3]ROM Temp'!AE29,2)</f>
        <v>0</v>
      </c>
      <c r="AA34" s="205">
        <v>0</v>
      </c>
      <c r="AB34" s="205">
        <f t="shared" si="1"/>
        <v>0</v>
      </c>
      <c r="AC34" s="199">
        <f>+ROUND('[3]ROM Temp'!AD29,2)</f>
        <v>0</v>
      </c>
      <c r="AD34" s="199">
        <f>+ROUND('[3]ROM Temp'!Z29,2)</f>
        <v>0</v>
      </c>
      <c r="AE34" s="199">
        <f>+ROUND('[3]ROM Temp'!AF29,2)</f>
        <v>0</v>
      </c>
      <c r="AF34" s="200">
        <v>0</v>
      </c>
      <c r="AG34" s="200">
        <f t="shared" si="2"/>
        <v>0</v>
      </c>
      <c r="AH34">
        <f>+ROUND('[3]ROM Temp'!AC29,2)</f>
        <v>0</v>
      </c>
    </row>
    <row r="35" spans="1:34">
      <c r="A35" s="207">
        <f t="shared" si="5"/>
        <v>25</v>
      </c>
      <c r="B35" s="208" t="s">
        <v>88</v>
      </c>
      <c r="C35" s="224">
        <f>M35</f>
        <v>64.06</v>
      </c>
      <c r="D35" s="222">
        <f>AF35</f>
        <v>89.68</v>
      </c>
      <c r="E35" s="224">
        <f>D35+(D35-C35)</f>
        <v>115.30000000000001</v>
      </c>
      <c r="F35" s="199">
        <f>+ROUND('[3]ROM Temp'!H30,2)</f>
        <v>0</v>
      </c>
      <c r="G35" s="199">
        <f>+ROUND('[3]ROM Temp'!I30,2)</f>
        <v>0</v>
      </c>
      <c r="H35" s="199">
        <f>+ROUND('[3]ROM Temp'!J30,2)</f>
        <v>0</v>
      </c>
      <c r="I35" s="199">
        <f>+ROUND('[3]ROM Temp'!K30,2)</f>
        <v>0</v>
      </c>
      <c r="J35" s="199">
        <f>+ROUND('[3]ROM Temp'!L30,2)</f>
        <v>0</v>
      </c>
      <c r="K35" s="199">
        <f>+ROUND('[3]ROM Temp'!M30,2)</f>
        <v>0</v>
      </c>
      <c r="L35" s="199">
        <f>+ROUND('[3]ROM Temp'!N30,2)</f>
        <v>0</v>
      </c>
      <c r="M35" s="227">
        <f>+ROUND('[3]ROM Temp'!O30,2)</f>
        <v>64.06</v>
      </c>
      <c r="N35" s="199">
        <f>+ROUND('[3]ROM Temp'!P30,2)</f>
        <v>0</v>
      </c>
      <c r="O35" s="199">
        <f>+ROUND('[3]ROM Temp'!Q30,2)</f>
        <v>0</v>
      </c>
      <c r="P35" s="199">
        <f>+ROUND('[3]ROM Temp'!R30,2)</f>
        <v>0</v>
      </c>
      <c r="Q35" s="199">
        <f>+ROUND('[3]ROM Temp'!S30,2)</f>
        <v>0</v>
      </c>
      <c r="R35" s="199">
        <f>+ROUND('[3]ROM Temp'!T30,2)</f>
        <v>0</v>
      </c>
      <c r="S35" s="199">
        <f>+ROUND('[3]ROM Temp'!U30,2)</f>
        <v>0</v>
      </c>
      <c r="T35" s="199">
        <f>+ROUND('[3]ROM Temp'!V30,2)</f>
        <v>0</v>
      </c>
      <c r="U35" s="199">
        <f>+ROUND('[3]ROM Temp'!W30,2)</f>
        <v>0</v>
      </c>
      <c r="V35" s="199">
        <f>+ROUND('[3]ROM Temp'!X30,2)</f>
        <v>0</v>
      </c>
      <c r="W35" s="199">
        <f>+ROUND('[3]ROM Temp'!Y30,2)</f>
        <v>0</v>
      </c>
      <c r="X35" s="199">
        <f>+ROUND('[3]ROM Temp'!AA30,2)</f>
        <v>0</v>
      </c>
      <c r="Y35" s="199">
        <f>+ROUND('[3]ROM Temp'!AB30,2)</f>
        <v>0</v>
      </c>
      <c r="Z35" s="199">
        <f>+ROUND('[3]ROM Temp'!AE30,2)</f>
        <v>0</v>
      </c>
      <c r="AA35" s="205">
        <v>0</v>
      </c>
      <c r="AB35" s="205">
        <f t="shared" si="1"/>
        <v>64.06</v>
      </c>
      <c r="AC35" s="199">
        <f>+ROUND('[3]ROM Temp'!AD30,2)</f>
        <v>89.68</v>
      </c>
      <c r="AD35" s="199">
        <f>+ROUND('[3]ROM Temp'!Z30,2)</f>
        <v>0</v>
      </c>
      <c r="AE35" s="199">
        <f>+ROUND('[3]ROM Temp'!AF30,2)</f>
        <v>0</v>
      </c>
      <c r="AF35" s="200">
        <f>AVERAGEIF(AC35:AE35,"&lt;&gt;0")</f>
        <v>89.68</v>
      </c>
      <c r="AG35" s="200">
        <f t="shared" si="2"/>
        <v>89.68</v>
      </c>
      <c r="AH35">
        <f>+ROUND('[3]ROM Temp'!AC30,2)</f>
        <v>0</v>
      </c>
    </row>
    <row r="36" spans="1:34" ht="15" thickBot="1">
      <c r="A36" s="210"/>
      <c r="B36" s="211"/>
      <c r="C36" s="202"/>
      <c r="D36" s="203"/>
      <c r="E36" s="204"/>
      <c r="F36" s="199"/>
      <c r="G36" s="199"/>
      <c r="H36" s="199"/>
      <c r="I36" s="199"/>
      <c r="J36" s="199"/>
      <c r="K36" s="199"/>
      <c r="L36" s="199"/>
      <c r="M36" s="227"/>
      <c r="N36" s="199"/>
      <c r="O36" s="199"/>
      <c r="P36" s="199"/>
      <c r="Q36" s="199"/>
      <c r="R36" s="199"/>
      <c r="S36" s="199"/>
      <c r="T36" s="199"/>
      <c r="U36" s="199"/>
      <c r="V36" s="199"/>
      <c r="W36" s="199"/>
      <c r="X36" s="199"/>
      <c r="Y36" s="199"/>
      <c r="Z36" s="199"/>
      <c r="AA36" s="205"/>
      <c r="AB36" s="205"/>
      <c r="AF36" s="200"/>
      <c r="AG36" s="200"/>
    </row>
    <row r="37" spans="1:34" s="175" customFormat="1" ht="18.600000000000001" thickTop="1">
      <c r="A37" s="212"/>
      <c r="B37" s="213" t="s">
        <v>202</v>
      </c>
      <c r="C37" s="214">
        <f t="shared" ref="C37:AE37" si="7">+SUM(C11:C35)</f>
        <v>538.2558095238096</v>
      </c>
      <c r="D37" s="215">
        <f t="shared" si="7"/>
        <v>719.90500870455708</v>
      </c>
      <c r="E37" s="216">
        <f t="shared" si="7"/>
        <v>931.91554121863805</v>
      </c>
      <c r="F37" s="199">
        <f t="shared" si="7"/>
        <v>207.83999999999997</v>
      </c>
      <c r="G37" s="199">
        <f t="shared" si="7"/>
        <v>253.68000000000004</v>
      </c>
      <c r="H37" s="199">
        <f t="shared" si="7"/>
        <v>285.27</v>
      </c>
      <c r="I37" s="199">
        <f t="shared" si="7"/>
        <v>212.24999999999997</v>
      </c>
      <c r="J37" s="199">
        <f t="shared" si="7"/>
        <v>299.76</v>
      </c>
      <c r="K37" s="199">
        <f t="shared" si="7"/>
        <v>293.43</v>
      </c>
      <c r="L37" s="199">
        <f t="shared" si="7"/>
        <v>348.13000000000005</v>
      </c>
      <c r="M37" s="227">
        <f t="shared" si="7"/>
        <v>433.33000000000004</v>
      </c>
      <c r="N37" s="199">
        <f t="shared" si="7"/>
        <v>231.35000000000002</v>
      </c>
      <c r="O37" s="199">
        <f t="shared" si="7"/>
        <v>222.21</v>
      </c>
      <c r="P37" s="199">
        <f t="shared" si="7"/>
        <v>206.81</v>
      </c>
      <c r="Q37" s="199">
        <f t="shared" si="7"/>
        <v>195.03</v>
      </c>
      <c r="R37" s="199">
        <f t="shared" si="7"/>
        <v>300.03000000000003</v>
      </c>
      <c r="S37" s="199">
        <f t="shared" si="7"/>
        <v>195.04999999999998</v>
      </c>
      <c r="T37" s="199">
        <f t="shared" si="7"/>
        <v>285.94</v>
      </c>
      <c r="U37" s="199">
        <f t="shared" si="7"/>
        <v>291.86</v>
      </c>
      <c r="V37" s="199">
        <f t="shared" si="7"/>
        <v>210.16000000000003</v>
      </c>
      <c r="W37" s="199">
        <f t="shared" si="7"/>
        <v>174.37</v>
      </c>
      <c r="X37" s="199">
        <f t="shared" si="7"/>
        <v>214.86999999999998</v>
      </c>
      <c r="Y37" s="199">
        <f t="shared" si="7"/>
        <v>360.49000000000007</v>
      </c>
      <c r="Z37" s="199">
        <f t="shared" si="7"/>
        <v>239.93</v>
      </c>
      <c r="AA37" s="205">
        <f t="shared" si="7"/>
        <v>373.37581666666671</v>
      </c>
      <c r="AB37" s="205">
        <f t="shared" si="7"/>
        <v>768.00900000000001</v>
      </c>
      <c r="AC37" s="199">
        <f t="shared" si="7"/>
        <v>534.77</v>
      </c>
      <c r="AD37" s="199">
        <f t="shared" si="7"/>
        <v>119.55</v>
      </c>
      <c r="AE37" s="199">
        <f t="shared" si="7"/>
        <v>358.40999999999997</v>
      </c>
      <c r="AF37" s="200"/>
      <c r="AG37" s="200"/>
      <c r="AH37" s="175">
        <f>+SUM(AH11:AH35)</f>
        <v>468.29999999999995</v>
      </c>
    </row>
    <row r="39" spans="1:34">
      <c r="D39" s="217">
        <f>+D37/C37</f>
        <v>1.3374774521086006</v>
      </c>
      <c r="E39" s="217">
        <f>+E37/D37</f>
        <v>1.2944979267411769</v>
      </c>
    </row>
    <row r="40" spans="1:34">
      <c r="E40" s="217">
        <f>+E37/C37</f>
        <v>1.7313617888176551</v>
      </c>
      <c r="F40" s="118"/>
    </row>
    <row r="41" spans="1:34">
      <c r="B41" s="218" t="s">
        <v>203</v>
      </c>
      <c r="C41" s="219" t="s">
        <v>204</v>
      </c>
      <c r="D41" s="219" t="s">
        <v>205</v>
      </c>
      <c r="E41" s="219" t="s">
        <v>206</v>
      </c>
      <c r="F41" s="199"/>
      <c r="G41" s="199"/>
      <c r="H41" s="199"/>
      <c r="I41" s="199"/>
      <c r="J41" s="199"/>
      <c r="K41" s="199"/>
      <c r="L41" s="199"/>
      <c r="M41" s="199"/>
      <c r="N41" s="199"/>
      <c r="O41" s="199"/>
      <c r="P41" s="199"/>
      <c r="Q41" s="199"/>
      <c r="R41" s="199"/>
      <c r="S41" s="199"/>
      <c r="T41" s="199"/>
      <c r="U41" s="199"/>
      <c r="V41" s="199"/>
      <c r="W41" s="199"/>
      <c r="X41" s="199"/>
      <c r="Y41" s="199"/>
      <c r="Z41" s="199"/>
      <c r="AA41" s="175"/>
      <c r="AB41" s="175"/>
      <c r="AC41" s="199"/>
    </row>
    <row r="42" spans="1:34">
      <c r="F42" s="199"/>
      <c r="G42" s="199"/>
      <c r="H42" s="199"/>
      <c r="I42" s="199"/>
      <c r="J42" s="199"/>
      <c r="K42" s="199"/>
      <c r="L42" s="199"/>
      <c r="M42" s="199"/>
      <c r="N42" s="199"/>
      <c r="O42" s="199"/>
      <c r="P42" s="199"/>
      <c r="Q42" s="199"/>
      <c r="R42" s="199"/>
      <c r="S42" s="199"/>
      <c r="T42" s="199"/>
      <c r="U42" s="199"/>
      <c r="V42" s="199"/>
      <c r="W42" s="199"/>
      <c r="X42" s="199"/>
      <c r="Y42" s="199"/>
      <c r="Z42" s="199"/>
      <c r="AA42" s="175"/>
      <c r="AB42" s="175"/>
      <c r="AC42" s="199"/>
    </row>
    <row r="43" spans="1:34">
      <c r="G43" s="199"/>
      <c r="H43" s="199"/>
      <c r="I43" s="199"/>
      <c r="J43" s="199"/>
      <c r="K43" s="199"/>
      <c r="L43" s="199"/>
      <c r="M43" s="199"/>
      <c r="N43" s="199"/>
      <c r="O43" s="199"/>
      <c r="P43" s="199"/>
      <c r="Q43" s="199"/>
      <c r="R43" s="199"/>
      <c r="S43" s="199"/>
      <c r="T43" s="199"/>
      <c r="U43" s="199"/>
      <c r="V43" s="199"/>
      <c r="W43" s="199"/>
      <c r="X43" s="199"/>
      <c r="Y43" s="199"/>
      <c r="Z43" s="199"/>
      <c r="AA43" s="175"/>
      <c r="AB43" s="175"/>
      <c r="AC43" s="199"/>
    </row>
    <row r="44" spans="1:34">
      <c r="E44" s="21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7808D-FE38-48EF-9F7C-CA85805A66C7}">
  <dimension ref="A6:BJ24"/>
  <sheetViews>
    <sheetView topLeftCell="U4" workbookViewId="0">
      <selection activeCell="S29" sqref="S29"/>
    </sheetView>
  </sheetViews>
  <sheetFormatPr defaultRowHeight="14.4"/>
  <cols>
    <col min="1" max="1" width="24.44140625" bestFit="1" customWidth="1"/>
    <col min="2" max="3" width="17.88671875" bestFit="1" customWidth="1"/>
    <col min="4" max="4" width="20.77734375" bestFit="1" customWidth="1"/>
    <col min="5" max="5" width="17.88671875" bestFit="1" customWidth="1"/>
    <col min="6" max="6" width="19.109375" bestFit="1" customWidth="1"/>
    <col min="7" max="7" width="19" bestFit="1" customWidth="1"/>
    <col min="8" max="8" width="20.77734375" bestFit="1" customWidth="1"/>
    <col min="9" max="10" width="18.33203125" bestFit="1" customWidth="1"/>
    <col min="11" max="11" width="21.33203125" bestFit="1" customWidth="1"/>
    <col min="12" max="13" width="19" bestFit="1" customWidth="1"/>
    <col min="14" max="14" width="13.5546875" bestFit="1" customWidth="1"/>
    <col min="15" max="15" width="13" bestFit="1" customWidth="1"/>
    <col min="16" max="16" width="16.5546875" bestFit="1" customWidth="1"/>
    <col min="17" max="17" width="13" bestFit="1" customWidth="1"/>
    <col min="18" max="18" width="16" bestFit="1" customWidth="1"/>
    <col min="19" max="21" width="13" bestFit="1" customWidth="1"/>
    <col min="22" max="22" width="16" bestFit="1" customWidth="1"/>
    <col min="23" max="23" width="19.5546875" bestFit="1" customWidth="1"/>
    <col min="24" max="24" width="14.109375" bestFit="1" customWidth="1"/>
    <col min="25" max="27" width="12.33203125" bestFit="1" customWidth="1"/>
    <col min="28" max="28" width="14.6640625" bestFit="1" customWidth="1"/>
    <col min="29" max="30" width="13.21875" bestFit="1" customWidth="1"/>
    <col min="31" max="31" width="12.33203125" bestFit="1" customWidth="1"/>
    <col min="32" max="32" width="18.77734375" bestFit="1" customWidth="1"/>
    <col min="33" max="37" width="12.33203125" bestFit="1" customWidth="1"/>
    <col min="38" max="38" width="20.109375" bestFit="1" customWidth="1"/>
    <col min="39" max="39" width="18.44140625" bestFit="1" customWidth="1"/>
    <col min="40" max="40" width="15.6640625" bestFit="1" customWidth="1"/>
    <col min="41" max="41" width="13.88671875" bestFit="1" customWidth="1"/>
    <col min="42" max="43" width="21.6640625" bestFit="1" customWidth="1"/>
    <col min="44" max="44" width="17.5546875" bestFit="1" customWidth="1"/>
    <col min="45" max="45" width="15.77734375" bestFit="1" customWidth="1"/>
    <col min="46" max="47" width="23.5546875" bestFit="1" customWidth="1"/>
    <col min="48" max="48" width="23" bestFit="1" customWidth="1"/>
    <col min="49" max="50" width="29" bestFit="1" customWidth="1"/>
    <col min="51" max="51" width="12.5546875" bestFit="1" customWidth="1"/>
    <col min="52" max="52" width="11.33203125" bestFit="1" customWidth="1"/>
    <col min="53" max="54" width="18.5546875" bestFit="1" customWidth="1"/>
    <col min="55" max="55" width="14.6640625" bestFit="1" customWidth="1"/>
    <col min="56" max="56" width="12.88671875" bestFit="1" customWidth="1"/>
    <col min="57" max="58" width="20.5546875" bestFit="1" customWidth="1"/>
    <col min="59" max="59" width="31.88671875" bestFit="1" customWidth="1"/>
    <col min="60" max="61" width="37.88671875" bestFit="1" customWidth="1"/>
    <col min="62" max="63" width="13.5546875" bestFit="1" customWidth="1"/>
    <col min="64" max="64" width="36.5546875" bestFit="1" customWidth="1"/>
    <col min="65" max="65" width="13.109375" bestFit="1" customWidth="1"/>
    <col min="66" max="66" width="14.109375" bestFit="1" customWidth="1"/>
    <col min="67" max="67" width="16.88671875" bestFit="1" customWidth="1"/>
    <col min="68" max="68" width="14.109375" bestFit="1" customWidth="1"/>
    <col min="69" max="69" width="16.88671875" bestFit="1" customWidth="1"/>
    <col min="70" max="70" width="10.6640625" bestFit="1" customWidth="1"/>
  </cols>
  <sheetData>
    <row r="6" spans="1:62">
      <c r="A6" s="11" t="s">
        <v>501</v>
      </c>
      <c r="B6" s="11" t="s">
        <v>3</v>
      </c>
    </row>
    <row r="7" spans="1:62">
      <c r="B7" t="s">
        <v>167</v>
      </c>
      <c r="M7" t="s">
        <v>712</v>
      </c>
      <c r="N7" t="s">
        <v>166</v>
      </c>
      <c r="AM7" t="s">
        <v>713</v>
      </c>
      <c r="AN7" t="s">
        <v>168</v>
      </c>
      <c r="BJ7" t="s">
        <v>714</v>
      </c>
    </row>
    <row r="8" spans="1:62">
      <c r="B8" t="s">
        <v>167</v>
      </c>
      <c r="C8" t="s">
        <v>167</v>
      </c>
      <c r="D8" t="s">
        <v>167</v>
      </c>
      <c r="E8" t="s">
        <v>167</v>
      </c>
      <c r="F8" t="s">
        <v>167</v>
      </c>
      <c r="G8" t="s">
        <v>167</v>
      </c>
      <c r="H8" t="s">
        <v>167</v>
      </c>
      <c r="I8" t="s">
        <v>167</v>
      </c>
      <c r="J8" t="s">
        <v>167</v>
      </c>
      <c r="K8" t="s">
        <v>167</v>
      </c>
      <c r="L8" t="s">
        <v>712</v>
      </c>
      <c r="N8" t="s">
        <v>417</v>
      </c>
      <c r="O8" t="s">
        <v>417</v>
      </c>
      <c r="P8" t="s">
        <v>417</v>
      </c>
      <c r="Q8" t="s">
        <v>417</v>
      </c>
      <c r="R8" t="s">
        <v>417</v>
      </c>
      <c r="S8" t="s">
        <v>417</v>
      </c>
      <c r="T8" t="s">
        <v>417</v>
      </c>
      <c r="U8" t="s">
        <v>417</v>
      </c>
      <c r="V8" t="s">
        <v>417</v>
      </c>
      <c r="W8" t="s">
        <v>715</v>
      </c>
      <c r="X8" t="s">
        <v>390</v>
      </c>
      <c r="Y8" t="s">
        <v>390</v>
      </c>
      <c r="Z8" t="s">
        <v>390</v>
      </c>
      <c r="AA8" t="s">
        <v>390</v>
      </c>
      <c r="AB8" t="s">
        <v>390</v>
      </c>
      <c r="AC8" t="s">
        <v>390</v>
      </c>
      <c r="AD8" t="s">
        <v>390</v>
      </c>
      <c r="AE8" t="s">
        <v>390</v>
      </c>
      <c r="AF8" t="s">
        <v>390</v>
      </c>
      <c r="AG8" t="s">
        <v>390</v>
      </c>
      <c r="AH8" t="s">
        <v>390</v>
      </c>
      <c r="AI8" t="s">
        <v>390</v>
      </c>
      <c r="AJ8" t="s">
        <v>390</v>
      </c>
      <c r="AK8" t="s">
        <v>390</v>
      </c>
      <c r="AL8" t="s">
        <v>716</v>
      </c>
      <c r="AN8" t="s">
        <v>454</v>
      </c>
      <c r="AO8" t="s">
        <v>454</v>
      </c>
      <c r="AP8" t="s">
        <v>454</v>
      </c>
      <c r="AQ8" t="s">
        <v>183</v>
      </c>
      <c r="AR8" t="s">
        <v>444</v>
      </c>
      <c r="AS8" t="s">
        <v>444</v>
      </c>
      <c r="AT8" t="s">
        <v>444</v>
      </c>
      <c r="AU8" t="s">
        <v>181</v>
      </c>
      <c r="AV8" t="s">
        <v>435</v>
      </c>
      <c r="AW8" t="s">
        <v>435</v>
      </c>
      <c r="AX8" t="s">
        <v>179</v>
      </c>
      <c r="AY8" t="s">
        <v>449</v>
      </c>
      <c r="AZ8" t="s">
        <v>449</v>
      </c>
      <c r="BA8" t="s">
        <v>449</v>
      </c>
      <c r="BB8" t="s">
        <v>182</v>
      </c>
      <c r="BC8" t="s">
        <v>296</v>
      </c>
      <c r="BD8" t="s">
        <v>296</v>
      </c>
      <c r="BE8" t="s">
        <v>296</v>
      </c>
      <c r="BF8" t="s">
        <v>184</v>
      </c>
      <c r="BG8" t="s">
        <v>439</v>
      </c>
      <c r="BH8" t="s">
        <v>439</v>
      </c>
      <c r="BI8" t="s">
        <v>180</v>
      </c>
    </row>
    <row r="9" spans="1:62">
      <c r="B9" t="s">
        <v>465</v>
      </c>
      <c r="C9" t="s">
        <v>465</v>
      </c>
      <c r="D9" s="115" t="s">
        <v>176</v>
      </c>
      <c r="E9" t="s">
        <v>472</v>
      </c>
      <c r="F9" t="s">
        <v>472</v>
      </c>
      <c r="G9" t="s">
        <v>472</v>
      </c>
      <c r="H9" s="115" t="s">
        <v>177</v>
      </c>
      <c r="I9" t="s">
        <v>475</v>
      </c>
      <c r="J9" t="s">
        <v>475</v>
      </c>
      <c r="K9" s="115" t="s">
        <v>178</v>
      </c>
      <c r="N9" t="s">
        <v>418</v>
      </c>
      <c r="O9" t="s">
        <v>418</v>
      </c>
      <c r="P9" s="115" t="s">
        <v>175</v>
      </c>
      <c r="Q9" t="s">
        <v>432</v>
      </c>
      <c r="R9" s="115" t="s">
        <v>173</v>
      </c>
      <c r="S9" t="s">
        <v>423</v>
      </c>
      <c r="T9" t="s">
        <v>423</v>
      </c>
      <c r="U9" t="s">
        <v>423</v>
      </c>
      <c r="V9" s="115" t="s">
        <v>174</v>
      </c>
      <c r="X9" t="s">
        <v>404</v>
      </c>
      <c r="Y9" t="s">
        <v>404</v>
      </c>
      <c r="Z9" t="s">
        <v>404</v>
      </c>
      <c r="AA9" t="s">
        <v>404</v>
      </c>
      <c r="AB9" s="115" t="s">
        <v>172</v>
      </c>
      <c r="AC9" t="s">
        <v>412</v>
      </c>
      <c r="AD9" t="s">
        <v>412</v>
      </c>
      <c r="AE9" t="s">
        <v>412</v>
      </c>
      <c r="AF9" s="115" t="s">
        <v>171</v>
      </c>
      <c r="AG9" t="s">
        <v>391</v>
      </c>
      <c r="AH9" t="s">
        <v>391</v>
      </c>
      <c r="AI9" t="s">
        <v>391</v>
      </c>
      <c r="AJ9" t="s">
        <v>391</v>
      </c>
      <c r="AK9" s="115" t="s">
        <v>170</v>
      </c>
      <c r="AN9" t="s">
        <v>454</v>
      </c>
      <c r="AO9" t="s">
        <v>454</v>
      </c>
      <c r="AP9" s="115" t="s">
        <v>183</v>
      </c>
      <c r="AR9" t="s">
        <v>444</v>
      </c>
      <c r="AS9" t="s">
        <v>444</v>
      </c>
      <c r="AT9" s="115" t="s">
        <v>181</v>
      </c>
      <c r="AV9" t="s">
        <v>435</v>
      </c>
      <c r="AW9" s="115" t="s">
        <v>179</v>
      </c>
      <c r="AY9" t="s">
        <v>449</v>
      </c>
      <c r="AZ9" t="s">
        <v>449</v>
      </c>
      <c r="BA9" s="115" t="s">
        <v>182</v>
      </c>
      <c r="BC9" t="s">
        <v>296</v>
      </c>
      <c r="BD9" t="s">
        <v>296</v>
      </c>
      <c r="BE9" s="115" t="s">
        <v>184</v>
      </c>
      <c r="BG9" t="s">
        <v>439</v>
      </c>
      <c r="BH9" s="115" t="s">
        <v>180</v>
      </c>
    </row>
    <row r="10" spans="1:62">
      <c r="A10" s="11" t="s">
        <v>4</v>
      </c>
      <c r="B10" t="s">
        <v>5</v>
      </c>
      <c r="C10" t="s">
        <v>9</v>
      </c>
      <c r="D10" s="115"/>
      <c r="E10" t="s">
        <v>6</v>
      </c>
      <c r="F10" t="s">
        <v>10</v>
      </c>
      <c r="G10" t="s">
        <v>11</v>
      </c>
      <c r="H10" s="115"/>
      <c r="I10" t="s">
        <v>7</v>
      </c>
      <c r="J10" t="s">
        <v>8</v>
      </c>
      <c r="K10" s="115"/>
      <c r="N10" t="s">
        <v>27</v>
      </c>
      <c r="O10" t="s">
        <v>28</v>
      </c>
      <c r="P10" s="115"/>
      <c r="Q10" t="s">
        <v>32</v>
      </c>
      <c r="R10" s="115"/>
      <c r="S10" t="s">
        <v>29</v>
      </c>
      <c r="T10" t="s">
        <v>30</v>
      </c>
      <c r="U10" t="s">
        <v>31</v>
      </c>
      <c r="V10" s="115"/>
      <c r="X10" t="s">
        <v>405</v>
      </c>
      <c r="Y10" t="s">
        <v>406</v>
      </c>
      <c r="Z10" t="s">
        <v>408</v>
      </c>
      <c r="AA10" t="s">
        <v>410</v>
      </c>
      <c r="AB10" s="115"/>
      <c r="AC10" t="s">
        <v>414</v>
      </c>
      <c r="AD10" t="s">
        <v>416</v>
      </c>
      <c r="AE10" t="s">
        <v>413</v>
      </c>
      <c r="AF10" s="115"/>
      <c r="AG10" t="s">
        <v>393</v>
      </c>
      <c r="AH10" t="s">
        <v>397</v>
      </c>
      <c r="AI10" t="s">
        <v>399</v>
      </c>
      <c r="AJ10" t="s">
        <v>402</v>
      </c>
      <c r="AK10" s="115"/>
      <c r="AN10" t="s">
        <v>456</v>
      </c>
      <c r="AO10" t="s">
        <v>458</v>
      </c>
      <c r="AP10" s="115"/>
      <c r="AR10" t="s">
        <v>445</v>
      </c>
      <c r="AS10" t="s">
        <v>447</v>
      </c>
      <c r="AT10" s="115"/>
      <c r="AV10" t="s">
        <v>436</v>
      </c>
      <c r="AW10" s="115"/>
      <c r="AY10" t="s">
        <v>450</v>
      </c>
      <c r="AZ10" t="s">
        <v>453</v>
      </c>
      <c r="BA10" s="115"/>
      <c r="BC10" t="s">
        <v>463</v>
      </c>
      <c r="BD10" t="s">
        <v>460</v>
      </c>
      <c r="BE10" s="115"/>
      <c r="BG10" t="s">
        <v>442</v>
      </c>
      <c r="BH10" s="115"/>
    </row>
    <row r="11" spans="1:62">
      <c r="A11" s="10" t="s">
        <v>14</v>
      </c>
      <c r="B11" s="129">
        <v>1156.329</v>
      </c>
      <c r="C11" s="129">
        <v>1126.4742311137593</v>
      </c>
      <c r="D11" s="113">
        <v>1141.4016155568797</v>
      </c>
      <c r="E11" s="129">
        <v>1141.4016155568797</v>
      </c>
      <c r="F11" s="129">
        <v>393.5579256099187</v>
      </c>
      <c r="G11" s="129">
        <v>1141.4016155568797</v>
      </c>
      <c r="H11" s="113">
        <v>892.12038557455935</v>
      </c>
      <c r="I11" s="129">
        <v>1014.5702816249999</v>
      </c>
      <c r="J11" s="129">
        <v>995.62244491040622</v>
      </c>
      <c r="K11" s="113">
        <v>1005.0963632677031</v>
      </c>
      <c r="L11" s="129">
        <v>995.62244491040633</v>
      </c>
      <c r="M11" s="129">
        <v>995.62244491040633</v>
      </c>
      <c r="N11" s="129">
        <v>409</v>
      </c>
      <c r="O11" s="129">
        <v>415</v>
      </c>
      <c r="P11" s="113">
        <v>412</v>
      </c>
      <c r="Q11" s="129">
        <v>978</v>
      </c>
      <c r="R11" s="113">
        <v>978</v>
      </c>
      <c r="S11" s="129">
        <v>683.8</v>
      </c>
      <c r="T11" s="129">
        <v>954</v>
      </c>
      <c r="U11" s="129">
        <v>663</v>
      </c>
      <c r="V11" s="113">
        <v>766.93333333333339</v>
      </c>
      <c r="W11" s="129">
        <v>683.80000000000007</v>
      </c>
      <c r="X11" s="129">
        <v>857</v>
      </c>
      <c r="Y11" s="129">
        <v>795</v>
      </c>
      <c r="Z11" s="129">
        <v>1055</v>
      </c>
      <c r="AA11" s="129">
        <v>880</v>
      </c>
      <c r="AB11" s="113">
        <v>896.75</v>
      </c>
      <c r="AC11" s="129">
        <v>785</v>
      </c>
      <c r="AD11" s="129">
        <v>631</v>
      </c>
      <c r="AE11" s="129">
        <v>850</v>
      </c>
      <c r="AF11" s="113">
        <v>755.33333333333337</v>
      </c>
      <c r="AG11" s="129">
        <v>752</v>
      </c>
      <c r="AH11" s="129">
        <v>731</v>
      </c>
      <c r="AI11" s="129">
        <v>915</v>
      </c>
      <c r="AJ11" s="129">
        <v>825.1</v>
      </c>
      <c r="AK11" s="113">
        <v>805.77499999999998</v>
      </c>
      <c r="AL11" s="129">
        <v>825.1</v>
      </c>
      <c r="AM11" s="129">
        <v>775.2294117647059</v>
      </c>
      <c r="AN11" s="129">
        <v>1230</v>
      </c>
      <c r="AO11" s="129">
        <v>976</v>
      </c>
      <c r="AP11" s="113">
        <v>1103</v>
      </c>
      <c r="AQ11" s="129">
        <v>1103</v>
      </c>
      <c r="AR11" s="129">
        <v>991</v>
      </c>
      <c r="AS11" s="129">
        <v>943.2</v>
      </c>
      <c r="AT11" s="113">
        <v>967.1</v>
      </c>
      <c r="AU11" s="129">
        <v>967.1</v>
      </c>
      <c r="AV11" s="129">
        <v>610</v>
      </c>
      <c r="AW11" s="113">
        <v>610</v>
      </c>
      <c r="AX11" s="129">
        <v>610</v>
      </c>
      <c r="AY11" s="129">
        <v>665</v>
      </c>
      <c r="AZ11" s="129">
        <v>1196</v>
      </c>
      <c r="BA11" s="113">
        <v>930.5</v>
      </c>
      <c r="BB11" s="129">
        <v>930.5</v>
      </c>
      <c r="BC11" s="129">
        <v>1002.8</v>
      </c>
      <c r="BD11" s="129">
        <v>947</v>
      </c>
      <c r="BE11" s="113">
        <v>974.9</v>
      </c>
      <c r="BF11" s="129">
        <v>974.9</v>
      </c>
      <c r="BG11" s="129">
        <v>1254</v>
      </c>
      <c r="BH11" s="113">
        <v>1254</v>
      </c>
      <c r="BI11" s="129">
        <v>1254</v>
      </c>
      <c r="BJ11" s="129">
        <v>981.5</v>
      </c>
    </row>
    <row r="12" spans="1:62">
      <c r="A12" s="10" t="s">
        <v>22</v>
      </c>
      <c r="B12" s="129">
        <v>94.417440073009004</v>
      </c>
      <c r="C12" s="129">
        <v>44.454315106934892</v>
      </c>
      <c r="D12" s="113">
        <v>69.435877589971952</v>
      </c>
      <c r="E12" s="129">
        <v>227.02090203696758</v>
      </c>
      <c r="F12" s="129">
        <v>106.80775896547127</v>
      </c>
      <c r="G12" s="129">
        <v>169.13155421206076</v>
      </c>
      <c r="H12" s="113">
        <v>167.65340507149986</v>
      </c>
      <c r="I12" s="129">
        <v>209.91109274999997</v>
      </c>
      <c r="J12" s="129">
        <v>152.76000000000002</v>
      </c>
      <c r="K12" s="113">
        <v>181.33554637499998</v>
      </c>
      <c r="L12" s="129">
        <v>143.50043759206338</v>
      </c>
      <c r="M12" s="129">
        <v>143.50043759206338</v>
      </c>
      <c r="N12" s="129">
        <v>278</v>
      </c>
      <c r="O12" s="129">
        <v>276</v>
      </c>
      <c r="P12" s="113">
        <v>277</v>
      </c>
      <c r="Q12" s="129">
        <v>53</v>
      </c>
      <c r="R12" s="113">
        <v>53</v>
      </c>
      <c r="S12" s="129">
        <v>102</v>
      </c>
      <c r="T12" s="129">
        <v>160</v>
      </c>
      <c r="U12" s="129">
        <v>197</v>
      </c>
      <c r="V12" s="113">
        <v>153</v>
      </c>
      <c r="W12" s="129">
        <v>177.66666666666666</v>
      </c>
      <c r="X12" s="129">
        <v>0</v>
      </c>
      <c r="Y12" s="129">
        <v>0</v>
      </c>
      <c r="Z12" s="129">
        <v>0</v>
      </c>
      <c r="AA12" s="129">
        <v>0</v>
      </c>
      <c r="AB12" s="113">
        <v>0</v>
      </c>
      <c r="AC12" s="129">
        <v>0</v>
      </c>
      <c r="AD12" s="129">
        <v>0</v>
      </c>
      <c r="AE12" s="129">
        <v>0</v>
      </c>
      <c r="AF12" s="113">
        <v>0</v>
      </c>
      <c r="AG12" s="129">
        <v>0</v>
      </c>
      <c r="AH12" s="129">
        <v>0</v>
      </c>
      <c r="AI12" s="129">
        <v>0</v>
      </c>
      <c r="AJ12" s="129">
        <v>0</v>
      </c>
      <c r="AK12" s="113">
        <v>0</v>
      </c>
      <c r="AL12" s="129">
        <v>0</v>
      </c>
      <c r="AM12" s="129">
        <v>62.705882352941174</v>
      </c>
      <c r="AN12" s="129">
        <v>111</v>
      </c>
      <c r="AO12" s="129">
        <v>0</v>
      </c>
      <c r="AP12" s="113">
        <v>55.5</v>
      </c>
      <c r="AQ12" s="129">
        <v>55.5</v>
      </c>
      <c r="AR12" s="129">
        <v>90</v>
      </c>
      <c r="AS12" s="129">
        <v>111</v>
      </c>
      <c r="AT12" s="113">
        <v>100.5</v>
      </c>
      <c r="AU12" s="129">
        <v>100.5</v>
      </c>
      <c r="AV12" s="129">
        <v>0</v>
      </c>
      <c r="AW12" s="113">
        <v>0</v>
      </c>
      <c r="AX12" s="129">
        <v>0</v>
      </c>
      <c r="AY12" s="129">
        <v>384</v>
      </c>
      <c r="AZ12" s="129">
        <v>0</v>
      </c>
      <c r="BA12" s="113">
        <v>192</v>
      </c>
      <c r="BB12" s="129">
        <v>192</v>
      </c>
      <c r="BC12" s="129">
        <v>232</v>
      </c>
      <c r="BD12" s="129">
        <v>165</v>
      </c>
      <c r="BE12" s="113">
        <v>198.5</v>
      </c>
      <c r="BF12" s="129">
        <v>198.5</v>
      </c>
      <c r="BG12" s="129">
        <v>0</v>
      </c>
      <c r="BH12" s="113">
        <v>0</v>
      </c>
      <c r="BI12" s="129">
        <v>0</v>
      </c>
      <c r="BJ12" s="129">
        <v>109.3</v>
      </c>
    </row>
    <row r="13" spans="1:62">
      <c r="A13" s="10" t="s">
        <v>21</v>
      </c>
      <c r="B13" s="129">
        <v>745.45503394611262</v>
      </c>
      <c r="C13" s="129">
        <v>816.76494475962988</v>
      </c>
      <c r="D13" s="113">
        <v>781.10998935287125</v>
      </c>
      <c r="E13" s="129">
        <v>1181.86307665552</v>
      </c>
      <c r="F13" s="129">
        <v>714.46313824823358</v>
      </c>
      <c r="G13" s="129">
        <v>870.11784704093873</v>
      </c>
      <c r="H13" s="113">
        <v>922.14802064823073</v>
      </c>
      <c r="I13" s="129">
        <v>1219.1509235204694</v>
      </c>
      <c r="J13" s="129">
        <v>1568.184</v>
      </c>
      <c r="K13" s="113">
        <v>1393.6674617602348</v>
      </c>
      <c r="L13" s="129">
        <v>1016.5712805958435</v>
      </c>
      <c r="M13" s="129">
        <v>1016.5712805958435</v>
      </c>
      <c r="N13" s="129">
        <v>1292</v>
      </c>
      <c r="O13" s="129">
        <v>1303</v>
      </c>
      <c r="P13" s="113">
        <v>1297.5</v>
      </c>
      <c r="Q13" s="129">
        <v>1212</v>
      </c>
      <c r="R13" s="113">
        <v>1212</v>
      </c>
      <c r="S13" s="129">
        <v>1377</v>
      </c>
      <c r="T13" s="129">
        <v>1040</v>
      </c>
      <c r="U13" s="129">
        <v>1376</v>
      </c>
      <c r="V13" s="113">
        <v>1264.3333333333333</v>
      </c>
      <c r="W13" s="129">
        <v>1266.6666666666667</v>
      </c>
      <c r="X13" s="129">
        <v>455</v>
      </c>
      <c r="Y13" s="129">
        <v>422</v>
      </c>
      <c r="Z13" s="129">
        <v>560</v>
      </c>
      <c r="AA13" s="129">
        <v>467</v>
      </c>
      <c r="AB13" s="113">
        <v>476</v>
      </c>
      <c r="AC13" s="129">
        <v>417</v>
      </c>
      <c r="AD13" s="129">
        <v>446.625</v>
      </c>
      <c r="AE13" s="129">
        <v>451</v>
      </c>
      <c r="AF13" s="113">
        <v>438.20833333333331</v>
      </c>
      <c r="AG13" s="129">
        <v>400</v>
      </c>
      <c r="AH13" s="129">
        <v>388</v>
      </c>
      <c r="AI13" s="129">
        <v>400</v>
      </c>
      <c r="AJ13" s="129">
        <v>481</v>
      </c>
      <c r="AK13" s="113">
        <v>417.25</v>
      </c>
      <c r="AL13" s="129">
        <v>444.32954545454544</v>
      </c>
      <c r="AM13" s="129">
        <v>734.56617647058829</v>
      </c>
      <c r="AN13" s="129">
        <v>768</v>
      </c>
      <c r="AO13" s="129">
        <v>1091</v>
      </c>
      <c r="AP13" s="113">
        <v>929.5</v>
      </c>
      <c r="AQ13" s="129">
        <v>929.5</v>
      </c>
      <c r="AR13" s="129">
        <v>1231</v>
      </c>
      <c r="AS13" s="129">
        <v>1480</v>
      </c>
      <c r="AT13" s="113">
        <v>1355.5</v>
      </c>
      <c r="AU13" s="129">
        <v>1355.5</v>
      </c>
      <c r="AV13" s="129">
        <v>1110</v>
      </c>
      <c r="AW13" s="113">
        <v>1110</v>
      </c>
      <c r="AX13" s="129">
        <v>1110</v>
      </c>
      <c r="AY13" s="129">
        <v>753</v>
      </c>
      <c r="AZ13" s="129">
        <v>1125</v>
      </c>
      <c r="BA13" s="113">
        <v>939</v>
      </c>
      <c r="BB13" s="129">
        <v>939</v>
      </c>
      <c r="BC13" s="129">
        <v>1359</v>
      </c>
      <c r="BD13" s="129">
        <v>1270</v>
      </c>
      <c r="BE13" s="113">
        <v>1314.5</v>
      </c>
      <c r="BF13" s="129">
        <v>1314.5</v>
      </c>
      <c r="BG13" s="129">
        <v>1115</v>
      </c>
      <c r="BH13" s="113">
        <v>1115</v>
      </c>
      <c r="BI13" s="129">
        <v>1115</v>
      </c>
      <c r="BJ13" s="129">
        <v>1130.2</v>
      </c>
    </row>
    <row r="14" spans="1:62">
      <c r="A14" s="10" t="s">
        <v>23</v>
      </c>
      <c r="B14" s="129">
        <v>499.47546542439119</v>
      </c>
      <c r="C14" s="129">
        <v>637.71753194772009</v>
      </c>
      <c r="D14" s="113">
        <v>568.59649868605561</v>
      </c>
      <c r="E14" s="129">
        <v>588.42367590084586</v>
      </c>
      <c r="F14" s="129">
        <v>403.01749100119986</v>
      </c>
      <c r="G14" s="129">
        <v>436.53236850444176</v>
      </c>
      <c r="H14" s="113">
        <v>475.99117846882922</v>
      </c>
      <c r="I14" s="129">
        <v>418.18821277574153</v>
      </c>
      <c r="J14" s="129">
        <v>943.10328000000027</v>
      </c>
      <c r="K14" s="113">
        <v>680.64574638787087</v>
      </c>
      <c r="L14" s="129">
        <v>560.92257507919146</v>
      </c>
      <c r="M14" s="129">
        <v>560.92257507919146</v>
      </c>
      <c r="N14" s="129">
        <v>444</v>
      </c>
      <c r="O14" s="129">
        <v>469</v>
      </c>
      <c r="P14" s="113">
        <v>456.5</v>
      </c>
      <c r="Q14" s="129">
        <v>558</v>
      </c>
      <c r="R14" s="113">
        <v>558</v>
      </c>
      <c r="S14" s="129">
        <v>563</v>
      </c>
      <c r="T14" s="129">
        <v>573</v>
      </c>
      <c r="U14" s="129">
        <v>502</v>
      </c>
      <c r="V14" s="113">
        <v>546</v>
      </c>
      <c r="W14" s="129">
        <v>518.16666666666663</v>
      </c>
      <c r="X14" s="129">
        <v>217</v>
      </c>
      <c r="Y14" s="129">
        <v>221</v>
      </c>
      <c r="Z14" s="129">
        <v>191</v>
      </c>
      <c r="AA14" s="129">
        <v>159</v>
      </c>
      <c r="AB14" s="113">
        <v>197</v>
      </c>
      <c r="AC14" s="129">
        <v>218</v>
      </c>
      <c r="AD14" s="129">
        <v>406</v>
      </c>
      <c r="AE14" s="129">
        <v>236</v>
      </c>
      <c r="AF14" s="113">
        <v>286.66666666666669</v>
      </c>
      <c r="AG14" s="129">
        <v>209</v>
      </c>
      <c r="AH14" s="129">
        <v>203</v>
      </c>
      <c r="AI14" s="129">
        <v>218</v>
      </c>
      <c r="AJ14" s="129">
        <v>223</v>
      </c>
      <c r="AK14" s="113">
        <v>213.25</v>
      </c>
      <c r="AL14" s="129">
        <v>227.36363636363637</v>
      </c>
      <c r="AM14" s="129">
        <v>330</v>
      </c>
      <c r="AN14" s="129">
        <v>301</v>
      </c>
      <c r="AO14" s="129">
        <v>303</v>
      </c>
      <c r="AP14" s="113">
        <v>302</v>
      </c>
      <c r="AQ14" s="129">
        <v>302</v>
      </c>
      <c r="AR14" s="129">
        <v>307</v>
      </c>
      <c r="AS14" s="129">
        <v>375</v>
      </c>
      <c r="AT14" s="113">
        <v>341</v>
      </c>
      <c r="AU14" s="129">
        <v>341</v>
      </c>
      <c r="AV14" s="129">
        <v>243</v>
      </c>
      <c r="AW14" s="113">
        <v>243</v>
      </c>
      <c r="AX14" s="129">
        <v>243</v>
      </c>
      <c r="AY14" s="129">
        <v>344</v>
      </c>
      <c r="AZ14" s="129">
        <v>364</v>
      </c>
      <c r="BA14" s="113">
        <v>354</v>
      </c>
      <c r="BB14" s="129">
        <v>354</v>
      </c>
      <c r="BC14" s="129">
        <v>470</v>
      </c>
      <c r="BD14" s="129">
        <v>322</v>
      </c>
      <c r="BE14" s="113">
        <v>396</v>
      </c>
      <c r="BF14" s="129">
        <v>396</v>
      </c>
      <c r="BG14" s="129">
        <v>366</v>
      </c>
      <c r="BH14" s="113">
        <v>366</v>
      </c>
      <c r="BI14" s="129">
        <v>366</v>
      </c>
      <c r="BJ14" s="129">
        <v>339.5</v>
      </c>
    </row>
    <row r="15" spans="1:62">
      <c r="A15" s="10" t="s">
        <v>17</v>
      </c>
      <c r="B15" s="129">
        <v>32.948288793198344</v>
      </c>
      <c r="C15" s="129">
        <v>53.839146796874999</v>
      </c>
      <c r="D15" s="113">
        <v>43.393717795036672</v>
      </c>
      <c r="E15" s="129">
        <v>98.128713093148804</v>
      </c>
      <c r="F15" s="129">
        <v>82.957605652579659</v>
      </c>
      <c r="G15" s="129">
        <v>129.85717774536971</v>
      </c>
      <c r="H15" s="113">
        <v>103.64783216369939</v>
      </c>
      <c r="I15" s="129">
        <v>110.6898147372017</v>
      </c>
      <c r="J15" s="129">
        <v>170</v>
      </c>
      <c r="K15" s="113">
        <v>140.34490736860084</v>
      </c>
      <c r="L15" s="129">
        <v>96.917249545481894</v>
      </c>
      <c r="M15" s="129">
        <v>96.917249545481894</v>
      </c>
      <c r="N15" s="129">
        <v>413</v>
      </c>
      <c r="O15" s="129">
        <v>394</v>
      </c>
      <c r="P15" s="113">
        <v>403.5</v>
      </c>
      <c r="Q15" s="129">
        <v>481</v>
      </c>
      <c r="R15" s="113">
        <v>481</v>
      </c>
      <c r="S15" s="129">
        <v>232</v>
      </c>
      <c r="T15" s="129">
        <v>359</v>
      </c>
      <c r="U15" s="129">
        <v>307</v>
      </c>
      <c r="V15" s="113">
        <v>299.33333333333331</v>
      </c>
      <c r="W15" s="129">
        <v>364.33333333333331</v>
      </c>
      <c r="X15" s="129">
        <v>101</v>
      </c>
      <c r="Y15" s="129">
        <v>94</v>
      </c>
      <c r="Z15" s="129">
        <v>125</v>
      </c>
      <c r="AA15" s="129">
        <v>104</v>
      </c>
      <c r="AB15" s="113">
        <v>106</v>
      </c>
      <c r="AC15" s="129">
        <v>93</v>
      </c>
      <c r="AD15" s="129">
        <v>292</v>
      </c>
      <c r="AE15" s="129">
        <v>100</v>
      </c>
      <c r="AF15" s="113">
        <v>161.66666666666666</v>
      </c>
      <c r="AG15" s="129">
        <v>88</v>
      </c>
      <c r="AH15" s="129">
        <v>86</v>
      </c>
      <c r="AI15" s="129">
        <v>295</v>
      </c>
      <c r="AJ15" s="129">
        <v>287</v>
      </c>
      <c r="AK15" s="113">
        <v>189</v>
      </c>
      <c r="AL15" s="129">
        <v>151.36363636363637</v>
      </c>
      <c r="AM15" s="129">
        <v>226.52941176470588</v>
      </c>
      <c r="AN15" s="129">
        <v>31</v>
      </c>
      <c r="AO15" s="129">
        <v>172</v>
      </c>
      <c r="AP15" s="113">
        <v>101.5</v>
      </c>
      <c r="AQ15" s="129">
        <v>101.5</v>
      </c>
      <c r="AR15" s="129">
        <v>394</v>
      </c>
      <c r="AS15" s="129">
        <v>448</v>
      </c>
      <c r="AT15" s="113">
        <v>421</v>
      </c>
      <c r="AU15" s="129">
        <v>421</v>
      </c>
      <c r="AV15" s="129">
        <v>115</v>
      </c>
      <c r="AW15" s="113">
        <v>115</v>
      </c>
      <c r="AX15" s="129">
        <v>115</v>
      </c>
      <c r="AY15" s="129">
        <v>13</v>
      </c>
      <c r="AZ15" s="129">
        <v>211</v>
      </c>
      <c r="BA15" s="113">
        <v>112</v>
      </c>
      <c r="BB15" s="129">
        <v>112</v>
      </c>
      <c r="BC15" s="129">
        <v>232</v>
      </c>
      <c r="BD15" s="129">
        <v>11</v>
      </c>
      <c r="BE15" s="113">
        <v>121.5</v>
      </c>
      <c r="BF15" s="129">
        <v>121.5</v>
      </c>
      <c r="BG15" s="129">
        <v>209</v>
      </c>
      <c r="BH15" s="113">
        <v>209</v>
      </c>
      <c r="BI15" s="129">
        <v>209</v>
      </c>
      <c r="BJ15" s="129">
        <v>183.6</v>
      </c>
    </row>
    <row r="16" spans="1:62">
      <c r="A16" s="10" t="s">
        <v>24</v>
      </c>
      <c r="B16" s="129">
        <v>0</v>
      </c>
      <c r="C16" s="129">
        <v>0</v>
      </c>
      <c r="D16" s="113">
        <v>0</v>
      </c>
      <c r="E16" s="129">
        <v>0</v>
      </c>
      <c r="F16" s="129">
        <v>0</v>
      </c>
      <c r="G16" s="129">
        <v>0</v>
      </c>
      <c r="H16" s="113">
        <v>0</v>
      </c>
      <c r="I16" s="129">
        <v>0</v>
      </c>
      <c r="J16" s="129">
        <v>0</v>
      </c>
      <c r="K16" s="113">
        <v>0</v>
      </c>
      <c r="L16" s="129">
        <v>0</v>
      </c>
      <c r="M16" s="129">
        <v>0</v>
      </c>
      <c r="N16" s="129">
        <v>0</v>
      </c>
      <c r="O16" s="129">
        <v>0</v>
      </c>
      <c r="P16" s="113">
        <v>0</v>
      </c>
      <c r="Q16" s="129">
        <v>0</v>
      </c>
      <c r="R16" s="113">
        <v>0</v>
      </c>
      <c r="S16" s="129">
        <v>0</v>
      </c>
      <c r="T16" s="129">
        <v>0</v>
      </c>
      <c r="U16" s="129">
        <v>0</v>
      </c>
      <c r="V16" s="113">
        <v>0</v>
      </c>
      <c r="W16" s="129">
        <v>0</v>
      </c>
      <c r="X16" s="129">
        <v>0</v>
      </c>
      <c r="Y16" s="129">
        <v>0</v>
      </c>
      <c r="Z16" s="129">
        <v>0</v>
      </c>
      <c r="AA16" s="129">
        <v>0</v>
      </c>
      <c r="AB16" s="113">
        <v>0</v>
      </c>
      <c r="AC16" s="129">
        <v>0</v>
      </c>
      <c r="AD16" s="129">
        <v>0</v>
      </c>
      <c r="AE16" s="129">
        <v>0</v>
      </c>
      <c r="AF16" s="113">
        <v>0</v>
      </c>
      <c r="AG16" s="129">
        <v>0</v>
      </c>
      <c r="AH16" s="129">
        <v>0</v>
      </c>
      <c r="AI16" s="129">
        <v>0</v>
      </c>
      <c r="AJ16" s="129">
        <v>0</v>
      </c>
      <c r="AK16" s="113">
        <v>0</v>
      </c>
      <c r="AL16" s="129">
        <v>0</v>
      </c>
      <c r="AM16" s="129">
        <v>0</v>
      </c>
      <c r="AN16" s="129">
        <v>0</v>
      </c>
      <c r="AO16" s="129">
        <v>0</v>
      </c>
      <c r="AP16" s="113">
        <v>0</v>
      </c>
      <c r="AQ16" s="129">
        <v>0</v>
      </c>
      <c r="AR16" s="129">
        <v>0</v>
      </c>
      <c r="AS16" s="129">
        <v>0</v>
      </c>
      <c r="AT16" s="113">
        <v>0</v>
      </c>
      <c r="AU16" s="129">
        <v>0</v>
      </c>
      <c r="AV16" s="129">
        <v>0</v>
      </c>
      <c r="AW16" s="113">
        <v>0</v>
      </c>
      <c r="AX16" s="129">
        <v>0</v>
      </c>
      <c r="AY16" s="129">
        <v>0</v>
      </c>
      <c r="AZ16" s="129">
        <v>0</v>
      </c>
      <c r="BA16" s="113">
        <v>0</v>
      </c>
      <c r="BB16" s="129">
        <v>0</v>
      </c>
      <c r="BC16" s="129">
        <v>0</v>
      </c>
      <c r="BD16" s="129">
        <v>0</v>
      </c>
      <c r="BE16" s="113">
        <v>0</v>
      </c>
      <c r="BF16" s="129">
        <v>0</v>
      </c>
      <c r="BG16" s="129">
        <v>0</v>
      </c>
      <c r="BH16" s="113">
        <v>0</v>
      </c>
      <c r="BI16" s="129">
        <v>0</v>
      </c>
      <c r="BJ16" s="129">
        <v>0</v>
      </c>
    </row>
    <row r="17" spans="1:62">
      <c r="A17" s="10" t="s">
        <v>16</v>
      </c>
      <c r="B17" s="129">
        <v>364.90458379750606</v>
      </c>
      <c r="C17" s="129">
        <v>474.30867805128344</v>
      </c>
      <c r="D17" s="113">
        <v>419.60663092439472</v>
      </c>
      <c r="E17" s="129">
        <v>546.59151839866479</v>
      </c>
      <c r="F17" s="129">
        <v>200.56365817890949</v>
      </c>
      <c r="G17" s="129">
        <v>373.57758828878713</v>
      </c>
      <c r="H17" s="113">
        <v>373.57758828878713</v>
      </c>
      <c r="I17" s="129">
        <v>507.13992564199447</v>
      </c>
      <c r="J17" s="129">
        <v>601.25067023853137</v>
      </c>
      <c r="K17" s="113">
        <v>554.19529794026289</v>
      </c>
      <c r="L17" s="129">
        <v>438.33380322795381</v>
      </c>
      <c r="M17" s="129">
        <v>438.33380322795381</v>
      </c>
      <c r="N17" s="129">
        <v>675</v>
      </c>
      <c r="O17" s="129">
        <v>605</v>
      </c>
      <c r="P17" s="113">
        <v>640</v>
      </c>
      <c r="Q17" s="129">
        <v>1172</v>
      </c>
      <c r="R17" s="113">
        <v>1172</v>
      </c>
      <c r="S17" s="129">
        <v>1010</v>
      </c>
      <c r="T17" s="129">
        <v>1138</v>
      </c>
      <c r="U17" s="129">
        <v>549</v>
      </c>
      <c r="V17" s="113">
        <v>899</v>
      </c>
      <c r="W17" s="129">
        <v>858.16666666666663</v>
      </c>
      <c r="X17" s="129">
        <v>151</v>
      </c>
      <c r="Y17" s="129">
        <v>140</v>
      </c>
      <c r="Z17" s="129">
        <v>186</v>
      </c>
      <c r="AA17" s="129">
        <v>155</v>
      </c>
      <c r="AB17" s="113">
        <v>158</v>
      </c>
      <c r="AC17" s="129">
        <v>139</v>
      </c>
      <c r="AD17" s="129">
        <v>523</v>
      </c>
      <c r="AE17" s="129">
        <v>150</v>
      </c>
      <c r="AF17" s="113">
        <v>270.66666666666669</v>
      </c>
      <c r="AG17" s="129">
        <v>133</v>
      </c>
      <c r="AH17" s="129">
        <v>129</v>
      </c>
      <c r="AI17" s="129">
        <v>500</v>
      </c>
      <c r="AJ17" s="129">
        <v>496</v>
      </c>
      <c r="AK17" s="113">
        <v>314.5</v>
      </c>
      <c r="AL17" s="129">
        <v>245.63636363636363</v>
      </c>
      <c r="AM17" s="129">
        <v>461.8235294117647</v>
      </c>
      <c r="AN17" s="129">
        <v>164</v>
      </c>
      <c r="AO17" s="129">
        <v>317</v>
      </c>
      <c r="AP17" s="113">
        <v>240.5</v>
      </c>
      <c r="AQ17" s="129">
        <v>240.5</v>
      </c>
      <c r="AR17" s="129">
        <v>643</v>
      </c>
      <c r="AS17" s="129">
        <v>687</v>
      </c>
      <c r="AT17" s="113">
        <v>665</v>
      </c>
      <c r="AU17" s="129">
        <v>665</v>
      </c>
      <c r="AV17" s="129">
        <v>120</v>
      </c>
      <c r="AW17" s="113">
        <v>120</v>
      </c>
      <c r="AX17" s="129">
        <v>120</v>
      </c>
      <c r="AY17" s="129">
        <v>561</v>
      </c>
      <c r="AZ17" s="129">
        <v>387</v>
      </c>
      <c r="BA17" s="113">
        <v>474</v>
      </c>
      <c r="BB17" s="129">
        <v>474</v>
      </c>
      <c r="BC17" s="129">
        <v>326</v>
      </c>
      <c r="BD17" s="129">
        <v>292</v>
      </c>
      <c r="BE17" s="113">
        <v>309</v>
      </c>
      <c r="BF17" s="129">
        <v>309</v>
      </c>
      <c r="BG17" s="129">
        <v>383</v>
      </c>
      <c r="BH17" s="113">
        <v>383</v>
      </c>
      <c r="BI17" s="129">
        <v>383</v>
      </c>
      <c r="BJ17" s="129">
        <v>388</v>
      </c>
    </row>
    <row r="18" spans="1:62">
      <c r="A18" s="10" t="s">
        <v>15</v>
      </c>
      <c r="B18" s="129">
        <v>189.45266056089048</v>
      </c>
      <c r="C18" s="129">
        <v>229.36242922094223</v>
      </c>
      <c r="D18" s="113">
        <v>209.40754489091637</v>
      </c>
      <c r="E18" s="129">
        <v>140.27569941204672</v>
      </c>
      <c r="F18" s="129">
        <v>143.80655912544995</v>
      </c>
      <c r="G18" s="129">
        <v>241.02819648357132</v>
      </c>
      <c r="H18" s="113">
        <v>175.03681834035601</v>
      </c>
      <c r="I18" s="129">
        <v>153.63058237499999</v>
      </c>
      <c r="J18" s="129">
        <v>397.404</v>
      </c>
      <c r="K18" s="113">
        <v>275.51729118750001</v>
      </c>
      <c r="L18" s="129">
        <v>213.56573245398582</v>
      </c>
      <c r="M18" s="129">
        <v>213.56573245398582</v>
      </c>
      <c r="N18" s="129">
        <v>317</v>
      </c>
      <c r="O18" s="129">
        <v>540</v>
      </c>
      <c r="P18" s="113">
        <v>428.5</v>
      </c>
      <c r="Q18" s="129">
        <v>440</v>
      </c>
      <c r="R18" s="113">
        <v>440</v>
      </c>
      <c r="S18" s="129">
        <v>238</v>
      </c>
      <c r="T18" s="129">
        <v>590</v>
      </c>
      <c r="U18" s="129">
        <v>196</v>
      </c>
      <c r="V18" s="113">
        <v>341.33333333333331</v>
      </c>
      <c r="W18" s="129">
        <v>386.83333333333331</v>
      </c>
      <c r="X18" s="129">
        <v>284</v>
      </c>
      <c r="Y18" s="129">
        <v>264</v>
      </c>
      <c r="Z18" s="129">
        <v>350</v>
      </c>
      <c r="AA18" s="129">
        <v>292</v>
      </c>
      <c r="AB18" s="113">
        <v>297.5</v>
      </c>
      <c r="AC18" s="129">
        <v>262</v>
      </c>
      <c r="AD18" s="129">
        <v>187</v>
      </c>
      <c r="AE18" s="129">
        <v>282</v>
      </c>
      <c r="AF18" s="113">
        <v>243.66666666666666</v>
      </c>
      <c r="AG18" s="129">
        <v>250</v>
      </c>
      <c r="AH18" s="129">
        <v>242</v>
      </c>
      <c r="AI18" s="129">
        <v>239</v>
      </c>
      <c r="AJ18" s="129">
        <v>221</v>
      </c>
      <c r="AK18" s="113">
        <v>238</v>
      </c>
      <c r="AL18" s="129">
        <v>261.18181818181819</v>
      </c>
      <c r="AM18" s="129">
        <v>305.52941176470586</v>
      </c>
      <c r="AN18" s="129">
        <v>90</v>
      </c>
      <c r="AO18" s="129">
        <v>172</v>
      </c>
      <c r="AP18" s="113">
        <v>131</v>
      </c>
      <c r="AQ18" s="129">
        <v>131</v>
      </c>
      <c r="AR18" s="129">
        <v>302</v>
      </c>
      <c r="AS18" s="129">
        <v>184.44444444444446</v>
      </c>
      <c r="AT18" s="113">
        <v>243.22222222222223</v>
      </c>
      <c r="AU18" s="129">
        <v>243.22222222222223</v>
      </c>
      <c r="AV18" s="129">
        <v>45</v>
      </c>
      <c r="AW18" s="113">
        <v>45</v>
      </c>
      <c r="AX18" s="129">
        <v>45</v>
      </c>
      <c r="AY18" s="129">
        <v>293</v>
      </c>
      <c r="AZ18" s="129">
        <v>211</v>
      </c>
      <c r="BA18" s="113">
        <v>252</v>
      </c>
      <c r="BB18" s="129">
        <v>252</v>
      </c>
      <c r="BC18" s="129">
        <v>205</v>
      </c>
      <c r="BD18" s="129">
        <v>133</v>
      </c>
      <c r="BE18" s="113">
        <v>169</v>
      </c>
      <c r="BF18" s="129">
        <v>169</v>
      </c>
      <c r="BG18" s="129">
        <v>209</v>
      </c>
      <c r="BH18" s="113">
        <v>209</v>
      </c>
      <c r="BI18" s="129">
        <v>209</v>
      </c>
      <c r="BJ18" s="129">
        <v>184.44444444444443</v>
      </c>
    </row>
    <row r="19" spans="1:62">
      <c r="A19" s="10" t="s">
        <v>20</v>
      </c>
      <c r="B19" s="129">
        <v>875.69790236687913</v>
      </c>
      <c r="C19" s="129">
        <v>822.55122988942503</v>
      </c>
      <c r="D19" s="113">
        <v>849.12456612815208</v>
      </c>
      <c r="E19" s="129">
        <v>1035.1379197992412</v>
      </c>
      <c r="F19" s="129">
        <v>806.47367017730971</v>
      </c>
      <c r="G19" s="129">
        <v>785.48211712408636</v>
      </c>
      <c r="H19" s="113">
        <v>875.69790236687913</v>
      </c>
      <c r="I19" s="129">
        <v>1086.0617407499999</v>
      </c>
      <c r="J19" s="129">
        <v>1252.8600000000001</v>
      </c>
      <c r="K19" s="113">
        <v>1169.460870375</v>
      </c>
      <c r="L19" s="129">
        <v>952.03779715813471</v>
      </c>
      <c r="M19" s="129">
        <v>952.03779715813471</v>
      </c>
      <c r="N19" s="129">
        <v>759</v>
      </c>
      <c r="O19" s="129">
        <v>781</v>
      </c>
      <c r="P19" s="113">
        <v>770</v>
      </c>
      <c r="Q19" s="129">
        <v>1421</v>
      </c>
      <c r="R19" s="113">
        <v>1421</v>
      </c>
      <c r="S19" s="129">
        <v>968</v>
      </c>
      <c r="T19" s="129">
        <v>1108</v>
      </c>
      <c r="U19" s="129">
        <v>1503</v>
      </c>
      <c r="V19" s="113">
        <v>1193</v>
      </c>
      <c r="W19" s="129">
        <v>1090</v>
      </c>
      <c r="X19" s="129">
        <v>543</v>
      </c>
      <c r="Y19" s="129">
        <v>504</v>
      </c>
      <c r="Z19" s="129">
        <v>668</v>
      </c>
      <c r="AA19" s="129">
        <v>557</v>
      </c>
      <c r="AB19" s="113">
        <v>568</v>
      </c>
      <c r="AC19" s="129">
        <v>498</v>
      </c>
      <c r="AD19" s="129">
        <v>556.875</v>
      </c>
      <c r="AE19" s="129">
        <v>538</v>
      </c>
      <c r="AF19" s="113">
        <v>530.95833333333337</v>
      </c>
      <c r="AG19" s="129">
        <v>476</v>
      </c>
      <c r="AH19" s="129">
        <v>462</v>
      </c>
      <c r="AI19" s="129">
        <v>756</v>
      </c>
      <c r="AJ19" s="129">
        <v>489</v>
      </c>
      <c r="AK19" s="113">
        <v>545.75</v>
      </c>
      <c r="AL19" s="129">
        <v>549.80681818181813</v>
      </c>
      <c r="AM19" s="129">
        <v>740.46323529411768</v>
      </c>
      <c r="AN19" s="129">
        <v>593</v>
      </c>
      <c r="AO19" s="129">
        <v>746</v>
      </c>
      <c r="AP19" s="113">
        <v>669.5</v>
      </c>
      <c r="AQ19" s="129">
        <v>669.5</v>
      </c>
      <c r="AR19" s="129">
        <v>723</v>
      </c>
      <c r="AS19" s="129">
        <v>888</v>
      </c>
      <c r="AT19" s="113">
        <v>805.5</v>
      </c>
      <c r="AU19" s="129">
        <v>805.5</v>
      </c>
      <c r="AV19" s="129">
        <v>520</v>
      </c>
      <c r="AW19" s="113">
        <v>520</v>
      </c>
      <c r="AX19" s="129">
        <v>520</v>
      </c>
      <c r="AY19" s="129">
        <v>1179</v>
      </c>
      <c r="AZ19" s="129">
        <v>844</v>
      </c>
      <c r="BA19" s="113">
        <v>1011.5</v>
      </c>
      <c r="BB19" s="129">
        <v>1011.5</v>
      </c>
      <c r="BC19" s="129">
        <v>994</v>
      </c>
      <c r="BD19" s="129">
        <v>627</v>
      </c>
      <c r="BE19" s="113">
        <v>810.5</v>
      </c>
      <c r="BF19" s="129">
        <v>810.5</v>
      </c>
      <c r="BG19" s="129">
        <v>836</v>
      </c>
      <c r="BH19" s="113">
        <v>836</v>
      </c>
      <c r="BI19" s="129">
        <v>836</v>
      </c>
      <c r="BJ19" s="129">
        <v>795</v>
      </c>
    </row>
    <row r="20" spans="1:62">
      <c r="A20" s="10" t="s">
        <v>18</v>
      </c>
      <c r="B20" s="129">
        <v>47.36316514022262</v>
      </c>
      <c r="C20" s="129">
        <v>36.101560407490929</v>
      </c>
      <c r="D20" s="113">
        <v>41.732362773856778</v>
      </c>
      <c r="E20" s="129">
        <v>9.6741861663480488</v>
      </c>
      <c r="F20" s="129">
        <v>81.630449273430216</v>
      </c>
      <c r="G20" s="129">
        <v>83.368325702208992</v>
      </c>
      <c r="H20" s="113">
        <v>58.224320380662419</v>
      </c>
      <c r="I20" s="129">
        <v>108.91899827522998</v>
      </c>
      <c r="J20" s="129">
        <v>116.28000000000002</v>
      </c>
      <c r="K20" s="113">
        <v>112.599499137615</v>
      </c>
      <c r="L20" s="129">
        <v>69.048097852132983</v>
      </c>
      <c r="M20" s="129">
        <v>69.048097852132983</v>
      </c>
      <c r="N20" s="129">
        <v>85</v>
      </c>
      <c r="O20" s="129">
        <v>117</v>
      </c>
      <c r="P20" s="113">
        <v>101</v>
      </c>
      <c r="Q20" s="129">
        <v>155</v>
      </c>
      <c r="R20" s="113">
        <v>155</v>
      </c>
      <c r="S20" s="129">
        <v>88</v>
      </c>
      <c r="T20" s="129">
        <v>181</v>
      </c>
      <c r="U20" s="129">
        <v>68</v>
      </c>
      <c r="V20" s="113">
        <v>112.33333333333333</v>
      </c>
      <c r="W20" s="129">
        <v>115.66666666666667</v>
      </c>
      <c r="X20" s="129">
        <v>66</v>
      </c>
      <c r="Y20" s="129">
        <v>60</v>
      </c>
      <c r="Z20" s="129">
        <v>76</v>
      </c>
      <c r="AA20" s="129">
        <v>63</v>
      </c>
      <c r="AB20" s="113">
        <v>66.25</v>
      </c>
      <c r="AC20" s="129">
        <v>60</v>
      </c>
      <c r="AD20" s="129">
        <v>65</v>
      </c>
      <c r="AE20" s="129">
        <v>65</v>
      </c>
      <c r="AF20" s="113">
        <v>63.333333333333336</v>
      </c>
      <c r="AG20" s="129">
        <v>57</v>
      </c>
      <c r="AH20" s="129">
        <v>56</v>
      </c>
      <c r="AI20" s="129">
        <v>119</v>
      </c>
      <c r="AJ20" s="129">
        <v>73</v>
      </c>
      <c r="AK20" s="113">
        <v>76.25</v>
      </c>
      <c r="AL20" s="129">
        <v>69.090909090909093</v>
      </c>
      <c r="AM20" s="129">
        <v>85.529411764705884</v>
      </c>
      <c r="AN20" s="129">
        <v>71</v>
      </c>
      <c r="AO20" s="129">
        <v>57</v>
      </c>
      <c r="AP20" s="113">
        <v>64</v>
      </c>
      <c r="AQ20" s="129">
        <v>64</v>
      </c>
      <c r="AR20" s="129">
        <v>81</v>
      </c>
      <c r="AS20" s="129">
        <v>64.666666666666671</v>
      </c>
      <c r="AT20" s="113">
        <v>72.833333333333343</v>
      </c>
      <c r="AU20" s="129">
        <v>72.833333333333343</v>
      </c>
      <c r="AV20" s="129">
        <v>25</v>
      </c>
      <c r="AW20" s="113">
        <v>25</v>
      </c>
      <c r="AX20" s="129">
        <v>25</v>
      </c>
      <c r="AY20" s="129">
        <v>44</v>
      </c>
      <c r="AZ20" s="129">
        <v>70</v>
      </c>
      <c r="BA20" s="113">
        <v>57</v>
      </c>
      <c r="BB20" s="129">
        <v>57</v>
      </c>
      <c r="BC20" s="129">
        <v>113</v>
      </c>
      <c r="BD20" s="129">
        <v>51</v>
      </c>
      <c r="BE20" s="113">
        <v>82</v>
      </c>
      <c r="BF20" s="129">
        <v>82</v>
      </c>
      <c r="BG20" s="129">
        <v>70</v>
      </c>
      <c r="BH20" s="113">
        <v>70</v>
      </c>
      <c r="BI20" s="129">
        <v>70</v>
      </c>
      <c r="BJ20" s="129">
        <v>64.666666666666671</v>
      </c>
    </row>
    <row r="21" spans="1:62">
      <c r="A21" s="10" t="s">
        <v>19</v>
      </c>
      <c r="B21" s="129">
        <v>10.296340247874483</v>
      </c>
      <c r="C21" s="129">
        <v>16.91902564720953</v>
      </c>
      <c r="D21" s="113">
        <v>13.607682947542006</v>
      </c>
      <c r="E21" s="129">
        <v>20.960736693754107</v>
      </c>
      <c r="F21" s="129">
        <v>10.817757632315692</v>
      </c>
      <c r="G21" s="129">
        <v>19.5</v>
      </c>
      <c r="H21" s="113">
        <v>17.092831442023265</v>
      </c>
      <c r="I21" s="129">
        <v>46.700281249999996</v>
      </c>
      <c r="J21" s="129">
        <v>45</v>
      </c>
      <c r="K21" s="113">
        <v>45.850140624999995</v>
      </c>
      <c r="L21" s="129">
        <v>24.313448781593401</v>
      </c>
      <c r="M21" s="129">
        <v>24.313448781593401</v>
      </c>
      <c r="N21" s="129">
        <v>51</v>
      </c>
      <c r="O21" s="129">
        <v>56</v>
      </c>
      <c r="P21" s="113">
        <v>53.5</v>
      </c>
      <c r="Q21" s="129">
        <v>94</v>
      </c>
      <c r="R21" s="113">
        <v>94</v>
      </c>
      <c r="S21" s="129">
        <v>94</v>
      </c>
      <c r="T21" s="129">
        <v>94</v>
      </c>
      <c r="U21" s="129">
        <v>175</v>
      </c>
      <c r="V21" s="113">
        <v>121</v>
      </c>
      <c r="W21" s="129">
        <v>94</v>
      </c>
      <c r="X21" s="129">
        <v>0</v>
      </c>
      <c r="Y21" s="129">
        <v>0</v>
      </c>
      <c r="Z21" s="129">
        <v>0</v>
      </c>
      <c r="AA21" s="129">
        <v>0</v>
      </c>
      <c r="AB21" s="113">
        <v>0</v>
      </c>
      <c r="AC21" s="129">
        <v>0</v>
      </c>
      <c r="AD21" s="129">
        <v>0</v>
      </c>
      <c r="AE21" s="129">
        <v>0</v>
      </c>
      <c r="AF21" s="113">
        <v>0</v>
      </c>
      <c r="AG21" s="129">
        <v>0</v>
      </c>
      <c r="AH21" s="129">
        <v>0</v>
      </c>
      <c r="AI21" s="129">
        <v>0</v>
      </c>
      <c r="AJ21" s="129">
        <v>0</v>
      </c>
      <c r="AK21" s="113">
        <v>0</v>
      </c>
      <c r="AL21" s="129">
        <v>0</v>
      </c>
      <c r="AM21" s="129">
        <v>33.176470588235297</v>
      </c>
      <c r="AN21" s="129">
        <v>16</v>
      </c>
      <c r="AO21" s="129">
        <v>0</v>
      </c>
      <c r="AP21" s="113">
        <v>8</v>
      </c>
      <c r="AQ21" s="129">
        <v>8</v>
      </c>
      <c r="AR21" s="129">
        <v>48</v>
      </c>
      <c r="AS21" s="129">
        <v>133</v>
      </c>
      <c r="AT21" s="113">
        <v>90.5</v>
      </c>
      <c r="AU21" s="129">
        <v>90.5</v>
      </c>
      <c r="AV21" s="129">
        <v>0</v>
      </c>
      <c r="AW21" s="113">
        <v>0</v>
      </c>
      <c r="AX21" s="129">
        <v>0</v>
      </c>
      <c r="AY21" s="129">
        <v>17</v>
      </c>
      <c r="AZ21" s="129">
        <v>0</v>
      </c>
      <c r="BA21" s="113">
        <v>8.5</v>
      </c>
      <c r="BB21" s="129">
        <v>8.5</v>
      </c>
      <c r="BC21" s="129">
        <v>74</v>
      </c>
      <c r="BD21" s="129">
        <v>32</v>
      </c>
      <c r="BE21" s="113">
        <v>53</v>
      </c>
      <c r="BF21" s="129">
        <v>53</v>
      </c>
      <c r="BG21" s="129">
        <v>0</v>
      </c>
      <c r="BH21" s="113">
        <v>0</v>
      </c>
      <c r="BI21" s="129">
        <v>0</v>
      </c>
      <c r="BJ21" s="129">
        <v>32</v>
      </c>
    </row>
    <row r="22" spans="1:62">
      <c r="A22" s="10" t="s">
        <v>12</v>
      </c>
      <c r="B22" s="129">
        <v>589.9802962032079</v>
      </c>
      <c r="C22" s="129">
        <v>601.71625183645381</v>
      </c>
      <c r="D22" s="113">
        <v>595.8482740198308</v>
      </c>
      <c r="E22" s="129">
        <v>594.86580848291374</v>
      </c>
      <c r="F22" s="129">
        <v>650</v>
      </c>
      <c r="G22" s="129">
        <v>572.01890265969348</v>
      </c>
      <c r="H22" s="113">
        <v>605.62823704753566</v>
      </c>
      <c r="I22" s="129">
        <v>617.31212243030438</v>
      </c>
      <c r="J22" s="129">
        <v>545.08000000000004</v>
      </c>
      <c r="K22" s="113">
        <v>581.19606121515221</v>
      </c>
      <c r="L22" s="129">
        <v>595.85334023036762</v>
      </c>
      <c r="M22" s="129">
        <v>595.85334023036762</v>
      </c>
      <c r="N22" s="129">
        <v>373</v>
      </c>
      <c r="O22" s="129">
        <v>452</v>
      </c>
      <c r="P22" s="113">
        <v>412.5</v>
      </c>
      <c r="Q22" s="129">
        <v>294</v>
      </c>
      <c r="R22" s="113">
        <v>294</v>
      </c>
      <c r="S22" s="129">
        <v>456</v>
      </c>
      <c r="T22" s="129">
        <v>314</v>
      </c>
      <c r="U22" s="129">
        <v>286</v>
      </c>
      <c r="V22" s="113">
        <v>352</v>
      </c>
      <c r="W22" s="129">
        <v>362.5</v>
      </c>
      <c r="X22" s="129">
        <v>220</v>
      </c>
      <c r="Y22" s="129">
        <v>204</v>
      </c>
      <c r="Z22" s="129">
        <v>272</v>
      </c>
      <c r="AA22" s="129">
        <v>226</v>
      </c>
      <c r="AB22" s="113">
        <v>230.5</v>
      </c>
      <c r="AC22" s="129">
        <v>201</v>
      </c>
      <c r="AD22" s="129">
        <v>273</v>
      </c>
      <c r="AE22" s="129">
        <v>218</v>
      </c>
      <c r="AF22" s="113">
        <v>230.66666666666666</v>
      </c>
      <c r="AG22" s="129">
        <v>193</v>
      </c>
      <c r="AH22" s="129">
        <v>187</v>
      </c>
      <c r="AI22" s="129">
        <v>379</v>
      </c>
      <c r="AJ22" s="129">
        <v>506</v>
      </c>
      <c r="AK22" s="113">
        <v>316.25</v>
      </c>
      <c r="AL22" s="129">
        <v>261.72727272727275</v>
      </c>
      <c r="AM22" s="129">
        <v>297.29411764705884</v>
      </c>
      <c r="AN22" s="129">
        <v>474</v>
      </c>
      <c r="AO22" s="129">
        <v>402</v>
      </c>
      <c r="AP22" s="113">
        <v>438</v>
      </c>
      <c r="AQ22" s="129">
        <v>438</v>
      </c>
      <c r="AR22" s="129">
        <v>267</v>
      </c>
      <c r="AS22" s="129">
        <v>513</v>
      </c>
      <c r="AT22" s="113">
        <v>390</v>
      </c>
      <c r="AU22" s="129">
        <v>390</v>
      </c>
      <c r="AV22" s="129">
        <v>660</v>
      </c>
      <c r="AW22" s="113">
        <v>660</v>
      </c>
      <c r="AX22" s="129">
        <v>660</v>
      </c>
      <c r="AY22" s="129">
        <v>431</v>
      </c>
      <c r="AZ22" s="129">
        <v>577</v>
      </c>
      <c r="BA22" s="113">
        <v>504</v>
      </c>
      <c r="BB22" s="129">
        <v>504</v>
      </c>
      <c r="BC22" s="129">
        <v>901</v>
      </c>
      <c r="BD22" s="129">
        <v>401</v>
      </c>
      <c r="BE22" s="113">
        <v>651</v>
      </c>
      <c r="BF22" s="129">
        <v>651</v>
      </c>
      <c r="BG22" s="129">
        <v>557</v>
      </c>
      <c r="BH22" s="113">
        <v>557</v>
      </c>
      <c r="BI22" s="129">
        <v>557</v>
      </c>
      <c r="BJ22" s="129">
        <v>518.29999999999995</v>
      </c>
    </row>
    <row r="23" spans="1:62">
      <c r="A23" s="10" t="s">
        <v>13</v>
      </c>
      <c r="B23" s="129">
        <v>1001.3000227575085</v>
      </c>
      <c r="C23" s="129">
        <v>1441.4170082725147</v>
      </c>
      <c r="D23" s="113">
        <v>1221.3585155150117</v>
      </c>
      <c r="E23" s="129">
        <v>1191.8597356940797</v>
      </c>
      <c r="F23" s="129">
        <v>750</v>
      </c>
      <c r="G23" s="129">
        <v>1062.0403325784457</v>
      </c>
      <c r="H23" s="113">
        <v>1001.3000227575085</v>
      </c>
      <c r="I23" s="129">
        <v>1447.4738830499996</v>
      </c>
      <c r="J23" s="129">
        <v>1736.9686596599995</v>
      </c>
      <c r="K23" s="113">
        <v>1592.2212713549995</v>
      </c>
      <c r="L23" s="129">
        <v>1233.0085202875068</v>
      </c>
      <c r="M23" s="129">
        <v>1233.0085202875068</v>
      </c>
      <c r="N23" s="129">
        <v>892</v>
      </c>
      <c r="O23" s="129">
        <v>927</v>
      </c>
      <c r="P23" s="113">
        <v>909.5</v>
      </c>
      <c r="Q23" s="129">
        <v>767</v>
      </c>
      <c r="R23" s="113">
        <v>767</v>
      </c>
      <c r="S23" s="129">
        <v>922</v>
      </c>
      <c r="T23" s="129">
        <v>891.8</v>
      </c>
      <c r="U23" s="129">
        <v>951</v>
      </c>
      <c r="V23" s="113">
        <v>921.6</v>
      </c>
      <c r="W23" s="129">
        <v>891.80000000000007</v>
      </c>
      <c r="X23" s="129">
        <v>430</v>
      </c>
      <c r="Y23" s="129">
        <v>399</v>
      </c>
      <c r="Z23" s="129">
        <v>531</v>
      </c>
      <c r="AA23" s="129">
        <v>442</v>
      </c>
      <c r="AB23" s="113">
        <v>450.5</v>
      </c>
      <c r="AC23" s="129">
        <v>394</v>
      </c>
      <c r="AD23" s="129">
        <v>484</v>
      </c>
      <c r="AE23" s="129">
        <v>427</v>
      </c>
      <c r="AF23" s="113">
        <v>435</v>
      </c>
      <c r="AG23" s="129">
        <v>377</v>
      </c>
      <c r="AH23" s="129">
        <v>366</v>
      </c>
      <c r="AI23" s="129">
        <v>762</v>
      </c>
      <c r="AJ23" s="129">
        <v>712</v>
      </c>
      <c r="AK23" s="113">
        <v>554.25</v>
      </c>
      <c r="AL23" s="129">
        <v>484</v>
      </c>
      <c r="AM23" s="129">
        <v>627.92941176470583</v>
      </c>
      <c r="AN23" s="129">
        <v>1472</v>
      </c>
      <c r="AO23" s="129">
        <v>1120</v>
      </c>
      <c r="AP23" s="113">
        <v>1296</v>
      </c>
      <c r="AQ23" s="129">
        <v>1296</v>
      </c>
      <c r="AR23" s="129">
        <v>954</v>
      </c>
      <c r="AS23" s="129">
        <v>1053</v>
      </c>
      <c r="AT23" s="113">
        <v>1003.5</v>
      </c>
      <c r="AU23" s="129">
        <v>1003.5</v>
      </c>
      <c r="AV23" s="129">
        <v>850</v>
      </c>
      <c r="AW23" s="113">
        <v>850</v>
      </c>
      <c r="AX23" s="129">
        <v>850</v>
      </c>
      <c r="AY23" s="129">
        <v>1401</v>
      </c>
      <c r="AZ23" s="129">
        <v>1442</v>
      </c>
      <c r="BA23" s="113">
        <v>1421.5</v>
      </c>
      <c r="BB23" s="129">
        <v>1421.5</v>
      </c>
      <c r="BC23" s="129">
        <v>1478</v>
      </c>
      <c r="BD23" s="129">
        <v>1443</v>
      </c>
      <c r="BE23" s="113">
        <v>1460.5</v>
      </c>
      <c r="BF23" s="129">
        <v>1460.5</v>
      </c>
      <c r="BG23" s="129">
        <v>1463</v>
      </c>
      <c r="BH23" s="113">
        <v>1463</v>
      </c>
      <c r="BI23" s="129">
        <v>1463</v>
      </c>
      <c r="BJ23" s="129">
        <v>1267.5999999999999</v>
      </c>
    </row>
    <row r="24" spans="1:62">
      <c r="A24" s="10" t="s">
        <v>25</v>
      </c>
      <c r="B24" s="129">
        <v>5607.6201993107998</v>
      </c>
      <c r="C24" s="129">
        <v>6301.6263530502392</v>
      </c>
      <c r="D24" s="113">
        <v>458.04794432157848</v>
      </c>
      <c r="E24" s="129">
        <v>6776.2035878904107</v>
      </c>
      <c r="F24" s="129">
        <v>4344.0960138648179</v>
      </c>
      <c r="G24" s="129">
        <v>5884.0560258964842</v>
      </c>
      <c r="H24" s="113">
        <v>436.00911865773622</v>
      </c>
      <c r="I24" s="129">
        <v>6939.7478591809413</v>
      </c>
      <c r="J24" s="129">
        <v>8524.5130548089383</v>
      </c>
      <c r="K24" s="113">
        <v>594.77926592268761</v>
      </c>
      <c r="L24" s="129">
        <v>487.66882520882018</v>
      </c>
      <c r="M24" s="129">
        <v>487.66882520882018</v>
      </c>
      <c r="N24" s="129">
        <v>5988</v>
      </c>
      <c r="O24" s="129">
        <v>6335</v>
      </c>
      <c r="P24" s="113">
        <v>473.96153846153845</v>
      </c>
      <c r="Q24" s="129">
        <v>7625</v>
      </c>
      <c r="R24" s="113">
        <v>586.53846153846155</v>
      </c>
      <c r="S24" s="129">
        <v>6733.8</v>
      </c>
      <c r="T24" s="129">
        <v>7402.8</v>
      </c>
      <c r="U24" s="129">
        <v>6773</v>
      </c>
      <c r="V24" s="113">
        <v>536.1435897435897</v>
      </c>
      <c r="W24" s="129">
        <v>523.81538461538469</v>
      </c>
      <c r="X24" s="129">
        <v>3324</v>
      </c>
      <c r="Y24" s="129">
        <v>3103</v>
      </c>
      <c r="Z24" s="129">
        <v>4014</v>
      </c>
      <c r="AA24" s="129">
        <v>3345</v>
      </c>
      <c r="AB24" s="113">
        <v>265.11538461538464</v>
      </c>
      <c r="AC24" s="129">
        <v>3067</v>
      </c>
      <c r="AD24" s="129">
        <v>3864.5</v>
      </c>
      <c r="AE24" s="129">
        <v>3317</v>
      </c>
      <c r="AF24" s="113">
        <v>262.78205128205127</v>
      </c>
      <c r="AG24" s="129">
        <v>2935</v>
      </c>
      <c r="AH24" s="129">
        <v>2850</v>
      </c>
      <c r="AI24" s="129">
        <v>4583</v>
      </c>
      <c r="AJ24" s="129">
        <v>4313.1000000000004</v>
      </c>
      <c r="AK24" s="113">
        <v>282.32884615384614</v>
      </c>
      <c r="AL24" s="129">
        <v>270.73846153846154</v>
      </c>
      <c r="AM24" s="129">
        <v>360.05972850678734</v>
      </c>
      <c r="AN24" s="129">
        <v>5321</v>
      </c>
      <c r="AO24" s="129">
        <v>5356</v>
      </c>
      <c r="AP24" s="113">
        <v>410.65384615384613</v>
      </c>
      <c r="AQ24" s="129">
        <v>410.65384615384613</v>
      </c>
      <c r="AR24" s="129">
        <v>6031</v>
      </c>
      <c r="AS24" s="129">
        <v>6880.3111111111111</v>
      </c>
      <c r="AT24" s="113">
        <v>496.58888888888885</v>
      </c>
      <c r="AU24" s="129">
        <v>496.58888888888885</v>
      </c>
      <c r="AV24" s="129">
        <v>4298</v>
      </c>
      <c r="AW24" s="113">
        <v>330.61538461538464</v>
      </c>
      <c r="AX24" s="129">
        <v>330.61538461538464</v>
      </c>
      <c r="AY24" s="129">
        <v>6085</v>
      </c>
      <c r="AZ24" s="129">
        <v>6427</v>
      </c>
      <c r="BA24" s="113">
        <v>481.23076923076923</v>
      </c>
      <c r="BB24" s="129">
        <v>481.23076923076923</v>
      </c>
      <c r="BC24" s="129">
        <v>7386.8</v>
      </c>
      <c r="BD24" s="129">
        <v>5694</v>
      </c>
      <c r="BE24" s="113">
        <v>503.10769230769228</v>
      </c>
      <c r="BF24" s="129">
        <v>503.10769230769228</v>
      </c>
      <c r="BG24" s="129">
        <v>6462</v>
      </c>
      <c r="BH24" s="113">
        <v>497.07692307692309</v>
      </c>
      <c r="BI24" s="129">
        <v>497.07692307692309</v>
      </c>
      <c r="BJ24" s="129">
        <v>461.08547008547009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EBD61-0F35-4EEE-B240-A6B8507DD276}">
  <dimension ref="A1:BD30"/>
  <sheetViews>
    <sheetView workbookViewId="0">
      <selection activeCell="D39" sqref="D39"/>
    </sheetView>
  </sheetViews>
  <sheetFormatPr defaultRowHeight="14.4"/>
  <cols>
    <col min="1" max="1" width="60.77734375" bestFit="1" customWidth="1"/>
    <col min="2" max="2" width="15.77734375" bestFit="1" customWidth="1"/>
    <col min="3" max="3" width="19.5546875" bestFit="1" customWidth="1"/>
    <col min="4" max="4" width="13.109375" bestFit="1" customWidth="1"/>
    <col min="5" max="17" width="9.44140625" bestFit="1" customWidth="1"/>
    <col min="18" max="18" width="19.109375" bestFit="1" customWidth="1"/>
    <col min="19" max="19" width="13.109375" bestFit="1" customWidth="1"/>
    <col min="20" max="28" width="9.44140625" bestFit="1" customWidth="1"/>
    <col min="29" max="29" width="19.109375" bestFit="1" customWidth="1"/>
    <col min="30" max="54" width="17.21875" bestFit="1" customWidth="1"/>
    <col min="55" max="55" width="14.6640625" bestFit="1" customWidth="1"/>
    <col min="56" max="56" width="11" bestFit="1" customWidth="1"/>
    <col min="57" max="57" width="17.33203125" bestFit="1" customWidth="1"/>
    <col min="58" max="58" width="14.6640625" bestFit="1" customWidth="1"/>
    <col min="59" max="59" width="11" bestFit="1" customWidth="1"/>
  </cols>
  <sheetData>
    <row r="1" spans="1:56">
      <c r="A1" s="11" t="s">
        <v>625</v>
      </c>
      <c r="B1" s="11" t="s">
        <v>3</v>
      </c>
    </row>
    <row r="2" spans="1:56">
      <c r="B2" t="s">
        <v>717</v>
      </c>
      <c r="C2" t="s">
        <v>718</v>
      </c>
      <c r="D2" t="s">
        <v>719</v>
      </c>
      <c r="R2" t="s">
        <v>720</v>
      </c>
      <c r="S2" t="s">
        <v>721</v>
      </c>
      <c r="AC2" t="s">
        <v>722</v>
      </c>
      <c r="BD2" t="s">
        <v>25</v>
      </c>
    </row>
    <row r="3" spans="1:56">
      <c r="A3" s="11" t="s">
        <v>4</v>
      </c>
      <c r="B3" t="s">
        <v>145</v>
      </c>
      <c r="D3" t="s">
        <v>59</v>
      </c>
      <c r="E3" t="s">
        <v>89</v>
      </c>
      <c r="F3" t="s">
        <v>91</v>
      </c>
      <c r="G3" t="s">
        <v>93</v>
      </c>
      <c r="H3" t="s">
        <v>97</v>
      </c>
      <c r="I3" t="s">
        <v>99</v>
      </c>
      <c r="J3" t="s">
        <v>101</v>
      </c>
      <c r="K3" t="s">
        <v>103</v>
      </c>
      <c r="L3" t="s">
        <v>124</v>
      </c>
      <c r="M3" t="s">
        <v>151</v>
      </c>
      <c r="N3" t="s">
        <v>155</v>
      </c>
      <c r="O3" t="s">
        <v>159</v>
      </c>
      <c r="P3" t="s">
        <v>161</v>
      </c>
      <c r="Q3" t="s">
        <v>163</v>
      </c>
      <c r="S3" t="s">
        <v>108</v>
      </c>
      <c r="T3" t="s">
        <v>114</v>
      </c>
      <c r="U3" t="s">
        <v>117</v>
      </c>
      <c r="V3" t="s">
        <v>119</v>
      </c>
      <c r="W3" t="s">
        <v>121</v>
      </c>
      <c r="X3" t="s">
        <v>129</v>
      </c>
      <c r="Y3" t="s">
        <v>133</v>
      </c>
      <c r="Z3" t="s">
        <v>136</v>
      </c>
      <c r="AA3" t="s">
        <v>140</v>
      </c>
      <c r="AB3" t="s">
        <v>148</v>
      </c>
      <c r="AD3" t="s">
        <v>723</v>
      </c>
      <c r="AE3" t="s">
        <v>724</v>
      </c>
      <c r="AF3" t="s">
        <v>725</v>
      </c>
      <c r="AG3" t="s">
        <v>726</v>
      </c>
      <c r="AH3" t="s">
        <v>727</v>
      </c>
      <c r="AI3" t="s">
        <v>728</v>
      </c>
      <c r="AJ3" t="s">
        <v>729</v>
      </c>
      <c r="AK3" t="s">
        <v>730</v>
      </c>
      <c r="AL3" t="s">
        <v>731</v>
      </c>
      <c r="AM3" t="s">
        <v>732</v>
      </c>
      <c r="AN3" t="s">
        <v>733</v>
      </c>
      <c r="AO3" t="s">
        <v>734</v>
      </c>
      <c r="AP3" t="s">
        <v>735</v>
      </c>
      <c r="AQ3" t="s">
        <v>736</v>
      </c>
      <c r="AR3" t="s">
        <v>737</v>
      </c>
      <c r="AS3" t="s">
        <v>738</v>
      </c>
      <c r="AT3" t="s">
        <v>739</v>
      </c>
      <c r="AU3" t="s">
        <v>740</v>
      </c>
      <c r="AV3" t="s">
        <v>741</v>
      </c>
      <c r="AW3" t="s">
        <v>742</v>
      </c>
      <c r="AX3" t="s">
        <v>743</v>
      </c>
      <c r="AY3" t="s">
        <v>744</v>
      </c>
      <c r="AZ3" t="s">
        <v>745</v>
      </c>
      <c r="BA3" t="s">
        <v>746</v>
      </c>
      <c r="BB3" t="s">
        <v>747</v>
      </c>
      <c r="BC3" t="s">
        <v>748</v>
      </c>
    </row>
    <row r="4" spans="1:56">
      <c r="A4" s="10" t="s">
        <v>497</v>
      </c>
      <c r="B4" s="176">
        <v>0</v>
      </c>
      <c r="C4" s="176">
        <v>0</v>
      </c>
      <c r="D4" s="176">
        <v>0</v>
      </c>
      <c r="E4" s="176">
        <v>0</v>
      </c>
      <c r="F4" s="176">
        <v>0</v>
      </c>
      <c r="G4" s="176">
        <v>0</v>
      </c>
      <c r="H4" s="176">
        <v>0</v>
      </c>
      <c r="I4" s="176">
        <v>0</v>
      </c>
      <c r="J4" s="176">
        <v>0</v>
      </c>
      <c r="K4" s="176">
        <v>0</v>
      </c>
      <c r="L4" s="176">
        <v>0</v>
      </c>
      <c r="M4" s="176">
        <v>0</v>
      </c>
      <c r="N4" s="176">
        <v>0</v>
      </c>
      <c r="O4" s="176">
        <v>6.5239741311362467</v>
      </c>
      <c r="P4" s="176">
        <v>7.9248860524734441</v>
      </c>
      <c r="Q4" s="176">
        <v>0</v>
      </c>
      <c r="R4" s="176">
        <v>1.0320614416864065</v>
      </c>
      <c r="S4" s="176">
        <v>0</v>
      </c>
      <c r="T4" s="176">
        <v>0</v>
      </c>
      <c r="U4" s="176">
        <v>0</v>
      </c>
      <c r="V4" s="176">
        <v>0</v>
      </c>
      <c r="W4" s="176">
        <v>0</v>
      </c>
      <c r="X4" s="176">
        <v>0</v>
      </c>
      <c r="Y4" s="176">
        <v>0</v>
      </c>
      <c r="Z4" s="176">
        <v>0</v>
      </c>
      <c r="AA4" s="176">
        <v>0</v>
      </c>
      <c r="AB4" s="176">
        <v>0</v>
      </c>
      <c r="AC4" s="176">
        <v>0</v>
      </c>
      <c r="AD4" s="176">
        <v>0</v>
      </c>
      <c r="AE4" s="176">
        <v>0</v>
      </c>
      <c r="AF4" s="176">
        <v>0</v>
      </c>
      <c r="AG4" s="176">
        <v>0</v>
      </c>
      <c r="AH4" s="176">
        <v>0</v>
      </c>
      <c r="AI4" s="176">
        <v>0</v>
      </c>
      <c r="AJ4" s="176">
        <v>0</v>
      </c>
      <c r="AK4" s="176">
        <v>0</v>
      </c>
      <c r="AL4" s="176">
        <v>0</v>
      </c>
      <c r="AM4" s="176">
        <v>0</v>
      </c>
      <c r="AN4" s="176">
        <v>0</v>
      </c>
      <c r="AO4" s="176">
        <v>0</v>
      </c>
      <c r="AP4" s="176">
        <v>0</v>
      </c>
      <c r="AQ4" s="176">
        <v>0</v>
      </c>
      <c r="AR4" s="176">
        <v>0</v>
      </c>
      <c r="AS4" s="176">
        <v>0</v>
      </c>
      <c r="AT4" s="176">
        <v>0</v>
      </c>
      <c r="AU4" s="176">
        <v>0</v>
      </c>
      <c r="AV4" s="176">
        <v>0</v>
      </c>
      <c r="AW4" s="176">
        <v>0</v>
      </c>
      <c r="AX4" s="176">
        <v>0</v>
      </c>
      <c r="AY4" s="176">
        <v>0</v>
      </c>
      <c r="AZ4" s="176">
        <v>6.5239741311362467</v>
      </c>
      <c r="BA4" s="176">
        <v>7.9248860524734441</v>
      </c>
      <c r="BB4" s="176">
        <v>0</v>
      </c>
      <c r="BC4" s="176"/>
      <c r="BD4" s="176">
        <v>14.448860183609691</v>
      </c>
    </row>
    <row r="5" spans="1:56">
      <c r="A5" s="10" t="s">
        <v>86</v>
      </c>
      <c r="B5" s="176">
        <v>0</v>
      </c>
      <c r="C5" s="176">
        <v>0</v>
      </c>
      <c r="D5" s="176">
        <v>0</v>
      </c>
      <c r="E5" s="176">
        <v>0</v>
      </c>
      <c r="F5" s="176">
        <v>0</v>
      </c>
      <c r="G5" s="176">
        <v>0</v>
      </c>
      <c r="H5" s="176">
        <v>0</v>
      </c>
      <c r="I5" s="176">
        <v>0</v>
      </c>
      <c r="J5" s="176">
        <v>0</v>
      </c>
      <c r="K5" s="176">
        <v>0</v>
      </c>
      <c r="L5" s="176">
        <v>0</v>
      </c>
      <c r="M5" s="176">
        <v>0</v>
      </c>
      <c r="N5" s="176">
        <v>0</v>
      </c>
      <c r="O5" s="176">
        <v>0</v>
      </c>
      <c r="P5" s="176">
        <v>0</v>
      </c>
      <c r="Q5" s="176">
        <v>0</v>
      </c>
      <c r="R5" s="176">
        <v>0</v>
      </c>
      <c r="S5" s="176">
        <v>0</v>
      </c>
      <c r="T5" s="176">
        <v>0</v>
      </c>
      <c r="U5" s="176">
        <v>0</v>
      </c>
      <c r="V5" s="176">
        <v>0</v>
      </c>
      <c r="W5" s="176">
        <v>0</v>
      </c>
      <c r="X5" s="176">
        <v>0</v>
      </c>
      <c r="Y5" s="176">
        <v>0</v>
      </c>
      <c r="Z5" s="176">
        <v>0</v>
      </c>
      <c r="AA5" s="176">
        <v>0</v>
      </c>
      <c r="AB5" s="176">
        <v>0</v>
      </c>
      <c r="AC5" s="176">
        <v>0</v>
      </c>
      <c r="AD5" s="176">
        <v>0</v>
      </c>
      <c r="AE5" s="176">
        <v>0</v>
      </c>
      <c r="AF5" s="176">
        <v>0</v>
      </c>
      <c r="AG5" s="176">
        <v>0</v>
      </c>
      <c r="AH5" s="176">
        <v>0</v>
      </c>
      <c r="AI5" s="176">
        <v>0</v>
      </c>
      <c r="AJ5" s="176">
        <v>0</v>
      </c>
      <c r="AK5" s="176">
        <v>0</v>
      </c>
      <c r="AL5" s="176">
        <v>0</v>
      </c>
      <c r="AM5" s="176">
        <v>0</v>
      </c>
      <c r="AN5" s="176">
        <v>0</v>
      </c>
      <c r="AO5" s="176">
        <v>0</v>
      </c>
      <c r="AP5" s="176">
        <v>0</v>
      </c>
      <c r="AQ5" s="176">
        <v>0</v>
      </c>
      <c r="AR5" s="176">
        <v>0</v>
      </c>
      <c r="AS5" s="176">
        <v>0</v>
      </c>
      <c r="AT5" s="176">
        <v>0</v>
      </c>
      <c r="AU5" s="176">
        <v>0</v>
      </c>
      <c r="AV5" s="176">
        <v>0</v>
      </c>
      <c r="AW5" s="176">
        <v>0</v>
      </c>
      <c r="AX5" s="176">
        <v>0</v>
      </c>
      <c r="AY5" s="176">
        <v>0</v>
      </c>
      <c r="AZ5" s="176">
        <v>0</v>
      </c>
      <c r="BA5" s="176">
        <v>0</v>
      </c>
      <c r="BB5" s="176">
        <v>0</v>
      </c>
      <c r="BC5" s="176"/>
      <c r="BD5" s="176">
        <v>0</v>
      </c>
    </row>
    <row r="6" spans="1:56">
      <c r="A6" s="10" t="s">
        <v>494</v>
      </c>
      <c r="B6" s="176">
        <v>0</v>
      </c>
      <c r="C6" s="176">
        <v>0</v>
      </c>
      <c r="D6" s="176">
        <v>0</v>
      </c>
      <c r="E6" s="176">
        <v>0</v>
      </c>
      <c r="F6" s="176">
        <v>0</v>
      </c>
      <c r="G6" s="176">
        <v>0</v>
      </c>
      <c r="H6" s="176">
        <v>21.575249209204848</v>
      </c>
      <c r="I6" s="176">
        <v>0</v>
      </c>
      <c r="J6" s="176">
        <v>0</v>
      </c>
      <c r="K6" s="176">
        <v>0</v>
      </c>
      <c r="L6" s="176">
        <v>9.3657706347981051</v>
      </c>
      <c r="M6" s="176">
        <v>0</v>
      </c>
      <c r="N6" s="176">
        <v>0</v>
      </c>
      <c r="O6" s="176">
        <v>10.208209878022576</v>
      </c>
      <c r="P6" s="176">
        <v>7.2044418658849487</v>
      </c>
      <c r="Q6" s="176">
        <v>0</v>
      </c>
      <c r="R6" s="176">
        <v>3.4538336848507476</v>
      </c>
      <c r="S6" s="176">
        <v>0</v>
      </c>
      <c r="T6" s="176">
        <v>0</v>
      </c>
      <c r="U6" s="176">
        <v>0</v>
      </c>
      <c r="V6" s="176">
        <v>0</v>
      </c>
      <c r="W6" s="176">
        <v>0</v>
      </c>
      <c r="X6" s="176">
        <v>0</v>
      </c>
      <c r="Y6" s="176">
        <v>0</v>
      </c>
      <c r="Z6" s="176">
        <v>0</v>
      </c>
      <c r="AA6" s="176">
        <v>0</v>
      </c>
      <c r="AB6" s="176">
        <v>0</v>
      </c>
      <c r="AC6" s="176">
        <v>0</v>
      </c>
      <c r="AD6" s="176">
        <v>0</v>
      </c>
      <c r="AE6" s="176">
        <v>0</v>
      </c>
      <c r="AF6" s="176">
        <v>0</v>
      </c>
      <c r="AG6" s="176">
        <v>0</v>
      </c>
      <c r="AH6" s="176">
        <v>21.575249209204848</v>
      </c>
      <c r="AI6" s="176">
        <v>0</v>
      </c>
      <c r="AJ6" s="176">
        <v>0</v>
      </c>
      <c r="AK6" s="176">
        <v>0</v>
      </c>
      <c r="AL6" s="176">
        <v>0</v>
      </c>
      <c r="AM6" s="176">
        <v>0</v>
      </c>
      <c r="AN6" s="176">
        <v>0</v>
      </c>
      <c r="AO6" s="176">
        <v>0</v>
      </c>
      <c r="AP6" s="176">
        <v>0</v>
      </c>
      <c r="AQ6" s="176">
        <v>9.3657706347981051</v>
      </c>
      <c r="AR6" s="176">
        <v>0</v>
      </c>
      <c r="AS6" s="176">
        <v>0</v>
      </c>
      <c r="AT6" s="176">
        <v>0</v>
      </c>
      <c r="AU6" s="176">
        <v>0</v>
      </c>
      <c r="AV6" s="176">
        <v>0</v>
      </c>
      <c r="AW6" s="176">
        <v>0</v>
      </c>
      <c r="AX6" s="176">
        <v>0</v>
      </c>
      <c r="AY6" s="176">
        <v>0</v>
      </c>
      <c r="AZ6" s="176">
        <v>10.208209878022576</v>
      </c>
      <c r="BA6" s="176">
        <v>7.2044418658849487</v>
      </c>
      <c r="BB6" s="176">
        <v>0</v>
      </c>
      <c r="BC6" s="176"/>
      <c r="BD6" s="176">
        <v>48.353671587910469</v>
      </c>
    </row>
    <row r="7" spans="1:56">
      <c r="A7" s="10" t="s">
        <v>82</v>
      </c>
      <c r="B7" s="176">
        <v>15.868763127355312</v>
      </c>
      <c r="C7" s="176">
        <v>15.868763127355312</v>
      </c>
      <c r="D7" s="176">
        <v>13.955916427586207</v>
      </c>
      <c r="E7" s="176">
        <v>12.283663092534647</v>
      </c>
      <c r="F7" s="176">
        <v>10.722590028246678</v>
      </c>
      <c r="G7" s="176">
        <v>6.7219668795086847</v>
      </c>
      <c r="H7" s="176">
        <v>0</v>
      </c>
      <c r="I7" s="176">
        <v>0</v>
      </c>
      <c r="J7" s="176">
        <v>8.589801081318905</v>
      </c>
      <c r="K7" s="176">
        <v>12.560924956539219</v>
      </c>
      <c r="L7" s="176">
        <v>0</v>
      </c>
      <c r="M7" s="176">
        <v>5.7537707234042559</v>
      </c>
      <c r="N7" s="176">
        <v>0</v>
      </c>
      <c r="O7" s="176">
        <v>12</v>
      </c>
      <c r="P7" s="176">
        <v>0</v>
      </c>
      <c r="Q7" s="176">
        <v>0</v>
      </c>
      <c r="R7" s="176">
        <v>5.8991880849384719</v>
      </c>
      <c r="S7" s="176">
        <v>0</v>
      </c>
      <c r="T7" s="176">
        <v>6.0857336750011264</v>
      </c>
      <c r="U7" s="176">
        <v>0</v>
      </c>
      <c r="V7" s="176">
        <v>0</v>
      </c>
      <c r="W7" s="176">
        <v>4.0054052966549225</v>
      </c>
      <c r="X7" s="176">
        <v>0</v>
      </c>
      <c r="Y7" s="176">
        <v>0</v>
      </c>
      <c r="Z7" s="176">
        <v>0</v>
      </c>
      <c r="AA7" s="176">
        <v>6.3344509948462484</v>
      </c>
      <c r="AB7" s="176">
        <v>14.949406398573622</v>
      </c>
      <c r="AC7" s="176">
        <v>3.137499636507592</v>
      </c>
      <c r="AD7" s="176">
        <v>13.955916427586207</v>
      </c>
      <c r="AE7" s="176">
        <v>12.283663092534647</v>
      </c>
      <c r="AF7" s="176">
        <v>10.722590028246678</v>
      </c>
      <c r="AG7" s="176">
        <v>6.7219668795086847</v>
      </c>
      <c r="AH7" s="176">
        <v>0</v>
      </c>
      <c r="AI7" s="176">
        <v>0</v>
      </c>
      <c r="AJ7" s="176">
        <v>8.589801081318905</v>
      </c>
      <c r="AK7" s="176">
        <v>12.560924956539219</v>
      </c>
      <c r="AL7" s="176">
        <v>0</v>
      </c>
      <c r="AM7" s="176">
        <v>6.0857336750011264</v>
      </c>
      <c r="AN7" s="176">
        <v>0</v>
      </c>
      <c r="AO7" s="176">
        <v>0</v>
      </c>
      <c r="AP7" s="176">
        <v>4.0054052966549225</v>
      </c>
      <c r="AQ7" s="176">
        <v>0</v>
      </c>
      <c r="AR7" s="176">
        <v>0</v>
      </c>
      <c r="AS7" s="176">
        <v>0</v>
      </c>
      <c r="AT7" s="176">
        <v>0</v>
      </c>
      <c r="AU7" s="176">
        <v>6.3344509948462484</v>
      </c>
      <c r="AV7" s="176">
        <v>15.868763127355312</v>
      </c>
      <c r="AW7" s="176">
        <v>14.949406398573622</v>
      </c>
      <c r="AX7" s="176">
        <v>5.7537707234042559</v>
      </c>
      <c r="AY7" s="176">
        <v>0</v>
      </c>
      <c r="AZ7" s="176">
        <v>12</v>
      </c>
      <c r="BA7" s="176">
        <v>0</v>
      </c>
      <c r="BB7" s="176">
        <v>0</v>
      </c>
      <c r="BC7" s="176"/>
      <c r="BD7" s="176">
        <v>129.83239268156984</v>
      </c>
    </row>
    <row r="8" spans="1:56">
      <c r="A8" s="10" t="s">
        <v>66</v>
      </c>
      <c r="B8" s="176">
        <v>1.6534019999620095</v>
      </c>
      <c r="C8" s="176">
        <v>1.6534019999620095</v>
      </c>
      <c r="D8" s="176">
        <v>0</v>
      </c>
      <c r="E8" s="176">
        <v>2.5076029150143571</v>
      </c>
      <c r="F8" s="176">
        <v>2.586114950538172</v>
      </c>
      <c r="G8" s="176">
        <v>2.6024388610066196</v>
      </c>
      <c r="H8" s="176">
        <v>3.3563468658594924</v>
      </c>
      <c r="I8" s="176">
        <v>4.1509862787108371</v>
      </c>
      <c r="J8" s="176">
        <v>0</v>
      </c>
      <c r="K8" s="176">
        <v>3.8601587683698857</v>
      </c>
      <c r="L8" s="176">
        <v>6.2002242120240814</v>
      </c>
      <c r="M8" s="176">
        <v>8.2935625531914887</v>
      </c>
      <c r="N8" s="176">
        <v>0.8967891105649527</v>
      </c>
      <c r="O8" s="176">
        <v>6</v>
      </c>
      <c r="P8" s="176">
        <v>3.3000000000000003</v>
      </c>
      <c r="Q8" s="176">
        <v>4.17</v>
      </c>
      <c r="R8" s="176">
        <v>3.4231588939485635</v>
      </c>
      <c r="S8" s="176">
        <v>0</v>
      </c>
      <c r="T8" s="176">
        <v>4.8378230298079048</v>
      </c>
      <c r="U8" s="176">
        <v>0.41011604101845722</v>
      </c>
      <c r="V8" s="176">
        <v>0</v>
      </c>
      <c r="W8" s="176">
        <v>0</v>
      </c>
      <c r="X8" s="176">
        <v>32.974613383167053</v>
      </c>
      <c r="Y8" s="176">
        <v>21.834085724896479</v>
      </c>
      <c r="Z8" s="176">
        <v>0</v>
      </c>
      <c r="AA8" s="176">
        <v>0.4673806675881807</v>
      </c>
      <c r="AB8" s="176">
        <v>0.79911219294770186</v>
      </c>
      <c r="AC8" s="176">
        <v>6.132313103942578</v>
      </c>
      <c r="AD8" s="176">
        <v>0</v>
      </c>
      <c r="AE8" s="176">
        <v>2.5076029150143571</v>
      </c>
      <c r="AF8" s="176">
        <v>2.586114950538172</v>
      </c>
      <c r="AG8" s="176">
        <v>2.6024388610066196</v>
      </c>
      <c r="AH8" s="176">
        <v>3.3563468658594924</v>
      </c>
      <c r="AI8" s="176">
        <v>4.1509862787108371</v>
      </c>
      <c r="AJ8" s="176">
        <v>0</v>
      </c>
      <c r="AK8" s="176">
        <v>3.8601587683698857</v>
      </c>
      <c r="AL8" s="176">
        <v>0</v>
      </c>
      <c r="AM8" s="176">
        <v>4.8378230298079048</v>
      </c>
      <c r="AN8" s="176">
        <v>0.41011604101845722</v>
      </c>
      <c r="AO8" s="176">
        <v>0</v>
      </c>
      <c r="AP8" s="176">
        <v>0</v>
      </c>
      <c r="AQ8" s="176">
        <v>6.2002242120240814</v>
      </c>
      <c r="AR8" s="176">
        <v>32.974613383167053</v>
      </c>
      <c r="AS8" s="176">
        <v>21.834085724896479</v>
      </c>
      <c r="AT8" s="176">
        <v>0</v>
      </c>
      <c r="AU8" s="176">
        <v>0.4673806675881807</v>
      </c>
      <c r="AV8" s="176">
        <v>1.6534019999620095</v>
      </c>
      <c r="AW8" s="176">
        <v>0.79911219294770186</v>
      </c>
      <c r="AX8" s="176">
        <v>8.2935625531914887</v>
      </c>
      <c r="AY8" s="176">
        <v>0.8967891105649527</v>
      </c>
      <c r="AZ8" s="176">
        <v>6</v>
      </c>
      <c r="BA8" s="176">
        <v>3.3000000000000003</v>
      </c>
      <c r="BB8" s="176">
        <v>4.17</v>
      </c>
      <c r="BC8" s="176"/>
      <c r="BD8" s="176">
        <v>110.90075755466768</v>
      </c>
    </row>
    <row r="9" spans="1:56">
      <c r="A9" s="10" t="s">
        <v>75</v>
      </c>
      <c r="B9" s="176">
        <v>0</v>
      </c>
      <c r="C9" s="176">
        <v>0</v>
      </c>
      <c r="D9" s="176">
        <v>12.496919962068965</v>
      </c>
      <c r="E9" s="176">
        <v>14.093123417649078</v>
      </c>
      <c r="F9" s="176">
        <v>18.485646040070144</v>
      </c>
      <c r="G9" s="176">
        <v>11.653569068576463</v>
      </c>
      <c r="H9" s="176">
        <v>42.078959630552298</v>
      </c>
      <c r="I9" s="176">
        <v>41.86471434826462</v>
      </c>
      <c r="J9" s="176">
        <v>33.059985136800663</v>
      </c>
      <c r="K9" s="176">
        <v>33.26607709098932</v>
      </c>
      <c r="L9" s="176">
        <v>0</v>
      </c>
      <c r="M9" s="176">
        <v>47.4171845106383</v>
      </c>
      <c r="N9" s="176">
        <v>13.336345451223233</v>
      </c>
      <c r="O9" s="176">
        <v>35</v>
      </c>
      <c r="P9" s="176">
        <v>29.700000000000003</v>
      </c>
      <c r="Q9" s="176">
        <v>37.89782011954086</v>
      </c>
      <c r="R9" s="176">
        <v>26.453596055455282</v>
      </c>
      <c r="S9" s="176">
        <v>0</v>
      </c>
      <c r="T9" s="176">
        <v>0</v>
      </c>
      <c r="U9" s="176">
        <v>0</v>
      </c>
      <c r="V9" s="176">
        <v>0</v>
      </c>
      <c r="W9" s="176">
        <v>0</v>
      </c>
      <c r="X9" s="176">
        <v>0</v>
      </c>
      <c r="Y9" s="176">
        <v>0</v>
      </c>
      <c r="Z9" s="176">
        <v>0</v>
      </c>
      <c r="AA9" s="176">
        <v>0</v>
      </c>
      <c r="AB9" s="176">
        <v>0</v>
      </c>
      <c r="AC9" s="176">
        <v>0</v>
      </c>
      <c r="AD9" s="176">
        <v>12.496919962068965</v>
      </c>
      <c r="AE9" s="176">
        <v>14.093123417649078</v>
      </c>
      <c r="AF9" s="176">
        <v>18.485646040070144</v>
      </c>
      <c r="AG9" s="176">
        <v>11.653569068576463</v>
      </c>
      <c r="AH9" s="176">
        <v>42.078959630552298</v>
      </c>
      <c r="AI9" s="176">
        <v>41.86471434826462</v>
      </c>
      <c r="AJ9" s="176">
        <v>33.059985136800663</v>
      </c>
      <c r="AK9" s="176">
        <v>33.26607709098932</v>
      </c>
      <c r="AL9" s="176">
        <v>0</v>
      </c>
      <c r="AM9" s="176">
        <v>0</v>
      </c>
      <c r="AN9" s="176">
        <v>0</v>
      </c>
      <c r="AO9" s="176">
        <v>0</v>
      </c>
      <c r="AP9" s="176">
        <v>0</v>
      </c>
      <c r="AQ9" s="176">
        <v>0</v>
      </c>
      <c r="AR9" s="176">
        <v>0</v>
      </c>
      <c r="AS9" s="176">
        <v>0</v>
      </c>
      <c r="AT9" s="176">
        <v>0</v>
      </c>
      <c r="AU9" s="176">
        <v>0</v>
      </c>
      <c r="AV9" s="176">
        <v>0</v>
      </c>
      <c r="AW9" s="176">
        <v>0</v>
      </c>
      <c r="AX9" s="176">
        <v>47.4171845106383</v>
      </c>
      <c r="AY9" s="176">
        <v>13.336345451223233</v>
      </c>
      <c r="AZ9" s="176">
        <v>35</v>
      </c>
      <c r="BA9" s="176">
        <v>29.700000000000003</v>
      </c>
      <c r="BB9" s="176">
        <v>37.89782011954086</v>
      </c>
      <c r="BC9" s="176"/>
      <c r="BD9" s="176">
        <v>370.35034477637396</v>
      </c>
    </row>
    <row r="10" spans="1:56">
      <c r="A10" s="10" t="s">
        <v>67</v>
      </c>
      <c r="B10" s="176">
        <v>14.308826675746806</v>
      </c>
      <c r="C10" s="176">
        <v>14.308826675746806</v>
      </c>
      <c r="D10" s="176">
        <v>4.691600537931035</v>
      </c>
      <c r="E10" s="176">
        <v>29.20166142721521</v>
      </c>
      <c r="F10" s="176">
        <v>28.148840429077655</v>
      </c>
      <c r="G10" s="176">
        <v>44.47545350507788</v>
      </c>
      <c r="H10" s="176">
        <v>14.454224667687566</v>
      </c>
      <c r="I10" s="176">
        <v>15.981856516970705</v>
      </c>
      <c r="J10" s="176">
        <v>18.115670663090473</v>
      </c>
      <c r="K10" s="176">
        <v>32.498189306041169</v>
      </c>
      <c r="L10" s="176">
        <v>23.064497422703575</v>
      </c>
      <c r="M10" s="176">
        <v>38.486821405559525</v>
      </c>
      <c r="N10" s="176">
        <v>30.990537321239174</v>
      </c>
      <c r="O10" s="176">
        <v>35</v>
      </c>
      <c r="P10" s="176">
        <v>13.200000000000001</v>
      </c>
      <c r="Q10" s="176">
        <v>13.43150053761692</v>
      </c>
      <c r="R10" s="176">
        <v>24.410060981443632</v>
      </c>
      <c r="S10" s="176">
        <v>8.8011590146098531</v>
      </c>
      <c r="T10" s="176">
        <v>23.229129122413049</v>
      </c>
      <c r="U10" s="176">
        <v>1.7856365532670468</v>
      </c>
      <c r="V10" s="176">
        <v>24.353764865349319</v>
      </c>
      <c r="W10" s="176">
        <v>23.064497422703575</v>
      </c>
      <c r="X10" s="176">
        <v>7.3462367172555361</v>
      </c>
      <c r="Y10" s="176">
        <v>9.2898670753977015</v>
      </c>
      <c r="Z10" s="176">
        <v>5.9551225656011573</v>
      </c>
      <c r="AA10" s="176">
        <v>3.0930036868784541</v>
      </c>
      <c r="AB10" s="176">
        <v>17.620630447701995</v>
      </c>
      <c r="AC10" s="176">
        <v>12.453904747117772</v>
      </c>
      <c r="AD10" s="176">
        <v>4.691600537931035</v>
      </c>
      <c r="AE10" s="176">
        <v>29.20166142721521</v>
      </c>
      <c r="AF10" s="176">
        <v>28.148840429077655</v>
      </c>
      <c r="AG10" s="176">
        <v>44.47545350507788</v>
      </c>
      <c r="AH10" s="176">
        <v>14.454224667687566</v>
      </c>
      <c r="AI10" s="176">
        <v>15.981856516970705</v>
      </c>
      <c r="AJ10" s="176">
        <v>18.115670663090473</v>
      </c>
      <c r="AK10" s="176">
        <v>32.498189306041169</v>
      </c>
      <c r="AL10" s="176">
        <v>8.8011590146098531</v>
      </c>
      <c r="AM10" s="176">
        <v>23.229129122413049</v>
      </c>
      <c r="AN10" s="176">
        <v>1.7856365532670468</v>
      </c>
      <c r="AO10" s="176">
        <v>24.353764865349319</v>
      </c>
      <c r="AP10" s="176">
        <v>23.064497422703575</v>
      </c>
      <c r="AQ10" s="176">
        <v>23.064497422703575</v>
      </c>
      <c r="AR10" s="176">
        <v>7.3462367172555361</v>
      </c>
      <c r="AS10" s="176">
        <v>9.2898670753977015</v>
      </c>
      <c r="AT10" s="176">
        <v>5.9551225656011573</v>
      </c>
      <c r="AU10" s="176">
        <v>3.0930036868784541</v>
      </c>
      <c r="AV10" s="176">
        <v>14.308826675746806</v>
      </c>
      <c r="AW10" s="176">
        <v>17.620630447701995</v>
      </c>
      <c r="AX10" s="176">
        <v>38.486821405559525</v>
      </c>
      <c r="AY10" s="176">
        <v>30.990537321239174</v>
      </c>
      <c r="AZ10" s="176">
        <v>35</v>
      </c>
      <c r="BA10" s="176">
        <v>13.200000000000001</v>
      </c>
      <c r="BB10" s="176">
        <v>13.43150053761692</v>
      </c>
      <c r="BC10" s="176"/>
      <c r="BD10" s="176">
        <v>480.58872788713535</v>
      </c>
    </row>
    <row r="11" spans="1:56">
      <c r="A11" s="10" t="s">
        <v>79</v>
      </c>
      <c r="B11" s="176">
        <v>13.583028611568531</v>
      </c>
      <c r="C11" s="176">
        <v>13.583028611568531</v>
      </c>
      <c r="D11" s="176">
        <v>28.76489817241379</v>
      </c>
      <c r="E11" s="176">
        <v>33.492198843544017</v>
      </c>
      <c r="F11" s="176">
        <v>31.826443023741049</v>
      </c>
      <c r="G11" s="176">
        <v>24.271196499899553</v>
      </c>
      <c r="H11" s="176">
        <v>27.179484602918599</v>
      </c>
      <c r="I11" s="176">
        <v>25.368527647713879</v>
      </c>
      <c r="J11" s="176">
        <v>55</v>
      </c>
      <c r="K11" s="176">
        <v>48</v>
      </c>
      <c r="L11" s="176">
        <v>35.927785379745039</v>
      </c>
      <c r="M11" s="176">
        <v>57</v>
      </c>
      <c r="N11" s="176">
        <v>18.367663405779641</v>
      </c>
      <c r="O11" s="176">
        <v>40</v>
      </c>
      <c r="P11" s="176">
        <v>26.549587027201678</v>
      </c>
      <c r="Q11" s="176">
        <v>54.480206970042026</v>
      </c>
      <c r="R11" s="176">
        <v>36.159142255214235</v>
      </c>
      <c r="S11" s="176">
        <v>37.10576126320435</v>
      </c>
      <c r="T11" s="176">
        <v>22.190112094290374</v>
      </c>
      <c r="U11" s="176">
        <v>22.190112094290377</v>
      </c>
      <c r="V11" s="176">
        <v>35.068281659390806</v>
      </c>
      <c r="W11" s="176">
        <v>22.190112094290374</v>
      </c>
      <c r="X11" s="176">
        <v>8.4051809708161027</v>
      </c>
      <c r="Y11" s="176">
        <v>8.2314238577904373</v>
      </c>
      <c r="Z11" s="176">
        <v>59</v>
      </c>
      <c r="AA11" s="176">
        <v>14.021214617606198</v>
      </c>
      <c r="AB11" s="176">
        <v>7.1830512083993643</v>
      </c>
      <c r="AC11" s="176">
        <v>23.558524986007843</v>
      </c>
      <c r="AD11" s="176">
        <v>28.76489817241379</v>
      </c>
      <c r="AE11" s="176">
        <v>33.492198843544017</v>
      </c>
      <c r="AF11" s="176">
        <v>31.826443023741049</v>
      </c>
      <c r="AG11" s="176">
        <v>24.271196499899553</v>
      </c>
      <c r="AH11" s="176">
        <v>27.179484602918599</v>
      </c>
      <c r="AI11" s="176">
        <v>25.368527647713879</v>
      </c>
      <c r="AJ11" s="176">
        <v>55</v>
      </c>
      <c r="AK11" s="176">
        <v>48</v>
      </c>
      <c r="AL11" s="176">
        <v>37.10576126320435</v>
      </c>
      <c r="AM11" s="176">
        <v>22.190112094290374</v>
      </c>
      <c r="AN11" s="176">
        <v>22.190112094290377</v>
      </c>
      <c r="AO11" s="176">
        <v>35.068281659390806</v>
      </c>
      <c r="AP11" s="176">
        <v>22.190112094290374</v>
      </c>
      <c r="AQ11" s="176">
        <v>35.927785379745039</v>
      </c>
      <c r="AR11" s="176">
        <v>8.4051809708161027</v>
      </c>
      <c r="AS11" s="176">
        <v>8.2314238577904373</v>
      </c>
      <c r="AT11" s="176">
        <v>59</v>
      </c>
      <c r="AU11" s="176">
        <v>14.021214617606198</v>
      </c>
      <c r="AV11" s="176">
        <v>13.583028611568531</v>
      </c>
      <c r="AW11" s="176">
        <v>7.1830512083993643</v>
      </c>
      <c r="AX11" s="176">
        <v>57</v>
      </c>
      <c r="AY11" s="176">
        <v>18.367663405779641</v>
      </c>
      <c r="AZ11" s="176">
        <v>40</v>
      </c>
      <c r="BA11" s="176">
        <v>26.549587027201678</v>
      </c>
      <c r="BB11" s="176">
        <v>54.480206970042026</v>
      </c>
      <c r="BC11" s="176"/>
      <c r="BD11" s="176">
        <v>755.39627004464614</v>
      </c>
    </row>
    <row r="12" spans="1:56">
      <c r="A12" s="10" t="s">
        <v>65</v>
      </c>
      <c r="B12" s="176">
        <v>0</v>
      </c>
      <c r="C12" s="176">
        <v>0</v>
      </c>
      <c r="D12" s="176">
        <v>0.43252170689655173</v>
      </c>
      <c r="E12" s="176">
        <v>0</v>
      </c>
      <c r="F12" s="176">
        <v>0</v>
      </c>
      <c r="G12" s="176">
        <v>0</v>
      </c>
      <c r="H12" s="176">
        <v>0</v>
      </c>
      <c r="I12" s="176">
        <v>1.418762682108081</v>
      </c>
      <c r="J12" s="176">
        <v>0</v>
      </c>
      <c r="K12" s="176">
        <v>1.0644885236776638</v>
      </c>
      <c r="L12" s="176">
        <v>0</v>
      </c>
      <c r="M12" s="176">
        <v>0</v>
      </c>
      <c r="N12" s="176">
        <v>0.34386957255072043</v>
      </c>
      <c r="O12" s="176">
        <v>3</v>
      </c>
      <c r="P12" s="176">
        <v>0</v>
      </c>
      <c r="Q12" s="176">
        <v>0.12567829741087161</v>
      </c>
      <c r="R12" s="176">
        <v>0.45609434161742063</v>
      </c>
      <c r="S12" s="176">
        <v>0</v>
      </c>
      <c r="T12" s="176">
        <v>0</v>
      </c>
      <c r="U12" s="176">
        <v>0</v>
      </c>
      <c r="V12" s="176">
        <v>0</v>
      </c>
      <c r="W12" s="176">
        <v>0</v>
      </c>
      <c r="X12" s="176">
        <v>0</v>
      </c>
      <c r="Y12" s="176">
        <v>0</v>
      </c>
      <c r="Z12" s="176">
        <v>0</v>
      </c>
      <c r="AA12" s="176">
        <v>0</v>
      </c>
      <c r="AB12" s="176">
        <v>5.5403129952456352E-2</v>
      </c>
      <c r="AC12" s="176">
        <v>5.5403129952456354E-3</v>
      </c>
      <c r="AD12" s="176">
        <v>0.43252170689655173</v>
      </c>
      <c r="AE12" s="176">
        <v>0</v>
      </c>
      <c r="AF12" s="176">
        <v>0</v>
      </c>
      <c r="AG12" s="176">
        <v>0</v>
      </c>
      <c r="AH12" s="176">
        <v>0</v>
      </c>
      <c r="AI12" s="176">
        <v>1.418762682108081</v>
      </c>
      <c r="AJ12" s="176">
        <v>0</v>
      </c>
      <c r="AK12" s="176">
        <v>1.0644885236776638</v>
      </c>
      <c r="AL12" s="176">
        <v>0</v>
      </c>
      <c r="AM12" s="176">
        <v>0</v>
      </c>
      <c r="AN12" s="176">
        <v>0</v>
      </c>
      <c r="AO12" s="176">
        <v>0</v>
      </c>
      <c r="AP12" s="176">
        <v>0</v>
      </c>
      <c r="AQ12" s="176">
        <v>0</v>
      </c>
      <c r="AR12" s="176">
        <v>0</v>
      </c>
      <c r="AS12" s="176">
        <v>0</v>
      </c>
      <c r="AT12" s="176">
        <v>0</v>
      </c>
      <c r="AU12" s="176">
        <v>0</v>
      </c>
      <c r="AV12" s="176">
        <v>0</v>
      </c>
      <c r="AW12" s="176">
        <v>5.5403129952456352E-2</v>
      </c>
      <c r="AX12" s="176">
        <v>0</v>
      </c>
      <c r="AY12" s="176">
        <v>0.34386957255072043</v>
      </c>
      <c r="AZ12" s="176">
        <v>3</v>
      </c>
      <c r="BA12" s="176">
        <v>0</v>
      </c>
      <c r="BB12" s="176">
        <v>0.12567829741087161</v>
      </c>
      <c r="BC12" s="176"/>
      <c r="BD12" s="176">
        <v>6.4407239125963445</v>
      </c>
    </row>
    <row r="13" spans="1:56">
      <c r="A13" s="10" t="s">
        <v>85</v>
      </c>
      <c r="B13" s="176">
        <v>0</v>
      </c>
      <c r="C13" s="176">
        <v>0</v>
      </c>
      <c r="D13" s="176">
        <v>36.91268949310345</v>
      </c>
      <c r="E13" s="176">
        <v>26.771388454796565</v>
      </c>
      <c r="F13" s="176">
        <v>33.926129783565052</v>
      </c>
      <c r="G13" s="176">
        <v>21.404730025376228</v>
      </c>
      <c r="H13" s="176">
        <v>39.587298287648878</v>
      </c>
      <c r="I13" s="176">
        <v>40.51997013563463</v>
      </c>
      <c r="J13" s="176">
        <v>39.099386463629237</v>
      </c>
      <c r="K13" s="176">
        <v>42.370711621039483</v>
      </c>
      <c r="L13" s="176">
        <v>0</v>
      </c>
      <c r="M13" s="176">
        <v>39.847667384356605</v>
      </c>
      <c r="N13" s="176">
        <v>0</v>
      </c>
      <c r="O13" s="176">
        <v>39.679591696537102</v>
      </c>
      <c r="P13" s="176">
        <v>17.530217175716885</v>
      </c>
      <c r="Q13" s="176">
        <v>0</v>
      </c>
      <c r="R13" s="176">
        <v>26.974984322957432</v>
      </c>
      <c r="S13" s="176">
        <v>0</v>
      </c>
      <c r="T13" s="176">
        <v>0</v>
      </c>
      <c r="U13" s="176">
        <v>0</v>
      </c>
      <c r="V13" s="176">
        <v>0</v>
      </c>
      <c r="W13" s="176">
        <v>0</v>
      </c>
      <c r="X13" s="176">
        <v>0</v>
      </c>
      <c r="Y13" s="176">
        <v>0</v>
      </c>
      <c r="Z13" s="176">
        <v>0</v>
      </c>
      <c r="AA13" s="176">
        <v>0</v>
      </c>
      <c r="AB13" s="176">
        <v>0</v>
      </c>
      <c r="AC13" s="176">
        <v>0</v>
      </c>
      <c r="AD13" s="176">
        <v>36.91268949310345</v>
      </c>
      <c r="AE13" s="176">
        <v>26.771388454796565</v>
      </c>
      <c r="AF13" s="176">
        <v>33.926129783565052</v>
      </c>
      <c r="AG13" s="176">
        <v>21.404730025376228</v>
      </c>
      <c r="AH13" s="176">
        <v>39.587298287648878</v>
      </c>
      <c r="AI13" s="176">
        <v>40.51997013563463</v>
      </c>
      <c r="AJ13" s="176">
        <v>39.099386463629237</v>
      </c>
      <c r="AK13" s="176">
        <v>42.370711621039483</v>
      </c>
      <c r="AL13" s="176">
        <v>0</v>
      </c>
      <c r="AM13" s="176">
        <v>0</v>
      </c>
      <c r="AN13" s="176">
        <v>0</v>
      </c>
      <c r="AO13" s="176">
        <v>0</v>
      </c>
      <c r="AP13" s="176">
        <v>0</v>
      </c>
      <c r="AQ13" s="176">
        <v>0</v>
      </c>
      <c r="AR13" s="176">
        <v>0</v>
      </c>
      <c r="AS13" s="176">
        <v>0</v>
      </c>
      <c r="AT13" s="176">
        <v>0</v>
      </c>
      <c r="AU13" s="176">
        <v>0</v>
      </c>
      <c r="AV13" s="176">
        <v>0</v>
      </c>
      <c r="AW13" s="176">
        <v>0</v>
      </c>
      <c r="AX13" s="176">
        <v>39.847667384356605</v>
      </c>
      <c r="AY13" s="176">
        <v>0</v>
      </c>
      <c r="AZ13" s="176">
        <v>39.679591696537102</v>
      </c>
      <c r="BA13" s="176">
        <v>17.530217175716885</v>
      </c>
      <c r="BB13" s="176">
        <v>0</v>
      </c>
      <c r="BC13" s="176"/>
      <c r="BD13" s="176">
        <v>377.64978052140407</v>
      </c>
    </row>
    <row r="14" spans="1:56">
      <c r="A14" s="10" t="s">
        <v>87</v>
      </c>
      <c r="B14" s="176">
        <v>0</v>
      </c>
      <c r="C14" s="176">
        <v>0</v>
      </c>
      <c r="D14" s="176">
        <v>0</v>
      </c>
      <c r="E14" s="176">
        <v>0</v>
      </c>
      <c r="F14" s="176">
        <v>0</v>
      </c>
      <c r="G14" s="176">
        <v>0</v>
      </c>
      <c r="H14" s="176">
        <v>0</v>
      </c>
      <c r="I14" s="176">
        <v>0</v>
      </c>
      <c r="J14" s="176">
        <v>0</v>
      </c>
      <c r="K14" s="176">
        <v>0</v>
      </c>
      <c r="L14" s="176">
        <v>0</v>
      </c>
      <c r="M14" s="176">
        <v>0</v>
      </c>
      <c r="N14" s="176">
        <v>0</v>
      </c>
      <c r="O14" s="176">
        <v>0</v>
      </c>
      <c r="P14" s="176">
        <v>0</v>
      </c>
      <c r="Q14" s="176">
        <v>0</v>
      </c>
      <c r="R14" s="176">
        <v>0</v>
      </c>
      <c r="S14" s="176">
        <v>0</v>
      </c>
      <c r="T14" s="176">
        <v>0</v>
      </c>
      <c r="U14" s="176">
        <v>0</v>
      </c>
      <c r="V14" s="176">
        <v>0</v>
      </c>
      <c r="W14" s="176">
        <v>0</v>
      </c>
      <c r="X14" s="176">
        <v>0</v>
      </c>
      <c r="Y14" s="176">
        <v>0</v>
      </c>
      <c r="Z14" s="176">
        <v>0</v>
      </c>
      <c r="AA14" s="176">
        <v>0</v>
      </c>
      <c r="AB14" s="176">
        <v>0</v>
      </c>
      <c r="AC14" s="176">
        <v>0</v>
      </c>
      <c r="AD14" s="176">
        <v>0</v>
      </c>
      <c r="AE14" s="176">
        <v>0</v>
      </c>
      <c r="AF14" s="176">
        <v>0</v>
      </c>
      <c r="AG14" s="176">
        <v>0</v>
      </c>
      <c r="AH14" s="176">
        <v>0</v>
      </c>
      <c r="AI14" s="176">
        <v>0</v>
      </c>
      <c r="AJ14" s="176">
        <v>0</v>
      </c>
      <c r="AK14" s="176">
        <v>0</v>
      </c>
      <c r="AL14" s="176">
        <v>0</v>
      </c>
      <c r="AM14" s="176">
        <v>0</v>
      </c>
      <c r="AN14" s="176">
        <v>0</v>
      </c>
      <c r="AO14" s="176">
        <v>0</v>
      </c>
      <c r="AP14" s="176">
        <v>0</v>
      </c>
      <c r="AQ14" s="176">
        <v>0</v>
      </c>
      <c r="AR14" s="176">
        <v>0</v>
      </c>
      <c r="AS14" s="176">
        <v>0</v>
      </c>
      <c r="AT14" s="176">
        <v>0</v>
      </c>
      <c r="AU14" s="176">
        <v>0</v>
      </c>
      <c r="AV14" s="176">
        <v>0</v>
      </c>
      <c r="AW14" s="176">
        <v>0</v>
      </c>
      <c r="AX14" s="176">
        <v>0</v>
      </c>
      <c r="AY14" s="176">
        <v>0</v>
      </c>
      <c r="AZ14" s="176">
        <v>0</v>
      </c>
      <c r="BA14" s="176">
        <v>0</v>
      </c>
      <c r="BB14" s="176">
        <v>0</v>
      </c>
      <c r="BC14" s="176"/>
      <c r="BD14" s="176">
        <v>0</v>
      </c>
    </row>
    <row r="15" spans="1:56">
      <c r="A15" s="10" t="s">
        <v>496</v>
      </c>
      <c r="B15" s="176">
        <v>0</v>
      </c>
      <c r="C15" s="176">
        <v>0</v>
      </c>
      <c r="D15" s="176">
        <v>0</v>
      </c>
      <c r="E15" s="176">
        <v>0</v>
      </c>
      <c r="F15" s="176">
        <v>0</v>
      </c>
      <c r="G15" s="176">
        <v>0</v>
      </c>
      <c r="H15" s="176">
        <v>0</v>
      </c>
      <c r="I15" s="176">
        <v>0</v>
      </c>
      <c r="J15" s="176">
        <v>0</v>
      </c>
      <c r="K15" s="176">
        <v>0</v>
      </c>
      <c r="L15" s="176">
        <v>0</v>
      </c>
      <c r="M15" s="176">
        <v>0</v>
      </c>
      <c r="N15" s="176">
        <v>0</v>
      </c>
      <c r="O15" s="176">
        <v>6.1140080552862486</v>
      </c>
      <c r="P15" s="176">
        <v>0</v>
      </c>
      <c r="Q15" s="176">
        <v>0</v>
      </c>
      <c r="R15" s="176">
        <v>0.43671486109187491</v>
      </c>
      <c r="S15" s="176">
        <v>0</v>
      </c>
      <c r="T15" s="176">
        <v>0</v>
      </c>
      <c r="U15" s="176">
        <v>0</v>
      </c>
      <c r="V15" s="176">
        <v>0</v>
      </c>
      <c r="W15" s="176">
        <v>0</v>
      </c>
      <c r="X15" s="176">
        <v>0</v>
      </c>
      <c r="Y15" s="176">
        <v>0</v>
      </c>
      <c r="Z15" s="176">
        <v>0</v>
      </c>
      <c r="AA15" s="176">
        <v>0</v>
      </c>
      <c r="AB15" s="176">
        <v>0</v>
      </c>
      <c r="AC15" s="176">
        <v>0</v>
      </c>
      <c r="AD15" s="176">
        <v>0</v>
      </c>
      <c r="AE15" s="176">
        <v>0</v>
      </c>
      <c r="AF15" s="176">
        <v>0</v>
      </c>
      <c r="AG15" s="176">
        <v>0</v>
      </c>
      <c r="AH15" s="176">
        <v>0</v>
      </c>
      <c r="AI15" s="176">
        <v>0</v>
      </c>
      <c r="AJ15" s="176">
        <v>0</v>
      </c>
      <c r="AK15" s="176">
        <v>0</v>
      </c>
      <c r="AL15" s="176">
        <v>0</v>
      </c>
      <c r="AM15" s="176">
        <v>0</v>
      </c>
      <c r="AN15" s="176">
        <v>0</v>
      </c>
      <c r="AO15" s="176">
        <v>0</v>
      </c>
      <c r="AP15" s="176">
        <v>0</v>
      </c>
      <c r="AQ15" s="176">
        <v>0</v>
      </c>
      <c r="AR15" s="176">
        <v>0</v>
      </c>
      <c r="AS15" s="176">
        <v>0</v>
      </c>
      <c r="AT15" s="176">
        <v>0</v>
      </c>
      <c r="AU15" s="176">
        <v>0</v>
      </c>
      <c r="AV15" s="176">
        <v>0</v>
      </c>
      <c r="AW15" s="176">
        <v>0</v>
      </c>
      <c r="AX15" s="176">
        <v>0</v>
      </c>
      <c r="AY15" s="176">
        <v>0</v>
      </c>
      <c r="AZ15" s="176">
        <v>6.1140080552862486</v>
      </c>
      <c r="BA15" s="176">
        <v>0</v>
      </c>
      <c r="BB15" s="176">
        <v>0</v>
      </c>
      <c r="BC15" s="176"/>
      <c r="BD15" s="176">
        <v>6.1140080552862486</v>
      </c>
    </row>
    <row r="16" spans="1:56">
      <c r="A16" s="10" t="s">
        <v>70</v>
      </c>
      <c r="B16" s="176">
        <v>14.457811377470033</v>
      </c>
      <c r="C16" s="176">
        <v>14.457811377470033</v>
      </c>
      <c r="D16" s="176">
        <v>20.090017158620693</v>
      </c>
      <c r="E16" s="176">
        <v>23.184337951702361</v>
      </c>
      <c r="F16" s="176">
        <v>28.134773900944229</v>
      </c>
      <c r="G16" s="176">
        <v>18.62902812912699</v>
      </c>
      <c r="H16" s="176">
        <v>18.215627423646996</v>
      </c>
      <c r="I16" s="176">
        <v>16.624010474746107</v>
      </c>
      <c r="J16" s="176">
        <v>35.221376707364193</v>
      </c>
      <c r="K16" s="176">
        <v>26.22778745222157</v>
      </c>
      <c r="L16" s="176">
        <v>37.631488701124653</v>
      </c>
      <c r="M16" s="176">
        <v>15.281867191489361</v>
      </c>
      <c r="N16" s="176">
        <v>6.5774158452203109</v>
      </c>
      <c r="O16" s="176">
        <v>25</v>
      </c>
      <c r="P16" s="176">
        <v>28.6</v>
      </c>
      <c r="Q16" s="176">
        <v>57.716624354141246</v>
      </c>
      <c r="R16" s="176">
        <v>25.50959680645348</v>
      </c>
      <c r="S16" s="176">
        <v>42.158514990918071</v>
      </c>
      <c r="T16" s="176">
        <v>29.423026325138739</v>
      </c>
      <c r="U16" s="176">
        <v>23.262652800070985</v>
      </c>
      <c r="V16" s="176">
        <v>17.316875735903885</v>
      </c>
      <c r="W16" s="176">
        <v>45.88334654065843</v>
      </c>
      <c r="X16" s="176">
        <v>56.965129922793331</v>
      </c>
      <c r="Y16" s="176">
        <v>59.745463057188275</v>
      </c>
      <c r="Z16" s="176">
        <v>27.201361496711591</v>
      </c>
      <c r="AA16" s="176">
        <v>36.23624221262817</v>
      </c>
      <c r="AB16" s="176">
        <v>33.576641442155243</v>
      </c>
      <c r="AC16" s="176">
        <v>37.176925452416668</v>
      </c>
      <c r="AD16" s="176">
        <v>20.090017158620693</v>
      </c>
      <c r="AE16" s="176">
        <v>23.184337951702361</v>
      </c>
      <c r="AF16" s="176">
        <v>28.134773900944229</v>
      </c>
      <c r="AG16" s="176">
        <v>18.62902812912699</v>
      </c>
      <c r="AH16" s="176">
        <v>18.215627423646996</v>
      </c>
      <c r="AI16" s="176">
        <v>16.624010474746107</v>
      </c>
      <c r="AJ16" s="176">
        <v>35.221376707364193</v>
      </c>
      <c r="AK16" s="176">
        <v>26.22778745222157</v>
      </c>
      <c r="AL16" s="176">
        <v>42.158514990918071</v>
      </c>
      <c r="AM16" s="176">
        <v>29.423026325138739</v>
      </c>
      <c r="AN16" s="176">
        <v>23.262652800070985</v>
      </c>
      <c r="AO16" s="176">
        <v>17.316875735903885</v>
      </c>
      <c r="AP16" s="176">
        <v>45.88334654065843</v>
      </c>
      <c r="AQ16" s="176">
        <v>37.631488701124653</v>
      </c>
      <c r="AR16" s="176">
        <v>56.965129922793331</v>
      </c>
      <c r="AS16" s="176">
        <v>59.745463057188275</v>
      </c>
      <c r="AT16" s="176">
        <v>27.201361496711591</v>
      </c>
      <c r="AU16" s="176">
        <v>36.23624221262817</v>
      </c>
      <c r="AV16" s="176">
        <v>14.457811377470033</v>
      </c>
      <c r="AW16" s="176">
        <v>33.576641442155243</v>
      </c>
      <c r="AX16" s="176">
        <v>15.281867191489361</v>
      </c>
      <c r="AY16" s="176">
        <v>6.5774158452203109</v>
      </c>
      <c r="AZ16" s="176">
        <v>25</v>
      </c>
      <c r="BA16" s="176">
        <v>28.6</v>
      </c>
      <c r="BB16" s="176">
        <v>57.716624354141246</v>
      </c>
      <c r="BC16" s="176"/>
      <c r="BD16" s="176">
        <v>743.36142119198564</v>
      </c>
    </row>
    <row r="17" spans="1:56">
      <c r="A17" s="10" t="s">
        <v>499</v>
      </c>
      <c r="B17" s="176">
        <v>0</v>
      </c>
      <c r="C17" s="176">
        <v>0</v>
      </c>
      <c r="D17" s="176">
        <v>0</v>
      </c>
      <c r="E17" s="176">
        <v>0</v>
      </c>
      <c r="F17" s="176">
        <v>0</v>
      </c>
      <c r="G17" s="176">
        <v>0</v>
      </c>
      <c r="H17" s="176">
        <v>0</v>
      </c>
      <c r="I17" s="176">
        <v>0</v>
      </c>
      <c r="J17" s="176">
        <v>0</v>
      </c>
      <c r="K17" s="176">
        <v>0</v>
      </c>
      <c r="L17" s="176">
        <v>0</v>
      </c>
      <c r="M17" s="176">
        <v>0</v>
      </c>
      <c r="N17" s="176">
        <v>0</v>
      </c>
      <c r="O17" s="176">
        <v>89.682516117081462</v>
      </c>
      <c r="P17" s="176">
        <v>0</v>
      </c>
      <c r="Q17" s="176">
        <v>0</v>
      </c>
      <c r="R17" s="176">
        <v>6.4058940083629619</v>
      </c>
      <c r="S17" s="176">
        <v>0</v>
      </c>
      <c r="T17" s="176">
        <v>0</v>
      </c>
      <c r="U17" s="176">
        <v>0</v>
      </c>
      <c r="V17" s="176">
        <v>0</v>
      </c>
      <c r="W17" s="176">
        <v>0</v>
      </c>
      <c r="X17" s="176">
        <v>0</v>
      </c>
      <c r="Y17" s="176">
        <v>0</v>
      </c>
      <c r="Z17" s="176">
        <v>0</v>
      </c>
      <c r="AA17" s="176">
        <v>0</v>
      </c>
      <c r="AB17" s="176">
        <v>0</v>
      </c>
      <c r="AC17" s="176">
        <v>0</v>
      </c>
      <c r="AD17" s="176">
        <v>0</v>
      </c>
      <c r="AE17" s="176">
        <v>0</v>
      </c>
      <c r="AF17" s="176">
        <v>0</v>
      </c>
      <c r="AG17" s="176">
        <v>0</v>
      </c>
      <c r="AH17" s="176">
        <v>0</v>
      </c>
      <c r="AI17" s="176">
        <v>0</v>
      </c>
      <c r="AJ17" s="176">
        <v>0</v>
      </c>
      <c r="AK17" s="176">
        <v>0</v>
      </c>
      <c r="AL17" s="176">
        <v>0</v>
      </c>
      <c r="AM17" s="176">
        <v>0</v>
      </c>
      <c r="AN17" s="176">
        <v>0</v>
      </c>
      <c r="AO17" s="176">
        <v>0</v>
      </c>
      <c r="AP17" s="176">
        <v>0</v>
      </c>
      <c r="AQ17" s="176">
        <v>0</v>
      </c>
      <c r="AR17" s="176">
        <v>0</v>
      </c>
      <c r="AS17" s="176">
        <v>0</v>
      </c>
      <c r="AT17" s="176">
        <v>0</v>
      </c>
      <c r="AU17" s="176">
        <v>0</v>
      </c>
      <c r="AV17" s="176">
        <v>0</v>
      </c>
      <c r="AW17" s="176">
        <v>0</v>
      </c>
      <c r="AX17" s="176">
        <v>0</v>
      </c>
      <c r="AY17" s="176">
        <v>0</v>
      </c>
      <c r="AZ17" s="176">
        <v>89.682516117081462</v>
      </c>
      <c r="BA17" s="176">
        <v>0</v>
      </c>
      <c r="BB17" s="176">
        <v>0</v>
      </c>
      <c r="BC17" s="176"/>
      <c r="BD17" s="176">
        <v>89.682516117081462</v>
      </c>
    </row>
    <row r="18" spans="1:56">
      <c r="A18" s="10" t="s">
        <v>69</v>
      </c>
      <c r="B18" s="176">
        <v>18.245559552103085</v>
      </c>
      <c r="C18" s="176">
        <v>18.245559552103085</v>
      </c>
      <c r="D18" s="176">
        <v>24.865026862068966</v>
      </c>
      <c r="E18" s="176">
        <v>40.883499666312964</v>
      </c>
      <c r="F18" s="176">
        <v>40.657385750183295</v>
      </c>
      <c r="G18" s="176">
        <v>21.925758094303195</v>
      </c>
      <c r="H18" s="176">
        <v>40.377372142982125</v>
      </c>
      <c r="I18" s="176">
        <v>28.436523896663779</v>
      </c>
      <c r="J18" s="176">
        <v>37.097741047531215</v>
      </c>
      <c r="K18" s="176">
        <v>38.314549176748436</v>
      </c>
      <c r="L18" s="176">
        <v>21.259242689945602</v>
      </c>
      <c r="M18" s="176">
        <v>48.334781842333683</v>
      </c>
      <c r="N18" s="176">
        <v>9.7370847589674394</v>
      </c>
      <c r="O18" s="176">
        <v>45</v>
      </c>
      <c r="P18" s="176">
        <v>41.097407669892476</v>
      </c>
      <c r="Q18" s="176">
        <v>62.288066856445724</v>
      </c>
      <c r="R18" s="176">
        <v>35.733888603884203</v>
      </c>
      <c r="S18" s="176">
        <v>48.306089196312399</v>
      </c>
      <c r="T18" s="176">
        <v>35.879979649417017</v>
      </c>
      <c r="U18" s="176">
        <v>50.362872908985601</v>
      </c>
      <c r="V18" s="176">
        <v>48.454417581214656</v>
      </c>
      <c r="W18" s="176">
        <v>54.962331064375924</v>
      </c>
      <c r="X18" s="176">
        <v>54.672700467554819</v>
      </c>
      <c r="Y18" s="176">
        <v>59.501142072268117</v>
      </c>
      <c r="Z18" s="176">
        <v>43.061418093767102</v>
      </c>
      <c r="AA18" s="176">
        <v>18.75785404329454</v>
      </c>
      <c r="AB18" s="176">
        <v>57.789727912044363</v>
      </c>
      <c r="AC18" s="176">
        <v>47.174853298923452</v>
      </c>
      <c r="AD18" s="176">
        <v>24.865026862068966</v>
      </c>
      <c r="AE18" s="176">
        <v>40.883499666312964</v>
      </c>
      <c r="AF18" s="176">
        <v>40.657385750183295</v>
      </c>
      <c r="AG18" s="176">
        <v>21.925758094303195</v>
      </c>
      <c r="AH18" s="176">
        <v>40.377372142982125</v>
      </c>
      <c r="AI18" s="176">
        <v>28.436523896663779</v>
      </c>
      <c r="AJ18" s="176">
        <v>37.097741047531215</v>
      </c>
      <c r="AK18" s="176">
        <v>38.314549176748436</v>
      </c>
      <c r="AL18" s="176">
        <v>48.306089196312399</v>
      </c>
      <c r="AM18" s="176">
        <v>35.879979649417017</v>
      </c>
      <c r="AN18" s="176">
        <v>50.362872908985601</v>
      </c>
      <c r="AO18" s="176">
        <v>48.454417581214656</v>
      </c>
      <c r="AP18" s="176">
        <v>54.962331064375924</v>
      </c>
      <c r="AQ18" s="176">
        <v>21.259242689945602</v>
      </c>
      <c r="AR18" s="176">
        <v>54.672700467554819</v>
      </c>
      <c r="AS18" s="176">
        <v>59.501142072268117</v>
      </c>
      <c r="AT18" s="176">
        <v>43.061418093767102</v>
      </c>
      <c r="AU18" s="176">
        <v>18.75785404329454</v>
      </c>
      <c r="AV18" s="176">
        <v>18.245559552103085</v>
      </c>
      <c r="AW18" s="176">
        <v>57.789727912044363</v>
      </c>
      <c r="AX18" s="176">
        <v>48.334781842333683</v>
      </c>
      <c r="AY18" s="176">
        <v>9.7370847589674394</v>
      </c>
      <c r="AZ18" s="176">
        <v>45</v>
      </c>
      <c r="BA18" s="176">
        <v>41.097407669892476</v>
      </c>
      <c r="BB18" s="176">
        <v>62.288066856445724</v>
      </c>
      <c r="BC18" s="176"/>
      <c r="BD18" s="176">
        <v>990.26853299571644</v>
      </c>
    </row>
    <row r="19" spans="1:56">
      <c r="A19" s="10" t="s">
        <v>495</v>
      </c>
      <c r="B19" s="176">
        <v>0</v>
      </c>
      <c r="C19" s="176">
        <v>0</v>
      </c>
      <c r="D19" s="176">
        <v>0</v>
      </c>
      <c r="E19" s="176">
        <v>0</v>
      </c>
      <c r="F19" s="176">
        <v>0</v>
      </c>
      <c r="G19" s="176">
        <v>0</v>
      </c>
      <c r="H19" s="176">
        <v>0</v>
      </c>
      <c r="I19" s="176">
        <v>0</v>
      </c>
      <c r="J19" s="176">
        <v>4.5550981901869037</v>
      </c>
      <c r="K19" s="176">
        <v>0</v>
      </c>
      <c r="L19" s="176">
        <v>0</v>
      </c>
      <c r="M19" s="176">
        <v>11.992340425531914</v>
      </c>
      <c r="N19" s="176">
        <v>0</v>
      </c>
      <c r="O19" s="176">
        <v>1.5596959324709818</v>
      </c>
      <c r="P19" s="176">
        <v>0</v>
      </c>
      <c r="Q19" s="176">
        <v>0</v>
      </c>
      <c r="R19" s="176">
        <v>1.2933667534421285</v>
      </c>
      <c r="S19" s="176">
        <v>0</v>
      </c>
      <c r="T19" s="176">
        <v>0</v>
      </c>
      <c r="U19" s="176">
        <v>0</v>
      </c>
      <c r="V19" s="176">
        <v>0</v>
      </c>
      <c r="W19" s="176">
        <v>0</v>
      </c>
      <c r="X19" s="176">
        <v>0</v>
      </c>
      <c r="Y19" s="176">
        <v>0</v>
      </c>
      <c r="Z19" s="176">
        <v>0</v>
      </c>
      <c r="AA19" s="176">
        <v>0</v>
      </c>
      <c r="AB19" s="176">
        <v>0</v>
      </c>
      <c r="AC19" s="176">
        <v>0</v>
      </c>
      <c r="AD19" s="176">
        <v>0</v>
      </c>
      <c r="AE19" s="176">
        <v>0</v>
      </c>
      <c r="AF19" s="176">
        <v>0</v>
      </c>
      <c r="AG19" s="176">
        <v>0</v>
      </c>
      <c r="AH19" s="176">
        <v>0</v>
      </c>
      <c r="AI19" s="176">
        <v>0</v>
      </c>
      <c r="AJ19" s="176">
        <v>4.5550981901869037</v>
      </c>
      <c r="AK19" s="176">
        <v>0</v>
      </c>
      <c r="AL19" s="176">
        <v>0</v>
      </c>
      <c r="AM19" s="176">
        <v>0</v>
      </c>
      <c r="AN19" s="176">
        <v>0</v>
      </c>
      <c r="AO19" s="176">
        <v>0</v>
      </c>
      <c r="AP19" s="176">
        <v>0</v>
      </c>
      <c r="AQ19" s="176">
        <v>0</v>
      </c>
      <c r="AR19" s="176">
        <v>0</v>
      </c>
      <c r="AS19" s="176">
        <v>0</v>
      </c>
      <c r="AT19" s="176">
        <v>0</v>
      </c>
      <c r="AU19" s="176">
        <v>0</v>
      </c>
      <c r="AV19" s="176">
        <v>0</v>
      </c>
      <c r="AW19" s="176">
        <v>0</v>
      </c>
      <c r="AX19" s="176">
        <v>11.992340425531914</v>
      </c>
      <c r="AY19" s="176">
        <v>0</v>
      </c>
      <c r="AZ19" s="176">
        <v>1.5596959324709818</v>
      </c>
      <c r="BA19" s="176">
        <v>0</v>
      </c>
      <c r="BB19" s="176">
        <v>0</v>
      </c>
      <c r="BC19" s="176"/>
      <c r="BD19" s="176">
        <v>18.107134548189798</v>
      </c>
    </row>
    <row r="20" spans="1:56">
      <c r="A20" s="10" t="s">
        <v>72</v>
      </c>
      <c r="B20" s="176">
        <v>28.354515069444563</v>
      </c>
      <c r="C20" s="176">
        <v>28.354515069444563</v>
      </c>
      <c r="D20" s="176">
        <v>19.585337710344824</v>
      </c>
      <c r="E20" s="176">
        <v>22.040862800200987</v>
      </c>
      <c r="F20" s="176">
        <v>23.70412604587732</v>
      </c>
      <c r="G20" s="176">
        <v>18.173085120847496</v>
      </c>
      <c r="H20" s="176">
        <v>18.606536337779428</v>
      </c>
      <c r="I20" s="176">
        <v>41.554852020843761</v>
      </c>
      <c r="J20" s="176">
        <v>43.03677372682737</v>
      </c>
      <c r="K20" s="176">
        <v>33.22212394290645</v>
      </c>
      <c r="L20" s="176">
        <v>25.401828706821437</v>
      </c>
      <c r="M20" s="176">
        <v>7.0502969361702119</v>
      </c>
      <c r="N20" s="176">
        <v>33.025437822474423</v>
      </c>
      <c r="O20" s="176">
        <v>22</v>
      </c>
      <c r="P20" s="176">
        <v>17.600000000000001</v>
      </c>
      <c r="Q20" s="176">
        <v>55.318770370136903</v>
      </c>
      <c r="R20" s="176">
        <v>27.165716538659332</v>
      </c>
      <c r="S20" s="176">
        <v>41.01012036174432</v>
      </c>
      <c r="T20" s="176">
        <v>29.567964148316218</v>
      </c>
      <c r="U20" s="176">
        <v>25.530402196597262</v>
      </c>
      <c r="V20" s="176">
        <v>24.883925987001177</v>
      </c>
      <c r="W20" s="176">
        <v>55.62062052819239</v>
      </c>
      <c r="X20" s="176">
        <v>40.602110777084626</v>
      </c>
      <c r="Y20" s="176">
        <v>35.409243880540664</v>
      </c>
      <c r="Z20" s="176">
        <v>55.067289483652175</v>
      </c>
      <c r="AA20" s="176">
        <v>52.460002566995577</v>
      </c>
      <c r="AB20" s="176">
        <v>44.596692254358139</v>
      </c>
      <c r="AC20" s="176">
        <v>40.474837218448251</v>
      </c>
      <c r="AD20" s="176">
        <v>19.585337710344824</v>
      </c>
      <c r="AE20" s="176">
        <v>22.040862800200987</v>
      </c>
      <c r="AF20" s="176">
        <v>23.70412604587732</v>
      </c>
      <c r="AG20" s="176">
        <v>18.173085120847496</v>
      </c>
      <c r="AH20" s="176">
        <v>18.606536337779428</v>
      </c>
      <c r="AI20" s="176">
        <v>41.554852020843761</v>
      </c>
      <c r="AJ20" s="176">
        <v>43.03677372682737</v>
      </c>
      <c r="AK20" s="176">
        <v>33.22212394290645</v>
      </c>
      <c r="AL20" s="176">
        <v>41.01012036174432</v>
      </c>
      <c r="AM20" s="176">
        <v>29.567964148316218</v>
      </c>
      <c r="AN20" s="176">
        <v>25.530402196597262</v>
      </c>
      <c r="AO20" s="176">
        <v>24.883925987001177</v>
      </c>
      <c r="AP20" s="176">
        <v>55.62062052819239</v>
      </c>
      <c r="AQ20" s="176">
        <v>25.401828706821437</v>
      </c>
      <c r="AR20" s="176">
        <v>40.602110777084626</v>
      </c>
      <c r="AS20" s="176">
        <v>35.409243880540664</v>
      </c>
      <c r="AT20" s="176">
        <v>55.067289483652175</v>
      </c>
      <c r="AU20" s="176">
        <v>52.460002566995577</v>
      </c>
      <c r="AV20" s="176">
        <v>28.354515069444563</v>
      </c>
      <c r="AW20" s="176">
        <v>44.596692254358139</v>
      </c>
      <c r="AX20" s="176">
        <v>7.0502969361702119</v>
      </c>
      <c r="AY20" s="176">
        <v>33.025437822474423</v>
      </c>
      <c r="AZ20" s="176">
        <v>22</v>
      </c>
      <c r="BA20" s="176">
        <v>17.600000000000001</v>
      </c>
      <c r="BB20" s="176">
        <v>55.318770370136903</v>
      </c>
      <c r="BC20" s="176"/>
      <c r="BD20" s="176">
        <v>813.42291879515767</v>
      </c>
    </row>
    <row r="21" spans="1:56">
      <c r="A21" s="10" t="s">
        <v>84</v>
      </c>
      <c r="B21" s="176">
        <v>0</v>
      </c>
      <c r="C21" s="176">
        <v>0</v>
      </c>
      <c r="D21" s="176">
        <v>19.291323417241379</v>
      </c>
      <c r="E21" s="176">
        <v>23.491469590398552</v>
      </c>
      <c r="F21" s="176">
        <v>34.246166415802335</v>
      </c>
      <c r="G21" s="176">
        <v>21.332573135840846</v>
      </c>
      <c r="H21" s="176">
        <v>38.007327462557988</v>
      </c>
      <c r="I21" s="176">
        <v>47.984117758149978</v>
      </c>
      <c r="J21" s="176">
        <v>21.434358824791129</v>
      </c>
      <c r="K21" s="176">
        <v>55</v>
      </c>
      <c r="L21" s="176">
        <v>0</v>
      </c>
      <c r="M21" s="176">
        <v>20.66804491914894</v>
      </c>
      <c r="N21" s="176">
        <v>0</v>
      </c>
      <c r="O21" s="176">
        <v>35</v>
      </c>
      <c r="P21" s="176">
        <v>17.530217175716885</v>
      </c>
      <c r="Q21" s="176">
        <v>0</v>
      </c>
      <c r="R21" s="176">
        <v>23.856114192832003</v>
      </c>
      <c r="S21" s="176">
        <v>0</v>
      </c>
      <c r="T21" s="176">
        <v>0</v>
      </c>
      <c r="U21" s="176">
        <v>0</v>
      </c>
      <c r="V21" s="176">
        <v>0</v>
      </c>
      <c r="W21" s="176">
        <v>0</v>
      </c>
      <c r="X21" s="176">
        <v>0</v>
      </c>
      <c r="Y21" s="176">
        <v>0</v>
      </c>
      <c r="Z21" s="176">
        <v>0</v>
      </c>
      <c r="AA21" s="176">
        <v>0</v>
      </c>
      <c r="AB21" s="176">
        <v>0</v>
      </c>
      <c r="AC21" s="176">
        <v>0</v>
      </c>
      <c r="AD21" s="176">
        <v>19.291323417241379</v>
      </c>
      <c r="AE21" s="176">
        <v>23.491469590398552</v>
      </c>
      <c r="AF21" s="176">
        <v>34.246166415802335</v>
      </c>
      <c r="AG21" s="176">
        <v>21.332573135840846</v>
      </c>
      <c r="AH21" s="176">
        <v>38.007327462557988</v>
      </c>
      <c r="AI21" s="176">
        <v>47.984117758149978</v>
      </c>
      <c r="AJ21" s="176">
        <v>21.434358824791129</v>
      </c>
      <c r="AK21" s="176">
        <v>55</v>
      </c>
      <c r="AL21" s="176">
        <v>0</v>
      </c>
      <c r="AM21" s="176">
        <v>0</v>
      </c>
      <c r="AN21" s="176">
        <v>0</v>
      </c>
      <c r="AO21" s="176">
        <v>0</v>
      </c>
      <c r="AP21" s="176">
        <v>0</v>
      </c>
      <c r="AQ21" s="176">
        <v>0</v>
      </c>
      <c r="AR21" s="176">
        <v>0</v>
      </c>
      <c r="AS21" s="176">
        <v>0</v>
      </c>
      <c r="AT21" s="176">
        <v>0</v>
      </c>
      <c r="AU21" s="176">
        <v>0</v>
      </c>
      <c r="AV21" s="176">
        <v>0</v>
      </c>
      <c r="AW21" s="176">
        <v>0</v>
      </c>
      <c r="AX21" s="176">
        <v>20.66804491914894</v>
      </c>
      <c r="AY21" s="176">
        <v>0</v>
      </c>
      <c r="AZ21" s="176">
        <v>35</v>
      </c>
      <c r="BA21" s="176">
        <v>17.530217175716885</v>
      </c>
      <c r="BB21" s="176">
        <v>0</v>
      </c>
      <c r="BC21" s="176"/>
      <c r="BD21" s="176">
        <v>333.98559869964805</v>
      </c>
    </row>
    <row r="22" spans="1:56">
      <c r="A22" s="10" t="s">
        <v>498</v>
      </c>
      <c r="B22" s="176">
        <v>0</v>
      </c>
      <c r="C22" s="176">
        <v>0</v>
      </c>
      <c r="D22" s="176">
        <v>0</v>
      </c>
      <c r="E22" s="176">
        <v>0</v>
      </c>
      <c r="F22" s="176">
        <v>0</v>
      </c>
      <c r="G22" s="176">
        <v>0</v>
      </c>
      <c r="H22" s="176">
        <v>0</v>
      </c>
      <c r="I22" s="176">
        <v>0</v>
      </c>
      <c r="J22" s="176">
        <v>0</v>
      </c>
      <c r="K22" s="176">
        <v>0</v>
      </c>
      <c r="L22" s="176">
        <v>0</v>
      </c>
      <c r="M22" s="176">
        <v>0</v>
      </c>
      <c r="N22" s="176">
        <v>0</v>
      </c>
      <c r="O22" s="176">
        <v>10</v>
      </c>
      <c r="P22" s="176">
        <v>0</v>
      </c>
      <c r="Q22" s="176">
        <v>0</v>
      </c>
      <c r="R22" s="176">
        <v>0.7142857142857143</v>
      </c>
      <c r="S22" s="176">
        <v>0</v>
      </c>
      <c r="T22" s="176">
        <v>0</v>
      </c>
      <c r="U22" s="176">
        <v>0</v>
      </c>
      <c r="V22" s="176">
        <v>0</v>
      </c>
      <c r="W22" s="176">
        <v>0</v>
      </c>
      <c r="X22" s="176">
        <v>0</v>
      </c>
      <c r="Y22" s="176">
        <v>0</v>
      </c>
      <c r="Z22" s="176">
        <v>0</v>
      </c>
      <c r="AA22" s="176">
        <v>0</v>
      </c>
      <c r="AB22" s="176">
        <v>0</v>
      </c>
      <c r="AC22" s="176">
        <v>0</v>
      </c>
      <c r="AD22" s="176">
        <v>0</v>
      </c>
      <c r="AE22" s="176">
        <v>0</v>
      </c>
      <c r="AF22" s="176">
        <v>0</v>
      </c>
      <c r="AG22" s="176">
        <v>0</v>
      </c>
      <c r="AH22" s="176">
        <v>0</v>
      </c>
      <c r="AI22" s="176">
        <v>0</v>
      </c>
      <c r="AJ22" s="176">
        <v>0</v>
      </c>
      <c r="AK22" s="176">
        <v>0</v>
      </c>
      <c r="AL22" s="176">
        <v>0</v>
      </c>
      <c r="AM22" s="176">
        <v>0</v>
      </c>
      <c r="AN22" s="176">
        <v>0</v>
      </c>
      <c r="AO22" s="176">
        <v>0</v>
      </c>
      <c r="AP22" s="176">
        <v>0</v>
      </c>
      <c r="AQ22" s="176">
        <v>0</v>
      </c>
      <c r="AR22" s="176">
        <v>0</v>
      </c>
      <c r="AS22" s="176">
        <v>0</v>
      </c>
      <c r="AT22" s="176">
        <v>0</v>
      </c>
      <c r="AU22" s="176">
        <v>0</v>
      </c>
      <c r="AV22" s="176">
        <v>0</v>
      </c>
      <c r="AW22" s="176">
        <v>0</v>
      </c>
      <c r="AX22" s="176">
        <v>0</v>
      </c>
      <c r="AY22" s="176">
        <v>0</v>
      </c>
      <c r="AZ22" s="176">
        <v>10</v>
      </c>
      <c r="BA22" s="176">
        <v>0</v>
      </c>
      <c r="BB22" s="176">
        <v>0</v>
      </c>
      <c r="BC22" s="176"/>
      <c r="BD22" s="176">
        <v>10</v>
      </c>
    </row>
    <row r="23" spans="1:56">
      <c r="A23" s="10" t="s">
        <v>80</v>
      </c>
      <c r="B23" s="176">
        <v>3.5120344811119804</v>
      </c>
      <c r="C23" s="176">
        <v>3.5120344811119804</v>
      </c>
      <c r="D23" s="176">
        <v>11.761838913793104</v>
      </c>
      <c r="E23" s="176">
        <v>7.6962287066255586</v>
      </c>
      <c r="F23" s="176">
        <v>8.4151455490129674</v>
      </c>
      <c r="G23" s="176">
        <v>6.6670128783057168</v>
      </c>
      <c r="H23" s="176">
        <v>8.0162589734347929</v>
      </c>
      <c r="I23" s="176">
        <v>0</v>
      </c>
      <c r="J23" s="176">
        <v>22.702743769160694</v>
      </c>
      <c r="K23" s="176">
        <v>14.427254869385639</v>
      </c>
      <c r="L23" s="176">
        <v>10.374178356087516</v>
      </c>
      <c r="M23" s="176">
        <v>17.772331957446806</v>
      </c>
      <c r="N23" s="176">
        <v>4.6097579233129329</v>
      </c>
      <c r="O23" s="176">
        <v>14</v>
      </c>
      <c r="P23" s="176">
        <v>7.7000000000000011</v>
      </c>
      <c r="Q23" s="176">
        <v>21.903101191337942</v>
      </c>
      <c r="R23" s="176">
        <v>11.146132363421691</v>
      </c>
      <c r="S23" s="176">
        <v>10.863412373797448</v>
      </c>
      <c r="T23" s="176">
        <v>15.470297957592329</v>
      </c>
      <c r="U23" s="176">
        <v>24.546534588823967</v>
      </c>
      <c r="V23" s="176">
        <v>13.160644908466878</v>
      </c>
      <c r="W23" s="176">
        <v>11.75268261390746</v>
      </c>
      <c r="X23" s="176">
        <v>24.88432896310756</v>
      </c>
      <c r="Y23" s="176">
        <v>26.310933210026086</v>
      </c>
      <c r="Z23" s="176">
        <v>4.8068902477907374</v>
      </c>
      <c r="AA23" s="176">
        <v>10.38910262326856</v>
      </c>
      <c r="AB23" s="176">
        <v>23.476625792393033</v>
      </c>
      <c r="AC23" s="176">
        <v>16.566145327917404</v>
      </c>
      <c r="AD23" s="176">
        <v>11.761838913793104</v>
      </c>
      <c r="AE23" s="176">
        <v>7.6962287066255586</v>
      </c>
      <c r="AF23" s="176">
        <v>8.4151455490129674</v>
      </c>
      <c r="AG23" s="176">
        <v>6.6670128783057168</v>
      </c>
      <c r="AH23" s="176">
        <v>8.0162589734347929</v>
      </c>
      <c r="AI23" s="176">
        <v>0</v>
      </c>
      <c r="AJ23" s="176">
        <v>22.702743769160694</v>
      </c>
      <c r="AK23" s="176">
        <v>14.427254869385639</v>
      </c>
      <c r="AL23" s="176">
        <v>10.863412373797448</v>
      </c>
      <c r="AM23" s="176">
        <v>15.470297957592329</v>
      </c>
      <c r="AN23" s="176">
        <v>24.546534588823967</v>
      </c>
      <c r="AO23" s="176">
        <v>13.160644908466878</v>
      </c>
      <c r="AP23" s="176">
        <v>11.75268261390746</v>
      </c>
      <c r="AQ23" s="176">
        <v>10.374178356087516</v>
      </c>
      <c r="AR23" s="176">
        <v>24.88432896310756</v>
      </c>
      <c r="AS23" s="176">
        <v>26.310933210026086</v>
      </c>
      <c r="AT23" s="176">
        <v>4.8068902477907374</v>
      </c>
      <c r="AU23" s="176">
        <v>10.38910262326856</v>
      </c>
      <c r="AV23" s="176">
        <v>3.5120344811119804</v>
      </c>
      <c r="AW23" s="176">
        <v>23.476625792393033</v>
      </c>
      <c r="AX23" s="176">
        <v>17.772331957446806</v>
      </c>
      <c r="AY23" s="176">
        <v>4.6097579233129329</v>
      </c>
      <c r="AZ23" s="176">
        <v>14</v>
      </c>
      <c r="BA23" s="176">
        <v>7.7000000000000011</v>
      </c>
      <c r="BB23" s="176">
        <v>21.903101191337942</v>
      </c>
      <c r="BC23" s="176"/>
      <c r="BD23" s="176">
        <v>325.21934084818969</v>
      </c>
    </row>
    <row r="24" spans="1:56">
      <c r="A24" s="10" t="s">
        <v>68</v>
      </c>
      <c r="B24" s="176">
        <v>0</v>
      </c>
      <c r="C24" s="176">
        <v>0</v>
      </c>
      <c r="D24" s="176">
        <v>1.6932227586206897E-2</v>
      </c>
      <c r="E24" s="176">
        <v>0</v>
      </c>
      <c r="F24" s="176">
        <v>0</v>
      </c>
      <c r="G24" s="176">
        <v>0</v>
      </c>
      <c r="H24" s="176">
        <v>0</v>
      </c>
      <c r="I24" s="176">
        <v>1.0215218031702349</v>
      </c>
      <c r="J24" s="176">
        <v>0</v>
      </c>
      <c r="K24" s="176">
        <v>0.59711106768495403</v>
      </c>
      <c r="L24" s="176">
        <v>0</v>
      </c>
      <c r="M24" s="176">
        <v>0</v>
      </c>
      <c r="N24" s="176">
        <v>0</v>
      </c>
      <c r="O24" s="176"/>
      <c r="P24" s="176">
        <v>0</v>
      </c>
      <c r="Q24" s="176">
        <v>0</v>
      </c>
      <c r="R24" s="176">
        <v>0.12581269988010738</v>
      </c>
      <c r="S24" s="176">
        <v>0</v>
      </c>
      <c r="T24" s="176">
        <v>0</v>
      </c>
      <c r="U24" s="176">
        <v>0</v>
      </c>
      <c r="V24" s="176">
        <v>0</v>
      </c>
      <c r="W24" s="176">
        <v>0</v>
      </c>
      <c r="X24" s="176">
        <v>0</v>
      </c>
      <c r="Y24" s="176">
        <v>0</v>
      </c>
      <c r="Z24" s="176">
        <v>0</v>
      </c>
      <c r="AA24" s="176">
        <v>0</v>
      </c>
      <c r="AB24" s="176">
        <v>0</v>
      </c>
      <c r="AC24" s="176">
        <v>0</v>
      </c>
      <c r="AD24" s="176">
        <v>1.6932227586206897E-2</v>
      </c>
      <c r="AE24" s="176">
        <v>0</v>
      </c>
      <c r="AF24" s="176">
        <v>0</v>
      </c>
      <c r="AG24" s="176">
        <v>0</v>
      </c>
      <c r="AH24" s="176">
        <v>0</v>
      </c>
      <c r="AI24" s="176">
        <v>1.0215218031702349</v>
      </c>
      <c r="AJ24" s="176">
        <v>0</v>
      </c>
      <c r="AK24" s="176">
        <v>0.59711106768495403</v>
      </c>
      <c r="AL24" s="176">
        <v>0</v>
      </c>
      <c r="AM24" s="176">
        <v>0</v>
      </c>
      <c r="AN24" s="176">
        <v>0</v>
      </c>
      <c r="AO24" s="176">
        <v>0</v>
      </c>
      <c r="AP24" s="176">
        <v>0</v>
      </c>
      <c r="AQ24" s="176">
        <v>0</v>
      </c>
      <c r="AR24" s="176">
        <v>0</v>
      </c>
      <c r="AS24" s="176">
        <v>0</v>
      </c>
      <c r="AT24" s="176">
        <v>0</v>
      </c>
      <c r="AU24" s="176">
        <v>0</v>
      </c>
      <c r="AV24" s="176">
        <v>0</v>
      </c>
      <c r="AW24" s="176">
        <v>0</v>
      </c>
      <c r="AX24" s="176">
        <v>0</v>
      </c>
      <c r="AY24" s="176">
        <v>0</v>
      </c>
      <c r="AZ24" s="176"/>
      <c r="BA24" s="176">
        <v>0</v>
      </c>
      <c r="BB24" s="176">
        <v>0</v>
      </c>
      <c r="BC24" s="176"/>
      <c r="BD24" s="176">
        <v>1.6355650984413959</v>
      </c>
    </row>
    <row r="25" spans="1:56">
      <c r="A25" s="10" t="s">
        <v>81</v>
      </c>
      <c r="B25" s="176">
        <v>3.2138511249243602</v>
      </c>
      <c r="C25" s="176">
        <v>3.2138511249243602</v>
      </c>
      <c r="D25" s="176">
        <v>8.9188320793103451</v>
      </c>
      <c r="E25" s="176">
        <v>8.3669410272883358</v>
      </c>
      <c r="F25" s="176">
        <v>13.03953058398724</v>
      </c>
      <c r="G25" s="176">
        <v>6.7586174606197016</v>
      </c>
      <c r="H25" s="176">
        <v>20.247165339330948</v>
      </c>
      <c r="I25" s="176">
        <v>24.911044337243613</v>
      </c>
      <c r="J25" s="176">
        <v>20.850565619473894</v>
      </c>
      <c r="K25" s="176">
        <v>19.472265346441205</v>
      </c>
      <c r="L25" s="176">
        <v>10.396917966892877</v>
      </c>
      <c r="M25" s="176">
        <v>33.839372255319148</v>
      </c>
      <c r="N25" s="176">
        <v>6.2390677959295138</v>
      </c>
      <c r="O25" s="176">
        <v>26</v>
      </c>
      <c r="P25" s="176">
        <v>8.8000000000000007</v>
      </c>
      <c r="Q25" s="176">
        <v>21.902809950725224</v>
      </c>
      <c r="R25" s="176">
        <v>16.410223554468718</v>
      </c>
      <c r="S25" s="176">
        <v>23.906534676685759</v>
      </c>
      <c r="T25" s="176">
        <v>14.321001341574961</v>
      </c>
      <c r="U25" s="176">
        <v>19.704757216037777</v>
      </c>
      <c r="V25" s="176">
        <v>9.8651096581342852</v>
      </c>
      <c r="W25" s="176">
        <v>23.909645688397955</v>
      </c>
      <c r="X25" s="176">
        <v>11.917829148537068</v>
      </c>
      <c r="Y25" s="176">
        <v>15.555123549352537</v>
      </c>
      <c r="Z25" s="176">
        <v>5.2472518127930794</v>
      </c>
      <c r="AA25" s="176">
        <v>7.9801013365874152</v>
      </c>
      <c r="AB25" s="176">
        <v>7.2369817155308942</v>
      </c>
      <c r="AC25" s="176">
        <v>13.964433614363173</v>
      </c>
      <c r="AD25" s="176">
        <v>8.9188320793103451</v>
      </c>
      <c r="AE25" s="176">
        <v>8.3669410272883358</v>
      </c>
      <c r="AF25" s="176">
        <v>13.03953058398724</v>
      </c>
      <c r="AG25" s="176">
        <v>6.7586174606197016</v>
      </c>
      <c r="AH25" s="176">
        <v>20.247165339330948</v>
      </c>
      <c r="AI25" s="176">
        <v>24.911044337243613</v>
      </c>
      <c r="AJ25" s="176">
        <v>20.850565619473894</v>
      </c>
      <c r="AK25" s="176">
        <v>19.472265346441205</v>
      </c>
      <c r="AL25" s="176">
        <v>23.906534676685759</v>
      </c>
      <c r="AM25" s="176">
        <v>14.321001341574961</v>
      </c>
      <c r="AN25" s="176">
        <v>19.704757216037777</v>
      </c>
      <c r="AO25" s="176">
        <v>9.8651096581342852</v>
      </c>
      <c r="AP25" s="176">
        <v>23.909645688397955</v>
      </c>
      <c r="AQ25" s="176">
        <v>10.396917966892877</v>
      </c>
      <c r="AR25" s="176">
        <v>11.917829148537068</v>
      </c>
      <c r="AS25" s="176">
        <v>15.555123549352537</v>
      </c>
      <c r="AT25" s="176">
        <v>5.2472518127930794</v>
      </c>
      <c r="AU25" s="176">
        <v>7.9801013365874152</v>
      </c>
      <c r="AV25" s="176">
        <v>3.2138511249243602</v>
      </c>
      <c r="AW25" s="176">
        <v>7.2369817155308942</v>
      </c>
      <c r="AX25" s="176">
        <v>33.839372255319148</v>
      </c>
      <c r="AY25" s="176">
        <v>6.2390677959295138</v>
      </c>
      <c r="AZ25" s="176">
        <v>26</v>
      </c>
      <c r="BA25" s="176">
        <v>8.8000000000000007</v>
      </c>
      <c r="BB25" s="176">
        <v>21.902809950725224</v>
      </c>
      <c r="BC25" s="176"/>
      <c r="BD25" s="176">
        <v>372.60131703111813</v>
      </c>
    </row>
    <row r="26" spans="1:56">
      <c r="A26" s="10" t="s">
        <v>83</v>
      </c>
      <c r="B26" s="176">
        <v>0</v>
      </c>
      <c r="C26" s="176">
        <v>0</v>
      </c>
      <c r="D26" s="176">
        <v>0</v>
      </c>
      <c r="E26" s="176">
        <v>0</v>
      </c>
      <c r="F26" s="176">
        <v>0</v>
      </c>
      <c r="G26" s="176">
        <v>0</v>
      </c>
      <c r="H26" s="176">
        <v>0</v>
      </c>
      <c r="I26" s="176">
        <v>0</v>
      </c>
      <c r="J26" s="176">
        <v>0</v>
      </c>
      <c r="K26" s="176">
        <v>0</v>
      </c>
      <c r="L26" s="176">
        <v>0</v>
      </c>
      <c r="M26" s="176">
        <v>0</v>
      </c>
      <c r="N26" s="176">
        <v>0</v>
      </c>
      <c r="O26" s="176">
        <v>2</v>
      </c>
      <c r="P26" s="176">
        <v>0</v>
      </c>
      <c r="Q26" s="176">
        <v>0</v>
      </c>
      <c r="R26" s="176">
        <v>0.14285714285714285</v>
      </c>
      <c r="S26" s="176">
        <v>0</v>
      </c>
      <c r="T26" s="176">
        <v>0</v>
      </c>
      <c r="U26" s="176">
        <v>0</v>
      </c>
      <c r="V26" s="176">
        <v>0</v>
      </c>
      <c r="W26" s="176">
        <v>0</v>
      </c>
      <c r="X26" s="176">
        <v>0</v>
      </c>
      <c r="Y26" s="176">
        <v>0</v>
      </c>
      <c r="Z26" s="176">
        <v>0</v>
      </c>
      <c r="AA26" s="176">
        <v>0</v>
      </c>
      <c r="AB26" s="176">
        <v>0</v>
      </c>
      <c r="AC26" s="176">
        <v>0</v>
      </c>
      <c r="AD26" s="176">
        <v>0</v>
      </c>
      <c r="AE26" s="176">
        <v>0</v>
      </c>
      <c r="AF26" s="176">
        <v>0</v>
      </c>
      <c r="AG26" s="176">
        <v>0</v>
      </c>
      <c r="AH26" s="176">
        <v>0</v>
      </c>
      <c r="AI26" s="176">
        <v>0</v>
      </c>
      <c r="AJ26" s="176">
        <v>0</v>
      </c>
      <c r="AK26" s="176">
        <v>0</v>
      </c>
      <c r="AL26" s="176">
        <v>0</v>
      </c>
      <c r="AM26" s="176">
        <v>0</v>
      </c>
      <c r="AN26" s="176">
        <v>0</v>
      </c>
      <c r="AO26" s="176">
        <v>0</v>
      </c>
      <c r="AP26" s="176">
        <v>0</v>
      </c>
      <c r="AQ26" s="176">
        <v>0</v>
      </c>
      <c r="AR26" s="176">
        <v>0</v>
      </c>
      <c r="AS26" s="176">
        <v>0</v>
      </c>
      <c r="AT26" s="176">
        <v>0</v>
      </c>
      <c r="AU26" s="176">
        <v>0</v>
      </c>
      <c r="AV26" s="176">
        <v>0</v>
      </c>
      <c r="AW26" s="176">
        <v>0</v>
      </c>
      <c r="AX26" s="176">
        <v>0</v>
      </c>
      <c r="AY26" s="176">
        <v>0</v>
      </c>
      <c r="AZ26" s="176">
        <v>2</v>
      </c>
      <c r="BA26" s="176">
        <v>0</v>
      </c>
      <c r="BB26" s="176">
        <v>0</v>
      </c>
      <c r="BC26" s="176"/>
      <c r="BD26" s="176">
        <v>2</v>
      </c>
    </row>
    <row r="27" spans="1:56">
      <c r="A27" s="10" t="s">
        <v>71</v>
      </c>
      <c r="B27" s="176">
        <v>6.3616095693862951</v>
      </c>
      <c r="C27" s="176">
        <v>6.3616095693862951</v>
      </c>
      <c r="D27" s="176">
        <v>6.0487926068965523</v>
      </c>
      <c r="E27" s="176">
        <v>9.2568265563481269</v>
      </c>
      <c r="F27" s="176">
        <v>10.984664523454187</v>
      </c>
      <c r="G27" s="176">
        <v>7.4453163529908304</v>
      </c>
      <c r="H27" s="176">
        <v>8.0302366391215561</v>
      </c>
      <c r="I27" s="176">
        <v>3.6147221054913885</v>
      </c>
      <c r="J27" s="176">
        <v>9.3570806081784266</v>
      </c>
      <c r="K27" s="176">
        <v>8.3934229969419913</v>
      </c>
      <c r="L27" s="176">
        <v>7.918816707233387</v>
      </c>
      <c r="M27" s="176">
        <v>7.8102686808510642</v>
      </c>
      <c r="N27" s="176">
        <v>6.611325241353831</v>
      </c>
      <c r="O27" s="176">
        <v>11</v>
      </c>
      <c r="P27" s="176">
        <v>13.200000000000001</v>
      </c>
      <c r="Q27" s="176">
        <v>16.945946755780763</v>
      </c>
      <c r="R27" s="176">
        <v>9.0441014124744363</v>
      </c>
      <c r="S27" s="176">
        <v>11.967023149064557</v>
      </c>
      <c r="T27" s="176">
        <v>34.023705716364802</v>
      </c>
      <c r="U27" s="176">
        <v>32.661288544887562</v>
      </c>
      <c r="V27" s="176">
        <v>16.59030691359585</v>
      </c>
      <c r="W27" s="176">
        <v>48.539208594909475</v>
      </c>
      <c r="X27" s="176">
        <v>38.14219625043814</v>
      </c>
      <c r="Y27" s="176">
        <v>45.763222523040199</v>
      </c>
      <c r="Z27" s="176">
        <v>27.705353338762293</v>
      </c>
      <c r="AA27" s="176">
        <v>27.705353338762293</v>
      </c>
      <c r="AB27" s="176">
        <v>7.5719811806656052</v>
      </c>
      <c r="AC27" s="176">
        <v>29.066963955049072</v>
      </c>
      <c r="AD27" s="176">
        <v>6.0487926068965523</v>
      </c>
      <c r="AE27" s="176">
        <v>9.2568265563481269</v>
      </c>
      <c r="AF27" s="176">
        <v>10.984664523454187</v>
      </c>
      <c r="AG27" s="176">
        <v>7.4453163529908304</v>
      </c>
      <c r="AH27" s="176">
        <v>8.0302366391215561</v>
      </c>
      <c r="AI27" s="176">
        <v>3.6147221054913885</v>
      </c>
      <c r="AJ27" s="176">
        <v>9.3570806081784266</v>
      </c>
      <c r="AK27" s="176">
        <v>8.3934229969419913</v>
      </c>
      <c r="AL27" s="176">
        <v>11.967023149064557</v>
      </c>
      <c r="AM27" s="176">
        <v>34.023705716364802</v>
      </c>
      <c r="AN27" s="176">
        <v>32.661288544887562</v>
      </c>
      <c r="AO27" s="176">
        <v>16.59030691359585</v>
      </c>
      <c r="AP27" s="176">
        <v>48.539208594909475</v>
      </c>
      <c r="AQ27" s="176">
        <v>7.918816707233387</v>
      </c>
      <c r="AR27" s="176">
        <v>38.14219625043814</v>
      </c>
      <c r="AS27" s="176">
        <v>45.763222523040199</v>
      </c>
      <c r="AT27" s="176">
        <v>27.705353338762293</v>
      </c>
      <c r="AU27" s="176">
        <v>27.705353338762293</v>
      </c>
      <c r="AV27" s="176">
        <v>6.3616095693862951</v>
      </c>
      <c r="AW27" s="176">
        <v>7.5719811806656052</v>
      </c>
      <c r="AX27" s="176">
        <v>7.8102686808510642</v>
      </c>
      <c r="AY27" s="176">
        <v>6.611325241353831</v>
      </c>
      <c r="AZ27" s="176">
        <v>11</v>
      </c>
      <c r="BA27" s="176">
        <v>13.200000000000001</v>
      </c>
      <c r="BB27" s="176">
        <v>16.945946755780763</v>
      </c>
      <c r="BC27" s="176"/>
      <c r="BD27" s="176">
        <v>423.64866889451912</v>
      </c>
    </row>
    <row r="28" spans="1:56">
      <c r="A28" s="10" t="s">
        <v>25</v>
      </c>
      <c r="B28" s="176">
        <v>119.55940158907298</v>
      </c>
      <c r="C28" s="176">
        <v>4.9816417328780407</v>
      </c>
      <c r="D28" s="176">
        <v>207.83264727586203</v>
      </c>
      <c r="E28" s="176">
        <v>253.26980444963075</v>
      </c>
      <c r="F28" s="176">
        <v>284.87755702450028</v>
      </c>
      <c r="G28" s="176">
        <v>212.06074601148021</v>
      </c>
      <c r="H28" s="176">
        <v>299.73208758272551</v>
      </c>
      <c r="I28" s="176">
        <v>293.45161000571164</v>
      </c>
      <c r="J28" s="176">
        <v>348.12058183835308</v>
      </c>
      <c r="K28" s="176">
        <v>369.27506511898696</v>
      </c>
      <c r="L28" s="176">
        <v>187.5407507773763</v>
      </c>
      <c r="M28" s="176">
        <v>359.54831078544117</v>
      </c>
      <c r="N28" s="176">
        <v>130.73529424861619</v>
      </c>
      <c r="O28" s="176">
        <v>474.76799581053456</v>
      </c>
      <c r="P28" s="176">
        <v>239.93675696688632</v>
      </c>
      <c r="Q28" s="176">
        <v>346.18052540317848</v>
      </c>
      <c r="R28" s="176">
        <v>11.962178308356071</v>
      </c>
      <c r="S28" s="176">
        <v>224.11861502633676</v>
      </c>
      <c r="T28" s="176">
        <v>215.02877305991649</v>
      </c>
      <c r="U28" s="176">
        <v>200.45437294397902</v>
      </c>
      <c r="V28" s="176">
        <v>189.69332730905685</v>
      </c>
      <c r="W28" s="176">
        <v>289.92784984409053</v>
      </c>
      <c r="X28" s="176">
        <v>275.91032660075422</v>
      </c>
      <c r="Y28" s="176">
        <v>281.64050495050049</v>
      </c>
      <c r="Z28" s="176">
        <v>228.04468703907816</v>
      </c>
      <c r="AA28" s="176">
        <v>177.44470608845563</v>
      </c>
      <c r="AB28" s="176">
        <v>214.85625367472244</v>
      </c>
      <c r="AC28" s="176">
        <v>9.5713309022370439</v>
      </c>
      <c r="AD28" s="176">
        <v>8.6596936364942518</v>
      </c>
      <c r="AE28" s="176">
        <v>10.552908518734615</v>
      </c>
      <c r="AF28" s="176">
        <v>11.869898209354178</v>
      </c>
      <c r="AG28" s="176">
        <v>8.8358644171450091</v>
      </c>
      <c r="AH28" s="176">
        <v>12.488836982613563</v>
      </c>
      <c r="AI28" s="176">
        <v>12.227150416904651</v>
      </c>
      <c r="AJ28" s="176">
        <v>14.505024243264712</v>
      </c>
      <c r="AK28" s="176">
        <v>15.386461046624456</v>
      </c>
      <c r="AL28" s="176">
        <v>9.3382756260973654</v>
      </c>
      <c r="AM28" s="176">
        <v>8.9595322108298543</v>
      </c>
      <c r="AN28" s="176">
        <v>8.3522655393324587</v>
      </c>
      <c r="AO28" s="176">
        <v>7.903888637877369</v>
      </c>
      <c r="AP28" s="176">
        <v>12.080327076837106</v>
      </c>
      <c r="AQ28" s="176">
        <v>7.8141979490573457</v>
      </c>
      <c r="AR28" s="176">
        <v>11.496263608364758</v>
      </c>
      <c r="AS28" s="176">
        <v>11.735021039604186</v>
      </c>
      <c r="AT28" s="176">
        <v>9.5018619599615892</v>
      </c>
      <c r="AU28" s="176">
        <v>7.3935294203523183</v>
      </c>
      <c r="AV28" s="176">
        <v>4.9816417328780407</v>
      </c>
      <c r="AW28" s="176">
        <v>8.9523439031134355</v>
      </c>
      <c r="AX28" s="176">
        <v>14.981179616060048</v>
      </c>
      <c r="AY28" s="176">
        <v>5.4473039270256747</v>
      </c>
      <c r="AZ28" s="176">
        <v>20.642086774371069</v>
      </c>
      <c r="BA28" s="176">
        <v>9.9973648736202634</v>
      </c>
      <c r="BB28" s="176">
        <v>14.424188558465771</v>
      </c>
      <c r="BC28" s="176"/>
      <c r="BD28" s="176">
        <v>6424.0085514252469</v>
      </c>
    </row>
    <row r="30" spans="1:56">
      <c r="D30" s="176">
        <v>1</v>
      </c>
      <c r="E30" s="176">
        <v>2</v>
      </c>
      <c r="F30" s="176">
        <v>3</v>
      </c>
      <c r="G30" s="176">
        <v>4</v>
      </c>
      <c r="H30" s="176">
        <v>5</v>
      </c>
      <c r="I30" s="176">
        <v>6</v>
      </c>
      <c r="J30" s="176">
        <v>7</v>
      </c>
      <c r="K30" s="176">
        <v>8</v>
      </c>
      <c r="L30" s="176">
        <v>9</v>
      </c>
      <c r="M30" s="176">
        <v>10</v>
      </c>
      <c r="N30" s="176">
        <v>11</v>
      </c>
      <c r="O30" s="176">
        <v>12</v>
      </c>
      <c r="P30" s="176">
        <v>13</v>
      </c>
      <c r="Q30" s="176">
        <v>14</v>
      </c>
      <c r="S30" s="176">
        <v>1</v>
      </c>
      <c r="T30" s="176">
        <v>2</v>
      </c>
      <c r="U30" s="176">
        <v>3</v>
      </c>
      <c r="V30" s="176">
        <v>4</v>
      </c>
      <c r="W30" s="176">
        <v>5</v>
      </c>
      <c r="X30" s="176">
        <v>6</v>
      </c>
      <c r="Y30" s="176">
        <v>7</v>
      </c>
      <c r="Z30" s="176">
        <v>8</v>
      </c>
      <c r="AA30" s="176">
        <v>9</v>
      </c>
      <c r="AB30" s="176">
        <v>10</v>
      </c>
      <c r="AD30" s="176">
        <v>1</v>
      </c>
      <c r="AE30" s="176">
        <v>2</v>
      </c>
      <c r="AF30" s="176">
        <v>3</v>
      </c>
      <c r="AG30" s="176">
        <v>4</v>
      </c>
      <c r="AH30" s="176">
        <v>5</v>
      </c>
      <c r="AI30" s="176">
        <v>6</v>
      </c>
      <c r="AJ30" s="176">
        <v>7</v>
      </c>
      <c r="AK30" s="176">
        <v>8</v>
      </c>
      <c r="AL30" s="176">
        <v>9</v>
      </c>
      <c r="AM30" s="176">
        <v>10</v>
      </c>
      <c r="AN30" s="176">
        <v>11</v>
      </c>
      <c r="AO30" s="176">
        <v>12</v>
      </c>
      <c r="AP30" s="176">
        <v>13</v>
      </c>
      <c r="AQ30" s="176">
        <v>14</v>
      </c>
      <c r="AR30" s="176">
        <v>15</v>
      </c>
      <c r="AS30" s="176">
        <v>16</v>
      </c>
      <c r="AT30" s="176">
        <v>17</v>
      </c>
      <c r="AU30" s="176">
        <v>18</v>
      </c>
      <c r="AV30" s="176">
        <v>19</v>
      </c>
      <c r="AW30" s="176">
        <v>20</v>
      </c>
      <c r="AX30" s="176">
        <v>21</v>
      </c>
      <c r="AY30" s="176">
        <v>22</v>
      </c>
      <c r="AZ30" s="176">
        <v>23</v>
      </c>
      <c r="BA30" s="176">
        <v>24</v>
      </c>
      <c r="BB30" s="176">
        <v>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700FF-0992-4F3E-A5E5-68D467B42752}">
  <dimension ref="A1:AD382"/>
  <sheetViews>
    <sheetView zoomScale="85" zoomScaleNormal="85" workbookViewId="0">
      <pane xSplit="9" ySplit="2" topLeftCell="U3" activePane="bottomRight" state="frozen"/>
      <selection pane="topRight" activeCell="D23" sqref="D23"/>
      <selection pane="bottomLeft" activeCell="D23" sqref="D23"/>
      <selection pane="bottomRight" activeCell="AE1" sqref="AE1"/>
    </sheetView>
  </sheetViews>
  <sheetFormatPr defaultColWidth="8.6640625" defaultRowHeight="14.4"/>
  <cols>
    <col min="2" max="2" width="13.6640625" style="10" customWidth="1"/>
    <col min="3" max="3" width="17.33203125" style="10" bestFit="1" customWidth="1"/>
    <col min="4" max="4" width="17.33203125" style="10" customWidth="1"/>
    <col min="5" max="10" width="15.6640625" style="10" customWidth="1"/>
    <col min="11" max="11" width="29" style="65" customWidth="1"/>
    <col min="12" max="12" width="15.6640625" style="70" customWidth="1"/>
    <col min="13" max="13" width="18.33203125" style="65" customWidth="1"/>
    <col min="14" max="14" width="15.6640625" style="65" customWidth="1"/>
    <col min="15" max="15" width="24.6640625" style="65" bestFit="1" customWidth="1"/>
    <col min="16" max="16" width="22.33203125" style="65" customWidth="1"/>
    <col min="17" max="19" width="15.6640625" style="72" customWidth="1"/>
    <col min="20" max="20" width="8.6640625" style="72" customWidth="1"/>
    <col min="21" max="21" width="28.33203125" style="74" customWidth="1"/>
    <col min="22" max="22" width="8.44140625" style="75" bestFit="1" customWidth="1"/>
    <col min="23" max="27" width="15.6640625" style="72" customWidth="1"/>
    <col min="28" max="28" width="15.6640625" style="73" customWidth="1"/>
    <col min="29" max="30" width="15.33203125" bestFit="1" customWidth="1"/>
  </cols>
  <sheetData>
    <row r="1" spans="1:30" s="16" customFormat="1" ht="48" customHeight="1">
      <c r="B1" s="17" t="s">
        <v>207</v>
      </c>
      <c r="C1" s="17" t="s">
        <v>208</v>
      </c>
      <c r="D1" s="17" t="s">
        <v>209</v>
      </c>
      <c r="E1" s="19" t="s">
        <v>34</v>
      </c>
      <c r="F1" s="19" t="s">
        <v>35</v>
      </c>
      <c r="G1" s="19" t="s">
        <v>210</v>
      </c>
      <c r="H1" s="19" t="s">
        <v>211</v>
      </c>
      <c r="I1" s="19" t="s">
        <v>212</v>
      </c>
      <c r="J1" s="20" t="s">
        <v>213</v>
      </c>
      <c r="K1" s="20" t="s">
        <v>214</v>
      </c>
      <c r="L1" s="21" t="s">
        <v>215</v>
      </c>
      <c r="M1" s="20" t="s">
        <v>40</v>
      </c>
      <c r="N1" s="20" t="s">
        <v>41</v>
      </c>
      <c r="O1" s="20" t="s">
        <v>216</v>
      </c>
      <c r="P1" s="20" t="s">
        <v>217</v>
      </c>
      <c r="Q1" s="22" t="s">
        <v>218</v>
      </c>
      <c r="R1" s="22" t="s">
        <v>219</v>
      </c>
      <c r="S1" s="22" t="s">
        <v>220</v>
      </c>
      <c r="T1" s="22" t="s">
        <v>221</v>
      </c>
      <c r="U1" s="23" t="s">
        <v>222</v>
      </c>
      <c r="V1" s="24" t="s">
        <v>223</v>
      </c>
      <c r="W1" s="22" t="s">
        <v>47</v>
      </c>
      <c r="X1" s="22" t="s">
        <v>224</v>
      </c>
      <c r="Y1" s="22" t="s">
        <v>225</v>
      </c>
      <c r="Z1" s="22" t="s">
        <v>226</v>
      </c>
      <c r="AA1" s="25" t="s">
        <v>227</v>
      </c>
      <c r="AB1" s="26" t="s">
        <v>228</v>
      </c>
    </row>
    <row r="2" spans="1:30">
      <c r="B2" s="107"/>
      <c r="C2" s="107"/>
      <c r="D2" s="106"/>
      <c r="E2" s="104"/>
      <c r="F2" s="104"/>
      <c r="G2" s="104"/>
      <c r="H2" s="104"/>
      <c r="I2" s="104"/>
      <c r="J2" s="104"/>
      <c r="K2" s="104"/>
      <c r="L2" s="105"/>
      <c r="M2" s="104"/>
      <c r="N2" s="104"/>
      <c r="O2" s="104"/>
      <c r="P2" s="104"/>
      <c r="Q2" s="53"/>
      <c r="R2" s="53"/>
      <c r="S2" s="49"/>
      <c r="T2" s="49"/>
      <c r="U2" s="103"/>
      <c r="V2" s="102"/>
      <c r="W2" s="101"/>
      <c r="X2" s="53"/>
      <c r="Y2" s="53"/>
      <c r="Z2" s="53"/>
      <c r="AA2" s="100"/>
      <c r="AB2" s="99"/>
    </row>
    <row r="3" spans="1:30" s="36" customFormat="1" ht="15" customHeight="1">
      <c r="A3" s="27"/>
      <c r="B3" s="28" t="s">
        <v>229</v>
      </c>
      <c r="C3" s="28" t="s">
        <v>230</v>
      </c>
      <c r="D3" s="28"/>
      <c r="E3" s="28" t="s">
        <v>231</v>
      </c>
      <c r="F3" s="28" t="s">
        <v>127</v>
      </c>
      <c r="G3" s="28" t="s">
        <v>138</v>
      </c>
      <c r="H3" s="28"/>
      <c r="I3" s="28" t="s">
        <v>232</v>
      </c>
      <c r="J3" s="28"/>
      <c r="K3" s="28" t="s">
        <v>233</v>
      </c>
      <c r="L3" s="29">
        <v>2019</v>
      </c>
      <c r="M3" s="28" t="s">
        <v>234</v>
      </c>
      <c r="N3" s="28" t="s">
        <v>63</v>
      </c>
      <c r="O3" s="28" t="s">
        <v>235</v>
      </c>
      <c r="P3" s="28" t="s">
        <v>236</v>
      </c>
      <c r="Q3" s="30">
        <v>113250.30890290694</v>
      </c>
      <c r="R3" s="30">
        <v>104555</v>
      </c>
      <c r="S3" s="30">
        <v>69776</v>
      </c>
      <c r="T3" s="30">
        <v>158</v>
      </c>
      <c r="U3" s="31" t="s">
        <v>12</v>
      </c>
      <c r="V3" s="32" t="s">
        <v>237</v>
      </c>
      <c r="W3" s="30">
        <v>27123684</v>
      </c>
      <c r="X3" s="30">
        <f t="shared" ref="X3:X34" si="0">W3/Q3</f>
        <v>239.5020752062936</v>
      </c>
      <c r="Y3" s="30">
        <f t="shared" ref="Y3:Y34" si="1">W3/R3</f>
        <v>259.42024771651285</v>
      </c>
      <c r="Z3" s="30">
        <f t="shared" ref="Z3:Z34" si="2">W3/S3</f>
        <v>388.72512038523274</v>
      </c>
      <c r="AA3" s="30">
        <f t="shared" ref="AA3:AA34" si="3">W3/T3</f>
        <v>171668.88607594935</v>
      </c>
      <c r="AB3" s="33" t="s">
        <v>238</v>
      </c>
      <c r="AC3" s="34">
        <f>SUM(W3:W15)</f>
        <v>451204906</v>
      </c>
      <c r="AD3" s="35">
        <f>W3/AC3</f>
        <v>6.0113894240325483E-2</v>
      </c>
    </row>
    <row r="4" spans="1:30" s="36" customFormat="1">
      <c r="A4" s="27"/>
      <c r="B4" s="28" t="s">
        <v>229</v>
      </c>
      <c r="C4" s="28" t="s">
        <v>230</v>
      </c>
      <c r="D4" s="28"/>
      <c r="E4" s="28" t="s">
        <v>231</v>
      </c>
      <c r="F4" s="28" t="s">
        <v>127</v>
      </c>
      <c r="G4" s="28" t="s">
        <v>138</v>
      </c>
      <c r="H4" s="28"/>
      <c r="I4" s="28" t="s">
        <v>232</v>
      </c>
      <c r="J4" s="28"/>
      <c r="K4" s="28" t="s">
        <v>233</v>
      </c>
      <c r="L4" s="29">
        <v>2019</v>
      </c>
      <c r="M4" s="28" t="s">
        <v>234</v>
      </c>
      <c r="N4" s="28" t="s">
        <v>63</v>
      </c>
      <c r="O4" s="28" t="s">
        <v>235</v>
      </c>
      <c r="P4" s="28" t="s">
        <v>236</v>
      </c>
      <c r="Q4" s="30">
        <v>113250.30890290694</v>
      </c>
      <c r="R4" s="30">
        <v>104555</v>
      </c>
      <c r="S4" s="37">
        <v>69776</v>
      </c>
      <c r="T4" s="37">
        <v>158</v>
      </c>
      <c r="U4" s="31" t="s">
        <v>13</v>
      </c>
      <c r="V4" s="32" t="s">
        <v>237</v>
      </c>
      <c r="W4" s="30">
        <v>57743431</v>
      </c>
      <c r="X4" s="30">
        <f t="shared" si="0"/>
        <v>509.87437967613198</v>
      </c>
      <c r="Y4" s="30">
        <f t="shared" si="1"/>
        <v>552.27804504806079</v>
      </c>
      <c r="Z4" s="30">
        <f t="shared" si="2"/>
        <v>827.55433100206369</v>
      </c>
      <c r="AA4" s="30">
        <f t="shared" si="3"/>
        <v>365464.75316455698</v>
      </c>
      <c r="AB4" s="33" t="s">
        <v>238</v>
      </c>
      <c r="AC4" s="38"/>
      <c r="AD4" s="35">
        <f>W4/AC3</f>
        <v>0.12797607080983289</v>
      </c>
    </row>
    <row r="5" spans="1:30" s="36" customFormat="1">
      <c r="A5" s="27"/>
      <c r="B5" s="28" t="s">
        <v>229</v>
      </c>
      <c r="C5" s="28" t="s">
        <v>230</v>
      </c>
      <c r="D5" s="28"/>
      <c r="E5" s="28" t="s">
        <v>231</v>
      </c>
      <c r="F5" s="28" t="s">
        <v>127</v>
      </c>
      <c r="G5" s="28" t="s">
        <v>138</v>
      </c>
      <c r="H5" s="28"/>
      <c r="I5" s="28" t="s">
        <v>232</v>
      </c>
      <c r="J5" s="28"/>
      <c r="K5" s="28" t="s">
        <v>233</v>
      </c>
      <c r="L5" s="29">
        <v>2019</v>
      </c>
      <c r="M5" s="28" t="s">
        <v>234</v>
      </c>
      <c r="N5" s="28" t="s">
        <v>63</v>
      </c>
      <c r="O5" s="28" t="s">
        <v>235</v>
      </c>
      <c r="P5" s="28" t="s">
        <v>236</v>
      </c>
      <c r="Q5" s="30">
        <v>113250.30890290694</v>
      </c>
      <c r="R5" s="30">
        <v>104555</v>
      </c>
      <c r="S5" s="37">
        <v>69776</v>
      </c>
      <c r="T5" s="37">
        <v>158</v>
      </c>
      <c r="U5" s="31" t="s">
        <v>14</v>
      </c>
      <c r="V5" s="32" t="s">
        <v>237</v>
      </c>
      <c r="W5" s="30">
        <v>83892459</v>
      </c>
      <c r="X5" s="30">
        <f t="shared" si="0"/>
        <v>740.77024436130807</v>
      </c>
      <c r="Y5" s="30">
        <f t="shared" si="1"/>
        <v>802.37634737697863</v>
      </c>
      <c r="Z5" s="30">
        <f t="shared" si="2"/>
        <v>1202.3110955056179</v>
      </c>
      <c r="AA5" s="30">
        <f t="shared" si="3"/>
        <v>530964.93037974683</v>
      </c>
      <c r="AB5" s="33" t="s">
        <v>238</v>
      </c>
      <c r="AC5" s="38"/>
      <c r="AD5" s="35">
        <f>W5/AC3</f>
        <v>0.18592984669364387</v>
      </c>
    </row>
    <row r="6" spans="1:30" s="36" customFormat="1">
      <c r="A6" s="27"/>
      <c r="B6" s="28" t="s">
        <v>229</v>
      </c>
      <c r="C6" s="28" t="s">
        <v>230</v>
      </c>
      <c r="D6" s="28"/>
      <c r="E6" s="28" t="s">
        <v>231</v>
      </c>
      <c r="F6" s="28" t="s">
        <v>127</v>
      </c>
      <c r="G6" s="28" t="s">
        <v>138</v>
      </c>
      <c r="H6" s="28"/>
      <c r="I6" s="28" t="s">
        <v>232</v>
      </c>
      <c r="J6" s="28"/>
      <c r="K6" s="28" t="s">
        <v>233</v>
      </c>
      <c r="L6" s="29">
        <v>2019</v>
      </c>
      <c r="M6" s="28" t="s">
        <v>234</v>
      </c>
      <c r="N6" s="28" t="s">
        <v>63</v>
      </c>
      <c r="O6" s="28" t="s">
        <v>235</v>
      </c>
      <c r="P6" s="28" t="s">
        <v>236</v>
      </c>
      <c r="Q6" s="30">
        <v>113250.30890290694</v>
      </c>
      <c r="R6" s="30">
        <v>104555</v>
      </c>
      <c r="S6" s="37">
        <v>69776</v>
      </c>
      <c r="T6" s="37">
        <v>158</v>
      </c>
      <c r="U6" s="31" t="s">
        <v>15</v>
      </c>
      <c r="V6" s="32" t="s">
        <v>237</v>
      </c>
      <c r="W6" s="30">
        <v>14934994</v>
      </c>
      <c r="X6" s="30">
        <f t="shared" si="0"/>
        <v>131.87596700335928</v>
      </c>
      <c r="Y6" s="30">
        <f t="shared" si="1"/>
        <v>142.84342212232795</v>
      </c>
      <c r="Z6" s="30">
        <f t="shared" si="2"/>
        <v>214.04199151570739</v>
      </c>
      <c r="AA6" s="30">
        <f t="shared" si="3"/>
        <v>94525.278481012661</v>
      </c>
      <c r="AB6" s="33" t="s">
        <v>238</v>
      </c>
      <c r="AC6" s="38"/>
      <c r="AD6" s="35">
        <f>W6/AC3</f>
        <v>3.3100247363001857E-2</v>
      </c>
    </row>
    <row r="7" spans="1:30" s="36" customFormat="1">
      <c r="A7" s="27"/>
      <c r="B7" s="28" t="s">
        <v>229</v>
      </c>
      <c r="C7" s="28" t="s">
        <v>230</v>
      </c>
      <c r="D7" s="28"/>
      <c r="E7" s="28" t="s">
        <v>231</v>
      </c>
      <c r="F7" s="28" t="s">
        <v>127</v>
      </c>
      <c r="G7" s="28" t="s">
        <v>138</v>
      </c>
      <c r="H7" s="28"/>
      <c r="I7" s="28" t="s">
        <v>232</v>
      </c>
      <c r="J7" s="28"/>
      <c r="K7" s="28" t="s">
        <v>233</v>
      </c>
      <c r="L7" s="29">
        <v>2019</v>
      </c>
      <c r="M7" s="28" t="s">
        <v>234</v>
      </c>
      <c r="N7" s="28" t="s">
        <v>63</v>
      </c>
      <c r="O7" s="28" t="s">
        <v>235</v>
      </c>
      <c r="P7" s="28" t="s">
        <v>236</v>
      </c>
      <c r="Q7" s="30">
        <v>113250.30890290694</v>
      </c>
      <c r="R7" s="30">
        <v>104555</v>
      </c>
      <c r="S7" s="37">
        <v>69776</v>
      </c>
      <c r="T7" s="37">
        <v>158</v>
      </c>
      <c r="U7" s="31" t="s">
        <v>16</v>
      </c>
      <c r="V7" s="32" t="s">
        <v>237</v>
      </c>
      <c r="W7" s="30">
        <v>80179291</v>
      </c>
      <c r="X7" s="30">
        <f t="shared" si="0"/>
        <v>707.98297838410519</v>
      </c>
      <c r="Y7" s="30">
        <f t="shared" si="1"/>
        <v>766.86233083066327</v>
      </c>
      <c r="Z7" s="30">
        <f t="shared" si="2"/>
        <v>1149.0955486127034</v>
      </c>
      <c r="AA7" s="30">
        <f t="shared" si="3"/>
        <v>507463.86708860757</v>
      </c>
      <c r="AB7" s="33" t="s">
        <v>238</v>
      </c>
      <c r="AC7" s="38"/>
      <c r="AD7" s="35">
        <f>W7/AC3</f>
        <v>0.17770039716722405</v>
      </c>
    </row>
    <row r="8" spans="1:30" s="36" customFormat="1">
      <c r="A8" s="27"/>
      <c r="B8" s="28" t="s">
        <v>229</v>
      </c>
      <c r="C8" s="28" t="s">
        <v>230</v>
      </c>
      <c r="D8" s="28"/>
      <c r="E8" s="28" t="s">
        <v>231</v>
      </c>
      <c r="F8" s="28" t="s">
        <v>127</v>
      </c>
      <c r="G8" s="28" t="s">
        <v>138</v>
      </c>
      <c r="H8" s="28"/>
      <c r="I8" s="28" t="s">
        <v>232</v>
      </c>
      <c r="J8" s="28"/>
      <c r="K8" s="28" t="s">
        <v>233</v>
      </c>
      <c r="L8" s="29">
        <v>2019</v>
      </c>
      <c r="M8" s="28" t="s">
        <v>234</v>
      </c>
      <c r="N8" s="28" t="s">
        <v>63</v>
      </c>
      <c r="O8" s="28" t="s">
        <v>235</v>
      </c>
      <c r="P8" s="28" t="s">
        <v>236</v>
      </c>
      <c r="Q8" s="30">
        <v>113250.30890290694</v>
      </c>
      <c r="R8" s="30">
        <v>104555</v>
      </c>
      <c r="S8" s="37">
        <v>69776</v>
      </c>
      <c r="T8" s="37">
        <v>158</v>
      </c>
      <c r="U8" s="31" t="s">
        <v>17</v>
      </c>
      <c r="V8" s="32" t="s">
        <v>237</v>
      </c>
      <c r="W8" s="30">
        <v>20817957</v>
      </c>
      <c r="X8" s="30">
        <f t="shared" si="0"/>
        <v>183.82251846966608</v>
      </c>
      <c r="Y8" s="30">
        <f t="shared" si="1"/>
        <v>199.11010472956818</v>
      </c>
      <c r="Z8" s="30">
        <f t="shared" si="2"/>
        <v>298.35411889474892</v>
      </c>
      <c r="AA8" s="30">
        <f t="shared" si="3"/>
        <v>131759.22151898735</v>
      </c>
      <c r="AB8" s="33" t="s">
        <v>238</v>
      </c>
      <c r="AC8" s="38"/>
      <c r="AD8" s="35">
        <f>W8/AC3</f>
        <v>4.6138587420412491E-2</v>
      </c>
    </row>
    <row r="9" spans="1:30" s="36" customFormat="1">
      <c r="A9" s="27"/>
      <c r="B9" s="28" t="s">
        <v>229</v>
      </c>
      <c r="C9" s="28" t="s">
        <v>230</v>
      </c>
      <c r="D9" s="28"/>
      <c r="E9" s="28" t="s">
        <v>231</v>
      </c>
      <c r="F9" s="28" t="s">
        <v>127</v>
      </c>
      <c r="G9" s="28" t="s">
        <v>138</v>
      </c>
      <c r="H9" s="28"/>
      <c r="I9" s="28" t="s">
        <v>232</v>
      </c>
      <c r="J9" s="28"/>
      <c r="K9" s="28" t="s">
        <v>233</v>
      </c>
      <c r="L9" s="29">
        <v>2019</v>
      </c>
      <c r="M9" s="28" t="s">
        <v>234</v>
      </c>
      <c r="N9" s="28" t="s">
        <v>63</v>
      </c>
      <c r="O9" s="28" t="s">
        <v>235</v>
      </c>
      <c r="P9" s="28" t="s">
        <v>236</v>
      </c>
      <c r="Q9" s="30">
        <v>113250.30890290694</v>
      </c>
      <c r="R9" s="30">
        <v>104555</v>
      </c>
      <c r="S9" s="37">
        <v>69776</v>
      </c>
      <c r="T9" s="37">
        <v>158</v>
      </c>
      <c r="U9" s="31" t="s">
        <v>18</v>
      </c>
      <c r="V9" s="32" t="s">
        <v>237</v>
      </c>
      <c r="W9" s="30">
        <v>3262311</v>
      </c>
      <c r="X9" s="30">
        <f t="shared" si="0"/>
        <v>28.806199573344053</v>
      </c>
      <c r="Y9" s="30">
        <f t="shared" si="1"/>
        <v>31.201865047104395</v>
      </c>
      <c r="Z9" s="30">
        <f t="shared" si="2"/>
        <v>46.754055835817475</v>
      </c>
      <c r="AA9" s="30">
        <f t="shared" si="3"/>
        <v>20647.537974683546</v>
      </c>
      <c r="AB9" s="33" t="s">
        <v>238</v>
      </c>
      <c r="AC9" s="38"/>
      <c r="AD9" s="35">
        <f>W9/AC3</f>
        <v>7.230220586298324E-3</v>
      </c>
    </row>
    <row r="10" spans="1:30" s="36" customFormat="1">
      <c r="A10" s="27"/>
      <c r="B10" s="28" t="s">
        <v>229</v>
      </c>
      <c r="C10" s="28" t="s">
        <v>230</v>
      </c>
      <c r="D10" s="28"/>
      <c r="E10" s="28" t="s">
        <v>231</v>
      </c>
      <c r="F10" s="28" t="s">
        <v>127</v>
      </c>
      <c r="G10" s="28" t="s">
        <v>138</v>
      </c>
      <c r="H10" s="28"/>
      <c r="I10" s="28" t="s">
        <v>232</v>
      </c>
      <c r="J10" s="28"/>
      <c r="K10" s="28" t="s">
        <v>233</v>
      </c>
      <c r="L10" s="29">
        <v>2019</v>
      </c>
      <c r="M10" s="28" t="s">
        <v>234</v>
      </c>
      <c r="N10" s="28" t="s">
        <v>63</v>
      </c>
      <c r="O10" s="28" t="s">
        <v>235</v>
      </c>
      <c r="P10" s="28" t="s">
        <v>236</v>
      </c>
      <c r="Q10" s="30">
        <v>113250.30890290694</v>
      </c>
      <c r="R10" s="30">
        <v>104555</v>
      </c>
      <c r="S10" s="37">
        <v>69776</v>
      </c>
      <c r="T10" s="37">
        <v>158</v>
      </c>
      <c r="U10" s="31" t="s">
        <v>19</v>
      </c>
      <c r="V10" s="32" t="s">
        <v>237</v>
      </c>
      <c r="W10" s="30">
        <v>0</v>
      </c>
      <c r="X10" s="30">
        <f t="shared" si="0"/>
        <v>0</v>
      </c>
      <c r="Y10" s="30">
        <f t="shared" si="1"/>
        <v>0</v>
      </c>
      <c r="Z10" s="30">
        <f t="shared" si="2"/>
        <v>0</v>
      </c>
      <c r="AA10" s="30">
        <f t="shared" si="3"/>
        <v>0</v>
      </c>
      <c r="AB10" s="33" t="s">
        <v>238</v>
      </c>
      <c r="AC10" s="38"/>
      <c r="AD10" s="35">
        <f>W10/AC3</f>
        <v>0</v>
      </c>
    </row>
    <row r="11" spans="1:30" s="36" customFormat="1">
      <c r="A11" s="27"/>
      <c r="B11" s="28" t="s">
        <v>229</v>
      </c>
      <c r="C11" s="28" t="s">
        <v>230</v>
      </c>
      <c r="D11" s="28"/>
      <c r="E11" s="28" t="s">
        <v>231</v>
      </c>
      <c r="F11" s="28" t="s">
        <v>127</v>
      </c>
      <c r="G11" s="28" t="s">
        <v>138</v>
      </c>
      <c r="H11" s="28"/>
      <c r="I11" s="28" t="s">
        <v>232</v>
      </c>
      <c r="J11" s="28"/>
      <c r="K11" s="28" t="s">
        <v>233</v>
      </c>
      <c r="L11" s="29">
        <v>2019</v>
      </c>
      <c r="M11" s="28" t="s">
        <v>234</v>
      </c>
      <c r="N11" s="28" t="s">
        <v>63</v>
      </c>
      <c r="O11" s="28" t="s">
        <v>235</v>
      </c>
      <c r="P11" s="28" t="s">
        <v>236</v>
      </c>
      <c r="Q11" s="30">
        <v>113250.30890290694</v>
      </c>
      <c r="R11" s="30">
        <v>104555</v>
      </c>
      <c r="S11" s="37">
        <v>69776</v>
      </c>
      <c r="T11" s="37">
        <v>158</v>
      </c>
      <c r="U11" s="31" t="s">
        <v>20</v>
      </c>
      <c r="V11" s="32" t="s">
        <v>237</v>
      </c>
      <c r="W11" s="30">
        <v>28963004</v>
      </c>
      <c r="X11" s="30">
        <f t="shared" si="0"/>
        <v>255.74326710959258</v>
      </c>
      <c r="Y11" s="30">
        <f t="shared" si="1"/>
        <v>277.01213715269478</v>
      </c>
      <c r="Z11" s="30">
        <f t="shared" si="2"/>
        <v>415.08547351524879</v>
      </c>
      <c r="AA11" s="30">
        <f t="shared" si="3"/>
        <v>183310.15189873418</v>
      </c>
      <c r="AB11" s="33" t="s">
        <v>238</v>
      </c>
      <c r="AC11" s="38"/>
      <c r="AD11" s="35">
        <f>W11/AC3</f>
        <v>6.4190357008219234E-2</v>
      </c>
    </row>
    <row r="12" spans="1:30" s="36" customFormat="1">
      <c r="A12" s="27"/>
      <c r="B12" s="28" t="s">
        <v>229</v>
      </c>
      <c r="C12" s="28" t="s">
        <v>230</v>
      </c>
      <c r="D12" s="28"/>
      <c r="E12" s="28" t="s">
        <v>231</v>
      </c>
      <c r="F12" s="28" t="s">
        <v>127</v>
      </c>
      <c r="G12" s="28" t="s">
        <v>138</v>
      </c>
      <c r="H12" s="28"/>
      <c r="I12" s="28" t="s">
        <v>232</v>
      </c>
      <c r="J12" s="28"/>
      <c r="K12" s="28" t="s">
        <v>233</v>
      </c>
      <c r="L12" s="29">
        <v>2019</v>
      </c>
      <c r="M12" s="28" t="s">
        <v>234</v>
      </c>
      <c r="N12" s="28" t="s">
        <v>63</v>
      </c>
      <c r="O12" s="28" t="s">
        <v>235</v>
      </c>
      <c r="P12" s="28" t="s">
        <v>236</v>
      </c>
      <c r="Q12" s="30">
        <v>113250.30890290694</v>
      </c>
      <c r="R12" s="30">
        <v>104555</v>
      </c>
      <c r="S12" s="37">
        <v>69776</v>
      </c>
      <c r="T12" s="37">
        <v>158</v>
      </c>
      <c r="U12" s="31" t="s">
        <v>21</v>
      </c>
      <c r="V12" s="32" t="s">
        <v>237</v>
      </c>
      <c r="W12" s="30">
        <v>14909529</v>
      </c>
      <c r="X12" s="30">
        <f t="shared" si="0"/>
        <v>131.65111110453932</v>
      </c>
      <c r="Y12" s="30">
        <f t="shared" si="1"/>
        <v>142.59986609918224</v>
      </c>
      <c r="Z12" s="30">
        <f t="shared" si="2"/>
        <v>213.67703795001145</v>
      </c>
      <c r="AA12" s="30">
        <f t="shared" si="3"/>
        <v>94364.107594936708</v>
      </c>
      <c r="AB12" s="33" t="s">
        <v>238</v>
      </c>
      <c r="AC12" s="38"/>
      <c r="AD12" s="35">
        <f>W12/AC3</f>
        <v>3.3043809590137745E-2</v>
      </c>
    </row>
    <row r="13" spans="1:30" s="36" customFormat="1">
      <c r="A13" s="27"/>
      <c r="B13" s="28" t="s">
        <v>229</v>
      </c>
      <c r="C13" s="28" t="s">
        <v>230</v>
      </c>
      <c r="D13" s="28"/>
      <c r="E13" s="28" t="s">
        <v>231</v>
      </c>
      <c r="F13" s="28" t="s">
        <v>127</v>
      </c>
      <c r="G13" s="28" t="s">
        <v>138</v>
      </c>
      <c r="H13" s="28"/>
      <c r="I13" s="28" t="s">
        <v>232</v>
      </c>
      <c r="J13" s="28"/>
      <c r="K13" s="28" t="s">
        <v>233</v>
      </c>
      <c r="L13" s="29">
        <v>2019</v>
      </c>
      <c r="M13" s="28" t="s">
        <v>234</v>
      </c>
      <c r="N13" s="28" t="s">
        <v>63</v>
      </c>
      <c r="O13" s="28" t="s">
        <v>235</v>
      </c>
      <c r="P13" s="28" t="s">
        <v>236</v>
      </c>
      <c r="Q13" s="30">
        <v>113250.30890290694</v>
      </c>
      <c r="R13" s="30">
        <v>104555</v>
      </c>
      <c r="S13" s="37">
        <v>69776</v>
      </c>
      <c r="T13" s="37">
        <v>158</v>
      </c>
      <c r="U13" s="31" t="s">
        <v>22</v>
      </c>
      <c r="V13" s="32" t="s">
        <v>237</v>
      </c>
      <c r="W13" s="30">
        <v>0</v>
      </c>
      <c r="X13" s="30">
        <f t="shared" si="0"/>
        <v>0</v>
      </c>
      <c r="Y13" s="30">
        <f t="shared" si="1"/>
        <v>0</v>
      </c>
      <c r="Z13" s="30">
        <f t="shared" si="2"/>
        <v>0</v>
      </c>
      <c r="AA13" s="30">
        <f t="shared" si="3"/>
        <v>0</v>
      </c>
      <c r="AB13" s="33" t="s">
        <v>238</v>
      </c>
      <c r="AC13" s="38"/>
      <c r="AD13" s="35">
        <f>W13/AC3</f>
        <v>0</v>
      </c>
    </row>
    <row r="14" spans="1:30" s="36" customFormat="1">
      <c r="A14" s="27"/>
      <c r="B14" s="28" t="s">
        <v>229</v>
      </c>
      <c r="C14" s="28" t="s">
        <v>230</v>
      </c>
      <c r="D14" s="28"/>
      <c r="E14" s="28" t="s">
        <v>231</v>
      </c>
      <c r="F14" s="28" t="s">
        <v>127</v>
      </c>
      <c r="G14" s="28" t="s">
        <v>138</v>
      </c>
      <c r="H14" s="28"/>
      <c r="I14" s="28" t="s">
        <v>232</v>
      </c>
      <c r="J14" s="28"/>
      <c r="K14" s="28" t="s">
        <v>233</v>
      </c>
      <c r="L14" s="29">
        <v>2019</v>
      </c>
      <c r="M14" s="28" t="s">
        <v>234</v>
      </c>
      <c r="N14" s="28" t="s">
        <v>63</v>
      </c>
      <c r="O14" s="28" t="s">
        <v>235</v>
      </c>
      <c r="P14" s="28" t="s">
        <v>236</v>
      </c>
      <c r="Q14" s="30">
        <v>113250.30890290694</v>
      </c>
      <c r="R14" s="30">
        <v>104555</v>
      </c>
      <c r="S14" s="37">
        <v>69776</v>
      </c>
      <c r="T14" s="37">
        <v>158</v>
      </c>
      <c r="U14" s="31" t="s">
        <v>23</v>
      </c>
      <c r="V14" s="32" t="s">
        <v>237</v>
      </c>
      <c r="W14" s="30">
        <v>8177680</v>
      </c>
      <c r="X14" s="30">
        <f t="shared" si="0"/>
        <v>72.208897964340068</v>
      </c>
      <c r="Y14" s="30">
        <f t="shared" si="1"/>
        <v>78.214145664961023</v>
      </c>
      <c r="Z14" s="30">
        <f t="shared" si="2"/>
        <v>117.19903691813805</v>
      </c>
      <c r="AA14" s="30">
        <f t="shared" si="3"/>
        <v>51757.468354430377</v>
      </c>
      <c r="AB14" s="33" t="s">
        <v>238</v>
      </c>
      <c r="AC14" s="38"/>
      <c r="AD14" s="35">
        <f>W14/AC3</f>
        <v>1.8124093712757635E-2</v>
      </c>
    </row>
    <row r="15" spans="1:30" s="36" customFormat="1">
      <c r="A15" s="27"/>
      <c r="B15" s="28" t="s">
        <v>229</v>
      </c>
      <c r="C15" s="28" t="s">
        <v>230</v>
      </c>
      <c r="D15" s="28"/>
      <c r="E15" s="28" t="s">
        <v>231</v>
      </c>
      <c r="F15" s="28" t="s">
        <v>127</v>
      </c>
      <c r="G15" s="28" t="s">
        <v>138</v>
      </c>
      <c r="H15" s="28"/>
      <c r="I15" s="28" t="s">
        <v>232</v>
      </c>
      <c r="J15" s="28"/>
      <c r="K15" s="28" t="s">
        <v>233</v>
      </c>
      <c r="L15" s="29">
        <v>2019</v>
      </c>
      <c r="M15" s="28" t="s">
        <v>234</v>
      </c>
      <c r="N15" s="28" t="s">
        <v>63</v>
      </c>
      <c r="O15" s="28" t="s">
        <v>235</v>
      </c>
      <c r="P15" s="28" t="s">
        <v>236</v>
      </c>
      <c r="Q15" s="30">
        <v>113250.30890290694</v>
      </c>
      <c r="R15" s="30">
        <v>104555</v>
      </c>
      <c r="S15" s="37">
        <v>69776</v>
      </c>
      <c r="T15" s="37">
        <v>158</v>
      </c>
      <c r="U15" s="31" t="s">
        <v>24</v>
      </c>
      <c r="V15" s="32" t="s">
        <v>237</v>
      </c>
      <c r="W15" s="30">
        <v>111200566</v>
      </c>
      <c r="X15" s="30">
        <f t="shared" si="0"/>
        <v>981.90077428694485</v>
      </c>
      <c r="Y15" s="30">
        <f t="shared" si="1"/>
        <v>1063.5604801300751</v>
      </c>
      <c r="Z15" s="30">
        <f t="shared" si="2"/>
        <v>1593.6792880073378</v>
      </c>
      <c r="AA15" s="30">
        <f t="shared" si="3"/>
        <v>703801.05063291139</v>
      </c>
      <c r="AB15" s="33" t="s">
        <v>238</v>
      </c>
      <c r="AC15" s="38"/>
      <c r="AD15" s="35">
        <f>W15/AC3</f>
        <v>0.24645247540814638</v>
      </c>
    </row>
    <row r="16" spans="1:30" s="38" customFormat="1" ht="15" customHeight="1">
      <c r="A16" s="39"/>
      <c r="B16" s="40" t="s">
        <v>229</v>
      </c>
      <c r="C16" s="40" t="s">
        <v>230</v>
      </c>
      <c r="D16" s="40"/>
      <c r="E16" s="40" t="s">
        <v>231</v>
      </c>
      <c r="F16" s="40" t="s">
        <v>127</v>
      </c>
      <c r="G16" s="40" t="s">
        <v>138</v>
      </c>
      <c r="H16" s="40"/>
      <c r="I16" s="40" t="s">
        <v>239</v>
      </c>
      <c r="J16" s="40"/>
      <c r="K16" s="40" t="s">
        <v>240</v>
      </c>
      <c r="L16" s="41">
        <v>2022</v>
      </c>
      <c r="M16" s="40" t="s">
        <v>132</v>
      </c>
      <c r="N16" s="40" t="s">
        <v>63</v>
      </c>
      <c r="O16" s="40" t="s">
        <v>235</v>
      </c>
      <c r="P16" s="40" t="s">
        <v>236</v>
      </c>
      <c r="Q16" s="42">
        <v>60504</v>
      </c>
      <c r="R16" s="42">
        <v>58317</v>
      </c>
      <c r="S16" s="43">
        <v>49568</v>
      </c>
      <c r="T16" s="43">
        <v>150</v>
      </c>
      <c r="U16" s="44" t="s">
        <v>12</v>
      </c>
      <c r="V16" s="45" t="s">
        <v>237</v>
      </c>
      <c r="W16" s="42">
        <v>13291964</v>
      </c>
      <c r="X16" s="42">
        <f t="shared" si="0"/>
        <v>219.6873595134206</v>
      </c>
      <c r="Y16" s="42">
        <f t="shared" si="1"/>
        <v>227.92605929660306</v>
      </c>
      <c r="Z16" s="42">
        <f t="shared" si="2"/>
        <v>268.15614912846996</v>
      </c>
      <c r="AA16" s="42">
        <f t="shared" si="3"/>
        <v>88613.093333333338</v>
      </c>
      <c r="AB16" s="46" t="s">
        <v>238</v>
      </c>
      <c r="AC16" s="34">
        <f>SUM(W16:W28)</f>
        <v>209959928</v>
      </c>
      <c r="AD16" s="35">
        <f>W16/AC16</f>
        <v>6.3307146876141057E-2</v>
      </c>
    </row>
    <row r="17" spans="1:30" s="38" customFormat="1">
      <c r="A17" s="39"/>
      <c r="B17" s="40" t="s">
        <v>229</v>
      </c>
      <c r="C17" s="40" t="s">
        <v>230</v>
      </c>
      <c r="D17" s="40"/>
      <c r="E17" s="40" t="s">
        <v>231</v>
      </c>
      <c r="F17" s="40" t="s">
        <v>127</v>
      </c>
      <c r="G17" s="40" t="s">
        <v>138</v>
      </c>
      <c r="H17" s="40"/>
      <c r="I17" s="40" t="s">
        <v>239</v>
      </c>
      <c r="J17" s="40"/>
      <c r="K17" s="40" t="s">
        <v>240</v>
      </c>
      <c r="L17" s="41">
        <v>2022</v>
      </c>
      <c r="M17" s="40" t="s">
        <v>132</v>
      </c>
      <c r="N17" s="40" t="s">
        <v>63</v>
      </c>
      <c r="O17" s="40" t="s">
        <v>235</v>
      </c>
      <c r="P17" s="40" t="s">
        <v>236</v>
      </c>
      <c r="Q17" s="42">
        <v>60504</v>
      </c>
      <c r="R17" s="42">
        <v>58317</v>
      </c>
      <c r="S17" s="43">
        <v>49568</v>
      </c>
      <c r="T17" s="43">
        <v>150</v>
      </c>
      <c r="U17" s="44" t="s">
        <v>13</v>
      </c>
      <c r="V17" s="45" t="s">
        <v>237</v>
      </c>
      <c r="W17" s="42">
        <v>25143116</v>
      </c>
      <c r="X17" s="42">
        <f t="shared" si="0"/>
        <v>415.56121909295251</v>
      </c>
      <c r="Y17" s="42">
        <f t="shared" si="1"/>
        <v>431.14556647289811</v>
      </c>
      <c r="Z17" s="42">
        <f t="shared" si="2"/>
        <v>507.24491607488704</v>
      </c>
      <c r="AA17" s="42">
        <f t="shared" si="3"/>
        <v>167620.77333333335</v>
      </c>
      <c r="AB17" s="46" t="s">
        <v>238</v>
      </c>
      <c r="AD17" s="35">
        <f>W17/AC16</f>
        <v>0.1197519747672994</v>
      </c>
    </row>
    <row r="18" spans="1:30" s="38" customFormat="1">
      <c r="A18" s="39"/>
      <c r="B18" s="40" t="s">
        <v>229</v>
      </c>
      <c r="C18" s="40" t="s">
        <v>230</v>
      </c>
      <c r="D18" s="40"/>
      <c r="E18" s="40" t="s">
        <v>231</v>
      </c>
      <c r="F18" s="40" t="s">
        <v>127</v>
      </c>
      <c r="G18" s="40" t="s">
        <v>138</v>
      </c>
      <c r="H18" s="40"/>
      <c r="I18" s="40" t="s">
        <v>239</v>
      </c>
      <c r="J18" s="40"/>
      <c r="K18" s="40" t="s">
        <v>240</v>
      </c>
      <c r="L18" s="41">
        <v>2022</v>
      </c>
      <c r="M18" s="40" t="s">
        <v>132</v>
      </c>
      <c r="N18" s="40" t="s">
        <v>63</v>
      </c>
      <c r="O18" s="40" t="s">
        <v>235</v>
      </c>
      <c r="P18" s="40" t="s">
        <v>236</v>
      </c>
      <c r="Q18" s="42">
        <v>60504</v>
      </c>
      <c r="R18" s="42">
        <v>58317</v>
      </c>
      <c r="S18" s="43">
        <v>49568</v>
      </c>
      <c r="T18" s="43">
        <v>150</v>
      </c>
      <c r="U18" s="44" t="s">
        <v>14</v>
      </c>
      <c r="V18" s="45" t="s">
        <v>237</v>
      </c>
      <c r="W18" s="42">
        <v>26043300</v>
      </c>
      <c r="X18" s="42">
        <f t="shared" si="0"/>
        <v>430.43930979769931</v>
      </c>
      <c r="Y18" s="42">
        <f t="shared" si="1"/>
        <v>446.58161428056997</v>
      </c>
      <c r="Z18" s="42">
        <f t="shared" si="2"/>
        <v>525.40550355067785</v>
      </c>
      <c r="AA18" s="42">
        <f t="shared" si="3"/>
        <v>173622</v>
      </c>
      <c r="AB18" s="46" t="s">
        <v>238</v>
      </c>
      <c r="AD18" s="35">
        <f>W18/AC16</f>
        <v>0.12403938336271482</v>
      </c>
    </row>
    <row r="19" spans="1:30" s="38" customFormat="1">
      <c r="A19" s="39"/>
      <c r="B19" s="40" t="s">
        <v>229</v>
      </c>
      <c r="C19" s="40" t="s">
        <v>230</v>
      </c>
      <c r="D19" s="40"/>
      <c r="E19" s="40" t="s">
        <v>231</v>
      </c>
      <c r="F19" s="40" t="s">
        <v>127</v>
      </c>
      <c r="G19" s="40" t="s">
        <v>138</v>
      </c>
      <c r="H19" s="40"/>
      <c r="I19" s="40" t="s">
        <v>239</v>
      </c>
      <c r="J19" s="40"/>
      <c r="K19" s="40" t="s">
        <v>240</v>
      </c>
      <c r="L19" s="41">
        <v>2022</v>
      </c>
      <c r="M19" s="40" t="s">
        <v>132</v>
      </c>
      <c r="N19" s="40" t="s">
        <v>63</v>
      </c>
      <c r="O19" s="40" t="s">
        <v>235</v>
      </c>
      <c r="P19" s="40" t="s">
        <v>236</v>
      </c>
      <c r="Q19" s="42">
        <v>60504</v>
      </c>
      <c r="R19" s="42">
        <v>58317</v>
      </c>
      <c r="S19" s="43">
        <v>49568</v>
      </c>
      <c r="T19" s="43">
        <v>150</v>
      </c>
      <c r="U19" s="44" t="s">
        <v>15</v>
      </c>
      <c r="V19" s="45" t="s">
        <v>237</v>
      </c>
      <c r="W19" s="42">
        <v>10589199</v>
      </c>
      <c r="X19" s="42">
        <f t="shared" si="0"/>
        <v>175.01651130503768</v>
      </c>
      <c r="Y19" s="42">
        <f t="shared" si="1"/>
        <v>181.57996810535522</v>
      </c>
      <c r="Z19" s="42">
        <f t="shared" si="2"/>
        <v>213.6297409619109</v>
      </c>
      <c r="AA19" s="42">
        <f t="shared" si="3"/>
        <v>70594.66</v>
      </c>
      <c r="AB19" s="46" t="s">
        <v>238</v>
      </c>
      <c r="AD19" s="35">
        <f>W19/AC16</f>
        <v>5.0434380983403651E-2</v>
      </c>
    </row>
    <row r="20" spans="1:30" s="38" customFormat="1">
      <c r="A20" s="39"/>
      <c r="B20" s="40" t="s">
        <v>229</v>
      </c>
      <c r="C20" s="40" t="s">
        <v>230</v>
      </c>
      <c r="D20" s="40"/>
      <c r="E20" s="40" t="s">
        <v>231</v>
      </c>
      <c r="F20" s="40" t="s">
        <v>127</v>
      </c>
      <c r="G20" s="40" t="s">
        <v>138</v>
      </c>
      <c r="H20" s="40"/>
      <c r="I20" s="40" t="s">
        <v>239</v>
      </c>
      <c r="J20" s="40"/>
      <c r="K20" s="40" t="s">
        <v>240</v>
      </c>
      <c r="L20" s="41">
        <v>2022</v>
      </c>
      <c r="M20" s="40" t="s">
        <v>132</v>
      </c>
      <c r="N20" s="40" t="s">
        <v>63</v>
      </c>
      <c r="O20" s="40" t="s">
        <v>235</v>
      </c>
      <c r="P20" s="40" t="s">
        <v>236</v>
      </c>
      <c r="Q20" s="42">
        <v>60504</v>
      </c>
      <c r="R20" s="42">
        <v>58317</v>
      </c>
      <c r="S20" s="43">
        <v>49568</v>
      </c>
      <c r="T20" s="43">
        <v>150</v>
      </c>
      <c r="U20" s="44" t="s">
        <v>16</v>
      </c>
      <c r="V20" s="45" t="s">
        <v>237</v>
      </c>
      <c r="W20" s="42">
        <v>22304299</v>
      </c>
      <c r="X20" s="42">
        <f t="shared" si="0"/>
        <v>368.641726166865</v>
      </c>
      <c r="Y20" s="42">
        <f t="shared" si="1"/>
        <v>382.46650204914516</v>
      </c>
      <c r="Z20" s="42">
        <f t="shared" si="2"/>
        <v>449.97375322788895</v>
      </c>
      <c r="AA20" s="42">
        <f t="shared" si="3"/>
        <v>148695.32666666666</v>
      </c>
      <c r="AB20" s="46" t="s">
        <v>238</v>
      </c>
      <c r="AD20" s="35">
        <f>W20/AC16</f>
        <v>0.10623121855900046</v>
      </c>
    </row>
    <row r="21" spans="1:30" s="38" customFormat="1">
      <c r="A21" s="39"/>
      <c r="B21" s="40" t="s">
        <v>229</v>
      </c>
      <c r="C21" s="40" t="s">
        <v>230</v>
      </c>
      <c r="D21" s="40"/>
      <c r="E21" s="40" t="s">
        <v>231</v>
      </c>
      <c r="F21" s="40" t="s">
        <v>127</v>
      </c>
      <c r="G21" s="40" t="s">
        <v>138</v>
      </c>
      <c r="H21" s="40"/>
      <c r="I21" s="40" t="s">
        <v>239</v>
      </c>
      <c r="J21" s="40"/>
      <c r="K21" s="40" t="s">
        <v>240</v>
      </c>
      <c r="L21" s="41">
        <v>2022</v>
      </c>
      <c r="M21" s="40" t="s">
        <v>132</v>
      </c>
      <c r="N21" s="40" t="s">
        <v>63</v>
      </c>
      <c r="O21" s="40" t="s">
        <v>235</v>
      </c>
      <c r="P21" s="40" t="s">
        <v>236</v>
      </c>
      <c r="Q21" s="42">
        <v>60504</v>
      </c>
      <c r="R21" s="42">
        <v>58317</v>
      </c>
      <c r="S21" s="43">
        <v>49568</v>
      </c>
      <c r="T21" s="43">
        <v>150</v>
      </c>
      <c r="U21" s="44" t="s">
        <v>17</v>
      </c>
      <c r="V21" s="45" t="s">
        <v>237</v>
      </c>
      <c r="W21" s="42">
        <v>24542022</v>
      </c>
      <c r="X21" s="42">
        <f t="shared" si="0"/>
        <v>405.62643792145974</v>
      </c>
      <c r="Y21" s="42">
        <f t="shared" si="1"/>
        <v>420.83821184217294</v>
      </c>
      <c r="Z21" s="42">
        <f t="shared" si="2"/>
        <v>495.11826178179473</v>
      </c>
      <c r="AA21" s="42">
        <f t="shared" si="3"/>
        <v>163613.48000000001</v>
      </c>
      <c r="AB21" s="46" t="s">
        <v>238</v>
      </c>
      <c r="AD21" s="35">
        <f>W21/AC16</f>
        <v>0.11688907609074814</v>
      </c>
    </row>
    <row r="22" spans="1:30" s="38" customFormat="1">
      <c r="A22" s="39"/>
      <c r="B22" s="40" t="s">
        <v>229</v>
      </c>
      <c r="C22" s="40" t="s">
        <v>230</v>
      </c>
      <c r="D22" s="40"/>
      <c r="E22" s="40" t="s">
        <v>231</v>
      </c>
      <c r="F22" s="40" t="s">
        <v>127</v>
      </c>
      <c r="G22" s="40" t="s">
        <v>138</v>
      </c>
      <c r="H22" s="40"/>
      <c r="I22" s="40" t="s">
        <v>239</v>
      </c>
      <c r="J22" s="40"/>
      <c r="K22" s="40" t="s">
        <v>240</v>
      </c>
      <c r="L22" s="41">
        <v>2022</v>
      </c>
      <c r="M22" s="40" t="s">
        <v>132</v>
      </c>
      <c r="N22" s="40" t="s">
        <v>63</v>
      </c>
      <c r="O22" s="40" t="s">
        <v>235</v>
      </c>
      <c r="P22" s="40" t="s">
        <v>236</v>
      </c>
      <c r="Q22" s="42">
        <v>60504</v>
      </c>
      <c r="R22" s="42">
        <v>58317</v>
      </c>
      <c r="S22" s="43">
        <v>49568</v>
      </c>
      <c r="T22" s="43">
        <v>150</v>
      </c>
      <c r="U22" s="44" t="s">
        <v>18</v>
      </c>
      <c r="V22" s="45" t="s">
        <v>237</v>
      </c>
      <c r="W22" s="42">
        <v>6803420</v>
      </c>
      <c r="X22" s="42">
        <f t="shared" si="0"/>
        <v>112.44578870818458</v>
      </c>
      <c r="Y22" s="42">
        <f t="shared" si="1"/>
        <v>116.66272270521461</v>
      </c>
      <c r="Z22" s="42">
        <f t="shared" si="2"/>
        <v>137.25427695287283</v>
      </c>
      <c r="AA22" s="42">
        <f t="shared" si="3"/>
        <v>45356.133333333331</v>
      </c>
      <c r="AB22" s="46" t="s">
        <v>238</v>
      </c>
      <c r="AD22" s="35">
        <f>W22/AC16</f>
        <v>3.2403421285227343E-2</v>
      </c>
    </row>
    <row r="23" spans="1:30" s="38" customFormat="1">
      <c r="A23" s="39"/>
      <c r="B23" s="40" t="s">
        <v>229</v>
      </c>
      <c r="C23" s="40" t="s">
        <v>230</v>
      </c>
      <c r="D23" s="40"/>
      <c r="E23" s="40" t="s">
        <v>231</v>
      </c>
      <c r="F23" s="40" t="s">
        <v>127</v>
      </c>
      <c r="G23" s="40" t="s">
        <v>138</v>
      </c>
      <c r="H23" s="40"/>
      <c r="I23" s="40" t="s">
        <v>239</v>
      </c>
      <c r="J23" s="40"/>
      <c r="K23" s="40" t="s">
        <v>240</v>
      </c>
      <c r="L23" s="41">
        <v>2022</v>
      </c>
      <c r="M23" s="40" t="s">
        <v>132</v>
      </c>
      <c r="N23" s="40" t="s">
        <v>63</v>
      </c>
      <c r="O23" s="40" t="s">
        <v>235</v>
      </c>
      <c r="P23" s="40" t="s">
        <v>236</v>
      </c>
      <c r="Q23" s="42">
        <v>60504</v>
      </c>
      <c r="R23" s="42">
        <v>58317</v>
      </c>
      <c r="S23" s="43">
        <v>49568</v>
      </c>
      <c r="T23" s="43">
        <v>150</v>
      </c>
      <c r="U23" s="44" t="s">
        <v>19</v>
      </c>
      <c r="V23" s="45" t="s">
        <v>237</v>
      </c>
      <c r="W23" s="42">
        <v>0</v>
      </c>
      <c r="X23" s="42">
        <f t="shared" si="0"/>
        <v>0</v>
      </c>
      <c r="Y23" s="42">
        <f t="shared" si="1"/>
        <v>0</v>
      </c>
      <c r="Z23" s="42">
        <f t="shared" si="2"/>
        <v>0</v>
      </c>
      <c r="AA23" s="42">
        <f t="shared" si="3"/>
        <v>0</v>
      </c>
      <c r="AB23" s="46" t="s">
        <v>238</v>
      </c>
      <c r="AD23" s="35">
        <f>W23/AC16</f>
        <v>0</v>
      </c>
    </row>
    <row r="24" spans="1:30" s="38" customFormat="1">
      <c r="A24" s="39"/>
      <c r="B24" s="40" t="s">
        <v>229</v>
      </c>
      <c r="C24" s="40" t="s">
        <v>230</v>
      </c>
      <c r="D24" s="40"/>
      <c r="E24" s="40" t="s">
        <v>231</v>
      </c>
      <c r="F24" s="40" t="s">
        <v>127</v>
      </c>
      <c r="G24" s="40" t="s">
        <v>138</v>
      </c>
      <c r="H24" s="40"/>
      <c r="I24" s="40" t="s">
        <v>239</v>
      </c>
      <c r="J24" s="40"/>
      <c r="K24" s="40" t="s">
        <v>240</v>
      </c>
      <c r="L24" s="41">
        <v>2022</v>
      </c>
      <c r="M24" s="40" t="s">
        <v>132</v>
      </c>
      <c r="N24" s="40" t="s">
        <v>63</v>
      </c>
      <c r="O24" s="40" t="s">
        <v>235</v>
      </c>
      <c r="P24" s="40" t="s">
        <v>236</v>
      </c>
      <c r="Q24" s="42">
        <v>60504</v>
      </c>
      <c r="R24" s="42">
        <v>58317</v>
      </c>
      <c r="S24" s="43">
        <v>49568</v>
      </c>
      <c r="T24" s="43">
        <v>150</v>
      </c>
      <c r="U24" s="44" t="s">
        <v>20</v>
      </c>
      <c r="V24" s="45" t="s">
        <v>237</v>
      </c>
      <c r="W24" s="42">
        <v>32120642</v>
      </c>
      <c r="X24" s="42">
        <f t="shared" si="0"/>
        <v>530.88460267089783</v>
      </c>
      <c r="Y24" s="42">
        <f t="shared" si="1"/>
        <v>550.79379940669105</v>
      </c>
      <c r="Z24" s="42">
        <f t="shared" si="2"/>
        <v>648.01166074887021</v>
      </c>
      <c r="AA24" s="42">
        <f t="shared" si="3"/>
        <v>214137.61333333334</v>
      </c>
      <c r="AB24" s="46" t="s">
        <v>238</v>
      </c>
      <c r="AD24" s="35">
        <f>W24/AC16</f>
        <v>0.152984630476726</v>
      </c>
    </row>
    <row r="25" spans="1:30" s="38" customFormat="1">
      <c r="A25" s="39"/>
      <c r="B25" s="40" t="s">
        <v>229</v>
      </c>
      <c r="C25" s="40" t="s">
        <v>230</v>
      </c>
      <c r="D25" s="40"/>
      <c r="E25" s="40" t="s">
        <v>231</v>
      </c>
      <c r="F25" s="40" t="s">
        <v>127</v>
      </c>
      <c r="G25" s="40" t="s">
        <v>138</v>
      </c>
      <c r="H25" s="40"/>
      <c r="I25" s="40" t="s">
        <v>239</v>
      </c>
      <c r="J25" s="40"/>
      <c r="K25" s="40" t="s">
        <v>240</v>
      </c>
      <c r="L25" s="41">
        <v>2022</v>
      </c>
      <c r="M25" s="40" t="s">
        <v>132</v>
      </c>
      <c r="N25" s="40" t="s">
        <v>63</v>
      </c>
      <c r="O25" s="40" t="s">
        <v>235</v>
      </c>
      <c r="P25" s="40" t="s">
        <v>236</v>
      </c>
      <c r="Q25" s="42">
        <v>60504</v>
      </c>
      <c r="R25" s="42">
        <v>58317</v>
      </c>
      <c r="S25" s="43">
        <v>49568</v>
      </c>
      <c r="T25" s="43">
        <v>150</v>
      </c>
      <c r="U25" s="44" t="s">
        <v>21</v>
      </c>
      <c r="V25" s="45" t="s">
        <v>237</v>
      </c>
      <c r="W25" s="42">
        <v>9312451</v>
      </c>
      <c r="X25" s="42">
        <f t="shared" si="0"/>
        <v>153.91463374322359</v>
      </c>
      <c r="Y25" s="42">
        <f t="shared" si="1"/>
        <v>159.68672942709674</v>
      </c>
      <c r="Z25" s="42">
        <f t="shared" si="2"/>
        <v>187.87223612007747</v>
      </c>
      <c r="AA25" s="42">
        <f t="shared" si="3"/>
        <v>62083.006666666668</v>
      </c>
      <c r="AB25" s="46" t="s">
        <v>238</v>
      </c>
      <c r="AD25" s="35">
        <f>W25/AC16</f>
        <v>4.435346824847454E-2</v>
      </c>
    </row>
    <row r="26" spans="1:30" s="38" customFormat="1">
      <c r="A26" s="39"/>
      <c r="B26" s="40" t="s">
        <v>229</v>
      </c>
      <c r="C26" s="40" t="s">
        <v>230</v>
      </c>
      <c r="D26" s="40"/>
      <c r="E26" s="40" t="s">
        <v>231</v>
      </c>
      <c r="F26" s="40" t="s">
        <v>127</v>
      </c>
      <c r="G26" s="40" t="s">
        <v>138</v>
      </c>
      <c r="H26" s="40"/>
      <c r="I26" s="40" t="s">
        <v>239</v>
      </c>
      <c r="J26" s="40"/>
      <c r="K26" s="40" t="s">
        <v>240</v>
      </c>
      <c r="L26" s="41">
        <v>2022</v>
      </c>
      <c r="M26" s="40" t="s">
        <v>132</v>
      </c>
      <c r="N26" s="40" t="s">
        <v>63</v>
      </c>
      <c r="O26" s="40" t="s">
        <v>235</v>
      </c>
      <c r="P26" s="40" t="s">
        <v>236</v>
      </c>
      <c r="Q26" s="42">
        <v>60504</v>
      </c>
      <c r="R26" s="42">
        <v>58317</v>
      </c>
      <c r="S26" s="43">
        <v>49568</v>
      </c>
      <c r="T26" s="43">
        <v>150</v>
      </c>
      <c r="U26" s="44" t="s">
        <v>22</v>
      </c>
      <c r="V26" s="45" t="s">
        <v>237</v>
      </c>
      <c r="W26" s="42">
        <v>0</v>
      </c>
      <c r="X26" s="42">
        <f t="shared" si="0"/>
        <v>0</v>
      </c>
      <c r="Y26" s="42">
        <f t="shared" si="1"/>
        <v>0</v>
      </c>
      <c r="Z26" s="42">
        <f t="shared" si="2"/>
        <v>0</v>
      </c>
      <c r="AA26" s="42">
        <f t="shared" si="3"/>
        <v>0</v>
      </c>
      <c r="AB26" s="46" t="s">
        <v>238</v>
      </c>
      <c r="AD26" s="35">
        <f>W26/AC16</f>
        <v>0</v>
      </c>
    </row>
    <row r="27" spans="1:30" s="38" customFormat="1">
      <c r="A27" s="39"/>
      <c r="B27" s="40" t="s">
        <v>229</v>
      </c>
      <c r="C27" s="40" t="s">
        <v>230</v>
      </c>
      <c r="D27" s="40"/>
      <c r="E27" s="40" t="s">
        <v>231</v>
      </c>
      <c r="F27" s="40" t="s">
        <v>127</v>
      </c>
      <c r="G27" s="40" t="s">
        <v>138</v>
      </c>
      <c r="H27" s="40"/>
      <c r="I27" s="40" t="s">
        <v>239</v>
      </c>
      <c r="J27" s="40"/>
      <c r="K27" s="40" t="s">
        <v>240</v>
      </c>
      <c r="L27" s="41">
        <v>2022</v>
      </c>
      <c r="M27" s="40" t="s">
        <v>132</v>
      </c>
      <c r="N27" s="40" t="s">
        <v>63</v>
      </c>
      <c r="O27" s="40" t="s">
        <v>235</v>
      </c>
      <c r="P27" s="40" t="s">
        <v>236</v>
      </c>
      <c r="Q27" s="42">
        <v>60504</v>
      </c>
      <c r="R27" s="42">
        <v>58317</v>
      </c>
      <c r="S27" s="43">
        <v>49568</v>
      </c>
      <c r="T27" s="43">
        <v>150</v>
      </c>
      <c r="U27" s="44" t="s">
        <v>23</v>
      </c>
      <c r="V27" s="45" t="s">
        <v>237</v>
      </c>
      <c r="W27" s="42">
        <v>20080103</v>
      </c>
      <c r="X27" s="42">
        <f t="shared" si="0"/>
        <v>331.88058640751024</v>
      </c>
      <c r="Y27" s="42">
        <f t="shared" si="1"/>
        <v>344.32674863247422</v>
      </c>
      <c r="Z27" s="42">
        <f t="shared" si="2"/>
        <v>405.10214251129759</v>
      </c>
      <c r="AA27" s="42">
        <f t="shared" si="3"/>
        <v>133867.35333333333</v>
      </c>
      <c r="AB27" s="46" t="s">
        <v>238</v>
      </c>
      <c r="AD27" s="35">
        <f>W27/AC16</f>
        <v>9.563778760678561E-2</v>
      </c>
    </row>
    <row r="28" spans="1:30" s="38" customFormat="1">
      <c r="A28" s="39"/>
      <c r="B28" s="40" t="s">
        <v>229</v>
      </c>
      <c r="C28" s="40" t="s">
        <v>230</v>
      </c>
      <c r="D28" s="40"/>
      <c r="E28" s="40" t="s">
        <v>231</v>
      </c>
      <c r="F28" s="40" t="s">
        <v>127</v>
      </c>
      <c r="G28" s="40" t="s">
        <v>138</v>
      </c>
      <c r="H28" s="40"/>
      <c r="I28" s="40" t="s">
        <v>239</v>
      </c>
      <c r="J28" s="40"/>
      <c r="K28" s="40" t="s">
        <v>240</v>
      </c>
      <c r="L28" s="41">
        <v>2022</v>
      </c>
      <c r="M28" s="40" t="s">
        <v>132</v>
      </c>
      <c r="N28" s="40" t="s">
        <v>63</v>
      </c>
      <c r="O28" s="40" t="s">
        <v>235</v>
      </c>
      <c r="P28" s="40" t="s">
        <v>236</v>
      </c>
      <c r="Q28" s="42">
        <v>60504</v>
      </c>
      <c r="R28" s="42">
        <v>58317</v>
      </c>
      <c r="S28" s="43">
        <v>49568</v>
      </c>
      <c r="T28" s="43">
        <v>150</v>
      </c>
      <c r="U28" s="44" t="s">
        <v>24</v>
      </c>
      <c r="V28" s="45" t="s">
        <v>237</v>
      </c>
      <c r="W28" s="42">
        <v>19729412</v>
      </c>
      <c r="X28" s="42">
        <f t="shared" si="0"/>
        <v>326.08442417030278</v>
      </c>
      <c r="Y28" s="42">
        <f t="shared" si="1"/>
        <v>338.3132191299278</v>
      </c>
      <c r="Z28" s="42">
        <f t="shared" si="2"/>
        <v>398.02719496449322</v>
      </c>
      <c r="AA28" s="42">
        <f t="shared" si="3"/>
        <v>131529.41333333333</v>
      </c>
      <c r="AB28" s="46" t="s">
        <v>238</v>
      </c>
      <c r="AD28" s="35">
        <f>W28/AC16</f>
        <v>9.3967511743478976E-2</v>
      </c>
    </row>
    <row r="29" spans="1:30" s="36" customFormat="1" ht="15" customHeight="1">
      <c r="A29" s="27"/>
      <c r="B29" s="28" t="s">
        <v>229</v>
      </c>
      <c r="C29" s="28" t="s">
        <v>241</v>
      </c>
      <c r="D29" s="28"/>
      <c r="E29" s="28" t="s">
        <v>231</v>
      </c>
      <c r="F29" s="28" t="s">
        <v>242</v>
      </c>
      <c r="G29" s="28" t="s">
        <v>243</v>
      </c>
      <c r="H29" s="28"/>
      <c r="I29" s="28" t="s">
        <v>244</v>
      </c>
      <c r="J29" s="28"/>
      <c r="K29" s="28" t="s">
        <v>245</v>
      </c>
      <c r="L29" s="29">
        <v>2024</v>
      </c>
      <c r="M29" s="28" t="s">
        <v>246</v>
      </c>
      <c r="N29" s="28" t="s">
        <v>63</v>
      </c>
      <c r="O29" s="28" t="s">
        <v>235</v>
      </c>
      <c r="P29" s="28" t="s">
        <v>236</v>
      </c>
      <c r="Q29" s="83">
        <v>313548</v>
      </c>
      <c r="R29" s="83">
        <v>280221</v>
      </c>
      <c r="S29" s="83">
        <v>213367</v>
      </c>
      <c r="T29" s="86">
        <v>984</v>
      </c>
      <c r="U29" s="85" t="s">
        <v>12</v>
      </c>
      <c r="V29" s="84" t="s">
        <v>237</v>
      </c>
      <c r="W29" s="83">
        <v>145864793</v>
      </c>
      <c r="X29" s="30">
        <f t="shared" si="0"/>
        <v>465.20721867146341</v>
      </c>
      <c r="Y29" s="30">
        <f t="shared" si="1"/>
        <v>520.53483857383992</v>
      </c>
      <c r="Z29" s="30">
        <f t="shared" si="2"/>
        <v>683.6333313024038</v>
      </c>
      <c r="AA29" s="30">
        <f t="shared" si="3"/>
        <v>148236.57825203252</v>
      </c>
      <c r="AB29" s="82" t="s">
        <v>238</v>
      </c>
      <c r="AC29" s="34">
        <f>SUM(W29:W41)</f>
        <v>1214455500</v>
      </c>
      <c r="AD29" s="35">
        <f>W29/AC29</f>
        <v>0.12010715337037874</v>
      </c>
    </row>
    <row r="30" spans="1:30" s="36" customFormat="1">
      <c r="A30" s="27"/>
      <c r="B30" s="28" t="s">
        <v>229</v>
      </c>
      <c r="C30" s="28" t="s">
        <v>241</v>
      </c>
      <c r="D30" s="28"/>
      <c r="E30" s="28" t="s">
        <v>231</v>
      </c>
      <c r="F30" s="28" t="s">
        <v>242</v>
      </c>
      <c r="G30" s="28" t="s">
        <v>243</v>
      </c>
      <c r="H30" s="28"/>
      <c r="I30" s="28" t="s">
        <v>244</v>
      </c>
      <c r="J30" s="28"/>
      <c r="K30" s="28" t="s">
        <v>245</v>
      </c>
      <c r="L30" s="29">
        <v>2024</v>
      </c>
      <c r="M30" s="28" t="s">
        <v>246</v>
      </c>
      <c r="N30" s="28" t="s">
        <v>63</v>
      </c>
      <c r="O30" s="28" t="s">
        <v>235</v>
      </c>
      <c r="P30" s="28" t="s">
        <v>236</v>
      </c>
      <c r="Q30" s="83">
        <v>313548</v>
      </c>
      <c r="R30" s="83">
        <v>280221</v>
      </c>
      <c r="S30" s="83">
        <v>213367</v>
      </c>
      <c r="T30" s="86">
        <v>984</v>
      </c>
      <c r="U30" s="85" t="s">
        <v>13</v>
      </c>
      <c r="V30" s="84" t="s">
        <v>237</v>
      </c>
      <c r="W30" s="83">
        <v>240984035</v>
      </c>
      <c r="X30" s="30">
        <f t="shared" si="0"/>
        <v>768.57143084950314</v>
      </c>
      <c r="Y30" s="30">
        <f t="shared" si="1"/>
        <v>859.97849911319997</v>
      </c>
      <c r="Z30" s="30">
        <f t="shared" si="2"/>
        <v>1129.4344251922744</v>
      </c>
      <c r="AA30" s="30">
        <f t="shared" si="3"/>
        <v>244902.47459349592</v>
      </c>
      <c r="AB30" s="82" t="s">
        <v>238</v>
      </c>
      <c r="AC30" s="38"/>
      <c r="AD30" s="35">
        <f>W30/AC29</f>
        <v>0.19842969544787767</v>
      </c>
    </row>
    <row r="31" spans="1:30" s="36" customFormat="1">
      <c r="A31" s="27"/>
      <c r="B31" s="28" t="s">
        <v>229</v>
      </c>
      <c r="C31" s="28" t="s">
        <v>241</v>
      </c>
      <c r="D31" s="28"/>
      <c r="E31" s="28" t="s">
        <v>231</v>
      </c>
      <c r="F31" s="28" t="s">
        <v>242</v>
      </c>
      <c r="G31" s="28" t="s">
        <v>243</v>
      </c>
      <c r="H31" s="28"/>
      <c r="I31" s="28" t="s">
        <v>244</v>
      </c>
      <c r="J31" s="28"/>
      <c r="K31" s="28" t="s">
        <v>245</v>
      </c>
      <c r="L31" s="29">
        <v>2024</v>
      </c>
      <c r="M31" s="28" t="s">
        <v>246</v>
      </c>
      <c r="N31" s="28" t="s">
        <v>63</v>
      </c>
      <c r="O31" s="28" t="s">
        <v>235</v>
      </c>
      <c r="P31" s="28" t="s">
        <v>236</v>
      </c>
      <c r="Q31" s="83">
        <v>313548</v>
      </c>
      <c r="R31" s="83">
        <v>280221</v>
      </c>
      <c r="S31" s="83">
        <v>213367</v>
      </c>
      <c r="T31" s="86">
        <v>984</v>
      </c>
      <c r="U31" s="85" t="s">
        <v>14</v>
      </c>
      <c r="V31" s="84" t="s">
        <v>237</v>
      </c>
      <c r="W31" s="83">
        <v>90300523</v>
      </c>
      <c r="X31" s="30">
        <f t="shared" si="0"/>
        <v>287.99585071504202</v>
      </c>
      <c r="Y31" s="30">
        <f t="shared" si="1"/>
        <v>322.2475224911766</v>
      </c>
      <c r="Z31" s="30">
        <f t="shared" si="2"/>
        <v>423.21691264347345</v>
      </c>
      <c r="AA31" s="30">
        <f t="shared" si="3"/>
        <v>91768.824186991871</v>
      </c>
      <c r="AB31" s="82" t="s">
        <v>238</v>
      </c>
      <c r="AC31" s="38"/>
      <c r="AD31" s="35">
        <f>W31/AC29</f>
        <v>7.4354740046053566E-2</v>
      </c>
    </row>
    <row r="32" spans="1:30" s="36" customFormat="1">
      <c r="A32" s="27"/>
      <c r="B32" s="28" t="s">
        <v>229</v>
      </c>
      <c r="C32" s="28" t="s">
        <v>241</v>
      </c>
      <c r="D32" s="28"/>
      <c r="E32" s="28" t="s">
        <v>231</v>
      </c>
      <c r="F32" s="28" t="s">
        <v>242</v>
      </c>
      <c r="G32" s="28" t="s">
        <v>243</v>
      </c>
      <c r="H32" s="28"/>
      <c r="I32" s="28" t="s">
        <v>244</v>
      </c>
      <c r="J32" s="28"/>
      <c r="K32" s="28" t="s">
        <v>245</v>
      </c>
      <c r="L32" s="29">
        <v>2024</v>
      </c>
      <c r="M32" s="28" t="s">
        <v>246</v>
      </c>
      <c r="N32" s="28" t="s">
        <v>63</v>
      </c>
      <c r="O32" s="28" t="s">
        <v>235</v>
      </c>
      <c r="P32" s="28" t="s">
        <v>236</v>
      </c>
      <c r="Q32" s="83">
        <v>313548</v>
      </c>
      <c r="R32" s="83">
        <v>280221</v>
      </c>
      <c r="S32" s="83">
        <v>213367</v>
      </c>
      <c r="T32" s="86">
        <v>984</v>
      </c>
      <c r="U32" s="85" t="s">
        <v>15</v>
      </c>
      <c r="V32" s="84" t="s">
        <v>237</v>
      </c>
      <c r="W32" s="83">
        <v>69924753</v>
      </c>
      <c r="X32" s="30">
        <f t="shared" si="0"/>
        <v>223.01131884113437</v>
      </c>
      <c r="Y32" s="30">
        <f t="shared" si="1"/>
        <v>249.53430685066431</v>
      </c>
      <c r="Z32" s="30">
        <f t="shared" si="2"/>
        <v>327.72056128642197</v>
      </c>
      <c r="AA32" s="30">
        <f t="shared" si="3"/>
        <v>71061.740853658543</v>
      </c>
      <c r="AB32" s="82" t="s">
        <v>238</v>
      </c>
      <c r="AC32" s="38"/>
      <c r="AD32" s="35">
        <f>W32/AC29</f>
        <v>5.7577040080925158E-2</v>
      </c>
    </row>
    <row r="33" spans="1:30" s="36" customFormat="1">
      <c r="A33" s="27"/>
      <c r="B33" s="28" t="s">
        <v>229</v>
      </c>
      <c r="C33" s="28" t="s">
        <v>241</v>
      </c>
      <c r="D33" s="28"/>
      <c r="E33" s="28" t="s">
        <v>231</v>
      </c>
      <c r="F33" s="28" t="s">
        <v>242</v>
      </c>
      <c r="G33" s="28" t="s">
        <v>243</v>
      </c>
      <c r="H33" s="28"/>
      <c r="I33" s="28" t="s">
        <v>244</v>
      </c>
      <c r="J33" s="28"/>
      <c r="K33" s="28" t="s">
        <v>245</v>
      </c>
      <c r="L33" s="29">
        <v>2024</v>
      </c>
      <c r="M33" s="28" t="s">
        <v>246</v>
      </c>
      <c r="N33" s="28" t="s">
        <v>63</v>
      </c>
      <c r="O33" s="28" t="s">
        <v>235</v>
      </c>
      <c r="P33" s="28" t="s">
        <v>236</v>
      </c>
      <c r="Q33" s="83">
        <v>313548</v>
      </c>
      <c r="R33" s="83">
        <v>280221</v>
      </c>
      <c r="S33" s="83">
        <v>213367</v>
      </c>
      <c r="T33" s="86">
        <v>984</v>
      </c>
      <c r="U33" s="85" t="s">
        <v>16</v>
      </c>
      <c r="V33" s="84" t="s">
        <v>237</v>
      </c>
      <c r="W33" s="83">
        <v>132275601</v>
      </c>
      <c r="X33" s="30">
        <f t="shared" si="0"/>
        <v>421.86714952734508</v>
      </c>
      <c r="Y33" s="30">
        <f t="shared" si="1"/>
        <v>472.04028605993125</v>
      </c>
      <c r="Z33" s="30">
        <f t="shared" si="2"/>
        <v>619.94404476793511</v>
      </c>
      <c r="AA33" s="30">
        <f t="shared" si="3"/>
        <v>134426.42378048779</v>
      </c>
      <c r="AB33" s="82" t="s">
        <v>238</v>
      </c>
      <c r="AC33" s="38"/>
      <c r="AD33" s="35">
        <f>W33/AC29</f>
        <v>0.10891761863650005</v>
      </c>
    </row>
    <row r="34" spans="1:30" s="36" customFormat="1">
      <c r="A34" s="27"/>
      <c r="B34" s="28" t="s">
        <v>229</v>
      </c>
      <c r="C34" s="28" t="s">
        <v>241</v>
      </c>
      <c r="D34" s="28"/>
      <c r="E34" s="28" t="s">
        <v>231</v>
      </c>
      <c r="F34" s="28" t="s">
        <v>242</v>
      </c>
      <c r="G34" s="28" t="s">
        <v>243</v>
      </c>
      <c r="H34" s="28"/>
      <c r="I34" s="28" t="s">
        <v>244</v>
      </c>
      <c r="J34" s="28"/>
      <c r="K34" s="28" t="s">
        <v>245</v>
      </c>
      <c r="L34" s="29">
        <v>2024</v>
      </c>
      <c r="M34" s="28" t="s">
        <v>246</v>
      </c>
      <c r="N34" s="28" t="s">
        <v>63</v>
      </c>
      <c r="O34" s="28" t="s">
        <v>235</v>
      </c>
      <c r="P34" s="28" t="s">
        <v>236</v>
      </c>
      <c r="Q34" s="83">
        <v>313548</v>
      </c>
      <c r="R34" s="83">
        <v>280221</v>
      </c>
      <c r="S34" s="83">
        <v>213367</v>
      </c>
      <c r="T34" s="86">
        <v>984</v>
      </c>
      <c r="U34" s="85" t="s">
        <v>17</v>
      </c>
      <c r="V34" s="84" t="s">
        <v>237</v>
      </c>
      <c r="W34" s="83">
        <v>53549754</v>
      </c>
      <c r="X34" s="30">
        <f t="shared" si="0"/>
        <v>170.78646331662137</v>
      </c>
      <c r="Y34" s="30">
        <f t="shared" si="1"/>
        <v>191.09829027803056</v>
      </c>
      <c r="Z34" s="30">
        <f t="shared" si="2"/>
        <v>250.97486490413232</v>
      </c>
      <c r="AA34" s="30">
        <f t="shared" si="3"/>
        <v>54420.481707317071</v>
      </c>
      <c r="AB34" s="82" t="s">
        <v>238</v>
      </c>
      <c r="AC34" s="38"/>
      <c r="AD34" s="35">
        <f>W34/AC29</f>
        <v>4.4093632084502066E-2</v>
      </c>
    </row>
    <row r="35" spans="1:30" s="36" customFormat="1">
      <c r="A35" s="27"/>
      <c r="B35" s="28" t="s">
        <v>229</v>
      </c>
      <c r="C35" s="28" t="s">
        <v>241</v>
      </c>
      <c r="D35" s="28"/>
      <c r="E35" s="28" t="s">
        <v>231</v>
      </c>
      <c r="F35" s="28" t="s">
        <v>242</v>
      </c>
      <c r="G35" s="28" t="s">
        <v>243</v>
      </c>
      <c r="H35" s="28"/>
      <c r="I35" s="28" t="s">
        <v>244</v>
      </c>
      <c r="J35" s="28"/>
      <c r="K35" s="28" t="s">
        <v>245</v>
      </c>
      <c r="L35" s="29">
        <v>2024</v>
      </c>
      <c r="M35" s="28" t="s">
        <v>246</v>
      </c>
      <c r="N35" s="28" t="s">
        <v>63</v>
      </c>
      <c r="O35" s="28" t="s">
        <v>235</v>
      </c>
      <c r="P35" s="28" t="s">
        <v>236</v>
      </c>
      <c r="Q35" s="83">
        <v>313548</v>
      </c>
      <c r="R35" s="83">
        <v>280221</v>
      </c>
      <c r="S35" s="83">
        <v>213367</v>
      </c>
      <c r="T35" s="86">
        <v>984</v>
      </c>
      <c r="U35" s="85" t="s">
        <v>18</v>
      </c>
      <c r="V35" s="84" t="s">
        <v>237</v>
      </c>
      <c r="W35" s="83">
        <v>17360086</v>
      </c>
      <c r="X35" s="30">
        <f t="shared" ref="X35:X66" si="4">W35/Q35</f>
        <v>55.366597777692732</v>
      </c>
      <c r="Y35" s="30">
        <f t="shared" ref="Y35:Y66" si="5">W35/R35</f>
        <v>61.951409780137823</v>
      </c>
      <c r="Z35" s="30">
        <f t="shared" ref="Z35:Z66" si="6">W35/S35</f>
        <v>81.36256309551149</v>
      </c>
      <c r="AA35" s="30">
        <f t="shared" ref="AA35:AA66" si="7">W35/T35</f>
        <v>17642.363821138213</v>
      </c>
      <c r="AB35" s="82" t="s">
        <v>238</v>
      </c>
      <c r="AC35" s="38"/>
      <c r="AD35" s="35">
        <f>W35/AC29</f>
        <v>1.4294542698353296E-2</v>
      </c>
    </row>
    <row r="36" spans="1:30" s="36" customFormat="1">
      <c r="A36" s="27"/>
      <c r="B36" s="28" t="s">
        <v>229</v>
      </c>
      <c r="C36" s="28" t="s">
        <v>241</v>
      </c>
      <c r="D36" s="28"/>
      <c r="E36" s="28" t="s">
        <v>231</v>
      </c>
      <c r="F36" s="28" t="s">
        <v>242</v>
      </c>
      <c r="G36" s="28" t="s">
        <v>243</v>
      </c>
      <c r="H36" s="28"/>
      <c r="I36" s="28" t="s">
        <v>244</v>
      </c>
      <c r="J36" s="28"/>
      <c r="K36" s="28" t="s">
        <v>245</v>
      </c>
      <c r="L36" s="29">
        <v>2024</v>
      </c>
      <c r="M36" s="28" t="s">
        <v>246</v>
      </c>
      <c r="N36" s="28" t="s">
        <v>63</v>
      </c>
      <c r="O36" s="28" t="s">
        <v>235</v>
      </c>
      <c r="P36" s="28" t="s">
        <v>236</v>
      </c>
      <c r="Q36" s="83">
        <v>313548</v>
      </c>
      <c r="R36" s="83">
        <v>280221</v>
      </c>
      <c r="S36" s="83">
        <v>213367</v>
      </c>
      <c r="T36" s="86">
        <v>984</v>
      </c>
      <c r="U36" s="85" t="s">
        <v>19</v>
      </c>
      <c r="V36" s="84" t="s">
        <v>237</v>
      </c>
      <c r="W36" s="83">
        <v>1081588</v>
      </c>
      <c r="X36" s="30">
        <f t="shared" si="4"/>
        <v>3.4495133121563524</v>
      </c>
      <c r="Y36" s="30">
        <f t="shared" si="5"/>
        <v>3.8597678261086785</v>
      </c>
      <c r="Z36" s="30">
        <f t="shared" si="6"/>
        <v>5.0691437757478894</v>
      </c>
      <c r="AA36" s="30">
        <f t="shared" si="7"/>
        <v>1099.1747967479675</v>
      </c>
      <c r="AB36" s="82" t="s">
        <v>238</v>
      </c>
      <c r="AC36" s="38"/>
      <c r="AD36" s="35">
        <f>W36/AC29</f>
        <v>8.9059500327513027E-4</v>
      </c>
    </row>
    <row r="37" spans="1:30" s="36" customFormat="1">
      <c r="A37" s="27"/>
      <c r="B37" s="28" t="s">
        <v>229</v>
      </c>
      <c r="C37" s="28" t="s">
        <v>241</v>
      </c>
      <c r="D37" s="28"/>
      <c r="E37" s="28" t="s">
        <v>231</v>
      </c>
      <c r="F37" s="28" t="s">
        <v>242</v>
      </c>
      <c r="G37" s="28" t="s">
        <v>243</v>
      </c>
      <c r="H37" s="28"/>
      <c r="I37" s="28" t="s">
        <v>244</v>
      </c>
      <c r="J37" s="28"/>
      <c r="K37" s="28" t="s">
        <v>245</v>
      </c>
      <c r="L37" s="29">
        <v>2024</v>
      </c>
      <c r="M37" s="28" t="s">
        <v>246</v>
      </c>
      <c r="N37" s="28" t="s">
        <v>63</v>
      </c>
      <c r="O37" s="28" t="s">
        <v>235</v>
      </c>
      <c r="P37" s="28" t="s">
        <v>236</v>
      </c>
      <c r="Q37" s="83">
        <v>313548</v>
      </c>
      <c r="R37" s="83">
        <v>280221</v>
      </c>
      <c r="S37" s="83">
        <v>213367</v>
      </c>
      <c r="T37" s="86">
        <v>984</v>
      </c>
      <c r="U37" s="85" t="s">
        <v>20</v>
      </c>
      <c r="V37" s="84" t="s">
        <v>237</v>
      </c>
      <c r="W37" s="83">
        <v>152958790</v>
      </c>
      <c r="X37" s="30">
        <f t="shared" si="4"/>
        <v>487.83213415489814</v>
      </c>
      <c r="Y37" s="30">
        <f t="shared" si="5"/>
        <v>545.85056080736274</v>
      </c>
      <c r="Z37" s="30">
        <f t="shared" si="6"/>
        <v>716.88119531136488</v>
      </c>
      <c r="AA37" s="30">
        <f t="shared" si="7"/>
        <v>155445.92479674798</v>
      </c>
      <c r="AB37" s="82" t="s">
        <v>238</v>
      </c>
      <c r="AC37" s="38"/>
      <c r="AD37" s="35">
        <f>W37/AC29</f>
        <v>0.12594845179588712</v>
      </c>
    </row>
    <row r="38" spans="1:30" s="36" customFormat="1">
      <c r="A38" s="27"/>
      <c r="B38" s="28" t="s">
        <v>229</v>
      </c>
      <c r="C38" s="28" t="s">
        <v>241</v>
      </c>
      <c r="D38" s="28"/>
      <c r="E38" s="28" t="s">
        <v>231</v>
      </c>
      <c r="F38" s="28" t="s">
        <v>242</v>
      </c>
      <c r="G38" s="28" t="s">
        <v>243</v>
      </c>
      <c r="H38" s="28"/>
      <c r="I38" s="28" t="s">
        <v>244</v>
      </c>
      <c r="J38" s="28"/>
      <c r="K38" s="28" t="s">
        <v>245</v>
      </c>
      <c r="L38" s="29">
        <v>2024</v>
      </c>
      <c r="M38" s="28" t="s">
        <v>246</v>
      </c>
      <c r="N38" s="28" t="s">
        <v>63</v>
      </c>
      <c r="O38" s="28" t="s">
        <v>235</v>
      </c>
      <c r="P38" s="28" t="s">
        <v>236</v>
      </c>
      <c r="Q38" s="83">
        <v>313548</v>
      </c>
      <c r="R38" s="83">
        <v>280221</v>
      </c>
      <c r="S38" s="83">
        <v>213367</v>
      </c>
      <c r="T38" s="86">
        <v>984</v>
      </c>
      <c r="U38" s="85" t="s">
        <v>21</v>
      </c>
      <c r="V38" s="84" t="s">
        <v>237</v>
      </c>
      <c r="W38" s="83">
        <v>134749173</v>
      </c>
      <c r="X38" s="30">
        <f t="shared" si="4"/>
        <v>429.75612346434997</v>
      </c>
      <c r="Y38" s="30">
        <f t="shared" si="5"/>
        <v>480.86750457674481</v>
      </c>
      <c r="Z38" s="30">
        <f t="shared" si="6"/>
        <v>631.53708399143261</v>
      </c>
      <c r="AA38" s="30">
        <f t="shared" si="7"/>
        <v>136940.21646341463</v>
      </c>
      <c r="AB38" s="82" t="s">
        <v>238</v>
      </c>
      <c r="AC38" s="38"/>
      <c r="AD38" s="35">
        <f>W38/AC29</f>
        <v>0.11095439314161779</v>
      </c>
    </row>
    <row r="39" spans="1:30" s="36" customFormat="1">
      <c r="A39" s="27"/>
      <c r="B39" s="28" t="s">
        <v>229</v>
      </c>
      <c r="C39" s="28" t="s">
        <v>241</v>
      </c>
      <c r="D39" s="28"/>
      <c r="E39" s="28" t="s">
        <v>231</v>
      </c>
      <c r="F39" s="28" t="s">
        <v>242</v>
      </c>
      <c r="G39" s="28" t="s">
        <v>243</v>
      </c>
      <c r="H39" s="28"/>
      <c r="I39" s="28" t="s">
        <v>244</v>
      </c>
      <c r="J39" s="28"/>
      <c r="K39" s="28" t="s">
        <v>245</v>
      </c>
      <c r="L39" s="29">
        <v>2024</v>
      </c>
      <c r="M39" s="28" t="s">
        <v>246</v>
      </c>
      <c r="N39" s="28" t="s">
        <v>63</v>
      </c>
      <c r="O39" s="28" t="s">
        <v>235</v>
      </c>
      <c r="P39" s="28" t="s">
        <v>236</v>
      </c>
      <c r="Q39" s="83">
        <v>313548</v>
      </c>
      <c r="R39" s="83">
        <v>280221</v>
      </c>
      <c r="S39" s="83">
        <v>213367</v>
      </c>
      <c r="T39" s="86">
        <v>984</v>
      </c>
      <c r="U39" s="85" t="s">
        <v>22</v>
      </c>
      <c r="V39" s="84" t="s">
        <v>237</v>
      </c>
      <c r="W39" s="83">
        <v>11669066</v>
      </c>
      <c r="X39" s="30">
        <f t="shared" si="4"/>
        <v>37.216202941814331</v>
      </c>
      <c r="Y39" s="30">
        <f t="shared" si="5"/>
        <v>41.642367988123659</v>
      </c>
      <c r="Z39" s="30">
        <f t="shared" si="6"/>
        <v>54.690116091054378</v>
      </c>
      <c r="AA39" s="30">
        <f t="shared" si="7"/>
        <v>11858.806910569107</v>
      </c>
      <c r="AB39" s="82" t="s">
        <v>238</v>
      </c>
      <c r="AC39" s="38"/>
      <c r="AD39" s="35">
        <f>W39/AC29</f>
        <v>9.6084755678573653E-3</v>
      </c>
    </row>
    <row r="40" spans="1:30" s="36" customFormat="1">
      <c r="A40" s="27"/>
      <c r="B40" s="28" t="s">
        <v>229</v>
      </c>
      <c r="C40" s="28" t="s">
        <v>241</v>
      </c>
      <c r="D40" s="28"/>
      <c r="E40" s="28" t="s">
        <v>231</v>
      </c>
      <c r="F40" s="28" t="s">
        <v>242</v>
      </c>
      <c r="G40" s="28" t="s">
        <v>243</v>
      </c>
      <c r="H40" s="28"/>
      <c r="I40" s="28" t="s">
        <v>244</v>
      </c>
      <c r="J40" s="28"/>
      <c r="K40" s="28" t="s">
        <v>245</v>
      </c>
      <c r="L40" s="29">
        <v>2024</v>
      </c>
      <c r="M40" s="28" t="s">
        <v>246</v>
      </c>
      <c r="N40" s="28" t="s">
        <v>63</v>
      </c>
      <c r="O40" s="28" t="s">
        <v>235</v>
      </c>
      <c r="P40" s="28" t="s">
        <v>236</v>
      </c>
      <c r="Q40" s="83">
        <v>313548</v>
      </c>
      <c r="R40" s="83">
        <v>280221</v>
      </c>
      <c r="S40" s="83">
        <v>213367</v>
      </c>
      <c r="T40" s="86">
        <v>984</v>
      </c>
      <c r="U40" s="85" t="s">
        <v>23</v>
      </c>
      <c r="V40" s="84" t="s">
        <v>237</v>
      </c>
      <c r="W40" s="83">
        <v>45513407</v>
      </c>
      <c r="X40" s="30">
        <f t="shared" si="4"/>
        <v>145.15610687996735</v>
      </c>
      <c r="Y40" s="30">
        <f t="shared" si="5"/>
        <v>162.41968660450144</v>
      </c>
      <c r="Z40" s="30">
        <f t="shared" si="6"/>
        <v>213.31043225990899</v>
      </c>
      <c r="AA40" s="30">
        <f t="shared" si="7"/>
        <v>46253.46239837398</v>
      </c>
      <c r="AB40" s="82" t="s">
        <v>238</v>
      </c>
      <c r="AC40" s="38"/>
      <c r="AD40" s="35">
        <f>W40/AC29</f>
        <v>3.7476389213108259E-2</v>
      </c>
    </row>
    <row r="41" spans="1:30" s="36" customFormat="1">
      <c r="A41" s="27"/>
      <c r="B41" s="28" t="s">
        <v>229</v>
      </c>
      <c r="C41" s="28" t="s">
        <v>241</v>
      </c>
      <c r="D41" s="28"/>
      <c r="E41" s="28" t="s">
        <v>231</v>
      </c>
      <c r="F41" s="28" t="s">
        <v>242</v>
      </c>
      <c r="G41" s="28" t="s">
        <v>243</v>
      </c>
      <c r="H41" s="28"/>
      <c r="I41" s="28" t="s">
        <v>244</v>
      </c>
      <c r="J41" s="28"/>
      <c r="K41" s="28" t="s">
        <v>245</v>
      </c>
      <c r="L41" s="29">
        <v>2024</v>
      </c>
      <c r="M41" s="28" t="s">
        <v>246</v>
      </c>
      <c r="N41" s="28" t="s">
        <v>63</v>
      </c>
      <c r="O41" s="28" t="s">
        <v>235</v>
      </c>
      <c r="P41" s="28" t="s">
        <v>236</v>
      </c>
      <c r="Q41" s="83">
        <v>313548</v>
      </c>
      <c r="R41" s="83">
        <v>280221</v>
      </c>
      <c r="S41" s="83">
        <v>213367</v>
      </c>
      <c r="T41" s="86">
        <v>984</v>
      </c>
      <c r="U41" s="85" t="s">
        <v>24</v>
      </c>
      <c r="V41" s="84" t="s">
        <v>237</v>
      </c>
      <c r="W41" s="83">
        <v>118223931</v>
      </c>
      <c r="X41" s="30">
        <f t="shared" si="4"/>
        <v>377.05209728653983</v>
      </c>
      <c r="Y41" s="30">
        <f t="shared" si="5"/>
        <v>421.89532904386181</v>
      </c>
      <c r="Z41" s="30">
        <f t="shared" si="6"/>
        <v>554.08723467077857</v>
      </c>
      <c r="AA41" s="30">
        <f t="shared" si="7"/>
        <v>120146.27134146342</v>
      </c>
      <c r="AB41" s="82" t="s">
        <v>238</v>
      </c>
      <c r="AC41" s="38"/>
      <c r="AD41" s="35">
        <f>W41/AC29</f>
        <v>9.7347272913663782E-2</v>
      </c>
    </row>
    <row r="42" spans="1:30" s="38" customFormat="1" ht="15" customHeight="1">
      <c r="A42" s="39"/>
      <c r="B42" s="40" t="s">
        <v>229</v>
      </c>
      <c r="C42" s="40" t="s">
        <v>241</v>
      </c>
      <c r="D42" s="40"/>
      <c r="E42" s="40" t="s">
        <v>231</v>
      </c>
      <c r="F42" s="40" t="s">
        <v>127</v>
      </c>
      <c r="G42" s="40" t="s">
        <v>247</v>
      </c>
      <c r="H42" s="40"/>
      <c r="I42" s="40" t="s">
        <v>248</v>
      </c>
      <c r="J42" s="40"/>
      <c r="K42" s="40" t="s">
        <v>249</v>
      </c>
      <c r="L42" s="41">
        <v>2024</v>
      </c>
      <c r="M42" s="40" t="s">
        <v>250</v>
      </c>
      <c r="N42" s="40" t="s">
        <v>63</v>
      </c>
      <c r="O42" s="40" t="s">
        <v>235</v>
      </c>
      <c r="P42" s="40" t="s">
        <v>236</v>
      </c>
      <c r="Q42" s="42">
        <v>113906</v>
      </c>
      <c r="R42" s="42">
        <v>108211</v>
      </c>
      <c r="S42" s="43">
        <v>65631</v>
      </c>
      <c r="T42" s="43">
        <v>76</v>
      </c>
      <c r="U42" s="44" t="s">
        <v>12</v>
      </c>
      <c r="V42" s="45" t="s">
        <v>237</v>
      </c>
      <c r="W42" s="42">
        <v>65511236</v>
      </c>
      <c r="X42" s="42">
        <f t="shared" si="4"/>
        <v>575.13419837409799</v>
      </c>
      <c r="Y42" s="42">
        <f t="shared" si="5"/>
        <v>605.40274094130916</v>
      </c>
      <c r="Z42" s="42">
        <f t="shared" si="6"/>
        <v>998.17519160152972</v>
      </c>
      <c r="AA42" s="42">
        <f t="shared" si="7"/>
        <v>861989.94736842101</v>
      </c>
      <c r="AB42" s="91" t="s">
        <v>238</v>
      </c>
      <c r="AC42" s="34">
        <f>SUM(W42:W54)</f>
        <v>1820768104</v>
      </c>
      <c r="AD42" s="35">
        <f>W42/AC42</f>
        <v>3.597999979024237E-2</v>
      </c>
    </row>
    <row r="43" spans="1:30" s="38" customFormat="1">
      <c r="A43" s="39"/>
      <c r="B43" s="40" t="s">
        <v>229</v>
      </c>
      <c r="C43" s="40" t="s">
        <v>241</v>
      </c>
      <c r="D43" s="40"/>
      <c r="E43" s="40" t="s">
        <v>231</v>
      </c>
      <c r="F43" s="40" t="s">
        <v>127</v>
      </c>
      <c r="G43" s="40" t="s">
        <v>247</v>
      </c>
      <c r="H43" s="40"/>
      <c r="I43" s="40" t="s">
        <v>248</v>
      </c>
      <c r="J43" s="40"/>
      <c r="K43" s="40" t="s">
        <v>249</v>
      </c>
      <c r="L43" s="41">
        <v>2024</v>
      </c>
      <c r="M43" s="40" t="s">
        <v>250</v>
      </c>
      <c r="N43" s="40" t="s">
        <v>63</v>
      </c>
      <c r="O43" s="40" t="s">
        <v>235</v>
      </c>
      <c r="P43" s="40" t="s">
        <v>236</v>
      </c>
      <c r="Q43" s="42">
        <v>113906</v>
      </c>
      <c r="R43" s="42">
        <v>108211</v>
      </c>
      <c r="S43" s="43">
        <v>65631</v>
      </c>
      <c r="T43" s="43">
        <v>76</v>
      </c>
      <c r="U43" s="44" t="s">
        <v>13</v>
      </c>
      <c r="V43" s="45" t="s">
        <v>237</v>
      </c>
      <c r="W43" s="42">
        <v>245734739</v>
      </c>
      <c r="X43" s="42">
        <f t="shared" si="4"/>
        <v>2157.3467508296317</v>
      </c>
      <c r="Y43" s="42">
        <f t="shared" si="5"/>
        <v>2270.8850209313287</v>
      </c>
      <c r="Z43" s="42">
        <f t="shared" si="6"/>
        <v>3744.1870305191146</v>
      </c>
      <c r="AA43" s="42">
        <f t="shared" si="7"/>
        <v>3233351.8289473685</v>
      </c>
      <c r="AB43" s="91" t="s">
        <v>238</v>
      </c>
      <c r="AD43" s="35">
        <f>W43/AC42</f>
        <v>0.13496212859844781</v>
      </c>
    </row>
    <row r="44" spans="1:30" s="38" customFormat="1">
      <c r="A44" s="39"/>
      <c r="B44" s="40" t="s">
        <v>229</v>
      </c>
      <c r="C44" s="40" t="s">
        <v>241</v>
      </c>
      <c r="D44" s="40"/>
      <c r="E44" s="40" t="s">
        <v>231</v>
      </c>
      <c r="F44" s="40" t="s">
        <v>127</v>
      </c>
      <c r="G44" s="40" t="s">
        <v>247</v>
      </c>
      <c r="H44" s="40"/>
      <c r="I44" s="40" t="s">
        <v>248</v>
      </c>
      <c r="J44" s="40"/>
      <c r="K44" s="40" t="s">
        <v>249</v>
      </c>
      <c r="L44" s="41">
        <v>2024</v>
      </c>
      <c r="M44" s="40" t="s">
        <v>250</v>
      </c>
      <c r="N44" s="40" t="s">
        <v>63</v>
      </c>
      <c r="O44" s="40" t="s">
        <v>235</v>
      </c>
      <c r="P44" s="40" t="s">
        <v>236</v>
      </c>
      <c r="Q44" s="42">
        <v>113906</v>
      </c>
      <c r="R44" s="42">
        <v>108211</v>
      </c>
      <c r="S44" s="43">
        <v>65631</v>
      </c>
      <c r="T44" s="43">
        <v>76</v>
      </c>
      <c r="U44" s="44" t="s">
        <v>14</v>
      </c>
      <c r="V44" s="45" t="s">
        <v>237</v>
      </c>
      <c r="W44" s="42">
        <v>297566550</v>
      </c>
      <c r="X44" s="42">
        <f t="shared" si="4"/>
        <v>2612.3869682018508</v>
      </c>
      <c r="Y44" s="42">
        <f t="shared" si="5"/>
        <v>2749.873395495837</v>
      </c>
      <c r="Z44" s="42">
        <f t="shared" si="6"/>
        <v>4533.9328975636517</v>
      </c>
      <c r="AA44" s="42">
        <f t="shared" si="7"/>
        <v>3915349.3421052634</v>
      </c>
      <c r="AB44" s="91" t="s">
        <v>238</v>
      </c>
      <c r="AD44" s="35">
        <f>W44/AC42</f>
        <v>0.16342913155512967</v>
      </c>
    </row>
    <row r="45" spans="1:30" s="38" customFormat="1">
      <c r="A45" s="39"/>
      <c r="B45" s="40" t="s">
        <v>229</v>
      </c>
      <c r="C45" s="40" t="s">
        <v>241</v>
      </c>
      <c r="D45" s="40"/>
      <c r="E45" s="40" t="s">
        <v>231</v>
      </c>
      <c r="F45" s="40" t="s">
        <v>127</v>
      </c>
      <c r="G45" s="40" t="s">
        <v>247</v>
      </c>
      <c r="H45" s="40"/>
      <c r="I45" s="40" t="s">
        <v>248</v>
      </c>
      <c r="J45" s="40"/>
      <c r="K45" s="40" t="s">
        <v>249</v>
      </c>
      <c r="L45" s="41">
        <v>2024</v>
      </c>
      <c r="M45" s="40" t="s">
        <v>250</v>
      </c>
      <c r="N45" s="40" t="s">
        <v>63</v>
      </c>
      <c r="O45" s="40" t="s">
        <v>235</v>
      </c>
      <c r="P45" s="40" t="s">
        <v>236</v>
      </c>
      <c r="Q45" s="42">
        <v>113906</v>
      </c>
      <c r="R45" s="42">
        <v>108211</v>
      </c>
      <c r="S45" s="43">
        <v>65631</v>
      </c>
      <c r="T45" s="43">
        <v>76</v>
      </c>
      <c r="U45" s="44" t="s">
        <v>15</v>
      </c>
      <c r="V45" s="45" t="s">
        <v>237</v>
      </c>
      <c r="W45" s="42">
        <v>77604402</v>
      </c>
      <c r="X45" s="42">
        <f t="shared" si="4"/>
        <v>681.30214387301805</v>
      </c>
      <c r="Y45" s="42">
        <f t="shared" si="5"/>
        <v>717.15816321815714</v>
      </c>
      <c r="Z45" s="42">
        <f t="shared" si="6"/>
        <v>1182.4351602139234</v>
      </c>
      <c r="AA45" s="42">
        <f t="shared" si="7"/>
        <v>1021110.552631579</v>
      </c>
      <c r="AB45" s="91" t="s">
        <v>238</v>
      </c>
      <c r="AD45" s="35">
        <f>W45/AC42</f>
        <v>4.2621793423068446E-2</v>
      </c>
    </row>
    <row r="46" spans="1:30" s="38" customFormat="1">
      <c r="A46" s="39"/>
      <c r="B46" s="40" t="s">
        <v>229</v>
      </c>
      <c r="C46" s="40" t="s">
        <v>241</v>
      </c>
      <c r="D46" s="40"/>
      <c r="E46" s="40" t="s">
        <v>231</v>
      </c>
      <c r="F46" s="40" t="s">
        <v>127</v>
      </c>
      <c r="G46" s="40" t="s">
        <v>247</v>
      </c>
      <c r="H46" s="40"/>
      <c r="I46" s="40" t="s">
        <v>248</v>
      </c>
      <c r="J46" s="40"/>
      <c r="K46" s="40" t="s">
        <v>249</v>
      </c>
      <c r="L46" s="41">
        <v>2024</v>
      </c>
      <c r="M46" s="40" t="s">
        <v>250</v>
      </c>
      <c r="N46" s="40" t="s">
        <v>63</v>
      </c>
      <c r="O46" s="40" t="s">
        <v>235</v>
      </c>
      <c r="P46" s="40" t="s">
        <v>236</v>
      </c>
      <c r="Q46" s="42">
        <v>113906</v>
      </c>
      <c r="R46" s="42">
        <v>108211</v>
      </c>
      <c r="S46" s="43">
        <v>65631</v>
      </c>
      <c r="T46" s="43">
        <v>76</v>
      </c>
      <c r="U46" s="44" t="s">
        <v>16</v>
      </c>
      <c r="V46" s="45" t="s">
        <v>237</v>
      </c>
      <c r="W46" s="42">
        <v>226736641</v>
      </c>
      <c r="X46" s="42">
        <f t="shared" si="4"/>
        <v>1990.5592418309834</v>
      </c>
      <c r="Y46" s="42">
        <f t="shared" si="5"/>
        <v>2095.3197087172284</v>
      </c>
      <c r="Z46" s="42">
        <f t="shared" si="6"/>
        <v>3454.7186695311666</v>
      </c>
      <c r="AA46" s="42">
        <f t="shared" si="7"/>
        <v>2983376.8552631577</v>
      </c>
      <c r="AB46" s="91" t="s">
        <v>238</v>
      </c>
      <c r="AD46" s="35">
        <f>W46/AC42</f>
        <v>0.12452801677593535</v>
      </c>
    </row>
    <row r="47" spans="1:30" s="38" customFormat="1">
      <c r="A47" s="39"/>
      <c r="B47" s="40" t="s">
        <v>229</v>
      </c>
      <c r="C47" s="40" t="s">
        <v>241</v>
      </c>
      <c r="D47" s="40"/>
      <c r="E47" s="40" t="s">
        <v>231</v>
      </c>
      <c r="F47" s="40" t="s">
        <v>127</v>
      </c>
      <c r="G47" s="40" t="s">
        <v>247</v>
      </c>
      <c r="H47" s="40"/>
      <c r="I47" s="40" t="s">
        <v>248</v>
      </c>
      <c r="J47" s="40"/>
      <c r="K47" s="40" t="s">
        <v>249</v>
      </c>
      <c r="L47" s="41">
        <v>2024</v>
      </c>
      <c r="M47" s="40" t="s">
        <v>250</v>
      </c>
      <c r="N47" s="40" t="s">
        <v>63</v>
      </c>
      <c r="O47" s="40" t="s">
        <v>235</v>
      </c>
      <c r="P47" s="40" t="s">
        <v>236</v>
      </c>
      <c r="Q47" s="42">
        <v>113906</v>
      </c>
      <c r="R47" s="42">
        <v>108211</v>
      </c>
      <c r="S47" s="43">
        <v>65631</v>
      </c>
      <c r="T47" s="43">
        <v>76</v>
      </c>
      <c r="U47" s="44" t="s">
        <v>17</v>
      </c>
      <c r="V47" s="45" t="s">
        <v>237</v>
      </c>
      <c r="W47" s="42">
        <v>118189095</v>
      </c>
      <c r="X47" s="42">
        <f t="shared" si="4"/>
        <v>1037.6020139413201</v>
      </c>
      <c r="Y47" s="42">
        <f t="shared" si="5"/>
        <v>1092.2096182458345</v>
      </c>
      <c r="Z47" s="42">
        <f t="shared" si="6"/>
        <v>1800.8120400420532</v>
      </c>
      <c r="AA47" s="42">
        <f t="shared" si="7"/>
        <v>1555119.6710526317</v>
      </c>
      <c r="AB47" s="91" t="s">
        <v>238</v>
      </c>
      <c r="AD47" s="35">
        <f>W47/AC42</f>
        <v>6.4911668180233015E-2</v>
      </c>
    </row>
    <row r="48" spans="1:30" s="38" customFormat="1">
      <c r="A48" s="39"/>
      <c r="B48" s="40" t="s">
        <v>229</v>
      </c>
      <c r="C48" s="40" t="s">
        <v>241</v>
      </c>
      <c r="D48" s="40"/>
      <c r="E48" s="40" t="s">
        <v>231</v>
      </c>
      <c r="F48" s="40" t="s">
        <v>127</v>
      </c>
      <c r="G48" s="40" t="s">
        <v>247</v>
      </c>
      <c r="H48" s="40"/>
      <c r="I48" s="40" t="s">
        <v>248</v>
      </c>
      <c r="J48" s="40"/>
      <c r="K48" s="40" t="s">
        <v>249</v>
      </c>
      <c r="L48" s="41">
        <v>2024</v>
      </c>
      <c r="M48" s="40" t="s">
        <v>250</v>
      </c>
      <c r="N48" s="40" t="s">
        <v>63</v>
      </c>
      <c r="O48" s="40" t="s">
        <v>235</v>
      </c>
      <c r="P48" s="40" t="s">
        <v>236</v>
      </c>
      <c r="Q48" s="42">
        <v>113906</v>
      </c>
      <c r="R48" s="42">
        <v>108211</v>
      </c>
      <c r="S48" s="43">
        <v>65631</v>
      </c>
      <c r="T48" s="43">
        <v>76</v>
      </c>
      <c r="U48" s="44" t="s">
        <v>18</v>
      </c>
      <c r="V48" s="45" t="s">
        <v>237</v>
      </c>
      <c r="W48" s="42">
        <v>33545811</v>
      </c>
      <c r="X48" s="42">
        <f t="shared" si="4"/>
        <v>294.50433690938144</v>
      </c>
      <c r="Y48" s="42">
        <f t="shared" si="5"/>
        <v>310.00370572307804</v>
      </c>
      <c r="Z48" s="42">
        <f t="shared" si="6"/>
        <v>511.12753119714768</v>
      </c>
      <c r="AA48" s="42">
        <f t="shared" si="7"/>
        <v>441392.25</v>
      </c>
      <c r="AB48" s="91" t="s">
        <v>238</v>
      </c>
      <c r="AD48" s="35">
        <f>W48/AC42</f>
        <v>1.8423988714600197E-2</v>
      </c>
    </row>
    <row r="49" spans="1:30" s="38" customFormat="1">
      <c r="A49" s="39"/>
      <c r="B49" s="40" t="s">
        <v>229</v>
      </c>
      <c r="C49" s="40" t="s">
        <v>241</v>
      </c>
      <c r="D49" s="40"/>
      <c r="E49" s="40" t="s">
        <v>231</v>
      </c>
      <c r="F49" s="40" t="s">
        <v>127</v>
      </c>
      <c r="G49" s="40" t="s">
        <v>247</v>
      </c>
      <c r="H49" s="40"/>
      <c r="I49" s="40" t="s">
        <v>248</v>
      </c>
      <c r="J49" s="40"/>
      <c r="K49" s="40" t="s">
        <v>249</v>
      </c>
      <c r="L49" s="41">
        <v>2024</v>
      </c>
      <c r="M49" s="40" t="s">
        <v>250</v>
      </c>
      <c r="N49" s="40" t="s">
        <v>63</v>
      </c>
      <c r="O49" s="40" t="s">
        <v>235</v>
      </c>
      <c r="P49" s="40" t="s">
        <v>236</v>
      </c>
      <c r="Q49" s="42">
        <v>113906</v>
      </c>
      <c r="R49" s="42">
        <v>108211</v>
      </c>
      <c r="S49" s="43">
        <v>65631</v>
      </c>
      <c r="T49" s="43">
        <v>76</v>
      </c>
      <c r="U49" s="44" t="s">
        <v>19</v>
      </c>
      <c r="V49" s="45" t="s">
        <v>237</v>
      </c>
      <c r="W49" s="42">
        <v>8898048</v>
      </c>
      <c r="X49" s="42">
        <f t="shared" si="4"/>
        <v>78.117465278387442</v>
      </c>
      <c r="Y49" s="42">
        <f t="shared" si="5"/>
        <v>82.228682851096465</v>
      </c>
      <c r="Z49" s="42">
        <f t="shared" si="6"/>
        <v>135.57690725419391</v>
      </c>
      <c r="AA49" s="42">
        <f t="shared" si="7"/>
        <v>117079.57894736843</v>
      </c>
      <c r="AB49" s="91" t="s">
        <v>238</v>
      </c>
      <c r="AD49" s="35">
        <f>W49/AC42</f>
        <v>4.8869748873852197E-3</v>
      </c>
    </row>
    <row r="50" spans="1:30" s="38" customFormat="1">
      <c r="A50" s="39"/>
      <c r="B50" s="40" t="s">
        <v>229</v>
      </c>
      <c r="C50" s="40" t="s">
        <v>241</v>
      </c>
      <c r="D50" s="40"/>
      <c r="E50" s="40" t="s">
        <v>231</v>
      </c>
      <c r="F50" s="40" t="s">
        <v>127</v>
      </c>
      <c r="G50" s="40" t="s">
        <v>247</v>
      </c>
      <c r="H50" s="40"/>
      <c r="I50" s="40" t="s">
        <v>248</v>
      </c>
      <c r="J50" s="40"/>
      <c r="K50" s="40" t="s">
        <v>249</v>
      </c>
      <c r="L50" s="41">
        <v>2024</v>
      </c>
      <c r="M50" s="40" t="s">
        <v>250</v>
      </c>
      <c r="N50" s="40" t="s">
        <v>63</v>
      </c>
      <c r="O50" s="40" t="s">
        <v>235</v>
      </c>
      <c r="P50" s="40" t="s">
        <v>236</v>
      </c>
      <c r="Q50" s="42">
        <v>113906</v>
      </c>
      <c r="R50" s="42">
        <v>108211</v>
      </c>
      <c r="S50" s="43">
        <v>65631</v>
      </c>
      <c r="T50" s="43">
        <v>76</v>
      </c>
      <c r="U50" s="44" t="s">
        <v>20</v>
      </c>
      <c r="V50" s="45" t="s">
        <v>237</v>
      </c>
      <c r="W50" s="42">
        <v>163839288</v>
      </c>
      <c r="X50" s="42">
        <f t="shared" si="4"/>
        <v>1438.3727635067512</v>
      </c>
      <c r="Y50" s="42">
        <f t="shared" si="5"/>
        <v>1514.0723955974902</v>
      </c>
      <c r="Z50" s="42">
        <f t="shared" si="6"/>
        <v>2496.370434703113</v>
      </c>
      <c r="AA50" s="42">
        <f t="shared" si="7"/>
        <v>2155780.1052631577</v>
      </c>
      <c r="AB50" s="91" t="s">
        <v>238</v>
      </c>
      <c r="AD50" s="35">
        <f>W50/AC42</f>
        <v>8.9983610565269434E-2</v>
      </c>
    </row>
    <row r="51" spans="1:30" s="38" customFormat="1">
      <c r="A51" s="39"/>
      <c r="B51" s="40" t="s">
        <v>229</v>
      </c>
      <c r="C51" s="40" t="s">
        <v>241</v>
      </c>
      <c r="D51" s="40"/>
      <c r="E51" s="40" t="s">
        <v>231</v>
      </c>
      <c r="F51" s="40" t="s">
        <v>127</v>
      </c>
      <c r="G51" s="40" t="s">
        <v>247</v>
      </c>
      <c r="H51" s="40"/>
      <c r="I51" s="40" t="s">
        <v>248</v>
      </c>
      <c r="J51" s="40"/>
      <c r="K51" s="40" t="s">
        <v>249</v>
      </c>
      <c r="L51" s="41">
        <v>2024</v>
      </c>
      <c r="M51" s="40" t="s">
        <v>250</v>
      </c>
      <c r="N51" s="40" t="s">
        <v>63</v>
      </c>
      <c r="O51" s="40" t="s">
        <v>235</v>
      </c>
      <c r="P51" s="40" t="s">
        <v>236</v>
      </c>
      <c r="Q51" s="42">
        <v>113906</v>
      </c>
      <c r="R51" s="42">
        <v>108211</v>
      </c>
      <c r="S51" s="43">
        <v>65631</v>
      </c>
      <c r="T51" s="43">
        <v>76</v>
      </c>
      <c r="U51" s="44" t="s">
        <v>21</v>
      </c>
      <c r="V51" s="45" t="s">
        <v>237</v>
      </c>
      <c r="W51" s="42">
        <v>148181837</v>
      </c>
      <c r="X51" s="42">
        <f t="shared" si="4"/>
        <v>1300.9133583832283</v>
      </c>
      <c r="Y51" s="42">
        <f t="shared" si="5"/>
        <v>1369.3786860855182</v>
      </c>
      <c r="Z51" s="42">
        <f t="shared" si="6"/>
        <v>2257.8025171031982</v>
      </c>
      <c r="AA51" s="42">
        <f t="shared" si="7"/>
        <v>1949761.0131578948</v>
      </c>
      <c r="AB51" s="91" t="s">
        <v>238</v>
      </c>
      <c r="AD51" s="35">
        <f>W51/AC42</f>
        <v>8.1384244745095771E-2</v>
      </c>
    </row>
    <row r="52" spans="1:30" s="38" customFormat="1">
      <c r="A52" s="39"/>
      <c r="B52" s="40" t="s">
        <v>229</v>
      </c>
      <c r="C52" s="40" t="s">
        <v>241</v>
      </c>
      <c r="D52" s="40"/>
      <c r="E52" s="40" t="s">
        <v>231</v>
      </c>
      <c r="F52" s="40" t="s">
        <v>127</v>
      </c>
      <c r="G52" s="40" t="s">
        <v>247</v>
      </c>
      <c r="H52" s="40"/>
      <c r="I52" s="40" t="s">
        <v>248</v>
      </c>
      <c r="J52" s="40"/>
      <c r="K52" s="40" t="s">
        <v>249</v>
      </c>
      <c r="L52" s="41">
        <v>2024</v>
      </c>
      <c r="M52" s="40" t="s">
        <v>250</v>
      </c>
      <c r="N52" s="40" t="s">
        <v>63</v>
      </c>
      <c r="O52" s="40" t="s">
        <v>235</v>
      </c>
      <c r="P52" s="40" t="s">
        <v>236</v>
      </c>
      <c r="Q52" s="42">
        <v>113906</v>
      </c>
      <c r="R52" s="42">
        <v>108211</v>
      </c>
      <c r="S52" s="43">
        <v>65631</v>
      </c>
      <c r="T52" s="43">
        <v>76</v>
      </c>
      <c r="U52" s="44" t="s">
        <v>22</v>
      </c>
      <c r="V52" s="45" t="s">
        <v>237</v>
      </c>
      <c r="W52" s="42">
        <v>33952644</v>
      </c>
      <c r="X52" s="42">
        <f t="shared" si="4"/>
        <v>298.07599248503152</v>
      </c>
      <c r="Y52" s="42">
        <f t="shared" si="5"/>
        <v>313.76333274805705</v>
      </c>
      <c r="Z52" s="42">
        <f t="shared" si="6"/>
        <v>517.32632445033596</v>
      </c>
      <c r="AA52" s="42">
        <f t="shared" si="7"/>
        <v>446745.31578947371</v>
      </c>
      <c r="AB52" s="91" t="s">
        <v>238</v>
      </c>
      <c r="AD52" s="35">
        <f>W52/AC42</f>
        <v>1.8647429030314341E-2</v>
      </c>
    </row>
    <row r="53" spans="1:30" s="38" customFormat="1">
      <c r="A53" s="39"/>
      <c r="B53" s="40" t="s">
        <v>229</v>
      </c>
      <c r="C53" s="40" t="s">
        <v>241</v>
      </c>
      <c r="D53" s="40"/>
      <c r="E53" s="40" t="s">
        <v>231</v>
      </c>
      <c r="F53" s="40" t="s">
        <v>127</v>
      </c>
      <c r="G53" s="40" t="s">
        <v>247</v>
      </c>
      <c r="H53" s="40"/>
      <c r="I53" s="40" t="s">
        <v>248</v>
      </c>
      <c r="J53" s="40"/>
      <c r="K53" s="40" t="s">
        <v>249</v>
      </c>
      <c r="L53" s="41">
        <v>2024</v>
      </c>
      <c r="M53" s="40" t="s">
        <v>250</v>
      </c>
      <c r="N53" s="40" t="s">
        <v>63</v>
      </c>
      <c r="O53" s="40" t="s">
        <v>235</v>
      </c>
      <c r="P53" s="40" t="s">
        <v>236</v>
      </c>
      <c r="Q53" s="42">
        <v>113906</v>
      </c>
      <c r="R53" s="42">
        <v>108211</v>
      </c>
      <c r="S53" s="43">
        <v>65631</v>
      </c>
      <c r="T53" s="43">
        <v>76</v>
      </c>
      <c r="U53" s="44" t="s">
        <v>23</v>
      </c>
      <c r="V53" s="45" t="s">
        <v>237</v>
      </c>
      <c r="W53" s="42">
        <v>115783379</v>
      </c>
      <c r="X53" s="42">
        <f t="shared" si="4"/>
        <v>1016.4818271206083</v>
      </c>
      <c r="Y53" s="42">
        <f t="shared" si="5"/>
        <v>1069.9779042796019</v>
      </c>
      <c r="Z53" s="42">
        <f t="shared" si="6"/>
        <v>1764.1568618488213</v>
      </c>
      <c r="AA53" s="42">
        <f t="shared" si="7"/>
        <v>1523465.5131578948</v>
      </c>
      <c r="AB53" s="91" t="s">
        <v>238</v>
      </c>
      <c r="AD53" s="35">
        <f>W53/AC42</f>
        <v>6.3590403822232161E-2</v>
      </c>
    </row>
    <row r="54" spans="1:30" s="38" customFormat="1">
      <c r="A54" s="39"/>
      <c r="B54" s="40" t="s">
        <v>229</v>
      </c>
      <c r="C54" s="40" t="s">
        <v>241</v>
      </c>
      <c r="D54" s="40"/>
      <c r="E54" s="40" t="s">
        <v>231</v>
      </c>
      <c r="F54" s="40" t="s">
        <v>127</v>
      </c>
      <c r="G54" s="40" t="s">
        <v>247</v>
      </c>
      <c r="H54" s="40"/>
      <c r="I54" s="40" t="s">
        <v>248</v>
      </c>
      <c r="J54" s="40"/>
      <c r="K54" s="40" t="s">
        <v>249</v>
      </c>
      <c r="L54" s="41">
        <v>2024</v>
      </c>
      <c r="M54" s="40" t="s">
        <v>250</v>
      </c>
      <c r="N54" s="40" t="s">
        <v>63</v>
      </c>
      <c r="O54" s="40" t="s">
        <v>235</v>
      </c>
      <c r="P54" s="40" t="s">
        <v>236</v>
      </c>
      <c r="Q54" s="42">
        <v>113906</v>
      </c>
      <c r="R54" s="42">
        <v>108211</v>
      </c>
      <c r="S54" s="43">
        <v>65631</v>
      </c>
      <c r="T54" s="43">
        <v>76</v>
      </c>
      <c r="U54" s="44" t="s">
        <v>24</v>
      </c>
      <c r="V54" s="45" t="s">
        <v>237</v>
      </c>
      <c r="W54" s="42">
        <v>285224434</v>
      </c>
      <c r="X54" s="42">
        <f t="shared" si="4"/>
        <v>2504.0334486330835</v>
      </c>
      <c r="Y54" s="42">
        <f t="shared" si="5"/>
        <v>2635.8173753130459</v>
      </c>
      <c r="Z54" s="42">
        <f t="shared" si="6"/>
        <v>4345.8797519464888</v>
      </c>
      <c r="AA54" s="42">
        <f t="shared" si="7"/>
        <v>3752953.0789473685</v>
      </c>
      <c r="AB54" s="91" t="s">
        <v>238</v>
      </c>
      <c r="AD54" s="35">
        <f>W54/AC42</f>
        <v>0.15665060991204621</v>
      </c>
    </row>
    <row r="55" spans="1:30" s="36" customFormat="1" ht="15" customHeight="1">
      <c r="A55" s="27" t="s">
        <v>251</v>
      </c>
      <c r="B55" s="28" t="s">
        <v>229</v>
      </c>
      <c r="C55" s="28" t="s">
        <v>241</v>
      </c>
      <c r="D55" s="28"/>
      <c r="E55" s="28" t="s">
        <v>231</v>
      </c>
      <c r="F55" s="28" t="s">
        <v>127</v>
      </c>
      <c r="G55" s="28" t="s">
        <v>252</v>
      </c>
      <c r="H55" s="28"/>
      <c r="I55" s="28" t="s">
        <v>253</v>
      </c>
      <c r="J55" s="28"/>
      <c r="K55" s="28" t="s">
        <v>254</v>
      </c>
      <c r="L55" s="29">
        <v>2024</v>
      </c>
      <c r="M55" s="28" t="s">
        <v>255</v>
      </c>
      <c r="N55" s="28" t="s">
        <v>63</v>
      </c>
      <c r="O55" s="28" t="s">
        <v>235</v>
      </c>
      <c r="P55" s="28" t="s">
        <v>236</v>
      </c>
      <c r="Q55" s="83">
        <v>23646</v>
      </c>
      <c r="R55" s="83">
        <v>19796</v>
      </c>
      <c r="S55" s="83">
        <v>10849</v>
      </c>
      <c r="T55" s="86">
        <v>38</v>
      </c>
      <c r="U55" s="85" t="s">
        <v>12</v>
      </c>
      <c r="V55" s="84" t="s">
        <v>237</v>
      </c>
      <c r="W55" s="83">
        <f>10088544+13000000</f>
        <v>23088544</v>
      </c>
      <c r="X55" s="30">
        <f t="shared" si="4"/>
        <v>976.42493444980119</v>
      </c>
      <c r="Y55" s="30">
        <f t="shared" si="5"/>
        <v>1166.3237017579308</v>
      </c>
      <c r="Z55" s="30">
        <f t="shared" si="6"/>
        <v>2128.1725504654805</v>
      </c>
      <c r="AA55" s="30">
        <f t="shared" si="7"/>
        <v>607593.26315789472</v>
      </c>
      <c r="AB55" s="82" t="s">
        <v>238</v>
      </c>
      <c r="AC55" s="34">
        <f>SUM(W55:W67)</f>
        <v>149314146</v>
      </c>
      <c r="AD55" s="35">
        <f>W55/AC55</f>
        <v>0.15463065368233764</v>
      </c>
    </row>
    <row r="56" spans="1:30" s="36" customFormat="1">
      <c r="A56" s="27" t="s">
        <v>251</v>
      </c>
      <c r="B56" s="28" t="s">
        <v>229</v>
      </c>
      <c r="C56" s="28" t="s">
        <v>241</v>
      </c>
      <c r="D56" s="28"/>
      <c r="E56" s="28" t="s">
        <v>231</v>
      </c>
      <c r="F56" s="28" t="s">
        <v>127</v>
      </c>
      <c r="G56" s="28" t="s">
        <v>252</v>
      </c>
      <c r="H56" s="28"/>
      <c r="I56" s="28" t="s">
        <v>253</v>
      </c>
      <c r="J56" s="28"/>
      <c r="K56" s="28" t="s">
        <v>254</v>
      </c>
      <c r="L56" s="29">
        <v>2024</v>
      </c>
      <c r="M56" s="28" t="s">
        <v>255</v>
      </c>
      <c r="N56" s="28" t="s">
        <v>63</v>
      </c>
      <c r="O56" s="28" t="s">
        <v>235</v>
      </c>
      <c r="P56" s="28" t="s">
        <v>236</v>
      </c>
      <c r="Q56" s="83">
        <v>23646</v>
      </c>
      <c r="R56" s="83">
        <v>19796</v>
      </c>
      <c r="S56" s="83">
        <v>10849</v>
      </c>
      <c r="T56" s="86">
        <v>38</v>
      </c>
      <c r="U56" s="85" t="s">
        <v>13</v>
      </c>
      <c r="V56" s="84" t="s">
        <v>237</v>
      </c>
      <c r="W56" s="83">
        <v>15598171</v>
      </c>
      <c r="X56" s="30">
        <f t="shared" si="4"/>
        <v>659.6536834982661</v>
      </c>
      <c r="Y56" s="30">
        <f t="shared" si="5"/>
        <v>787.94559506971109</v>
      </c>
      <c r="Z56" s="30">
        <f t="shared" si="6"/>
        <v>1437.7519587058714</v>
      </c>
      <c r="AA56" s="30">
        <f t="shared" si="7"/>
        <v>410478.18421052629</v>
      </c>
      <c r="AB56" s="82" t="s">
        <v>238</v>
      </c>
      <c r="AC56" s="38"/>
      <c r="AD56" s="35">
        <f>W56/AC55</f>
        <v>0.10446546035899372</v>
      </c>
    </row>
    <row r="57" spans="1:30" s="36" customFormat="1">
      <c r="A57" s="27" t="s">
        <v>251</v>
      </c>
      <c r="B57" s="28" t="s">
        <v>229</v>
      </c>
      <c r="C57" s="28" t="s">
        <v>241</v>
      </c>
      <c r="D57" s="28"/>
      <c r="E57" s="28" t="s">
        <v>231</v>
      </c>
      <c r="F57" s="28" t="s">
        <v>127</v>
      </c>
      <c r="G57" s="28" t="s">
        <v>252</v>
      </c>
      <c r="H57" s="28"/>
      <c r="I57" s="28" t="s">
        <v>253</v>
      </c>
      <c r="J57" s="28"/>
      <c r="K57" s="28" t="s">
        <v>254</v>
      </c>
      <c r="L57" s="29">
        <v>2024</v>
      </c>
      <c r="M57" s="28" t="s">
        <v>255</v>
      </c>
      <c r="N57" s="28" t="s">
        <v>63</v>
      </c>
      <c r="O57" s="28" t="s">
        <v>235</v>
      </c>
      <c r="P57" s="28" t="s">
        <v>236</v>
      </c>
      <c r="Q57" s="83">
        <v>23646</v>
      </c>
      <c r="R57" s="83">
        <v>19796</v>
      </c>
      <c r="S57" s="83">
        <v>10849</v>
      </c>
      <c r="T57" s="86">
        <v>38</v>
      </c>
      <c r="U57" s="85" t="s">
        <v>14</v>
      </c>
      <c r="V57" s="84" t="s">
        <v>237</v>
      </c>
      <c r="W57" s="83">
        <v>15833511</v>
      </c>
      <c r="X57" s="30">
        <f t="shared" si="4"/>
        <v>669.60631819335197</v>
      </c>
      <c r="Y57" s="30">
        <f t="shared" si="5"/>
        <v>799.83385532430793</v>
      </c>
      <c r="Z57" s="30">
        <f t="shared" si="6"/>
        <v>1459.4442805788551</v>
      </c>
      <c r="AA57" s="30">
        <f t="shared" si="7"/>
        <v>416671.34210526315</v>
      </c>
      <c r="AB57" s="82" t="s">
        <v>238</v>
      </c>
      <c r="AC57" s="38"/>
      <c r="AD57" s="35">
        <f>W57/AC55</f>
        <v>0.10604160037187635</v>
      </c>
    </row>
    <row r="58" spans="1:30" s="36" customFormat="1">
      <c r="A58" s="27" t="s">
        <v>251</v>
      </c>
      <c r="B58" s="28" t="s">
        <v>229</v>
      </c>
      <c r="C58" s="28" t="s">
        <v>241</v>
      </c>
      <c r="D58" s="28"/>
      <c r="E58" s="28" t="s">
        <v>231</v>
      </c>
      <c r="F58" s="28" t="s">
        <v>127</v>
      </c>
      <c r="G58" s="28" t="s">
        <v>252</v>
      </c>
      <c r="H58" s="28"/>
      <c r="I58" s="28" t="s">
        <v>253</v>
      </c>
      <c r="J58" s="28"/>
      <c r="K58" s="28" t="s">
        <v>254</v>
      </c>
      <c r="L58" s="29">
        <v>2024</v>
      </c>
      <c r="M58" s="28" t="s">
        <v>255</v>
      </c>
      <c r="N58" s="28" t="s">
        <v>63</v>
      </c>
      <c r="O58" s="28" t="s">
        <v>235</v>
      </c>
      <c r="P58" s="28" t="s">
        <v>236</v>
      </c>
      <c r="Q58" s="83">
        <v>23646</v>
      </c>
      <c r="R58" s="83">
        <v>19796</v>
      </c>
      <c r="S58" s="83">
        <v>10849</v>
      </c>
      <c r="T58" s="86">
        <v>38</v>
      </c>
      <c r="U58" s="85" t="s">
        <v>15</v>
      </c>
      <c r="V58" s="84" t="s">
        <v>237</v>
      </c>
      <c r="W58" s="83">
        <v>6701885</v>
      </c>
      <c r="X58" s="30">
        <f t="shared" si="4"/>
        <v>283.42573796836672</v>
      </c>
      <c r="Y58" s="30">
        <f t="shared" si="5"/>
        <v>338.54743382501516</v>
      </c>
      <c r="Z58" s="30">
        <f t="shared" si="6"/>
        <v>617.74218822011244</v>
      </c>
      <c r="AA58" s="30">
        <f t="shared" si="7"/>
        <v>176365.39473684211</v>
      </c>
      <c r="AB58" s="82" t="s">
        <v>238</v>
      </c>
      <c r="AC58" s="38"/>
      <c r="AD58" s="35">
        <f>W58/AC55</f>
        <v>4.4884461248567833E-2</v>
      </c>
    </row>
    <row r="59" spans="1:30" s="36" customFormat="1">
      <c r="A59" s="27" t="s">
        <v>251</v>
      </c>
      <c r="B59" s="28" t="s">
        <v>229</v>
      </c>
      <c r="C59" s="28" t="s">
        <v>241</v>
      </c>
      <c r="D59" s="28"/>
      <c r="E59" s="28" t="s">
        <v>231</v>
      </c>
      <c r="F59" s="28" t="s">
        <v>127</v>
      </c>
      <c r="G59" s="28" t="s">
        <v>252</v>
      </c>
      <c r="H59" s="28"/>
      <c r="I59" s="28" t="s">
        <v>253</v>
      </c>
      <c r="J59" s="28"/>
      <c r="K59" s="28" t="s">
        <v>254</v>
      </c>
      <c r="L59" s="29">
        <v>2024</v>
      </c>
      <c r="M59" s="28" t="s">
        <v>255</v>
      </c>
      <c r="N59" s="28" t="s">
        <v>63</v>
      </c>
      <c r="O59" s="28" t="s">
        <v>235</v>
      </c>
      <c r="P59" s="28" t="s">
        <v>236</v>
      </c>
      <c r="Q59" s="83">
        <v>23646</v>
      </c>
      <c r="R59" s="83">
        <v>19796</v>
      </c>
      <c r="S59" s="83">
        <v>10849</v>
      </c>
      <c r="T59" s="86">
        <v>38</v>
      </c>
      <c r="U59" s="85" t="s">
        <v>16</v>
      </c>
      <c r="V59" s="84" t="s">
        <v>237</v>
      </c>
      <c r="W59" s="83">
        <v>20746667</v>
      </c>
      <c r="X59" s="30">
        <f t="shared" si="4"/>
        <v>877.38590036369783</v>
      </c>
      <c r="Y59" s="30">
        <f t="shared" si="5"/>
        <v>1048.0231865023236</v>
      </c>
      <c r="Z59" s="30">
        <f t="shared" si="6"/>
        <v>1912.3114572771683</v>
      </c>
      <c r="AA59" s="30">
        <f t="shared" si="7"/>
        <v>545964.92105263157</v>
      </c>
      <c r="AB59" s="82" t="s">
        <v>238</v>
      </c>
      <c r="AC59" s="38"/>
      <c r="AD59" s="35">
        <f>W59/AC55</f>
        <v>0.13894642641561905</v>
      </c>
    </row>
    <row r="60" spans="1:30" s="36" customFormat="1">
      <c r="A60" s="27" t="s">
        <v>251</v>
      </c>
      <c r="B60" s="28" t="s">
        <v>229</v>
      </c>
      <c r="C60" s="28" t="s">
        <v>241</v>
      </c>
      <c r="D60" s="28"/>
      <c r="E60" s="28" t="s">
        <v>231</v>
      </c>
      <c r="F60" s="28" t="s">
        <v>127</v>
      </c>
      <c r="G60" s="28" t="s">
        <v>252</v>
      </c>
      <c r="H60" s="28"/>
      <c r="I60" s="28" t="s">
        <v>253</v>
      </c>
      <c r="J60" s="28"/>
      <c r="K60" s="28" t="s">
        <v>254</v>
      </c>
      <c r="L60" s="29">
        <v>2024</v>
      </c>
      <c r="M60" s="28" t="s">
        <v>255</v>
      </c>
      <c r="N60" s="28" t="s">
        <v>63</v>
      </c>
      <c r="O60" s="28" t="s">
        <v>235</v>
      </c>
      <c r="P60" s="28" t="s">
        <v>236</v>
      </c>
      <c r="Q60" s="83">
        <v>23646</v>
      </c>
      <c r="R60" s="83">
        <v>19796</v>
      </c>
      <c r="S60" s="83">
        <v>10849</v>
      </c>
      <c r="T60" s="86">
        <v>38</v>
      </c>
      <c r="U60" s="85" t="s">
        <v>17</v>
      </c>
      <c r="V60" s="84" t="s">
        <v>237</v>
      </c>
      <c r="W60" s="83">
        <v>10065881</v>
      </c>
      <c r="X60" s="30">
        <f t="shared" si="4"/>
        <v>425.69064535227943</v>
      </c>
      <c r="Y60" s="30">
        <f t="shared" si="5"/>
        <v>508.48055162659125</v>
      </c>
      <c r="Z60" s="30">
        <f t="shared" si="6"/>
        <v>927.81648078163892</v>
      </c>
      <c r="AA60" s="30">
        <f t="shared" si="7"/>
        <v>264891.60526315792</v>
      </c>
      <c r="AB60" s="82" t="s">
        <v>238</v>
      </c>
      <c r="AC60" s="38"/>
      <c r="AD60" s="35">
        <f>W60/AC55</f>
        <v>6.7414114935901659E-2</v>
      </c>
    </row>
    <row r="61" spans="1:30" s="36" customFormat="1">
      <c r="A61" s="27" t="s">
        <v>251</v>
      </c>
      <c r="B61" s="28" t="s">
        <v>229</v>
      </c>
      <c r="C61" s="28" t="s">
        <v>241</v>
      </c>
      <c r="D61" s="28"/>
      <c r="E61" s="28" t="s">
        <v>231</v>
      </c>
      <c r="F61" s="28" t="s">
        <v>127</v>
      </c>
      <c r="G61" s="28" t="s">
        <v>252</v>
      </c>
      <c r="H61" s="28"/>
      <c r="I61" s="28" t="s">
        <v>253</v>
      </c>
      <c r="J61" s="28"/>
      <c r="K61" s="28" t="s">
        <v>254</v>
      </c>
      <c r="L61" s="29">
        <v>2024</v>
      </c>
      <c r="M61" s="28" t="s">
        <v>255</v>
      </c>
      <c r="N61" s="28" t="s">
        <v>63</v>
      </c>
      <c r="O61" s="28" t="s">
        <v>235</v>
      </c>
      <c r="P61" s="28" t="s">
        <v>236</v>
      </c>
      <c r="Q61" s="83">
        <v>23646</v>
      </c>
      <c r="R61" s="83">
        <v>19796</v>
      </c>
      <c r="S61" s="83">
        <v>10849</v>
      </c>
      <c r="T61" s="86">
        <v>38</v>
      </c>
      <c r="U61" s="85" t="s">
        <v>18</v>
      </c>
      <c r="V61" s="84" t="s">
        <v>237</v>
      </c>
      <c r="W61" s="83">
        <v>2524122</v>
      </c>
      <c r="X61" s="30">
        <f t="shared" si="4"/>
        <v>106.74625729510277</v>
      </c>
      <c r="Y61" s="30">
        <f t="shared" si="5"/>
        <v>127.50666801374015</v>
      </c>
      <c r="Z61" s="30">
        <f t="shared" si="6"/>
        <v>232.65941561434232</v>
      </c>
      <c r="AA61" s="30">
        <f t="shared" si="7"/>
        <v>66424.263157894733</v>
      </c>
      <c r="AB61" s="82" t="s">
        <v>238</v>
      </c>
      <c r="AC61" s="38"/>
      <c r="AD61" s="35">
        <f>W61/AC55</f>
        <v>1.6904774715719165E-2</v>
      </c>
    </row>
    <row r="62" spans="1:30" s="36" customFormat="1">
      <c r="A62" s="27" t="s">
        <v>251</v>
      </c>
      <c r="B62" s="28" t="s">
        <v>229</v>
      </c>
      <c r="C62" s="28" t="s">
        <v>241</v>
      </c>
      <c r="D62" s="28"/>
      <c r="E62" s="28" t="s">
        <v>231</v>
      </c>
      <c r="F62" s="28" t="s">
        <v>127</v>
      </c>
      <c r="G62" s="28" t="s">
        <v>252</v>
      </c>
      <c r="H62" s="28"/>
      <c r="I62" s="28" t="s">
        <v>253</v>
      </c>
      <c r="J62" s="28"/>
      <c r="K62" s="28" t="s">
        <v>254</v>
      </c>
      <c r="L62" s="29">
        <v>2024</v>
      </c>
      <c r="M62" s="28" t="s">
        <v>255</v>
      </c>
      <c r="N62" s="28" t="s">
        <v>63</v>
      </c>
      <c r="O62" s="28" t="s">
        <v>235</v>
      </c>
      <c r="P62" s="28" t="s">
        <v>236</v>
      </c>
      <c r="Q62" s="83">
        <v>23646</v>
      </c>
      <c r="R62" s="83">
        <v>19796</v>
      </c>
      <c r="S62" s="83">
        <v>10849</v>
      </c>
      <c r="T62" s="86">
        <v>38</v>
      </c>
      <c r="U62" s="85" t="s">
        <v>19</v>
      </c>
      <c r="V62" s="84" t="s">
        <v>237</v>
      </c>
      <c r="W62" s="83">
        <v>543045</v>
      </c>
      <c r="X62" s="30">
        <f t="shared" si="4"/>
        <v>22.965617863486425</v>
      </c>
      <c r="Y62" s="30">
        <f t="shared" si="5"/>
        <v>27.432056981208326</v>
      </c>
      <c r="Z62" s="30">
        <f t="shared" si="6"/>
        <v>50.05484376440225</v>
      </c>
      <c r="AA62" s="30">
        <f t="shared" si="7"/>
        <v>14290.657894736842</v>
      </c>
      <c r="AB62" s="82" t="s">
        <v>238</v>
      </c>
      <c r="AC62" s="38"/>
      <c r="AD62" s="35">
        <f>W62/AC55</f>
        <v>3.6369293502840649E-3</v>
      </c>
    </row>
    <row r="63" spans="1:30" s="36" customFormat="1">
      <c r="A63" s="27" t="s">
        <v>251</v>
      </c>
      <c r="B63" s="28" t="s">
        <v>229</v>
      </c>
      <c r="C63" s="28" t="s">
        <v>241</v>
      </c>
      <c r="D63" s="28"/>
      <c r="E63" s="28" t="s">
        <v>231</v>
      </c>
      <c r="F63" s="28" t="s">
        <v>127</v>
      </c>
      <c r="G63" s="28" t="s">
        <v>252</v>
      </c>
      <c r="H63" s="28"/>
      <c r="I63" s="28" t="s">
        <v>253</v>
      </c>
      <c r="J63" s="28"/>
      <c r="K63" s="28" t="s">
        <v>254</v>
      </c>
      <c r="L63" s="29">
        <v>2024</v>
      </c>
      <c r="M63" s="28" t="s">
        <v>255</v>
      </c>
      <c r="N63" s="28" t="s">
        <v>63</v>
      </c>
      <c r="O63" s="28" t="s">
        <v>235</v>
      </c>
      <c r="P63" s="28" t="s">
        <v>236</v>
      </c>
      <c r="Q63" s="83">
        <v>23646</v>
      </c>
      <c r="R63" s="83">
        <v>19796</v>
      </c>
      <c r="S63" s="83">
        <v>10849</v>
      </c>
      <c r="T63" s="86">
        <v>38</v>
      </c>
      <c r="U63" s="85" t="s">
        <v>20</v>
      </c>
      <c r="V63" s="84" t="s">
        <v>237</v>
      </c>
      <c r="W63" s="83">
        <v>14324357</v>
      </c>
      <c r="X63" s="30">
        <f t="shared" si="4"/>
        <v>605.7835151822718</v>
      </c>
      <c r="Y63" s="30">
        <f t="shared" si="5"/>
        <v>723.5985552636896</v>
      </c>
      <c r="Z63" s="30">
        <f t="shared" si="6"/>
        <v>1320.3389252465665</v>
      </c>
      <c r="AA63" s="30">
        <f t="shared" si="7"/>
        <v>376956.76315789472</v>
      </c>
      <c r="AB63" s="82" t="s">
        <v>238</v>
      </c>
      <c r="AC63" s="38"/>
      <c r="AD63" s="35">
        <f>W63/AC55</f>
        <v>9.5934359762537169E-2</v>
      </c>
    </row>
    <row r="64" spans="1:30" s="36" customFormat="1">
      <c r="A64" s="27" t="s">
        <v>251</v>
      </c>
      <c r="B64" s="28" t="s">
        <v>229</v>
      </c>
      <c r="C64" s="28" t="s">
        <v>241</v>
      </c>
      <c r="D64" s="28"/>
      <c r="E64" s="28" t="s">
        <v>231</v>
      </c>
      <c r="F64" s="28" t="s">
        <v>127</v>
      </c>
      <c r="G64" s="28" t="s">
        <v>252</v>
      </c>
      <c r="H64" s="28"/>
      <c r="I64" s="28" t="s">
        <v>253</v>
      </c>
      <c r="J64" s="28"/>
      <c r="K64" s="28" t="s">
        <v>254</v>
      </c>
      <c r="L64" s="29">
        <v>2024</v>
      </c>
      <c r="M64" s="28" t="s">
        <v>255</v>
      </c>
      <c r="N64" s="28" t="s">
        <v>63</v>
      </c>
      <c r="O64" s="28" t="s">
        <v>235</v>
      </c>
      <c r="P64" s="28" t="s">
        <v>236</v>
      </c>
      <c r="Q64" s="83">
        <v>23646</v>
      </c>
      <c r="R64" s="83">
        <v>19796</v>
      </c>
      <c r="S64" s="83">
        <v>10849</v>
      </c>
      <c r="T64" s="86">
        <v>38</v>
      </c>
      <c r="U64" s="85" t="s">
        <v>21</v>
      </c>
      <c r="V64" s="84" t="s">
        <v>237</v>
      </c>
      <c r="W64" s="83">
        <v>12872949</v>
      </c>
      <c r="X64" s="30">
        <f t="shared" si="4"/>
        <v>544.4028165440244</v>
      </c>
      <c r="Y64" s="30">
        <f t="shared" si="5"/>
        <v>650.28030915336433</v>
      </c>
      <c r="Z64" s="30">
        <f t="shared" si="6"/>
        <v>1186.5562724675085</v>
      </c>
      <c r="AA64" s="30">
        <f t="shared" si="7"/>
        <v>338761.81578947371</v>
      </c>
      <c r="AB64" s="82" t="s">
        <v>238</v>
      </c>
      <c r="AC64" s="38"/>
      <c r="AD64" s="35">
        <f>W64/AC55</f>
        <v>8.6213860808606838E-2</v>
      </c>
    </row>
    <row r="65" spans="1:30" s="36" customFormat="1">
      <c r="A65" s="27" t="s">
        <v>251</v>
      </c>
      <c r="B65" s="28" t="s">
        <v>229</v>
      </c>
      <c r="C65" s="28" t="s">
        <v>241</v>
      </c>
      <c r="D65" s="28"/>
      <c r="E65" s="28" t="s">
        <v>231</v>
      </c>
      <c r="F65" s="28" t="s">
        <v>127</v>
      </c>
      <c r="G65" s="28" t="s">
        <v>252</v>
      </c>
      <c r="H65" s="28"/>
      <c r="I65" s="28" t="s">
        <v>253</v>
      </c>
      <c r="J65" s="28"/>
      <c r="K65" s="28" t="s">
        <v>254</v>
      </c>
      <c r="L65" s="29">
        <v>2024</v>
      </c>
      <c r="M65" s="28" t="s">
        <v>255</v>
      </c>
      <c r="N65" s="28" t="s">
        <v>63</v>
      </c>
      <c r="O65" s="28" t="s">
        <v>235</v>
      </c>
      <c r="P65" s="28" t="s">
        <v>236</v>
      </c>
      <c r="Q65" s="83">
        <v>23646</v>
      </c>
      <c r="R65" s="83">
        <v>19796</v>
      </c>
      <c r="S65" s="83">
        <v>10849</v>
      </c>
      <c r="T65" s="86">
        <v>38</v>
      </c>
      <c r="U65" s="85" t="s">
        <v>22</v>
      </c>
      <c r="V65" s="84" t="s">
        <v>237</v>
      </c>
      <c r="W65" s="83">
        <v>1943099</v>
      </c>
      <c r="X65" s="30">
        <f t="shared" si="4"/>
        <v>82.174532690518475</v>
      </c>
      <c r="Y65" s="30">
        <f t="shared" si="5"/>
        <v>98.156142655081837</v>
      </c>
      <c r="Z65" s="30">
        <f t="shared" si="6"/>
        <v>179.10397271637939</v>
      </c>
      <c r="AA65" s="30">
        <f t="shared" si="7"/>
        <v>51134.184210526313</v>
      </c>
      <c r="AB65" s="82" t="s">
        <v>238</v>
      </c>
      <c r="AC65" s="38"/>
      <c r="AD65" s="35">
        <f>W65/AC55</f>
        <v>1.3013495720626498E-2</v>
      </c>
    </row>
    <row r="66" spans="1:30" s="36" customFormat="1">
      <c r="A66" s="27" t="s">
        <v>251</v>
      </c>
      <c r="B66" s="28" t="s">
        <v>229</v>
      </c>
      <c r="C66" s="28" t="s">
        <v>241</v>
      </c>
      <c r="D66" s="28"/>
      <c r="E66" s="28" t="s">
        <v>231</v>
      </c>
      <c r="F66" s="28" t="s">
        <v>127</v>
      </c>
      <c r="G66" s="28" t="s">
        <v>252</v>
      </c>
      <c r="H66" s="28"/>
      <c r="I66" s="28" t="s">
        <v>253</v>
      </c>
      <c r="J66" s="28"/>
      <c r="K66" s="28" t="s">
        <v>254</v>
      </c>
      <c r="L66" s="29">
        <v>2024</v>
      </c>
      <c r="M66" s="28" t="s">
        <v>255</v>
      </c>
      <c r="N66" s="28" t="s">
        <v>63</v>
      </c>
      <c r="O66" s="28" t="s">
        <v>235</v>
      </c>
      <c r="P66" s="28" t="s">
        <v>236</v>
      </c>
      <c r="Q66" s="83">
        <v>23646</v>
      </c>
      <c r="R66" s="83">
        <v>19796</v>
      </c>
      <c r="S66" s="83">
        <v>10849</v>
      </c>
      <c r="T66" s="86">
        <v>38</v>
      </c>
      <c r="U66" s="85" t="s">
        <v>23</v>
      </c>
      <c r="V66" s="84" t="s">
        <v>237</v>
      </c>
      <c r="W66" s="83">
        <f>8664934+110606</f>
        <v>8775540</v>
      </c>
      <c r="X66" s="30">
        <f t="shared" si="4"/>
        <v>371.12154275564575</v>
      </c>
      <c r="Y66" s="30">
        <f t="shared" si="5"/>
        <v>443.29864619114971</v>
      </c>
      <c r="Z66" s="30">
        <f t="shared" si="6"/>
        <v>808.88008111346664</v>
      </c>
      <c r="AA66" s="30">
        <f t="shared" si="7"/>
        <v>230935.26315789475</v>
      </c>
      <c r="AB66" s="82" t="s">
        <v>238</v>
      </c>
      <c r="AC66" s="38"/>
      <c r="AD66" s="35">
        <f>W66/AC55</f>
        <v>5.8772328242764085E-2</v>
      </c>
    </row>
    <row r="67" spans="1:30" s="36" customFormat="1">
      <c r="A67" s="27" t="s">
        <v>251</v>
      </c>
      <c r="B67" s="28" t="s">
        <v>229</v>
      </c>
      <c r="C67" s="28" t="s">
        <v>241</v>
      </c>
      <c r="D67" s="28"/>
      <c r="E67" s="28" t="s">
        <v>231</v>
      </c>
      <c r="F67" s="28" t="s">
        <v>127</v>
      </c>
      <c r="G67" s="28" t="s">
        <v>252</v>
      </c>
      <c r="H67" s="28"/>
      <c r="I67" s="28" t="s">
        <v>253</v>
      </c>
      <c r="J67" s="28"/>
      <c r="K67" s="28" t="s">
        <v>254</v>
      </c>
      <c r="L67" s="29">
        <v>2024</v>
      </c>
      <c r="M67" s="28" t="s">
        <v>255</v>
      </c>
      <c r="N67" s="28" t="s">
        <v>63</v>
      </c>
      <c r="O67" s="28" t="s">
        <v>235</v>
      </c>
      <c r="P67" s="28" t="s">
        <v>236</v>
      </c>
      <c r="Q67" s="83">
        <v>23646</v>
      </c>
      <c r="R67" s="83">
        <v>19796</v>
      </c>
      <c r="S67" s="83">
        <v>10849</v>
      </c>
      <c r="T67" s="86">
        <v>38</v>
      </c>
      <c r="U67" s="85" t="s">
        <v>24</v>
      </c>
      <c r="V67" s="84" t="s">
        <v>237</v>
      </c>
      <c r="W67" s="83">
        <v>16296375</v>
      </c>
      <c r="X67" s="30">
        <f t="shared" ref="X67:X98" si="8">W67/Q67</f>
        <v>689.18104541994421</v>
      </c>
      <c r="Y67" s="30">
        <f t="shared" ref="Y67:Y98" si="9">W67/R67</f>
        <v>823.21554859567584</v>
      </c>
      <c r="Z67" s="30">
        <f t="shared" ref="Z67:Z98" si="10">W67/S67</f>
        <v>1502.1084892616832</v>
      </c>
      <c r="AA67" s="30">
        <f t="shared" ref="AA67:AA98" si="11">W67/T67</f>
        <v>428851.9736842105</v>
      </c>
      <c r="AB67" s="82" t="s">
        <v>238</v>
      </c>
      <c r="AC67" s="38"/>
      <c r="AD67" s="35">
        <f>W67/AC55</f>
        <v>0.10914153438616593</v>
      </c>
    </row>
    <row r="68" spans="1:30" s="38" customFormat="1" ht="15" customHeight="1">
      <c r="A68" s="39" t="s">
        <v>251</v>
      </c>
      <c r="B68" s="40" t="s">
        <v>229</v>
      </c>
      <c r="C68" s="40" t="s">
        <v>241</v>
      </c>
      <c r="D68" s="40"/>
      <c r="E68" s="40" t="s">
        <v>231</v>
      </c>
      <c r="F68" s="40" t="s">
        <v>242</v>
      </c>
      <c r="G68" s="40" t="s">
        <v>256</v>
      </c>
      <c r="H68" s="40"/>
      <c r="I68" s="40" t="s">
        <v>257</v>
      </c>
      <c r="J68" s="40"/>
      <c r="K68" s="40" t="s">
        <v>258</v>
      </c>
      <c r="L68" s="41">
        <v>2024</v>
      </c>
      <c r="M68" s="40" t="s">
        <v>259</v>
      </c>
      <c r="N68" s="40" t="s">
        <v>63</v>
      </c>
      <c r="O68" s="40" t="s">
        <v>235</v>
      </c>
      <c r="P68" s="40" t="s">
        <v>236</v>
      </c>
      <c r="Q68" s="42">
        <v>190388</v>
      </c>
      <c r="R68" s="42">
        <v>177346</v>
      </c>
      <c r="S68" s="43">
        <v>112679</v>
      </c>
      <c r="T68" s="43">
        <v>668</v>
      </c>
      <c r="U68" s="44" t="s">
        <v>12</v>
      </c>
      <c r="V68" s="45" t="s">
        <v>237</v>
      </c>
      <c r="W68" s="42">
        <v>77484866</v>
      </c>
      <c r="X68" s="42">
        <f t="shared" si="8"/>
        <v>406.98398008277832</v>
      </c>
      <c r="Y68" s="42">
        <f t="shared" si="9"/>
        <v>436.91352497378006</v>
      </c>
      <c r="Z68" s="42">
        <f t="shared" si="10"/>
        <v>687.66022062673608</v>
      </c>
      <c r="AA68" s="42">
        <f t="shared" si="11"/>
        <v>115995.30838323354</v>
      </c>
      <c r="AB68" s="91" t="s">
        <v>238</v>
      </c>
      <c r="AC68" s="34">
        <f>SUM(W68:W80)</f>
        <v>1130144897</v>
      </c>
      <c r="AD68" s="35">
        <f>W68/AC68</f>
        <v>6.8561886361373364E-2</v>
      </c>
    </row>
    <row r="69" spans="1:30" s="38" customFormat="1">
      <c r="A69" s="39" t="s">
        <v>251</v>
      </c>
      <c r="B69" s="40" t="s">
        <v>229</v>
      </c>
      <c r="C69" s="40" t="s">
        <v>241</v>
      </c>
      <c r="D69" s="40"/>
      <c r="E69" s="40" t="s">
        <v>231</v>
      </c>
      <c r="F69" s="40" t="s">
        <v>242</v>
      </c>
      <c r="G69" s="40" t="s">
        <v>256</v>
      </c>
      <c r="H69" s="40"/>
      <c r="I69" s="40" t="s">
        <v>257</v>
      </c>
      <c r="J69" s="40"/>
      <c r="K69" s="40" t="s">
        <v>258</v>
      </c>
      <c r="L69" s="41">
        <v>2024</v>
      </c>
      <c r="M69" s="40" t="s">
        <v>259</v>
      </c>
      <c r="N69" s="40" t="s">
        <v>63</v>
      </c>
      <c r="O69" s="40" t="s">
        <v>235</v>
      </c>
      <c r="P69" s="40" t="s">
        <v>236</v>
      </c>
      <c r="Q69" s="42">
        <v>190388</v>
      </c>
      <c r="R69" s="42">
        <v>177346</v>
      </c>
      <c r="S69" s="43">
        <v>112679</v>
      </c>
      <c r="T69" s="43">
        <v>668</v>
      </c>
      <c r="U69" s="44" t="s">
        <v>13</v>
      </c>
      <c r="V69" s="45" t="s">
        <v>237</v>
      </c>
      <c r="W69" s="42">
        <v>159733721</v>
      </c>
      <c r="X69" s="42">
        <f t="shared" si="8"/>
        <v>838.99048784587262</v>
      </c>
      <c r="Y69" s="42">
        <f t="shared" si="9"/>
        <v>900.6897308087016</v>
      </c>
      <c r="Z69" s="42">
        <f t="shared" si="10"/>
        <v>1417.5997390818166</v>
      </c>
      <c r="AA69" s="42">
        <f t="shared" si="11"/>
        <v>239122.33682634731</v>
      </c>
      <c r="AB69" s="91" t="s">
        <v>238</v>
      </c>
      <c r="AD69" s="35">
        <f>W69/AC68</f>
        <v>0.1413391516645498</v>
      </c>
    </row>
    <row r="70" spans="1:30" s="38" customFormat="1">
      <c r="A70" s="39" t="s">
        <v>251</v>
      </c>
      <c r="B70" s="40" t="s">
        <v>229</v>
      </c>
      <c r="C70" s="40" t="s">
        <v>241</v>
      </c>
      <c r="D70" s="40"/>
      <c r="E70" s="40" t="s">
        <v>231</v>
      </c>
      <c r="F70" s="40" t="s">
        <v>242</v>
      </c>
      <c r="G70" s="40" t="s">
        <v>256</v>
      </c>
      <c r="H70" s="40"/>
      <c r="I70" s="40" t="s">
        <v>257</v>
      </c>
      <c r="J70" s="40"/>
      <c r="K70" s="40" t="s">
        <v>258</v>
      </c>
      <c r="L70" s="41">
        <v>2024</v>
      </c>
      <c r="M70" s="40" t="s">
        <v>259</v>
      </c>
      <c r="N70" s="40" t="s">
        <v>63</v>
      </c>
      <c r="O70" s="40" t="s">
        <v>235</v>
      </c>
      <c r="P70" s="40" t="s">
        <v>236</v>
      </c>
      <c r="Q70" s="42">
        <v>190388</v>
      </c>
      <c r="R70" s="42">
        <v>177346</v>
      </c>
      <c r="S70" s="43">
        <v>112679</v>
      </c>
      <c r="T70" s="43">
        <v>668</v>
      </c>
      <c r="U70" s="44" t="s">
        <v>14</v>
      </c>
      <c r="V70" s="45" t="s">
        <v>237</v>
      </c>
      <c r="W70" s="42">
        <v>136131238.65437499</v>
      </c>
      <c r="X70" s="42">
        <f t="shared" si="8"/>
        <v>715.02005722196247</v>
      </c>
      <c r="Y70" s="42">
        <f t="shared" si="9"/>
        <v>767.60253208065024</v>
      </c>
      <c r="Z70" s="42">
        <f t="shared" si="10"/>
        <v>1208.1331805782354</v>
      </c>
      <c r="AA70" s="42">
        <f t="shared" si="11"/>
        <v>203789.27942271705</v>
      </c>
      <c r="AB70" s="91" t="s">
        <v>238</v>
      </c>
      <c r="AD70" s="35">
        <f>W70/AC68</f>
        <v>0.12045467710887252</v>
      </c>
    </row>
    <row r="71" spans="1:30" s="38" customFormat="1">
      <c r="A71" s="39" t="s">
        <v>251</v>
      </c>
      <c r="B71" s="40" t="s">
        <v>229</v>
      </c>
      <c r="C71" s="40" t="s">
        <v>241</v>
      </c>
      <c r="D71" s="40"/>
      <c r="E71" s="40" t="s">
        <v>231</v>
      </c>
      <c r="F71" s="40" t="s">
        <v>242</v>
      </c>
      <c r="G71" s="40" t="s">
        <v>256</v>
      </c>
      <c r="H71" s="40"/>
      <c r="I71" s="40" t="s">
        <v>257</v>
      </c>
      <c r="J71" s="40"/>
      <c r="K71" s="40" t="s">
        <v>258</v>
      </c>
      <c r="L71" s="41">
        <v>2024</v>
      </c>
      <c r="M71" s="40" t="s">
        <v>259</v>
      </c>
      <c r="N71" s="40" t="s">
        <v>63</v>
      </c>
      <c r="O71" s="40" t="s">
        <v>235</v>
      </c>
      <c r="P71" s="40" t="s">
        <v>236</v>
      </c>
      <c r="Q71" s="42">
        <v>190388</v>
      </c>
      <c r="R71" s="42">
        <v>177346</v>
      </c>
      <c r="S71" s="43">
        <v>112679</v>
      </c>
      <c r="T71" s="43">
        <v>668</v>
      </c>
      <c r="U71" s="44" t="s">
        <v>15</v>
      </c>
      <c r="V71" s="45" t="s">
        <v>237</v>
      </c>
      <c r="W71" s="42">
        <v>43023987.465000004</v>
      </c>
      <c r="X71" s="42">
        <f t="shared" si="8"/>
        <v>225.98056319200791</v>
      </c>
      <c r="Y71" s="42">
        <f t="shared" si="9"/>
        <v>242.59914215713917</v>
      </c>
      <c r="Z71" s="42">
        <f t="shared" si="10"/>
        <v>381.82791349763488</v>
      </c>
      <c r="AA71" s="42">
        <f t="shared" si="11"/>
        <v>64407.166863772458</v>
      </c>
      <c r="AB71" s="91" t="s">
        <v>238</v>
      </c>
      <c r="AD71" s="35">
        <f>W71/AC68</f>
        <v>3.8069443643207461E-2</v>
      </c>
    </row>
    <row r="72" spans="1:30" s="38" customFormat="1">
      <c r="A72" s="39" t="s">
        <v>251</v>
      </c>
      <c r="B72" s="40" t="s">
        <v>229</v>
      </c>
      <c r="C72" s="40" t="s">
        <v>241</v>
      </c>
      <c r="D72" s="40"/>
      <c r="E72" s="40" t="s">
        <v>231</v>
      </c>
      <c r="F72" s="40" t="s">
        <v>242</v>
      </c>
      <c r="G72" s="40" t="s">
        <v>256</v>
      </c>
      <c r="H72" s="40"/>
      <c r="I72" s="40" t="s">
        <v>257</v>
      </c>
      <c r="J72" s="40"/>
      <c r="K72" s="40" t="s">
        <v>258</v>
      </c>
      <c r="L72" s="41">
        <v>2024</v>
      </c>
      <c r="M72" s="40" t="s">
        <v>259</v>
      </c>
      <c r="N72" s="40" t="s">
        <v>63</v>
      </c>
      <c r="O72" s="40" t="s">
        <v>235</v>
      </c>
      <c r="P72" s="40" t="s">
        <v>236</v>
      </c>
      <c r="Q72" s="42">
        <v>190388</v>
      </c>
      <c r="R72" s="42">
        <v>177346</v>
      </c>
      <c r="S72" s="43">
        <v>112679</v>
      </c>
      <c r="T72" s="43">
        <v>668</v>
      </c>
      <c r="U72" s="44" t="s">
        <v>16</v>
      </c>
      <c r="V72" s="45" t="s">
        <v>237</v>
      </c>
      <c r="W72" s="42">
        <v>126786550</v>
      </c>
      <c r="X72" s="42">
        <f t="shared" si="8"/>
        <v>665.93771666281486</v>
      </c>
      <c r="Y72" s="42">
        <f t="shared" si="9"/>
        <v>714.91068307150988</v>
      </c>
      <c r="Z72" s="42">
        <f t="shared" si="10"/>
        <v>1125.201235367726</v>
      </c>
      <c r="AA72" s="42">
        <f t="shared" si="11"/>
        <v>189800.22455089822</v>
      </c>
      <c r="AB72" s="91" t="s">
        <v>238</v>
      </c>
      <c r="AD72" s="35">
        <f>W72/AC68</f>
        <v>0.11218610138979374</v>
      </c>
    </row>
    <row r="73" spans="1:30" s="38" customFormat="1">
      <c r="A73" s="39" t="s">
        <v>251</v>
      </c>
      <c r="B73" s="40" t="s">
        <v>229</v>
      </c>
      <c r="C73" s="40" t="s">
        <v>241</v>
      </c>
      <c r="D73" s="40"/>
      <c r="E73" s="40" t="s">
        <v>231</v>
      </c>
      <c r="F73" s="40" t="s">
        <v>242</v>
      </c>
      <c r="G73" s="40" t="s">
        <v>256</v>
      </c>
      <c r="H73" s="40"/>
      <c r="I73" s="40" t="s">
        <v>257</v>
      </c>
      <c r="J73" s="40"/>
      <c r="K73" s="40" t="s">
        <v>258</v>
      </c>
      <c r="L73" s="41">
        <v>2024</v>
      </c>
      <c r="M73" s="40" t="s">
        <v>259</v>
      </c>
      <c r="N73" s="40" t="s">
        <v>63</v>
      </c>
      <c r="O73" s="40" t="s">
        <v>235</v>
      </c>
      <c r="P73" s="40" t="s">
        <v>236</v>
      </c>
      <c r="Q73" s="42">
        <v>190388</v>
      </c>
      <c r="R73" s="42">
        <v>177346</v>
      </c>
      <c r="S73" s="43">
        <v>112679</v>
      </c>
      <c r="T73" s="43">
        <v>668</v>
      </c>
      <c r="U73" s="44" t="s">
        <v>17</v>
      </c>
      <c r="V73" s="45" t="s">
        <v>237</v>
      </c>
      <c r="W73" s="42">
        <v>61382707.285750009</v>
      </c>
      <c r="X73" s="42">
        <f t="shared" si="8"/>
        <v>322.40848838030763</v>
      </c>
      <c r="Y73" s="42">
        <f t="shared" si="9"/>
        <v>346.11836345759144</v>
      </c>
      <c r="Z73" s="42">
        <f t="shared" si="10"/>
        <v>544.75729537668963</v>
      </c>
      <c r="AA73" s="42">
        <f t="shared" si="11"/>
        <v>91890.280367889238</v>
      </c>
      <c r="AB73" s="91" t="s">
        <v>238</v>
      </c>
      <c r="AD73" s="35">
        <f>W73/AC68</f>
        <v>5.4314015352095166E-2</v>
      </c>
    </row>
    <row r="74" spans="1:30" s="38" customFormat="1">
      <c r="A74" s="39" t="s">
        <v>251</v>
      </c>
      <c r="B74" s="40" t="s">
        <v>229</v>
      </c>
      <c r="C74" s="40" t="s">
        <v>241</v>
      </c>
      <c r="D74" s="40"/>
      <c r="E74" s="40" t="s">
        <v>231</v>
      </c>
      <c r="F74" s="40" t="s">
        <v>242</v>
      </c>
      <c r="G74" s="40" t="s">
        <v>256</v>
      </c>
      <c r="H74" s="40"/>
      <c r="I74" s="40" t="s">
        <v>257</v>
      </c>
      <c r="J74" s="40"/>
      <c r="K74" s="40" t="s">
        <v>258</v>
      </c>
      <c r="L74" s="41">
        <v>2024</v>
      </c>
      <c r="M74" s="40" t="s">
        <v>259</v>
      </c>
      <c r="N74" s="40" t="s">
        <v>63</v>
      </c>
      <c r="O74" s="40" t="s">
        <v>235</v>
      </c>
      <c r="P74" s="40" t="s">
        <v>236</v>
      </c>
      <c r="Q74" s="42">
        <v>190388</v>
      </c>
      <c r="R74" s="42">
        <v>177346</v>
      </c>
      <c r="S74" s="43">
        <v>112679</v>
      </c>
      <c r="T74" s="43">
        <v>668</v>
      </c>
      <c r="U74" s="44" t="s">
        <v>18</v>
      </c>
      <c r="V74" s="45" t="s">
        <v>237</v>
      </c>
      <c r="W74" s="42">
        <v>38808124</v>
      </c>
      <c r="X74" s="42">
        <f t="shared" si="8"/>
        <v>203.83702754375275</v>
      </c>
      <c r="Y74" s="42">
        <f t="shared" si="9"/>
        <v>218.8271739988497</v>
      </c>
      <c r="Z74" s="42">
        <f t="shared" si="10"/>
        <v>344.41310270769173</v>
      </c>
      <c r="AA74" s="42">
        <f t="shared" si="11"/>
        <v>58095.99401197605</v>
      </c>
      <c r="AB74" s="91" t="s">
        <v>238</v>
      </c>
      <c r="AD74" s="35">
        <f>W74/AC68</f>
        <v>3.4339069355635021E-2</v>
      </c>
    </row>
    <row r="75" spans="1:30" s="38" customFormat="1">
      <c r="A75" s="39" t="s">
        <v>251</v>
      </c>
      <c r="B75" s="40" t="s">
        <v>229</v>
      </c>
      <c r="C75" s="40" t="s">
        <v>241</v>
      </c>
      <c r="D75" s="40"/>
      <c r="E75" s="40" t="s">
        <v>231</v>
      </c>
      <c r="F75" s="40" t="s">
        <v>242</v>
      </c>
      <c r="G75" s="40" t="s">
        <v>256</v>
      </c>
      <c r="H75" s="40"/>
      <c r="I75" s="40" t="s">
        <v>257</v>
      </c>
      <c r="J75" s="40"/>
      <c r="K75" s="40" t="s">
        <v>258</v>
      </c>
      <c r="L75" s="41">
        <v>2024</v>
      </c>
      <c r="M75" s="40" t="s">
        <v>259</v>
      </c>
      <c r="N75" s="40" t="s">
        <v>63</v>
      </c>
      <c r="O75" s="40" t="s">
        <v>235</v>
      </c>
      <c r="P75" s="40" t="s">
        <v>236</v>
      </c>
      <c r="Q75" s="42">
        <v>190388</v>
      </c>
      <c r="R75" s="42">
        <v>177346</v>
      </c>
      <c r="S75" s="43">
        <v>112679</v>
      </c>
      <c r="T75" s="43">
        <v>668</v>
      </c>
      <c r="U75" s="44" t="s">
        <v>19</v>
      </c>
      <c r="V75" s="45" t="s">
        <v>237</v>
      </c>
      <c r="W75" s="42">
        <v>1067000</v>
      </c>
      <c r="X75" s="42">
        <f t="shared" si="8"/>
        <v>5.6043448116477927</v>
      </c>
      <c r="Y75" s="42">
        <f t="shared" si="9"/>
        <v>6.0164875441227883</v>
      </c>
      <c r="Z75" s="42">
        <f t="shared" si="10"/>
        <v>9.4693776125098736</v>
      </c>
      <c r="AA75" s="42">
        <f t="shared" si="11"/>
        <v>1597.3053892215569</v>
      </c>
      <c r="AB75" s="91" t="s">
        <v>238</v>
      </c>
      <c r="AD75" s="35">
        <f>W75/AC68</f>
        <v>9.4412672466369591E-4</v>
      </c>
    </row>
    <row r="76" spans="1:30" s="38" customFormat="1">
      <c r="A76" s="39" t="s">
        <v>251</v>
      </c>
      <c r="B76" s="40" t="s">
        <v>229</v>
      </c>
      <c r="C76" s="40" t="s">
        <v>241</v>
      </c>
      <c r="D76" s="40"/>
      <c r="E76" s="40" t="s">
        <v>231</v>
      </c>
      <c r="F76" s="40" t="s">
        <v>242</v>
      </c>
      <c r="G76" s="40" t="s">
        <v>256</v>
      </c>
      <c r="H76" s="40"/>
      <c r="I76" s="40" t="s">
        <v>257</v>
      </c>
      <c r="J76" s="40"/>
      <c r="K76" s="40" t="s">
        <v>258</v>
      </c>
      <c r="L76" s="41">
        <v>2024</v>
      </c>
      <c r="M76" s="40" t="s">
        <v>259</v>
      </c>
      <c r="N76" s="40" t="s">
        <v>63</v>
      </c>
      <c r="O76" s="40" t="s">
        <v>235</v>
      </c>
      <c r="P76" s="40" t="s">
        <v>236</v>
      </c>
      <c r="Q76" s="42">
        <v>190388</v>
      </c>
      <c r="R76" s="42">
        <v>177346</v>
      </c>
      <c r="S76" s="43">
        <v>112679</v>
      </c>
      <c r="T76" s="43">
        <v>668</v>
      </c>
      <c r="U76" s="44" t="s">
        <v>20</v>
      </c>
      <c r="V76" s="45" t="s">
        <v>237</v>
      </c>
      <c r="W76" s="42">
        <v>147975073.74000001</v>
      </c>
      <c r="X76" s="42">
        <f t="shared" si="8"/>
        <v>777.22899415929578</v>
      </c>
      <c r="Y76" s="42">
        <f t="shared" si="9"/>
        <v>834.38630552704888</v>
      </c>
      <c r="Z76" s="42">
        <f t="shared" si="10"/>
        <v>1313.2444709306969</v>
      </c>
      <c r="AA76" s="42">
        <f t="shared" si="11"/>
        <v>221519.57146706589</v>
      </c>
      <c r="AB76" s="91" t="s">
        <v>238</v>
      </c>
      <c r="AD76" s="35">
        <f>W76/AC68</f>
        <v>0.13093460328211348</v>
      </c>
    </row>
    <row r="77" spans="1:30" s="38" customFormat="1">
      <c r="A77" s="39" t="s">
        <v>251</v>
      </c>
      <c r="B77" s="40" t="s">
        <v>229</v>
      </c>
      <c r="C77" s="40" t="s">
        <v>241</v>
      </c>
      <c r="D77" s="40"/>
      <c r="E77" s="40" t="s">
        <v>231</v>
      </c>
      <c r="F77" s="40" t="s">
        <v>242</v>
      </c>
      <c r="G77" s="40" t="s">
        <v>256</v>
      </c>
      <c r="H77" s="40"/>
      <c r="I77" s="40" t="s">
        <v>257</v>
      </c>
      <c r="J77" s="40"/>
      <c r="K77" s="40" t="s">
        <v>258</v>
      </c>
      <c r="L77" s="41">
        <v>2024</v>
      </c>
      <c r="M77" s="40" t="s">
        <v>259</v>
      </c>
      <c r="N77" s="40" t="s">
        <v>63</v>
      </c>
      <c r="O77" s="40" t="s">
        <v>235</v>
      </c>
      <c r="P77" s="40" t="s">
        <v>236</v>
      </c>
      <c r="Q77" s="42">
        <v>190388</v>
      </c>
      <c r="R77" s="42">
        <v>177346</v>
      </c>
      <c r="S77" s="43">
        <v>112679</v>
      </c>
      <c r="T77" s="43">
        <v>668</v>
      </c>
      <c r="U77" s="44" t="s">
        <v>21</v>
      </c>
      <c r="V77" s="45" t="s">
        <v>237</v>
      </c>
      <c r="W77" s="42">
        <v>182667416.13749999</v>
      </c>
      <c r="X77" s="42">
        <f t="shared" si="8"/>
        <v>959.44815921959366</v>
      </c>
      <c r="Y77" s="42">
        <f t="shared" si="9"/>
        <v>1030.0058424633203</v>
      </c>
      <c r="Z77" s="42">
        <f t="shared" si="10"/>
        <v>1621.1309661738212</v>
      </c>
      <c r="AA77" s="42">
        <f t="shared" si="11"/>
        <v>273454.21577470057</v>
      </c>
      <c r="AB77" s="91" t="s">
        <v>238</v>
      </c>
      <c r="AD77" s="35">
        <f>W77/AC68</f>
        <v>0.16163185501469374</v>
      </c>
    </row>
    <row r="78" spans="1:30" s="38" customFormat="1">
      <c r="A78" s="39" t="s">
        <v>251</v>
      </c>
      <c r="B78" s="40" t="s">
        <v>229</v>
      </c>
      <c r="C78" s="40" t="s">
        <v>241</v>
      </c>
      <c r="D78" s="40"/>
      <c r="E78" s="40" t="s">
        <v>231</v>
      </c>
      <c r="F78" s="40" t="s">
        <v>242</v>
      </c>
      <c r="G78" s="40" t="s">
        <v>256</v>
      </c>
      <c r="H78" s="40"/>
      <c r="I78" s="40" t="s">
        <v>257</v>
      </c>
      <c r="J78" s="40"/>
      <c r="K78" s="40" t="s">
        <v>258</v>
      </c>
      <c r="L78" s="41">
        <v>2024</v>
      </c>
      <c r="M78" s="40" t="s">
        <v>259</v>
      </c>
      <c r="N78" s="40" t="s">
        <v>63</v>
      </c>
      <c r="O78" s="40" t="s">
        <v>235</v>
      </c>
      <c r="P78" s="40" t="s">
        <v>236</v>
      </c>
      <c r="Q78" s="42">
        <v>190388</v>
      </c>
      <c r="R78" s="42">
        <v>177346</v>
      </c>
      <c r="S78" s="43">
        <v>112679</v>
      </c>
      <c r="T78" s="43">
        <v>668</v>
      </c>
      <c r="U78" s="44" t="s">
        <v>22</v>
      </c>
      <c r="V78" s="45" t="s">
        <v>237</v>
      </c>
      <c r="W78" s="42">
        <v>6389192</v>
      </c>
      <c r="X78" s="42">
        <f t="shared" si="8"/>
        <v>33.558795722419482</v>
      </c>
      <c r="Y78" s="42">
        <f t="shared" si="9"/>
        <v>36.026704859427333</v>
      </c>
      <c r="Z78" s="42">
        <f t="shared" si="10"/>
        <v>56.702597644636533</v>
      </c>
      <c r="AA78" s="42">
        <f t="shared" si="11"/>
        <v>9564.6586826347302</v>
      </c>
      <c r="AB78" s="91" t="s">
        <v>238</v>
      </c>
      <c r="AD78" s="35">
        <f>W78/AC68</f>
        <v>5.6534272879170469E-3</v>
      </c>
    </row>
    <row r="79" spans="1:30" s="38" customFormat="1">
      <c r="A79" s="39" t="s">
        <v>251</v>
      </c>
      <c r="B79" s="40" t="s">
        <v>229</v>
      </c>
      <c r="C79" s="40" t="s">
        <v>241</v>
      </c>
      <c r="D79" s="40"/>
      <c r="E79" s="40" t="s">
        <v>231</v>
      </c>
      <c r="F79" s="40" t="s">
        <v>242</v>
      </c>
      <c r="G79" s="40" t="s">
        <v>256</v>
      </c>
      <c r="H79" s="40"/>
      <c r="I79" s="40" t="s">
        <v>257</v>
      </c>
      <c r="J79" s="40"/>
      <c r="K79" s="40" t="s">
        <v>258</v>
      </c>
      <c r="L79" s="41">
        <v>2024</v>
      </c>
      <c r="M79" s="40" t="s">
        <v>259</v>
      </c>
      <c r="N79" s="40" t="s">
        <v>63</v>
      </c>
      <c r="O79" s="40" t="s">
        <v>235</v>
      </c>
      <c r="P79" s="40" t="s">
        <v>236</v>
      </c>
      <c r="Q79" s="42">
        <v>190388</v>
      </c>
      <c r="R79" s="42">
        <v>177346</v>
      </c>
      <c r="S79" s="43">
        <v>112679</v>
      </c>
      <c r="T79" s="43">
        <v>668</v>
      </c>
      <c r="U79" s="44" t="s">
        <v>23</v>
      </c>
      <c r="V79" s="45" t="s">
        <v>237</v>
      </c>
      <c r="W79" s="42">
        <v>32986364</v>
      </c>
      <c r="X79" s="42">
        <f t="shared" si="8"/>
        <v>173.25862974557219</v>
      </c>
      <c r="Y79" s="42">
        <f t="shared" si="9"/>
        <v>186.00004510955984</v>
      </c>
      <c r="Z79" s="42">
        <f t="shared" si="10"/>
        <v>292.74633250206341</v>
      </c>
      <c r="AA79" s="42">
        <f t="shared" si="11"/>
        <v>49380.784431137727</v>
      </c>
      <c r="AB79" s="91" t="s">
        <v>238</v>
      </c>
      <c r="AD79" s="35">
        <f>W79/AC68</f>
        <v>2.918772989867334E-2</v>
      </c>
    </row>
    <row r="80" spans="1:30" s="38" customFormat="1">
      <c r="A80" s="39" t="s">
        <v>251</v>
      </c>
      <c r="B80" s="40" t="s">
        <v>229</v>
      </c>
      <c r="C80" s="40" t="s">
        <v>241</v>
      </c>
      <c r="D80" s="40"/>
      <c r="E80" s="40" t="s">
        <v>231</v>
      </c>
      <c r="F80" s="40" t="s">
        <v>242</v>
      </c>
      <c r="G80" s="40" t="s">
        <v>256</v>
      </c>
      <c r="H80" s="40"/>
      <c r="I80" s="40" t="s">
        <v>257</v>
      </c>
      <c r="J80" s="40"/>
      <c r="K80" s="40" t="s">
        <v>258</v>
      </c>
      <c r="L80" s="41">
        <v>2024</v>
      </c>
      <c r="M80" s="40" t="s">
        <v>259</v>
      </c>
      <c r="N80" s="40" t="s">
        <v>63</v>
      </c>
      <c r="O80" s="40" t="s">
        <v>235</v>
      </c>
      <c r="P80" s="40" t="s">
        <v>236</v>
      </c>
      <c r="Q80" s="42">
        <v>190388</v>
      </c>
      <c r="R80" s="42">
        <v>177346</v>
      </c>
      <c r="S80" s="43">
        <v>112679</v>
      </c>
      <c r="T80" s="43">
        <v>668</v>
      </c>
      <c r="U80" s="44" t="s">
        <v>24</v>
      </c>
      <c r="V80" s="45" t="s">
        <v>237</v>
      </c>
      <c r="W80" s="42">
        <v>115708656.71737504</v>
      </c>
      <c r="X80" s="42">
        <f t="shared" si="8"/>
        <v>607.75183686668822</v>
      </c>
      <c r="Y80" s="42">
        <f t="shared" si="9"/>
        <v>652.44582182499209</v>
      </c>
      <c r="Z80" s="42">
        <f t="shared" si="10"/>
        <v>1026.8875009307417</v>
      </c>
      <c r="AA80" s="42">
        <f t="shared" si="11"/>
        <v>173216.55197211832</v>
      </c>
      <c r="AB80" s="91" t="s">
        <v>238</v>
      </c>
      <c r="AD80" s="35">
        <f>W80/AC68</f>
        <v>0.10238391291641168</v>
      </c>
    </row>
    <row r="81" spans="1:30" s="36" customFormat="1" ht="15" customHeight="1">
      <c r="A81" s="27" t="s">
        <v>251</v>
      </c>
      <c r="B81" s="28" t="s">
        <v>229</v>
      </c>
      <c r="C81" s="28" t="s">
        <v>241</v>
      </c>
      <c r="D81" s="28"/>
      <c r="E81" s="28" t="s">
        <v>231</v>
      </c>
      <c r="F81" s="28" t="s">
        <v>127</v>
      </c>
      <c r="G81" s="28" t="s">
        <v>260</v>
      </c>
      <c r="H81" s="28"/>
      <c r="I81" s="28" t="s">
        <v>261</v>
      </c>
      <c r="J81" s="28"/>
      <c r="K81" s="28" t="s">
        <v>262</v>
      </c>
      <c r="L81" s="29">
        <v>2024</v>
      </c>
      <c r="M81" s="28" t="s">
        <v>263</v>
      </c>
      <c r="N81" s="28" t="s">
        <v>63</v>
      </c>
      <c r="O81" s="28" t="s">
        <v>235</v>
      </c>
      <c r="P81" s="28" t="s">
        <v>236</v>
      </c>
      <c r="Q81" s="83">
        <v>43888</v>
      </c>
      <c r="R81" s="83">
        <v>34725</v>
      </c>
      <c r="S81" s="83">
        <v>25999</v>
      </c>
      <c r="T81" s="86">
        <v>88</v>
      </c>
      <c r="U81" s="85" t="s">
        <v>12</v>
      </c>
      <c r="V81" s="84" t="s">
        <v>237</v>
      </c>
      <c r="W81" s="83">
        <f>15800000+20338133</f>
        <v>36138133</v>
      </c>
      <c r="X81" s="30">
        <f t="shared" si="8"/>
        <v>823.41717553773242</v>
      </c>
      <c r="Y81" s="30">
        <f t="shared" si="9"/>
        <v>1040.6949748020158</v>
      </c>
      <c r="Z81" s="30">
        <f t="shared" si="10"/>
        <v>1389.9816531405054</v>
      </c>
      <c r="AA81" s="30">
        <f t="shared" si="11"/>
        <v>410660.60227272729</v>
      </c>
      <c r="AB81" s="82" t="s">
        <v>238</v>
      </c>
      <c r="AC81" s="34">
        <f>SUM(W81:W93)</f>
        <v>398467000.47000003</v>
      </c>
      <c r="AD81" s="35">
        <f>W81/AC81</f>
        <v>9.0692912982441032E-2</v>
      </c>
    </row>
    <row r="82" spans="1:30" s="36" customFormat="1">
      <c r="A82" s="27" t="s">
        <v>251</v>
      </c>
      <c r="B82" s="28" t="s">
        <v>229</v>
      </c>
      <c r="C82" s="28" t="s">
        <v>241</v>
      </c>
      <c r="D82" s="28"/>
      <c r="E82" s="28" t="s">
        <v>231</v>
      </c>
      <c r="F82" s="28" t="s">
        <v>127</v>
      </c>
      <c r="G82" s="28" t="s">
        <v>260</v>
      </c>
      <c r="H82" s="28"/>
      <c r="I82" s="28" t="s">
        <v>261</v>
      </c>
      <c r="J82" s="28"/>
      <c r="K82" s="28" t="s">
        <v>262</v>
      </c>
      <c r="L82" s="29">
        <v>2024</v>
      </c>
      <c r="M82" s="28" t="s">
        <v>263</v>
      </c>
      <c r="N82" s="28" t="s">
        <v>63</v>
      </c>
      <c r="O82" s="28" t="s">
        <v>235</v>
      </c>
      <c r="P82" s="28" t="s">
        <v>236</v>
      </c>
      <c r="Q82" s="83">
        <v>43888</v>
      </c>
      <c r="R82" s="83">
        <v>34725</v>
      </c>
      <c r="S82" s="83">
        <v>25999</v>
      </c>
      <c r="T82" s="86">
        <v>88</v>
      </c>
      <c r="U82" s="85" t="s">
        <v>13</v>
      </c>
      <c r="V82" s="84" t="s">
        <v>237</v>
      </c>
      <c r="W82" s="83">
        <v>38386645</v>
      </c>
      <c r="X82" s="30">
        <f t="shared" si="8"/>
        <v>874.65013215457532</v>
      </c>
      <c r="Y82" s="30">
        <f t="shared" si="9"/>
        <v>1105.4469402447803</v>
      </c>
      <c r="Z82" s="30">
        <f t="shared" si="10"/>
        <v>1476.4662102388554</v>
      </c>
      <c r="AA82" s="30">
        <f t="shared" si="11"/>
        <v>436211.875</v>
      </c>
      <c r="AB82" s="82" t="s">
        <v>238</v>
      </c>
      <c r="AC82" s="38"/>
      <c r="AD82" s="35">
        <f>W82/AC81</f>
        <v>9.6335819414712295E-2</v>
      </c>
    </row>
    <row r="83" spans="1:30" s="36" customFormat="1">
      <c r="A83" s="27" t="s">
        <v>251</v>
      </c>
      <c r="B83" s="28" t="s">
        <v>229</v>
      </c>
      <c r="C83" s="28" t="s">
        <v>241</v>
      </c>
      <c r="D83" s="28"/>
      <c r="E83" s="28" t="s">
        <v>231</v>
      </c>
      <c r="F83" s="28" t="s">
        <v>127</v>
      </c>
      <c r="G83" s="28" t="s">
        <v>260</v>
      </c>
      <c r="H83" s="28"/>
      <c r="I83" s="28" t="s">
        <v>261</v>
      </c>
      <c r="J83" s="28"/>
      <c r="K83" s="28" t="s">
        <v>262</v>
      </c>
      <c r="L83" s="29">
        <v>2024</v>
      </c>
      <c r="M83" s="28" t="s">
        <v>263</v>
      </c>
      <c r="N83" s="28" t="s">
        <v>63</v>
      </c>
      <c r="O83" s="28" t="s">
        <v>235</v>
      </c>
      <c r="P83" s="28" t="s">
        <v>236</v>
      </c>
      <c r="Q83" s="83">
        <v>43888</v>
      </c>
      <c r="R83" s="83">
        <v>34725</v>
      </c>
      <c r="S83" s="83">
        <v>25999</v>
      </c>
      <c r="T83" s="86">
        <v>88</v>
      </c>
      <c r="U83" s="85" t="s">
        <v>14</v>
      </c>
      <c r="V83" s="84" t="s">
        <v>237</v>
      </c>
      <c r="W83" s="83">
        <v>55126103.469999999</v>
      </c>
      <c r="X83" s="30">
        <f t="shared" si="8"/>
        <v>1256.0632398377688</v>
      </c>
      <c r="Y83" s="30">
        <f t="shared" si="9"/>
        <v>1587.5047795536357</v>
      </c>
      <c r="Z83" s="30">
        <f t="shared" si="10"/>
        <v>2120.3162994730565</v>
      </c>
      <c r="AA83" s="30">
        <f t="shared" si="11"/>
        <v>626432.99397727277</v>
      </c>
      <c r="AB83" s="82" t="s">
        <v>238</v>
      </c>
      <c r="AC83" s="38"/>
      <c r="AD83" s="35">
        <f>W83/AC81</f>
        <v>0.13834546751670182</v>
      </c>
    </row>
    <row r="84" spans="1:30" s="36" customFormat="1">
      <c r="A84" s="27" t="s">
        <v>251</v>
      </c>
      <c r="B84" s="28" t="s">
        <v>229</v>
      </c>
      <c r="C84" s="28" t="s">
        <v>241</v>
      </c>
      <c r="D84" s="28"/>
      <c r="E84" s="28" t="s">
        <v>231</v>
      </c>
      <c r="F84" s="28" t="s">
        <v>127</v>
      </c>
      <c r="G84" s="28" t="s">
        <v>260</v>
      </c>
      <c r="H84" s="28"/>
      <c r="I84" s="28" t="s">
        <v>261</v>
      </c>
      <c r="J84" s="28"/>
      <c r="K84" s="28" t="s">
        <v>262</v>
      </c>
      <c r="L84" s="29">
        <v>2024</v>
      </c>
      <c r="M84" s="28" t="s">
        <v>263</v>
      </c>
      <c r="N84" s="28" t="s">
        <v>63</v>
      </c>
      <c r="O84" s="28" t="s">
        <v>235</v>
      </c>
      <c r="P84" s="28" t="s">
        <v>236</v>
      </c>
      <c r="Q84" s="83">
        <v>43888</v>
      </c>
      <c r="R84" s="83">
        <v>34725</v>
      </c>
      <c r="S84" s="83">
        <v>25999</v>
      </c>
      <c r="T84" s="86">
        <v>88</v>
      </c>
      <c r="U84" s="85" t="s">
        <v>15</v>
      </c>
      <c r="V84" s="84" t="s">
        <v>237</v>
      </c>
      <c r="W84" s="83">
        <v>17936613</v>
      </c>
      <c r="X84" s="30">
        <f t="shared" si="8"/>
        <v>408.69059879693765</v>
      </c>
      <c r="Y84" s="30">
        <f t="shared" si="9"/>
        <v>516.53313174946004</v>
      </c>
      <c r="Z84" s="30">
        <f t="shared" si="10"/>
        <v>689.89626524097082</v>
      </c>
      <c r="AA84" s="30">
        <f t="shared" si="11"/>
        <v>203825.14772727274</v>
      </c>
      <c r="AB84" s="82" t="s">
        <v>238</v>
      </c>
      <c r="AC84" s="38"/>
      <c r="AD84" s="35">
        <f>W84/AC81</f>
        <v>4.5014048789092688E-2</v>
      </c>
    </row>
    <row r="85" spans="1:30" s="36" customFormat="1">
      <c r="A85" s="27" t="s">
        <v>251</v>
      </c>
      <c r="B85" s="28" t="s">
        <v>229</v>
      </c>
      <c r="C85" s="28" t="s">
        <v>241</v>
      </c>
      <c r="D85" s="28"/>
      <c r="E85" s="28" t="s">
        <v>231</v>
      </c>
      <c r="F85" s="28" t="s">
        <v>127</v>
      </c>
      <c r="G85" s="28" t="s">
        <v>260</v>
      </c>
      <c r="H85" s="28"/>
      <c r="I85" s="28" t="s">
        <v>261</v>
      </c>
      <c r="J85" s="28"/>
      <c r="K85" s="28" t="s">
        <v>262</v>
      </c>
      <c r="L85" s="29">
        <v>2024</v>
      </c>
      <c r="M85" s="28" t="s">
        <v>263</v>
      </c>
      <c r="N85" s="28" t="s">
        <v>63</v>
      </c>
      <c r="O85" s="28" t="s">
        <v>235</v>
      </c>
      <c r="P85" s="28" t="s">
        <v>236</v>
      </c>
      <c r="Q85" s="83">
        <v>43888</v>
      </c>
      <c r="R85" s="83">
        <v>34725</v>
      </c>
      <c r="S85" s="83">
        <v>25999</v>
      </c>
      <c r="T85" s="86">
        <v>88</v>
      </c>
      <c r="U85" s="85" t="s">
        <v>16</v>
      </c>
      <c r="V85" s="84" t="s">
        <v>237</v>
      </c>
      <c r="W85" s="83">
        <v>56538177</v>
      </c>
      <c r="X85" s="30">
        <f t="shared" si="8"/>
        <v>1288.2377187386073</v>
      </c>
      <c r="Y85" s="30">
        <f t="shared" si="9"/>
        <v>1628.1692440604752</v>
      </c>
      <c r="Z85" s="30">
        <f t="shared" si="10"/>
        <v>2174.6289088041849</v>
      </c>
      <c r="AA85" s="30">
        <f t="shared" si="11"/>
        <v>642479.28409090906</v>
      </c>
      <c r="AB85" s="82" t="s">
        <v>238</v>
      </c>
      <c r="AC85" s="38"/>
      <c r="AD85" s="35">
        <f>W85/AC81</f>
        <v>0.14188923281805535</v>
      </c>
    </row>
    <row r="86" spans="1:30" s="36" customFormat="1">
      <c r="A86" s="27" t="s">
        <v>251</v>
      </c>
      <c r="B86" s="28" t="s">
        <v>229</v>
      </c>
      <c r="C86" s="28" t="s">
        <v>241</v>
      </c>
      <c r="D86" s="28"/>
      <c r="E86" s="28" t="s">
        <v>231</v>
      </c>
      <c r="F86" s="28" t="s">
        <v>127</v>
      </c>
      <c r="G86" s="28" t="s">
        <v>260</v>
      </c>
      <c r="H86" s="28"/>
      <c r="I86" s="28" t="s">
        <v>261</v>
      </c>
      <c r="J86" s="28"/>
      <c r="K86" s="28" t="s">
        <v>262</v>
      </c>
      <c r="L86" s="29">
        <v>2024</v>
      </c>
      <c r="M86" s="28" t="s">
        <v>263</v>
      </c>
      <c r="N86" s="28" t="s">
        <v>63</v>
      </c>
      <c r="O86" s="28" t="s">
        <v>235</v>
      </c>
      <c r="P86" s="28" t="s">
        <v>236</v>
      </c>
      <c r="Q86" s="83">
        <v>43888</v>
      </c>
      <c r="R86" s="83">
        <v>34725</v>
      </c>
      <c r="S86" s="83">
        <v>25999</v>
      </c>
      <c r="T86" s="86">
        <v>88</v>
      </c>
      <c r="U86" s="85" t="s">
        <v>17</v>
      </c>
      <c r="V86" s="84" t="s">
        <v>237</v>
      </c>
      <c r="W86" s="83">
        <v>38176597</v>
      </c>
      <c r="X86" s="30">
        <f t="shared" si="8"/>
        <v>869.86413142544654</v>
      </c>
      <c r="Y86" s="30">
        <f t="shared" si="9"/>
        <v>1099.3980417566595</v>
      </c>
      <c r="Z86" s="30">
        <f t="shared" si="10"/>
        <v>1468.3871302742414</v>
      </c>
      <c r="AA86" s="30">
        <f t="shared" si="11"/>
        <v>433824.96590909088</v>
      </c>
      <c r="AB86" s="82" t="s">
        <v>238</v>
      </c>
      <c r="AC86" s="38"/>
      <c r="AD86" s="35">
        <f>W86/AC81</f>
        <v>9.5808679150268194E-2</v>
      </c>
    </row>
    <row r="87" spans="1:30" s="36" customFormat="1">
      <c r="A87" s="27" t="s">
        <v>251</v>
      </c>
      <c r="B87" s="28" t="s">
        <v>229</v>
      </c>
      <c r="C87" s="28" t="s">
        <v>241</v>
      </c>
      <c r="D87" s="28"/>
      <c r="E87" s="28" t="s">
        <v>231</v>
      </c>
      <c r="F87" s="28" t="s">
        <v>127</v>
      </c>
      <c r="G87" s="28" t="s">
        <v>260</v>
      </c>
      <c r="H87" s="28"/>
      <c r="I87" s="28" t="s">
        <v>261</v>
      </c>
      <c r="J87" s="28"/>
      <c r="K87" s="28" t="s">
        <v>262</v>
      </c>
      <c r="L87" s="29">
        <v>2024</v>
      </c>
      <c r="M87" s="28" t="s">
        <v>263</v>
      </c>
      <c r="N87" s="28" t="s">
        <v>63</v>
      </c>
      <c r="O87" s="28" t="s">
        <v>235</v>
      </c>
      <c r="P87" s="28" t="s">
        <v>236</v>
      </c>
      <c r="Q87" s="83">
        <v>43888</v>
      </c>
      <c r="R87" s="83">
        <v>34725</v>
      </c>
      <c r="S87" s="83">
        <v>25999</v>
      </c>
      <c r="T87" s="86">
        <v>88</v>
      </c>
      <c r="U87" s="85" t="s">
        <v>18</v>
      </c>
      <c r="V87" s="84" t="s">
        <v>237</v>
      </c>
      <c r="W87" s="83">
        <v>7066842</v>
      </c>
      <c r="X87" s="30">
        <f t="shared" si="8"/>
        <v>161.01991432737879</v>
      </c>
      <c r="Y87" s="30">
        <f t="shared" si="9"/>
        <v>203.50876889848811</v>
      </c>
      <c r="Z87" s="30">
        <f t="shared" si="10"/>
        <v>271.81206969498828</v>
      </c>
      <c r="AA87" s="30">
        <f t="shared" si="11"/>
        <v>80305.022727272721</v>
      </c>
      <c r="AB87" s="82" t="s">
        <v>238</v>
      </c>
      <c r="AC87" s="38"/>
      <c r="AD87" s="35">
        <f>W87/AC81</f>
        <v>1.773507465276802E-2</v>
      </c>
    </row>
    <row r="88" spans="1:30" s="36" customFormat="1">
      <c r="A88" s="27" t="s">
        <v>251</v>
      </c>
      <c r="B88" s="28" t="s">
        <v>229</v>
      </c>
      <c r="C88" s="28" t="s">
        <v>241</v>
      </c>
      <c r="D88" s="28"/>
      <c r="E88" s="28" t="s">
        <v>231</v>
      </c>
      <c r="F88" s="28" t="s">
        <v>127</v>
      </c>
      <c r="G88" s="28" t="s">
        <v>260</v>
      </c>
      <c r="H88" s="28"/>
      <c r="I88" s="28" t="s">
        <v>261</v>
      </c>
      <c r="J88" s="28"/>
      <c r="K88" s="28" t="s">
        <v>262</v>
      </c>
      <c r="L88" s="29">
        <v>2024</v>
      </c>
      <c r="M88" s="28" t="s">
        <v>263</v>
      </c>
      <c r="N88" s="28" t="s">
        <v>63</v>
      </c>
      <c r="O88" s="28" t="s">
        <v>235</v>
      </c>
      <c r="P88" s="28" t="s">
        <v>236</v>
      </c>
      <c r="Q88" s="83">
        <v>43888</v>
      </c>
      <c r="R88" s="83">
        <v>34725</v>
      </c>
      <c r="S88" s="83">
        <v>25999</v>
      </c>
      <c r="T88" s="86">
        <v>88</v>
      </c>
      <c r="U88" s="85" t="s">
        <v>19</v>
      </c>
      <c r="V88" s="84" t="s">
        <v>237</v>
      </c>
      <c r="W88" s="83">
        <v>592215</v>
      </c>
      <c r="X88" s="30">
        <f t="shared" si="8"/>
        <v>13.493779620853081</v>
      </c>
      <c r="Y88" s="30">
        <f t="shared" si="9"/>
        <v>17.054427645788337</v>
      </c>
      <c r="Z88" s="30">
        <f t="shared" si="10"/>
        <v>22.778376091388129</v>
      </c>
      <c r="AA88" s="30">
        <f t="shared" si="11"/>
        <v>6729.715909090909</v>
      </c>
      <c r="AB88" s="82" t="s">
        <v>238</v>
      </c>
      <c r="AC88" s="38"/>
      <c r="AD88" s="35">
        <f>W88/AC81</f>
        <v>1.4862334880968065E-3</v>
      </c>
    </row>
    <row r="89" spans="1:30" s="36" customFormat="1">
      <c r="A89" s="27" t="s">
        <v>251</v>
      </c>
      <c r="B89" s="28" t="s">
        <v>229</v>
      </c>
      <c r="C89" s="28" t="s">
        <v>241</v>
      </c>
      <c r="D89" s="28"/>
      <c r="E89" s="28" t="s">
        <v>231</v>
      </c>
      <c r="F89" s="28" t="s">
        <v>127</v>
      </c>
      <c r="G89" s="28" t="s">
        <v>260</v>
      </c>
      <c r="H89" s="28"/>
      <c r="I89" s="28" t="s">
        <v>261</v>
      </c>
      <c r="J89" s="28"/>
      <c r="K89" s="28" t="s">
        <v>262</v>
      </c>
      <c r="L89" s="29">
        <v>2024</v>
      </c>
      <c r="M89" s="28" t="s">
        <v>263</v>
      </c>
      <c r="N89" s="28" t="s">
        <v>63</v>
      </c>
      <c r="O89" s="28" t="s">
        <v>235</v>
      </c>
      <c r="P89" s="28" t="s">
        <v>236</v>
      </c>
      <c r="Q89" s="83">
        <v>43888</v>
      </c>
      <c r="R89" s="83">
        <v>34725</v>
      </c>
      <c r="S89" s="83">
        <v>25999</v>
      </c>
      <c r="T89" s="86">
        <v>88</v>
      </c>
      <c r="U89" s="85" t="s">
        <v>20</v>
      </c>
      <c r="V89" s="84" t="s">
        <v>237</v>
      </c>
      <c r="W89" s="83">
        <v>30144367</v>
      </c>
      <c r="X89" s="30">
        <f t="shared" si="8"/>
        <v>686.84758931826468</v>
      </c>
      <c r="Y89" s="30">
        <f t="shared" si="9"/>
        <v>868.08832253419723</v>
      </c>
      <c r="Z89" s="30">
        <f t="shared" si="10"/>
        <v>1159.4433247432594</v>
      </c>
      <c r="AA89" s="30">
        <f t="shared" si="11"/>
        <v>342549.625</v>
      </c>
      <c r="AB89" s="82" t="s">
        <v>238</v>
      </c>
      <c r="AC89" s="38"/>
      <c r="AD89" s="35">
        <f>W89/AC81</f>
        <v>7.5650849291018077E-2</v>
      </c>
    </row>
    <row r="90" spans="1:30" s="36" customFormat="1">
      <c r="A90" s="27" t="s">
        <v>251</v>
      </c>
      <c r="B90" s="28" t="s">
        <v>229</v>
      </c>
      <c r="C90" s="28" t="s">
        <v>241</v>
      </c>
      <c r="D90" s="28"/>
      <c r="E90" s="28" t="s">
        <v>231</v>
      </c>
      <c r="F90" s="28" t="s">
        <v>127</v>
      </c>
      <c r="G90" s="28" t="s">
        <v>260</v>
      </c>
      <c r="H90" s="28"/>
      <c r="I90" s="28" t="s">
        <v>261</v>
      </c>
      <c r="J90" s="28"/>
      <c r="K90" s="28" t="s">
        <v>262</v>
      </c>
      <c r="L90" s="29">
        <v>2024</v>
      </c>
      <c r="M90" s="28" t="s">
        <v>263</v>
      </c>
      <c r="N90" s="28" t="s">
        <v>63</v>
      </c>
      <c r="O90" s="28" t="s">
        <v>235</v>
      </c>
      <c r="P90" s="28" t="s">
        <v>236</v>
      </c>
      <c r="Q90" s="83">
        <v>43888</v>
      </c>
      <c r="R90" s="83">
        <v>34725</v>
      </c>
      <c r="S90" s="83">
        <v>25999</v>
      </c>
      <c r="T90" s="86">
        <v>88</v>
      </c>
      <c r="U90" s="85" t="s">
        <v>21</v>
      </c>
      <c r="V90" s="84" t="s">
        <v>237</v>
      </c>
      <c r="W90" s="83">
        <v>36985780</v>
      </c>
      <c r="X90" s="30">
        <f t="shared" si="8"/>
        <v>842.73104265402844</v>
      </c>
      <c r="Y90" s="30">
        <f t="shared" si="9"/>
        <v>1065.1052555795536</v>
      </c>
      <c r="Z90" s="30">
        <f t="shared" si="10"/>
        <v>1422.5847147967229</v>
      </c>
      <c r="AA90" s="30">
        <f t="shared" si="11"/>
        <v>420292.95454545453</v>
      </c>
      <c r="AB90" s="82" t="s">
        <v>238</v>
      </c>
      <c r="AC90" s="38"/>
      <c r="AD90" s="35">
        <f>W90/AC81</f>
        <v>9.2820183243215906E-2</v>
      </c>
    </row>
    <row r="91" spans="1:30" s="36" customFormat="1">
      <c r="A91" s="27" t="s">
        <v>251</v>
      </c>
      <c r="B91" s="28" t="s">
        <v>229</v>
      </c>
      <c r="C91" s="28" t="s">
        <v>241</v>
      </c>
      <c r="D91" s="28"/>
      <c r="E91" s="28" t="s">
        <v>231</v>
      </c>
      <c r="F91" s="28" t="s">
        <v>127</v>
      </c>
      <c r="G91" s="28" t="s">
        <v>260</v>
      </c>
      <c r="H91" s="28"/>
      <c r="I91" s="28" t="s">
        <v>261</v>
      </c>
      <c r="J91" s="28"/>
      <c r="K91" s="28" t="s">
        <v>262</v>
      </c>
      <c r="L91" s="29">
        <v>2024</v>
      </c>
      <c r="M91" s="28" t="s">
        <v>263</v>
      </c>
      <c r="N91" s="28" t="s">
        <v>63</v>
      </c>
      <c r="O91" s="28" t="s">
        <v>235</v>
      </c>
      <c r="P91" s="28" t="s">
        <v>236</v>
      </c>
      <c r="Q91" s="83">
        <v>43888</v>
      </c>
      <c r="R91" s="83">
        <v>34725</v>
      </c>
      <c r="S91" s="83">
        <v>25999</v>
      </c>
      <c r="T91" s="86">
        <v>88</v>
      </c>
      <c r="U91" s="85" t="s">
        <v>22</v>
      </c>
      <c r="V91" s="84" t="s">
        <v>237</v>
      </c>
      <c r="W91" s="83">
        <v>2367784</v>
      </c>
      <c r="X91" s="30">
        <f t="shared" si="8"/>
        <v>53.95060153117025</v>
      </c>
      <c r="Y91" s="30">
        <f t="shared" si="9"/>
        <v>68.18672426205903</v>
      </c>
      <c r="Z91" s="30">
        <f t="shared" si="10"/>
        <v>91.072118158390708</v>
      </c>
      <c r="AA91" s="30">
        <f t="shared" si="11"/>
        <v>26906.636363636364</v>
      </c>
      <c r="AB91" s="82" t="s">
        <v>238</v>
      </c>
      <c r="AC91" s="38"/>
      <c r="AD91" s="35">
        <f>W91/AC81</f>
        <v>5.942233603302532E-3</v>
      </c>
    </row>
    <row r="92" spans="1:30" s="36" customFormat="1">
      <c r="A92" s="27" t="s">
        <v>251</v>
      </c>
      <c r="B92" s="28" t="s">
        <v>229</v>
      </c>
      <c r="C92" s="28" t="s">
        <v>241</v>
      </c>
      <c r="D92" s="28"/>
      <c r="E92" s="28" t="s">
        <v>231</v>
      </c>
      <c r="F92" s="28" t="s">
        <v>127</v>
      </c>
      <c r="G92" s="28" t="s">
        <v>260</v>
      </c>
      <c r="H92" s="28"/>
      <c r="I92" s="28" t="s">
        <v>261</v>
      </c>
      <c r="J92" s="28"/>
      <c r="K92" s="28" t="s">
        <v>262</v>
      </c>
      <c r="L92" s="29">
        <v>2024</v>
      </c>
      <c r="M92" s="28" t="s">
        <v>263</v>
      </c>
      <c r="N92" s="28" t="s">
        <v>63</v>
      </c>
      <c r="O92" s="28" t="s">
        <v>235</v>
      </c>
      <c r="P92" s="28" t="s">
        <v>236</v>
      </c>
      <c r="Q92" s="83">
        <v>43888</v>
      </c>
      <c r="R92" s="83">
        <v>34725</v>
      </c>
      <c r="S92" s="83">
        <v>25999</v>
      </c>
      <c r="T92" s="86">
        <v>88</v>
      </c>
      <c r="U92" s="85" t="s">
        <v>23</v>
      </c>
      <c r="V92" s="84" t="s">
        <v>237</v>
      </c>
      <c r="W92" s="83">
        <f>33585827+48917</f>
        <v>33634744</v>
      </c>
      <c r="X92" s="30">
        <f t="shared" si="8"/>
        <v>766.37677725118488</v>
      </c>
      <c r="Y92" s="30">
        <f t="shared" si="9"/>
        <v>968.60313894888407</v>
      </c>
      <c r="Z92" s="30">
        <f t="shared" si="10"/>
        <v>1293.6937574522096</v>
      </c>
      <c r="AA92" s="30">
        <f t="shared" si="11"/>
        <v>382213</v>
      </c>
      <c r="AB92" s="82" t="s">
        <v>238</v>
      </c>
      <c r="AC92" s="38"/>
      <c r="AD92" s="35">
        <f>W92/AC81</f>
        <v>8.4410362615541884E-2</v>
      </c>
    </row>
    <row r="93" spans="1:30" s="36" customFormat="1">
      <c r="A93" s="27" t="s">
        <v>251</v>
      </c>
      <c r="B93" s="28" t="s">
        <v>229</v>
      </c>
      <c r="C93" s="28" t="s">
        <v>241</v>
      </c>
      <c r="D93" s="28"/>
      <c r="E93" s="28" t="s">
        <v>231</v>
      </c>
      <c r="F93" s="28" t="s">
        <v>127</v>
      </c>
      <c r="G93" s="28" t="s">
        <v>260</v>
      </c>
      <c r="H93" s="28"/>
      <c r="I93" s="28" t="s">
        <v>261</v>
      </c>
      <c r="J93" s="28"/>
      <c r="K93" s="28" t="s">
        <v>262</v>
      </c>
      <c r="L93" s="29">
        <v>2024</v>
      </c>
      <c r="M93" s="28" t="s">
        <v>263</v>
      </c>
      <c r="N93" s="28" t="s">
        <v>63</v>
      </c>
      <c r="O93" s="28" t="s">
        <v>235</v>
      </c>
      <c r="P93" s="28" t="s">
        <v>236</v>
      </c>
      <c r="Q93" s="83">
        <v>43888</v>
      </c>
      <c r="R93" s="83">
        <v>34725</v>
      </c>
      <c r="S93" s="83">
        <v>25999</v>
      </c>
      <c r="T93" s="86">
        <v>88</v>
      </c>
      <c r="U93" s="85" t="s">
        <v>24</v>
      </c>
      <c r="V93" s="84" t="s">
        <v>237</v>
      </c>
      <c r="W93" s="83">
        <v>45373000</v>
      </c>
      <c r="X93" s="30">
        <f t="shared" si="8"/>
        <v>1033.8361283266497</v>
      </c>
      <c r="Y93" s="30">
        <f t="shared" si="9"/>
        <v>1306.6378689704823</v>
      </c>
      <c r="Z93" s="30">
        <f t="shared" si="10"/>
        <v>1745.1825070195007</v>
      </c>
      <c r="AA93" s="30">
        <f t="shared" si="11"/>
        <v>515602.27272727271</v>
      </c>
      <c r="AB93" s="82" t="s">
        <v>238</v>
      </c>
      <c r="AC93" s="38"/>
      <c r="AD93" s="35">
        <f>W93/AC81</f>
        <v>0.11386890243478534</v>
      </c>
    </row>
    <row r="94" spans="1:30" s="38" customFormat="1" ht="15" customHeight="1">
      <c r="A94" s="39"/>
      <c r="B94" s="40" t="s">
        <v>229</v>
      </c>
      <c r="C94" s="40" t="s">
        <v>264</v>
      </c>
      <c r="D94" s="40"/>
      <c r="E94" s="40" t="s">
        <v>231</v>
      </c>
      <c r="F94" s="40" t="s">
        <v>127</v>
      </c>
      <c r="G94" s="40" t="s">
        <v>138</v>
      </c>
      <c r="H94" s="40"/>
      <c r="I94" s="40" t="s">
        <v>265</v>
      </c>
      <c r="J94" s="40"/>
      <c r="K94" s="40" t="s">
        <v>266</v>
      </c>
      <c r="L94" s="41">
        <v>2015</v>
      </c>
      <c r="M94" s="40" t="s">
        <v>267</v>
      </c>
      <c r="N94" s="40" t="s">
        <v>63</v>
      </c>
      <c r="O94" s="40" t="s">
        <v>235</v>
      </c>
      <c r="P94" s="40" t="s">
        <v>236</v>
      </c>
      <c r="Q94" s="92">
        <v>260111</v>
      </c>
      <c r="R94" s="92">
        <v>249889</v>
      </c>
      <c r="S94" s="92">
        <v>163996</v>
      </c>
      <c r="T94" s="97">
        <v>731</v>
      </c>
      <c r="U94" s="94" t="s">
        <v>12</v>
      </c>
      <c r="V94" s="93" t="s">
        <v>237</v>
      </c>
      <c r="W94" s="92">
        <v>172621941</v>
      </c>
      <c r="X94" s="42">
        <f t="shared" si="8"/>
        <v>663.64721599624772</v>
      </c>
      <c r="Y94" s="42">
        <f t="shared" si="9"/>
        <v>690.79447674767596</v>
      </c>
      <c r="Z94" s="42">
        <f t="shared" si="10"/>
        <v>1052.5984841093684</v>
      </c>
      <c r="AA94" s="42">
        <f t="shared" si="11"/>
        <v>236144.92612859097</v>
      </c>
      <c r="AB94" s="91" t="s">
        <v>238</v>
      </c>
      <c r="AC94" s="34">
        <f>SUM(W94:W106)</f>
        <v>2263089101</v>
      </c>
      <c r="AD94" s="35">
        <f>W94/AC94</f>
        <v>7.6277129753186859E-2</v>
      </c>
    </row>
    <row r="95" spans="1:30" s="38" customFormat="1">
      <c r="A95" s="39"/>
      <c r="B95" s="40" t="s">
        <v>229</v>
      </c>
      <c r="C95" s="40" t="s">
        <v>264</v>
      </c>
      <c r="D95" s="40"/>
      <c r="E95" s="40" t="s">
        <v>231</v>
      </c>
      <c r="F95" s="40" t="s">
        <v>127</v>
      </c>
      <c r="G95" s="40" t="s">
        <v>138</v>
      </c>
      <c r="H95" s="40"/>
      <c r="I95" s="40" t="s">
        <v>265</v>
      </c>
      <c r="J95" s="40"/>
      <c r="K95" s="40" t="s">
        <v>266</v>
      </c>
      <c r="L95" s="41">
        <v>2015</v>
      </c>
      <c r="M95" s="40" t="s">
        <v>267</v>
      </c>
      <c r="N95" s="40" t="s">
        <v>63</v>
      </c>
      <c r="O95" s="40" t="s">
        <v>235</v>
      </c>
      <c r="P95" s="40" t="s">
        <v>236</v>
      </c>
      <c r="Q95" s="92">
        <v>260111</v>
      </c>
      <c r="R95" s="92">
        <v>249889</v>
      </c>
      <c r="S95" s="98">
        <v>163996</v>
      </c>
      <c r="T95" s="97">
        <v>731</v>
      </c>
      <c r="U95" s="94" t="s">
        <v>13</v>
      </c>
      <c r="V95" s="93" t="s">
        <v>237</v>
      </c>
      <c r="W95" s="92">
        <v>380532434</v>
      </c>
      <c r="X95" s="42">
        <f t="shared" si="8"/>
        <v>1462.9617124996637</v>
      </c>
      <c r="Y95" s="42">
        <f t="shared" si="9"/>
        <v>1522.8058618026403</v>
      </c>
      <c r="Z95" s="42">
        <f t="shared" si="10"/>
        <v>2320.3763140564406</v>
      </c>
      <c r="AA95" s="42">
        <f t="shared" si="11"/>
        <v>520564.2051983584</v>
      </c>
      <c r="AB95" s="91" t="s">
        <v>238</v>
      </c>
      <c r="AD95" s="35">
        <f>W95/AC94</f>
        <v>0.16814734949315635</v>
      </c>
    </row>
    <row r="96" spans="1:30" s="38" customFormat="1">
      <c r="A96" s="39"/>
      <c r="B96" s="40" t="s">
        <v>229</v>
      </c>
      <c r="C96" s="40" t="s">
        <v>264</v>
      </c>
      <c r="D96" s="40"/>
      <c r="E96" s="40" t="s">
        <v>231</v>
      </c>
      <c r="F96" s="40" t="s">
        <v>127</v>
      </c>
      <c r="G96" s="40" t="s">
        <v>138</v>
      </c>
      <c r="H96" s="40"/>
      <c r="I96" s="40" t="s">
        <v>265</v>
      </c>
      <c r="J96" s="40"/>
      <c r="K96" s="40" t="s">
        <v>266</v>
      </c>
      <c r="L96" s="41">
        <v>2015</v>
      </c>
      <c r="M96" s="40" t="s">
        <v>267</v>
      </c>
      <c r="N96" s="40" t="s">
        <v>63</v>
      </c>
      <c r="O96" s="40" t="s">
        <v>235</v>
      </c>
      <c r="P96" s="40" t="s">
        <v>236</v>
      </c>
      <c r="Q96" s="92">
        <v>260111</v>
      </c>
      <c r="R96" s="92">
        <v>249889</v>
      </c>
      <c r="S96" s="98">
        <v>163996</v>
      </c>
      <c r="T96" s="97">
        <v>731</v>
      </c>
      <c r="U96" s="94" t="s">
        <v>14</v>
      </c>
      <c r="V96" s="93" t="s">
        <v>237</v>
      </c>
      <c r="W96" s="92">
        <v>258948738</v>
      </c>
      <c r="X96" s="42">
        <f t="shared" si="8"/>
        <v>995.53166917200735</v>
      </c>
      <c r="Y96" s="42">
        <f t="shared" si="9"/>
        <v>1036.2550492418634</v>
      </c>
      <c r="Z96" s="42">
        <f t="shared" si="10"/>
        <v>1578.9942315666235</v>
      </c>
      <c r="AA96" s="42">
        <f t="shared" si="11"/>
        <v>354239.03967168264</v>
      </c>
      <c r="AB96" s="91" t="s">
        <v>238</v>
      </c>
      <c r="AD96" s="35">
        <f>W96/AC94</f>
        <v>0.11442268794700894</v>
      </c>
    </row>
    <row r="97" spans="1:30" s="38" customFormat="1">
      <c r="A97" s="39"/>
      <c r="B97" s="40" t="s">
        <v>229</v>
      </c>
      <c r="C97" s="40" t="s">
        <v>264</v>
      </c>
      <c r="D97" s="40"/>
      <c r="E97" s="40" t="s">
        <v>231</v>
      </c>
      <c r="F97" s="40" t="s">
        <v>127</v>
      </c>
      <c r="G97" s="40" t="s">
        <v>138</v>
      </c>
      <c r="H97" s="40"/>
      <c r="I97" s="40" t="s">
        <v>265</v>
      </c>
      <c r="J97" s="40"/>
      <c r="K97" s="40" t="s">
        <v>266</v>
      </c>
      <c r="L97" s="41">
        <v>2015</v>
      </c>
      <c r="M97" s="40" t="s">
        <v>267</v>
      </c>
      <c r="N97" s="40" t="s">
        <v>63</v>
      </c>
      <c r="O97" s="40" t="s">
        <v>235</v>
      </c>
      <c r="P97" s="40" t="s">
        <v>236</v>
      </c>
      <c r="Q97" s="92">
        <v>260111</v>
      </c>
      <c r="R97" s="92">
        <v>249889</v>
      </c>
      <c r="S97" s="98">
        <v>163996</v>
      </c>
      <c r="T97" s="97">
        <v>731</v>
      </c>
      <c r="U97" s="94" t="s">
        <v>15</v>
      </c>
      <c r="V97" s="93" t="s">
        <v>237</v>
      </c>
      <c r="W97" s="92">
        <v>87253532</v>
      </c>
      <c r="X97" s="42">
        <f t="shared" si="8"/>
        <v>335.44729749991347</v>
      </c>
      <c r="Y97" s="42">
        <f t="shared" si="9"/>
        <v>349.16915910664335</v>
      </c>
      <c r="Z97" s="42">
        <f t="shared" si="10"/>
        <v>532.0467084563038</v>
      </c>
      <c r="AA97" s="42">
        <f t="shared" si="11"/>
        <v>119361.87688098496</v>
      </c>
      <c r="AB97" s="91" t="s">
        <v>238</v>
      </c>
      <c r="AD97" s="35">
        <f>W97/AC94</f>
        <v>3.8555058199628525E-2</v>
      </c>
    </row>
    <row r="98" spans="1:30" s="38" customFormat="1">
      <c r="A98" s="39"/>
      <c r="B98" s="40" t="s">
        <v>229</v>
      </c>
      <c r="C98" s="40" t="s">
        <v>264</v>
      </c>
      <c r="D98" s="40"/>
      <c r="E98" s="40" t="s">
        <v>231</v>
      </c>
      <c r="F98" s="40" t="s">
        <v>127</v>
      </c>
      <c r="G98" s="40" t="s">
        <v>138</v>
      </c>
      <c r="H98" s="40"/>
      <c r="I98" s="40" t="s">
        <v>265</v>
      </c>
      <c r="J98" s="40"/>
      <c r="K98" s="40" t="s">
        <v>266</v>
      </c>
      <c r="L98" s="41">
        <v>2015</v>
      </c>
      <c r="M98" s="40" t="s">
        <v>267</v>
      </c>
      <c r="N98" s="40" t="s">
        <v>63</v>
      </c>
      <c r="O98" s="40" t="s">
        <v>235</v>
      </c>
      <c r="P98" s="40" t="s">
        <v>236</v>
      </c>
      <c r="Q98" s="92">
        <v>260111</v>
      </c>
      <c r="R98" s="92">
        <v>249889</v>
      </c>
      <c r="S98" s="98">
        <v>163996</v>
      </c>
      <c r="T98" s="97">
        <v>731</v>
      </c>
      <c r="U98" s="94" t="s">
        <v>16</v>
      </c>
      <c r="V98" s="93" t="s">
        <v>237</v>
      </c>
      <c r="W98" s="92">
        <v>229025028</v>
      </c>
      <c r="X98" s="42">
        <f t="shared" si="8"/>
        <v>880.48959098231137</v>
      </c>
      <c r="Y98" s="42">
        <f t="shared" si="9"/>
        <v>916.50704112626011</v>
      </c>
      <c r="Z98" s="42">
        <f t="shared" si="10"/>
        <v>1396.5281348325568</v>
      </c>
      <c r="AA98" s="42">
        <f t="shared" si="11"/>
        <v>313303.73187414499</v>
      </c>
      <c r="AB98" s="91" t="s">
        <v>238</v>
      </c>
      <c r="AD98" s="35">
        <f>W98/AC94</f>
        <v>0.10120018160080388</v>
      </c>
    </row>
    <row r="99" spans="1:30" s="38" customFormat="1">
      <c r="A99" s="39"/>
      <c r="B99" s="40" t="s">
        <v>229</v>
      </c>
      <c r="C99" s="40" t="s">
        <v>264</v>
      </c>
      <c r="D99" s="40"/>
      <c r="E99" s="40" t="s">
        <v>231</v>
      </c>
      <c r="F99" s="40" t="s">
        <v>127</v>
      </c>
      <c r="G99" s="40" t="s">
        <v>138</v>
      </c>
      <c r="H99" s="40"/>
      <c r="I99" s="40" t="s">
        <v>265</v>
      </c>
      <c r="J99" s="40"/>
      <c r="K99" s="40" t="s">
        <v>266</v>
      </c>
      <c r="L99" s="41">
        <v>2015</v>
      </c>
      <c r="M99" s="40" t="s">
        <v>267</v>
      </c>
      <c r="N99" s="40" t="s">
        <v>63</v>
      </c>
      <c r="O99" s="40" t="s">
        <v>235</v>
      </c>
      <c r="P99" s="40" t="s">
        <v>236</v>
      </c>
      <c r="Q99" s="92">
        <v>260111</v>
      </c>
      <c r="R99" s="92">
        <v>249889</v>
      </c>
      <c r="S99" s="98">
        <v>163996</v>
      </c>
      <c r="T99" s="97">
        <v>731</v>
      </c>
      <c r="U99" s="94" t="s">
        <v>17</v>
      </c>
      <c r="V99" s="93" t="s">
        <v>237</v>
      </c>
      <c r="W99" s="92">
        <v>274374818</v>
      </c>
      <c r="X99" s="42">
        <f t="shared" ref="X99:X130" si="12">W99/Q99</f>
        <v>1054.8374270984311</v>
      </c>
      <c r="Y99" s="42">
        <f t="shared" ref="Y99:Y130" si="13">W99/R99</f>
        <v>1097.9867781294895</v>
      </c>
      <c r="Z99" s="42">
        <f t="shared" ref="Z99:Z130" si="14">W99/S99</f>
        <v>1673.0579892192493</v>
      </c>
      <c r="AA99" s="42">
        <f t="shared" ref="AA99:AA119" si="15">W99/T99</f>
        <v>375341.7482900137</v>
      </c>
      <c r="AB99" s="91" t="s">
        <v>238</v>
      </c>
      <c r="AD99" s="35">
        <f>W99/AC94</f>
        <v>0.12123907002988125</v>
      </c>
    </row>
    <row r="100" spans="1:30" s="38" customFormat="1">
      <c r="A100" s="39"/>
      <c r="B100" s="40" t="s">
        <v>229</v>
      </c>
      <c r="C100" s="40" t="s">
        <v>264</v>
      </c>
      <c r="D100" s="40"/>
      <c r="E100" s="40" t="s">
        <v>231</v>
      </c>
      <c r="F100" s="40" t="s">
        <v>127</v>
      </c>
      <c r="G100" s="40" t="s">
        <v>138</v>
      </c>
      <c r="H100" s="40"/>
      <c r="I100" s="40" t="s">
        <v>265</v>
      </c>
      <c r="J100" s="40"/>
      <c r="K100" s="40" t="s">
        <v>266</v>
      </c>
      <c r="L100" s="41">
        <v>2015</v>
      </c>
      <c r="M100" s="40" t="s">
        <v>267</v>
      </c>
      <c r="N100" s="40" t="s">
        <v>63</v>
      </c>
      <c r="O100" s="40" t="s">
        <v>235</v>
      </c>
      <c r="P100" s="40" t="s">
        <v>236</v>
      </c>
      <c r="Q100" s="92">
        <v>260111</v>
      </c>
      <c r="R100" s="92">
        <v>249889</v>
      </c>
      <c r="S100" s="98">
        <v>163996</v>
      </c>
      <c r="T100" s="97">
        <v>731</v>
      </c>
      <c r="U100" s="94" t="s">
        <v>18</v>
      </c>
      <c r="V100" s="93" t="s">
        <v>237</v>
      </c>
      <c r="W100" s="92">
        <v>16101294</v>
      </c>
      <c r="X100" s="42">
        <f t="shared" si="12"/>
        <v>61.901626613253569</v>
      </c>
      <c r="Y100" s="42">
        <f t="shared" si="13"/>
        <v>64.433784600362557</v>
      </c>
      <c r="Z100" s="42">
        <f t="shared" si="14"/>
        <v>98.181016610161223</v>
      </c>
      <c r="AA100" s="42">
        <f t="shared" si="15"/>
        <v>22026.393980848152</v>
      </c>
      <c r="AB100" s="91" t="s">
        <v>238</v>
      </c>
      <c r="AD100" s="35">
        <f>W100/AC94</f>
        <v>7.1147415242666578E-3</v>
      </c>
    </row>
    <row r="101" spans="1:30" s="38" customFormat="1">
      <c r="A101" s="39"/>
      <c r="B101" s="40" t="s">
        <v>229</v>
      </c>
      <c r="C101" s="40" t="s">
        <v>264</v>
      </c>
      <c r="D101" s="40"/>
      <c r="E101" s="40" t="s">
        <v>231</v>
      </c>
      <c r="F101" s="40" t="s">
        <v>127</v>
      </c>
      <c r="G101" s="40" t="s">
        <v>138</v>
      </c>
      <c r="H101" s="40"/>
      <c r="I101" s="40" t="s">
        <v>265</v>
      </c>
      <c r="J101" s="40"/>
      <c r="K101" s="40" t="s">
        <v>266</v>
      </c>
      <c r="L101" s="41">
        <v>2015</v>
      </c>
      <c r="M101" s="40" t="s">
        <v>267</v>
      </c>
      <c r="N101" s="40" t="s">
        <v>63</v>
      </c>
      <c r="O101" s="40" t="s">
        <v>235</v>
      </c>
      <c r="P101" s="40" t="s">
        <v>236</v>
      </c>
      <c r="Q101" s="92">
        <v>260111</v>
      </c>
      <c r="R101" s="92">
        <v>249889</v>
      </c>
      <c r="S101" s="98">
        <v>163996</v>
      </c>
      <c r="T101" s="97">
        <v>731</v>
      </c>
      <c r="U101" s="94" t="s">
        <v>19</v>
      </c>
      <c r="V101" s="93" t="s">
        <v>237</v>
      </c>
      <c r="W101" s="92">
        <v>91821204</v>
      </c>
      <c r="X101" s="42">
        <f t="shared" si="12"/>
        <v>353.00776975983331</v>
      </c>
      <c r="Y101" s="42">
        <f t="shared" si="13"/>
        <v>367.44796289552562</v>
      </c>
      <c r="Z101" s="42">
        <f t="shared" si="14"/>
        <v>559.89904631820286</v>
      </c>
      <c r="AA101" s="42">
        <f t="shared" si="15"/>
        <v>125610.40218878249</v>
      </c>
      <c r="AB101" s="91" t="s">
        <v>238</v>
      </c>
      <c r="AD101" s="35">
        <f>W101/AC94</f>
        <v>4.0573393225846306E-2</v>
      </c>
    </row>
    <row r="102" spans="1:30" s="38" customFormat="1">
      <c r="A102" s="39"/>
      <c r="B102" s="40" t="s">
        <v>229</v>
      </c>
      <c r="C102" s="40" t="s">
        <v>264</v>
      </c>
      <c r="D102" s="40"/>
      <c r="E102" s="40" t="s">
        <v>231</v>
      </c>
      <c r="F102" s="40" t="s">
        <v>127</v>
      </c>
      <c r="G102" s="40" t="s">
        <v>138</v>
      </c>
      <c r="H102" s="40"/>
      <c r="I102" s="40" t="s">
        <v>265</v>
      </c>
      <c r="J102" s="40"/>
      <c r="K102" s="40" t="s">
        <v>266</v>
      </c>
      <c r="L102" s="41">
        <v>2015</v>
      </c>
      <c r="M102" s="40" t="s">
        <v>267</v>
      </c>
      <c r="N102" s="40" t="s">
        <v>63</v>
      </c>
      <c r="O102" s="40" t="s">
        <v>235</v>
      </c>
      <c r="P102" s="40" t="s">
        <v>236</v>
      </c>
      <c r="Q102" s="92">
        <v>260111</v>
      </c>
      <c r="R102" s="92">
        <v>249889</v>
      </c>
      <c r="S102" s="98">
        <v>163996</v>
      </c>
      <c r="T102" s="97">
        <v>731</v>
      </c>
      <c r="U102" s="94" t="s">
        <v>20</v>
      </c>
      <c r="V102" s="93" t="s">
        <v>237</v>
      </c>
      <c r="W102" s="92">
        <v>200495783</v>
      </c>
      <c r="X102" s="42">
        <f t="shared" si="12"/>
        <v>770.80855096478047</v>
      </c>
      <c r="Y102" s="42">
        <f t="shared" si="13"/>
        <v>802.33937068058219</v>
      </c>
      <c r="Z102" s="42">
        <f t="shared" si="14"/>
        <v>1222.5650808556306</v>
      </c>
      <c r="AA102" s="42">
        <f t="shared" si="15"/>
        <v>274276.03693570453</v>
      </c>
      <c r="AB102" s="91" t="s">
        <v>238</v>
      </c>
      <c r="AD102" s="35">
        <f>W102/AC94</f>
        <v>8.8593852938183545E-2</v>
      </c>
    </row>
    <row r="103" spans="1:30" s="38" customFormat="1">
      <c r="A103" s="39"/>
      <c r="B103" s="40" t="s">
        <v>229</v>
      </c>
      <c r="C103" s="40" t="s">
        <v>264</v>
      </c>
      <c r="D103" s="40"/>
      <c r="E103" s="40" t="s">
        <v>231</v>
      </c>
      <c r="F103" s="40" t="s">
        <v>127</v>
      </c>
      <c r="G103" s="40" t="s">
        <v>138</v>
      </c>
      <c r="H103" s="40"/>
      <c r="I103" s="40" t="s">
        <v>265</v>
      </c>
      <c r="J103" s="40"/>
      <c r="K103" s="40" t="s">
        <v>266</v>
      </c>
      <c r="L103" s="41">
        <v>2015</v>
      </c>
      <c r="M103" s="40" t="s">
        <v>267</v>
      </c>
      <c r="N103" s="40" t="s">
        <v>63</v>
      </c>
      <c r="O103" s="40" t="s">
        <v>235</v>
      </c>
      <c r="P103" s="40" t="s">
        <v>236</v>
      </c>
      <c r="Q103" s="92">
        <v>260111</v>
      </c>
      <c r="R103" s="92">
        <v>249889</v>
      </c>
      <c r="S103" s="98">
        <v>163996</v>
      </c>
      <c r="T103" s="97">
        <v>731</v>
      </c>
      <c r="U103" s="94" t="s">
        <v>21</v>
      </c>
      <c r="V103" s="93" t="s">
        <v>237</v>
      </c>
      <c r="W103" s="92">
        <v>234278929</v>
      </c>
      <c r="X103" s="42">
        <f t="shared" si="12"/>
        <v>900.68827923463448</v>
      </c>
      <c r="Y103" s="42">
        <f t="shared" si="13"/>
        <v>937.53198019920842</v>
      </c>
      <c r="Z103" s="42">
        <f t="shared" si="14"/>
        <v>1428.5648979243397</v>
      </c>
      <c r="AA103" s="42">
        <f t="shared" si="15"/>
        <v>320491.01094391244</v>
      </c>
      <c r="AB103" s="91" t="s">
        <v>238</v>
      </c>
      <c r="AD103" s="35">
        <f>W103/AC94</f>
        <v>0.10352174330938992</v>
      </c>
    </row>
    <row r="104" spans="1:30" s="38" customFormat="1">
      <c r="A104" s="39"/>
      <c r="B104" s="40" t="s">
        <v>229</v>
      </c>
      <c r="C104" s="40" t="s">
        <v>264</v>
      </c>
      <c r="D104" s="40"/>
      <c r="E104" s="40" t="s">
        <v>231</v>
      </c>
      <c r="F104" s="40" t="s">
        <v>127</v>
      </c>
      <c r="G104" s="40" t="s">
        <v>138</v>
      </c>
      <c r="H104" s="40"/>
      <c r="I104" s="40" t="s">
        <v>265</v>
      </c>
      <c r="J104" s="40"/>
      <c r="K104" s="40" t="s">
        <v>266</v>
      </c>
      <c r="L104" s="41">
        <v>2015</v>
      </c>
      <c r="M104" s="40" t="s">
        <v>267</v>
      </c>
      <c r="N104" s="40" t="s">
        <v>63</v>
      </c>
      <c r="O104" s="40" t="s">
        <v>235</v>
      </c>
      <c r="P104" s="40" t="s">
        <v>236</v>
      </c>
      <c r="Q104" s="92">
        <v>260111</v>
      </c>
      <c r="R104" s="92">
        <v>249889</v>
      </c>
      <c r="S104" s="98">
        <v>163996</v>
      </c>
      <c r="T104" s="97">
        <v>731</v>
      </c>
      <c r="U104" s="94" t="s">
        <v>22</v>
      </c>
      <c r="V104" s="93" t="s">
        <v>237</v>
      </c>
      <c r="W104" s="92">
        <v>55646026</v>
      </c>
      <c r="X104" s="42">
        <f t="shared" si="12"/>
        <v>213.93184448177894</v>
      </c>
      <c r="Y104" s="42">
        <f t="shared" si="13"/>
        <v>222.682975241007</v>
      </c>
      <c r="Z104" s="42">
        <f t="shared" si="14"/>
        <v>339.31331251981754</v>
      </c>
      <c r="AA104" s="42">
        <f t="shared" si="15"/>
        <v>76123.154582763338</v>
      </c>
      <c r="AB104" s="91" t="s">
        <v>238</v>
      </c>
      <c r="AD104" s="35">
        <f>W104/AC94</f>
        <v>2.4588526353386386E-2</v>
      </c>
    </row>
    <row r="105" spans="1:30" s="38" customFormat="1">
      <c r="A105" s="39"/>
      <c r="B105" s="40" t="s">
        <v>229</v>
      </c>
      <c r="C105" s="40" t="s">
        <v>264</v>
      </c>
      <c r="D105" s="40"/>
      <c r="E105" s="40" t="s">
        <v>231</v>
      </c>
      <c r="F105" s="40" t="s">
        <v>127</v>
      </c>
      <c r="G105" s="40" t="s">
        <v>138</v>
      </c>
      <c r="H105" s="40"/>
      <c r="I105" s="40" t="s">
        <v>265</v>
      </c>
      <c r="J105" s="40"/>
      <c r="K105" s="40" t="s">
        <v>266</v>
      </c>
      <c r="L105" s="41">
        <v>2015</v>
      </c>
      <c r="M105" s="40" t="s">
        <v>267</v>
      </c>
      <c r="N105" s="40" t="s">
        <v>63</v>
      </c>
      <c r="O105" s="40" t="s">
        <v>235</v>
      </c>
      <c r="P105" s="40" t="s">
        <v>236</v>
      </c>
      <c r="Q105" s="92">
        <v>260111</v>
      </c>
      <c r="R105" s="92">
        <v>249889</v>
      </c>
      <c r="S105" s="98">
        <v>163996</v>
      </c>
      <c r="T105" s="97">
        <v>731</v>
      </c>
      <c r="U105" s="94" t="s">
        <v>23</v>
      </c>
      <c r="V105" s="93" t="s">
        <v>237</v>
      </c>
      <c r="W105" s="92">
        <v>59697216</v>
      </c>
      <c r="X105" s="42">
        <f t="shared" si="12"/>
        <v>229.50669521857975</v>
      </c>
      <c r="Y105" s="42">
        <f t="shared" si="13"/>
        <v>238.89493335040757</v>
      </c>
      <c r="Z105" s="42">
        <f t="shared" si="14"/>
        <v>364.01629308031903</v>
      </c>
      <c r="AA105" s="42">
        <f t="shared" si="15"/>
        <v>81665.138166894671</v>
      </c>
      <c r="AB105" s="91" t="s">
        <v>238</v>
      </c>
      <c r="AD105" s="35">
        <f>W105/AC94</f>
        <v>2.6378641465606173E-2</v>
      </c>
    </row>
    <row r="106" spans="1:30" s="38" customFormat="1">
      <c r="A106" s="39"/>
      <c r="B106" s="40" t="s">
        <v>229</v>
      </c>
      <c r="C106" s="40" t="s">
        <v>264</v>
      </c>
      <c r="D106" s="40"/>
      <c r="E106" s="40" t="s">
        <v>231</v>
      </c>
      <c r="F106" s="40" t="s">
        <v>127</v>
      </c>
      <c r="G106" s="40" t="s">
        <v>138</v>
      </c>
      <c r="H106" s="40"/>
      <c r="I106" s="40" t="s">
        <v>265</v>
      </c>
      <c r="J106" s="40"/>
      <c r="K106" s="40" t="s">
        <v>266</v>
      </c>
      <c r="L106" s="41">
        <v>2015</v>
      </c>
      <c r="M106" s="40" t="s">
        <v>267</v>
      </c>
      <c r="N106" s="40" t="s">
        <v>63</v>
      </c>
      <c r="O106" s="40" t="s">
        <v>235</v>
      </c>
      <c r="P106" s="40" t="s">
        <v>236</v>
      </c>
      <c r="Q106" s="92">
        <v>260111</v>
      </c>
      <c r="R106" s="92">
        <v>249889</v>
      </c>
      <c r="S106" s="98">
        <v>163996</v>
      </c>
      <c r="T106" s="97">
        <v>731</v>
      </c>
      <c r="U106" s="94" t="s">
        <v>24</v>
      </c>
      <c r="V106" s="93" t="s">
        <v>237</v>
      </c>
      <c r="W106" s="92">
        <v>202292158</v>
      </c>
      <c r="X106" s="42">
        <f t="shared" si="12"/>
        <v>777.71473716990056</v>
      </c>
      <c r="Y106" s="42">
        <f t="shared" si="13"/>
        <v>809.52806245973215</v>
      </c>
      <c r="Z106" s="42">
        <f t="shared" si="14"/>
        <v>1233.5188541183932</v>
      </c>
      <c r="AA106" s="42">
        <f t="shared" si="15"/>
        <v>276733.45827633381</v>
      </c>
      <c r="AB106" s="91" t="s">
        <v>238</v>
      </c>
      <c r="AD106" s="35">
        <f>W106/AC94</f>
        <v>8.9387624159655218E-2</v>
      </c>
    </row>
    <row r="107" spans="1:30" s="36" customFormat="1" ht="15" customHeight="1">
      <c r="A107" s="27"/>
      <c r="B107" s="28" t="s">
        <v>229</v>
      </c>
      <c r="C107" s="28" t="s">
        <v>264</v>
      </c>
      <c r="D107" s="28"/>
      <c r="E107" s="28" t="s">
        <v>231</v>
      </c>
      <c r="F107" s="28" t="s">
        <v>268</v>
      </c>
      <c r="G107" s="28" t="s">
        <v>269</v>
      </c>
      <c r="H107" s="28"/>
      <c r="I107" s="28" t="s">
        <v>270</v>
      </c>
      <c r="J107" s="28"/>
      <c r="K107" s="28" t="s">
        <v>271</v>
      </c>
      <c r="L107" s="29">
        <v>2018</v>
      </c>
      <c r="M107" s="28" t="s">
        <v>272</v>
      </c>
      <c r="N107" s="28" t="s">
        <v>63</v>
      </c>
      <c r="O107" s="28" t="s">
        <v>235</v>
      </c>
      <c r="P107" s="28" t="s">
        <v>236</v>
      </c>
      <c r="Q107" s="83">
        <v>11646</v>
      </c>
      <c r="R107" s="83">
        <v>10978</v>
      </c>
      <c r="S107" s="83">
        <v>8799</v>
      </c>
      <c r="T107" s="86">
        <v>140</v>
      </c>
      <c r="U107" s="85" t="s">
        <v>12</v>
      </c>
      <c r="V107" s="84" t="s">
        <v>237</v>
      </c>
      <c r="W107" s="83">
        <v>7687652</v>
      </c>
      <c r="X107" s="30">
        <f t="shared" si="12"/>
        <v>660.11093937832732</v>
      </c>
      <c r="Y107" s="30">
        <f t="shared" si="13"/>
        <v>700.27801056658768</v>
      </c>
      <c r="Z107" s="30">
        <f t="shared" si="14"/>
        <v>873.69610182975339</v>
      </c>
      <c r="AA107" s="30">
        <f t="shared" si="15"/>
        <v>54911.8</v>
      </c>
      <c r="AB107" s="82" t="s">
        <v>238</v>
      </c>
      <c r="AC107" s="34">
        <f>SUM(W107:W119)</f>
        <v>117287998</v>
      </c>
      <c r="AD107" s="35">
        <f>W107/AC107</f>
        <v>6.5545086718932652E-2</v>
      </c>
    </row>
    <row r="108" spans="1:30" s="36" customFormat="1">
      <c r="A108" s="27"/>
      <c r="B108" s="28" t="s">
        <v>229</v>
      </c>
      <c r="C108" s="28" t="s">
        <v>264</v>
      </c>
      <c r="D108" s="28"/>
      <c r="E108" s="28" t="s">
        <v>231</v>
      </c>
      <c r="F108" s="28" t="s">
        <v>268</v>
      </c>
      <c r="G108" s="28" t="s">
        <v>269</v>
      </c>
      <c r="H108" s="28"/>
      <c r="I108" s="28" t="s">
        <v>270</v>
      </c>
      <c r="J108" s="28"/>
      <c r="K108" s="28" t="s">
        <v>271</v>
      </c>
      <c r="L108" s="29">
        <v>2018</v>
      </c>
      <c r="M108" s="28" t="s">
        <v>272</v>
      </c>
      <c r="N108" s="28" t="s">
        <v>63</v>
      </c>
      <c r="O108" s="28" t="s">
        <v>235</v>
      </c>
      <c r="P108" s="28" t="s">
        <v>236</v>
      </c>
      <c r="Q108" s="83">
        <v>11646</v>
      </c>
      <c r="R108" s="83">
        <v>10978</v>
      </c>
      <c r="S108" s="83">
        <v>8799</v>
      </c>
      <c r="T108" s="86">
        <v>140</v>
      </c>
      <c r="U108" s="85" t="s">
        <v>13</v>
      </c>
      <c r="V108" s="84" t="s">
        <v>237</v>
      </c>
      <c r="W108" s="83">
        <v>11427369</v>
      </c>
      <c r="X108" s="30">
        <f t="shared" si="12"/>
        <v>981.22694487377646</v>
      </c>
      <c r="Y108" s="30">
        <f t="shared" si="13"/>
        <v>1040.9335944616505</v>
      </c>
      <c r="Z108" s="30">
        <f t="shared" si="14"/>
        <v>1298.7122400272758</v>
      </c>
      <c r="AA108" s="30">
        <f t="shared" si="15"/>
        <v>81624.064285714281</v>
      </c>
      <c r="AB108" s="82" t="s">
        <v>238</v>
      </c>
      <c r="AC108" s="38"/>
      <c r="AD108" s="35">
        <f>W108/AC107</f>
        <v>9.7429994499522443E-2</v>
      </c>
    </row>
    <row r="109" spans="1:30" s="36" customFormat="1">
      <c r="A109" s="27"/>
      <c r="B109" s="28" t="s">
        <v>229</v>
      </c>
      <c r="C109" s="28" t="s">
        <v>264</v>
      </c>
      <c r="D109" s="28"/>
      <c r="E109" s="28" t="s">
        <v>231</v>
      </c>
      <c r="F109" s="28" t="s">
        <v>268</v>
      </c>
      <c r="G109" s="28" t="s">
        <v>269</v>
      </c>
      <c r="H109" s="28"/>
      <c r="I109" s="28" t="s">
        <v>270</v>
      </c>
      <c r="J109" s="28"/>
      <c r="K109" s="28" t="s">
        <v>271</v>
      </c>
      <c r="L109" s="29">
        <v>2018</v>
      </c>
      <c r="M109" s="28" t="s">
        <v>272</v>
      </c>
      <c r="N109" s="28" t="s">
        <v>63</v>
      </c>
      <c r="O109" s="28" t="s">
        <v>235</v>
      </c>
      <c r="P109" s="28" t="s">
        <v>236</v>
      </c>
      <c r="Q109" s="83">
        <v>11646</v>
      </c>
      <c r="R109" s="83">
        <v>10978</v>
      </c>
      <c r="S109" s="83">
        <v>8799</v>
      </c>
      <c r="T109" s="86">
        <v>140</v>
      </c>
      <c r="U109" s="85" t="s">
        <v>14</v>
      </c>
      <c r="V109" s="84" t="s">
        <v>237</v>
      </c>
      <c r="W109" s="83">
        <v>10751719</v>
      </c>
      <c r="X109" s="30">
        <f t="shared" si="12"/>
        <v>923.21131719045161</v>
      </c>
      <c r="Y109" s="30">
        <f t="shared" si="13"/>
        <v>979.38777555110221</v>
      </c>
      <c r="Z109" s="30">
        <f t="shared" si="14"/>
        <v>1221.9251051255824</v>
      </c>
      <c r="AA109" s="30">
        <f t="shared" si="15"/>
        <v>76797.992857142861</v>
      </c>
      <c r="AB109" s="82" t="s">
        <v>238</v>
      </c>
      <c r="AC109" s="38"/>
      <c r="AD109" s="35">
        <f>W109/AC107</f>
        <v>9.166938803064914E-2</v>
      </c>
    </row>
    <row r="110" spans="1:30" s="36" customFormat="1">
      <c r="A110" s="27"/>
      <c r="B110" s="28" t="s">
        <v>229</v>
      </c>
      <c r="C110" s="28" t="s">
        <v>264</v>
      </c>
      <c r="D110" s="28"/>
      <c r="E110" s="28" t="s">
        <v>231</v>
      </c>
      <c r="F110" s="28" t="s">
        <v>268</v>
      </c>
      <c r="G110" s="28" t="s">
        <v>269</v>
      </c>
      <c r="H110" s="28"/>
      <c r="I110" s="28" t="s">
        <v>270</v>
      </c>
      <c r="J110" s="28"/>
      <c r="K110" s="28" t="s">
        <v>271</v>
      </c>
      <c r="L110" s="29">
        <v>2018</v>
      </c>
      <c r="M110" s="28" t="s">
        <v>272</v>
      </c>
      <c r="N110" s="28" t="s">
        <v>63</v>
      </c>
      <c r="O110" s="28" t="s">
        <v>235</v>
      </c>
      <c r="P110" s="28" t="s">
        <v>236</v>
      </c>
      <c r="Q110" s="83">
        <v>11646</v>
      </c>
      <c r="R110" s="83">
        <v>10978</v>
      </c>
      <c r="S110" s="83">
        <v>8799</v>
      </c>
      <c r="T110" s="86">
        <v>140</v>
      </c>
      <c r="U110" s="85" t="s">
        <v>15</v>
      </c>
      <c r="V110" s="84" t="s">
        <v>237</v>
      </c>
      <c r="W110" s="83">
        <v>5754501</v>
      </c>
      <c r="X110" s="30">
        <f t="shared" si="12"/>
        <v>494.11823802163832</v>
      </c>
      <c r="Y110" s="30">
        <f t="shared" si="13"/>
        <v>524.18482419384225</v>
      </c>
      <c r="Z110" s="30">
        <f t="shared" si="14"/>
        <v>653.99488578247531</v>
      </c>
      <c r="AA110" s="30">
        <f t="shared" si="15"/>
        <v>41103.578571428574</v>
      </c>
      <c r="AB110" s="82" t="s">
        <v>238</v>
      </c>
      <c r="AC110" s="38"/>
      <c r="AD110" s="35">
        <f>W110/AC107</f>
        <v>4.9062999608877285E-2</v>
      </c>
    </row>
    <row r="111" spans="1:30" s="36" customFormat="1">
      <c r="A111" s="27"/>
      <c r="B111" s="28" t="s">
        <v>229</v>
      </c>
      <c r="C111" s="28" t="s">
        <v>264</v>
      </c>
      <c r="D111" s="28"/>
      <c r="E111" s="28" t="s">
        <v>231</v>
      </c>
      <c r="F111" s="28" t="s">
        <v>268</v>
      </c>
      <c r="G111" s="28" t="s">
        <v>269</v>
      </c>
      <c r="H111" s="28"/>
      <c r="I111" s="28" t="s">
        <v>270</v>
      </c>
      <c r="J111" s="28"/>
      <c r="K111" s="28" t="s">
        <v>271</v>
      </c>
      <c r="L111" s="29">
        <v>2018</v>
      </c>
      <c r="M111" s="28" t="s">
        <v>272</v>
      </c>
      <c r="N111" s="28" t="s">
        <v>63</v>
      </c>
      <c r="O111" s="28" t="s">
        <v>235</v>
      </c>
      <c r="P111" s="28" t="s">
        <v>236</v>
      </c>
      <c r="Q111" s="83">
        <v>11646</v>
      </c>
      <c r="R111" s="83">
        <v>10978</v>
      </c>
      <c r="S111" s="83">
        <v>8799</v>
      </c>
      <c r="T111" s="86">
        <v>140</v>
      </c>
      <c r="U111" s="85" t="s">
        <v>16</v>
      </c>
      <c r="V111" s="84" t="s">
        <v>237</v>
      </c>
      <c r="W111" s="83">
        <v>8237879</v>
      </c>
      <c r="X111" s="30">
        <f t="shared" si="12"/>
        <v>707.35694659110425</v>
      </c>
      <c r="Y111" s="30">
        <f t="shared" si="13"/>
        <v>750.39888868646381</v>
      </c>
      <c r="Z111" s="30">
        <f t="shared" si="14"/>
        <v>936.2290032958291</v>
      </c>
      <c r="AA111" s="30">
        <f t="shared" si="15"/>
        <v>58841.992857142854</v>
      </c>
      <c r="AB111" s="82" t="s">
        <v>238</v>
      </c>
      <c r="AC111" s="38"/>
      <c r="AD111" s="35">
        <f>W111/AC107</f>
        <v>7.0236333985340932E-2</v>
      </c>
    </row>
    <row r="112" spans="1:30" s="36" customFormat="1">
      <c r="A112" s="27"/>
      <c r="B112" s="28" t="s">
        <v>229</v>
      </c>
      <c r="C112" s="28" t="s">
        <v>264</v>
      </c>
      <c r="D112" s="28"/>
      <c r="E112" s="28" t="s">
        <v>231</v>
      </c>
      <c r="F112" s="28" t="s">
        <v>268</v>
      </c>
      <c r="G112" s="28" t="s">
        <v>269</v>
      </c>
      <c r="H112" s="28"/>
      <c r="I112" s="28" t="s">
        <v>270</v>
      </c>
      <c r="J112" s="28"/>
      <c r="K112" s="28" t="s">
        <v>271</v>
      </c>
      <c r="L112" s="29">
        <v>2018</v>
      </c>
      <c r="M112" s="28" t="s">
        <v>272</v>
      </c>
      <c r="N112" s="28" t="s">
        <v>63</v>
      </c>
      <c r="O112" s="28" t="s">
        <v>235</v>
      </c>
      <c r="P112" s="28" t="s">
        <v>236</v>
      </c>
      <c r="Q112" s="83">
        <v>11646</v>
      </c>
      <c r="R112" s="83">
        <v>10978</v>
      </c>
      <c r="S112" s="83">
        <v>8799</v>
      </c>
      <c r="T112" s="86">
        <v>140</v>
      </c>
      <c r="U112" s="85" t="s">
        <v>17</v>
      </c>
      <c r="V112" s="84" t="s">
        <v>237</v>
      </c>
      <c r="W112" s="83">
        <v>9527336</v>
      </c>
      <c r="X112" s="30">
        <f t="shared" si="12"/>
        <v>818.07796668383992</v>
      </c>
      <c r="Y112" s="30">
        <f t="shared" si="13"/>
        <v>867.85716888322099</v>
      </c>
      <c r="Z112" s="30">
        <f t="shared" si="14"/>
        <v>1082.7748607796341</v>
      </c>
      <c r="AA112" s="30">
        <f t="shared" si="15"/>
        <v>68052.399999999994</v>
      </c>
      <c r="AB112" s="82" t="s">
        <v>238</v>
      </c>
      <c r="AC112" s="38"/>
      <c r="AD112" s="35">
        <f>W112/AC107</f>
        <v>8.1230272171582296E-2</v>
      </c>
    </row>
    <row r="113" spans="1:30" s="36" customFormat="1">
      <c r="A113" s="27"/>
      <c r="B113" s="28" t="s">
        <v>229</v>
      </c>
      <c r="C113" s="28" t="s">
        <v>264</v>
      </c>
      <c r="D113" s="28"/>
      <c r="E113" s="28" t="s">
        <v>231</v>
      </c>
      <c r="F113" s="28" t="s">
        <v>268</v>
      </c>
      <c r="G113" s="28" t="s">
        <v>269</v>
      </c>
      <c r="H113" s="28"/>
      <c r="I113" s="28" t="s">
        <v>270</v>
      </c>
      <c r="J113" s="28"/>
      <c r="K113" s="28" t="s">
        <v>271</v>
      </c>
      <c r="L113" s="29">
        <v>2018</v>
      </c>
      <c r="M113" s="28" t="s">
        <v>272</v>
      </c>
      <c r="N113" s="28" t="s">
        <v>63</v>
      </c>
      <c r="O113" s="28" t="s">
        <v>235</v>
      </c>
      <c r="P113" s="28" t="s">
        <v>236</v>
      </c>
      <c r="Q113" s="83">
        <v>11646</v>
      </c>
      <c r="R113" s="83">
        <v>10978</v>
      </c>
      <c r="S113" s="83">
        <v>8799</v>
      </c>
      <c r="T113" s="86">
        <v>140</v>
      </c>
      <c r="U113" s="85" t="s">
        <v>18</v>
      </c>
      <c r="V113" s="84" t="s">
        <v>237</v>
      </c>
      <c r="W113" s="83">
        <v>1758830</v>
      </c>
      <c r="X113" s="30">
        <f t="shared" si="12"/>
        <v>151.02438605529795</v>
      </c>
      <c r="Y113" s="30">
        <f t="shared" si="13"/>
        <v>160.21406449262162</v>
      </c>
      <c r="Z113" s="30">
        <f t="shared" si="14"/>
        <v>199.88976020002272</v>
      </c>
      <c r="AA113" s="30">
        <f t="shared" si="15"/>
        <v>12563.071428571429</v>
      </c>
      <c r="AB113" s="82" t="s">
        <v>238</v>
      </c>
      <c r="AC113" s="38"/>
      <c r="AD113" s="35">
        <f>W113/AC107</f>
        <v>1.4995822505214898E-2</v>
      </c>
    </row>
    <row r="114" spans="1:30" s="36" customFormat="1">
      <c r="A114" s="27"/>
      <c r="B114" s="28" t="s">
        <v>229</v>
      </c>
      <c r="C114" s="28" t="s">
        <v>264</v>
      </c>
      <c r="D114" s="28"/>
      <c r="E114" s="28" t="s">
        <v>231</v>
      </c>
      <c r="F114" s="28" t="s">
        <v>268</v>
      </c>
      <c r="G114" s="28" t="s">
        <v>269</v>
      </c>
      <c r="H114" s="28"/>
      <c r="I114" s="28" t="s">
        <v>270</v>
      </c>
      <c r="J114" s="28"/>
      <c r="K114" s="28" t="s">
        <v>271</v>
      </c>
      <c r="L114" s="29">
        <v>2018</v>
      </c>
      <c r="M114" s="28" t="s">
        <v>272</v>
      </c>
      <c r="N114" s="28" t="s">
        <v>63</v>
      </c>
      <c r="O114" s="28" t="s">
        <v>235</v>
      </c>
      <c r="P114" s="28" t="s">
        <v>236</v>
      </c>
      <c r="Q114" s="83">
        <v>11646</v>
      </c>
      <c r="R114" s="83">
        <v>10978</v>
      </c>
      <c r="S114" s="83">
        <v>8799</v>
      </c>
      <c r="T114" s="86">
        <v>140</v>
      </c>
      <c r="U114" s="85" t="s">
        <v>19</v>
      </c>
      <c r="V114" s="84" t="s">
        <v>237</v>
      </c>
      <c r="W114" s="83">
        <v>645000</v>
      </c>
      <c r="X114" s="30">
        <f t="shared" si="12"/>
        <v>55.383822771767129</v>
      </c>
      <c r="Y114" s="30">
        <f t="shared" si="13"/>
        <v>58.753871379121883</v>
      </c>
      <c r="Z114" s="30">
        <f t="shared" si="14"/>
        <v>73.303784520968293</v>
      </c>
      <c r="AA114" s="30">
        <f t="shared" si="15"/>
        <v>4607.1428571428569</v>
      </c>
      <c r="AB114" s="82" t="s">
        <v>238</v>
      </c>
      <c r="AC114" s="38"/>
      <c r="AD114" s="35">
        <f>W114/AC107</f>
        <v>5.4992839079749658E-3</v>
      </c>
    </row>
    <row r="115" spans="1:30" s="36" customFormat="1">
      <c r="A115" s="27"/>
      <c r="B115" s="28" t="s">
        <v>229</v>
      </c>
      <c r="C115" s="28" t="s">
        <v>264</v>
      </c>
      <c r="D115" s="28"/>
      <c r="E115" s="28" t="s">
        <v>231</v>
      </c>
      <c r="F115" s="28" t="s">
        <v>268</v>
      </c>
      <c r="G115" s="28" t="s">
        <v>269</v>
      </c>
      <c r="H115" s="28"/>
      <c r="I115" s="28" t="s">
        <v>270</v>
      </c>
      <c r="J115" s="28"/>
      <c r="K115" s="28" t="s">
        <v>271</v>
      </c>
      <c r="L115" s="29">
        <v>2018</v>
      </c>
      <c r="M115" s="28" t="s">
        <v>272</v>
      </c>
      <c r="N115" s="28" t="s">
        <v>63</v>
      </c>
      <c r="O115" s="28" t="s">
        <v>235</v>
      </c>
      <c r="P115" s="28" t="s">
        <v>236</v>
      </c>
      <c r="Q115" s="83">
        <v>11646</v>
      </c>
      <c r="R115" s="83">
        <v>10978</v>
      </c>
      <c r="S115" s="83">
        <v>8799</v>
      </c>
      <c r="T115" s="86">
        <v>140</v>
      </c>
      <c r="U115" s="85" t="s">
        <v>20</v>
      </c>
      <c r="V115" s="84" t="s">
        <v>237</v>
      </c>
      <c r="W115" s="83">
        <v>8617735</v>
      </c>
      <c r="X115" s="30">
        <f t="shared" si="12"/>
        <v>739.97381075047224</v>
      </c>
      <c r="Y115" s="30">
        <f t="shared" si="13"/>
        <v>785.00045545636726</v>
      </c>
      <c r="Z115" s="30">
        <f t="shared" si="14"/>
        <v>979.39936356404132</v>
      </c>
      <c r="AA115" s="30">
        <f t="shared" si="15"/>
        <v>61555.25</v>
      </c>
      <c r="AB115" s="82" t="s">
        <v>238</v>
      </c>
      <c r="AC115" s="38"/>
      <c r="AD115" s="35">
        <f>W115/AC107</f>
        <v>7.3474994432081622E-2</v>
      </c>
    </row>
    <row r="116" spans="1:30" s="36" customFormat="1">
      <c r="A116" s="27"/>
      <c r="B116" s="28" t="s">
        <v>229</v>
      </c>
      <c r="C116" s="28" t="s">
        <v>264</v>
      </c>
      <c r="D116" s="28"/>
      <c r="E116" s="28" t="s">
        <v>231</v>
      </c>
      <c r="F116" s="28" t="s">
        <v>268</v>
      </c>
      <c r="G116" s="28" t="s">
        <v>269</v>
      </c>
      <c r="H116" s="28"/>
      <c r="I116" s="28" t="s">
        <v>270</v>
      </c>
      <c r="J116" s="28"/>
      <c r="K116" s="28" t="s">
        <v>271</v>
      </c>
      <c r="L116" s="29">
        <v>2018</v>
      </c>
      <c r="M116" s="28" t="s">
        <v>272</v>
      </c>
      <c r="N116" s="28" t="s">
        <v>63</v>
      </c>
      <c r="O116" s="28" t="s">
        <v>235</v>
      </c>
      <c r="P116" s="28" t="s">
        <v>236</v>
      </c>
      <c r="Q116" s="83">
        <v>11646</v>
      </c>
      <c r="R116" s="83">
        <v>10978</v>
      </c>
      <c r="S116" s="83">
        <v>8799</v>
      </c>
      <c r="T116" s="86">
        <v>140</v>
      </c>
      <c r="U116" s="85" t="s">
        <v>21</v>
      </c>
      <c r="V116" s="84" t="s">
        <v>237</v>
      </c>
      <c r="W116" s="83">
        <v>17414723</v>
      </c>
      <c r="X116" s="30">
        <f t="shared" si="12"/>
        <v>1495.3394298471578</v>
      </c>
      <c r="Y116" s="30">
        <f t="shared" si="13"/>
        <v>1586.3292949535435</v>
      </c>
      <c r="Z116" s="30">
        <f t="shared" si="14"/>
        <v>1979.1707012160473</v>
      </c>
      <c r="AA116" s="30">
        <f t="shared" si="15"/>
        <v>124390.87857142858</v>
      </c>
      <c r="AB116" s="82" t="s">
        <v>238</v>
      </c>
      <c r="AC116" s="38"/>
      <c r="AD116" s="35">
        <f>W116/AC107</f>
        <v>0.14847830380735119</v>
      </c>
    </row>
    <row r="117" spans="1:30" s="36" customFormat="1">
      <c r="A117" s="27"/>
      <c r="B117" s="28" t="s">
        <v>229</v>
      </c>
      <c r="C117" s="28" t="s">
        <v>264</v>
      </c>
      <c r="D117" s="28"/>
      <c r="E117" s="28" t="s">
        <v>231</v>
      </c>
      <c r="F117" s="28" t="s">
        <v>268</v>
      </c>
      <c r="G117" s="28" t="s">
        <v>269</v>
      </c>
      <c r="H117" s="28"/>
      <c r="I117" s="28" t="s">
        <v>270</v>
      </c>
      <c r="J117" s="28"/>
      <c r="K117" s="28" t="s">
        <v>271</v>
      </c>
      <c r="L117" s="29">
        <v>2018</v>
      </c>
      <c r="M117" s="28" t="s">
        <v>272</v>
      </c>
      <c r="N117" s="28" t="s">
        <v>63</v>
      </c>
      <c r="O117" s="28" t="s">
        <v>235</v>
      </c>
      <c r="P117" s="28" t="s">
        <v>236</v>
      </c>
      <c r="Q117" s="83">
        <v>11646</v>
      </c>
      <c r="R117" s="83">
        <v>10978</v>
      </c>
      <c r="S117" s="83">
        <v>8799</v>
      </c>
      <c r="T117" s="86">
        <v>140</v>
      </c>
      <c r="U117" s="85" t="s">
        <v>22</v>
      </c>
      <c r="V117" s="84" t="s">
        <v>237</v>
      </c>
      <c r="W117" s="83">
        <v>726623</v>
      </c>
      <c r="X117" s="30">
        <f t="shared" si="12"/>
        <v>62.392495277348445</v>
      </c>
      <c r="Y117" s="30">
        <f t="shared" si="13"/>
        <v>66.1890143924212</v>
      </c>
      <c r="Z117" s="30">
        <f t="shared" si="14"/>
        <v>82.580179565859751</v>
      </c>
      <c r="AA117" s="30">
        <f t="shared" si="15"/>
        <v>5190.1642857142861</v>
      </c>
      <c r="AB117" s="82" t="s">
        <v>238</v>
      </c>
      <c r="AC117" s="38"/>
      <c r="AD117" s="35">
        <f>W117/AC107</f>
        <v>6.1952033659914635E-3</v>
      </c>
    </row>
    <row r="118" spans="1:30" s="36" customFormat="1">
      <c r="A118" s="27"/>
      <c r="B118" s="28" t="s">
        <v>229</v>
      </c>
      <c r="C118" s="28" t="s">
        <v>264</v>
      </c>
      <c r="D118" s="28"/>
      <c r="E118" s="28" t="s">
        <v>231</v>
      </c>
      <c r="F118" s="28" t="s">
        <v>268</v>
      </c>
      <c r="G118" s="28" t="s">
        <v>269</v>
      </c>
      <c r="H118" s="28"/>
      <c r="I118" s="28" t="s">
        <v>270</v>
      </c>
      <c r="J118" s="28"/>
      <c r="K118" s="28" t="s">
        <v>271</v>
      </c>
      <c r="L118" s="29">
        <v>2018</v>
      </c>
      <c r="M118" s="28" t="s">
        <v>272</v>
      </c>
      <c r="N118" s="28" t="s">
        <v>63</v>
      </c>
      <c r="O118" s="28" t="s">
        <v>235</v>
      </c>
      <c r="P118" s="28" t="s">
        <v>236</v>
      </c>
      <c r="Q118" s="83">
        <v>11646</v>
      </c>
      <c r="R118" s="83">
        <v>10978</v>
      </c>
      <c r="S118" s="83">
        <v>8799</v>
      </c>
      <c r="T118" s="86">
        <v>140</v>
      </c>
      <c r="U118" s="85" t="s">
        <v>23</v>
      </c>
      <c r="V118" s="84" t="s">
        <v>237</v>
      </c>
      <c r="W118" s="83">
        <v>15539594</v>
      </c>
      <c r="X118" s="30">
        <f t="shared" si="12"/>
        <v>1334.3288682809548</v>
      </c>
      <c r="Y118" s="30">
        <f t="shared" si="13"/>
        <v>1415.5214064492623</v>
      </c>
      <c r="Z118" s="30">
        <f t="shared" si="14"/>
        <v>1766.0636435958631</v>
      </c>
      <c r="AA118" s="30">
        <f t="shared" si="15"/>
        <v>110997.1</v>
      </c>
      <c r="AB118" s="82" t="s">
        <v>238</v>
      </c>
      <c r="AC118" s="38"/>
      <c r="AD118" s="35">
        <f>W118/AC107</f>
        <v>0.13249091352040981</v>
      </c>
    </row>
    <row r="119" spans="1:30" s="36" customFormat="1">
      <c r="A119" s="27"/>
      <c r="B119" s="28" t="s">
        <v>229</v>
      </c>
      <c r="C119" s="28" t="s">
        <v>264</v>
      </c>
      <c r="D119" s="28"/>
      <c r="E119" s="28" t="s">
        <v>231</v>
      </c>
      <c r="F119" s="28" t="s">
        <v>268</v>
      </c>
      <c r="G119" s="28" t="s">
        <v>269</v>
      </c>
      <c r="H119" s="28"/>
      <c r="I119" s="28" t="s">
        <v>270</v>
      </c>
      <c r="J119" s="28"/>
      <c r="K119" s="28" t="s">
        <v>271</v>
      </c>
      <c r="L119" s="29">
        <v>2018</v>
      </c>
      <c r="M119" s="28" t="s">
        <v>272</v>
      </c>
      <c r="N119" s="28" t="s">
        <v>63</v>
      </c>
      <c r="O119" s="28" t="s">
        <v>235</v>
      </c>
      <c r="P119" s="28" t="s">
        <v>236</v>
      </c>
      <c r="Q119" s="83">
        <v>11646</v>
      </c>
      <c r="R119" s="83">
        <v>10978</v>
      </c>
      <c r="S119" s="83">
        <v>8799</v>
      </c>
      <c r="T119" s="86">
        <v>140</v>
      </c>
      <c r="U119" s="85" t="s">
        <v>24</v>
      </c>
      <c r="V119" s="84" t="s">
        <v>237</v>
      </c>
      <c r="W119" s="83">
        <v>19199037</v>
      </c>
      <c r="X119" s="30">
        <f t="shared" si="12"/>
        <v>1648.552035033488</v>
      </c>
      <c r="Y119" s="30">
        <f t="shared" si="13"/>
        <v>1748.8647294589177</v>
      </c>
      <c r="Z119" s="30">
        <f t="shared" si="14"/>
        <v>2181.9566996249573</v>
      </c>
      <c r="AA119" s="30">
        <f t="shared" si="15"/>
        <v>137135.97857142857</v>
      </c>
      <c r="AB119" s="82" t="s">
        <v>238</v>
      </c>
      <c r="AC119" s="38"/>
      <c r="AD119" s="35">
        <f>W119/AC107</f>
        <v>0.16369140344607128</v>
      </c>
    </row>
    <row r="120" spans="1:30" s="38" customFormat="1" ht="15" customHeight="1">
      <c r="A120" s="39"/>
      <c r="B120" s="40" t="s">
        <v>229</v>
      </c>
      <c r="C120" s="40" t="s">
        <v>273</v>
      </c>
      <c r="D120" s="40"/>
      <c r="E120" s="40" t="s">
        <v>231</v>
      </c>
      <c r="F120" s="40" t="s">
        <v>127</v>
      </c>
      <c r="G120" s="40" t="s">
        <v>274</v>
      </c>
      <c r="H120" s="40"/>
      <c r="I120" s="40" t="s">
        <v>275</v>
      </c>
      <c r="J120" s="40"/>
      <c r="K120" s="40" t="s">
        <v>276</v>
      </c>
      <c r="L120" s="41">
        <v>2018</v>
      </c>
      <c r="M120" s="40" t="s">
        <v>277</v>
      </c>
      <c r="N120" s="40" t="s">
        <v>63</v>
      </c>
      <c r="O120" s="40" t="s">
        <v>235</v>
      </c>
      <c r="P120" s="40" t="s">
        <v>236</v>
      </c>
      <c r="Q120" s="96">
        <v>6616</v>
      </c>
      <c r="R120" s="96">
        <v>6021</v>
      </c>
      <c r="S120" s="96">
        <v>5349</v>
      </c>
      <c r="T120" s="95"/>
      <c r="U120" s="94" t="s">
        <v>12</v>
      </c>
      <c r="V120" s="93" t="s">
        <v>237</v>
      </c>
      <c r="W120" s="92">
        <v>10415760</v>
      </c>
      <c r="X120" s="42">
        <f t="shared" si="12"/>
        <v>1574.328899637243</v>
      </c>
      <c r="Y120" s="42">
        <f t="shared" si="13"/>
        <v>1729.905331340309</v>
      </c>
      <c r="Z120" s="42">
        <f t="shared" si="14"/>
        <v>1947.2349971957376</v>
      </c>
      <c r="AA120" s="42">
        <v>0</v>
      </c>
      <c r="AB120" s="91" t="s">
        <v>238</v>
      </c>
      <c r="AC120" s="34">
        <f>SUM(W120:W132)</f>
        <v>42740376</v>
      </c>
      <c r="AD120" s="35">
        <f>W120/AC120</f>
        <v>0.24369837083323739</v>
      </c>
    </row>
    <row r="121" spans="1:30" s="38" customFormat="1">
      <c r="A121" s="39"/>
      <c r="B121" s="40" t="s">
        <v>229</v>
      </c>
      <c r="C121" s="40" t="s">
        <v>273</v>
      </c>
      <c r="D121" s="40"/>
      <c r="E121" s="40" t="s">
        <v>231</v>
      </c>
      <c r="F121" s="40" t="s">
        <v>127</v>
      </c>
      <c r="G121" s="40" t="s">
        <v>274</v>
      </c>
      <c r="H121" s="40"/>
      <c r="I121" s="40" t="s">
        <v>275</v>
      </c>
      <c r="J121" s="40"/>
      <c r="K121" s="40" t="s">
        <v>276</v>
      </c>
      <c r="L121" s="41">
        <v>2018</v>
      </c>
      <c r="M121" s="40" t="s">
        <v>277</v>
      </c>
      <c r="N121" s="40" t="s">
        <v>63</v>
      </c>
      <c r="O121" s="40" t="s">
        <v>235</v>
      </c>
      <c r="P121" s="40" t="s">
        <v>236</v>
      </c>
      <c r="Q121" s="96">
        <v>6616</v>
      </c>
      <c r="R121" s="96">
        <v>6021</v>
      </c>
      <c r="S121" s="96">
        <v>5349</v>
      </c>
      <c r="T121" s="95"/>
      <c r="U121" s="94" t="s">
        <v>13</v>
      </c>
      <c r="V121" s="93" t="s">
        <v>237</v>
      </c>
      <c r="W121" s="92">
        <v>9224594</v>
      </c>
      <c r="X121" s="42">
        <f t="shared" si="12"/>
        <v>1394.2856711003628</v>
      </c>
      <c r="Y121" s="42">
        <f t="shared" si="13"/>
        <v>1532.070088025245</v>
      </c>
      <c r="Z121" s="42">
        <f t="shared" si="14"/>
        <v>1724.5455225275753</v>
      </c>
      <c r="AA121" s="42">
        <v>0</v>
      </c>
      <c r="AB121" s="91" t="s">
        <v>238</v>
      </c>
      <c r="AD121" s="35">
        <f>W121/AC120</f>
        <v>0.21582856454047106</v>
      </c>
    </row>
    <row r="122" spans="1:30" s="38" customFormat="1">
      <c r="A122" s="39"/>
      <c r="B122" s="40" t="s">
        <v>229</v>
      </c>
      <c r="C122" s="40" t="s">
        <v>273</v>
      </c>
      <c r="D122" s="40"/>
      <c r="E122" s="40" t="s">
        <v>231</v>
      </c>
      <c r="F122" s="40" t="s">
        <v>127</v>
      </c>
      <c r="G122" s="40" t="s">
        <v>274</v>
      </c>
      <c r="H122" s="40"/>
      <c r="I122" s="40" t="s">
        <v>275</v>
      </c>
      <c r="J122" s="40"/>
      <c r="K122" s="40" t="s">
        <v>276</v>
      </c>
      <c r="L122" s="41">
        <v>2018</v>
      </c>
      <c r="M122" s="40" t="s">
        <v>277</v>
      </c>
      <c r="N122" s="40" t="s">
        <v>63</v>
      </c>
      <c r="O122" s="40" t="s">
        <v>235</v>
      </c>
      <c r="P122" s="40" t="s">
        <v>236</v>
      </c>
      <c r="Q122" s="96">
        <v>6616</v>
      </c>
      <c r="R122" s="96">
        <v>6021</v>
      </c>
      <c r="S122" s="96">
        <v>5349</v>
      </c>
      <c r="T122" s="95"/>
      <c r="U122" s="94" t="s">
        <v>14</v>
      </c>
      <c r="V122" s="93" t="s">
        <v>237</v>
      </c>
      <c r="W122" s="92">
        <v>2910681</v>
      </c>
      <c r="X122" s="42">
        <f t="shared" si="12"/>
        <v>439.94573760580408</v>
      </c>
      <c r="Y122" s="42">
        <f t="shared" si="13"/>
        <v>483.42152466367713</v>
      </c>
      <c r="Z122" s="42">
        <f t="shared" si="14"/>
        <v>544.15423443634324</v>
      </c>
      <c r="AA122" s="42">
        <v>0</v>
      </c>
      <c r="AB122" s="91" t="s">
        <v>238</v>
      </c>
      <c r="AD122" s="35">
        <f>W122/AC120</f>
        <v>6.8101436449693381E-2</v>
      </c>
    </row>
    <row r="123" spans="1:30" s="38" customFormat="1">
      <c r="A123" s="39"/>
      <c r="B123" s="40" t="s">
        <v>229</v>
      </c>
      <c r="C123" s="40" t="s">
        <v>273</v>
      </c>
      <c r="D123" s="40"/>
      <c r="E123" s="40" t="s">
        <v>231</v>
      </c>
      <c r="F123" s="40" t="s">
        <v>127</v>
      </c>
      <c r="G123" s="40" t="s">
        <v>274</v>
      </c>
      <c r="H123" s="40"/>
      <c r="I123" s="40" t="s">
        <v>275</v>
      </c>
      <c r="J123" s="40"/>
      <c r="K123" s="40" t="s">
        <v>276</v>
      </c>
      <c r="L123" s="41">
        <v>2018</v>
      </c>
      <c r="M123" s="40" t="s">
        <v>277</v>
      </c>
      <c r="N123" s="40" t="s">
        <v>63</v>
      </c>
      <c r="O123" s="40" t="s">
        <v>235</v>
      </c>
      <c r="P123" s="40" t="s">
        <v>236</v>
      </c>
      <c r="Q123" s="96">
        <v>6616</v>
      </c>
      <c r="R123" s="96">
        <v>6021</v>
      </c>
      <c r="S123" s="96">
        <v>5349</v>
      </c>
      <c r="T123" s="95"/>
      <c r="U123" s="94" t="s">
        <v>15</v>
      </c>
      <c r="V123" s="93" t="s">
        <v>237</v>
      </c>
      <c r="W123" s="92">
        <v>1466010</v>
      </c>
      <c r="X123" s="42">
        <f t="shared" si="12"/>
        <v>221.58555018137847</v>
      </c>
      <c r="Y123" s="42">
        <f t="shared" si="13"/>
        <v>243.48281016442451</v>
      </c>
      <c r="Z123" s="42">
        <f t="shared" si="14"/>
        <v>274.07178911946158</v>
      </c>
      <c r="AA123" s="42">
        <v>0</v>
      </c>
      <c r="AB123" s="91" t="s">
        <v>238</v>
      </c>
      <c r="AD123" s="35">
        <f>W123/AC120</f>
        <v>3.4300353370779892E-2</v>
      </c>
    </row>
    <row r="124" spans="1:30" s="38" customFormat="1">
      <c r="A124" s="39"/>
      <c r="B124" s="40" t="s">
        <v>229</v>
      </c>
      <c r="C124" s="40" t="s">
        <v>273</v>
      </c>
      <c r="D124" s="40"/>
      <c r="E124" s="40" t="s">
        <v>231</v>
      </c>
      <c r="F124" s="40" t="s">
        <v>127</v>
      </c>
      <c r="G124" s="40" t="s">
        <v>274</v>
      </c>
      <c r="H124" s="40"/>
      <c r="I124" s="40" t="s">
        <v>275</v>
      </c>
      <c r="J124" s="40"/>
      <c r="K124" s="40" t="s">
        <v>276</v>
      </c>
      <c r="L124" s="41">
        <v>2018</v>
      </c>
      <c r="M124" s="40" t="s">
        <v>277</v>
      </c>
      <c r="N124" s="40" t="s">
        <v>63</v>
      </c>
      <c r="O124" s="40" t="s">
        <v>235</v>
      </c>
      <c r="P124" s="40" t="s">
        <v>236</v>
      </c>
      <c r="Q124" s="96">
        <v>6616</v>
      </c>
      <c r="R124" s="96">
        <v>6021</v>
      </c>
      <c r="S124" s="96">
        <v>5349</v>
      </c>
      <c r="T124" s="95"/>
      <c r="U124" s="94" t="s">
        <v>16</v>
      </c>
      <c r="V124" s="93" t="s">
        <v>237</v>
      </c>
      <c r="W124" s="92">
        <v>1735178</v>
      </c>
      <c r="X124" s="42">
        <f t="shared" si="12"/>
        <v>262.26995163240628</v>
      </c>
      <c r="Y124" s="42">
        <f t="shared" si="13"/>
        <v>288.18767646570336</v>
      </c>
      <c r="Z124" s="42">
        <f t="shared" si="14"/>
        <v>324.39297064871937</v>
      </c>
      <c r="AA124" s="42">
        <v>0</v>
      </c>
      <c r="AB124" s="91" t="s">
        <v>238</v>
      </c>
      <c r="AD124" s="35">
        <f>W124/AC120</f>
        <v>4.0598098622248904E-2</v>
      </c>
    </row>
    <row r="125" spans="1:30" s="38" customFormat="1">
      <c r="A125" s="39"/>
      <c r="B125" s="40" t="s">
        <v>229</v>
      </c>
      <c r="C125" s="40" t="s">
        <v>273</v>
      </c>
      <c r="D125" s="40"/>
      <c r="E125" s="40" t="s">
        <v>231</v>
      </c>
      <c r="F125" s="40" t="s">
        <v>127</v>
      </c>
      <c r="G125" s="40" t="s">
        <v>274</v>
      </c>
      <c r="H125" s="40"/>
      <c r="I125" s="40" t="s">
        <v>275</v>
      </c>
      <c r="J125" s="40"/>
      <c r="K125" s="40" t="s">
        <v>276</v>
      </c>
      <c r="L125" s="41">
        <v>2018</v>
      </c>
      <c r="M125" s="40" t="s">
        <v>277</v>
      </c>
      <c r="N125" s="40" t="s">
        <v>63</v>
      </c>
      <c r="O125" s="40" t="s">
        <v>235</v>
      </c>
      <c r="P125" s="40" t="s">
        <v>236</v>
      </c>
      <c r="Q125" s="96">
        <v>6616</v>
      </c>
      <c r="R125" s="96">
        <v>6021</v>
      </c>
      <c r="S125" s="96">
        <v>5349</v>
      </c>
      <c r="T125" s="95"/>
      <c r="U125" s="94" t="s">
        <v>17</v>
      </c>
      <c r="V125" s="93" t="s">
        <v>237</v>
      </c>
      <c r="W125" s="92">
        <v>428510</v>
      </c>
      <c r="X125" s="42">
        <f t="shared" si="12"/>
        <v>64.768742442563479</v>
      </c>
      <c r="Y125" s="42">
        <f t="shared" si="13"/>
        <v>71.169240989868797</v>
      </c>
      <c r="Z125" s="42">
        <f t="shared" si="14"/>
        <v>80.110300990839406</v>
      </c>
      <c r="AA125" s="42">
        <v>0</v>
      </c>
      <c r="AB125" s="91" t="s">
        <v>238</v>
      </c>
      <c r="AD125" s="35">
        <f>W125/AC120</f>
        <v>1.0025882785869735E-2</v>
      </c>
    </row>
    <row r="126" spans="1:30" s="38" customFormat="1">
      <c r="A126" s="39"/>
      <c r="B126" s="40" t="s">
        <v>229</v>
      </c>
      <c r="C126" s="40" t="s">
        <v>273</v>
      </c>
      <c r="D126" s="40"/>
      <c r="E126" s="40" t="s">
        <v>231</v>
      </c>
      <c r="F126" s="40" t="s">
        <v>127</v>
      </c>
      <c r="G126" s="40" t="s">
        <v>274</v>
      </c>
      <c r="H126" s="40"/>
      <c r="I126" s="40" t="s">
        <v>275</v>
      </c>
      <c r="J126" s="40"/>
      <c r="K126" s="40" t="s">
        <v>276</v>
      </c>
      <c r="L126" s="41">
        <v>2018</v>
      </c>
      <c r="M126" s="40" t="s">
        <v>277</v>
      </c>
      <c r="N126" s="40" t="s">
        <v>63</v>
      </c>
      <c r="O126" s="40" t="s">
        <v>235</v>
      </c>
      <c r="P126" s="40" t="s">
        <v>236</v>
      </c>
      <c r="Q126" s="96">
        <v>6616</v>
      </c>
      <c r="R126" s="96">
        <v>6021</v>
      </c>
      <c r="S126" s="96">
        <v>5349</v>
      </c>
      <c r="T126" s="95"/>
      <c r="U126" s="94" t="s">
        <v>18</v>
      </c>
      <c r="V126" s="93" t="s">
        <v>237</v>
      </c>
      <c r="W126" s="92">
        <v>210684</v>
      </c>
      <c r="X126" s="42">
        <f t="shared" si="12"/>
        <v>31.844619105199516</v>
      </c>
      <c r="Y126" s="42">
        <f t="shared" si="13"/>
        <v>34.991529646238163</v>
      </c>
      <c r="Z126" s="42">
        <f t="shared" si="14"/>
        <v>39.38754907459338</v>
      </c>
      <c r="AA126" s="42">
        <v>0</v>
      </c>
      <c r="AB126" s="91" t="s">
        <v>238</v>
      </c>
      <c r="AD126" s="35">
        <f>W126/AC120</f>
        <v>4.9293904199626129E-3</v>
      </c>
    </row>
    <row r="127" spans="1:30" s="38" customFormat="1">
      <c r="A127" s="39"/>
      <c r="B127" s="40" t="s">
        <v>229</v>
      </c>
      <c r="C127" s="40" t="s">
        <v>273</v>
      </c>
      <c r="D127" s="40"/>
      <c r="E127" s="40" t="s">
        <v>231</v>
      </c>
      <c r="F127" s="40" t="s">
        <v>127</v>
      </c>
      <c r="G127" s="40" t="s">
        <v>274</v>
      </c>
      <c r="H127" s="40"/>
      <c r="I127" s="40" t="s">
        <v>275</v>
      </c>
      <c r="J127" s="40"/>
      <c r="K127" s="40" t="s">
        <v>276</v>
      </c>
      <c r="L127" s="41">
        <v>2018</v>
      </c>
      <c r="M127" s="40" t="s">
        <v>277</v>
      </c>
      <c r="N127" s="40" t="s">
        <v>63</v>
      </c>
      <c r="O127" s="40" t="s">
        <v>235</v>
      </c>
      <c r="P127" s="40" t="s">
        <v>236</v>
      </c>
      <c r="Q127" s="96">
        <v>6616</v>
      </c>
      <c r="R127" s="96">
        <v>6021</v>
      </c>
      <c r="S127" s="96">
        <v>5349</v>
      </c>
      <c r="T127" s="95"/>
      <c r="U127" s="94" t="s">
        <v>19</v>
      </c>
      <c r="V127" s="93" t="s">
        <v>237</v>
      </c>
      <c r="W127" s="92">
        <v>0</v>
      </c>
      <c r="X127" s="42">
        <f t="shared" si="12"/>
        <v>0</v>
      </c>
      <c r="Y127" s="42">
        <f t="shared" si="13"/>
        <v>0</v>
      </c>
      <c r="Z127" s="42">
        <f t="shared" si="14"/>
        <v>0</v>
      </c>
      <c r="AA127" s="42">
        <v>0</v>
      </c>
      <c r="AB127" s="91" t="s">
        <v>238</v>
      </c>
      <c r="AD127" s="35">
        <f>W127/AC120</f>
        <v>0</v>
      </c>
    </row>
    <row r="128" spans="1:30" s="38" customFormat="1">
      <c r="A128" s="39"/>
      <c r="B128" s="40" t="s">
        <v>229</v>
      </c>
      <c r="C128" s="40" t="s">
        <v>273</v>
      </c>
      <c r="D128" s="40"/>
      <c r="E128" s="40" t="s">
        <v>231</v>
      </c>
      <c r="F128" s="40" t="s">
        <v>127</v>
      </c>
      <c r="G128" s="40" t="s">
        <v>274</v>
      </c>
      <c r="H128" s="40"/>
      <c r="I128" s="40" t="s">
        <v>275</v>
      </c>
      <c r="J128" s="40"/>
      <c r="K128" s="40" t="s">
        <v>276</v>
      </c>
      <c r="L128" s="41">
        <v>2018</v>
      </c>
      <c r="M128" s="40" t="s">
        <v>277</v>
      </c>
      <c r="N128" s="40" t="s">
        <v>63</v>
      </c>
      <c r="O128" s="40" t="s">
        <v>235</v>
      </c>
      <c r="P128" s="40" t="s">
        <v>236</v>
      </c>
      <c r="Q128" s="96">
        <v>6616</v>
      </c>
      <c r="R128" s="96">
        <v>6021</v>
      </c>
      <c r="S128" s="96">
        <v>5349</v>
      </c>
      <c r="T128" s="95"/>
      <c r="U128" s="94" t="s">
        <v>20</v>
      </c>
      <c r="V128" s="93" t="s">
        <v>237</v>
      </c>
      <c r="W128" s="92">
        <v>5101900</v>
      </c>
      <c r="X128" s="42">
        <f t="shared" si="12"/>
        <v>771.145707376058</v>
      </c>
      <c r="Y128" s="42">
        <f t="shared" si="13"/>
        <v>847.35093838232854</v>
      </c>
      <c r="Z128" s="42">
        <f t="shared" si="14"/>
        <v>953.8044494298</v>
      </c>
      <c r="AA128" s="42">
        <v>0</v>
      </c>
      <c r="AB128" s="91" t="s">
        <v>238</v>
      </c>
      <c r="AD128" s="35">
        <f>W128/AC120</f>
        <v>0.11936956286954518</v>
      </c>
    </row>
    <row r="129" spans="1:30" s="38" customFormat="1">
      <c r="A129" s="39"/>
      <c r="B129" s="40" t="s">
        <v>229</v>
      </c>
      <c r="C129" s="40" t="s">
        <v>273</v>
      </c>
      <c r="D129" s="40"/>
      <c r="E129" s="40" t="s">
        <v>231</v>
      </c>
      <c r="F129" s="40" t="s">
        <v>127</v>
      </c>
      <c r="G129" s="40" t="s">
        <v>274</v>
      </c>
      <c r="H129" s="40"/>
      <c r="I129" s="40" t="s">
        <v>275</v>
      </c>
      <c r="J129" s="40"/>
      <c r="K129" s="40" t="s">
        <v>276</v>
      </c>
      <c r="L129" s="41">
        <v>2018</v>
      </c>
      <c r="M129" s="40" t="s">
        <v>277</v>
      </c>
      <c r="N129" s="40" t="s">
        <v>63</v>
      </c>
      <c r="O129" s="40" t="s">
        <v>235</v>
      </c>
      <c r="P129" s="40" t="s">
        <v>236</v>
      </c>
      <c r="Q129" s="96">
        <v>6616</v>
      </c>
      <c r="R129" s="96">
        <v>6021</v>
      </c>
      <c r="S129" s="96">
        <v>5349</v>
      </c>
      <c r="T129" s="95"/>
      <c r="U129" s="94" t="s">
        <v>21</v>
      </c>
      <c r="V129" s="93" t="s">
        <v>237</v>
      </c>
      <c r="W129" s="92">
        <v>5375345</v>
      </c>
      <c r="X129" s="42">
        <f t="shared" si="12"/>
        <v>812.47657194679562</v>
      </c>
      <c r="Y129" s="42">
        <f t="shared" si="13"/>
        <v>892.76615180202623</v>
      </c>
      <c r="Z129" s="42">
        <f t="shared" si="14"/>
        <v>1004.9252196672276</v>
      </c>
      <c r="AA129" s="42">
        <v>0</v>
      </c>
      <c r="AB129" s="91" t="s">
        <v>238</v>
      </c>
      <c r="AD129" s="35">
        <f>W129/AC120</f>
        <v>0.12576737743252422</v>
      </c>
    </row>
    <row r="130" spans="1:30" s="38" customFormat="1">
      <c r="A130" s="39"/>
      <c r="B130" s="40" t="s">
        <v>229</v>
      </c>
      <c r="C130" s="40" t="s">
        <v>273</v>
      </c>
      <c r="D130" s="40"/>
      <c r="E130" s="40" t="s">
        <v>231</v>
      </c>
      <c r="F130" s="40" t="s">
        <v>127</v>
      </c>
      <c r="G130" s="40" t="s">
        <v>274</v>
      </c>
      <c r="H130" s="40"/>
      <c r="I130" s="40" t="s">
        <v>275</v>
      </c>
      <c r="J130" s="40"/>
      <c r="K130" s="40" t="s">
        <v>276</v>
      </c>
      <c r="L130" s="41">
        <v>2018</v>
      </c>
      <c r="M130" s="40" t="s">
        <v>277</v>
      </c>
      <c r="N130" s="40" t="s">
        <v>63</v>
      </c>
      <c r="O130" s="40" t="s">
        <v>235</v>
      </c>
      <c r="P130" s="40" t="s">
        <v>236</v>
      </c>
      <c r="Q130" s="96">
        <v>6616</v>
      </c>
      <c r="R130" s="96">
        <v>6021</v>
      </c>
      <c r="S130" s="96">
        <v>5349</v>
      </c>
      <c r="T130" s="95"/>
      <c r="U130" s="94" t="s">
        <v>22</v>
      </c>
      <c r="V130" s="93" t="s">
        <v>237</v>
      </c>
      <c r="W130" s="92">
        <v>1206547</v>
      </c>
      <c r="X130" s="42">
        <f t="shared" si="12"/>
        <v>182.36804715840387</v>
      </c>
      <c r="Y130" s="42">
        <f t="shared" si="13"/>
        <v>200.38980235841223</v>
      </c>
      <c r="Z130" s="42">
        <f t="shared" si="14"/>
        <v>225.56496541409609</v>
      </c>
      <c r="AA130" s="42">
        <v>0</v>
      </c>
      <c r="AB130" s="91" t="s">
        <v>238</v>
      </c>
      <c r="AD130" s="35">
        <f>W130/AC120</f>
        <v>2.8229676781505151E-2</v>
      </c>
    </row>
    <row r="131" spans="1:30" s="38" customFormat="1">
      <c r="A131" s="39"/>
      <c r="B131" s="40" t="s">
        <v>229</v>
      </c>
      <c r="C131" s="40" t="s">
        <v>273</v>
      </c>
      <c r="D131" s="40"/>
      <c r="E131" s="40" t="s">
        <v>231</v>
      </c>
      <c r="F131" s="40" t="s">
        <v>127</v>
      </c>
      <c r="G131" s="40" t="s">
        <v>274</v>
      </c>
      <c r="H131" s="40"/>
      <c r="I131" s="40" t="s">
        <v>275</v>
      </c>
      <c r="J131" s="40"/>
      <c r="K131" s="40" t="s">
        <v>276</v>
      </c>
      <c r="L131" s="41">
        <v>2018</v>
      </c>
      <c r="M131" s="40" t="s">
        <v>277</v>
      </c>
      <c r="N131" s="40" t="s">
        <v>63</v>
      </c>
      <c r="O131" s="40" t="s">
        <v>235</v>
      </c>
      <c r="P131" s="40" t="s">
        <v>236</v>
      </c>
      <c r="Q131" s="96">
        <v>6616</v>
      </c>
      <c r="R131" s="96">
        <v>6021</v>
      </c>
      <c r="S131" s="96">
        <v>5349</v>
      </c>
      <c r="T131" s="95"/>
      <c r="U131" s="94" t="s">
        <v>23</v>
      </c>
      <c r="V131" s="93" t="s">
        <v>237</v>
      </c>
      <c r="W131" s="92">
        <v>1071048</v>
      </c>
      <c r="X131" s="42">
        <f t="shared" ref="X131:X162" si="16">W131/Q131</f>
        <v>161.8875453446191</v>
      </c>
      <c r="Y131" s="42">
        <f t="shared" ref="Y131:Y162" si="17">W131/R131</f>
        <v>177.88540109616343</v>
      </c>
      <c r="Z131" s="42">
        <f t="shared" ref="Z131:Z162" si="18">W131/S131</f>
        <v>200.23331463825014</v>
      </c>
      <c r="AA131" s="42">
        <v>0</v>
      </c>
      <c r="AB131" s="91" t="s">
        <v>238</v>
      </c>
      <c r="AD131" s="35">
        <f>W131/AC120</f>
        <v>2.5059395827495761E-2</v>
      </c>
    </row>
    <row r="132" spans="1:30" s="38" customFormat="1">
      <c r="A132" s="39"/>
      <c r="B132" s="40" t="s">
        <v>229</v>
      </c>
      <c r="C132" s="40" t="s">
        <v>273</v>
      </c>
      <c r="D132" s="40"/>
      <c r="E132" s="40" t="s">
        <v>231</v>
      </c>
      <c r="F132" s="40" t="s">
        <v>127</v>
      </c>
      <c r="G132" s="40" t="s">
        <v>274</v>
      </c>
      <c r="H132" s="40"/>
      <c r="I132" s="40" t="s">
        <v>275</v>
      </c>
      <c r="J132" s="40"/>
      <c r="K132" s="40" t="s">
        <v>276</v>
      </c>
      <c r="L132" s="41">
        <v>2018</v>
      </c>
      <c r="M132" s="40" t="s">
        <v>277</v>
      </c>
      <c r="N132" s="40" t="s">
        <v>63</v>
      </c>
      <c r="O132" s="40" t="s">
        <v>235</v>
      </c>
      <c r="P132" s="40" t="s">
        <v>236</v>
      </c>
      <c r="Q132" s="96">
        <v>6616</v>
      </c>
      <c r="R132" s="96">
        <v>6021</v>
      </c>
      <c r="S132" s="96">
        <v>5349</v>
      </c>
      <c r="T132" s="95"/>
      <c r="U132" s="94" t="s">
        <v>24</v>
      </c>
      <c r="V132" s="93" t="s">
        <v>237</v>
      </c>
      <c r="W132" s="92">
        <v>3594119</v>
      </c>
      <c r="X132" s="42">
        <f t="shared" si="16"/>
        <v>543.24652357920195</v>
      </c>
      <c r="Y132" s="42">
        <f t="shared" si="17"/>
        <v>596.93057631622651</v>
      </c>
      <c r="Z132" s="42">
        <f t="shared" si="18"/>
        <v>671.9235371097401</v>
      </c>
      <c r="AA132" s="42">
        <v>0</v>
      </c>
      <c r="AB132" s="91" t="s">
        <v>238</v>
      </c>
      <c r="AD132" s="35">
        <f>W132/AC120</f>
        <v>8.4091890066666702E-2</v>
      </c>
    </row>
    <row r="133" spans="1:30" s="36" customFormat="1" ht="15" customHeight="1">
      <c r="A133" s="27"/>
      <c r="B133" s="28" t="s">
        <v>229</v>
      </c>
      <c r="C133" s="28" t="s">
        <v>273</v>
      </c>
      <c r="D133" s="28"/>
      <c r="E133" s="28" t="s">
        <v>231</v>
      </c>
      <c r="F133" s="28" t="s">
        <v>127</v>
      </c>
      <c r="G133" s="28" t="s">
        <v>274</v>
      </c>
      <c r="H133" s="28"/>
      <c r="I133" s="28" t="s">
        <v>278</v>
      </c>
      <c r="J133" s="28"/>
      <c r="K133" s="28" t="s">
        <v>279</v>
      </c>
      <c r="L133" s="29">
        <v>2019</v>
      </c>
      <c r="M133" s="28" t="s">
        <v>280</v>
      </c>
      <c r="N133" s="28" t="s">
        <v>63</v>
      </c>
      <c r="O133" s="28" t="s">
        <v>235</v>
      </c>
      <c r="P133" s="28" t="s">
        <v>236</v>
      </c>
      <c r="Q133" s="86">
        <v>5667</v>
      </c>
      <c r="R133" s="86">
        <v>5536</v>
      </c>
      <c r="S133" s="86">
        <v>3349</v>
      </c>
      <c r="T133" s="90"/>
      <c r="U133" s="85" t="s">
        <v>12</v>
      </c>
      <c r="V133" s="84" t="s">
        <v>237</v>
      </c>
      <c r="W133" s="83">
        <v>4477530</v>
      </c>
      <c r="X133" s="30">
        <f t="shared" si="16"/>
        <v>790.10587612493384</v>
      </c>
      <c r="Y133" s="30">
        <f t="shared" si="17"/>
        <v>808.80238439306356</v>
      </c>
      <c r="Z133" s="30">
        <f t="shared" si="18"/>
        <v>1336.975216482532</v>
      </c>
      <c r="AA133" s="30">
        <v>0</v>
      </c>
      <c r="AB133" s="82" t="s">
        <v>238</v>
      </c>
      <c r="AC133" s="34">
        <f>SUM(W133:W145)</f>
        <v>23177622</v>
      </c>
      <c r="AD133" s="35">
        <f>W133/AC133</f>
        <v>0.19318332139509395</v>
      </c>
    </row>
    <row r="134" spans="1:30" s="36" customFormat="1">
      <c r="A134" s="27"/>
      <c r="B134" s="28" t="s">
        <v>229</v>
      </c>
      <c r="C134" s="28" t="s">
        <v>273</v>
      </c>
      <c r="D134" s="28"/>
      <c r="E134" s="28" t="s">
        <v>231</v>
      </c>
      <c r="F134" s="28" t="s">
        <v>127</v>
      </c>
      <c r="G134" s="28" t="s">
        <v>274</v>
      </c>
      <c r="H134" s="28"/>
      <c r="I134" s="28" t="s">
        <v>278</v>
      </c>
      <c r="J134" s="28"/>
      <c r="K134" s="28" t="s">
        <v>279</v>
      </c>
      <c r="L134" s="29">
        <v>2019</v>
      </c>
      <c r="M134" s="28" t="s">
        <v>280</v>
      </c>
      <c r="N134" s="28" t="s">
        <v>63</v>
      </c>
      <c r="O134" s="28" t="s">
        <v>235</v>
      </c>
      <c r="P134" s="28" t="s">
        <v>236</v>
      </c>
      <c r="Q134" s="86">
        <v>5667</v>
      </c>
      <c r="R134" s="86">
        <v>5536</v>
      </c>
      <c r="S134" s="86">
        <v>3349</v>
      </c>
      <c r="T134" s="90"/>
      <c r="U134" s="85" t="s">
        <v>13</v>
      </c>
      <c r="V134" s="84" t="s">
        <v>237</v>
      </c>
      <c r="W134" s="83">
        <v>4075121</v>
      </c>
      <c r="X134" s="30">
        <f t="shared" si="16"/>
        <v>719.09670019410623</v>
      </c>
      <c r="Y134" s="30">
        <f t="shared" si="17"/>
        <v>736.11289739884398</v>
      </c>
      <c r="Z134" s="30">
        <f t="shared" si="18"/>
        <v>1216.8172588832488</v>
      </c>
      <c r="AA134" s="30">
        <v>0</v>
      </c>
      <c r="AB134" s="82" t="s">
        <v>238</v>
      </c>
      <c r="AC134" s="38"/>
      <c r="AD134" s="35">
        <f>W134/AC133</f>
        <v>0.17582135906781118</v>
      </c>
    </row>
    <row r="135" spans="1:30" s="36" customFormat="1">
      <c r="A135" s="27"/>
      <c r="B135" s="28" t="s">
        <v>229</v>
      </c>
      <c r="C135" s="28" t="s">
        <v>273</v>
      </c>
      <c r="D135" s="28"/>
      <c r="E135" s="28" t="s">
        <v>231</v>
      </c>
      <c r="F135" s="28" t="s">
        <v>127</v>
      </c>
      <c r="G135" s="28" t="s">
        <v>274</v>
      </c>
      <c r="H135" s="28"/>
      <c r="I135" s="28" t="s">
        <v>278</v>
      </c>
      <c r="J135" s="28"/>
      <c r="K135" s="28" t="s">
        <v>279</v>
      </c>
      <c r="L135" s="29">
        <v>2019</v>
      </c>
      <c r="M135" s="28" t="s">
        <v>280</v>
      </c>
      <c r="N135" s="28" t="s">
        <v>63</v>
      </c>
      <c r="O135" s="28" t="s">
        <v>235</v>
      </c>
      <c r="P135" s="28" t="s">
        <v>236</v>
      </c>
      <c r="Q135" s="86">
        <v>5667</v>
      </c>
      <c r="R135" s="86">
        <v>5536</v>
      </c>
      <c r="S135" s="86">
        <v>3349</v>
      </c>
      <c r="T135" s="90"/>
      <c r="U135" s="85" t="s">
        <v>14</v>
      </c>
      <c r="V135" s="84" t="s">
        <v>237</v>
      </c>
      <c r="W135" s="83">
        <v>3429602</v>
      </c>
      <c r="X135" s="30">
        <f t="shared" si="16"/>
        <v>605.18828304217402</v>
      </c>
      <c r="Y135" s="30">
        <f t="shared" si="17"/>
        <v>619.50903179190755</v>
      </c>
      <c r="Z135" s="30">
        <f t="shared" si="18"/>
        <v>1024.0674828306958</v>
      </c>
      <c r="AA135" s="30">
        <v>0</v>
      </c>
      <c r="AB135" s="82" t="s">
        <v>238</v>
      </c>
      <c r="AC135" s="38"/>
      <c r="AD135" s="35">
        <f>W135/AC133</f>
        <v>0.14797040006951534</v>
      </c>
    </row>
    <row r="136" spans="1:30" s="36" customFormat="1">
      <c r="A136" s="27"/>
      <c r="B136" s="28" t="s">
        <v>229</v>
      </c>
      <c r="C136" s="28" t="s">
        <v>273</v>
      </c>
      <c r="D136" s="28"/>
      <c r="E136" s="28" t="s">
        <v>231</v>
      </c>
      <c r="F136" s="28" t="s">
        <v>127</v>
      </c>
      <c r="G136" s="28" t="s">
        <v>274</v>
      </c>
      <c r="H136" s="28"/>
      <c r="I136" s="28" t="s">
        <v>278</v>
      </c>
      <c r="J136" s="28"/>
      <c r="K136" s="28" t="s">
        <v>279</v>
      </c>
      <c r="L136" s="29">
        <v>2019</v>
      </c>
      <c r="M136" s="28" t="s">
        <v>280</v>
      </c>
      <c r="N136" s="28" t="s">
        <v>63</v>
      </c>
      <c r="O136" s="28" t="s">
        <v>235</v>
      </c>
      <c r="P136" s="28" t="s">
        <v>236</v>
      </c>
      <c r="Q136" s="86">
        <v>5667</v>
      </c>
      <c r="R136" s="86">
        <v>5536</v>
      </c>
      <c r="S136" s="86">
        <v>3349</v>
      </c>
      <c r="T136" s="90"/>
      <c r="U136" s="85" t="s">
        <v>15</v>
      </c>
      <c r="V136" s="84" t="s">
        <v>237</v>
      </c>
      <c r="W136" s="83">
        <v>648445</v>
      </c>
      <c r="X136" s="30">
        <f t="shared" si="16"/>
        <v>114.42473972119286</v>
      </c>
      <c r="Y136" s="30">
        <f t="shared" si="17"/>
        <v>117.13240606936417</v>
      </c>
      <c r="Z136" s="30">
        <f t="shared" si="18"/>
        <v>193.6234696924455</v>
      </c>
      <c r="AA136" s="30">
        <v>0</v>
      </c>
      <c r="AB136" s="82" t="s">
        <v>238</v>
      </c>
      <c r="AC136" s="38"/>
      <c r="AD136" s="35">
        <f>W136/AC133</f>
        <v>2.7977201457509315E-2</v>
      </c>
    </row>
    <row r="137" spans="1:30" s="36" customFormat="1">
      <c r="A137" s="27"/>
      <c r="B137" s="28" t="s">
        <v>229</v>
      </c>
      <c r="C137" s="28" t="s">
        <v>273</v>
      </c>
      <c r="D137" s="28"/>
      <c r="E137" s="28" t="s">
        <v>231</v>
      </c>
      <c r="F137" s="28" t="s">
        <v>127</v>
      </c>
      <c r="G137" s="28" t="s">
        <v>274</v>
      </c>
      <c r="H137" s="28"/>
      <c r="I137" s="28" t="s">
        <v>278</v>
      </c>
      <c r="J137" s="28"/>
      <c r="K137" s="28" t="s">
        <v>279</v>
      </c>
      <c r="L137" s="29">
        <v>2019</v>
      </c>
      <c r="M137" s="28" t="s">
        <v>280</v>
      </c>
      <c r="N137" s="28" t="s">
        <v>63</v>
      </c>
      <c r="O137" s="28" t="s">
        <v>235</v>
      </c>
      <c r="P137" s="28" t="s">
        <v>236</v>
      </c>
      <c r="Q137" s="86">
        <v>5667</v>
      </c>
      <c r="R137" s="86">
        <v>5536</v>
      </c>
      <c r="S137" s="86">
        <v>3349</v>
      </c>
      <c r="T137" s="90"/>
      <c r="U137" s="85" t="s">
        <v>16</v>
      </c>
      <c r="V137" s="84" t="s">
        <v>237</v>
      </c>
      <c r="W137" s="83">
        <v>1340948</v>
      </c>
      <c r="X137" s="30">
        <f t="shared" si="16"/>
        <v>236.62396329627668</v>
      </c>
      <c r="Y137" s="30">
        <f t="shared" si="17"/>
        <v>242.22326589595374</v>
      </c>
      <c r="Z137" s="30">
        <f t="shared" si="18"/>
        <v>400.40250821140637</v>
      </c>
      <c r="AA137" s="30">
        <v>0</v>
      </c>
      <c r="AB137" s="82" t="s">
        <v>238</v>
      </c>
      <c r="AC137" s="38"/>
      <c r="AD137" s="35">
        <f>W137/AC133</f>
        <v>5.7855288174084467E-2</v>
      </c>
    </row>
    <row r="138" spans="1:30" s="36" customFormat="1">
      <c r="A138" s="27"/>
      <c r="B138" s="28" t="s">
        <v>229</v>
      </c>
      <c r="C138" s="28" t="s">
        <v>273</v>
      </c>
      <c r="D138" s="28"/>
      <c r="E138" s="28" t="s">
        <v>231</v>
      </c>
      <c r="F138" s="28" t="s">
        <v>127</v>
      </c>
      <c r="G138" s="28" t="s">
        <v>274</v>
      </c>
      <c r="H138" s="28"/>
      <c r="I138" s="28" t="s">
        <v>278</v>
      </c>
      <c r="J138" s="28"/>
      <c r="K138" s="28" t="s">
        <v>279</v>
      </c>
      <c r="L138" s="29">
        <v>2019</v>
      </c>
      <c r="M138" s="28" t="s">
        <v>280</v>
      </c>
      <c r="N138" s="28" t="s">
        <v>63</v>
      </c>
      <c r="O138" s="28" t="s">
        <v>235</v>
      </c>
      <c r="P138" s="28" t="s">
        <v>236</v>
      </c>
      <c r="Q138" s="86">
        <v>5667</v>
      </c>
      <c r="R138" s="86">
        <v>5536</v>
      </c>
      <c r="S138" s="86">
        <v>3349</v>
      </c>
      <c r="T138" s="90"/>
      <c r="U138" s="85" t="s">
        <v>17</v>
      </c>
      <c r="V138" s="84" t="s">
        <v>237</v>
      </c>
      <c r="W138" s="83">
        <v>524020</v>
      </c>
      <c r="X138" s="30">
        <f t="shared" si="16"/>
        <v>92.468678313040414</v>
      </c>
      <c r="Y138" s="30">
        <f t="shared" si="17"/>
        <v>94.656791907514446</v>
      </c>
      <c r="Z138" s="30">
        <f t="shared" si="18"/>
        <v>156.47058823529412</v>
      </c>
      <c r="AA138" s="30">
        <v>0</v>
      </c>
      <c r="AB138" s="82" t="s">
        <v>238</v>
      </c>
      <c r="AC138" s="38"/>
      <c r="AD138" s="35">
        <f>W138/AC133</f>
        <v>2.2608876786410617E-2</v>
      </c>
    </row>
    <row r="139" spans="1:30" s="36" customFormat="1">
      <c r="A139" s="27"/>
      <c r="B139" s="28" t="s">
        <v>229</v>
      </c>
      <c r="C139" s="28" t="s">
        <v>273</v>
      </c>
      <c r="D139" s="28"/>
      <c r="E139" s="28" t="s">
        <v>231</v>
      </c>
      <c r="F139" s="28" t="s">
        <v>127</v>
      </c>
      <c r="G139" s="28" t="s">
        <v>274</v>
      </c>
      <c r="H139" s="28"/>
      <c r="I139" s="28" t="s">
        <v>278</v>
      </c>
      <c r="J139" s="28"/>
      <c r="K139" s="28" t="s">
        <v>279</v>
      </c>
      <c r="L139" s="29">
        <v>2019</v>
      </c>
      <c r="M139" s="28" t="s">
        <v>280</v>
      </c>
      <c r="N139" s="28" t="s">
        <v>63</v>
      </c>
      <c r="O139" s="28" t="s">
        <v>235</v>
      </c>
      <c r="P139" s="28" t="s">
        <v>236</v>
      </c>
      <c r="Q139" s="86">
        <v>5667</v>
      </c>
      <c r="R139" s="86">
        <v>5536</v>
      </c>
      <c r="S139" s="86">
        <v>3349</v>
      </c>
      <c r="T139" s="90"/>
      <c r="U139" s="85" t="s">
        <v>18</v>
      </c>
      <c r="V139" s="84" t="s">
        <v>237</v>
      </c>
      <c r="W139" s="83">
        <v>102065</v>
      </c>
      <c r="X139" s="30">
        <f t="shared" si="16"/>
        <v>18.010411152285158</v>
      </c>
      <c r="Y139" s="30">
        <f t="shared" si="17"/>
        <v>18.43659682080925</v>
      </c>
      <c r="Z139" s="30">
        <f t="shared" si="18"/>
        <v>30.476261570618096</v>
      </c>
      <c r="AA139" s="30">
        <v>0</v>
      </c>
      <c r="AB139" s="82" t="s">
        <v>238</v>
      </c>
      <c r="AC139" s="38"/>
      <c r="AD139" s="35">
        <f>W139/AC133</f>
        <v>4.4036010251612525E-3</v>
      </c>
    </row>
    <row r="140" spans="1:30" s="36" customFormat="1">
      <c r="A140" s="27"/>
      <c r="B140" s="28" t="s">
        <v>229</v>
      </c>
      <c r="C140" s="28" t="s">
        <v>273</v>
      </c>
      <c r="D140" s="28"/>
      <c r="E140" s="28" t="s">
        <v>231</v>
      </c>
      <c r="F140" s="28" t="s">
        <v>127</v>
      </c>
      <c r="G140" s="28" t="s">
        <v>274</v>
      </c>
      <c r="H140" s="28"/>
      <c r="I140" s="28" t="s">
        <v>278</v>
      </c>
      <c r="J140" s="28"/>
      <c r="K140" s="28" t="s">
        <v>279</v>
      </c>
      <c r="L140" s="29">
        <v>2019</v>
      </c>
      <c r="M140" s="28" t="s">
        <v>280</v>
      </c>
      <c r="N140" s="28" t="s">
        <v>63</v>
      </c>
      <c r="O140" s="28" t="s">
        <v>235</v>
      </c>
      <c r="P140" s="28" t="s">
        <v>236</v>
      </c>
      <c r="Q140" s="86">
        <v>5667</v>
      </c>
      <c r="R140" s="86">
        <v>5536</v>
      </c>
      <c r="S140" s="86">
        <v>3349</v>
      </c>
      <c r="T140" s="90"/>
      <c r="U140" s="85" t="s">
        <v>19</v>
      </c>
      <c r="V140" s="84" t="s">
        <v>237</v>
      </c>
      <c r="W140" s="83">
        <v>0</v>
      </c>
      <c r="X140" s="30">
        <f t="shared" si="16"/>
        <v>0</v>
      </c>
      <c r="Y140" s="30">
        <f t="shared" si="17"/>
        <v>0</v>
      </c>
      <c r="Z140" s="30">
        <f t="shared" si="18"/>
        <v>0</v>
      </c>
      <c r="AA140" s="30">
        <v>0</v>
      </c>
      <c r="AB140" s="82" t="s">
        <v>238</v>
      </c>
      <c r="AC140" s="38"/>
      <c r="AD140" s="35">
        <f>W140/AC133</f>
        <v>0</v>
      </c>
    </row>
    <row r="141" spans="1:30" s="36" customFormat="1">
      <c r="A141" s="27"/>
      <c r="B141" s="28" t="s">
        <v>229</v>
      </c>
      <c r="C141" s="28" t="s">
        <v>273</v>
      </c>
      <c r="D141" s="28"/>
      <c r="E141" s="28" t="s">
        <v>231</v>
      </c>
      <c r="F141" s="28" t="s">
        <v>127</v>
      </c>
      <c r="G141" s="28" t="s">
        <v>274</v>
      </c>
      <c r="H141" s="28"/>
      <c r="I141" s="28" t="s">
        <v>278</v>
      </c>
      <c r="J141" s="28"/>
      <c r="K141" s="28" t="s">
        <v>279</v>
      </c>
      <c r="L141" s="29">
        <v>2019</v>
      </c>
      <c r="M141" s="28" t="s">
        <v>280</v>
      </c>
      <c r="N141" s="28" t="s">
        <v>63</v>
      </c>
      <c r="O141" s="28" t="s">
        <v>235</v>
      </c>
      <c r="P141" s="28" t="s">
        <v>236</v>
      </c>
      <c r="Q141" s="86">
        <v>5667</v>
      </c>
      <c r="R141" s="86">
        <v>5536</v>
      </c>
      <c r="S141" s="86">
        <v>3349</v>
      </c>
      <c r="T141" s="90"/>
      <c r="U141" s="85" t="s">
        <v>20</v>
      </c>
      <c r="V141" s="84" t="s">
        <v>237</v>
      </c>
      <c r="W141" s="83">
        <v>3005772</v>
      </c>
      <c r="X141" s="30">
        <f t="shared" si="16"/>
        <v>530.39915299100051</v>
      </c>
      <c r="Y141" s="30">
        <f t="shared" si="17"/>
        <v>542.95014450867052</v>
      </c>
      <c r="Z141" s="30">
        <f t="shared" si="18"/>
        <v>897.51328754852193</v>
      </c>
      <c r="AA141" s="30">
        <v>0</v>
      </c>
      <c r="AB141" s="82" t="s">
        <v>238</v>
      </c>
      <c r="AC141" s="38"/>
      <c r="AD141" s="35">
        <f>W141/AC133</f>
        <v>0.12968422731201673</v>
      </c>
    </row>
    <row r="142" spans="1:30" s="36" customFormat="1">
      <c r="A142" s="27"/>
      <c r="B142" s="28" t="s">
        <v>229</v>
      </c>
      <c r="C142" s="28" t="s">
        <v>273</v>
      </c>
      <c r="D142" s="28"/>
      <c r="E142" s="28" t="s">
        <v>231</v>
      </c>
      <c r="F142" s="28" t="s">
        <v>127</v>
      </c>
      <c r="G142" s="28" t="s">
        <v>274</v>
      </c>
      <c r="H142" s="28"/>
      <c r="I142" s="28" t="s">
        <v>278</v>
      </c>
      <c r="J142" s="28"/>
      <c r="K142" s="28" t="s">
        <v>279</v>
      </c>
      <c r="L142" s="29">
        <v>2019</v>
      </c>
      <c r="M142" s="28" t="s">
        <v>280</v>
      </c>
      <c r="N142" s="28" t="s">
        <v>63</v>
      </c>
      <c r="O142" s="28" t="s">
        <v>235</v>
      </c>
      <c r="P142" s="28" t="s">
        <v>236</v>
      </c>
      <c r="Q142" s="86">
        <v>5667</v>
      </c>
      <c r="R142" s="86">
        <v>5536</v>
      </c>
      <c r="S142" s="86">
        <v>3349</v>
      </c>
      <c r="T142" s="90"/>
      <c r="U142" s="85" t="s">
        <v>21</v>
      </c>
      <c r="V142" s="84" t="s">
        <v>237</v>
      </c>
      <c r="W142" s="83">
        <v>2486678</v>
      </c>
      <c r="X142" s="30">
        <f t="shared" si="16"/>
        <v>438.79971766366685</v>
      </c>
      <c r="Y142" s="30">
        <f t="shared" si="17"/>
        <v>449.18316473988438</v>
      </c>
      <c r="Z142" s="30">
        <f t="shared" si="18"/>
        <v>742.51358614511798</v>
      </c>
      <c r="AA142" s="30">
        <v>0</v>
      </c>
      <c r="AB142" s="82" t="s">
        <v>238</v>
      </c>
      <c r="AC142" s="38"/>
      <c r="AD142" s="35">
        <f>W142/AC133</f>
        <v>0.10728788311415209</v>
      </c>
    </row>
    <row r="143" spans="1:30" s="36" customFormat="1">
      <c r="A143" s="27"/>
      <c r="B143" s="28" t="s">
        <v>229</v>
      </c>
      <c r="C143" s="28" t="s">
        <v>273</v>
      </c>
      <c r="D143" s="28"/>
      <c r="E143" s="28" t="s">
        <v>231</v>
      </c>
      <c r="F143" s="28" t="s">
        <v>127</v>
      </c>
      <c r="G143" s="28" t="s">
        <v>274</v>
      </c>
      <c r="H143" s="28"/>
      <c r="I143" s="28" t="s">
        <v>278</v>
      </c>
      <c r="J143" s="28"/>
      <c r="K143" s="28" t="s">
        <v>279</v>
      </c>
      <c r="L143" s="29">
        <v>2019</v>
      </c>
      <c r="M143" s="28" t="s">
        <v>280</v>
      </c>
      <c r="N143" s="28" t="s">
        <v>63</v>
      </c>
      <c r="O143" s="28" t="s">
        <v>235</v>
      </c>
      <c r="P143" s="28" t="s">
        <v>236</v>
      </c>
      <c r="Q143" s="86">
        <v>5667</v>
      </c>
      <c r="R143" s="86">
        <v>5536</v>
      </c>
      <c r="S143" s="86">
        <v>3349</v>
      </c>
      <c r="T143" s="90"/>
      <c r="U143" s="85" t="s">
        <v>22</v>
      </c>
      <c r="V143" s="84" t="s">
        <v>237</v>
      </c>
      <c r="W143" s="83">
        <v>314199</v>
      </c>
      <c r="X143" s="30">
        <f t="shared" si="16"/>
        <v>55.443620963472739</v>
      </c>
      <c r="Y143" s="30">
        <f t="shared" si="17"/>
        <v>56.755599710982658</v>
      </c>
      <c r="Z143" s="30">
        <f t="shared" si="18"/>
        <v>93.818751866228723</v>
      </c>
      <c r="AA143" s="30">
        <v>0</v>
      </c>
      <c r="AB143" s="82" t="s">
        <v>238</v>
      </c>
      <c r="AC143" s="38"/>
      <c r="AD143" s="35">
        <f>W143/AC133</f>
        <v>1.3556136173072457E-2</v>
      </c>
    </row>
    <row r="144" spans="1:30" s="36" customFormat="1">
      <c r="A144" s="27"/>
      <c r="B144" s="28" t="s">
        <v>229</v>
      </c>
      <c r="C144" s="28" t="s">
        <v>273</v>
      </c>
      <c r="D144" s="28"/>
      <c r="E144" s="28" t="s">
        <v>231</v>
      </c>
      <c r="F144" s="28" t="s">
        <v>127</v>
      </c>
      <c r="G144" s="28" t="s">
        <v>274</v>
      </c>
      <c r="H144" s="28"/>
      <c r="I144" s="28" t="s">
        <v>278</v>
      </c>
      <c r="J144" s="28"/>
      <c r="K144" s="28" t="s">
        <v>279</v>
      </c>
      <c r="L144" s="29">
        <v>2019</v>
      </c>
      <c r="M144" s="28" t="s">
        <v>280</v>
      </c>
      <c r="N144" s="28" t="s">
        <v>63</v>
      </c>
      <c r="O144" s="28" t="s">
        <v>235</v>
      </c>
      <c r="P144" s="28" t="s">
        <v>236</v>
      </c>
      <c r="Q144" s="86">
        <v>5667</v>
      </c>
      <c r="R144" s="86">
        <v>5536</v>
      </c>
      <c r="S144" s="86">
        <v>3349</v>
      </c>
      <c r="T144" s="90"/>
      <c r="U144" s="85" t="s">
        <v>23</v>
      </c>
      <c r="V144" s="84" t="s">
        <v>237</v>
      </c>
      <c r="W144" s="83">
        <v>797171</v>
      </c>
      <c r="X144" s="30">
        <f t="shared" si="16"/>
        <v>140.66896064937356</v>
      </c>
      <c r="Y144" s="30">
        <f t="shared" si="17"/>
        <v>143.99765173410404</v>
      </c>
      <c r="Z144" s="30">
        <f t="shared" si="18"/>
        <v>238.03254702896388</v>
      </c>
      <c r="AA144" s="30">
        <v>0</v>
      </c>
      <c r="AB144" s="82" t="s">
        <v>238</v>
      </c>
      <c r="AC144" s="38"/>
      <c r="AD144" s="35">
        <f>W144/AC133</f>
        <v>3.4393994345062663E-2</v>
      </c>
    </row>
    <row r="145" spans="1:30" s="36" customFormat="1">
      <c r="A145" s="27"/>
      <c r="B145" s="28" t="s">
        <v>229</v>
      </c>
      <c r="C145" s="28" t="s">
        <v>273</v>
      </c>
      <c r="D145" s="28"/>
      <c r="E145" s="28" t="s">
        <v>231</v>
      </c>
      <c r="F145" s="28" t="s">
        <v>127</v>
      </c>
      <c r="G145" s="28" t="s">
        <v>274</v>
      </c>
      <c r="H145" s="28"/>
      <c r="I145" s="28" t="s">
        <v>278</v>
      </c>
      <c r="J145" s="28"/>
      <c r="K145" s="28" t="s">
        <v>279</v>
      </c>
      <c r="L145" s="29">
        <v>2019</v>
      </c>
      <c r="M145" s="28" t="s">
        <v>280</v>
      </c>
      <c r="N145" s="28" t="s">
        <v>63</v>
      </c>
      <c r="O145" s="28" t="s">
        <v>235</v>
      </c>
      <c r="P145" s="28" t="s">
        <v>236</v>
      </c>
      <c r="Q145" s="86">
        <v>5667</v>
      </c>
      <c r="R145" s="86">
        <v>5536</v>
      </c>
      <c r="S145" s="86">
        <v>3349</v>
      </c>
      <c r="T145" s="90"/>
      <c r="U145" s="85" t="s">
        <v>24</v>
      </c>
      <c r="V145" s="84" t="s">
        <v>237</v>
      </c>
      <c r="W145" s="83">
        <v>1976071</v>
      </c>
      <c r="X145" s="30">
        <f t="shared" si="16"/>
        <v>348.69790012352212</v>
      </c>
      <c r="Y145" s="30">
        <f t="shared" si="17"/>
        <v>356.94924132947978</v>
      </c>
      <c r="Z145" s="30">
        <f t="shared" si="18"/>
        <v>590.04807405195584</v>
      </c>
      <c r="AA145" s="30">
        <v>0</v>
      </c>
      <c r="AB145" s="82" t="s">
        <v>238</v>
      </c>
      <c r="AC145" s="38"/>
      <c r="AD145" s="35">
        <f>W145/AC133</f>
        <v>8.5257711080109946E-2</v>
      </c>
    </row>
    <row r="146" spans="1:30" s="38" customFormat="1" ht="15" customHeight="1">
      <c r="A146" s="39"/>
      <c r="B146" s="40" t="s">
        <v>229</v>
      </c>
      <c r="C146" s="40" t="s">
        <v>273</v>
      </c>
      <c r="D146" s="40"/>
      <c r="E146" s="40" t="s">
        <v>56</v>
      </c>
      <c r="F146" s="40" t="s">
        <v>57</v>
      </c>
      <c r="G146" s="40" t="s">
        <v>281</v>
      </c>
      <c r="H146" s="40"/>
      <c r="I146" s="40" t="s">
        <v>282</v>
      </c>
      <c r="J146" s="40"/>
      <c r="K146" s="40" t="s">
        <v>283</v>
      </c>
      <c r="L146" s="41">
        <v>2023</v>
      </c>
      <c r="M146" s="40" t="s">
        <v>284</v>
      </c>
      <c r="N146" s="40" t="s">
        <v>142</v>
      </c>
      <c r="O146" s="40" t="s">
        <v>235</v>
      </c>
      <c r="P146" s="40" t="s">
        <v>236</v>
      </c>
      <c r="Q146" s="92">
        <v>45115</v>
      </c>
      <c r="R146" s="92">
        <v>38065</v>
      </c>
      <c r="S146" s="92">
        <v>25909</v>
      </c>
      <c r="T146" s="95"/>
      <c r="U146" s="94" t="s">
        <v>12</v>
      </c>
      <c r="V146" s="93" t="s">
        <v>285</v>
      </c>
      <c r="W146" s="92">
        <v>16828959</v>
      </c>
      <c r="X146" s="42">
        <f t="shared" si="16"/>
        <v>373.02358417377815</v>
      </c>
      <c r="Y146" s="42">
        <f t="shared" si="17"/>
        <v>442.1110994351767</v>
      </c>
      <c r="Z146" s="42">
        <f t="shared" si="18"/>
        <v>649.54104751244745</v>
      </c>
      <c r="AA146" s="42">
        <v>0</v>
      </c>
      <c r="AB146" s="91" t="s">
        <v>238</v>
      </c>
      <c r="AC146" s="34">
        <f>SUM(W146:W158)</f>
        <v>247599243</v>
      </c>
      <c r="AD146" s="35">
        <f>W146/AC146</f>
        <v>6.796853979072949E-2</v>
      </c>
    </row>
    <row r="147" spans="1:30" s="38" customFormat="1">
      <c r="A147" s="39"/>
      <c r="B147" s="40" t="s">
        <v>229</v>
      </c>
      <c r="C147" s="40" t="s">
        <v>273</v>
      </c>
      <c r="D147" s="40"/>
      <c r="E147" s="40" t="s">
        <v>56</v>
      </c>
      <c r="F147" s="40" t="s">
        <v>57</v>
      </c>
      <c r="G147" s="40" t="s">
        <v>281</v>
      </c>
      <c r="H147" s="40"/>
      <c r="I147" s="40" t="s">
        <v>282</v>
      </c>
      <c r="J147" s="40"/>
      <c r="K147" s="40" t="s">
        <v>283</v>
      </c>
      <c r="L147" s="41">
        <v>2023</v>
      </c>
      <c r="M147" s="40" t="s">
        <v>284</v>
      </c>
      <c r="N147" s="40" t="s">
        <v>142</v>
      </c>
      <c r="O147" s="40" t="s">
        <v>235</v>
      </c>
      <c r="P147" s="40" t="s">
        <v>236</v>
      </c>
      <c r="Q147" s="92">
        <v>45115</v>
      </c>
      <c r="R147" s="92">
        <v>38065</v>
      </c>
      <c r="S147" s="92">
        <v>25909</v>
      </c>
      <c r="T147" s="95"/>
      <c r="U147" s="94" t="s">
        <v>13</v>
      </c>
      <c r="V147" s="93" t="s">
        <v>285</v>
      </c>
      <c r="W147" s="92">
        <v>42922470</v>
      </c>
      <c r="X147" s="42">
        <f t="shared" si="16"/>
        <v>951.4013077690347</v>
      </c>
      <c r="Y147" s="42">
        <f t="shared" si="17"/>
        <v>1127.609877840536</v>
      </c>
      <c r="Z147" s="42">
        <f t="shared" si="18"/>
        <v>1656.6625496931567</v>
      </c>
      <c r="AA147" s="42">
        <v>0</v>
      </c>
      <c r="AB147" s="91" t="s">
        <v>238</v>
      </c>
      <c r="AD147" s="35">
        <f>W147/AC146</f>
        <v>0.17335460916574774</v>
      </c>
    </row>
    <row r="148" spans="1:30" s="38" customFormat="1">
      <c r="A148" s="39"/>
      <c r="B148" s="40" t="s">
        <v>229</v>
      </c>
      <c r="C148" s="40" t="s">
        <v>273</v>
      </c>
      <c r="D148" s="40"/>
      <c r="E148" s="40" t="s">
        <v>56</v>
      </c>
      <c r="F148" s="40" t="s">
        <v>57</v>
      </c>
      <c r="G148" s="40" t="s">
        <v>281</v>
      </c>
      <c r="H148" s="40"/>
      <c r="I148" s="40" t="s">
        <v>282</v>
      </c>
      <c r="J148" s="40"/>
      <c r="K148" s="40" t="s">
        <v>283</v>
      </c>
      <c r="L148" s="41">
        <v>2023</v>
      </c>
      <c r="M148" s="40" t="s">
        <v>284</v>
      </c>
      <c r="N148" s="40" t="s">
        <v>142</v>
      </c>
      <c r="O148" s="40" t="s">
        <v>235</v>
      </c>
      <c r="P148" s="40" t="s">
        <v>236</v>
      </c>
      <c r="Q148" s="92">
        <v>45115</v>
      </c>
      <c r="R148" s="92">
        <v>38065</v>
      </c>
      <c r="S148" s="92">
        <v>25909</v>
      </c>
      <c r="T148" s="95"/>
      <c r="U148" s="94" t="s">
        <v>14</v>
      </c>
      <c r="V148" s="93" t="s">
        <v>285</v>
      </c>
      <c r="W148" s="92">
        <v>52591380</v>
      </c>
      <c r="X148" s="42">
        <f t="shared" si="16"/>
        <v>1165.7182755181204</v>
      </c>
      <c r="Y148" s="42">
        <f t="shared" si="17"/>
        <v>1381.6203861815316</v>
      </c>
      <c r="Z148" s="42">
        <f t="shared" si="18"/>
        <v>2029.8498591223126</v>
      </c>
      <c r="AA148" s="42">
        <v>0</v>
      </c>
      <c r="AB148" s="91" t="s">
        <v>238</v>
      </c>
      <c r="AD148" s="35">
        <f>W148/AC146</f>
        <v>0.21240525359764528</v>
      </c>
    </row>
    <row r="149" spans="1:30" s="38" customFormat="1">
      <c r="A149" s="39"/>
      <c r="B149" s="40" t="s">
        <v>229</v>
      </c>
      <c r="C149" s="40" t="s">
        <v>273</v>
      </c>
      <c r="D149" s="40"/>
      <c r="E149" s="40" t="s">
        <v>56</v>
      </c>
      <c r="F149" s="40" t="s">
        <v>57</v>
      </c>
      <c r="G149" s="40" t="s">
        <v>281</v>
      </c>
      <c r="H149" s="40"/>
      <c r="I149" s="40" t="s">
        <v>282</v>
      </c>
      <c r="J149" s="40"/>
      <c r="K149" s="40" t="s">
        <v>283</v>
      </c>
      <c r="L149" s="41">
        <v>2023</v>
      </c>
      <c r="M149" s="40" t="s">
        <v>284</v>
      </c>
      <c r="N149" s="40" t="s">
        <v>142</v>
      </c>
      <c r="O149" s="40" t="s">
        <v>235</v>
      </c>
      <c r="P149" s="40" t="s">
        <v>236</v>
      </c>
      <c r="Q149" s="92">
        <v>45115</v>
      </c>
      <c r="R149" s="92">
        <v>38065</v>
      </c>
      <c r="S149" s="92">
        <v>25909</v>
      </c>
      <c r="T149" s="95"/>
      <c r="U149" s="94" t="s">
        <v>15</v>
      </c>
      <c r="V149" s="93" t="s">
        <v>285</v>
      </c>
      <c r="W149" s="92">
        <v>5458071</v>
      </c>
      <c r="X149" s="42">
        <f t="shared" si="16"/>
        <v>120.98129225313089</v>
      </c>
      <c r="Y149" s="42">
        <f t="shared" si="17"/>
        <v>143.38817811637989</v>
      </c>
      <c r="Z149" s="42">
        <f t="shared" si="18"/>
        <v>210.66312864255664</v>
      </c>
      <c r="AA149" s="42">
        <v>0</v>
      </c>
      <c r="AB149" s="91" t="s">
        <v>238</v>
      </c>
      <c r="AD149" s="35">
        <f>W149/AC146</f>
        <v>2.2043972888883188E-2</v>
      </c>
    </row>
    <row r="150" spans="1:30" s="38" customFormat="1">
      <c r="A150" s="39"/>
      <c r="B150" s="40" t="s">
        <v>229</v>
      </c>
      <c r="C150" s="40" t="s">
        <v>273</v>
      </c>
      <c r="D150" s="40"/>
      <c r="E150" s="40" t="s">
        <v>56</v>
      </c>
      <c r="F150" s="40" t="s">
        <v>57</v>
      </c>
      <c r="G150" s="40" t="s">
        <v>281</v>
      </c>
      <c r="H150" s="40"/>
      <c r="I150" s="40" t="s">
        <v>282</v>
      </c>
      <c r="J150" s="40"/>
      <c r="K150" s="40" t="s">
        <v>283</v>
      </c>
      <c r="L150" s="41">
        <v>2023</v>
      </c>
      <c r="M150" s="40" t="s">
        <v>284</v>
      </c>
      <c r="N150" s="40" t="s">
        <v>142</v>
      </c>
      <c r="O150" s="40" t="s">
        <v>235</v>
      </c>
      <c r="P150" s="40" t="s">
        <v>236</v>
      </c>
      <c r="Q150" s="92">
        <v>45115</v>
      </c>
      <c r="R150" s="92">
        <v>38065</v>
      </c>
      <c r="S150" s="92">
        <v>25909</v>
      </c>
      <c r="T150" s="95"/>
      <c r="U150" s="94" t="s">
        <v>16</v>
      </c>
      <c r="V150" s="93" t="s">
        <v>285</v>
      </c>
      <c r="W150" s="92">
        <v>11778939</v>
      </c>
      <c r="X150" s="42">
        <f t="shared" si="16"/>
        <v>261.08697772359528</v>
      </c>
      <c r="Y150" s="42">
        <f t="shared" si="17"/>
        <v>309.44276894785236</v>
      </c>
      <c r="Z150" s="42">
        <f t="shared" si="18"/>
        <v>454.62731097302094</v>
      </c>
      <c r="AA150" s="42">
        <v>0</v>
      </c>
      <c r="AB150" s="91" t="s">
        <v>238</v>
      </c>
      <c r="AD150" s="35">
        <f>W150/AC146</f>
        <v>4.7572596980839717E-2</v>
      </c>
    </row>
    <row r="151" spans="1:30" s="38" customFormat="1">
      <c r="A151" s="39"/>
      <c r="B151" s="40" t="s">
        <v>229</v>
      </c>
      <c r="C151" s="40" t="s">
        <v>273</v>
      </c>
      <c r="D151" s="40"/>
      <c r="E151" s="40" t="s">
        <v>56</v>
      </c>
      <c r="F151" s="40" t="s">
        <v>57</v>
      </c>
      <c r="G151" s="40" t="s">
        <v>281</v>
      </c>
      <c r="H151" s="40"/>
      <c r="I151" s="40" t="s">
        <v>282</v>
      </c>
      <c r="J151" s="40"/>
      <c r="K151" s="40" t="s">
        <v>283</v>
      </c>
      <c r="L151" s="41">
        <v>2023</v>
      </c>
      <c r="M151" s="40" t="s">
        <v>284</v>
      </c>
      <c r="N151" s="40" t="s">
        <v>142</v>
      </c>
      <c r="O151" s="40" t="s">
        <v>235</v>
      </c>
      <c r="P151" s="40" t="s">
        <v>236</v>
      </c>
      <c r="Q151" s="92">
        <v>45115</v>
      </c>
      <c r="R151" s="92">
        <v>38065</v>
      </c>
      <c r="S151" s="92">
        <v>25909</v>
      </c>
      <c r="T151" s="95"/>
      <c r="U151" s="94" t="s">
        <v>17</v>
      </c>
      <c r="V151" s="93" t="s">
        <v>285</v>
      </c>
      <c r="W151" s="92">
        <v>3248673</v>
      </c>
      <c r="X151" s="42">
        <f t="shared" si="16"/>
        <v>72.008711071705648</v>
      </c>
      <c r="Y151" s="42">
        <f t="shared" si="17"/>
        <v>85.345409168527524</v>
      </c>
      <c r="Z151" s="42">
        <f t="shared" si="18"/>
        <v>125.38781890462774</v>
      </c>
      <c r="AA151" s="42">
        <v>0</v>
      </c>
      <c r="AB151" s="91" t="s">
        <v>238</v>
      </c>
      <c r="AD151" s="35">
        <f>W151/AC146</f>
        <v>1.3120690356876415E-2</v>
      </c>
    </row>
    <row r="152" spans="1:30" s="38" customFormat="1">
      <c r="A152" s="39"/>
      <c r="B152" s="40" t="s">
        <v>229</v>
      </c>
      <c r="C152" s="40" t="s">
        <v>273</v>
      </c>
      <c r="D152" s="40"/>
      <c r="E152" s="40" t="s">
        <v>56</v>
      </c>
      <c r="F152" s="40" t="s">
        <v>57</v>
      </c>
      <c r="G152" s="40" t="s">
        <v>281</v>
      </c>
      <c r="H152" s="40"/>
      <c r="I152" s="40" t="s">
        <v>282</v>
      </c>
      <c r="J152" s="40"/>
      <c r="K152" s="40" t="s">
        <v>283</v>
      </c>
      <c r="L152" s="41">
        <v>2023</v>
      </c>
      <c r="M152" s="40" t="s">
        <v>284</v>
      </c>
      <c r="N152" s="40" t="s">
        <v>142</v>
      </c>
      <c r="O152" s="40" t="s">
        <v>235</v>
      </c>
      <c r="P152" s="40" t="s">
        <v>236</v>
      </c>
      <c r="Q152" s="92">
        <v>45115</v>
      </c>
      <c r="R152" s="92">
        <v>38065</v>
      </c>
      <c r="S152" s="92">
        <v>25909</v>
      </c>
      <c r="T152" s="95"/>
      <c r="U152" s="94" t="s">
        <v>18</v>
      </c>
      <c r="V152" s="93" t="s">
        <v>285</v>
      </c>
      <c r="W152" s="92">
        <v>930306</v>
      </c>
      <c r="X152" s="42">
        <f t="shared" si="16"/>
        <v>20.620769145517013</v>
      </c>
      <c r="Y152" s="42">
        <f t="shared" si="17"/>
        <v>24.439931695783528</v>
      </c>
      <c r="Z152" s="42">
        <f t="shared" si="18"/>
        <v>35.90667335674862</v>
      </c>
      <c r="AA152" s="42">
        <v>0</v>
      </c>
      <c r="AB152" s="91" t="s">
        <v>238</v>
      </c>
      <c r="AD152" s="35">
        <f>W152/AC146</f>
        <v>3.7573055100172501E-3</v>
      </c>
    </row>
    <row r="153" spans="1:30" s="38" customFormat="1">
      <c r="A153" s="39"/>
      <c r="B153" s="40" t="s">
        <v>229</v>
      </c>
      <c r="C153" s="40" t="s">
        <v>273</v>
      </c>
      <c r="D153" s="40"/>
      <c r="E153" s="40" t="s">
        <v>56</v>
      </c>
      <c r="F153" s="40" t="s">
        <v>57</v>
      </c>
      <c r="G153" s="40" t="s">
        <v>281</v>
      </c>
      <c r="H153" s="40"/>
      <c r="I153" s="40" t="s">
        <v>282</v>
      </c>
      <c r="J153" s="40"/>
      <c r="K153" s="40" t="s">
        <v>283</v>
      </c>
      <c r="L153" s="41">
        <v>2023</v>
      </c>
      <c r="M153" s="40" t="s">
        <v>284</v>
      </c>
      <c r="N153" s="40" t="s">
        <v>142</v>
      </c>
      <c r="O153" s="40" t="s">
        <v>235</v>
      </c>
      <c r="P153" s="40" t="s">
        <v>236</v>
      </c>
      <c r="Q153" s="92">
        <v>45115</v>
      </c>
      <c r="R153" s="92">
        <v>38065</v>
      </c>
      <c r="S153" s="92">
        <v>25909</v>
      </c>
      <c r="T153" s="95"/>
      <c r="U153" s="94" t="s">
        <v>19</v>
      </c>
      <c r="V153" s="93" t="s">
        <v>285</v>
      </c>
      <c r="W153" s="92">
        <v>3006379</v>
      </c>
      <c r="X153" s="42">
        <f t="shared" si="16"/>
        <v>66.638124792197715</v>
      </c>
      <c r="Y153" s="42">
        <f t="shared" si="17"/>
        <v>78.980139235518195</v>
      </c>
      <c r="Z153" s="42">
        <f t="shared" si="18"/>
        <v>116.03608784592227</v>
      </c>
      <c r="AA153" s="42">
        <v>0</v>
      </c>
      <c r="AB153" s="91" t="s">
        <v>238</v>
      </c>
      <c r="AD153" s="35">
        <f>W153/AC146</f>
        <v>1.2142117090398374E-2</v>
      </c>
    </row>
    <row r="154" spans="1:30" s="38" customFormat="1">
      <c r="A154" s="39"/>
      <c r="B154" s="40" t="s">
        <v>229</v>
      </c>
      <c r="C154" s="40" t="s">
        <v>273</v>
      </c>
      <c r="D154" s="40"/>
      <c r="E154" s="40" t="s">
        <v>56</v>
      </c>
      <c r="F154" s="40" t="s">
        <v>57</v>
      </c>
      <c r="G154" s="40" t="s">
        <v>281</v>
      </c>
      <c r="H154" s="40"/>
      <c r="I154" s="40" t="s">
        <v>282</v>
      </c>
      <c r="J154" s="40"/>
      <c r="K154" s="40" t="s">
        <v>283</v>
      </c>
      <c r="L154" s="41">
        <v>2023</v>
      </c>
      <c r="M154" s="40" t="s">
        <v>284</v>
      </c>
      <c r="N154" s="40" t="s">
        <v>142</v>
      </c>
      <c r="O154" s="40" t="s">
        <v>235</v>
      </c>
      <c r="P154" s="40" t="s">
        <v>236</v>
      </c>
      <c r="Q154" s="92">
        <v>45115</v>
      </c>
      <c r="R154" s="92">
        <v>38065</v>
      </c>
      <c r="S154" s="92">
        <v>25909</v>
      </c>
      <c r="T154" s="95"/>
      <c r="U154" s="94" t="s">
        <v>20</v>
      </c>
      <c r="V154" s="93" t="s">
        <v>285</v>
      </c>
      <c r="W154" s="92">
        <v>29000068</v>
      </c>
      <c r="X154" s="42">
        <f t="shared" si="16"/>
        <v>642.80323617422141</v>
      </c>
      <c r="Y154" s="42">
        <f t="shared" si="17"/>
        <v>761.85650860370424</v>
      </c>
      <c r="Z154" s="42">
        <f t="shared" si="18"/>
        <v>1119.3047975606933</v>
      </c>
      <c r="AA154" s="42">
        <v>0</v>
      </c>
      <c r="AB154" s="91" t="s">
        <v>238</v>
      </c>
      <c r="AD154" s="35">
        <f>W154/AC146</f>
        <v>0.11712502691294577</v>
      </c>
    </row>
    <row r="155" spans="1:30" s="38" customFormat="1">
      <c r="A155" s="39"/>
      <c r="B155" s="40" t="s">
        <v>229</v>
      </c>
      <c r="C155" s="40" t="s">
        <v>273</v>
      </c>
      <c r="D155" s="40"/>
      <c r="E155" s="40" t="s">
        <v>56</v>
      </c>
      <c r="F155" s="40" t="s">
        <v>57</v>
      </c>
      <c r="G155" s="40" t="s">
        <v>281</v>
      </c>
      <c r="H155" s="40"/>
      <c r="I155" s="40" t="s">
        <v>282</v>
      </c>
      <c r="J155" s="40"/>
      <c r="K155" s="40" t="s">
        <v>283</v>
      </c>
      <c r="L155" s="41">
        <v>2023</v>
      </c>
      <c r="M155" s="40" t="s">
        <v>284</v>
      </c>
      <c r="N155" s="40" t="s">
        <v>142</v>
      </c>
      <c r="O155" s="40" t="s">
        <v>235</v>
      </c>
      <c r="P155" s="40" t="s">
        <v>236</v>
      </c>
      <c r="Q155" s="92">
        <v>45115</v>
      </c>
      <c r="R155" s="92">
        <v>38065</v>
      </c>
      <c r="S155" s="92">
        <v>25909</v>
      </c>
      <c r="T155" s="95"/>
      <c r="U155" s="94" t="s">
        <v>21</v>
      </c>
      <c r="V155" s="93" t="s">
        <v>285</v>
      </c>
      <c r="W155" s="92">
        <v>47965107</v>
      </c>
      <c r="X155" s="42">
        <f t="shared" si="16"/>
        <v>1063.1742657652665</v>
      </c>
      <c r="Y155" s="42">
        <f t="shared" si="17"/>
        <v>1260.0842506239328</v>
      </c>
      <c r="Z155" s="42">
        <f t="shared" si="18"/>
        <v>1851.2913273379907</v>
      </c>
      <c r="AA155" s="42">
        <v>0</v>
      </c>
      <c r="AB155" s="91" t="s">
        <v>238</v>
      </c>
      <c r="AD155" s="35">
        <f>W155/AC146</f>
        <v>0.19372073362922196</v>
      </c>
    </row>
    <row r="156" spans="1:30" s="38" customFormat="1">
      <c r="A156" s="39"/>
      <c r="B156" s="40" t="s">
        <v>229</v>
      </c>
      <c r="C156" s="40" t="s">
        <v>273</v>
      </c>
      <c r="D156" s="40"/>
      <c r="E156" s="40" t="s">
        <v>56</v>
      </c>
      <c r="F156" s="40" t="s">
        <v>57</v>
      </c>
      <c r="G156" s="40" t="s">
        <v>281</v>
      </c>
      <c r="H156" s="40"/>
      <c r="I156" s="40" t="s">
        <v>282</v>
      </c>
      <c r="J156" s="40"/>
      <c r="K156" s="40" t="s">
        <v>283</v>
      </c>
      <c r="L156" s="41">
        <v>2023</v>
      </c>
      <c r="M156" s="40" t="s">
        <v>284</v>
      </c>
      <c r="N156" s="40" t="s">
        <v>142</v>
      </c>
      <c r="O156" s="40" t="s">
        <v>235</v>
      </c>
      <c r="P156" s="40" t="s">
        <v>236</v>
      </c>
      <c r="Q156" s="92">
        <v>45115</v>
      </c>
      <c r="R156" s="92">
        <v>38065</v>
      </c>
      <c r="S156" s="92">
        <v>25909</v>
      </c>
      <c r="T156" s="95"/>
      <c r="U156" s="94" t="s">
        <v>22</v>
      </c>
      <c r="V156" s="93" t="s">
        <v>285</v>
      </c>
      <c r="W156" s="92">
        <v>4852794</v>
      </c>
      <c r="X156" s="42">
        <f t="shared" si="16"/>
        <v>107.56497838856257</v>
      </c>
      <c r="Y156" s="42">
        <f t="shared" si="17"/>
        <v>127.48703533429659</v>
      </c>
      <c r="Z156" s="42">
        <f t="shared" si="18"/>
        <v>187.30147825080087</v>
      </c>
      <c r="AA156" s="42">
        <v>0</v>
      </c>
      <c r="AB156" s="91" t="s">
        <v>238</v>
      </c>
      <c r="AD156" s="35">
        <f>W156/AC146</f>
        <v>1.9599389486017128E-2</v>
      </c>
    </row>
    <row r="157" spans="1:30" s="38" customFormat="1">
      <c r="A157" s="39"/>
      <c r="B157" s="40" t="s">
        <v>229</v>
      </c>
      <c r="C157" s="40" t="s">
        <v>273</v>
      </c>
      <c r="D157" s="40"/>
      <c r="E157" s="40" t="s">
        <v>56</v>
      </c>
      <c r="F157" s="40" t="s">
        <v>57</v>
      </c>
      <c r="G157" s="40" t="s">
        <v>281</v>
      </c>
      <c r="H157" s="40"/>
      <c r="I157" s="40" t="s">
        <v>282</v>
      </c>
      <c r="J157" s="40"/>
      <c r="K157" s="40" t="s">
        <v>283</v>
      </c>
      <c r="L157" s="41">
        <v>2023</v>
      </c>
      <c r="M157" s="40" t="s">
        <v>284</v>
      </c>
      <c r="N157" s="40" t="s">
        <v>142</v>
      </c>
      <c r="O157" s="40" t="s">
        <v>235</v>
      </c>
      <c r="P157" s="40" t="s">
        <v>236</v>
      </c>
      <c r="Q157" s="92">
        <v>45115</v>
      </c>
      <c r="R157" s="92">
        <v>38065</v>
      </c>
      <c r="S157" s="92">
        <v>25909</v>
      </c>
      <c r="T157" s="95"/>
      <c r="U157" s="94" t="s">
        <v>23</v>
      </c>
      <c r="V157" s="93" t="s">
        <v>285</v>
      </c>
      <c r="W157" s="92">
        <v>7106610</v>
      </c>
      <c r="X157" s="42">
        <f t="shared" si="16"/>
        <v>157.52211016291699</v>
      </c>
      <c r="Y157" s="42">
        <f t="shared" si="17"/>
        <v>186.69670300801261</v>
      </c>
      <c r="Z157" s="42">
        <f t="shared" si="18"/>
        <v>274.29117295148404</v>
      </c>
      <c r="AA157" s="42">
        <v>0</v>
      </c>
      <c r="AB157" s="91" t="s">
        <v>238</v>
      </c>
      <c r="AD157" s="35">
        <f>W157/AC146</f>
        <v>2.8702066750664501E-2</v>
      </c>
    </row>
    <row r="158" spans="1:30" s="38" customFormat="1">
      <c r="A158" s="39"/>
      <c r="B158" s="40" t="s">
        <v>229</v>
      </c>
      <c r="C158" s="40" t="s">
        <v>273</v>
      </c>
      <c r="D158" s="40"/>
      <c r="E158" s="40" t="s">
        <v>56</v>
      </c>
      <c r="F158" s="40" t="s">
        <v>57</v>
      </c>
      <c r="G158" s="40" t="s">
        <v>281</v>
      </c>
      <c r="H158" s="40"/>
      <c r="I158" s="40" t="s">
        <v>282</v>
      </c>
      <c r="J158" s="40"/>
      <c r="K158" s="40" t="s">
        <v>283</v>
      </c>
      <c r="L158" s="41">
        <v>2023</v>
      </c>
      <c r="M158" s="40" t="s">
        <v>284</v>
      </c>
      <c r="N158" s="40" t="s">
        <v>142</v>
      </c>
      <c r="O158" s="40" t="s">
        <v>235</v>
      </c>
      <c r="P158" s="40" t="s">
        <v>236</v>
      </c>
      <c r="Q158" s="92">
        <v>45115</v>
      </c>
      <c r="R158" s="92">
        <v>38065</v>
      </c>
      <c r="S158" s="92">
        <v>25909</v>
      </c>
      <c r="T158" s="95"/>
      <c r="U158" s="94" t="s">
        <v>24</v>
      </c>
      <c r="V158" s="93" t="s">
        <v>285</v>
      </c>
      <c r="W158" s="92">
        <v>21909487</v>
      </c>
      <c r="X158" s="42">
        <f t="shared" si="16"/>
        <v>485.63641804277955</v>
      </c>
      <c r="Y158" s="42">
        <f t="shared" si="17"/>
        <v>575.58090109024033</v>
      </c>
      <c r="Z158" s="42">
        <f t="shared" si="18"/>
        <v>845.63228993785947</v>
      </c>
      <c r="AA158" s="42">
        <v>0</v>
      </c>
      <c r="AB158" s="91" t="s">
        <v>238</v>
      </c>
      <c r="AD158" s="35">
        <f>W158/AC146</f>
        <v>8.8487697840013188E-2</v>
      </c>
    </row>
    <row r="159" spans="1:30" s="36" customFormat="1" ht="19.2" customHeight="1">
      <c r="A159" s="27"/>
      <c r="B159" s="28" t="s">
        <v>229</v>
      </c>
      <c r="C159" s="28" t="s">
        <v>286</v>
      </c>
      <c r="D159" s="28"/>
      <c r="E159" s="28" t="s">
        <v>231</v>
      </c>
      <c r="F159" s="28" t="s">
        <v>127</v>
      </c>
      <c r="G159" s="28" t="s">
        <v>287</v>
      </c>
      <c r="H159" s="28"/>
      <c r="I159" s="28" t="s">
        <v>288</v>
      </c>
      <c r="J159" s="28"/>
      <c r="K159" s="28" t="s">
        <v>289</v>
      </c>
      <c r="L159" s="29">
        <v>2018</v>
      </c>
      <c r="M159" s="28" t="s">
        <v>250</v>
      </c>
      <c r="N159" s="28" t="s">
        <v>63</v>
      </c>
      <c r="O159" s="28" t="s">
        <v>235</v>
      </c>
      <c r="P159" s="28" t="s">
        <v>236</v>
      </c>
      <c r="Q159" s="83">
        <v>21704</v>
      </c>
      <c r="R159" s="83">
        <v>20670</v>
      </c>
      <c r="S159" s="83">
        <v>14196</v>
      </c>
      <c r="T159" s="90"/>
      <c r="U159" s="85" t="s">
        <v>12</v>
      </c>
      <c r="V159" s="84" t="s">
        <v>237</v>
      </c>
      <c r="W159" s="83">
        <v>23407918.819404442</v>
      </c>
      <c r="X159" s="30">
        <f t="shared" si="16"/>
        <v>1078.5071332198877</v>
      </c>
      <c r="Y159" s="30">
        <f t="shared" si="17"/>
        <v>1132.4585785875395</v>
      </c>
      <c r="Z159" s="30">
        <f t="shared" si="18"/>
        <v>1648.9094688225164</v>
      </c>
      <c r="AA159" s="30">
        <v>0</v>
      </c>
      <c r="AB159" s="82" t="s">
        <v>238</v>
      </c>
      <c r="AC159" s="34">
        <f>SUM(W159:W171)</f>
        <v>720842985</v>
      </c>
      <c r="AD159" s="35">
        <f>W159/AC159</f>
        <v>3.247297859103733E-2</v>
      </c>
    </row>
    <row r="160" spans="1:30" s="36" customFormat="1" ht="19.2" customHeight="1">
      <c r="A160" s="27"/>
      <c r="B160" s="28" t="s">
        <v>229</v>
      </c>
      <c r="C160" s="28" t="s">
        <v>286</v>
      </c>
      <c r="D160" s="28"/>
      <c r="E160" s="28" t="s">
        <v>231</v>
      </c>
      <c r="F160" s="28" t="s">
        <v>127</v>
      </c>
      <c r="G160" s="28" t="s">
        <v>287</v>
      </c>
      <c r="H160" s="28"/>
      <c r="I160" s="28" t="s">
        <v>288</v>
      </c>
      <c r="J160" s="28"/>
      <c r="K160" s="28" t="s">
        <v>289</v>
      </c>
      <c r="L160" s="29">
        <v>2018</v>
      </c>
      <c r="M160" s="28" t="s">
        <v>250</v>
      </c>
      <c r="N160" s="28" t="s">
        <v>63</v>
      </c>
      <c r="O160" s="28" t="s">
        <v>235</v>
      </c>
      <c r="P160" s="28" t="s">
        <v>236</v>
      </c>
      <c r="Q160" s="83">
        <v>21704</v>
      </c>
      <c r="R160" s="83">
        <v>20670</v>
      </c>
      <c r="S160" s="83">
        <v>14196</v>
      </c>
      <c r="T160" s="90"/>
      <c r="U160" s="85" t="s">
        <v>13</v>
      </c>
      <c r="V160" s="84" t="s">
        <v>237</v>
      </c>
      <c r="W160" s="83">
        <v>76843548.027527109</v>
      </c>
      <c r="X160" s="30">
        <f t="shared" si="16"/>
        <v>3540.5246971768847</v>
      </c>
      <c r="Y160" s="30">
        <f t="shared" si="17"/>
        <v>3717.6365760777508</v>
      </c>
      <c r="Z160" s="30">
        <f t="shared" si="18"/>
        <v>5413.0422673659559</v>
      </c>
      <c r="AA160" s="30">
        <v>0</v>
      </c>
      <c r="AB160" s="82" t="s">
        <v>238</v>
      </c>
      <c r="AC160" s="38"/>
      <c r="AD160" s="35">
        <f>W160/AC159</f>
        <v>0.10660233868756745</v>
      </c>
    </row>
    <row r="161" spans="1:30" s="36" customFormat="1" ht="19.2" customHeight="1">
      <c r="A161" s="27"/>
      <c r="B161" s="28" t="s">
        <v>229</v>
      </c>
      <c r="C161" s="28" t="s">
        <v>286</v>
      </c>
      <c r="D161" s="28"/>
      <c r="E161" s="28" t="s">
        <v>231</v>
      </c>
      <c r="F161" s="28" t="s">
        <v>127</v>
      </c>
      <c r="G161" s="28" t="s">
        <v>287</v>
      </c>
      <c r="H161" s="28"/>
      <c r="I161" s="28" t="s">
        <v>288</v>
      </c>
      <c r="J161" s="28"/>
      <c r="K161" s="28" t="s">
        <v>289</v>
      </c>
      <c r="L161" s="29">
        <v>2018</v>
      </c>
      <c r="M161" s="28" t="s">
        <v>250</v>
      </c>
      <c r="N161" s="28" t="s">
        <v>63</v>
      </c>
      <c r="O161" s="28" t="s">
        <v>235</v>
      </c>
      <c r="P161" s="28" t="s">
        <v>236</v>
      </c>
      <c r="Q161" s="83">
        <v>21704</v>
      </c>
      <c r="R161" s="83">
        <v>20670</v>
      </c>
      <c r="S161" s="83">
        <v>14196</v>
      </c>
      <c r="T161" s="90"/>
      <c r="U161" s="85" t="s">
        <v>14</v>
      </c>
      <c r="V161" s="84" t="s">
        <v>237</v>
      </c>
      <c r="W161" s="83">
        <v>182492112.13282204</v>
      </c>
      <c r="X161" s="30">
        <f t="shared" si="16"/>
        <v>8408.2248494665509</v>
      </c>
      <c r="Y161" s="30">
        <f t="shared" si="17"/>
        <v>8828.8394839294651</v>
      </c>
      <c r="Z161" s="30">
        <f t="shared" si="18"/>
        <v>12855.178369457737</v>
      </c>
      <c r="AA161" s="30">
        <v>0</v>
      </c>
      <c r="AB161" s="82" t="s">
        <v>238</v>
      </c>
      <c r="AC161" s="38"/>
      <c r="AD161" s="35">
        <f>W161/AC159</f>
        <v>0.25316485827051788</v>
      </c>
    </row>
    <row r="162" spans="1:30" s="36" customFormat="1" ht="19.2" customHeight="1">
      <c r="A162" s="27"/>
      <c r="B162" s="28" t="s">
        <v>229</v>
      </c>
      <c r="C162" s="28" t="s">
        <v>286</v>
      </c>
      <c r="D162" s="28"/>
      <c r="E162" s="28" t="s">
        <v>231</v>
      </c>
      <c r="F162" s="28" t="s">
        <v>127</v>
      </c>
      <c r="G162" s="28" t="s">
        <v>287</v>
      </c>
      <c r="H162" s="28"/>
      <c r="I162" s="28" t="s">
        <v>288</v>
      </c>
      <c r="J162" s="28"/>
      <c r="K162" s="28" t="s">
        <v>289</v>
      </c>
      <c r="L162" s="29">
        <v>2018</v>
      </c>
      <c r="M162" s="28" t="s">
        <v>250</v>
      </c>
      <c r="N162" s="28" t="s">
        <v>63</v>
      </c>
      <c r="O162" s="28" t="s">
        <v>235</v>
      </c>
      <c r="P162" s="28" t="s">
        <v>236</v>
      </c>
      <c r="Q162" s="83">
        <v>21704</v>
      </c>
      <c r="R162" s="83">
        <v>20670</v>
      </c>
      <c r="S162" s="83">
        <v>14196</v>
      </c>
      <c r="T162" s="90"/>
      <c r="U162" s="85" t="s">
        <v>15</v>
      </c>
      <c r="V162" s="84" t="s">
        <v>237</v>
      </c>
      <c r="W162" s="83">
        <v>13444326.630402466</v>
      </c>
      <c r="X162" s="30">
        <f t="shared" si="16"/>
        <v>619.44004010332037</v>
      </c>
      <c r="Y162" s="30">
        <f t="shared" si="17"/>
        <v>650.42702614428958</v>
      </c>
      <c r="Z162" s="30">
        <f t="shared" si="18"/>
        <v>947.05034026503711</v>
      </c>
      <c r="AA162" s="30">
        <v>0</v>
      </c>
      <c r="AB162" s="82" t="s">
        <v>238</v>
      </c>
      <c r="AC162" s="38"/>
      <c r="AD162" s="35">
        <f>W162/AC159</f>
        <v>1.8650839239841482E-2</v>
      </c>
    </row>
    <row r="163" spans="1:30" s="36" customFormat="1" ht="19.2" customHeight="1">
      <c r="A163" s="27"/>
      <c r="B163" s="28" t="s">
        <v>229</v>
      </c>
      <c r="C163" s="28" t="s">
        <v>286</v>
      </c>
      <c r="D163" s="28"/>
      <c r="E163" s="28" t="s">
        <v>231</v>
      </c>
      <c r="F163" s="28" t="s">
        <v>127</v>
      </c>
      <c r="G163" s="28" t="s">
        <v>287</v>
      </c>
      <c r="H163" s="28"/>
      <c r="I163" s="28" t="s">
        <v>288</v>
      </c>
      <c r="J163" s="28"/>
      <c r="K163" s="28" t="s">
        <v>289</v>
      </c>
      <c r="L163" s="29">
        <v>2018</v>
      </c>
      <c r="M163" s="28" t="s">
        <v>250</v>
      </c>
      <c r="N163" s="28" t="s">
        <v>63</v>
      </c>
      <c r="O163" s="28" t="s">
        <v>235</v>
      </c>
      <c r="P163" s="28" t="s">
        <v>236</v>
      </c>
      <c r="Q163" s="83">
        <v>21704</v>
      </c>
      <c r="R163" s="83">
        <v>20670</v>
      </c>
      <c r="S163" s="83">
        <v>14196</v>
      </c>
      <c r="T163" s="90"/>
      <c r="U163" s="85" t="s">
        <v>16</v>
      </c>
      <c r="V163" s="84" t="s">
        <v>237</v>
      </c>
      <c r="W163" s="83">
        <v>12938925.107527172</v>
      </c>
      <c r="X163" s="30">
        <f t="shared" ref="X163:X194" si="19">W163/Q163</f>
        <v>596.15393971282583</v>
      </c>
      <c r="Y163" s="30">
        <f t="shared" ref="Y163:Y197" si="20">W163/R163</f>
        <v>625.97605745172575</v>
      </c>
      <c r="Z163" s="30">
        <f t="shared" ref="Z163:Z197" si="21">W163/S163</f>
        <v>911.44865508080954</v>
      </c>
      <c r="AA163" s="30">
        <v>0</v>
      </c>
      <c r="AB163" s="82" t="s">
        <v>238</v>
      </c>
      <c r="AC163" s="38"/>
      <c r="AD163" s="35">
        <f>W163/AC159</f>
        <v>1.7949713566994305E-2</v>
      </c>
    </row>
    <row r="164" spans="1:30" s="36" customFormat="1" ht="19.2" customHeight="1">
      <c r="A164" s="27"/>
      <c r="B164" s="28" t="s">
        <v>229</v>
      </c>
      <c r="C164" s="28" t="s">
        <v>286</v>
      </c>
      <c r="D164" s="28"/>
      <c r="E164" s="28" t="s">
        <v>231</v>
      </c>
      <c r="F164" s="28" t="s">
        <v>127</v>
      </c>
      <c r="G164" s="28" t="s">
        <v>287</v>
      </c>
      <c r="H164" s="28"/>
      <c r="I164" s="28" t="s">
        <v>288</v>
      </c>
      <c r="J164" s="28"/>
      <c r="K164" s="28" t="s">
        <v>289</v>
      </c>
      <c r="L164" s="29">
        <v>2018</v>
      </c>
      <c r="M164" s="28" t="s">
        <v>250</v>
      </c>
      <c r="N164" s="28" t="s">
        <v>63</v>
      </c>
      <c r="O164" s="28" t="s">
        <v>235</v>
      </c>
      <c r="P164" s="28" t="s">
        <v>236</v>
      </c>
      <c r="Q164" s="83">
        <v>21704</v>
      </c>
      <c r="R164" s="83">
        <v>20670</v>
      </c>
      <c r="S164" s="83">
        <v>14196</v>
      </c>
      <c r="T164" s="90"/>
      <c r="U164" s="85" t="s">
        <v>17</v>
      </c>
      <c r="V164" s="84" t="s">
        <v>237</v>
      </c>
      <c r="W164" s="83">
        <v>134578855.9102011</v>
      </c>
      <c r="X164" s="30">
        <f t="shared" si="19"/>
        <v>6200.6476184206185</v>
      </c>
      <c r="Y164" s="30">
        <f t="shared" si="20"/>
        <v>6510.8299908176632</v>
      </c>
      <c r="Z164" s="30">
        <f t="shared" si="21"/>
        <v>9480.0546569597846</v>
      </c>
      <c r="AA164" s="30">
        <v>0</v>
      </c>
      <c r="AB164" s="82" t="s">
        <v>238</v>
      </c>
      <c r="AC164" s="38"/>
      <c r="AD164" s="35">
        <f>W164/AC159</f>
        <v>0.18669649106760899</v>
      </c>
    </row>
    <row r="165" spans="1:30" s="36" customFormat="1" ht="19.2" customHeight="1">
      <c r="A165" s="27"/>
      <c r="B165" s="28" t="s">
        <v>229</v>
      </c>
      <c r="C165" s="28" t="s">
        <v>286</v>
      </c>
      <c r="D165" s="28"/>
      <c r="E165" s="28" t="s">
        <v>231</v>
      </c>
      <c r="F165" s="28" t="s">
        <v>127</v>
      </c>
      <c r="G165" s="28" t="s">
        <v>287</v>
      </c>
      <c r="H165" s="28"/>
      <c r="I165" s="28" t="s">
        <v>288</v>
      </c>
      <c r="J165" s="28"/>
      <c r="K165" s="28" t="s">
        <v>289</v>
      </c>
      <c r="L165" s="29">
        <v>2018</v>
      </c>
      <c r="M165" s="28" t="s">
        <v>250</v>
      </c>
      <c r="N165" s="28" t="s">
        <v>63</v>
      </c>
      <c r="O165" s="28" t="s">
        <v>235</v>
      </c>
      <c r="P165" s="28" t="s">
        <v>236</v>
      </c>
      <c r="Q165" s="83">
        <v>21704</v>
      </c>
      <c r="R165" s="83">
        <v>20670</v>
      </c>
      <c r="S165" s="83">
        <v>14196</v>
      </c>
      <c r="T165" s="90"/>
      <c r="U165" s="85" t="s">
        <v>18</v>
      </c>
      <c r="V165" s="84" t="s">
        <v>237</v>
      </c>
      <c r="W165" s="83">
        <v>534442.45091209328</v>
      </c>
      <c r="X165" s="30">
        <f t="shared" si="19"/>
        <v>24.624145360859441</v>
      </c>
      <c r="Y165" s="30">
        <f t="shared" si="20"/>
        <v>25.855948278282209</v>
      </c>
      <c r="Z165" s="30">
        <f t="shared" si="21"/>
        <v>37.64739721837794</v>
      </c>
      <c r="AA165" s="30">
        <v>0</v>
      </c>
      <c r="AB165" s="82" t="s">
        <v>238</v>
      </c>
      <c r="AC165" s="38"/>
      <c r="AD165" s="35">
        <f>W165/AC159</f>
        <v>7.4141312606668878E-4</v>
      </c>
    </row>
    <row r="166" spans="1:30" s="36" customFormat="1" ht="19.2" customHeight="1">
      <c r="A166" s="27"/>
      <c r="B166" s="28" t="s">
        <v>229</v>
      </c>
      <c r="C166" s="28" t="s">
        <v>286</v>
      </c>
      <c r="D166" s="28"/>
      <c r="E166" s="28" t="s">
        <v>231</v>
      </c>
      <c r="F166" s="28" t="s">
        <v>127</v>
      </c>
      <c r="G166" s="28" t="s">
        <v>287</v>
      </c>
      <c r="H166" s="28"/>
      <c r="I166" s="28" t="s">
        <v>288</v>
      </c>
      <c r="J166" s="28"/>
      <c r="K166" s="28" t="s">
        <v>289</v>
      </c>
      <c r="L166" s="29">
        <v>2018</v>
      </c>
      <c r="M166" s="28" t="s">
        <v>250</v>
      </c>
      <c r="N166" s="28" t="s">
        <v>63</v>
      </c>
      <c r="O166" s="28" t="s">
        <v>235</v>
      </c>
      <c r="P166" s="28" t="s">
        <v>236</v>
      </c>
      <c r="Q166" s="83">
        <v>21704</v>
      </c>
      <c r="R166" s="83">
        <v>20670</v>
      </c>
      <c r="S166" s="83">
        <v>14196</v>
      </c>
      <c r="T166" s="90"/>
      <c r="U166" s="85" t="s">
        <v>19</v>
      </c>
      <c r="V166" s="84" t="s">
        <v>237</v>
      </c>
      <c r="W166" s="83">
        <v>0</v>
      </c>
      <c r="X166" s="30">
        <f t="shared" si="19"/>
        <v>0</v>
      </c>
      <c r="Y166" s="30">
        <f t="shared" si="20"/>
        <v>0</v>
      </c>
      <c r="Z166" s="30">
        <f t="shared" si="21"/>
        <v>0</v>
      </c>
      <c r="AA166" s="30">
        <v>0</v>
      </c>
      <c r="AB166" s="82" t="s">
        <v>238</v>
      </c>
      <c r="AC166" s="38"/>
      <c r="AD166" s="35">
        <f>W166/AC159</f>
        <v>0</v>
      </c>
    </row>
    <row r="167" spans="1:30" s="36" customFormat="1" ht="19.2" customHeight="1">
      <c r="A167" s="27"/>
      <c r="B167" s="28" t="s">
        <v>229</v>
      </c>
      <c r="C167" s="28" t="s">
        <v>286</v>
      </c>
      <c r="D167" s="28"/>
      <c r="E167" s="28" t="s">
        <v>231</v>
      </c>
      <c r="F167" s="28" t="s">
        <v>127</v>
      </c>
      <c r="G167" s="28" t="s">
        <v>287</v>
      </c>
      <c r="H167" s="28"/>
      <c r="I167" s="28" t="s">
        <v>288</v>
      </c>
      <c r="J167" s="28"/>
      <c r="K167" s="28" t="s">
        <v>289</v>
      </c>
      <c r="L167" s="29">
        <v>2018</v>
      </c>
      <c r="M167" s="28" t="s">
        <v>250</v>
      </c>
      <c r="N167" s="28" t="s">
        <v>63</v>
      </c>
      <c r="O167" s="28" t="s">
        <v>235</v>
      </c>
      <c r="P167" s="28" t="s">
        <v>236</v>
      </c>
      <c r="Q167" s="83">
        <v>21704</v>
      </c>
      <c r="R167" s="83">
        <v>20670</v>
      </c>
      <c r="S167" s="83">
        <v>14196</v>
      </c>
      <c r="T167" s="90"/>
      <c r="U167" s="85" t="s">
        <v>20</v>
      </c>
      <c r="V167" s="84" t="s">
        <v>237</v>
      </c>
      <c r="W167" s="83">
        <v>46419950.066050529</v>
      </c>
      <c r="X167" s="30">
        <f t="shared" si="19"/>
        <v>2138.7739617605293</v>
      </c>
      <c r="Y167" s="30">
        <f t="shared" si="20"/>
        <v>2245.7643960353425</v>
      </c>
      <c r="Z167" s="30">
        <f t="shared" si="21"/>
        <v>3269.9316755459658</v>
      </c>
      <c r="AA167" s="30">
        <v>0</v>
      </c>
      <c r="AB167" s="82" t="s">
        <v>238</v>
      </c>
      <c r="AC167" s="38"/>
      <c r="AD167" s="35">
        <f>W167/AC159</f>
        <v>6.4396756342229688E-2</v>
      </c>
    </row>
    <row r="168" spans="1:30" s="36" customFormat="1" ht="19.2" customHeight="1">
      <c r="A168" s="27"/>
      <c r="B168" s="28" t="s">
        <v>229</v>
      </c>
      <c r="C168" s="28" t="s">
        <v>286</v>
      </c>
      <c r="D168" s="28"/>
      <c r="E168" s="28" t="s">
        <v>231</v>
      </c>
      <c r="F168" s="28" t="s">
        <v>127</v>
      </c>
      <c r="G168" s="28" t="s">
        <v>287</v>
      </c>
      <c r="H168" s="28"/>
      <c r="I168" s="28" t="s">
        <v>288</v>
      </c>
      <c r="J168" s="28"/>
      <c r="K168" s="28" t="s">
        <v>289</v>
      </c>
      <c r="L168" s="29">
        <v>2018</v>
      </c>
      <c r="M168" s="28" t="s">
        <v>250</v>
      </c>
      <c r="N168" s="28" t="s">
        <v>63</v>
      </c>
      <c r="O168" s="28" t="s">
        <v>235</v>
      </c>
      <c r="P168" s="28" t="s">
        <v>236</v>
      </c>
      <c r="Q168" s="83">
        <v>21704</v>
      </c>
      <c r="R168" s="83">
        <v>20670</v>
      </c>
      <c r="S168" s="83">
        <v>14196</v>
      </c>
      <c r="T168" s="90"/>
      <c r="U168" s="85" t="s">
        <v>21</v>
      </c>
      <c r="V168" s="84" t="s">
        <v>237</v>
      </c>
      <c r="W168" s="83">
        <v>63508902.440067068</v>
      </c>
      <c r="X168" s="30">
        <f t="shared" si="19"/>
        <v>2926.1381514959025</v>
      </c>
      <c r="Y168" s="30">
        <f t="shared" si="20"/>
        <v>3072.5158413191616</v>
      </c>
      <c r="Z168" s="30">
        <f t="shared" si="21"/>
        <v>4473.7181206020759</v>
      </c>
      <c r="AA168" s="30">
        <v>0</v>
      </c>
      <c r="AB168" s="82" t="s">
        <v>238</v>
      </c>
      <c r="AC168" s="38"/>
      <c r="AD168" s="35">
        <f>W168/AC159</f>
        <v>8.8103656082700266E-2</v>
      </c>
    </row>
    <row r="169" spans="1:30" s="36" customFormat="1" ht="19.2" customHeight="1">
      <c r="A169" s="27"/>
      <c r="B169" s="28" t="s">
        <v>229</v>
      </c>
      <c r="C169" s="28" t="s">
        <v>286</v>
      </c>
      <c r="D169" s="28"/>
      <c r="E169" s="28" t="s">
        <v>231</v>
      </c>
      <c r="F169" s="28" t="s">
        <v>127</v>
      </c>
      <c r="G169" s="28" t="s">
        <v>287</v>
      </c>
      <c r="H169" s="28"/>
      <c r="I169" s="28" t="s">
        <v>288</v>
      </c>
      <c r="J169" s="28"/>
      <c r="K169" s="28" t="s">
        <v>289</v>
      </c>
      <c r="L169" s="29">
        <v>2018</v>
      </c>
      <c r="M169" s="28" t="s">
        <v>250</v>
      </c>
      <c r="N169" s="28" t="s">
        <v>63</v>
      </c>
      <c r="O169" s="28" t="s">
        <v>235</v>
      </c>
      <c r="P169" s="28" t="s">
        <v>236</v>
      </c>
      <c r="Q169" s="83">
        <v>21704</v>
      </c>
      <c r="R169" s="83">
        <v>20670</v>
      </c>
      <c r="S169" s="83">
        <v>14196</v>
      </c>
      <c r="T169" s="90"/>
      <c r="U169" s="85" t="s">
        <v>22</v>
      </c>
      <c r="V169" s="84" t="s">
        <v>237</v>
      </c>
      <c r="W169" s="83">
        <v>3717245.9387130681</v>
      </c>
      <c r="X169" s="30">
        <f t="shared" si="19"/>
        <v>171.27008563919406</v>
      </c>
      <c r="Y169" s="30">
        <f t="shared" si="20"/>
        <v>179.83773288403813</v>
      </c>
      <c r="Z169" s="30">
        <f t="shared" si="21"/>
        <v>261.85164403445111</v>
      </c>
      <c r="AA169" s="30">
        <v>0</v>
      </c>
      <c r="AB169" s="82" t="s">
        <v>238</v>
      </c>
      <c r="AC169" s="38"/>
      <c r="AD169" s="35">
        <f>W169/AC159</f>
        <v>5.1568039310434131E-3</v>
      </c>
    </row>
    <row r="170" spans="1:30" s="36" customFormat="1" ht="19.2" customHeight="1">
      <c r="A170" s="27"/>
      <c r="B170" s="28" t="s">
        <v>229</v>
      </c>
      <c r="C170" s="28" t="s">
        <v>286</v>
      </c>
      <c r="D170" s="28"/>
      <c r="E170" s="28" t="s">
        <v>231</v>
      </c>
      <c r="F170" s="28" t="s">
        <v>127</v>
      </c>
      <c r="G170" s="28" t="s">
        <v>287</v>
      </c>
      <c r="H170" s="28"/>
      <c r="I170" s="28" t="s">
        <v>288</v>
      </c>
      <c r="J170" s="28"/>
      <c r="K170" s="28" t="s">
        <v>289</v>
      </c>
      <c r="L170" s="29">
        <v>2018</v>
      </c>
      <c r="M170" s="28" t="s">
        <v>250</v>
      </c>
      <c r="N170" s="28" t="s">
        <v>63</v>
      </c>
      <c r="O170" s="28" t="s">
        <v>235</v>
      </c>
      <c r="P170" s="28" t="s">
        <v>236</v>
      </c>
      <c r="Q170" s="83">
        <v>21704</v>
      </c>
      <c r="R170" s="83">
        <v>20670</v>
      </c>
      <c r="S170" s="83">
        <v>14196</v>
      </c>
      <c r="T170" s="90"/>
      <c r="U170" s="85" t="s">
        <v>23</v>
      </c>
      <c r="V170" s="84" t="s">
        <v>237</v>
      </c>
      <c r="W170" s="83">
        <v>98252820.476372883</v>
      </c>
      <c r="X170" s="30">
        <f t="shared" si="19"/>
        <v>4526.9452854945121</v>
      </c>
      <c r="Y170" s="30">
        <f t="shared" si="20"/>
        <v>4753.4020549769175</v>
      </c>
      <c r="Z170" s="30">
        <f t="shared" si="21"/>
        <v>6921.1623327960615</v>
      </c>
      <c r="AA170" s="30">
        <v>0</v>
      </c>
      <c r="AB170" s="82" t="s">
        <v>238</v>
      </c>
      <c r="AC170" s="38"/>
      <c r="AD170" s="35">
        <f>W170/AC159</f>
        <v>0.13630266579673087</v>
      </c>
    </row>
    <row r="171" spans="1:30" s="36" customFormat="1" ht="19.2" customHeight="1">
      <c r="A171" s="27"/>
      <c r="B171" s="28" t="s">
        <v>229</v>
      </c>
      <c r="C171" s="28" t="s">
        <v>286</v>
      </c>
      <c r="D171" s="28"/>
      <c r="E171" s="28" t="s">
        <v>231</v>
      </c>
      <c r="F171" s="28" t="s">
        <v>127</v>
      </c>
      <c r="G171" s="28" t="s">
        <v>287</v>
      </c>
      <c r="H171" s="28"/>
      <c r="I171" s="28" t="s">
        <v>288</v>
      </c>
      <c r="J171" s="28"/>
      <c r="K171" s="28" t="s">
        <v>289</v>
      </c>
      <c r="L171" s="29">
        <v>2018</v>
      </c>
      <c r="M171" s="28" t="s">
        <v>250</v>
      </c>
      <c r="N171" s="28" t="s">
        <v>63</v>
      </c>
      <c r="O171" s="28" t="s">
        <v>235</v>
      </c>
      <c r="P171" s="28" t="s">
        <v>236</v>
      </c>
      <c r="Q171" s="83">
        <v>21704</v>
      </c>
      <c r="R171" s="83">
        <v>20670</v>
      </c>
      <c r="S171" s="83">
        <v>14196</v>
      </c>
      <c r="T171" s="90"/>
      <c r="U171" s="85" t="s">
        <v>24</v>
      </c>
      <c r="V171" s="84" t="s">
        <v>237</v>
      </c>
      <c r="W171" s="83">
        <v>64703937</v>
      </c>
      <c r="X171" s="30">
        <f t="shared" si="19"/>
        <v>2981.1987191301141</v>
      </c>
      <c r="Y171" s="30">
        <f t="shared" si="20"/>
        <v>3130.3307692307694</v>
      </c>
      <c r="Z171" s="30">
        <f t="shared" si="21"/>
        <v>4557.8991969568897</v>
      </c>
      <c r="AA171" s="30">
        <v>0</v>
      </c>
      <c r="AB171" s="82" t="s">
        <v>238</v>
      </c>
      <c r="AC171" s="38"/>
      <c r="AD171" s="35">
        <f>W171/AC159</f>
        <v>8.9761485297661592E-2</v>
      </c>
    </row>
    <row r="172" spans="1:30" s="38" customFormat="1" ht="19.2" customHeight="1">
      <c r="A172" s="39"/>
      <c r="B172" s="40" t="s">
        <v>229</v>
      </c>
      <c r="C172" s="40" t="s">
        <v>286</v>
      </c>
      <c r="D172" s="40"/>
      <c r="E172" s="40" t="s">
        <v>231</v>
      </c>
      <c r="F172" s="40" t="s">
        <v>127</v>
      </c>
      <c r="G172" s="40" t="s">
        <v>287</v>
      </c>
      <c r="H172" s="40"/>
      <c r="I172" s="40" t="s">
        <v>290</v>
      </c>
      <c r="J172" s="40"/>
      <c r="K172" s="40" t="s">
        <v>291</v>
      </c>
      <c r="L172" s="41">
        <v>2018</v>
      </c>
      <c r="M172" s="40" t="s">
        <v>132</v>
      </c>
      <c r="N172" s="40" t="s">
        <v>63</v>
      </c>
      <c r="O172" s="40" t="s">
        <v>235</v>
      </c>
      <c r="P172" s="40" t="s">
        <v>236</v>
      </c>
      <c r="Q172" s="92">
        <v>24740</v>
      </c>
      <c r="R172" s="92">
        <v>23562</v>
      </c>
      <c r="S172" s="92">
        <v>16183</v>
      </c>
      <c r="T172" s="95"/>
      <c r="U172" s="94" t="s">
        <v>12</v>
      </c>
      <c r="V172" s="93" t="s">
        <v>237</v>
      </c>
      <c r="W172" s="92">
        <v>47303287</v>
      </c>
      <c r="X172" s="42">
        <f t="shared" si="19"/>
        <v>1912.0164510913501</v>
      </c>
      <c r="Y172" s="42">
        <f t="shared" si="20"/>
        <v>2007.6091588150412</v>
      </c>
      <c r="Z172" s="42">
        <f t="shared" si="21"/>
        <v>2923.0233578446519</v>
      </c>
      <c r="AA172" s="42">
        <v>0</v>
      </c>
      <c r="AB172" s="91" t="s">
        <v>238</v>
      </c>
      <c r="AC172" s="34">
        <f>SUM(W172:W184)</f>
        <v>875744491</v>
      </c>
      <c r="AD172" s="35">
        <f>W172/AC172</f>
        <v>5.4014940985794908E-2</v>
      </c>
    </row>
    <row r="173" spans="1:30" s="38" customFormat="1" ht="19.2" customHeight="1">
      <c r="A173" s="39"/>
      <c r="B173" s="40" t="s">
        <v>229</v>
      </c>
      <c r="C173" s="40" t="s">
        <v>286</v>
      </c>
      <c r="D173" s="40"/>
      <c r="E173" s="40" t="s">
        <v>231</v>
      </c>
      <c r="F173" s="40" t="s">
        <v>127</v>
      </c>
      <c r="G173" s="40" t="s">
        <v>287</v>
      </c>
      <c r="H173" s="40"/>
      <c r="I173" s="40" t="s">
        <v>290</v>
      </c>
      <c r="J173" s="40"/>
      <c r="K173" s="40" t="s">
        <v>291</v>
      </c>
      <c r="L173" s="41">
        <v>2018</v>
      </c>
      <c r="M173" s="40" t="s">
        <v>132</v>
      </c>
      <c r="N173" s="40" t="s">
        <v>63</v>
      </c>
      <c r="O173" s="40" t="s">
        <v>235</v>
      </c>
      <c r="P173" s="40" t="s">
        <v>236</v>
      </c>
      <c r="Q173" s="92">
        <v>24740</v>
      </c>
      <c r="R173" s="92">
        <v>23562</v>
      </c>
      <c r="S173" s="92">
        <v>16183</v>
      </c>
      <c r="T173" s="95"/>
      <c r="U173" s="94" t="s">
        <v>13</v>
      </c>
      <c r="V173" s="93" t="s">
        <v>237</v>
      </c>
      <c r="W173" s="92">
        <v>61206579</v>
      </c>
      <c r="X173" s="42">
        <f t="shared" si="19"/>
        <v>2473.992683912692</v>
      </c>
      <c r="Y173" s="42">
        <f t="shared" si="20"/>
        <v>2597.681818181818</v>
      </c>
      <c r="Z173" s="42">
        <f t="shared" si="21"/>
        <v>3782.1528146820738</v>
      </c>
      <c r="AA173" s="42">
        <v>0</v>
      </c>
      <c r="AB173" s="91" t="s">
        <v>238</v>
      </c>
      <c r="AD173" s="35">
        <f>W173/AC172</f>
        <v>6.9890909539275653E-2</v>
      </c>
    </row>
    <row r="174" spans="1:30" s="38" customFormat="1" ht="19.2" customHeight="1">
      <c r="A174" s="39"/>
      <c r="B174" s="40" t="s">
        <v>229</v>
      </c>
      <c r="C174" s="40" t="s">
        <v>286</v>
      </c>
      <c r="D174" s="40"/>
      <c r="E174" s="40" t="s">
        <v>231</v>
      </c>
      <c r="F174" s="40" t="s">
        <v>127</v>
      </c>
      <c r="G174" s="40" t="s">
        <v>287</v>
      </c>
      <c r="H174" s="40"/>
      <c r="I174" s="40" t="s">
        <v>290</v>
      </c>
      <c r="J174" s="40"/>
      <c r="K174" s="40" t="s">
        <v>291</v>
      </c>
      <c r="L174" s="41">
        <v>2018</v>
      </c>
      <c r="M174" s="40" t="s">
        <v>132</v>
      </c>
      <c r="N174" s="40" t="s">
        <v>63</v>
      </c>
      <c r="O174" s="40" t="s">
        <v>235</v>
      </c>
      <c r="P174" s="40" t="s">
        <v>236</v>
      </c>
      <c r="Q174" s="92">
        <v>24740</v>
      </c>
      <c r="R174" s="92">
        <v>23562</v>
      </c>
      <c r="S174" s="92">
        <v>16183</v>
      </c>
      <c r="T174" s="95"/>
      <c r="U174" s="94" t="s">
        <v>14</v>
      </c>
      <c r="V174" s="93" t="s">
        <v>237</v>
      </c>
      <c r="W174" s="92">
        <v>210485675</v>
      </c>
      <c r="X174" s="42">
        <f t="shared" si="19"/>
        <v>8507.9092562651585</v>
      </c>
      <c r="Y174" s="42">
        <f t="shared" si="20"/>
        <v>8933.2686104744935</v>
      </c>
      <c r="Z174" s="42">
        <f t="shared" si="21"/>
        <v>13006.591793857751</v>
      </c>
      <c r="AA174" s="42">
        <v>0</v>
      </c>
      <c r="AB174" s="91" t="s">
        <v>238</v>
      </c>
      <c r="AD174" s="35">
        <f>W174/AC172</f>
        <v>0.24035055562798852</v>
      </c>
    </row>
    <row r="175" spans="1:30" s="38" customFormat="1" ht="19.2" customHeight="1">
      <c r="A175" s="39"/>
      <c r="B175" s="40" t="s">
        <v>229</v>
      </c>
      <c r="C175" s="40" t="s">
        <v>286</v>
      </c>
      <c r="D175" s="40"/>
      <c r="E175" s="40" t="s">
        <v>231</v>
      </c>
      <c r="F175" s="40" t="s">
        <v>127</v>
      </c>
      <c r="G175" s="40" t="s">
        <v>287</v>
      </c>
      <c r="H175" s="40"/>
      <c r="I175" s="40" t="s">
        <v>290</v>
      </c>
      <c r="J175" s="40"/>
      <c r="K175" s="40" t="s">
        <v>291</v>
      </c>
      <c r="L175" s="41">
        <v>2018</v>
      </c>
      <c r="M175" s="40" t="s">
        <v>132</v>
      </c>
      <c r="N175" s="40" t="s">
        <v>63</v>
      </c>
      <c r="O175" s="40" t="s">
        <v>235</v>
      </c>
      <c r="P175" s="40" t="s">
        <v>236</v>
      </c>
      <c r="Q175" s="92">
        <v>24740</v>
      </c>
      <c r="R175" s="92">
        <v>23562</v>
      </c>
      <c r="S175" s="92">
        <v>16183</v>
      </c>
      <c r="T175" s="95"/>
      <c r="U175" s="94" t="s">
        <v>15</v>
      </c>
      <c r="V175" s="93" t="s">
        <v>237</v>
      </c>
      <c r="W175" s="92">
        <v>15831560</v>
      </c>
      <c r="X175" s="42">
        <f t="shared" si="19"/>
        <v>639.91754244139042</v>
      </c>
      <c r="Y175" s="42">
        <f t="shared" si="20"/>
        <v>671.91070367540954</v>
      </c>
      <c r="Z175" s="42">
        <f t="shared" si="21"/>
        <v>978.28338379781258</v>
      </c>
      <c r="AA175" s="42">
        <v>0</v>
      </c>
      <c r="AB175" s="91" t="s">
        <v>238</v>
      </c>
      <c r="AD175" s="35">
        <f>W175/AC172</f>
        <v>1.8077829963762799E-2</v>
      </c>
    </row>
    <row r="176" spans="1:30" s="38" customFormat="1" ht="19.2" customHeight="1">
      <c r="A176" s="39"/>
      <c r="B176" s="40" t="s">
        <v>229</v>
      </c>
      <c r="C176" s="40" t="s">
        <v>286</v>
      </c>
      <c r="D176" s="40"/>
      <c r="E176" s="40" t="s">
        <v>231</v>
      </c>
      <c r="F176" s="40" t="s">
        <v>127</v>
      </c>
      <c r="G176" s="40" t="s">
        <v>287</v>
      </c>
      <c r="H176" s="40"/>
      <c r="I176" s="40" t="s">
        <v>290</v>
      </c>
      <c r="J176" s="40"/>
      <c r="K176" s="40" t="s">
        <v>291</v>
      </c>
      <c r="L176" s="41">
        <v>2018</v>
      </c>
      <c r="M176" s="40" t="s">
        <v>132</v>
      </c>
      <c r="N176" s="40" t="s">
        <v>63</v>
      </c>
      <c r="O176" s="40" t="s">
        <v>235</v>
      </c>
      <c r="P176" s="40" t="s">
        <v>236</v>
      </c>
      <c r="Q176" s="92">
        <v>24740</v>
      </c>
      <c r="R176" s="92">
        <v>23562</v>
      </c>
      <c r="S176" s="92">
        <v>16183</v>
      </c>
      <c r="T176" s="95"/>
      <c r="U176" s="94" t="s">
        <v>16</v>
      </c>
      <c r="V176" s="93" t="s">
        <v>237</v>
      </c>
      <c r="W176" s="92">
        <v>82336524</v>
      </c>
      <c r="X176" s="42">
        <f t="shared" si="19"/>
        <v>3328.0729183508488</v>
      </c>
      <c r="Y176" s="42">
        <f t="shared" si="20"/>
        <v>3494.4624395212631</v>
      </c>
      <c r="Z176" s="42">
        <f t="shared" si="21"/>
        <v>5087.8405734412654</v>
      </c>
      <c r="AA176" s="42">
        <v>0</v>
      </c>
      <c r="AB176" s="91" t="s">
        <v>238</v>
      </c>
      <c r="AD176" s="35">
        <f>W176/AC172</f>
        <v>9.401888889529994E-2</v>
      </c>
    </row>
    <row r="177" spans="1:30" s="38" customFormat="1" ht="19.2" customHeight="1">
      <c r="A177" s="39"/>
      <c r="B177" s="40" t="s">
        <v>229</v>
      </c>
      <c r="C177" s="40" t="s">
        <v>286</v>
      </c>
      <c r="D177" s="40"/>
      <c r="E177" s="40" t="s">
        <v>231</v>
      </c>
      <c r="F177" s="40" t="s">
        <v>127</v>
      </c>
      <c r="G177" s="40" t="s">
        <v>287</v>
      </c>
      <c r="H177" s="40"/>
      <c r="I177" s="40" t="s">
        <v>290</v>
      </c>
      <c r="J177" s="40"/>
      <c r="K177" s="40" t="s">
        <v>291</v>
      </c>
      <c r="L177" s="41">
        <v>2018</v>
      </c>
      <c r="M177" s="40" t="s">
        <v>132</v>
      </c>
      <c r="N177" s="40" t="s">
        <v>63</v>
      </c>
      <c r="O177" s="40" t="s">
        <v>235</v>
      </c>
      <c r="P177" s="40" t="s">
        <v>236</v>
      </c>
      <c r="Q177" s="92">
        <v>24740</v>
      </c>
      <c r="R177" s="92">
        <v>23562</v>
      </c>
      <c r="S177" s="92">
        <v>16183</v>
      </c>
      <c r="T177" s="95"/>
      <c r="U177" s="94" t="s">
        <v>17</v>
      </c>
      <c r="V177" s="93" t="s">
        <v>237</v>
      </c>
      <c r="W177" s="92">
        <v>199425198</v>
      </c>
      <c r="X177" s="42">
        <f t="shared" si="19"/>
        <v>8060.8406628940984</v>
      </c>
      <c r="Y177" s="42">
        <f t="shared" si="20"/>
        <v>8463.8484848484841</v>
      </c>
      <c r="Z177" s="42">
        <f t="shared" si="21"/>
        <v>12323.129086077983</v>
      </c>
      <c r="AA177" s="42">
        <v>0</v>
      </c>
      <c r="AB177" s="91" t="s">
        <v>238</v>
      </c>
      <c r="AD177" s="35">
        <f>W177/AC172</f>
        <v>0.22772075651001725</v>
      </c>
    </row>
    <row r="178" spans="1:30" s="38" customFormat="1" ht="19.2" customHeight="1">
      <c r="A178" s="39"/>
      <c r="B178" s="40" t="s">
        <v>229</v>
      </c>
      <c r="C178" s="40" t="s">
        <v>286</v>
      </c>
      <c r="D178" s="40"/>
      <c r="E178" s="40" t="s">
        <v>231</v>
      </c>
      <c r="F178" s="40" t="s">
        <v>127</v>
      </c>
      <c r="G178" s="40" t="s">
        <v>287</v>
      </c>
      <c r="H178" s="40"/>
      <c r="I178" s="40" t="s">
        <v>290</v>
      </c>
      <c r="J178" s="40"/>
      <c r="K178" s="40" t="s">
        <v>291</v>
      </c>
      <c r="L178" s="41">
        <v>2018</v>
      </c>
      <c r="M178" s="40" t="s">
        <v>132</v>
      </c>
      <c r="N178" s="40" t="s">
        <v>63</v>
      </c>
      <c r="O178" s="40" t="s">
        <v>235</v>
      </c>
      <c r="P178" s="40" t="s">
        <v>236</v>
      </c>
      <c r="Q178" s="92">
        <v>24740</v>
      </c>
      <c r="R178" s="92">
        <v>23562</v>
      </c>
      <c r="S178" s="92">
        <v>16183</v>
      </c>
      <c r="T178" s="95"/>
      <c r="U178" s="94" t="s">
        <v>18</v>
      </c>
      <c r="V178" s="93" t="s">
        <v>237</v>
      </c>
      <c r="W178" s="92">
        <v>950543</v>
      </c>
      <c r="X178" s="42">
        <f t="shared" si="19"/>
        <v>38.421301535974131</v>
      </c>
      <c r="Y178" s="42">
        <f t="shared" si="20"/>
        <v>40.342203548085898</v>
      </c>
      <c r="Z178" s="42">
        <f t="shared" si="21"/>
        <v>58.737131557807572</v>
      </c>
      <c r="AA178" s="42">
        <v>0</v>
      </c>
      <c r="AB178" s="91" t="s">
        <v>238</v>
      </c>
      <c r="AD178" s="35">
        <f>W178/AC172</f>
        <v>1.0854113383169429E-3</v>
      </c>
    </row>
    <row r="179" spans="1:30" s="38" customFormat="1" ht="19.2" customHeight="1">
      <c r="A179" s="39"/>
      <c r="B179" s="40" t="s">
        <v>229</v>
      </c>
      <c r="C179" s="40" t="s">
        <v>286</v>
      </c>
      <c r="D179" s="40"/>
      <c r="E179" s="40" t="s">
        <v>231</v>
      </c>
      <c r="F179" s="40" t="s">
        <v>127</v>
      </c>
      <c r="G179" s="40" t="s">
        <v>287</v>
      </c>
      <c r="H179" s="40"/>
      <c r="I179" s="40" t="s">
        <v>290</v>
      </c>
      <c r="J179" s="40"/>
      <c r="K179" s="40" t="s">
        <v>291</v>
      </c>
      <c r="L179" s="41">
        <v>2018</v>
      </c>
      <c r="M179" s="40" t="s">
        <v>132</v>
      </c>
      <c r="N179" s="40" t="s">
        <v>63</v>
      </c>
      <c r="O179" s="40" t="s">
        <v>235</v>
      </c>
      <c r="P179" s="40" t="s">
        <v>236</v>
      </c>
      <c r="Q179" s="92">
        <v>24740</v>
      </c>
      <c r="R179" s="92">
        <v>23562</v>
      </c>
      <c r="S179" s="92">
        <v>16183</v>
      </c>
      <c r="T179" s="95"/>
      <c r="U179" s="94" t="s">
        <v>19</v>
      </c>
      <c r="V179" s="93" t="s">
        <v>237</v>
      </c>
      <c r="W179" s="92">
        <v>0</v>
      </c>
      <c r="X179" s="42">
        <f t="shared" si="19"/>
        <v>0</v>
      </c>
      <c r="Y179" s="42">
        <f t="shared" si="20"/>
        <v>0</v>
      </c>
      <c r="Z179" s="42">
        <f t="shared" si="21"/>
        <v>0</v>
      </c>
      <c r="AA179" s="42">
        <v>0</v>
      </c>
      <c r="AB179" s="91" t="s">
        <v>238</v>
      </c>
      <c r="AD179" s="35">
        <f>W179/AC172</f>
        <v>0</v>
      </c>
    </row>
    <row r="180" spans="1:30" s="38" customFormat="1" ht="19.2" customHeight="1">
      <c r="A180" s="39"/>
      <c r="B180" s="40" t="s">
        <v>229</v>
      </c>
      <c r="C180" s="40" t="s">
        <v>286</v>
      </c>
      <c r="D180" s="40"/>
      <c r="E180" s="40" t="s">
        <v>231</v>
      </c>
      <c r="F180" s="40" t="s">
        <v>127</v>
      </c>
      <c r="G180" s="40" t="s">
        <v>287</v>
      </c>
      <c r="H180" s="40"/>
      <c r="I180" s="40" t="s">
        <v>290</v>
      </c>
      <c r="J180" s="40"/>
      <c r="K180" s="40" t="s">
        <v>291</v>
      </c>
      <c r="L180" s="41">
        <v>2018</v>
      </c>
      <c r="M180" s="40" t="s">
        <v>132</v>
      </c>
      <c r="N180" s="40" t="s">
        <v>63</v>
      </c>
      <c r="O180" s="40" t="s">
        <v>235</v>
      </c>
      <c r="P180" s="40" t="s">
        <v>236</v>
      </c>
      <c r="Q180" s="92">
        <v>24740</v>
      </c>
      <c r="R180" s="92">
        <v>23562</v>
      </c>
      <c r="S180" s="92">
        <v>16183</v>
      </c>
      <c r="T180" s="95"/>
      <c r="U180" s="94" t="s">
        <v>20</v>
      </c>
      <c r="V180" s="93" t="s">
        <v>237</v>
      </c>
      <c r="W180" s="92">
        <v>41253313</v>
      </c>
      <c r="X180" s="42">
        <f t="shared" si="19"/>
        <v>1667.4742522231204</v>
      </c>
      <c r="Y180" s="42">
        <f t="shared" si="20"/>
        <v>1750.8408878702996</v>
      </c>
      <c r="Z180" s="42">
        <f t="shared" si="21"/>
        <v>2549.1758635605265</v>
      </c>
      <c r="AA180" s="42">
        <v>0</v>
      </c>
      <c r="AB180" s="91" t="s">
        <v>238</v>
      </c>
      <c r="AD180" s="35">
        <f>W180/AC172</f>
        <v>4.7106562957528214E-2</v>
      </c>
    </row>
    <row r="181" spans="1:30" s="38" customFormat="1" ht="19.2" customHeight="1">
      <c r="A181" s="39"/>
      <c r="B181" s="40" t="s">
        <v>229</v>
      </c>
      <c r="C181" s="40" t="s">
        <v>286</v>
      </c>
      <c r="D181" s="40"/>
      <c r="E181" s="40" t="s">
        <v>231</v>
      </c>
      <c r="F181" s="40" t="s">
        <v>127</v>
      </c>
      <c r="G181" s="40" t="s">
        <v>287</v>
      </c>
      <c r="H181" s="40"/>
      <c r="I181" s="40" t="s">
        <v>290</v>
      </c>
      <c r="J181" s="40"/>
      <c r="K181" s="40" t="s">
        <v>291</v>
      </c>
      <c r="L181" s="41">
        <v>2018</v>
      </c>
      <c r="M181" s="40" t="s">
        <v>132</v>
      </c>
      <c r="N181" s="40" t="s">
        <v>63</v>
      </c>
      <c r="O181" s="40" t="s">
        <v>235</v>
      </c>
      <c r="P181" s="40" t="s">
        <v>236</v>
      </c>
      <c r="Q181" s="92">
        <v>24740</v>
      </c>
      <c r="R181" s="92">
        <v>23562</v>
      </c>
      <c r="S181" s="92">
        <v>16183</v>
      </c>
      <c r="T181" s="95"/>
      <c r="U181" s="94" t="s">
        <v>21</v>
      </c>
      <c r="V181" s="93" t="s">
        <v>237</v>
      </c>
      <c r="W181" s="92">
        <v>72348306</v>
      </c>
      <c r="X181" s="42">
        <f t="shared" si="19"/>
        <v>2924.3454324979789</v>
      </c>
      <c r="Y181" s="42">
        <f t="shared" si="20"/>
        <v>3070.5502928444107</v>
      </c>
      <c r="Z181" s="42">
        <f t="shared" si="21"/>
        <v>4470.6362231971825</v>
      </c>
      <c r="AA181" s="42">
        <v>0</v>
      </c>
      <c r="AB181" s="91" t="s">
        <v>238</v>
      </c>
      <c r="AD181" s="35">
        <f>W181/AC172</f>
        <v>8.2613486860061786E-2</v>
      </c>
    </row>
    <row r="182" spans="1:30" s="38" customFormat="1" ht="19.2" customHeight="1">
      <c r="A182" s="39"/>
      <c r="B182" s="40" t="s">
        <v>229</v>
      </c>
      <c r="C182" s="40" t="s">
        <v>286</v>
      </c>
      <c r="D182" s="40"/>
      <c r="E182" s="40" t="s">
        <v>231</v>
      </c>
      <c r="F182" s="40" t="s">
        <v>127</v>
      </c>
      <c r="G182" s="40" t="s">
        <v>287</v>
      </c>
      <c r="H182" s="40"/>
      <c r="I182" s="40" t="s">
        <v>290</v>
      </c>
      <c r="J182" s="40"/>
      <c r="K182" s="40" t="s">
        <v>291</v>
      </c>
      <c r="L182" s="41">
        <v>2018</v>
      </c>
      <c r="M182" s="40" t="s">
        <v>132</v>
      </c>
      <c r="N182" s="40" t="s">
        <v>63</v>
      </c>
      <c r="O182" s="40" t="s">
        <v>235</v>
      </c>
      <c r="P182" s="40" t="s">
        <v>236</v>
      </c>
      <c r="Q182" s="92">
        <v>24740</v>
      </c>
      <c r="R182" s="92">
        <v>23562</v>
      </c>
      <c r="S182" s="92">
        <v>16183</v>
      </c>
      <c r="T182" s="95"/>
      <c r="U182" s="94" t="s">
        <v>22</v>
      </c>
      <c r="V182" s="93" t="s">
        <v>237</v>
      </c>
      <c r="W182" s="92">
        <v>4061010</v>
      </c>
      <c r="X182" s="42">
        <f t="shared" si="19"/>
        <v>164.14753435731609</v>
      </c>
      <c r="Y182" s="42">
        <f t="shared" si="20"/>
        <v>172.35421441303794</v>
      </c>
      <c r="Z182" s="42">
        <f t="shared" si="21"/>
        <v>250.94296483964655</v>
      </c>
      <c r="AA182" s="42">
        <v>0</v>
      </c>
      <c r="AB182" s="91" t="s">
        <v>238</v>
      </c>
      <c r="AD182" s="35">
        <f>W182/AC172</f>
        <v>4.6372087312393949E-3</v>
      </c>
    </row>
    <row r="183" spans="1:30" s="38" customFormat="1" ht="19.2" customHeight="1">
      <c r="A183" s="39"/>
      <c r="B183" s="40" t="s">
        <v>229</v>
      </c>
      <c r="C183" s="40" t="s">
        <v>286</v>
      </c>
      <c r="D183" s="40"/>
      <c r="E183" s="40" t="s">
        <v>231</v>
      </c>
      <c r="F183" s="40" t="s">
        <v>127</v>
      </c>
      <c r="G183" s="40" t="s">
        <v>287</v>
      </c>
      <c r="H183" s="40"/>
      <c r="I183" s="40" t="s">
        <v>290</v>
      </c>
      <c r="J183" s="40"/>
      <c r="K183" s="40" t="s">
        <v>291</v>
      </c>
      <c r="L183" s="41">
        <v>2018</v>
      </c>
      <c r="M183" s="40" t="s">
        <v>132</v>
      </c>
      <c r="N183" s="40" t="s">
        <v>63</v>
      </c>
      <c r="O183" s="40" t="s">
        <v>235</v>
      </c>
      <c r="P183" s="40" t="s">
        <v>236</v>
      </c>
      <c r="Q183" s="92">
        <v>24740</v>
      </c>
      <c r="R183" s="92">
        <v>23562</v>
      </c>
      <c r="S183" s="92">
        <v>16183</v>
      </c>
      <c r="T183" s="95"/>
      <c r="U183" s="94" t="s">
        <v>23</v>
      </c>
      <c r="V183" s="93" t="s">
        <v>237</v>
      </c>
      <c r="W183" s="92">
        <v>58468636</v>
      </c>
      <c r="X183" s="42">
        <f t="shared" si="19"/>
        <v>2363.3240097008893</v>
      </c>
      <c r="Y183" s="42">
        <f t="shared" si="20"/>
        <v>2481.4801799507682</v>
      </c>
      <c r="Z183" s="42">
        <f t="shared" si="21"/>
        <v>3612.9664462707779</v>
      </c>
      <c r="AA183" s="42">
        <v>0</v>
      </c>
      <c r="AB183" s="91" t="s">
        <v>238</v>
      </c>
      <c r="AD183" s="35">
        <f>W183/AC172</f>
        <v>6.6764491927588959E-2</v>
      </c>
    </row>
    <row r="184" spans="1:30" s="38" customFormat="1" ht="19.2" customHeight="1">
      <c r="A184" s="39"/>
      <c r="B184" s="40" t="s">
        <v>229</v>
      </c>
      <c r="C184" s="40" t="s">
        <v>286</v>
      </c>
      <c r="D184" s="40"/>
      <c r="E184" s="40" t="s">
        <v>231</v>
      </c>
      <c r="F184" s="40" t="s">
        <v>127</v>
      </c>
      <c r="G184" s="40" t="s">
        <v>287</v>
      </c>
      <c r="H184" s="40"/>
      <c r="I184" s="40" t="s">
        <v>290</v>
      </c>
      <c r="J184" s="40"/>
      <c r="K184" s="40" t="s">
        <v>291</v>
      </c>
      <c r="L184" s="41">
        <v>2018</v>
      </c>
      <c r="M184" s="40" t="s">
        <v>132</v>
      </c>
      <c r="N184" s="40" t="s">
        <v>63</v>
      </c>
      <c r="O184" s="40" t="s">
        <v>235</v>
      </c>
      <c r="P184" s="40" t="s">
        <v>236</v>
      </c>
      <c r="Q184" s="92">
        <v>24740</v>
      </c>
      <c r="R184" s="92">
        <v>23562</v>
      </c>
      <c r="S184" s="92">
        <v>16183</v>
      </c>
      <c r="T184" s="95"/>
      <c r="U184" s="94" t="s">
        <v>24</v>
      </c>
      <c r="V184" s="93" t="s">
        <v>237</v>
      </c>
      <c r="W184" s="92">
        <v>82073860</v>
      </c>
      <c r="X184" s="42">
        <f t="shared" si="19"/>
        <v>3317.4559417946643</v>
      </c>
      <c r="Y184" s="42">
        <f t="shared" si="20"/>
        <v>3483.3146591970121</v>
      </c>
      <c r="Z184" s="42">
        <f t="shared" si="21"/>
        <v>5071.6097138973</v>
      </c>
      <c r="AA184" s="42">
        <v>0</v>
      </c>
      <c r="AB184" s="91" t="s">
        <v>238</v>
      </c>
      <c r="AD184" s="35">
        <f>W184/AC172</f>
        <v>9.3718956663125616E-2</v>
      </c>
    </row>
    <row r="185" spans="1:30" s="36" customFormat="1" ht="19.2" customHeight="1">
      <c r="A185" s="27"/>
      <c r="B185" s="28" t="s">
        <v>229</v>
      </c>
      <c r="C185" s="28" t="s">
        <v>286</v>
      </c>
      <c r="D185" s="28"/>
      <c r="E185" s="28" t="s">
        <v>231</v>
      </c>
      <c r="F185" s="28" t="s">
        <v>127</v>
      </c>
      <c r="G185" s="28" t="s">
        <v>287</v>
      </c>
      <c r="H185" s="28"/>
      <c r="I185" s="28" t="s">
        <v>292</v>
      </c>
      <c r="J185" s="28"/>
      <c r="K185" s="28" t="s">
        <v>293</v>
      </c>
      <c r="L185" s="29">
        <v>2018</v>
      </c>
      <c r="M185" s="28" t="s">
        <v>294</v>
      </c>
      <c r="N185" s="28" t="s">
        <v>63</v>
      </c>
      <c r="O185" s="28" t="s">
        <v>235</v>
      </c>
      <c r="P185" s="28" t="s">
        <v>236</v>
      </c>
      <c r="Q185" s="83">
        <v>616</v>
      </c>
      <c r="R185" s="83">
        <v>598</v>
      </c>
      <c r="S185" s="83">
        <v>591</v>
      </c>
      <c r="T185" s="90"/>
      <c r="U185" s="85" t="s">
        <v>12</v>
      </c>
      <c r="V185" s="84" t="s">
        <v>237</v>
      </c>
      <c r="W185" s="83">
        <v>1882561.625</v>
      </c>
      <c r="X185" s="30">
        <f t="shared" si="19"/>
        <v>3056.106534090909</v>
      </c>
      <c r="Y185" s="30">
        <f t="shared" si="20"/>
        <v>3148.0963628762543</v>
      </c>
      <c r="Z185" s="30">
        <f t="shared" si="21"/>
        <v>3185.3834602368865</v>
      </c>
      <c r="AA185" s="30">
        <v>0</v>
      </c>
      <c r="AB185" s="82" t="s">
        <v>238</v>
      </c>
      <c r="AC185" s="34">
        <f>SUM(W185:W197)</f>
        <v>52000000</v>
      </c>
      <c r="AD185" s="35">
        <f>W185/AC185</f>
        <v>3.6203108173076926E-2</v>
      </c>
    </row>
    <row r="186" spans="1:30" s="36" customFormat="1" ht="19.2" customHeight="1">
      <c r="A186" s="27"/>
      <c r="B186" s="28" t="s">
        <v>229</v>
      </c>
      <c r="C186" s="28" t="s">
        <v>286</v>
      </c>
      <c r="D186" s="28"/>
      <c r="E186" s="28" t="s">
        <v>231</v>
      </c>
      <c r="F186" s="28" t="s">
        <v>127</v>
      </c>
      <c r="G186" s="28" t="s">
        <v>287</v>
      </c>
      <c r="H186" s="28"/>
      <c r="I186" s="28" t="s">
        <v>292</v>
      </c>
      <c r="J186" s="28"/>
      <c r="K186" s="28" t="s">
        <v>293</v>
      </c>
      <c r="L186" s="29">
        <v>2018</v>
      </c>
      <c r="M186" s="28" t="s">
        <v>294</v>
      </c>
      <c r="N186" s="28" t="s">
        <v>63</v>
      </c>
      <c r="O186" s="28" t="s">
        <v>235</v>
      </c>
      <c r="P186" s="28" t="s">
        <v>236</v>
      </c>
      <c r="Q186" s="83">
        <v>616</v>
      </c>
      <c r="R186" s="83">
        <v>598</v>
      </c>
      <c r="S186" s="83">
        <v>591</v>
      </c>
      <c r="T186" s="90"/>
      <c r="U186" s="85" t="s">
        <v>13</v>
      </c>
      <c r="V186" s="84" t="s">
        <v>237</v>
      </c>
      <c r="W186" s="83">
        <v>8417494.3910000026</v>
      </c>
      <c r="X186" s="30">
        <f t="shared" si="19"/>
        <v>13664.763621753251</v>
      </c>
      <c r="Y186" s="30">
        <f t="shared" si="20"/>
        <v>14076.07757692308</v>
      </c>
      <c r="Z186" s="30">
        <f t="shared" si="21"/>
        <v>14242.799307952628</v>
      </c>
      <c r="AA186" s="30">
        <v>0</v>
      </c>
      <c r="AB186" s="82" t="s">
        <v>238</v>
      </c>
      <c r="AC186" s="38"/>
      <c r="AD186" s="35">
        <f>W186/AC185</f>
        <v>0.16187489213461542</v>
      </c>
    </row>
    <row r="187" spans="1:30" s="36" customFormat="1" ht="19.2" customHeight="1">
      <c r="A187" s="27"/>
      <c r="B187" s="28" t="s">
        <v>229</v>
      </c>
      <c r="C187" s="28" t="s">
        <v>286</v>
      </c>
      <c r="D187" s="28"/>
      <c r="E187" s="28" t="s">
        <v>231</v>
      </c>
      <c r="F187" s="28" t="s">
        <v>127</v>
      </c>
      <c r="G187" s="28" t="s">
        <v>287</v>
      </c>
      <c r="H187" s="28"/>
      <c r="I187" s="28" t="s">
        <v>292</v>
      </c>
      <c r="J187" s="28"/>
      <c r="K187" s="28" t="s">
        <v>293</v>
      </c>
      <c r="L187" s="29">
        <v>2018</v>
      </c>
      <c r="M187" s="28" t="s">
        <v>294</v>
      </c>
      <c r="N187" s="28" t="s">
        <v>63</v>
      </c>
      <c r="O187" s="28" t="s">
        <v>235</v>
      </c>
      <c r="P187" s="28" t="s">
        <v>236</v>
      </c>
      <c r="Q187" s="83">
        <v>616</v>
      </c>
      <c r="R187" s="83">
        <v>598</v>
      </c>
      <c r="S187" s="83">
        <v>591</v>
      </c>
      <c r="T187" s="90"/>
      <c r="U187" s="85" t="s">
        <v>14</v>
      </c>
      <c r="V187" s="84" t="s">
        <v>237</v>
      </c>
      <c r="W187" s="83">
        <v>6510612.4062500009</v>
      </c>
      <c r="X187" s="30">
        <f t="shared" si="19"/>
        <v>10569.17598417208</v>
      </c>
      <c r="Y187" s="30">
        <f t="shared" si="20"/>
        <v>10887.311716137125</v>
      </c>
      <c r="Z187" s="30">
        <f t="shared" si="21"/>
        <v>11016.264646785112</v>
      </c>
      <c r="AA187" s="30">
        <v>0</v>
      </c>
      <c r="AB187" s="82" t="s">
        <v>238</v>
      </c>
      <c r="AC187" s="38"/>
      <c r="AD187" s="35">
        <f>W187/AC185</f>
        <v>0.12520408473557695</v>
      </c>
    </row>
    <row r="188" spans="1:30" s="36" customFormat="1" ht="19.2" customHeight="1">
      <c r="A188" s="27"/>
      <c r="B188" s="28" t="s">
        <v>229</v>
      </c>
      <c r="C188" s="28" t="s">
        <v>286</v>
      </c>
      <c r="D188" s="28"/>
      <c r="E188" s="28" t="s">
        <v>231</v>
      </c>
      <c r="F188" s="28" t="s">
        <v>127</v>
      </c>
      <c r="G188" s="28" t="s">
        <v>287</v>
      </c>
      <c r="H188" s="28"/>
      <c r="I188" s="28" t="s">
        <v>292</v>
      </c>
      <c r="J188" s="28"/>
      <c r="K188" s="28" t="s">
        <v>293</v>
      </c>
      <c r="L188" s="29">
        <v>2018</v>
      </c>
      <c r="M188" s="28" t="s">
        <v>294</v>
      </c>
      <c r="N188" s="28" t="s">
        <v>63</v>
      </c>
      <c r="O188" s="28" t="s">
        <v>235</v>
      </c>
      <c r="P188" s="28" t="s">
        <v>236</v>
      </c>
      <c r="Q188" s="83">
        <v>616</v>
      </c>
      <c r="R188" s="83">
        <v>598</v>
      </c>
      <c r="S188" s="83">
        <v>591</v>
      </c>
      <c r="T188" s="90"/>
      <c r="U188" s="85" t="s">
        <v>15</v>
      </c>
      <c r="V188" s="84" t="s">
        <v>237</v>
      </c>
      <c r="W188" s="83">
        <v>1057880.7402285724</v>
      </c>
      <c r="X188" s="30">
        <f t="shared" si="19"/>
        <v>1717.3388640074227</v>
      </c>
      <c r="Y188" s="30">
        <f t="shared" si="20"/>
        <v>1769.0313381748701</v>
      </c>
      <c r="Z188" s="30">
        <f t="shared" si="21"/>
        <v>1789.9843320280413</v>
      </c>
      <c r="AA188" s="30">
        <v>0</v>
      </c>
      <c r="AB188" s="82" t="s">
        <v>238</v>
      </c>
      <c r="AC188" s="38"/>
      <c r="AD188" s="35">
        <f>W188/AC185</f>
        <v>2.0343860389011009E-2</v>
      </c>
    </row>
    <row r="189" spans="1:30" s="36" customFormat="1" ht="19.2" customHeight="1">
      <c r="A189" s="27"/>
      <c r="B189" s="28" t="s">
        <v>229</v>
      </c>
      <c r="C189" s="28" t="s">
        <v>286</v>
      </c>
      <c r="D189" s="28"/>
      <c r="E189" s="28" t="s">
        <v>231</v>
      </c>
      <c r="F189" s="28" t="s">
        <v>127</v>
      </c>
      <c r="G189" s="28" t="s">
        <v>287</v>
      </c>
      <c r="H189" s="28"/>
      <c r="I189" s="28" t="s">
        <v>292</v>
      </c>
      <c r="J189" s="28"/>
      <c r="K189" s="28" t="s">
        <v>293</v>
      </c>
      <c r="L189" s="29">
        <v>2018</v>
      </c>
      <c r="M189" s="28" t="s">
        <v>294</v>
      </c>
      <c r="N189" s="28" t="s">
        <v>63</v>
      </c>
      <c r="O189" s="28" t="s">
        <v>235</v>
      </c>
      <c r="P189" s="28" t="s">
        <v>236</v>
      </c>
      <c r="Q189" s="83">
        <v>616</v>
      </c>
      <c r="R189" s="83">
        <v>598</v>
      </c>
      <c r="S189" s="83">
        <v>591</v>
      </c>
      <c r="T189" s="90"/>
      <c r="U189" s="85" t="s">
        <v>16</v>
      </c>
      <c r="V189" s="84" t="s">
        <v>237</v>
      </c>
      <c r="W189" s="83">
        <v>2547403.2442000001</v>
      </c>
      <c r="X189" s="30">
        <f t="shared" si="19"/>
        <v>4135.3948769480521</v>
      </c>
      <c r="Y189" s="30">
        <f t="shared" si="20"/>
        <v>4259.8716458193985</v>
      </c>
      <c r="Z189" s="30">
        <f t="shared" si="21"/>
        <v>4310.3269783417936</v>
      </c>
      <c r="AA189" s="30">
        <v>0</v>
      </c>
      <c r="AB189" s="82" t="s">
        <v>238</v>
      </c>
      <c r="AC189" s="38"/>
      <c r="AD189" s="35">
        <f>W189/AC185</f>
        <v>4.8988523926923079E-2</v>
      </c>
    </row>
    <row r="190" spans="1:30" s="36" customFormat="1" ht="19.2" customHeight="1">
      <c r="A190" s="27"/>
      <c r="B190" s="28" t="s">
        <v>229</v>
      </c>
      <c r="C190" s="28" t="s">
        <v>286</v>
      </c>
      <c r="D190" s="28"/>
      <c r="E190" s="28" t="s">
        <v>231</v>
      </c>
      <c r="F190" s="28" t="s">
        <v>127</v>
      </c>
      <c r="G190" s="28" t="s">
        <v>287</v>
      </c>
      <c r="H190" s="28"/>
      <c r="I190" s="28" t="s">
        <v>292</v>
      </c>
      <c r="J190" s="28"/>
      <c r="K190" s="28" t="s">
        <v>293</v>
      </c>
      <c r="L190" s="29">
        <v>2018</v>
      </c>
      <c r="M190" s="28" t="s">
        <v>294</v>
      </c>
      <c r="N190" s="28" t="s">
        <v>63</v>
      </c>
      <c r="O190" s="28" t="s">
        <v>235</v>
      </c>
      <c r="P190" s="28" t="s">
        <v>236</v>
      </c>
      <c r="Q190" s="83">
        <v>616</v>
      </c>
      <c r="R190" s="83">
        <v>598</v>
      </c>
      <c r="S190" s="83">
        <v>591</v>
      </c>
      <c r="T190" s="90"/>
      <c r="U190" s="85" t="s">
        <v>17</v>
      </c>
      <c r="V190" s="84" t="s">
        <v>237</v>
      </c>
      <c r="W190" s="83">
        <v>3858716.015571428</v>
      </c>
      <c r="X190" s="30">
        <f t="shared" si="19"/>
        <v>6264.1493759276427</v>
      </c>
      <c r="Y190" s="30">
        <f t="shared" si="20"/>
        <v>6452.7023671763009</v>
      </c>
      <c r="Z190" s="30">
        <f t="shared" si="21"/>
        <v>6529.1303139956481</v>
      </c>
      <c r="AA190" s="30">
        <v>0</v>
      </c>
      <c r="AB190" s="82" t="s">
        <v>238</v>
      </c>
      <c r="AC190" s="38"/>
      <c r="AD190" s="35">
        <f>W190/AC185</f>
        <v>7.4206077222527464E-2</v>
      </c>
    </row>
    <row r="191" spans="1:30" s="36" customFormat="1" ht="19.2" customHeight="1">
      <c r="A191" s="27"/>
      <c r="B191" s="28" t="s">
        <v>229</v>
      </c>
      <c r="C191" s="28" t="s">
        <v>286</v>
      </c>
      <c r="D191" s="28"/>
      <c r="E191" s="28" t="s">
        <v>231</v>
      </c>
      <c r="F191" s="28" t="s">
        <v>127</v>
      </c>
      <c r="G191" s="28" t="s">
        <v>287</v>
      </c>
      <c r="H191" s="28"/>
      <c r="I191" s="28" t="s">
        <v>292</v>
      </c>
      <c r="J191" s="28"/>
      <c r="K191" s="28" t="s">
        <v>293</v>
      </c>
      <c r="L191" s="29">
        <v>2018</v>
      </c>
      <c r="M191" s="28" t="s">
        <v>294</v>
      </c>
      <c r="N191" s="28" t="s">
        <v>63</v>
      </c>
      <c r="O191" s="28" t="s">
        <v>235</v>
      </c>
      <c r="P191" s="28" t="s">
        <v>236</v>
      </c>
      <c r="Q191" s="83">
        <v>616</v>
      </c>
      <c r="R191" s="83">
        <v>598</v>
      </c>
      <c r="S191" s="83">
        <v>591</v>
      </c>
      <c r="T191" s="90"/>
      <c r="U191" s="85" t="s">
        <v>18</v>
      </c>
      <c r="V191" s="84" t="s">
        <v>237</v>
      </c>
      <c r="W191" s="83">
        <v>25000</v>
      </c>
      <c r="X191" s="30">
        <f t="shared" si="19"/>
        <v>40.584415584415588</v>
      </c>
      <c r="Y191" s="30">
        <f t="shared" si="20"/>
        <v>41.80602006688963</v>
      </c>
      <c r="Z191" s="30">
        <f t="shared" si="21"/>
        <v>42.301184433164131</v>
      </c>
      <c r="AA191" s="30">
        <v>0</v>
      </c>
      <c r="AB191" s="82" t="s">
        <v>238</v>
      </c>
      <c r="AC191" s="38"/>
      <c r="AD191" s="35">
        <f>W191/AC185</f>
        <v>4.807692307692308E-4</v>
      </c>
    </row>
    <row r="192" spans="1:30" s="36" customFormat="1" ht="19.2" customHeight="1">
      <c r="A192" s="27"/>
      <c r="B192" s="28" t="s">
        <v>229</v>
      </c>
      <c r="C192" s="28" t="s">
        <v>286</v>
      </c>
      <c r="D192" s="28"/>
      <c r="E192" s="28" t="s">
        <v>231</v>
      </c>
      <c r="F192" s="28" t="s">
        <v>127</v>
      </c>
      <c r="G192" s="28" t="s">
        <v>287</v>
      </c>
      <c r="H192" s="28"/>
      <c r="I192" s="28" t="s">
        <v>292</v>
      </c>
      <c r="J192" s="28"/>
      <c r="K192" s="28" t="s">
        <v>293</v>
      </c>
      <c r="L192" s="29">
        <v>2018</v>
      </c>
      <c r="M192" s="28" t="s">
        <v>294</v>
      </c>
      <c r="N192" s="28" t="s">
        <v>63</v>
      </c>
      <c r="O192" s="28" t="s">
        <v>235</v>
      </c>
      <c r="P192" s="28" t="s">
        <v>236</v>
      </c>
      <c r="Q192" s="83">
        <v>616</v>
      </c>
      <c r="R192" s="83">
        <v>598</v>
      </c>
      <c r="S192" s="83">
        <v>591</v>
      </c>
      <c r="T192" s="90"/>
      <c r="U192" s="85" t="s">
        <v>19</v>
      </c>
      <c r="V192" s="84" t="s">
        <v>237</v>
      </c>
      <c r="W192" s="83">
        <v>0</v>
      </c>
      <c r="X192" s="30">
        <f t="shared" si="19"/>
        <v>0</v>
      </c>
      <c r="Y192" s="30">
        <f t="shared" si="20"/>
        <v>0</v>
      </c>
      <c r="Z192" s="30">
        <f t="shared" si="21"/>
        <v>0</v>
      </c>
      <c r="AA192" s="30">
        <v>0</v>
      </c>
      <c r="AB192" s="82" t="s">
        <v>238</v>
      </c>
      <c r="AC192" s="38"/>
      <c r="AD192" s="35">
        <f>W192/AC185</f>
        <v>0</v>
      </c>
    </row>
    <row r="193" spans="1:30" s="36" customFormat="1" ht="19.2" customHeight="1">
      <c r="A193" s="27"/>
      <c r="B193" s="28" t="s">
        <v>229</v>
      </c>
      <c r="C193" s="28" t="s">
        <v>286</v>
      </c>
      <c r="D193" s="28"/>
      <c r="E193" s="28" t="s">
        <v>231</v>
      </c>
      <c r="F193" s="28" t="s">
        <v>127</v>
      </c>
      <c r="G193" s="28" t="s">
        <v>287</v>
      </c>
      <c r="H193" s="28"/>
      <c r="I193" s="28" t="s">
        <v>292</v>
      </c>
      <c r="J193" s="28"/>
      <c r="K193" s="28" t="s">
        <v>293</v>
      </c>
      <c r="L193" s="29">
        <v>2018</v>
      </c>
      <c r="M193" s="28" t="s">
        <v>294</v>
      </c>
      <c r="N193" s="28" t="s">
        <v>63</v>
      </c>
      <c r="O193" s="28" t="s">
        <v>235</v>
      </c>
      <c r="P193" s="28" t="s">
        <v>236</v>
      </c>
      <c r="Q193" s="83">
        <v>616</v>
      </c>
      <c r="R193" s="83">
        <v>598</v>
      </c>
      <c r="S193" s="83">
        <v>591</v>
      </c>
      <c r="T193" s="90"/>
      <c r="U193" s="85" t="s">
        <v>20</v>
      </c>
      <c r="V193" s="84" t="s">
        <v>237</v>
      </c>
      <c r="W193" s="83">
        <v>3010037.5447500013</v>
      </c>
      <c r="X193" s="30">
        <f t="shared" si="19"/>
        <v>4886.424585633119</v>
      </c>
      <c r="Y193" s="30">
        <f t="shared" si="20"/>
        <v>5033.5075999163901</v>
      </c>
      <c r="Z193" s="30">
        <f t="shared" si="21"/>
        <v>5093.1261332487329</v>
      </c>
      <c r="AA193" s="30">
        <v>0</v>
      </c>
      <c r="AB193" s="82" t="s">
        <v>238</v>
      </c>
      <c r="AC193" s="38"/>
      <c r="AD193" s="35">
        <f>W193/AC185</f>
        <v>5.7885337399038485E-2</v>
      </c>
    </row>
    <row r="194" spans="1:30" s="36" customFormat="1" ht="19.2" customHeight="1">
      <c r="A194" s="27"/>
      <c r="B194" s="28" t="s">
        <v>229</v>
      </c>
      <c r="C194" s="28" t="s">
        <v>286</v>
      </c>
      <c r="D194" s="28"/>
      <c r="E194" s="28" t="s">
        <v>231</v>
      </c>
      <c r="F194" s="28" t="s">
        <v>127</v>
      </c>
      <c r="G194" s="28" t="s">
        <v>287</v>
      </c>
      <c r="H194" s="28"/>
      <c r="I194" s="28" t="s">
        <v>292</v>
      </c>
      <c r="J194" s="28"/>
      <c r="K194" s="28" t="s">
        <v>293</v>
      </c>
      <c r="L194" s="29">
        <v>2018</v>
      </c>
      <c r="M194" s="28" t="s">
        <v>294</v>
      </c>
      <c r="N194" s="28" t="s">
        <v>63</v>
      </c>
      <c r="O194" s="28" t="s">
        <v>235</v>
      </c>
      <c r="P194" s="28" t="s">
        <v>236</v>
      </c>
      <c r="Q194" s="83">
        <v>616</v>
      </c>
      <c r="R194" s="83">
        <v>598</v>
      </c>
      <c r="S194" s="83">
        <v>591</v>
      </c>
      <c r="T194" s="90"/>
      <c r="U194" s="85" t="s">
        <v>21</v>
      </c>
      <c r="V194" s="84" t="s">
        <v>237</v>
      </c>
      <c r="W194" s="83">
        <v>3789294.0330000003</v>
      </c>
      <c r="X194" s="30">
        <f t="shared" si="19"/>
        <v>6151.4513522727275</v>
      </c>
      <c r="Y194" s="30">
        <f t="shared" si="20"/>
        <v>6336.612095317726</v>
      </c>
      <c r="Z194" s="30">
        <f t="shared" si="21"/>
        <v>6411.6650304568529</v>
      </c>
      <c r="AA194" s="30">
        <v>0</v>
      </c>
      <c r="AB194" s="82" t="s">
        <v>238</v>
      </c>
      <c r="AC194" s="38"/>
      <c r="AD194" s="35">
        <f>W194/AC185</f>
        <v>7.2871039096153847E-2</v>
      </c>
    </row>
    <row r="195" spans="1:30" s="36" customFormat="1" ht="19.2" customHeight="1">
      <c r="A195" s="27"/>
      <c r="B195" s="28" t="s">
        <v>229</v>
      </c>
      <c r="C195" s="28" t="s">
        <v>286</v>
      </c>
      <c r="D195" s="28"/>
      <c r="E195" s="28" t="s">
        <v>231</v>
      </c>
      <c r="F195" s="28" t="s">
        <v>127</v>
      </c>
      <c r="G195" s="28" t="s">
        <v>287</v>
      </c>
      <c r="H195" s="28"/>
      <c r="I195" s="28" t="s">
        <v>292</v>
      </c>
      <c r="J195" s="28"/>
      <c r="K195" s="28" t="s">
        <v>293</v>
      </c>
      <c r="L195" s="29">
        <v>2018</v>
      </c>
      <c r="M195" s="28" t="s">
        <v>294</v>
      </c>
      <c r="N195" s="28" t="s">
        <v>63</v>
      </c>
      <c r="O195" s="28" t="s">
        <v>235</v>
      </c>
      <c r="P195" s="28" t="s">
        <v>236</v>
      </c>
      <c r="Q195" s="83">
        <v>616</v>
      </c>
      <c r="R195" s="83">
        <v>598</v>
      </c>
      <c r="S195" s="83">
        <v>591</v>
      </c>
      <c r="T195" s="90"/>
      <c r="U195" s="85" t="s">
        <v>22</v>
      </c>
      <c r="V195" s="84" t="s">
        <v>237</v>
      </c>
      <c r="W195" s="83">
        <v>0</v>
      </c>
      <c r="X195" s="30">
        <f t="shared" ref="X195:X197" si="22">W195/Q195</f>
        <v>0</v>
      </c>
      <c r="Y195" s="30">
        <f t="shared" si="20"/>
        <v>0</v>
      </c>
      <c r="Z195" s="30">
        <f t="shared" si="21"/>
        <v>0</v>
      </c>
      <c r="AA195" s="30">
        <v>0</v>
      </c>
      <c r="AB195" s="82" t="s">
        <v>238</v>
      </c>
      <c r="AC195" s="38"/>
      <c r="AD195" s="35">
        <f>W195/AC185</f>
        <v>0</v>
      </c>
    </row>
    <row r="196" spans="1:30" s="36" customFormat="1" ht="19.2" customHeight="1">
      <c r="A196" s="27"/>
      <c r="B196" s="28" t="s">
        <v>229</v>
      </c>
      <c r="C196" s="28" t="s">
        <v>286</v>
      </c>
      <c r="D196" s="28"/>
      <c r="E196" s="28" t="s">
        <v>231</v>
      </c>
      <c r="F196" s="28" t="s">
        <v>127</v>
      </c>
      <c r="G196" s="28" t="s">
        <v>287</v>
      </c>
      <c r="H196" s="28"/>
      <c r="I196" s="28" t="s">
        <v>292</v>
      </c>
      <c r="J196" s="28"/>
      <c r="K196" s="28" t="s">
        <v>293</v>
      </c>
      <c r="L196" s="29">
        <v>2018</v>
      </c>
      <c r="M196" s="28" t="s">
        <v>294</v>
      </c>
      <c r="N196" s="28" t="s">
        <v>63</v>
      </c>
      <c r="O196" s="28" t="s">
        <v>235</v>
      </c>
      <c r="P196" s="28" t="s">
        <v>236</v>
      </c>
      <c r="Q196" s="83">
        <v>616</v>
      </c>
      <c r="R196" s="83">
        <v>598</v>
      </c>
      <c r="S196" s="83">
        <v>591</v>
      </c>
      <c r="T196" s="90"/>
      <c r="U196" s="85" t="s">
        <v>23</v>
      </c>
      <c r="V196" s="84" t="s">
        <v>237</v>
      </c>
      <c r="W196" s="83">
        <v>3225000</v>
      </c>
      <c r="X196" s="30">
        <f t="shared" si="22"/>
        <v>5235.3896103896104</v>
      </c>
      <c r="Y196" s="30">
        <f t="shared" si="20"/>
        <v>5392.9765886287623</v>
      </c>
      <c r="Z196" s="30">
        <f t="shared" si="21"/>
        <v>5456.8527918781729</v>
      </c>
      <c r="AA196" s="30">
        <v>0</v>
      </c>
      <c r="AB196" s="82" t="s">
        <v>238</v>
      </c>
      <c r="AC196" s="38"/>
      <c r="AD196" s="35">
        <f>W196/AC185</f>
        <v>6.2019230769230771E-2</v>
      </c>
    </row>
    <row r="197" spans="1:30" s="36" customFormat="1" ht="19.2" customHeight="1">
      <c r="A197" s="27"/>
      <c r="B197" s="28" t="s">
        <v>229</v>
      </c>
      <c r="C197" s="28" t="s">
        <v>286</v>
      </c>
      <c r="D197" s="28"/>
      <c r="E197" s="28" t="s">
        <v>231</v>
      </c>
      <c r="F197" s="28" t="s">
        <v>127</v>
      </c>
      <c r="G197" s="28" t="s">
        <v>287</v>
      </c>
      <c r="H197" s="28"/>
      <c r="I197" s="28" t="s">
        <v>292</v>
      </c>
      <c r="J197" s="28"/>
      <c r="K197" s="28" t="s">
        <v>293</v>
      </c>
      <c r="L197" s="29">
        <v>2018</v>
      </c>
      <c r="M197" s="28" t="s">
        <v>294</v>
      </c>
      <c r="N197" s="28" t="s">
        <v>63</v>
      </c>
      <c r="O197" s="28" t="s">
        <v>235</v>
      </c>
      <c r="P197" s="28" t="s">
        <v>236</v>
      </c>
      <c r="Q197" s="83">
        <v>616</v>
      </c>
      <c r="R197" s="83">
        <v>598</v>
      </c>
      <c r="S197" s="83">
        <v>591</v>
      </c>
      <c r="T197" s="90"/>
      <c r="U197" s="85" t="s">
        <v>24</v>
      </c>
      <c r="V197" s="84" t="s">
        <v>237</v>
      </c>
      <c r="W197" s="83">
        <v>17676000</v>
      </c>
      <c r="X197" s="30">
        <f t="shared" si="22"/>
        <v>28694.805194805194</v>
      </c>
      <c r="Y197" s="30">
        <f t="shared" si="20"/>
        <v>29558.528428093647</v>
      </c>
      <c r="Z197" s="30">
        <f t="shared" si="21"/>
        <v>29908.629441624365</v>
      </c>
      <c r="AA197" s="30">
        <v>0</v>
      </c>
      <c r="AB197" s="82" t="s">
        <v>238</v>
      </c>
      <c r="AC197" s="38"/>
      <c r="AD197" s="35">
        <f>W197/AC185</f>
        <v>0.33992307692307694</v>
      </c>
    </row>
    <row r="198" spans="1:30" s="38" customFormat="1" ht="15" customHeight="1">
      <c r="A198" s="39"/>
      <c r="B198" s="40" t="s">
        <v>295</v>
      </c>
      <c r="C198" s="40" t="s">
        <v>168</v>
      </c>
      <c r="D198" s="40" t="s">
        <v>296</v>
      </c>
      <c r="E198" s="40" t="s">
        <v>231</v>
      </c>
      <c r="F198" s="40" t="s">
        <v>127</v>
      </c>
      <c r="G198" s="40" t="s">
        <v>297</v>
      </c>
      <c r="H198" s="40" t="s">
        <v>298</v>
      </c>
      <c r="I198" s="40" t="s">
        <v>299</v>
      </c>
      <c r="J198" s="40" t="s">
        <v>300</v>
      </c>
      <c r="K198" s="40" t="s">
        <v>301</v>
      </c>
      <c r="L198" s="41">
        <v>2017</v>
      </c>
      <c r="M198" s="40" t="s">
        <v>250</v>
      </c>
      <c r="N198" s="40" t="s">
        <v>63</v>
      </c>
      <c r="O198" s="40" t="s">
        <v>235</v>
      </c>
      <c r="P198" s="40" t="s">
        <v>236</v>
      </c>
      <c r="Q198" s="42"/>
      <c r="R198" s="42">
        <v>53363</v>
      </c>
      <c r="S198" s="43"/>
      <c r="T198" s="43"/>
      <c r="U198" s="44" t="s">
        <v>12</v>
      </c>
      <c r="V198" s="45" t="s">
        <v>237</v>
      </c>
      <c r="W198" s="42">
        <v>64703074.247648135</v>
      </c>
      <c r="X198" s="42" t="str">
        <f t="shared" ref="X198:X229" si="23">IF(Q198&gt;0,$W198/Q198,"")</f>
        <v/>
      </c>
      <c r="Y198" s="42">
        <f t="shared" ref="Y198:Y229" si="24">IF(R198&gt;0,$W198/R198,"")</f>
        <v>1212.5081844657934</v>
      </c>
      <c r="Z198" s="42" t="str">
        <f t="shared" ref="Z198:Z229" si="25">IF(S198&gt;0,$W198/S198,"")</f>
        <v/>
      </c>
      <c r="AA198" s="42" t="str">
        <f t="shared" ref="AA198:AA229" si="26">IF(T198&gt;0,$W198/T198,"")</f>
        <v/>
      </c>
      <c r="AB198" s="46" t="s">
        <v>238</v>
      </c>
      <c r="AC198" s="34">
        <f>SUM(W198:W210)</f>
        <v>406510649.1515916</v>
      </c>
      <c r="AD198" s="35">
        <f>W198/AC198</f>
        <v>0.15916698463542528</v>
      </c>
    </row>
    <row r="199" spans="1:30" s="38" customFormat="1">
      <c r="A199" s="39"/>
      <c r="B199" s="40" t="s">
        <v>295</v>
      </c>
      <c r="C199" s="40" t="s">
        <v>168</v>
      </c>
      <c r="D199" s="40" t="s">
        <v>296</v>
      </c>
      <c r="E199" s="40" t="s">
        <v>231</v>
      </c>
      <c r="F199" s="40" t="s">
        <v>127</v>
      </c>
      <c r="G199" s="40" t="s">
        <v>297</v>
      </c>
      <c r="H199" s="40" t="s">
        <v>298</v>
      </c>
      <c r="I199" s="40" t="s">
        <v>299</v>
      </c>
      <c r="J199" s="40" t="s">
        <v>300</v>
      </c>
      <c r="K199" s="40" t="s">
        <v>301</v>
      </c>
      <c r="L199" s="41">
        <v>2017</v>
      </c>
      <c r="M199" s="40" t="s">
        <v>250</v>
      </c>
      <c r="N199" s="40" t="s">
        <v>63</v>
      </c>
      <c r="O199" s="40" t="s">
        <v>235</v>
      </c>
      <c r="P199" s="40" t="s">
        <v>236</v>
      </c>
      <c r="Q199" s="42"/>
      <c r="R199" s="42">
        <v>53363</v>
      </c>
      <c r="S199" s="43"/>
      <c r="T199" s="43"/>
      <c r="U199" s="44" t="s">
        <v>13</v>
      </c>
      <c r="V199" s="45" t="s">
        <v>237</v>
      </c>
      <c r="W199" s="42">
        <v>69283151.650168106</v>
      </c>
      <c r="X199" s="42" t="str">
        <f t="shared" si="23"/>
        <v/>
      </c>
      <c r="Y199" s="42">
        <f t="shared" si="24"/>
        <v>1298.3368935436183</v>
      </c>
      <c r="Z199" s="42" t="str">
        <f t="shared" si="25"/>
        <v/>
      </c>
      <c r="AA199" s="42" t="str">
        <f t="shared" si="26"/>
        <v/>
      </c>
      <c r="AB199" s="46" t="s">
        <v>238</v>
      </c>
      <c r="AD199" s="35">
        <f>W199/AC198</f>
        <v>0.17043379255811764</v>
      </c>
    </row>
    <row r="200" spans="1:30" s="38" customFormat="1">
      <c r="A200" s="39"/>
      <c r="B200" s="40" t="s">
        <v>295</v>
      </c>
      <c r="C200" s="40" t="s">
        <v>168</v>
      </c>
      <c r="D200" s="40" t="s">
        <v>296</v>
      </c>
      <c r="E200" s="40" t="s">
        <v>231</v>
      </c>
      <c r="F200" s="40" t="s">
        <v>127</v>
      </c>
      <c r="G200" s="40" t="s">
        <v>297</v>
      </c>
      <c r="H200" s="40" t="s">
        <v>298</v>
      </c>
      <c r="I200" s="40" t="s">
        <v>299</v>
      </c>
      <c r="J200" s="40" t="s">
        <v>300</v>
      </c>
      <c r="K200" s="40" t="s">
        <v>301</v>
      </c>
      <c r="L200" s="41">
        <v>2017</v>
      </c>
      <c r="M200" s="40" t="s">
        <v>250</v>
      </c>
      <c r="N200" s="40" t="s">
        <v>63</v>
      </c>
      <c r="O200" s="40" t="s">
        <v>235</v>
      </c>
      <c r="P200" s="40" t="s">
        <v>236</v>
      </c>
      <c r="Q200" s="42"/>
      <c r="R200" s="42">
        <v>53363</v>
      </c>
      <c r="S200" s="43"/>
      <c r="T200" s="43"/>
      <c r="U200" s="44" t="s">
        <v>14</v>
      </c>
      <c r="V200" s="45" t="s">
        <v>237</v>
      </c>
      <c r="W200" s="42">
        <v>45078687.756383389</v>
      </c>
      <c r="X200" s="42" t="str">
        <f t="shared" si="23"/>
        <v/>
      </c>
      <c r="Y200" s="42">
        <f t="shared" si="24"/>
        <v>844.75550018521051</v>
      </c>
      <c r="Z200" s="42" t="str">
        <f t="shared" si="25"/>
        <v/>
      </c>
      <c r="AA200" s="42" t="str">
        <f t="shared" si="26"/>
        <v/>
      </c>
      <c r="AB200" s="46" t="s">
        <v>238</v>
      </c>
      <c r="AD200" s="35">
        <f>W200/AC198</f>
        <v>0.11089177577626787</v>
      </c>
    </row>
    <row r="201" spans="1:30" s="38" customFormat="1">
      <c r="A201" s="39"/>
      <c r="B201" s="40" t="s">
        <v>295</v>
      </c>
      <c r="C201" s="40" t="s">
        <v>168</v>
      </c>
      <c r="D201" s="40" t="s">
        <v>296</v>
      </c>
      <c r="E201" s="40" t="s">
        <v>231</v>
      </c>
      <c r="F201" s="40" t="s">
        <v>127</v>
      </c>
      <c r="G201" s="40" t="s">
        <v>297</v>
      </c>
      <c r="H201" s="40" t="s">
        <v>298</v>
      </c>
      <c r="I201" s="40" t="s">
        <v>299</v>
      </c>
      <c r="J201" s="40" t="s">
        <v>300</v>
      </c>
      <c r="K201" s="40" t="s">
        <v>301</v>
      </c>
      <c r="L201" s="41">
        <v>2017</v>
      </c>
      <c r="M201" s="40" t="s">
        <v>250</v>
      </c>
      <c r="N201" s="40" t="s">
        <v>63</v>
      </c>
      <c r="O201" s="40" t="s">
        <v>235</v>
      </c>
      <c r="P201" s="40" t="s">
        <v>236</v>
      </c>
      <c r="Q201" s="42"/>
      <c r="R201" s="42">
        <v>53363</v>
      </c>
      <c r="S201" s="43"/>
      <c r="T201" s="43"/>
      <c r="U201" s="44" t="s">
        <v>15</v>
      </c>
      <c r="V201" s="45" t="s">
        <v>237</v>
      </c>
      <c r="W201" s="42">
        <v>11429095.448635329</v>
      </c>
      <c r="X201" s="42" t="str">
        <f t="shared" si="23"/>
        <v/>
      </c>
      <c r="Y201" s="42">
        <f t="shared" si="24"/>
        <v>214.17640403716675</v>
      </c>
      <c r="Z201" s="42" t="str">
        <f t="shared" si="25"/>
        <v/>
      </c>
      <c r="AA201" s="42" t="str">
        <f t="shared" si="26"/>
        <v/>
      </c>
      <c r="AB201" s="46" t="s">
        <v>238</v>
      </c>
      <c r="AD201" s="35">
        <f>W201/AC198</f>
        <v>2.8115119425501968E-2</v>
      </c>
    </row>
    <row r="202" spans="1:30" s="38" customFormat="1">
      <c r="A202" s="39"/>
      <c r="B202" s="40" t="s">
        <v>295</v>
      </c>
      <c r="C202" s="40" t="s">
        <v>168</v>
      </c>
      <c r="D202" s="40" t="s">
        <v>296</v>
      </c>
      <c r="E202" s="40" t="s">
        <v>231</v>
      </c>
      <c r="F202" s="40" t="s">
        <v>127</v>
      </c>
      <c r="G202" s="40" t="s">
        <v>297</v>
      </c>
      <c r="H202" s="40" t="s">
        <v>298</v>
      </c>
      <c r="I202" s="40" t="s">
        <v>299</v>
      </c>
      <c r="J202" s="40" t="s">
        <v>300</v>
      </c>
      <c r="K202" s="40" t="s">
        <v>301</v>
      </c>
      <c r="L202" s="41">
        <v>2017</v>
      </c>
      <c r="M202" s="40" t="s">
        <v>250</v>
      </c>
      <c r="N202" s="40" t="s">
        <v>63</v>
      </c>
      <c r="O202" s="40" t="s">
        <v>235</v>
      </c>
      <c r="P202" s="40" t="s">
        <v>236</v>
      </c>
      <c r="Q202" s="42"/>
      <c r="R202" s="42">
        <v>53363</v>
      </c>
      <c r="S202" s="43"/>
      <c r="T202" s="43"/>
      <c r="U202" s="44" t="s">
        <v>16</v>
      </c>
      <c r="V202" s="45" t="s">
        <v>237</v>
      </c>
      <c r="W202" s="42">
        <v>14838840.64686075</v>
      </c>
      <c r="X202" s="42" t="str">
        <f t="shared" si="23"/>
        <v/>
      </c>
      <c r="Y202" s="42">
        <f t="shared" si="24"/>
        <v>278.07358369770719</v>
      </c>
      <c r="Z202" s="42" t="str">
        <f t="shared" si="25"/>
        <v/>
      </c>
      <c r="AA202" s="42" t="str">
        <f t="shared" si="26"/>
        <v/>
      </c>
      <c r="AB202" s="46" t="s">
        <v>238</v>
      </c>
      <c r="AD202" s="35">
        <f>W202/AC198</f>
        <v>3.6502956756065713E-2</v>
      </c>
    </row>
    <row r="203" spans="1:30" s="38" customFormat="1">
      <c r="A203" s="39"/>
      <c r="B203" s="40" t="s">
        <v>295</v>
      </c>
      <c r="C203" s="40" t="s">
        <v>168</v>
      </c>
      <c r="D203" s="40" t="s">
        <v>296</v>
      </c>
      <c r="E203" s="40" t="s">
        <v>231</v>
      </c>
      <c r="F203" s="40" t="s">
        <v>127</v>
      </c>
      <c r="G203" s="40" t="s">
        <v>297</v>
      </c>
      <c r="H203" s="40" t="s">
        <v>298</v>
      </c>
      <c r="I203" s="40" t="s">
        <v>299</v>
      </c>
      <c r="J203" s="40" t="s">
        <v>300</v>
      </c>
      <c r="K203" s="40" t="s">
        <v>301</v>
      </c>
      <c r="L203" s="41">
        <v>2017</v>
      </c>
      <c r="M203" s="40" t="s">
        <v>250</v>
      </c>
      <c r="N203" s="40" t="s">
        <v>63</v>
      </c>
      <c r="O203" s="40" t="s">
        <v>235</v>
      </c>
      <c r="P203" s="40" t="s">
        <v>236</v>
      </c>
      <c r="Q203" s="42"/>
      <c r="R203" s="42">
        <v>53363</v>
      </c>
      <c r="S203" s="43"/>
      <c r="T203" s="43"/>
      <c r="U203" s="44" t="s">
        <v>17</v>
      </c>
      <c r="V203" s="45" t="s">
        <v>237</v>
      </c>
      <c r="W203" s="42">
        <v>4258696.8558530873</v>
      </c>
      <c r="X203" s="42" t="str">
        <f t="shared" si="23"/>
        <v/>
      </c>
      <c r="Y203" s="42">
        <f t="shared" si="24"/>
        <v>79.806173863034076</v>
      </c>
      <c r="Z203" s="42" t="str">
        <f t="shared" si="25"/>
        <v/>
      </c>
      <c r="AA203" s="42" t="str">
        <f t="shared" si="26"/>
        <v/>
      </c>
      <c r="AB203" s="46" t="s">
        <v>238</v>
      </c>
      <c r="AD203" s="35">
        <f>W203/AC198</f>
        <v>1.0476224582901345E-2</v>
      </c>
    </row>
    <row r="204" spans="1:30" s="38" customFormat="1">
      <c r="A204" s="39"/>
      <c r="B204" s="40" t="s">
        <v>295</v>
      </c>
      <c r="C204" s="40" t="s">
        <v>168</v>
      </c>
      <c r="D204" s="40" t="s">
        <v>296</v>
      </c>
      <c r="E204" s="40" t="s">
        <v>231</v>
      </c>
      <c r="F204" s="40" t="s">
        <v>127</v>
      </c>
      <c r="G204" s="40" t="s">
        <v>297</v>
      </c>
      <c r="H204" s="40" t="s">
        <v>298</v>
      </c>
      <c r="I204" s="40" t="s">
        <v>299</v>
      </c>
      <c r="J204" s="40" t="s">
        <v>300</v>
      </c>
      <c r="K204" s="40" t="s">
        <v>301</v>
      </c>
      <c r="L204" s="41">
        <v>2017</v>
      </c>
      <c r="M204" s="40" t="s">
        <v>250</v>
      </c>
      <c r="N204" s="40" t="s">
        <v>63</v>
      </c>
      <c r="O204" s="40" t="s">
        <v>235</v>
      </c>
      <c r="P204" s="40" t="s">
        <v>236</v>
      </c>
      <c r="Q204" s="42"/>
      <c r="R204" s="42">
        <v>53363</v>
      </c>
      <c r="S204" s="43"/>
      <c r="T204" s="43"/>
      <c r="U204" s="44" t="s">
        <v>18</v>
      </c>
      <c r="V204" s="45" t="s">
        <v>237</v>
      </c>
      <c r="W204" s="42">
        <v>3059623.0416869819</v>
      </c>
      <c r="X204" s="42" t="str">
        <f t="shared" si="23"/>
        <v/>
      </c>
      <c r="Y204" s="42">
        <f t="shared" si="24"/>
        <v>57.33603886001503</v>
      </c>
      <c r="Z204" s="42" t="str">
        <f t="shared" si="25"/>
        <v/>
      </c>
      <c r="AA204" s="42" t="str">
        <f t="shared" si="26"/>
        <v/>
      </c>
      <c r="AB204" s="46" t="s">
        <v>238</v>
      </c>
      <c r="AD204" s="35">
        <f>W204/AC198</f>
        <v>7.526550775662509E-3</v>
      </c>
    </row>
    <row r="205" spans="1:30" s="38" customFormat="1">
      <c r="A205" s="39"/>
      <c r="B205" s="40" t="s">
        <v>295</v>
      </c>
      <c r="C205" s="40" t="s">
        <v>168</v>
      </c>
      <c r="D205" s="40" t="s">
        <v>296</v>
      </c>
      <c r="E205" s="40" t="s">
        <v>231</v>
      </c>
      <c r="F205" s="40" t="s">
        <v>127</v>
      </c>
      <c r="G205" s="40" t="s">
        <v>297</v>
      </c>
      <c r="H205" s="40" t="s">
        <v>298</v>
      </c>
      <c r="I205" s="40" t="s">
        <v>299</v>
      </c>
      <c r="J205" s="40" t="s">
        <v>300</v>
      </c>
      <c r="K205" s="40" t="s">
        <v>301</v>
      </c>
      <c r="L205" s="41">
        <v>2017</v>
      </c>
      <c r="M205" s="40" t="s">
        <v>250</v>
      </c>
      <c r="N205" s="40" t="s">
        <v>63</v>
      </c>
      <c r="O205" s="40" t="s">
        <v>235</v>
      </c>
      <c r="P205" s="40" t="s">
        <v>236</v>
      </c>
      <c r="Q205" s="42"/>
      <c r="R205" s="42">
        <v>53363</v>
      </c>
      <c r="S205" s="43"/>
      <c r="T205" s="43"/>
      <c r="U205" s="44" t="s">
        <v>19</v>
      </c>
      <c r="V205" s="45" t="s">
        <v>237</v>
      </c>
      <c r="W205" s="42">
        <v>0</v>
      </c>
      <c r="X205" s="42" t="str">
        <f t="shared" si="23"/>
        <v/>
      </c>
      <c r="Y205" s="42">
        <f t="shared" si="24"/>
        <v>0</v>
      </c>
      <c r="Z205" s="42" t="str">
        <f t="shared" si="25"/>
        <v/>
      </c>
      <c r="AA205" s="42" t="str">
        <f t="shared" si="26"/>
        <v/>
      </c>
      <c r="AB205" s="46" t="s">
        <v>238</v>
      </c>
      <c r="AD205" s="35">
        <f>W205/AC198</f>
        <v>0</v>
      </c>
    </row>
    <row r="206" spans="1:30" s="38" customFormat="1">
      <c r="A206" s="39"/>
      <c r="B206" s="40" t="s">
        <v>295</v>
      </c>
      <c r="C206" s="40" t="s">
        <v>168</v>
      </c>
      <c r="D206" s="40" t="s">
        <v>296</v>
      </c>
      <c r="E206" s="40" t="s">
        <v>231</v>
      </c>
      <c r="F206" s="40" t="s">
        <v>127</v>
      </c>
      <c r="G206" s="40" t="s">
        <v>297</v>
      </c>
      <c r="H206" s="40" t="s">
        <v>298</v>
      </c>
      <c r="I206" s="40" t="s">
        <v>299</v>
      </c>
      <c r="J206" s="40" t="s">
        <v>300</v>
      </c>
      <c r="K206" s="40" t="s">
        <v>301</v>
      </c>
      <c r="L206" s="41">
        <v>2017</v>
      </c>
      <c r="M206" s="40" t="s">
        <v>250</v>
      </c>
      <c r="N206" s="40" t="s">
        <v>63</v>
      </c>
      <c r="O206" s="40" t="s">
        <v>235</v>
      </c>
      <c r="P206" s="40" t="s">
        <v>236</v>
      </c>
      <c r="Q206" s="42"/>
      <c r="R206" s="42">
        <v>53363</v>
      </c>
      <c r="S206" s="43"/>
      <c r="T206" s="43"/>
      <c r="U206" s="44" t="s">
        <v>20</v>
      </c>
      <c r="V206" s="45" t="s">
        <v>237</v>
      </c>
      <c r="W206" s="42">
        <v>42844753.468393065</v>
      </c>
      <c r="X206" s="42" t="str">
        <f t="shared" si="23"/>
        <v/>
      </c>
      <c r="Y206" s="42">
        <f t="shared" si="24"/>
        <v>802.89251856891599</v>
      </c>
      <c r="Z206" s="42" t="str">
        <f t="shared" si="25"/>
        <v/>
      </c>
      <c r="AA206" s="42" t="str">
        <f t="shared" si="26"/>
        <v/>
      </c>
      <c r="AB206" s="46" t="s">
        <v>238</v>
      </c>
      <c r="AD206" s="35">
        <f>W206/AC198</f>
        <v>0.10539638643615425</v>
      </c>
    </row>
    <row r="207" spans="1:30" s="38" customFormat="1">
      <c r="A207" s="39"/>
      <c r="B207" s="40" t="s">
        <v>295</v>
      </c>
      <c r="C207" s="40" t="s">
        <v>168</v>
      </c>
      <c r="D207" s="40" t="s">
        <v>296</v>
      </c>
      <c r="E207" s="40" t="s">
        <v>231</v>
      </c>
      <c r="F207" s="40" t="s">
        <v>127</v>
      </c>
      <c r="G207" s="40" t="s">
        <v>297</v>
      </c>
      <c r="H207" s="40" t="s">
        <v>298</v>
      </c>
      <c r="I207" s="40" t="s">
        <v>299</v>
      </c>
      <c r="J207" s="40" t="s">
        <v>300</v>
      </c>
      <c r="K207" s="40" t="s">
        <v>301</v>
      </c>
      <c r="L207" s="41">
        <v>2017</v>
      </c>
      <c r="M207" s="40" t="s">
        <v>250</v>
      </c>
      <c r="N207" s="40" t="s">
        <v>63</v>
      </c>
      <c r="O207" s="40" t="s">
        <v>235</v>
      </c>
      <c r="P207" s="40" t="s">
        <v>236</v>
      </c>
      <c r="Q207" s="42"/>
      <c r="R207" s="42">
        <v>53363</v>
      </c>
      <c r="S207" s="43"/>
      <c r="T207" s="43"/>
      <c r="U207" s="44" t="s">
        <v>21</v>
      </c>
      <c r="V207" s="45" t="s">
        <v>237</v>
      </c>
      <c r="W207" s="42">
        <v>38825848.906706236</v>
      </c>
      <c r="X207" s="42" t="str">
        <f t="shared" si="23"/>
        <v/>
      </c>
      <c r="Y207" s="42">
        <f t="shared" si="24"/>
        <v>727.57995065319108</v>
      </c>
      <c r="Z207" s="42" t="str">
        <f t="shared" si="25"/>
        <v/>
      </c>
      <c r="AA207" s="42" t="str">
        <f t="shared" si="26"/>
        <v/>
      </c>
      <c r="AB207" s="46" t="s">
        <v>238</v>
      </c>
      <c r="AD207" s="35">
        <f>W207/AC198</f>
        <v>9.551004134267517E-2</v>
      </c>
    </row>
    <row r="208" spans="1:30" s="38" customFormat="1">
      <c r="A208" s="39"/>
      <c r="B208" s="40" t="s">
        <v>295</v>
      </c>
      <c r="C208" s="40" t="s">
        <v>168</v>
      </c>
      <c r="D208" s="40" t="s">
        <v>296</v>
      </c>
      <c r="E208" s="40" t="s">
        <v>231</v>
      </c>
      <c r="F208" s="40" t="s">
        <v>127</v>
      </c>
      <c r="G208" s="40" t="s">
        <v>297</v>
      </c>
      <c r="H208" s="40" t="s">
        <v>298</v>
      </c>
      <c r="I208" s="40" t="s">
        <v>299</v>
      </c>
      <c r="J208" s="40" t="s">
        <v>300</v>
      </c>
      <c r="K208" s="40" t="s">
        <v>301</v>
      </c>
      <c r="L208" s="41">
        <v>2017</v>
      </c>
      <c r="M208" s="40" t="s">
        <v>250</v>
      </c>
      <c r="N208" s="40" t="s">
        <v>63</v>
      </c>
      <c r="O208" s="40" t="s">
        <v>235</v>
      </c>
      <c r="P208" s="40" t="s">
        <v>236</v>
      </c>
      <c r="Q208" s="42"/>
      <c r="R208" s="42">
        <v>53363</v>
      </c>
      <c r="S208" s="43"/>
      <c r="T208" s="43"/>
      <c r="U208" s="44" t="s">
        <v>22</v>
      </c>
      <c r="V208" s="45" t="s">
        <v>237</v>
      </c>
      <c r="W208" s="42">
        <v>9534143.1530618891</v>
      </c>
      <c r="X208" s="42" t="str">
        <f t="shared" si="23"/>
        <v/>
      </c>
      <c r="Y208" s="42">
        <f t="shared" si="24"/>
        <v>178.66580126795512</v>
      </c>
      <c r="Z208" s="42" t="str">
        <f t="shared" si="25"/>
        <v/>
      </c>
      <c r="AA208" s="42" t="str">
        <f t="shared" si="26"/>
        <v/>
      </c>
      <c r="AB208" s="46" t="s">
        <v>238</v>
      </c>
      <c r="AD208" s="35">
        <f>W208/AC198</f>
        <v>2.3453612280416591E-2</v>
      </c>
    </row>
    <row r="209" spans="1:30" s="38" customFormat="1">
      <c r="A209" s="39"/>
      <c r="B209" s="40" t="s">
        <v>295</v>
      </c>
      <c r="C209" s="40" t="s">
        <v>168</v>
      </c>
      <c r="D209" s="40" t="s">
        <v>296</v>
      </c>
      <c r="E209" s="40" t="s">
        <v>231</v>
      </c>
      <c r="F209" s="40" t="s">
        <v>127</v>
      </c>
      <c r="G209" s="40" t="s">
        <v>297</v>
      </c>
      <c r="H209" s="40" t="s">
        <v>298</v>
      </c>
      <c r="I209" s="40" t="s">
        <v>299</v>
      </c>
      <c r="J209" s="40" t="s">
        <v>300</v>
      </c>
      <c r="K209" s="40" t="s">
        <v>301</v>
      </c>
      <c r="L209" s="41">
        <v>2017</v>
      </c>
      <c r="M209" s="40" t="s">
        <v>250</v>
      </c>
      <c r="N209" s="40" t="s">
        <v>63</v>
      </c>
      <c r="O209" s="40" t="s">
        <v>235</v>
      </c>
      <c r="P209" s="40" t="s">
        <v>236</v>
      </c>
      <c r="Q209" s="42"/>
      <c r="R209" s="42">
        <v>53363</v>
      </c>
      <c r="S209" s="43"/>
      <c r="T209" s="43"/>
      <c r="U209" s="44" t="s">
        <v>23</v>
      </c>
      <c r="V209" s="45" t="s">
        <v>237</v>
      </c>
      <c r="W209" s="42">
        <v>35891910.726038434</v>
      </c>
      <c r="X209" s="42" t="str">
        <f t="shared" si="23"/>
        <v/>
      </c>
      <c r="Y209" s="42">
        <f t="shared" si="24"/>
        <v>672.5991928122188</v>
      </c>
      <c r="Z209" s="42" t="str">
        <f t="shared" si="25"/>
        <v/>
      </c>
      <c r="AA209" s="42" t="str">
        <f t="shared" si="26"/>
        <v/>
      </c>
      <c r="AB209" s="46" t="s">
        <v>238</v>
      </c>
      <c r="AD209" s="35">
        <f>W209/AC198</f>
        <v>8.8292670317362348E-2</v>
      </c>
    </row>
    <row r="210" spans="1:30" s="38" customFormat="1">
      <c r="A210" s="39"/>
      <c r="B210" s="40" t="s">
        <v>295</v>
      </c>
      <c r="C210" s="40" t="s">
        <v>168</v>
      </c>
      <c r="D210" s="40" t="s">
        <v>296</v>
      </c>
      <c r="E210" s="40" t="s">
        <v>231</v>
      </c>
      <c r="F210" s="40" t="s">
        <v>127</v>
      </c>
      <c r="G210" s="40" t="s">
        <v>297</v>
      </c>
      <c r="H210" s="40" t="s">
        <v>298</v>
      </c>
      <c r="I210" s="40" t="s">
        <v>299</v>
      </c>
      <c r="J210" s="40" t="s">
        <v>300</v>
      </c>
      <c r="K210" s="40" t="s">
        <v>301</v>
      </c>
      <c r="L210" s="41">
        <v>2017</v>
      </c>
      <c r="M210" s="40" t="s">
        <v>250</v>
      </c>
      <c r="N210" s="40" t="s">
        <v>63</v>
      </c>
      <c r="O210" s="40" t="s">
        <v>235</v>
      </c>
      <c r="P210" s="40" t="s">
        <v>236</v>
      </c>
      <c r="Q210" s="42"/>
      <c r="R210" s="42">
        <v>53363</v>
      </c>
      <c r="S210" s="43"/>
      <c r="T210" s="43"/>
      <c r="U210" s="44" t="s">
        <v>24</v>
      </c>
      <c r="V210" s="45" t="s">
        <v>237</v>
      </c>
      <c r="W210" s="42">
        <v>66762823.250156216</v>
      </c>
      <c r="X210" s="42" t="str">
        <f t="shared" si="23"/>
        <v/>
      </c>
      <c r="Y210" s="42">
        <f t="shared" si="24"/>
        <v>1251.1070076674141</v>
      </c>
      <c r="Z210" s="42" t="str">
        <f t="shared" si="25"/>
        <v/>
      </c>
      <c r="AA210" s="42" t="str">
        <f t="shared" si="26"/>
        <v/>
      </c>
      <c r="AB210" s="46" t="s">
        <v>238</v>
      </c>
      <c r="AD210" s="35">
        <f>W210/AC198</f>
        <v>0.16423388511344936</v>
      </c>
    </row>
    <row r="211" spans="1:30" s="36" customFormat="1" ht="15" customHeight="1">
      <c r="A211" s="27"/>
      <c r="B211" s="28" t="s">
        <v>295</v>
      </c>
      <c r="C211" s="28" t="s">
        <v>273</v>
      </c>
      <c r="D211" s="28"/>
      <c r="E211" s="28" t="s">
        <v>231</v>
      </c>
      <c r="F211" s="28" t="s">
        <v>127</v>
      </c>
      <c r="G211" s="28" t="s">
        <v>297</v>
      </c>
      <c r="H211" s="28" t="s">
        <v>298</v>
      </c>
      <c r="I211" s="28" t="s">
        <v>302</v>
      </c>
      <c r="J211" s="28" t="s">
        <v>300</v>
      </c>
      <c r="K211" s="28" t="s">
        <v>303</v>
      </c>
      <c r="L211" s="29">
        <v>2017</v>
      </c>
      <c r="M211" s="28" t="s">
        <v>250</v>
      </c>
      <c r="N211" s="28" t="s">
        <v>63</v>
      </c>
      <c r="O211" s="28" t="s">
        <v>235</v>
      </c>
      <c r="P211" s="28" t="s">
        <v>236</v>
      </c>
      <c r="Q211" s="30"/>
      <c r="R211" s="30">
        <v>92618</v>
      </c>
      <c r="S211" s="37"/>
      <c r="T211" s="37"/>
      <c r="U211" s="89" t="s">
        <v>12</v>
      </c>
      <c r="V211" s="88" t="s">
        <v>237</v>
      </c>
      <c r="W211" s="87">
        <v>134995884.57189316</v>
      </c>
      <c r="X211" s="30" t="str">
        <f t="shared" si="23"/>
        <v/>
      </c>
      <c r="Y211" s="30">
        <f t="shared" si="24"/>
        <v>1457.5556001197733</v>
      </c>
      <c r="Z211" s="30" t="str">
        <f t="shared" si="25"/>
        <v/>
      </c>
      <c r="AA211" s="30" t="str">
        <f t="shared" si="26"/>
        <v/>
      </c>
      <c r="AB211" s="33" t="s">
        <v>238</v>
      </c>
      <c r="AC211" s="34">
        <f>SUM(W211:W223)</f>
        <v>620171165.7545042</v>
      </c>
      <c r="AD211" s="35">
        <f>W211/AC211</f>
        <v>0.21767520327659268</v>
      </c>
    </row>
    <row r="212" spans="1:30" s="36" customFormat="1" ht="15" customHeight="1">
      <c r="A212" s="27"/>
      <c r="B212" s="28" t="s">
        <v>295</v>
      </c>
      <c r="C212" s="28" t="s">
        <v>273</v>
      </c>
      <c r="D212" s="28"/>
      <c r="E212" s="28" t="s">
        <v>231</v>
      </c>
      <c r="F212" s="28" t="s">
        <v>127</v>
      </c>
      <c r="G212" s="28" t="s">
        <v>297</v>
      </c>
      <c r="H212" s="28" t="s">
        <v>298</v>
      </c>
      <c r="I212" s="28" t="s">
        <v>302</v>
      </c>
      <c r="J212" s="28" t="s">
        <v>300</v>
      </c>
      <c r="K212" s="28" t="s">
        <v>303</v>
      </c>
      <c r="L212" s="29">
        <v>2017</v>
      </c>
      <c r="M212" s="28" t="s">
        <v>250</v>
      </c>
      <c r="N212" s="28" t="s">
        <v>63</v>
      </c>
      <c r="O212" s="28" t="s">
        <v>235</v>
      </c>
      <c r="P212" s="28" t="s">
        <v>236</v>
      </c>
      <c r="Q212" s="30"/>
      <c r="R212" s="30">
        <v>92618</v>
      </c>
      <c r="S212" s="37"/>
      <c r="T212" s="37"/>
      <c r="U212" s="89" t="s">
        <v>13</v>
      </c>
      <c r="V212" s="88" t="s">
        <v>237</v>
      </c>
      <c r="W212" s="87">
        <v>69449521.974238575</v>
      </c>
      <c r="X212" s="30" t="str">
        <f t="shared" si="23"/>
        <v/>
      </c>
      <c r="Y212" s="30">
        <f t="shared" si="24"/>
        <v>749.84907873457189</v>
      </c>
      <c r="Z212" s="30" t="str">
        <f t="shared" si="25"/>
        <v/>
      </c>
      <c r="AA212" s="30" t="str">
        <f t="shared" si="26"/>
        <v/>
      </c>
      <c r="AB212" s="33" t="s">
        <v>238</v>
      </c>
      <c r="AC212" s="38"/>
      <c r="AD212" s="35">
        <f>W212/AC211</f>
        <v>0.11198444205277722</v>
      </c>
    </row>
    <row r="213" spans="1:30" s="36" customFormat="1" ht="15" customHeight="1">
      <c r="A213" s="27"/>
      <c r="B213" s="28" t="s">
        <v>295</v>
      </c>
      <c r="C213" s="28" t="s">
        <v>273</v>
      </c>
      <c r="D213" s="28"/>
      <c r="E213" s="28" t="s">
        <v>231</v>
      </c>
      <c r="F213" s="28" t="s">
        <v>127</v>
      </c>
      <c r="G213" s="28" t="s">
        <v>297</v>
      </c>
      <c r="H213" s="28" t="s">
        <v>298</v>
      </c>
      <c r="I213" s="28" t="s">
        <v>302</v>
      </c>
      <c r="J213" s="28" t="s">
        <v>300</v>
      </c>
      <c r="K213" s="28" t="s">
        <v>303</v>
      </c>
      <c r="L213" s="29">
        <v>2017</v>
      </c>
      <c r="M213" s="28" t="s">
        <v>250</v>
      </c>
      <c r="N213" s="28" t="s">
        <v>63</v>
      </c>
      <c r="O213" s="28" t="s">
        <v>235</v>
      </c>
      <c r="P213" s="28" t="s">
        <v>236</v>
      </c>
      <c r="Q213" s="30"/>
      <c r="R213" s="30">
        <v>92618</v>
      </c>
      <c r="S213" s="37"/>
      <c r="T213" s="37"/>
      <c r="U213" s="89" t="s">
        <v>14</v>
      </c>
      <c r="V213" s="88" t="s">
        <v>237</v>
      </c>
      <c r="W213" s="87">
        <v>40456096.787905358</v>
      </c>
      <c r="X213" s="30" t="str">
        <f t="shared" si="23"/>
        <v/>
      </c>
      <c r="Y213" s="30">
        <f t="shared" si="24"/>
        <v>436.80598574688889</v>
      </c>
      <c r="Z213" s="30" t="str">
        <f t="shared" si="25"/>
        <v/>
      </c>
      <c r="AA213" s="30" t="str">
        <f t="shared" si="26"/>
        <v/>
      </c>
      <c r="AB213" s="33" t="s">
        <v>238</v>
      </c>
      <c r="AC213" s="38"/>
      <c r="AD213" s="35">
        <f>W213/AC211</f>
        <v>6.5233759680984549E-2</v>
      </c>
    </row>
    <row r="214" spans="1:30" s="36" customFormat="1">
      <c r="A214" s="27"/>
      <c r="B214" s="28" t="s">
        <v>295</v>
      </c>
      <c r="C214" s="28" t="s">
        <v>273</v>
      </c>
      <c r="D214" s="28"/>
      <c r="E214" s="28" t="s">
        <v>231</v>
      </c>
      <c r="F214" s="28" t="s">
        <v>127</v>
      </c>
      <c r="G214" s="28" t="s">
        <v>297</v>
      </c>
      <c r="H214" s="28" t="s">
        <v>298</v>
      </c>
      <c r="I214" s="28" t="s">
        <v>302</v>
      </c>
      <c r="J214" s="28" t="s">
        <v>300</v>
      </c>
      <c r="K214" s="28" t="s">
        <v>303</v>
      </c>
      <c r="L214" s="29">
        <v>2017</v>
      </c>
      <c r="M214" s="28" t="s">
        <v>250</v>
      </c>
      <c r="N214" s="28" t="s">
        <v>63</v>
      </c>
      <c r="O214" s="28" t="s">
        <v>235</v>
      </c>
      <c r="P214" s="28" t="s">
        <v>236</v>
      </c>
      <c r="Q214" s="30"/>
      <c r="R214" s="30">
        <v>92618</v>
      </c>
      <c r="S214" s="37"/>
      <c r="T214" s="37"/>
      <c r="U214" s="89" t="s">
        <v>15</v>
      </c>
      <c r="V214" s="88" t="s">
        <v>237</v>
      </c>
      <c r="W214" s="87">
        <v>16136424.817168796</v>
      </c>
      <c r="X214" s="30" t="str">
        <f t="shared" si="23"/>
        <v/>
      </c>
      <c r="Y214" s="30">
        <f t="shared" si="24"/>
        <v>174.22558052612663</v>
      </c>
      <c r="Z214" s="30" t="str">
        <f t="shared" si="25"/>
        <v/>
      </c>
      <c r="AA214" s="30" t="str">
        <f t="shared" si="26"/>
        <v/>
      </c>
      <c r="AB214" s="33" t="s">
        <v>238</v>
      </c>
      <c r="AC214" s="38"/>
      <c r="AD214" s="35">
        <f>W214/AC211</f>
        <v>2.6019308391316644E-2</v>
      </c>
    </row>
    <row r="215" spans="1:30" s="36" customFormat="1">
      <c r="A215" s="27"/>
      <c r="B215" s="28" t="s">
        <v>295</v>
      </c>
      <c r="C215" s="28" t="s">
        <v>273</v>
      </c>
      <c r="D215" s="28"/>
      <c r="E215" s="28" t="s">
        <v>231</v>
      </c>
      <c r="F215" s="28" t="s">
        <v>127</v>
      </c>
      <c r="G215" s="28" t="s">
        <v>297</v>
      </c>
      <c r="H215" s="28" t="s">
        <v>298</v>
      </c>
      <c r="I215" s="28" t="s">
        <v>302</v>
      </c>
      <c r="J215" s="28" t="s">
        <v>300</v>
      </c>
      <c r="K215" s="28" t="s">
        <v>303</v>
      </c>
      <c r="L215" s="29">
        <v>2017</v>
      </c>
      <c r="M215" s="28" t="s">
        <v>250</v>
      </c>
      <c r="N215" s="28" t="s">
        <v>63</v>
      </c>
      <c r="O215" s="28" t="s">
        <v>235</v>
      </c>
      <c r="P215" s="28" t="s">
        <v>236</v>
      </c>
      <c r="Q215" s="30"/>
      <c r="R215" s="30">
        <v>92618</v>
      </c>
      <c r="S215" s="37"/>
      <c r="T215" s="37"/>
      <c r="U215" s="89" t="s">
        <v>16</v>
      </c>
      <c r="V215" s="88" t="s">
        <v>237</v>
      </c>
      <c r="W215" s="87">
        <v>30072666.113899793</v>
      </c>
      <c r="X215" s="30" t="str">
        <f t="shared" si="23"/>
        <v/>
      </c>
      <c r="Y215" s="30">
        <f t="shared" si="24"/>
        <v>324.69569753071534</v>
      </c>
      <c r="Z215" s="30" t="str">
        <f t="shared" si="25"/>
        <v/>
      </c>
      <c r="AA215" s="30" t="str">
        <f t="shared" si="26"/>
        <v/>
      </c>
      <c r="AB215" s="33" t="s">
        <v>238</v>
      </c>
      <c r="AC215" s="38"/>
      <c r="AD215" s="35">
        <f>W215/AC211</f>
        <v>4.8490913113177707E-2</v>
      </c>
    </row>
    <row r="216" spans="1:30" s="36" customFormat="1">
      <c r="A216" s="27"/>
      <c r="B216" s="28" t="s">
        <v>295</v>
      </c>
      <c r="C216" s="28" t="s">
        <v>273</v>
      </c>
      <c r="D216" s="28"/>
      <c r="E216" s="28" t="s">
        <v>231</v>
      </c>
      <c r="F216" s="28" t="s">
        <v>127</v>
      </c>
      <c r="G216" s="28" t="s">
        <v>297</v>
      </c>
      <c r="H216" s="28" t="s">
        <v>298</v>
      </c>
      <c r="I216" s="28" t="s">
        <v>302</v>
      </c>
      <c r="J216" s="28" t="s">
        <v>300</v>
      </c>
      <c r="K216" s="28" t="s">
        <v>303</v>
      </c>
      <c r="L216" s="29">
        <v>2017</v>
      </c>
      <c r="M216" s="28" t="s">
        <v>250</v>
      </c>
      <c r="N216" s="28" t="s">
        <v>63</v>
      </c>
      <c r="O216" s="28" t="s">
        <v>235</v>
      </c>
      <c r="P216" s="28" t="s">
        <v>236</v>
      </c>
      <c r="Q216" s="30"/>
      <c r="R216" s="30">
        <v>92618</v>
      </c>
      <c r="S216" s="37"/>
      <c r="T216" s="37"/>
      <c r="U216" s="89" t="s">
        <v>17</v>
      </c>
      <c r="V216" s="88" t="s">
        <v>237</v>
      </c>
      <c r="W216" s="87">
        <v>5233648.0173035506</v>
      </c>
      <c r="X216" s="30" t="str">
        <f t="shared" si="23"/>
        <v/>
      </c>
      <c r="Y216" s="30">
        <f t="shared" si="24"/>
        <v>56.507892821088241</v>
      </c>
      <c r="Z216" s="30" t="str">
        <f t="shared" si="25"/>
        <v/>
      </c>
      <c r="AA216" s="30" t="str">
        <f t="shared" si="26"/>
        <v/>
      </c>
      <c r="AB216" s="33" t="s">
        <v>238</v>
      </c>
      <c r="AC216" s="38"/>
      <c r="AD216" s="35">
        <f>W216/AC211</f>
        <v>8.439037972583361E-3</v>
      </c>
    </row>
    <row r="217" spans="1:30" s="36" customFormat="1">
      <c r="A217" s="27"/>
      <c r="B217" s="28" t="s">
        <v>295</v>
      </c>
      <c r="C217" s="28" t="s">
        <v>273</v>
      </c>
      <c r="D217" s="28"/>
      <c r="E217" s="28" t="s">
        <v>231</v>
      </c>
      <c r="F217" s="28" t="s">
        <v>127</v>
      </c>
      <c r="G217" s="28" t="s">
        <v>297</v>
      </c>
      <c r="H217" s="28" t="s">
        <v>298</v>
      </c>
      <c r="I217" s="28" t="s">
        <v>302</v>
      </c>
      <c r="J217" s="28" t="s">
        <v>300</v>
      </c>
      <c r="K217" s="28" t="s">
        <v>303</v>
      </c>
      <c r="L217" s="29">
        <v>2017</v>
      </c>
      <c r="M217" s="28" t="s">
        <v>250</v>
      </c>
      <c r="N217" s="28" t="s">
        <v>63</v>
      </c>
      <c r="O217" s="28" t="s">
        <v>235</v>
      </c>
      <c r="P217" s="28" t="s">
        <v>236</v>
      </c>
      <c r="Q217" s="30"/>
      <c r="R217" s="30">
        <v>92618</v>
      </c>
      <c r="S217" s="37"/>
      <c r="T217" s="37"/>
      <c r="U217" s="31" t="s">
        <v>18</v>
      </c>
      <c r="V217" s="32" t="s">
        <v>237</v>
      </c>
      <c r="W217" s="30">
        <v>3676707.2591924686</v>
      </c>
      <c r="X217" s="30" t="str">
        <f t="shared" si="23"/>
        <v/>
      </c>
      <c r="Y217" s="30">
        <f t="shared" si="24"/>
        <v>39.697545392822867</v>
      </c>
      <c r="Z217" s="30" t="str">
        <f t="shared" si="25"/>
        <v/>
      </c>
      <c r="AA217" s="30" t="str">
        <f t="shared" si="26"/>
        <v/>
      </c>
      <c r="AB217" s="33" t="s">
        <v>238</v>
      </c>
      <c r="AC217" s="38"/>
      <c r="AD217" s="35">
        <f>W217/AC211</f>
        <v>5.9285362851711479E-3</v>
      </c>
    </row>
    <row r="218" spans="1:30" s="36" customFormat="1">
      <c r="A218" s="27"/>
      <c r="B218" s="28" t="s">
        <v>295</v>
      </c>
      <c r="C218" s="28" t="s">
        <v>273</v>
      </c>
      <c r="D218" s="28"/>
      <c r="E218" s="28" t="s">
        <v>231</v>
      </c>
      <c r="F218" s="28" t="s">
        <v>127</v>
      </c>
      <c r="G218" s="28" t="s">
        <v>297</v>
      </c>
      <c r="H218" s="28" t="s">
        <v>298</v>
      </c>
      <c r="I218" s="28" t="s">
        <v>302</v>
      </c>
      <c r="J218" s="28" t="s">
        <v>300</v>
      </c>
      <c r="K218" s="28" t="s">
        <v>303</v>
      </c>
      <c r="L218" s="29">
        <v>2017</v>
      </c>
      <c r="M218" s="28" t="s">
        <v>250</v>
      </c>
      <c r="N218" s="28" t="s">
        <v>63</v>
      </c>
      <c r="O218" s="28" t="s">
        <v>235</v>
      </c>
      <c r="P218" s="28" t="s">
        <v>236</v>
      </c>
      <c r="Q218" s="30"/>
      <c r="R218" s="30">
        <v>92618</v>
      </c>
      <c r="S218" s="37"/>
      <c r="T218" s="37"/>
      <c r="U218" s="31" t="s">
        <v>19</v>
      </c>
      <c r="V218" s="32" t="s">
        <v>237</v>
      </c>
      <c r="W218" s="30">
        <v>0</v>
      </c>
      <c r="X218" s="30" t="str">
        <f t="shared" si="23"/>
        <v/>
      </c>
      <c r="Y218" s="30">
        <f t="shared" si="24"/>
        <v>0</v>
      </c>
      <c r="Z218" s="30" t="str">
        <f t="shared" si="25"/>
        <v/>
      </c>
      <c r="AA218" s="30" t="str">
        <f t="shared" si="26"/>
        <v/>
      </c>
      <c r="AB218" s="33" t="s">
        <v>238</v>
      </c>
      <c r="AC218" s="38"/>
      <c r="AD218" s="35">
        <f>W218/AC211</f>
        <v>0</v>
      </c>
    </row>
    <row r="219" spans="1:30" s="36" customFormat="1">
      <c r="A219" s="27"/>
      <c r="B219" s="28" t="s">
        <v>295</v>
      </c>
      <c r="C219" s="28" t="s">
        <v>273</v>
      </c>
      <c r="D219" s="28"/>
      <c r="E219" s="28" t="s">
        <v>231</v>
      </c>
      <c r="F219" s="28" t="s">
        <v>127</v>
      </c>
      <c r="G219" s="28" t="s">
        <v>297</v>
      </c>
      <c r="H219" s="28" t="s">
        <v>298</v>
      </c>
      <c r="I219" s="28" t="s">
        <v>302</v>
      </c>
      <c r="J219" s="28" t="s">
        <v>300</v>
      </c>
      <c r="K219" s="28" t="s">
        <v>303</v>
      </c>
      <c r="L219" s="29">
        <v>2017</v>
      </c>
      <c r="M219" s="28" t="s">
        <v>250</v>
      </c>
      <c r="N219" s="28" t="s">
        <v>63</v>
      </c>
      <c r="O219" s="28" t="s">
        <v>235</v>
      </c>
      <c r="P219" s="28" t="s">
        <v>236</v>
      </c>
      <c r="Q219" s="30"/>
      <c r="R219" s="30">
        <v>92618</v>
      </c>
      <c r="S219" s="37"/>
      <c r="T219" s="37"/>
      <c r="U219" s="31" t="s">
        <v>20</v>
      </c>
      <c r="V219" s="32" t="s">
        <v>237</v>
      </c>
      <c r="W219" s="30">
        <v>78591028.791275516</v>
      </c>
      <c r="X219" s="30" t="str">
        <f t="shared" si="23"/>
        <v/>
      </c>
      <c r="Y219" s="30">
        <f t="shared" si="24"/>
        <v>848.55026875202998</v>
      </c>
      <c r="Z219" s="30" t="str">
        <f t="shared" si="25"/>
        <v/>
      </c>
      <c r="AA219" s="30" t="str">
        <f t="shared" si="26"/>
        <v/>
      </c>
      <c r="AB219" s="33" t="s">
        <v>238</v>
      </c>
      <c r="AC219" s="38"/>
      <c r="AD219" s="35">
        <f>W219/AC211</f>
        <v>0.12672473847709634</v>
      </c>
    </row>
    <row r="220" spans="1:30" s="36" customFormat="1">
      <c r="A220" s="27"/>
      <c r="B220" s="28" t="s">
        <v>295</v>
      </c>
      <c r="C220" s="28" t="s">
        <v>273</v>
      </c>
      <c r="D220" s="28"/>
      <c r="E220" s="28" t="s">
        <v>231</v>
      </c>
      <c r="F220" s="28" t="s">
        <v>127</v>
      </c>
      <c r="G220" s="28" t="s">
        <v>297</v>
      </c>
      <c r="H220" s="28" t="s">
        <v>298</v>
      </c>
      <c r="I220" s="28" t="s">
        <v>302</v>
      </c>
      <c r="J220" s="28" t="s">
        <v>300</v>
      </c>
      <c r="K220" s="28" t="s">
        <v>303</v>
      </c>
      <c r="L220" s="29">
        <v>2017</v>
      </c>
      <c r="M220" s="28" t="s">
        <v>250</v>
      </c>
      <c r="N220" s="28" t="s">
        <v>63</v>
      </c>
      <c r="O220" s="28" t="s">
        <v>235</v>
      </c>
      <c r="P220" s="28" t="s">
        <v>236</v>
      </c>
      <c r="Q220" s="30"/>
      <c r="R220" s="30">
        <v>92618</v>
      </c>
      <c r="S220" s="37"/>
      <c r="T220" s="37"/>
      <c r="U220" s="31" t="s">
        <v>21</v>
      </c>
      <c r="V220" s="32" t="s">
        <v>237</v>
      </c>
      <c r="W220" s="30">
        <v>108609088.4889362</v>
      </c>
      <c r="X220" s="30" t="str">
        <f t="shared" si="23"/>
        <v/>
      </c>
      <c r="Y220" s="30">
        <f t="shared" si="24"/>
        <v>1172.6563787701764</v>
      </c>
      <c r="Z220" s="30" t="str">
        <f t="shared" si="25"/>
        <v/>
      </c>
      <c r="AA220" s="30" t="str">
        <f t="shared" si="26"/>
        <v/>
      </c>
      <c r="AB220" s="33" t="s">
        <v>238</v>
      </c>
      <c r="AC220" s="38"/>
      <c r="AD220" s="35">
        <f>W220/AC211</f>
        <v>0.17512760103382377</v>
      </c>
    </row>
    <row r="221" spans="1:30" s="36" customFormat="1">
      <c r="A221" s="27"/>
      <c r="B221" s="28" t="s">
        <v>295</v>
      </c>
      <c r="C221" s="28" t="s">
        <v>273</v>
      </c>
      <c r="D221" s="28"/>
      <c r="E221" s="28" t="s">
        <v>231</v>
      </c>
      <c r="F221" s="28" t="s">
        <v>127</v>
      </c>
      <c r="G221" s="28" t="s">
        <v>297</v>
      </c>
      <c r="H221" s="28" t="s">
        <v>298</v>
      </c>
      <c r="I221" s="28" t="s">
        <v>302</v>
      </c>
      <c r="J221" s="28" t="s">
        <v>300</v>
      </c>
      <c r="K221" s="28" t="s">
        <v>303</v>
      </c>
      <c r="L221" s="29">
        <v>2017</v>
      </c>
      <c r="M221" s="28" t="s">
        <v>250</v>
      </c>
      <c r="N221" s="28" t="s">
        <v>63</v>
      </c>
      <c r="O221" s="28" t="s">
        <v>235</v>
      </c>
      <c r="P221" s="28" t="s">
        <v>236</v>
      </c>
      <c r="Q221" s="30"/>
      <c r="R221" s="30">
        <v>92618</v>
      </c>
      <c r="S221" s="37"/>
      <c r="T221" s="37"/>
      <c r="U221" s="31" t="s">
        <v>22</v>
      </c>
      <c r="V221" s="32" t="s">
        <v>237</v>
      </c>
      <c r="W221" s="30">
        <v>16323746.805938613</v>
      </c>
      <c r="X221" s="30" t="str">
        <f t="shared" si="23"/>
        <v/>
      </c>
      <c r="Y221" s="30">
        <f t="shared" si="24"/>
        <v>176.24810302466705</v>
      </c>
      <c r="Z221" s="30" t="str">
        <f t="shared" si="25"/>
        <v/>
      </c>
      <c r="AA221" s="30" t="str">
        <f t="shared" si="26"/>
        <v/>
      </c>
      <c r="AB221" s="33" t="s">
        <v>238</v>
      </c>
      <c r="AC221" s="38"/>
      <c r="AD221" s="35">
        <f>W221/AC211</f>
        <v>2.6321357243494284E-2</v>
      </c>
    </row>
    <row r="222" spans="1:30" s="36" customFormat="1">
      <c r="A222" s="27"/>
      <c r="B222" s="28" t="s">
        <v>295</v>
      </c>
      <c r="C222" s="28" t="s">
        <v>273</v>
      </c>
      <c r="D222" s="28"/>
      <c r="E222" s="28" t="s">
        <v>231</v>
      </c>
      <c r="F222" s="28" t="s">
        <v>127</v>
      </c>
      <c r="G222" s="28" t="s">
        <v>297</v>
      </c>
      <c r="H222" s="28" t="s">
        <v>298</v>
      </c>
      <c r="I222" s="28" t="s">
        <v>302</v>
      </c>
      <c r="J222" s="28" t="s">
        <v>300</v>
      </c>
      <c r="K222" s="28" t="s">
        <v>303</v>
      </c>
      <c r="L222" s="29">
        <v>2017</v>
      </c>
      <c r="M222" s="28" t="s">
        <v>250</v>
      </c>
      <c r="N222" s="28" t="s">
        <v>63</v>
      </c>
      <c r="O222" s="28" t="s">
        <v>235</v>
      </c>
      <c r="P222" s="28" t="s">
        <v>236</v>
      </c>
      <c r="Q222" s="30"/>
      <c r="R222" s="30">
        <v>92618</v>
      </c>
      <c r="S222" s="37"/>
      <c r="T222" s="37"/>
      <c r="U222" s="31" t="s">
        <v>23</v>
      </c>
      <c r="V222" s="32" t="s">
        <v>237</v>
      </c>
      <c r="W222" s="30">
        <v>7808180.3287814856</v>
      </c>
      <c r="X222" s="30" t="str">
        <f t="shared" si="23"/>
        <v/>
      </c>
      <c r="Y222" s="30">
        <f t="shared" si="24"/>
        <v>84.305214200063546</v>
      </c>
      <c r="Z222" s="30" t="str">
        <f t="shared" si="25"/>
        <v/>
      </c>
      <c r="AA222" s="30" t="str">
        <f t="shared" si="26"/>
        <v/>
      </c>
      <c r="AB222" s="33" t="s">
        <v>238</v>
      </c>
      <c r="AC222" s="38"/>
      <c r="AD222" s="35">
        <f>W222/AC211</f>
        <v>1.2590363370541428E-2</v>
      </c>
    </row>
    <row r="223" spans="1:30" s="36" customFormat="1">
      <c r="A223" s="27"/>
      <c r="B223" s="28" t="s">
        <v>295</v>
      </c>
      <c r="C223" s="28" t="s">
        <v>273</v>
      </c>
      <c r="D223" s="28"/>
      <c r="E223" s="28" t="s">
        <v>231</v>
      </c>
      <c r="F223" s="28" t="s">
        <v>127</v>
      </c>
      <c r="G223" s="28" t="s">
        <v>297</v>
      </c>
      <c r="H223" s="28" t="s">
        <v>298</v>
      </c>
      <c r="I223" s="28" t="s">
        <v>302</v>
      </c>
      <c r="J223" s="28" t="s">
        <v>300</v>
      </c>
      <c r="K223" s="28" t="s">
        <v>303</v>
      </c>
      <c r="L223" s="29">
        <v>2017</v>
      </c>
      <c r="M223" s="28" t="s">
        <v>250</v>
      </c>
      <c r="N223" s="28" t="s">
        <v>63</v>
      </c>
      <c r="O223" s="28" t="s">
        <v>235</v>
      </c>
      <c r="P223" s="28" t="s">
        <v>236</v>
      </c>
      <c r="Q223" s="30"/>
      <c r="R223" s="30">
        <v>92618</v>
      </c>
      <c r="S223" s="37"/>
      <c r="T223" s="37"/>
      <c r="U223" s="31" t="s">
        <v>24</v>
      </c>
      <c r="V223" s="32" t="s">
        <v>237</v>
      </c>
      <c r="W223" s="30">
        <v>108818171.79797082</v>
      </c>
      <c r="X223" s="30" t="str">
        <f t="shared" si="23"/>
        <v/>
      </c>
      <c r="Y223" s="30">
        <f t="shared" si="24"/>
        <v>1174.9138590551602</v>
      </c>
      <c r="Z223" s="30" t="str">
        <f t="shared" si="25"/>
        <v/>
      </c>
      <c r="AA223" s="30" t="str">
        <f t="shared" si="26"/>
        <v/>
      </c>
      <c r="AB223" s="33" t="s">
        <v>238</v>
      </c>
      <c r="AC223" s="38"/>
      <c r="AD223" s="35">
        <f>W223/AC211</f>
        <v>0.17546473910244106</v>
      </c>
    </row>
    <row r="224" spans="1:30" s="38" customFormat="1" ht="15" customHeight="1">
      <c r="A224" s="39"/>
      <c r="B224" s="40" t="s">
        <v>295</v>
      </c>
      <c r="C224" s="40" t="s">
        <v>264</v>
      </c>
      <c r="D224" s="40"/>
      <c r="E224" s="40" t="s">
        <v>231</v>
      </c>
      <c r="F224" s="40" t="s">
        <v>127</v>
      </c>
      <c r="G224" s="40" t="s">
        <v>297</v>
      </c>
      <c r="H224" s="40" t="s">
        <v>298</v>
      </c>
      <c r="I224" s="40" t="s">
        <v>304</v>
      </c>
      <c r="J224" s="40" t="s">
        <v>300</v>
      </c>
      <c r="K224" s="40" t="s">
        <v>305</v>
      </c>
      <c r="L224" s="41">
        <v>2017</v>
      </c>
      <c r="M224" s="40" t="s">
        <v>250</v>
      </c>
      <c r="N224" s="40" t="s">
        <v>63</v>
      </c>
      <c r="O224" s="40" t="s">
        <v>235</v>
      </c>
      <c r="P224" s="40" t="s">
        <v>236</v>
      </c>
      <c r="Q224" s="42"/>
      <c r="R224" s="42">
        <v>47401</v>
      </c>
      <c r="S224" s="43"/>
      <c r="T224" s="43">
        <v>140</v>
      </c>
      <c r="U224" s="44" t="s">
        <v>12</v>
      </c>
      <c r="V224" s="45" t="s">
        <v>237</v>
      </c>
      <c r="W224" s="42">
        <v>51600281.857478738</v>
      </c>
      <c r="X224" s="42" t="str">
        <f t="shared" si="23"/>
        <v/>
      </c>
      <c r="Y224" s="42">
        <f t="shared" si="24"/>
        <v>1088.5905752511285</v>
      </c>
      <c r="Z224" s="42" t="str">
        <f t="shared" si="25"/>
        <v/>
      </c>
      <c r="AA224" s="42">
        <f t="shared" si="26"/>
        <v>368573.44183913385</v>
      </c>
      <c r="AB224" s="46" t="s">
        <v>238</v>
      </c>
      <c r="AC224" s="34">
        <f>SUM(W224:W236)</f>
        <v>602515054.91103315</v>
      </c>
      <c r="AD224" s="35">
        <f>W224/AC224</f>
        <v>8.5641481381901724E-2</v>
      </c>
    </row>
    <row r="225" spans="1:30" s="38" customFormat="1">
      <c r="A225" s="39"/>
      <c r="B225" s="40" t="s">
        <v>295</v>
      </c>
      <c r="C225" s="40" t="s">
        <v>264</v>
      </c>
      <c r="D225" s="40"/>
      <c r="E225" s="40" t="s">
        <v>231</v>
      </c>
      <c r="F225" s="40" t="s">
        <v>127</v>
      </c>
      <c r="G225" s="40" t="s">
        <v>297</v>
      </c>
      <c r="H225" s="40" t="s">
        <v>298</v>
      </c>
      <c r="I225" s="40" t="s">
        <v>304</v>
      </c>
      <c r="J225" s="40" t="s">
        <v>300</v>
      </c>
      <c r="K225" s="40" t="s">
        <v>305</v>
      </c>
      <c r="L225" s="41">
        <v>2017</v>
      </c>
      <c r="M225" s="40" t="s">
        <v>250</v>
      </c>
      <c r="N225" s="40" t="s">
        <v>63</v>
      </c>
      <c r="O225" s="40" t="s">
        <v>235</v>
      </c>
      <c r="P225" s="40" t="s">
        <v>236</v>
      </c>
      <c r="Q225" s="42"/>
      <c r="R225" s="42">
        <v>47401</v>
      </c>
      <c r="S225" s="43"/>
      <c r="T225" s="43">
        <v>140</v>
      </c>
      <c r="U225" s="44" t="s">
        <v>13</v>
      </c>
      <c r="V225" s="45" t="s">
        <v>237</v>
      </c>
      <c r="W225" s="42">
        <v>67961200.35915938</v>
      </c>
      <c r="X225" s="42" t="str">
        <f t="shared" si="23"/>
        <v/>
      </c>
      <c r="Y225" s="42">
        <f t="shared" si="24"/>
        <v>1433.7503503968139</v>
      </c>
      <c r="Z225" s="42" t="str">
        <f t="shared" si="25"/>
        <v/>
      </c>
      <c r="AA225" s="42">
        <f t="shared" si="26"/>
        <v>485437.14542256697</v>
      </c>
      <c r="AB225" s="46" t="s">
        <v>238</v>
      </c>
      <c r="AD225" s="35">
        <f>W225/AC224</f>
        <v>0.11279585431968081</v>
      </c>
    </row>
    <row r="226" spans="1:30" s="38" customFormat="1">
      <c r="A226" s="39"/>
      <c r="B226" s="40" t="s">
        <v>295</v>
      </c>
      <c r="C226" s="40" t="s">
        <v>264</v>
      </c>
      <c r="D226" s="40"/>
      <c r="E226" s="40" t="s">
        <v>231</v>
      </c>
      <c r="F226" s="40" t="s">
        <v>127</v>
      </c>
      <c r="G226" s="40" t="s">
        <v>297</v>
      </c>
      <c r="H226" s="40" t="s">
        <v>298</v>
      </c>
      <c r="I226" s="40" t="s">
        <v>304</v>
      </c>
      <c r="J226" s="40" t="s">
        <v>300</v>
      </c>
      <c r="K226" s="40" t="s">
        <v>305</v>
      </c>
      <c r="L226" s="41">
        <v>2017</v>
      </c>
      <c r="M226" s="40" t="s">
        <v>250</v>
      </c>
      <c r="N226" s="40" t="s">
        <v>63</v>
      </c>
      <c r="O226" s="40" t="s">
        <v>235</v>
      </c>
      <c r="P226" s="40" t="s">
        <v>236</v>
      </c>
      <c r="Q226" s="42"/>
      <c r="R226" s="42">
        <v>47401</v>
      </c>
      <c r="S226" s="43"/>
      <c r="T226" s="43">
        <v>140</v>
      </c>
      <c r="U226" s="44" t="s">
        <v>14</v>
      </c>
      <c r="V226" s="45" t="s">
        <v>237</v>
      </c>
      <c r="W226" s="42">
        <v>57512692.139809452</v>
      </c>
      <c r="X226" s="42" t="str">
        <f t="shared" si="23"/>
        <v/>
      </c>
      <c r="Y226" s="42">
        <f t="shared" si="24"/>
        <v>1213.3223379213402</v>
      </c>
      <c r="Z226" s="42" t="str">
        <f t="shared" si="25"/>
        <v/>
      </c>
      <c r="AA226" s="42">
        <f t="shared" si="26"/>
        <v>410804.94385578181</v>
      </c>
      <c r="AB226" s="46" t="s">
        <v>238</v>
      </c>
      <c r="AD226" s="35">
        <f>W226/AC224</f>
        <v>9.5454365282709369E-2</v>
      </c>
    </row>
    <row r="227" spans="1:30" s="38" customFormat="1">
      <c r="A227" s="39"/>
      <c r="B227" s="40" t="s">
        <v>295</v>
      </c>
      <c r="C227" s="40" t="s">
        <v>264</v>
      </c>
      <c r="D227" s="40"/>
      <c r="E227" s="40" t="s">
        <v>231</v>
      </c>
      <c r="F227" s="40" t="s">
        <v>127</v>
      </c>
      <c r="G227" s="40" t="s">
        <v>297</v>
      </c>
      <c r="H227" s="40" t="s">
        <v>298</v>
      </c>
      <c r="I227" s="40" t="s">
        <v>304</v>
      </c>
      <c r="J227" s="40" t="s">
        <v>300</v>
      </c>
      <c r="K227" s="40" t="s">
        <v>305</v>
      </c>
      <c r="L227" s="41">
        <v>2017</v>
      </c>
      <c r="M227" s="40" t="s">
        <v>250</v>
      </c>
      <c r="N227" s="40" t="s">
        <v>63</v>
      </c>
      <c r="O227" s="40" t="s">
        <v>235</v>
      </c>
      <c r="P227" s="40" t="s">
        <v>236</v>
      </c>
      <c r="Q227" s="42"/>
      <c r="R227" s="42">
        <v>47401</v>
      </c>
      <c r="S227" s="43"/>
      <c r="T227" s="43">
        <v>140</v>
      </c>
      <c r="U227" s="44" t="s">
        <v>15</v>
      </c>
      <c r="V227" s="45" t="s">
        <v>237</v>
      </c>
      <c r="W227" s="42">
        <v>10223995.941140886</v>
      </c>
      <c r="X227" s="42" t="str">
        <f t="shared" si="23"/>
        <v/>
      </c>
      <c r="Y227" s="42">
        <f t="shared" si="24"/>
        <v>215.69156644671813</v>
      </c>
      <c r="Z227" s="42" t="str">
        <f t="shared" si="25"/>
        <v/>
      </c>
      <c r="AA227" s="42">
        <f t="shared" si="26"/>
        <v>73028.542436720614</v>
      </c>
      <c r="AB227" s="46" t="s">
        <v>238</v>
      </c>
      <c r="AD227" s="35">
        <f>W227/AC224</f>
        <v>1.6968863861253312E-2</v>
      </c>
    </row>
    <row r="228" spans="1:30" s="38" customFormat="1">
      <c r="A228" s="39"/>
      <c r="B228" s="40" t="s">
        <v>295</v>
      </c>
      <c r="C228" s="40" t="s">
        <v>264</v>
      </c>
      <c r="D228" s="40"/>
      <c r="E228" s="40" t="s">
        <v>231</v>
      </c>
      <c r="F228" s="40" t="s">
        <v>127</v>
      </c>
      <c r="G228" s="40" t="s">
        <v>297</v>
      </c>
      <c r="H228" s="40" t="s">
        <v>298</v>
      </c>
      <c r="I228" s="40" t="s">
        <v>304</v>
      </c>
      <c r="J228" s="40" t="s">
        <v>300</v>
      </c>
      <c r="K228" s="40" t="s">
        <v>305</v>
      </c>
      <c r="L228" s="41">
        <v>2017</v>
      </c>
      <c r="M228" s="40" t="s">
        <v>250</v>
      </c>
      <c r="N228" s="40" t="s">
        <v>63</v>
      </c>
      <c r="O228" s="40" t="s">
        <v>235</v>
      </c>
      <c r="P228" s="40" t="s">
        <v>236</v>
      </c>
      <c r="Q228" s="42"/>
      <c r="R228" s="42">
        <v>47401</v>
      </c>
      <c r="S228" s="43"/>
      <c r="T228" s="43">
        <v>140</v>
      </c>
      <c r="U228" s="44" t="s">
        <v>16</v>
      </c>
      <c r="V228" s="45" t="s">
        <v>237</v>
      </c>
      <c r="W228" s="42">
        <v>108338766.69115776</v>
      </c>
      <c r="X228" s="42" t="str">
        <f t="shared" si="23"/>
        <v/>
      </c>
      <c r="Y228" s="42">
        <f t="shared" si="24"/>
        <v>2285.5797702824361</v>
      </c>
      <c r="Z228" s="42" t="str">
        <f t="shared" si="25"/>
        <v/>
      </c>
      <c r="AA228" s="42">
        <f t="shared" si="26"/>
        <v>773848.33350826974</v>
      </c>
      <c r="AB228" s="46" t="s">
        <v>238</v>
      </c>
      <c r="AD228" s="35">
        <f>W228/AC224</f>
        <v>0.17981088739293821</v>
      </c>
    </row>
    <row r="229" spans="1:30" s="38" customFormat="1">
      <c r="A229" s="39"/>
      <c r="B229" s="40" t="s">
        <v>295</v>
      </c>
      <c r="C229" s="40" t="s">
        <v>264</v>
      </c>
      <c r="D229" s="40"/>
      <c r="E229" s="40" t="s">
        <v>231</v>
      </c>
      <c r="F229" s="40" t="s">
        <v>127</v>
      </c>
      <c r="G229" s="40" t="s">
        <v>297</v>
      </c>
      <c r="H229" s="40" t="s">
        <v>298</v>
      </c>
      <c r="I229" s="40" t="s">
        <v>304</v>
      </c>
      <c r="J229" s="40" t="s">
        <v>300</v>
      </c>
      <c r="K229" s="40" t="s">
        <v>305</v>
      </c>
      <c r="L229" s="41">
        <v>2017</v>
      </c>
      <c r="M229" s="40" t="s">
        <v>250</v>
      </c>
      <c r="N229" s="40" t="s">
        <v>63</v>
      </c>
      <c r="O229" s="40" t="s">
        <v>235</v>
      </c>
      <c r="P229" s="40" t="s">
        <v>236</v>
      </c>
      <c r="Q229" s="42"/>
      <c r="R229" s="42">
        <v>47401</v>
      </c>
      <c r="S229" s="43"/>
      <c r="T229" s="43">
        <v>140</v>
      </c>
      <c r="U229" s="44" t="s">
        <v>17</v>
      </c>
      <c r="V229" s="45" t="s">
        <v>237</v>
      </c>
      <c r="W229" s="42">
        <v>62487761.702616096</v>
      </c>
      <c r="X229" s="42" t="str">
        <f t="shared" si="23"/>
        <v/>
      </c>
      <c r="Y229" s="42">
        <f t="shared" si="24"/>
        <v>1318.2793971143244</v>
      </c>
      <c r="Z229" s="42" t="str">
        <f t="shared" si="25"/>
        <v/>
      </c>
      <c r="AA229" s="42">
        <f t="shared" si="26"/>
        <v>446341.15501868638</v>
      </c>
      <c r="AB229" s="46" t="s">
        <v>238</v>
      </c>
      <c r="AD229" s="35">
        <f>W229/AC224</f>
        <v>0.10371153582518031</v>
      </c>
    </row>
    <row r="230" spans="1:30" s="38" customFormat="1">
      <c r="A230" s="39"/>
      <c r="B230" s="40" t="s">
        <v>295</v>
      </c>
      <c r="C230" s="40" t="s">
        <v>264</v>
      </c>
      <c r="D230" s="40"/>
      <c r="E230" s="40" t="s">
        <v>231</v>
      </c>
      <c r="F230" s="40" t="s">
        <v>127</v>
      </c>
      <c r="G230" s="40" t="s">
        <v>297</v>
      </c>
      <c r="H230" s="40" t="s">
        <v>298</v>
      </c>
      <c r="I230" s="40" t="s">
        <v>304</v>
      </c>
      <c r="J230" s="40" t="s">
        <v>300</v>
      </c>
      <c r="K230" s="40" t="s">
        <v>305</v>
      </c>
      <c r="L230" s="41">
        <v>2017</v>
      </c>
      <c r="M230" s="40" t="s">
        <v>250</v>
      </c>
      <c r="N230" s="40" t="s">
        <v>63</v>
      </c>
      <c r="O230" s="40" t="s">
        <v>235</v>
      </c>
      <c r="P230" s="40" t="s">
        <v>236</v>
      </c>
      <c r="Q230" s="42"/>
      <c r="R230" s="42">
        <v>47401</v>
      </c>
      <c r="S230" s="43"/>
      <c r="T230" s="43">
        <v>140</v>
      </c>
      <c r="U230" s="44" t="s">
        <v>18</v>
      </c>
      <c r="V230" s="45" t="s">
        <v>237</v>
      </c>
      <c r="W230" s="42">
        <v>8044718.2065546419</v>
      </c>
      <c r="X230" s="42" t="str">
        <f t="shared" ref="X230:X261" si="27">IF(Q230&gt;0,$W230/Q230,"")</f>
        <v/>
      </c>
      <c r="Y230" s="42">
        <f t="shared" ref="Y230:Y261" si="28">IF(R230&gt;0,$W230/R230,"")</f>
        <v>169.71621287640855</v>
      </c>
      <c r="Z230" s="42" t="str">
        <f t="shared" ref="Z230:Z261" si="29">IF(S230&gt;0,$W230/S230,"")</f>
        <v/>
      </c>
      <c r="AA230" s="42">
        <f t="shared" ref="AA230:AA261" si="30">IF(T230&gt;0,$W230/T230,"")</f>
        <v>57462.272903961726</v>
      </c>
      <c r="AB230" s="46" t="s">
        <v>238</v>
      </c>
      <c r="AD230" s="35">
        <f>W230/AC224</f>
        <v>1.3351895759256204E-2</v>
      </c>
    </row>
    <row r="231" spans="1:30" s="38" customFormat="1">
      <c r="A231" s="39"/>
      <c r="B231" s="40" t="s">
        <v>295</v>
      </c>
      <c r="C231" s="40" t="s">
        <v>264</v>
      </c>
      <c r="D231" s="40"/>
      <c r="E231" s="40" t="s">
        <v>231</v>
      </c>
      <c r="F231" s="40" t="s">
        <v>127</v>
      </c>
      <c r="G231" s="40" t="s">
        <v>297</v>
      </c>
      <c r="H231" s="40" t="s">
        <v>298</v>
      </c>
      <c r="I231" s="40" t="s">
        <v>304</v>
      </c>
      <c r="J231" s="40" t="s">
        <v>300</v>
      </c>
      <c r="K231" s="40" t="s">
        <v>305</v>
      </c>
      <c r="L231" s="41">
        <v>2017</v>
      </c>
      <c r="M231" s="40" t="s">
        <v>250</v>
      </c>
      <c r="N231" s="40" t="s">
        <v>63</v>
      </c>
      <c r="O231" s="40" t="s">
        <v>235</v>
      </c>
      <c r="P231" s="40" t="s">
        <v>236</v>
      </c>
      <c r="Q231" s="42"/>
      <c r="R231" s="42">
        <v>47401</v>
      </c>
      <c r="S231" s="43"/>
      <c r="T231" s="43">
        <v>140</v>
      </c>
      <c r="U231" s="44" t="s">
        <v>19</v>
      </c>
      <c r="V231" s="45" t="s">
        <v>237</v>
      </c>
      <c r="W231" s="42">
        <v>14950844.829822833</v>
      </c>
      <c r="X231" s="42" t="str">
        <f t="shared" si="27"/>
        <v/>
      </c>
      <c r="Y231" s="42">
        <f t="shared" si="28"/>
        <v>315.41201303396201</v>
      </c>
      <c r="Z231" s="42" t="str">
        <f t="shared" si="29"/>
        <v/>
      </c>
      <c r="AA231" s="42">
        <f t="shared" si="30"/>
        <v>106791.74878444881</v>
      </c>
      <c r="AB231" s="46" t="s">
        <v>238</v>
      </c>
      <c r="AD231" s="35">
        <f>W231/AC224</f>
        <v>2.4814060176521997E-2</v>
      </c>
    </row>
    <row r="232" spans="1:30" s="38" customFormat="1">
      <c r="A232" s="39"/>
      <c r="B232" s="40" t="s">
        <v>295</v>
      </c>
      <c r="C232" s="40" t="s">
        <v>264</v>
      </c>
      <c r="D232" s="40"/>
      <c r="E232" s="40" t="s">
        <v>231</v>
      </c>
      <c r="F232" s="40" t="s">
        <v>127</v>
      </c>
      <c r="G232" s="40" t="s">
        <v>297</v>
      </c>
      <c r="H232" s="40" t="s">
        <v>298</v>
      </c>
      <c r="I232" s="40" t="s">
        <v>304</v>
      </c>
      <c r="J232" s="40" t="s">
        <v>300</v>
      </c>
      <c r="K232" s="40" t="s">
        <v>305</v>
      </c>
      <c r="L232" s="41">
        <v>2017</v>
      </c>
      <c r="M232" s="40" t="s">
        <v>250</v>
      </c>
      <c r="N232" s="40" t="s">
        <v>63</v>
      </c>
      <c r="O232" s="40" t="s">
        <v>235</v>
      </c>
      <c r="P232" s="40" t="s">
        <v>236</v>
      </c>
      <c r="Q232" s="42"/>
      <c r="R232" s="42">
        <v>47401</v>
      </c>
      <c r="S232" s="43"/>
      <c r="T232" s="43">
        <v>140</v>
      </c>
      <c r="U232" s="44" t="s">
        <v>20</v>
      </c>
      <c r="V232" s="45" t="s">
        <v>237</v>
      </c>
      <c r="W232" s="42">
        <v>46380390.58161822</v>
      </c>
      <c r="X232" s="42" t="str">
        <f t="shared" si="27"/>
        <v/>
      </c>
      <c r="Y232" s="42">
        <f t="shared" si="28"/>
        <v>978.46860997907686</v>
      </c>
      <c r="Z232" s="42" t="str">
        <f t="shared" si="29"/>
        <v/>
      </c>
      <c r="AA232" s="42">
        <f t="shared" si="30"/>
        <v>331288.50415441586</v>
      </c>
      <c r="AB232" s="46" t="s">
        <v>238</v>
      </c>
      <c r="AD232" s="35">
        <f>W232/AC224</f>
        <v>7.6977977900430566E-2</v>
      </c>
    </row>
    <row r="233" spans="1:30" s="38" customFormat="1">
      <c r="A233" s="39"/>
      <c r="B233" s="40" t="s">
        <v>295</v>
      </c>
      <c r="C233" s="40" t="s">
        <v>264</v>
      </c>
      <c r="D233" s="40"/>
      <c r="E233" s="40" t="s">
        <v>231</v>
      </c>
      <c r="F233" s="40" t="s">
        <v>127</v>
      </c>
      <c r="G233" s="40" t="s">
        <v>297</v>
      </c>
      <c r="H233" s="40" t="s">
        <v>298</v>
      </c>
      <c r="I233" s="40" t="s">
        <v>304</v>
      </c>
      <c r="J233" s="40" t="s">
        <v>300</v>
      </c>
      <c r="K233" s="40" t="s">
        <v>305</v>
      </c>
      <c r="L233" s="41">
        <v>2017</v>
      </c>
      <c r="M233" s="40" t="s">
        <v>250</v>
      </c>
      <c r="N233" s="40" t="s">
        <v>63</v>
      </c>
      <c r="O233" s="40" t="s">
        <v>235</v>
      </c>
      <c r="P233" s="40" t="s">
        <v>236</v>
      </c>
      <c r="Q233" s="42"/>
      <c r="R233" s="42">
        <v>47401</v>
      </c>
      <c r="S233" s="43"/>
      <c r="T233" s="43">
        <v>140</v>
      </c>
      <c r="U233" s="44" t="s">
        <v>21</v>
      </c>
      <c r="V233" s="45" t="s">
        <v>237</v>
      </c>
      <c r="W233" s="42">
        <v>74220027.242803827</v>
      </c>
      <c r="X233" s="42" t="str">
        <f t="shared" si="27"/>
        <v/>
      </c>
      <c r="Y233" s="42">
        <f t="shared" si="28"/>
        <v>1565.7903260016419</v>
      </c>
      <c r="Z233" s="42" t="str">
        <f t="shared" si="29"/>
        <v/>
      </c>
      <c r="AA233" s="42">
        <f t="shared" si="30"/>
        <v>530143.05173431302</v>
      </c>
      <c r="AB233" s="46" t="s">
        <v>238</v>
      </c>
      <c r="AD233" s="35">
        <f>W233/AC224</f>
        <v>0.12318368916734054</v>
      </c>
    </row>
    <row r="234" spans="1:30" s="38" customFormat="1">
      <c r="A234" s="39"/>
      <c r="B234" s="40" t="s">
        <v>295</v>
      </c>
      <c r="C234" s="40" t="s">
        <v>264</v>
      </c>
      <c r="D234" s="40"/>
      <c r="E234" s="40" t="s">
        <v>231</v>
      </c>
      <c r="F234" s="40" t="s">
        <v>127</v>
      </c>
      <c r="G234" s="40" t="s">
        <v>297</v>
      </c>
      <c r="H234" s="40" t="s">
        <v>298</v>
      </c>
      <c r="I234" s="40" t="s">
        <v>304</v>
      </c>
      <c r="J234" s="40" t="s">
        <v>300</v>
      </c>
      <c r="K234" s="40" t="s">
        <v>305</v>
      </c>
      <c r="L234" s="41">
        <v>2017</v>
      </c>
      <c r="M234" s="40" t="s">
        <v>250</v>
      </c>
      <c r="N234" s="40" t="s">
        <v>63</v>
      </c>
      <c r="O234" s="40" t="s">
        <v>235</v>
      </c>
      <c r="P234" s="40" t="s">
        <v>236</v>
      </c>
      <c r="Q234" s="42"/>
      <c r="R234" s="42">
        <v>47401</v>
      </c>
      <c r="S234" s="43"/>
      <c r="T234" s="43">
        <v>140</v>
      </c>
      <c r="U234" s="44" t="s">
        <v>22</v>
      </c>
      <c r="V234" s="45" t="s">
        <v>237</v>
      </c>
      <c r="W234" s="42">
        <v>11371040.329299899</v>
      </c>
      <c r="X234" s="42" t="str">
        <f t="shared" si="27"/>
        <v/>
      </c>
      <c r="Y234" s="42">
        <f t="shared" si="28"/>
        <v>239.89030462015356</v>
      </c>
      <c r="Z234" s="42" t="str">
        <f t="shared" si="29"/>
        <v/>
      </c>
      <c r="AA234" s="42">
        <f t="shared" si="30"/>
        <v>81221.716637856414</v>
      </c>
      <c r="AB234" s="46" t="s">
        <v>238</v>
      </c>
      <c r="AD234" s="35">
        <f>W234/AC224</f>
        <v>1.8872624404346106E-2</v>
      </c>
    </row>
    <row r="235" spans="1:30" s="38" customFormat="1">
      <c r="A235" s="39"/>
      <c r="B235" s="40" t="s">
        <v>295</v>
      </c>
      <c r="C235" s="40" t="s">
        <v>264</v>
      </c>
      <c r="D235" s="40"/>
      <c r="E235" s="40" t="s">
        <v>231</v>
      </c>
      <c r="F235" s="40" t="s">
        <v>127</v>
      </c>
      <c r="G235" s="40" t="s">
        <v>297</v>
      </c>
      <c r="H235" s="40" t="s">
        <v>298</v>
      </c>
      <c r="I235" s="40" t="s">
        <v>304</v>
      </c>
      <c r="J235" s="40" t="s">
        <v>300</v>
      </c>
      <c r="K235" s="40" t="s">
        <v>305</v>
      </c>
      <c r="L235" s="41">
        <v>2017</v>
      </c>
      <c r="M235" s="40" t="s">
        <v>250</v>
      </c>
      <c r="N235" s="40" t="s">
        <v>63</v>
      </c>
      <c r="O235" s="40" t="s">
        <v>235</v>
      </c>
      <c r="P235" s="40" t="s">
        <v>236</v>
      </c>
      <c r="Q235" s="42"/>
      <c r="R235" s="42">
        <v>47401</v>
      </c>
      <c r="S235" s="43"/>
      <c r="T235" s="43">
        <v>140</v>
      </c>
      <c r="U235" s="44" t="s">
        <v>23</v>
      </c>
      <c r="V235" s="45" t="s">
        <v>237</v>
      </c>
      <c r="W235" s="42">
        <v>33104595.575266376</v>
      </c>
      <c r="X235" s="42" t="str">
        <f t="shared" si="27"/>
        <v/>
      </c>
      <c r="Y235" s="42">
        <f t="shared" si="28"/>
        <v>698.39445529137311</v>
      </c>
      <c r="Z235" s="42" t="str">
        <f t="shared" si="29"/>
        <v/>
      </c>
      <c r="AA235" s="42">
        <f t="shared" si="30"/>
        <v>236461.39696618839</v>
      </c>
      <c r="AB235" s="46" t="s">
        <v>238</v>
      </c>
      <c r="AD235" s="35">
        <f>W235/AC224</f>
        <v>5.494401393863025E-2</v>
      </c>
    </row>
    <row r="236" spans="1:30" s="38" customFormat="1">
      <c r="A236" s="39"/>
      <c r="B236" s="40" t="s">
        <v>295</v>
      </c>
      <c r="C236" s="40" t="s">
        <v>264</v>
      </c>
      <c r="D236" s="40"/>
      <c r="E236" s="40" t="s">
        <v>231</v>
      </c>
      <c r="F236" s="40" t="s">
        <v>127</v>
      </c>
      <c r="G236" s="40" t="s">
        <v>297</v>
      </c>
      <c r="H236" s="40" t="s">
        <v>298</v>
      </c>
      <c r="I236" s="40" t="s">
        <v>304</v>
      </c>
      <c r="J236" s="40" t="s">
        <v>300</v>
      </c>
      <c r="K236" s="40" t="s">
        <v>305</v>
      </c>
      <c r="L236" s="41">
        <v>2017</v>
      </c>
      <c r="M236" s="40" t="s">
        <v>250</v>
      </c>
      <c r="N236" s="40" t="s">
        <v>63</v>
      </c>
      <c r="O236" s="40" t="s">
        <v>235</v>
      </c>
      <c r="P236" s="40" t="s">
        <v>236</v>
      </c>
      <c r="Q236" s="42"/>
      <c r="R236" s="42">
        <v>47401</v>
      </c>
      <c r="S236" s="43"/>
      <c r="T236" s="43">
        <v>140</v>
      </c>
      <c r="U236" s="44" t="s">
        <v>24</v>
      </c>
      <c r="V236" s="45" t="s">
        <v>237</v>
      </c>
      <c r="W236" s="42">
        <v>56318739.454305097</v>
      </c>
      <c r="X236" s="42" t="str">
        <f t="shared" si="27"/>
        <v/>
      </c>
      <c r="Y236" s="42">
        <f t="shared" si="28"/>
        <v>1188.1339940993882</v>
      </c>
      <c r="Z236" s="42" t="str">
        <f t="shared" si="29"/>
        <v/>
      </c>
      <c r="AA236" s="42">
        <f t="shared" si="30"/>
        <v>402276.71038789354</v>
      </c>
      <c r="AB236" s="46" t="s">
        <v>238</v>
      </c>
      <c r="AD236" s="35">
        <f>W236/AC224</f>
        <v>9.3472750589810694E-2</v>
      </c>
    </row>
    <row r="237" spans="1:30" s="36" customFormat="1" ht="15" customHeight="1">
      <c r="A237" s="27"/>
      <c r="B237" s="28" t="s">
        <v>295</v>
      </c>
      <c r="C237" s="28" t="s">
        <v>264</v>
      </c>
      <c r="D237" s="28"/>
      <c r="E237" s="28" t="s">
        <v>231</v>
      </c>
      <c r="F237" s="28" t="s">
        <v>127</v>
      </c>
      <c r="G237" s="28" t="s">
        <v>297</v>
      </c>
      <c r="H237" s="28" t="s">
        <v>298</v>
      </c>
      <c r="I237" s="28" t="s">
        <v>306</v>
      </c>
      <c r="J237" s="28" t="s">
        <v>300</v>
      </c>
      <c r="K237" s="28" t="s">
        <v>307</v>
      </c>
      <c r="L237" s="29">
        <v>2017</v>
      </c>
      <c r="M237" s="28" t="s">
        <v>250</v>
      </c>
      <c r="N237" s="28" t="s">
        <v>63</v>
      </c>
      <c r="O237" s="28" t="s">
        <v>235</v>
      </c>
      <c r="P237" s="28" t="s">
        <v>236</v>
      </c>
      <c r="Q237" s="30"/>
      <c r="R237" s="30">
        <v>42966</v>
      </c>
      <c r="S237" s="37"/>
      <c r="T237" s="37">
        <v>132</v>
      </c>
      <c r="U237" s="89" t="s">
        <v>12</v>
      </c>
      <c r="V237" s="88" t="s">
        <v>237</v>
      </c>
      <c r="W237" s="87">
        <v>45173161.096132688</v>
      </c>
      <c r="X237" s="30" t="str">
        <f t="shared" si="27"/>
        <v/>
      </c>
      <c r="Y237" s="30">
        <f t="shared" si="28"/>
        <v>1051.3699459138084</v>
      </c>
      <c r="Z237" s="30" t="str">
        <f t="shared" si="29"/>
        <v/>
      </c>
      <c r="AA237" s="30">
        <f t="shared" si="30"/>
        <v>342220.91739494458</v>
      </c>
      <c r="AB237" s="33" t="s">
        <v>238</v>
      </c>
      <c r="AC237" s="34">
        <f>SUM(W237:W249)</f>
        <v>579596477.50598371</v>
      </c>
      <c r="AD237" s="35">
        <f>W237/AC237</f>
        <v>7.7938984878779427E-2</v>
      </c>
    </row>
    <row r="238" spans="1:30" s="36" customFormat="1" ht="15" customHeight="1">
      <c r="A238" s="27"/>
      <c r="B238" s="28" t="s">
        <v>295</v>
      </c>
      <c r="C238" s="28" t="s">
        <v>264</v>
      </c>
      <c r="D238" s="28"/>
      <c r="E238" s="28" t="s">
        <v>231</v>
      </c>
      <c r="F238" s="28" t="s">
        <v>127</v>
      </c>
      <c r="G238" s="28" t="s">
        <v>297</v>
      </c>
      <c r="H238" s="28" t="s">
        <v>298</v>
      </c>
      <c r="I238" s="28" t="s">
        <v>306</v>
      </c>
      <c r="J238" s="28" t="s">
        <v>300</v>
      </c>
      <c r="K238" s="28" t="s">
        <v>307</v>
      </c>
      <c r="L238" s="29">
        <v>2017</v>
      </c>
      <c r="M238" s="28" t="s">
        <v>250</v>
      </c>
      <c r="N238" s="28" t="s">
        <v>63</v>
      </c>
      <c r="O238" s="28" t="s">
        <v>235</v>
      </c>
      <c r="P238" s="28" t="s">
        <v>236</v>
      </c>
      <c r="Q238" s="30"/>
      <c r="R238" s="30">
        <v>42966</v>
      </c>
      <c r="S238" s="37"/>
      <c r="T238" s="37">
        <v>132</v>
      </c>
      <c r="U238" s="89" t="s">
        <v>13</v>
      </c>
      <c r="V238" s="88" t="s">
        <v>237</v>
      </c>
      <c r="W238" s="87">
        <v>62401885.989028305</v>
      </c>
      <c r="X238" s="30" t="str">
        <f t="shared" si="27"/>
        <v/>
      </c>
      <c r="Y238" s="30">
        <f t="shared" si="28"/>
        <v>1452.3550246480545</v>
      </c>
      <c r="Z238" s="30" t="str">
        <f t="shared" si="29"/>
        <v/>
      </c>
      <c r="AA238" s="30">
        <f t="shared" si="30"/>
        <v>472741.5605229417</v>
      </c>
      <c r="AB238" s="33" t="s">
        <v>238</v>
      </c>
      <c r="AC238" s="38"/>
      <c r="AD238" s="35">
        <f>W238/AC237</f>
        <v>0.10766436376139651</v>
      </c>
    </row>
    <row r="239" spans="1:30" s="36" customFormat="1" ht="15" customHeight="1">
      <c r="A239" s="27"/>
      <c r="B239" s="28" t="s">
        <v>295</v>
      </c>
      <c r="C239" s="28" t="s">
        <v>264</v>
      </c>
      <c r="D239" s="28"/>
      <c r="E239" s="28" t="s">
        <v>231</v>
      </c>
      <c r="F239" s="28" t="s">
        <v>127</v>
      </c>
      <c r="G239" s="28" t="s">
        <v>297</v>
      </c>
      <c r="H239" s="28" t="s">
        <v>298</v>
      </c>
      <c r="I239" s="28" t="s">
        <v>306</v>
      </c>
      <c r="J239" s="28" t="s">
        <v>300</v>
      </c>
      <c r="K239" s="28" t="s">
        <v>307</v>
      </c>
      <c r="L239" s="29">
        <v>2017</v>
      </c>
      <c r="M239" s="28" t="s">
        <v>250</v>
      </c>
      <c r="N239" s="28" t="s">
        <v>63</v>
      </c>
      <c r="O239" s="28" t="s">
        <v>235</v>
      </c>
      <c r="P239" s="28" t="s">
        <v>236</v>
      </c>
      <c r="Q239" s="30"/>
      <c r="R239" s="30">
        <v>42966</v>
      </c>
      <c r="S239" s="37"/>
      <c r="T239" s="37">
        <v>132</v>
      </c>
      <c r="U239" s="89" t="s">
        <v>14</v>
      </c>
      <c r="V239" s="88" t="s">
        <v>237</v>
      </c>
      <c r="W239" s="87">
        <v>49320313.34028732</v>
      </c>
      <c r="X239" s="30" t="str">
        <f t="shared" si="27"/>
        <v/>
      </c>
      <c r="Y239" s="30">
        <f t="shared" si="28"/>
        <v>1147.8916664406117</v>
      </c>
      <c r="Z239" s="30" t="str">
        <f t="shared" si="29"/>
        <v/>
      </c>
      <c r="AA239" s="30">
        <f t="shared" si="30"/>
        <v>373638.7374264191</v>
      </c>
      <c r="AB239" s="33" t="s">
        <v>238</v>
      </c>
      <c r="AC239" s="38"/>
      <c r="AD239" s="35">
        <f>W239/AC237</f>
        <v>8.5094225473063098E-2</v>
      </c>
    </row>
    <row r="240" spans="1:30" s="36" customFormat="1" ht="15" customHeight="1">
      <c r="A240" s="27"/>
      <c r="B240" s="28" t="s">
        <v>295</v>
      </c>
      <c r="C240" s="28" t="s">
        <v>264</v>
      </c>
      <c r="D240" s="28"/>
      <c r="E240" s="28" t="s">
        <v>231</v>
      </c>
      <c r="F240" s="28" t="s">
        <v>127</v>
      </c>
      <c r="G240" s="28" t="s">
        <v>297</v>
      </c>
      <c r="H240" s="28" t="s">
        <v>298</v>
      </c>
      <c r="I240" s="28" t="s">
        <v>306</v>
      </c>
      <c r="J240" s="28" t="s">
        <v>300</v>
      </c>
      <c r="K240" s="28" t="s">
        <v>307</v>
      </c>
      <c r="L240" s="29">
        <v>2017</v>
      </c>
      <c r="M240" s="28" t="s">
        <v>250</v>
      </c>
      <c r="N240" s="28" t="s">
        <v>63</v>
      </c>
      <c r="O240" s="28" t="s">
        <v>235</v>
      </c>
      <c r="P240" s="28" t="s">
        <v>236</v>
      </c>
      <c r="Q240" s="30"/>
      <c r="R240" s="30">
        <v>42966</v>
      </c>
      <c r="S240" s="37"/>
      <c r="T240" s="37">
        <v>132</v>
      </c>
      <c r="U240" s="89" t="s">
        <v>15</v>
      </c>
      <c r="V240" s="88" t="s">
        <v>237</v>
      </c>
      <c r="W240" s="87">
        <v>8719640.2041442636</v>
      </c>
      <c r="X240" s="30" t="str">
        <f t="shared" si="27"/>
        <v/>
      </c>
      <c r="Y240" s="30">
        <f t="shared" si="28"/>
        <v>202.94279672634789</v>
      </c>
      <c r="Z240" s="30" t="str">
        <f t="shared" si="29"/>
        <v/>
      </c>
      <c r="AA240" s="30">
        <f t="shared" si="30"/>
        <v>66057.880334426241</v>
      </c>
      <c r="AB240" s="33" t="s">
        <v>238</v>
      </c>
      <c r="AC240" s="38"/>
      <c r="AD240" s="35">
        <f>W240/AC237</f>
        <v>1.5044329188584903E-2</v>
      </c>
    </row>
    <row r="241" spans="1:30" s="36" customFormat="1" ht="15" customHeight="1">
      <c r="A241" s="27"/>
      <c r="B241" s="28" t="s">
        <v>295</v>
      </c>
      <c r="C241" s="28" t="s">
        <v>264</v>
      </c>
      <c r="D241" s="28"/>
      <c r="E241" s="28" t="s">
        <v>231</v>
      </c>
      <c r="F241" s="28" t="s">
        <v>127</v>
      </c>
      <c r="G241" s="28" t="s">
        <v>297</v>
      </c>
      <c r="H241" s="28" t="s">
        <v>298</v>
      </c>
      <c r="I241" s="28" t="s">
        <v>306</v>
      </c>
      <c r="J241" s="28" t="s">
        <v>300</v>
      </c>
      <c r="K241" s="28" t="s">
        <v>307</v>
      </c>
      <c r="L241" s="29">
        <v>2017</v>
      </c>
      <c r="M241" s="28" t="s">
        <v>250</v>
      </c>
      <c r="N241" s="28" t="s">
        <v>63</v>
      </c>
      <c r="O241" s="28" t="s">
        <v>235</v>
      </c>
      <c r="P241" s="28" t="s">
        <v>236</v>
      </c>
      <c r="Q241" s="30"/>
      <c r="R241" s="30">
        <v>42966</v>
      </c>
      <c r="S241" s="37"/>
      <c r="T241" s="37">
        <v>132</v>
      </c>
      <c r="U241" s="89" t="s">
        <v>16</v>
      </c>
      <c r="V241" s="88" t="s">
        <v>237</v>
      </c>
      <c r="W241" s="87">
        <v>136890316.16766119</v>
      </c>
      <c r="X241" s="30" t="str">
        <f t="shared" si="27"/>
        <v/>
      </c>
      <c r="Y241" s="30">
        <f t="shared" si="28"/>
        <v>3186.0148994009492</v>
      </c>
      <c r="Z241" s="30" t="str">
        <f t="shared" si="29"/>
        <v/>
      </c>
      <c r="AA241" s="30">
        <f t="shared" si="30"/>
        <v>1037047.8497550091</v>
      </c>
      <c r="AB241" s="33" t="s">
        <v>238</v>
      </c>
      <c r="AC241" s="38"/>
      <c r="AD241" s="35">
        <f>W241/AC237</f>
        <v>0.23618210510302479</v>
      </c>
    </row>
    <row r="242" spans="1:30" s="36" customFormat="1" ht="15" customHeight="1">
      <c r="A242" s="27"/>
      <c r="B242" s="28" t="s">
        <v>295</v>
      </c>
      <c r="C242" s="28" t="s">
        <v>264</v>
      </c>
      <c r="D242" s="28"/>
      <c r="E242" s="28" t="s">
        <v>231</v>
      </c>
      <c r="F242" s="28" t="s">
        <v>127</v>
      </c>
      <c r="G242" s="28" t="s">
        <v>297</v>
      </c>
      <c r="H242" s="28" t="s">
        <v>298</v>
      </c>
      <c r="I242" s="28" t="s">
        <v>306</v>
      </c>
      <c r="J242" s="28" t="s">
        <v>300</v>
      </c>
      <c r="K242" s="28" t="s">
        <v>307</v>
      </c>
      <c r="L242" s="29">
        <v>2017</v>
      </c>
      <c r="M242" s="28" t="s">
        <v>250</v>
      </c>
      <c r="N242" s="28" t="s">
        <v>63</v>
      </c>
      <c r="O242" s="28" t="s">
        <v>235</v>
      </c>
      <c r="P242" s="28" t="s">
        <v>236</v>
      </c>
      <c r="Q242" s="30"/>
      <c r="R242" s="30">
        <v>42966</v>
      </c>
      <c r="S242" s="37"/>
      <c r="T242" s="37">
        <v>132</v>
      </c>
      <c r="U242" s="89" t="s">
        <v>17</v>
      </c>
      <c r="V242" s="88" t="s">
        <v>237</v>
      </c>
      <c r="W242" s="87">
        <v>55529658.009442978</v>
      </c>
      <c r="X242" s="30" t="str">
        <f t="shared" si="27"/>
        <v/>
      </c>
      <c r="Y242" s="30">
        <f t="shared" si="28"/>
        <v>1292.4093005968202</v>
      </c>
      <c r="Z242" s="30" t="str">
        <f t="shared" si="29"/>
        <v/>
      </c>
      <c r="AA242" s="30">
        <f t="shared" si="30"/>
        <v>420679.22734426497</v>
      </c>
      <c r="AB242" s="33" t="s">
        <v>238</v>
      </c>
      <c r="AC242" s="38"/>
      <c r="AD242" s="35">
        <f>W242/AC237</f>
        <v>9.5807445635950561E-2</v>
      </c>
    </row>
    <row r="243" spans="1:30" s="36" customFormat="1" ht="15" customHeight="1">
      <c r="A243" s="27"/>
      <c r="B243" s="28" t="s">
        <v>295</v>
      </c>
      <c r="C243" s="28" t="s">
        <v>264</v>
      </c>
      <c r="D243" s="28"/>
      <c r="E243" s="28" t="s">
        <v>231</v>
      </c>
      <c r="F243" s="28" t="s">
        <v>127</v>
      </c>
      <c r="G243" s="28" t="s">
        <v>297</v>
      </c>
      <c r="H243" s="28" t="s">
        <v>298</v>
      </c>
      <c r="I243" s="28" t="s">
        <v>306</v>
      </c>
      <c r="J243" s="28" t="s">
        <v>300</v>
      </c>
      <c r="K243" s="28" t="s">
        <v>307</v>
      </c>
      <c r="L243" s="29">
        <v>2017</v>
      </c>
      <c r="M243" s="28" t="s">
        <v>250</v>
      </c>
      <c r="N243" s="28" t="s">
        <v>63</v>
      </c>
      <c r="O243" s="28" t="s">
        <v>235</v>
      </c>
      <c r="P243" s="28" t="s">
        <v>236</v>
      </c>
      <c r="Q243" s="30"/>
      <c r="R243" s="30">
        <v>42966</v>
      </c>
      <c r="S243" s="37"/>
      <c r="T243" s="37">
        <v>132</v>
      </c>
      <c r="U243" s="89" t="s">
        <v>18</v>
      </c>
      <c r="V243" s="88" t="s">
        <v>237</v>
      </c>
      <c r="W243" s="87">
        <v>6642348.2290682178</v>
      </c>
      <c r="X243" s="30" t="str">
        <f t="shared" si="27"/>
        <v/>
      </c>
      <c r="Y243" s="30">
        <f t="shared" si="28"/>
        <v>154.59545289457287</v>
      </c>
      <c r="Z243" s="30" t="str">
        <f t="shared" si="29"/>
        <v/>
      </c>
      <c r="AA243" s="30">
        <f t="shared" si="30"/>
        <v>50320.819917183471</v>
      </c>
      <c r="AB243" s="33" t="s">
        <v>238</v>
      </c>
      <c r="AC243" s="38"/>
      <c r="AD243" s="35">
        <f>W243/AC237</f>
        <v>1.1460297787954798E-2</v>
      </c>
    </row>
    <row r="244" spans="1:30" s="36" customFormat="1" ht="15" customHeight="1">
      <c r="A244" s="27"/>
      <c r="B244" s="28" t="s">
        <v>295</v>
      </c>
      <c r="C244" s="28" t="s">
        <v>264</v>
      </c>
      <c r="D244" s="28"/>
      <c r="E244" s="28" t="s">
        <v>231</v>
      </c>
      <c r="F244" s="28" t="s">
        <v>127</v>
      </c>
      <c r="G244" s="28" t="s">
        <v>297</v>
      </c>
      <c r="H244" s="28" t="s">
        <v>298</v>
      </c>
      <c r="I244" s="28" t="s">
        <v>306</v>
      </c>
      <c r="J244" s="28" t="s">
        <v>300</v>
      </c>
      <c r="K244" s="28" t="s">
        <v>307</v>
      </c>
      <c r="L244" s="29">
        <v>2017</v>
      </c>
      <c r="M244" s="28" t="s">
        <v>250</v>
      </c>
      <c r="N244" s="28" t="s">
        <v>63</v>
      </c>
      <c r="O244" s="28" t="s">
        <v>235</v>
      </c>
      <c r="P244" s="28" t="s">
        <v>236</v>
      </c>
      <c r="Q244" s="30"/>
      <c r="R244" s="30">
        <v>42966</v>
      </c>
      <c r="S244" s="37"/>
      <c r="T244" s="37">
        <v>132</v>
      </c>
      <c r="U244" s="89" t="s">
        <v>19</v>
      </c>
      <c r="V244" s="88" t="s">
        <v>237</v>
      </c>
      <c r="W244" s="87">
        <v>10024405.169184553</v>
      </c>
      <c r="X244" s="30" t="str">
        <f t="shared" si="27"/>
        <v/>
      </c>
      <c r="Y244" s="30">
        <f t="shared" si="28"/>
        <v>233.3101794252328</v>
      </c>
      <c r="Z244" s="30" t="str">
        <f t="shared" si="29"/>
        <v/>
      </c>
      <c r="AA244" s="30">
        <f t="shared" si="30"/>
        <v>75942.463402913272</v>
      </c>
      <c r="AB244" s="33" t="s">
        <v>238</v>
      </c>
      <c r="AC244" s="38"/>
      <c r="AD244" s="35">
        <f>W244/AC237</f>
        <v>1.7295490152596831E-2</v>
      </c>
    </row>
    <row r="245" spans="1:30" s="36" customFormat="1" ht="15" customHeight="1">
      <c r="A245" s="27"/>
      <c r="B245" s="28" t="s">
        <v>295</v>
      </c>
      <c r="C245" s="28" t="s">
        <v>264</v>
      </c>
      <c r="D245" s="28"/>
      <c r="E245" s="28" t="s">
        <v>231</v>
      </c>
      <c r="F245" s="28" t="s">
        <v>127</v>
      </c>
      <c r="G245" s="28" t="s">
        <v>297</v>
      </c>
      <c r="H245" s="28" t="s">
        <v>298</v>
      </c>
      <c r="I245" s="28" t="s">
        <v>306</v>
      </c>
      <c r="J245" s="28" t="s">
        <v>300</v>
      </c>
      <c r="K245" s="28" t="s">
        <v>307</v>
      </c>
      <c r="L245" s="29">
        <v>2017</v>
      </c>
      <c r="M245" s="28" t="s">
        <v>250</v>
      </c>
      <c r="N245" s="28" t="s">
        <v>63</v>
      </c>
      <c r="O245" s="28" t="s">
        <v>235</v>
      </c>
      <c r="P245" s="28" t="s">
        <v>236</v>
      </c>
      <c r="Q245" s="30"/>
      <c r="R245" s="30">
        <v>42966</v>
      </c>
      <c r="S245" s="37"/>
      <c r="T245" s="37">
        <v>132</v>
      </c>
      <c r="U245" s="89" t="s">
        <v>20</v>
      </c>
      <c r="V245" s="88" t="s">
        <v>237</v>
      </c>
      <c r="W245" s="87">
        <v>40031383.322366126</v>
      </c>
      <c r="X245" s="30" t="str">
        <f t="shared" si="27"/>
        <v/>
      </c>
      <c r="Y245" s="30">
        <f t="shared" si="28"/>
        <v>931.69909515351969</v>
      </c>
      <c r="Z245" s="30" t="str">
        <f t="shared" si="29"/>
        <v/>
      </c>
      <c r="AA245" s="30">
        <f t="shared" si="30"/>
        <v>303268.05547247065</v>
      </c>
      <c r="AB245" s="33" t="s">
        <v>238</v>
      </c>
      <c r="AC245" s="38"/>
      <c r="AD245" s="35">
        <f>W245/AC237</f>
        <v>6.9067678766134052E-2</v>
      </c>
    </row>
    <row r="246" spans="1:30" s="36" customFormat="1" ht="15" customHeight="1">
      <c r="A246" s="27"/>
      <c r="B246" s="28" t="s">
        <v>295</v>
      </c>
      <c r="C246" s="28" t="s">
        <v>264</v>
      </c>
      <c r="D246" s="28"/>
      <c r="E246" s="28" t="s">
        <v>231</v>
      </c>
      <c r="F246" s="28" t="s">
        <v>127</v>
      </c>
      <c r="G246" s="28" t="s">
        <v>297</v>
      </c>
      <c r="H246" s="28" t="s">
        <v>298</v>
      </c>
      <c r="I246" s="28" t="s">
        <v>306</v>
      </c>
      <c r="J246" s="28" t="s">
        <v>300</v>
      </c>
      <c r="K246" s="28" t="s">
        <v>307</v>
      </c>
      <c r="L246" s="29">
        <v>2017</v>
      </c>
      <c r="M246" s="28" t="s">
        <v>250</v>
      </c>
      <c r="N246" s="28" t="s">
        <v>63</v>
      </c>
      <c r="O246" s="28" t="s">
        <v>235</v>
      </c>
      <c r="P246" s="28" t="s">
        <v>236</v>
      </c>
      <c r="Q246" s="30"/>
      <c r="R246" s="30">
        <v>42966</v>
      </c>
      <c r="S246" s="37"/>
      <c r="T246" s="37">
        <v>132</v>
      </c>
      <c r="U246" s="89" t="s">
        <v>21</v>
      </c>
      <c r="V246" s="88" t="s">
        <v>237</v>
      </c>
      <c r="W246" s="87">
        <v>68125442.388429701</v>
      </c>
      <c r="X246" s="30" t="str">
        <f t="shared" si="27"/>
        <v/>
      </c>
      <c r="Y246" s="30">
        <f t="shared" si="28"/>
        <v>1585.5663172841246</v>
      </c>
      <c r="Z246" s="30" t="str">
        <f t="shared" si="29"/>
        <v/>
      </c>
      <c r="AA246" s="30">
        <f t="shared" si="30"/>
        <v>516101.83627598261</v>
      </c>
      <c r="AB246" s="33" t="s">
        <v>238</v>
      </c>
      <c r="AC246" s="38"/>
      <c r="AD246" s="35">
        <f>W246/AC237</f>
        <v>0.11753943481778041</v>
      </c>
    </row>
    <row r="247" spans="1:30" s="36" customFormat="1" ht="15" customHeight="1">
      <c r="A247" s="27"/>
      <c r="B247" s="28" t="s">
        <v>295</v>
      </c>
      <c r="C247" s="28" t="s">
        <v>264</v>
      </c>
      <c r="D247" s="28"/>
      <c r="E247" s="28" t="s">
        <v>231</v>
      </c>
      <c r="F247" s="28" t="s">
        <v>127</v>
      </c>
      <c r="G247" s="28" t="s">
        <v>297</v>
      </c>
      <c r="H247" s="28" t="s">
        <v>298</v>
      </c>
      <c r="I247" s="28" t="s">
        <v>306</v>
      </c>
      <c r="J247" s="28" t="s">
        <v>300</v>
      </c>
      <c r="K247" s="28" t="s">
        <v>307</v>
      </c>
      <c r="L247" s="29">
        <v>2017</v>
      </c>
      <c r="M247" s="28" t="s">
        <v>250</v>
      </c>
      <c r="N247" s="28" t="s">
        <v>63</v>
      </c>
      <c r="O247" s="28" t="s">
        <v>235</v>
      </c>
      <c r="P247" s="28" t="s">
        <v>236</v>
      </c>
      <c r="Q247" s="30"/>
      <c r="R247" s="30">
        <v>42966</v>
      </c>
      <c r="S247" s="37"/>
      <c r="T247" s="37">
        <v>132</v>
      </c>
      <c r="U247" s="89" t="s">
        <v>22</v>
      </c>
      <c r="V247" s="88" t="s">
        <v>237</v>
      </c>
      <c r="W247" s="87">
        <v>9865620.934636496</v>
      </c>
      <c r="X247" s="30" t="str">
        <f t="shared" si="27"/>
        <v/>
      </c>
      <c r="Y247" s="30">
        <f t="shared" si="28"/>
        <v>229.61460072235013</v>
      </c>
      <c r="Z247" s="30" t="str">
        <f t="shared" si="29"/>
        <v/>
      </c>
      <c r="AA247" s="30">
        <f t="shared" si="30"/>
        <v>74739.552535124967</v>
      </c>
      <c r="AB247" s="33" t="s">
        <v>238</v>
      </c>
      <c r="AC247" s="38"/>
      <c r="AD247" s="35">
        <f>W247/AC237</f>
        <v>1.7021533631619845E-2</v>
      </c>
    </row>
    <row r="248" spans="1:30" s="36" customFormat="1" ht="15" customHeight="1">
      <c r="A248" s="27"/>
      <c r="B248" s="28" t="s">
        <v>295</v>
      </c>
      <c r="C248" s="28" t="s">
        <v>264</v>
      </c>
      <c r="D248" s="28"/>
      <c r="E248" s="28" t="s">
        <v>231</v>
      </c>
      <c r="F248" s="28" t="s">
        <v>127</v>
      </c>
      <c r="G248" s="28" t="s">
        <v>297</v>
      </c>
      <c r="H248" s="28" t="s">
        <v>298</v>
      </c>
      <c r="I248" s="28" t="s">
        <v>306</v>
      </c>
      <c r="J248" s="28" t="s">
        <v>300</v>
      </c>
      <c r="K248" s="28" t="s">
        <v>307</v>
      </c>
      <c r="L248" s="29">
        <v>2017</v>
      </c>
      <c r="M248" s="28" t="s">
        <v>250</v>
      </c>
      <c r="N248" s="28" t="s">
        <v>63</v>
      </c>
      <c r="O248" s="28" t="s">
        <v>235</v>
      </c>
      <c r="P248" s="28" t="s">
        <v>236</v>
      </c>
      <c r="Q248" s="30"/>
      <c r="R248" s="30">
        <v>42966</v>
      </c>
      <c r="S248" s="37"/>
      <c r="T248" s="37">
        <v>132</v>
      </c>
      <c r="U248" s="89" t="s">
        <v>23</v>
      </c>
      <c r="V248" s="88" t="s">
        <v>237</v>
      </c>
      <c r="W248" s="87">
        <v>20794055.573625699</v>
      </c>
      <c r="X248" s="30" t="str">
        <f t="shared" si="27"/>
        <v/>
      </c>
      <c r="Y248" s="30">
        <f t="shared" si="28"/>
        <v>483.96535804184003</v>
      </c>
      <c r="Z248" s="30" t="str">
        <f t="shared" si="29"/>
        <v/>
      </c>
      <c r="AA248" s="30">
        <f t="shared" si="30"/>
        <v>157530.72404261894</v>
      </c>
      <c r="AB248" s="33" t="s">
        <v>238</v>
      </c>
      <c r="AC248" s="38"/>
      <c r="AD248" s="35">
        <f>W248/AC237</f>
        <v>3.5876780450949206E-2</v>
      </c>
    </row>
    <row r="249" spans="1:30" s="36" customFormat="1" ht="15" customHeight="1">
      <c r="A249" s="27"/>
      <c r="B249" s="28" t="s">
        <v>295</v>
      </c>
      <c r="C249" s="28" t="s">
        <v>264</v>
      </c>
      <c r="D249" s="28"/>
      <c r="E249" s="28" t="s">
        <v>231</v>
      </c>
      <c r="F249" s="28" t="s">
        <v>127</v>
      </c>
      <c r="G249" s="28" t="s">
        <v>297</v>
      </c>
      <c r="H249" s="28" t="s">
        <v>298</v>
      </c>
      <c r="I249" s="28" t="s">
        <v>306</v>
      </c>
      <c r="J249" s="28" t="s">
        <v>300</v>
      </c>
      <c r="K249" s="28" t="s">
        <v>307</v>
      </c>
      <c r="L249" s="29">
        <v>2017</v>
      </c>
      <c r="M249" s="28" t="s">
        <v>250</v>
      </c>
      <c r="N249" s="28" t="s">
        <v>63</v>
      </c>
      <c r="O249" s="28" t="s">
        <v>235</v>
      </c>
      <c r="P249" s="28" t="s">
        <v>236</v>
      </c>
      <c r="Q249" s="30"/>
      <c r="R249" s="30">
        <v>42966</v>
      </c>
      <c r="S249" s="37"/>
      <c r="T249" s="37">
        <v>132</v>
      </c>
      <c r="U249" s="89" t="s">
        <v>24</v>
      </c>
      <c r="V249" s="88" t="s">
        <v>237</v>
      </c>
      <c r="W249" s="87">
        <v>66078247.081976168</v>
      </c>
      <c r="X249" s="30" t="str">
        <f t="shared" si="27"/>
        <v/>
      </c>
      <c r="Y249" s="30">
        <f t="shared" si="28"/>
        <v>1537.9194498435081</v>
      </c>
      <c r="Z249" s="30" t="str">
        <f t="shared" si="29"/>
        <v/>
      </c>
      <c r="AA249" s="30">
        <f t="shared" si="30"/>
        <v>500592.7809240619</v>
      </c>
      <c r="AB249" s="33" t="s">
        <v>238</v>
      </c>
      <c r="AC249" s="38"/>
      <c r="AD249" s="35">
        <f>W249/AC237</f>
        <v>0.11400733035216554</v>
      </c>
    </row>
    <row r="250" spans="1:30" s="38" customFormat="1" ht="15" customHeight="1">
      <c r="A250" s="39"/>
      <c r="B250" s="40" t="s">
        <v>295</v>
      </c>
      <c r="C250" s="40" t="s">
        <v>264</v>
      </c>
      <c r="D250" s="40"/>
      <c r="E250" s="40" t="s">
        <v>231</v>
      </c>
      <c r="F250" s="40" t="s">
        <v>127</v>
      </c>
      <c r="G250" s="40" t="s">
        <v>297</v>
      </c>
      <c r="H250" s="40" t="s">
        <v>298</v>
      </c>
      <c r="I250" s="40" t="s">
        <v>308</v>
      </c>
      <c r="J250" s="40" t="s">
        <v>300</v>
      </c>
      <c r="K250" s="40" t="s">
        <v>309</v>
      </c>
      <c r="L250" s="41">
        <v>2017</v>
      </c>
      <c r="M250" s="40" t="s">
        <v>250</v>
      </c>
      <c r="N250" s="40" t="s">
        <v>63</v>
      </c>
      <c r="O250" s="40" t="s">
        <v>235</v>
      </c>
      <c r="P250" s="40" t="s">
        <v>236</v>
      </c>
      <c r="Q250" s="42"/>
      <c r="R250" s="42">
        <v>45052</v>
      </c>
      <c r="S250" s="43"/>
      <c r="T250" s="43">
        <v>89</v>
      </c>
      <c r="U250" s="44" t="s">
        <v>12</v>
      </c>
      <c r="V250" s="45" t="s">
        <v>237</v>
      </c>
      <c r="W250" s="42">
        <v>53989034.605609</v>
      </c>
      <c r="X250" s="42" t="str">
        <f t="shared" si="27"/>
        <v/>
      </c>
      <c r="Y250" s="42">
        <f t="shared" si="28"/>
        <v>1198.3715396787934</v>
      </c>
      <c r="Z250" s="42" t="str">
        <f t="shared" si="29"/>
        <v/>
      </c>
      <c r="AA250" s="42">
        <f t="shared" si="30"/>
        <v>606618.36635515734</v>
      </c>
      <c r="AB250" s="46" t="s">
        <v>238</v>
      </c>
      <c r="AC250" s="34">
        <f>SUM(W250:W262)</f>
        <v>584898345.21728051</v>
      </c>
      <c r="AD250" s="35">
        <f>W250/AC250</f>
        <v>9.2304987776214209E-2</v>
      </c>
    </row>
    <row r="251" spans="1:30" s="38" customFormat="1">
      <c r="A251" s="39"/>
      <c r="B251" s="40" t="s">
        <v>295</v>
      </c>
      <c r="C251" s="40" t="s">
        <v>264</v>
      </c>
      <c r="D251" s="40"/>
      <c r="E251" s="40" t="s">
        <v>231</v>
      </c>
      <c r="F251" s="40" t="s">
        <v>127</v>
      </c>
      <c r="G251" s="40" t="s">
        <v>297</v>
      </c>
      <c r="H251" s="40" t="s">
        <v>298</v>
      </c>
      <c r="I251" s="40" t="s">
        <v>308</v>
      </c>
      <c r="J251" s="40" t="s">
        <v>300</v>
      </c>
      <c r="K251" s="40" t="s">
        <v>309</v>
      </c>
      <c r="L251" s="41">
        <v>2017</v>
      </c>
      <c r="M251" s="40" t="s">
        <v>250</v>
      </c>
      <c r="N251" s="40" t="s">
        <v>63</v>
      </c>
      <c r="O251" s="40" t="s">
        <v>235</v>
      </c>
      <c r="P251" s="40" t="s">
        <v>236</v>
      </c>
      <c r="Q251" s="42"/>
      <c r="R251" s="42">
        <v>45052</v>
      </c>
      <c r="S251" s="43"/>
      <c r="T251" s="43">
        <v>89</v>
      </c>
      <c r="U251" s="44" t="s">
        <v>13</v>
      </c>
      <c r="V251" s="45" t="s">
        <v>237</v>
      </c>
      <c r="W251" s="42">
        <v>53386854.468679667</v>
      </c>
      <c r="X251" s="42" t="str">
        <f t="shared" si="27"/>
        <v/>
      </c>
      <c r="Y251" s="42">
        <f t="shared" si="28"/>
        <v>1185.005204401129</v>
      </c>
      <c r="Z251" s="42" t="str">
        <f t="shared" si="29"/>
        <v/>
      </c>
      <c r="AA251" s="42">
        <f t="shared" si="30"/>
        <v>599852.29740089516</v>
      </c>
      <c r="AB251" s="46" t="s">
        <v>238</v>
      </c>
      <c r="AD251" s="35">
        <f>W251/AC250</f>
        <v>9.1275441117630945E-2</v>
      </c>
    </row>
    <row r="252" spans="1:30" s="38" customFormat="1">
      <c r="A252" s="39"/>
      <c r="B252" s="40" t="s">
        <v>295</v>
      </c>
      <c r="C252" s="40" t="s">
        <v>264</v>
      </c>
      <c r="D252" s="40"/>
      <c r="E252" s="40" t="s">
        <v>231</v>
      </c>
      <c r="F252" s="40" t="s">
        <v>127</v>
      </c>
      <c r="G252" s="40" t="s">
        <v>297</v>
      </c>
      <c r="H252" s="40" t="s">
        <v>298</v>
      </c>
      <c r="I252" s="40" t="s">
        <v>308</v>
      </c>
      <c r="J252" s="40" t="s">
        <v>300</v>
      </c>
      <c r="K252" s="40" t="s">
        <v>309</v>
      </c>
      <c r="L252" s="41">
        <v>2017</v>
      </c>
      <c r="M252" s="40" t="s">
        <v>250</v>
      </c>
      <c r="N252" s="40" t="s">
        <v>63</v>
      </c>
      <c r="O252" s="40" t="s">
        <v>235</v>
      </c>
      <c r="P252" s="40" t="s">
        <v>236</v>
      </c>
      <c r="Q252" s="42"/>
      <c r="R252" s="42">
        <v>45052</v>
      </c>
      <c r="S252" s="43"/>
      <c r="T252" s="43">
        <v>89</v>
      </c>
      <c r="U252" s="44" t="s">
        <v>14</v>
      </c>
      <c r="V252" s="45" t="s">
        <v>237</v>
      </c>
      <c r="W252" s="42">
        <v>45471494.624736339</v>
      </c>
      <c r="X252" s="42" t="str">
        <f t="shared" si="27"/>
        <v/>
      </c>
      <c r="Y252" s="42">
        <f t="shared" si="28"/>
        <v>1009.3113429977878</v>
      </c>
      <c r="Z252" s="42" t="str">
        <f t="shared" si="29"/>
        <v/>
      </c>
      <c r="AA252" s="42">
        <f t="shared" si="30"/>
        <v>510915.66994085774</v>
      </c>
      <c r="AB252" s="46" t="s">
        <v>238</v>
      </c>
      <c r="AD252" s="35">
        <f>W252/AC250</f>
        <v>7.7742559876527603E-2</v>
      </c>
    </row>
    <row r="253" spans="1:30" s="38" customFormat="1">
      <c r="A253" s="39"/>
      <c r="B253" s="40" t="s">
        <v>295</v>
      </c>
      <c r="C253" s="40" t="s">
        <v>264</v>
      </c>
      <c r="D253" s="40"/>
      <c r="E253" s="40" t="s">
        <v>231</v>
      </c>
      <c r="F253" s="40" t="s">
        <v>127</v>
      </c>
      <c r="G253" s="40" t="s">
        <v>297</v>
      </c>
      <c r="H253" s="40" t="s">
        <v>298</v>
      </c>
      <c r="I253" s="40" t="s">
        <v>308</v>
      </c>
      <c r="J253" s="40" t="s">
        <v>300</v>
      </c>
      <c r="K253" s="40" t="s">
        <v>309</v>
      </c>
      <c r="L253" s="41">
        <v>2017</v>
      </c>
      <c r="M253" s="40" t="s">
        <v>250</v>
      </c>
      <c r="N253" s="40" t="s">
        <v>63</v>
      </c>
      <c r="O253" s="40" t="s">
        <v>235</v>
      </c>
      <c r="P253" s="40" t="s">
        <v>236</v>
      </c>
      <c r="Q253" s="42"/>
      <c r="R253" s="42">
        <v>45052</v>
      </c>
      <c r="S253" s="43"/>
      <c r="T253" s="43">
        <v>89</v>
      </c>
      <c r="U253" s="44" t="s">
        <v>15</v>
      </c>
      <c r="V253" s="45" t="s">
        <v>237</v>
      </c>
      <c r="W253" s="42">
        <v>14838769.374062944</v>
      </c>
      <c r="X253" s="42" t="str">
        <f t="shared" si="27"/>
        <v/>
      </c>
      <c r="Y253" s="42">
        <f t="shared" si="28"/>
        <v>329.36982540315512</v>
      </c>
      <c r="Z253" s="42" t="str">
        <f t="shared" si="29"/>
        <v/>
      </c>
      <c r="AA253" s="42">
        <f t="shared" si="30"/>
        <v>166727.74577598815</v>
      </c>
      <c r="AB253" s="46" t="s">
        <v>238</v>
      </c>
      <c r="AD253" s="35">
        <f>W253/AC250</f>
        <v>2.5369826219204937E-2</v>
      </c>
    </row>
    <row r="254" spans="1:30" s="38" customFormat="1">
      <c r="A254" s="39"/>
      <c r="B254" s="40" t="s">
        <v>295</v>
      </c>
      <c r="C254" s="40" t="s">
        <v>264</v>
      </c>
      <c r="D254" s="40"/>
      <c r="E254" s="40" t="s">
        <v>231</v>
      </c>
      <c r="F254" s="40" t="s">
        <v>127</v>
      </c>
      <c r="G254" s="40" t="s">
        <v>297</v>
      </c>
      <c r="H254" s="40" t="s">
        <v>298</v>
      </c>
      <c r="I254" s="40" t="s">
        <v>308</v>
      </c>
      <c r="J254" s="40" t="s">
        <v>300</v>
      </c>
      <c r="K254" s="40" t="s">
        <v>309</v>
      </c>
      <c r="L254" s="41">
        <v>2017</v>
      </c>
      <c r="M254" s="40" t="s">
        <v>250</v>
      </c>
      <c r="N254" s="40" t="s">
        <v>63</v>
      </c>
      <c r="O254" s="40" t="s">
        <v>235</v>
      </c>
      <c r="P254" s="40" t="s">
        <v>236</v>
      </c>
      <c r="Q254" s="42"/>
      <c r="R254" s="42">
        <v>45052</v>
      </c>
      <c r="S254" s="43"/>
      <c r="T254" s="43">
        <v>89</v>
      </c>
      <c r="U254" s="44" t="s">
        <v>16</v>
      </c>
      <c r="V254" s="45" t="s">
        <v>237</v>
      </c>
      <c r="W254" s="42">
        <v>114580934.28761972</v>
      </c>
      <c r="X254" s="42" t="str">
        <f t="shared" si="27"/>
        <v/>
      </c>
      <c r="Y254" s="42">
        <f t="shared" si="28"/>
        <v>2543.3040550390597</v>
      </c>
      <c r="Z254" s="42" t="str">
        <f t="shared" si="29"/>
        <v/>
      </c>
      <c r="AA254" s="42">
        <f t="shared" si="30"/>
        <v>1287426.2279507834</v>
      </c>
      <c r="AB254" s="46" t="s">
        <v>238</v>
      </c>
      <c r="AD254" s="35">
        <f>W254/AC250</f>
        <v>0.19589888606208095</v>
      </c>
    </row>
    <row r="255" spans="1:30" s="38" customFormat="1">
      <c r="A255" s="39"/>
      <c r="B255" s="40" t="s">
        <v>295</v>
      </c>
      <c r="C255" s="40" t="s">
        <v>264</v>
      </c>
      <c r="D255" s="40"/>
      <c r="E255" s="40" t="s">
        <v>231</v>
      </c>
      <c r="F255" s="40" t="s">
        <v>127</v>
      </c>
      <c r="G255" s="40" t="s">
        <v>297</v>
      </c>
      <c r="H255" s="40" t="s">
        <v>298</v>
      </c>
      <c r="I255" s="40" t="s">
        <v>308</v>
      </c>
      <c r="J255" s="40" t="s">
        <v>300</v>
      </c>
      <c r="K255" s="40" t="s">
        <v>309</v>
      </c>
      <c r="L255" s="41">
        <v>2017</v>
      </c>
      <c r="M255" s="40" t="s">
        <v>250</v>
      </c>
      <c r="N255" s="40" t="s">
        <v>63</v>
      </c>
      <c r="O255" s="40" t="s">
        <v>235</v>
      </c>
      <c r="P255" s="40" t="s">
        <v>236</v>
      </c>
      <c r="Q255" s="42"/>
      <c r="R255" s="42">
        <v>45052</v>
      </c>
      <c r="S255" s="43"/>
      <c r="T255" s="43">
        <v>89</v>
      </c>
      <c r="U255" s="44" t="s">
        <v>17</v>
      </c>
      <c r="V255" s="45" t="s">
        <v>237</v>
      </c>
      <c r="W255" s="42">
        <v>77349056.649065569</v>
      </c>
      <c r="X255" s="42" t="str">
        <f t="shared" si="27"/>
        <v/>
      </c>
      <c r="Y255" s="42">
        <f t="shared" si="28"/>
        <v>1716.8839707241759</v>
      </c>
      <c r="Z255" s="42" t="str">
        <f t="shared" si="29"/>
        <v/>
      </c>
      <c r="AA255" s="42">
        <f t="shared" si="30"/>
        <v>869090.52414680412</v>
      </c>
      <c r="AB255" s="46" t="s">
        <v>238</v>
      </c>
      <c r="AD255" s="35">
        <f>W255/AC250</f>
        <v>0.13224358947422157</v>
      </c>
    </row>
    <row r="256" spans="1:30" s="38" customFormat="1">
      <c r="A256" s="39"/>
      <c r="B256" s="40" t="s">
        <v>295</v>
      </c>
      <c r="C256" s="40" t="s">
        <v>264</v>
      </c>
      <c r="D256" s="40"/>
      <c r="E256" s="40" t="s">
        <v>231</v>
      </c>
      <c r="F256" s="40" t="s">
        <v>127</v>
      </c>
      <c r="G256" s="40" t="s">
        <v>297</v>
      </c>
      <c r="H256" s="40" t="s">
        <v>298</v>
      </c>
      <c r="I256" s="40" t="s">
        <v>308</v>
      </c>
      <c r="J256" s="40" t="s">
        <v>300</v>
      </c>
      <c r="K256" s="40" t="s">
        <v>309</v>
      </c>
      <c r="L256" s="41">
        <v>2017</v>
      </c>
      <c r="M256" s="40" t="s">
        <v>250</v>
      </c>
      <c r="N256" s="40" t="s">
        <v>63</v>
      </c>
      <c r="O256" s="40" t="s">
        <v>235</v>
      </c>
      <c r="P256" s="40" t="s">
        <v>236</v>
      </c>
      <c r="Q256" s="42"/>
      <c r="R256" s="42">
        <v>45052</v>
      </c>
      <c r="S256" s="43"/>
      <c r="T256" s="43">
        <v>89</v>
      </c>
      <c r="U256" s="44" t="s">
        <v>18</v>
      </c>
      <c r="V256" s="45" t="s">
        <v>237</v>
      </c>
      <c r="W256" s="42">
        <v>4949276.5583452517</v>
      </c>
      <c r="X256" s="42" t="str">
        <f t="shared" si="27"/>
        <v/>
      </c>
      <c r="Y256" s="42">
        <f t="shared" si="28"/>
        <v>109.85697767791112</v>
      </c>
      <c r="Z256" s="42" t="str">
        <f t="shared" si="29"/>
        <v/>
      </c>
      <c r="AA256" s="42">
        <f t="shared" si="30"/>
        <v>55609.84897017137</v>
      </c>
      <c r="AB256" s="46" t="s">
        <v>238</v>
      </c>
      <c r="AD256" s="35">
        <f>W256/AC250</f>
        <v>8.4617722016407382E-3</v>
      </c>
    </row>
    <row r="257" spans="1:30" s="38" customFormat="1">
      <c r="A257" s="39"/>
      <c r="B257" s="40" t="s">
        <v>295</v>
      </c>
      <c r="C257" s="40" t="s">
        <v>264</v>
      </c>
      <c r="D257" s="40"/>
      <c r="E257" s="40" t="s">
        <v>231</v>
      </c>
      <c r="F257" s="40" t="s">
        <v>127</v>
      </c>
      <c r="G257" s="40" t="s">
        <v>297</v>
      </c>
      <c r="H257" s="40" t="s">
        <v>298</v>
      </c>
      <c r="I257" s="40" t="s">
        <v>308</v>
      </c>
      <c r="J257" s="40" t="s">
        <v>300</v>
      </c>
      <c r="K257" s="40" t="s">
        <v>309</v>
      </c>
      <c r="L257" s="41">
        <v>2017</v>
      </c>
      <c r="M257" s="40" t="s">
        <v>250</v>
      </c>
      <c r="N257" s="40" t="s">
        <v>63</v>
      </c>
      <c r="O257" s="40" t="s">
        <v>235</v>
      </c>
      <c r="P257" s="40" t="s">
        <v>236</v>
      </c>
      <c r="Q257" s="42"/>
      <c r="R257" s="42">
        <v>45052</v>
      </c>
      <c r="S257" s="43"/>
      <c r="T257" s="43">
        <v>89</v>
      </c>
      <c r="U257" s="44" t="s">
        <v>19</v>
      </c>
      <c r="V257" s="45" t="s">
        <v>237</v>
      </c>
      <c r="W257" s="42">
        <v>18022643.730992615</v>
      </c>
      <c r="X257" s="42" t="str">
        <f t="shared" si="27"/>
        <v/>
      </c>
      <c r="Y257" s="42">
        <f t="shared" si="28"/>
        <v>400.04092450929181</v>
      </c>
      <c r="Z257" s="42" t="str">
        <f t="shared" si="29"/>
        <v/>
      </c>
      <c r="AA257" s="42">
        <f t="shared" si="30"/>
        <v>202501.61495497319</v>
      </c>
      <c r="AB257" s="46" t="s">
        <v>238</v>
      </c>
      <c r="AD257" s="35">
        <f>W257/AC250</f>
        <v>3.0813292392368605E-2</v>
      </c>
    </row>
    <row r="258" spans="1:30" s="38" customFormat="1">
      <c r="A258" s="39"/>
      <c r="B258" s="40" t="s">
        <v>295</v>
      </c>
      <c r="C258" s="40" t="s">
        <v>264</v>
      </c>
      <c r="D258" s="40"/>
      <c r="E258" s="40" t="s">
        <v>231</v>
      </c>
      <c r="F258" s="40" t="s">
        <v>127</v>
      </c>
      <c r="G258" s="40" t="s">
        <v>297</v>
      </c>
      <c r="H258" s="40" t="s">
        <v>298</v>
      </c>
      <c r="I258" s="40" t="s">
        <v>308</v>
      </c>
      <c r="J258" s="40" t="s">
        <v>300</v>
      </c>
      <c r="K258" s="40" t="s">
        <v>309</v>
      </c>
      <c r="L258" s="41">
        <v>2017</v>
      </c>
      <c r="M258" s="40" t="s">
        <v>250</v>
      </c>
      <c r="N258" s="40" t="s">
        <v>63</v>
      </c>
      <c r="O258" s="40" t="s">
        <v>235</v>
      </c>
      <c r="P258" s="40" t="s">
        <v>236</v>
      </c>
      <c r="Q258" s="42"/>
      <c r="R258" s="42">
        <v>45052</v>
      </c>
      <c r="S258" s="43"/>
      <c r="T258" s="43">
        <v>89</v>
      </c>
      <c r="U258" s="44" t="s">
        <v>20</v>
      </c>
      <c r="V258" s="45" t="s">
        <v>237</v>
      </c>
      <c r="W258" s="42">
        <v>44689549.186893046</v>
      </c>
      <c r="X258" s="42" t="str">
        <f t="shared" si="27"/>
        <v/>
      </c>
      <c r="Y258" s="42">
        <f t="shared" si="28"/>
        <v>991.95483412263707</v>
      </c>
      <c r="Z258" s="42" t="str">
        <f t="shared" si="29"/>
        <v/>
      </c>
      <c r="AA258" s="42">
        <f t="shared" si="30"/>
        <v>502129.76614486566</v>
      </c>
      <c r="AB258" s="46" t="s">
        <v>238</v>
      </c>
      <c r="AD258" s="35">
        <f>W258/AC250</f>
        <v>7.6405668698364307E-2</v>
      </c>
    </row>
    <row r="259" spans="1:30" s="38" customFormat="1">
      <c r="A259" s="39"/>
      <c r="B259" s="40" t="s">
        <v>295</v>
      </c>
      <c r="C259" s="40" t="s">
        <v>264</v>
      </c>
      <c r="D259" s="40"/>
      <c r="E259" s="40" t="s">
        <v>231</v>
      </c>
      <c r="F259" s="40" t="s">
        <v>127</v>
      </c>
      <c r="G259" s="40" t="s">
        <v>297</v>
      </c>
      <c r="H259" s="40" t="s">
        <v>298</v>
      </c>
      <c r="I259" s="40" t="s">
        <v>308</v>
      </c>
      <c r="J259" s="40" t="s">
        <v>300</v>
      </c>
      <c r="K259" s="40" t="s">
        <v>309</v>
      </c>
      <c r="L259" s="41">
        <v>2017</v>
      </c>
      <c r="M259" s="40" t="s">
        <v>250</v>
      </c>
      <c r="N259" s="40" t="s">
        <v>63</v>
      </c>
      <c r="O259" s="40" t="s">
        <v>235</v>
      </c>
      <c r="P259" s="40" t="s">
        <v>236</v>
      </c>
      <c r="Q259" s="42"/>
      <c r="R259" s="42">
        <v>45052</v>
      </c>
      <c r="S259" s="43"/>
      <c r="T259" s="43">
        <v>89</v>
      </c>
      <c r="U259" s="44" t="s">
        <v>21</v>
      </c>
      <c r="V259" s="45" t="s">
        <v>237</v>
      </c>
      <c r="W259" s="42">
        <v>68870431.684303403</v>
      </c>
      <c r="X259" s="42" t="str">
        <f t="shared" si="27"/>
        <v/>
      </c>
      <c r="Y259" s="42">
        <f t="shared" si="28"/>
        <v>1528.6875540331928</v>
      </c>
      <c r="Z259" s="42" t="str">
        <f t="shared" si="29"/>
        <v/>
      </c>
      <c r="AA259" s="42">
        <f t="shared" si="30"/>
        <v>773825.07510453265</v>
      </c>
      <c r="AB259" s="46" t="s">
        <v>238</v>
      </c>
      <c r="AD259" s="35">
        <f>W259/AC250</f>
        <v>0.11774769453095157</v>
      </c>
    </row>
    <row r="260" spans="1:30" s="38" customFormat="1">
      <c r="A260" s="39"/>
      <c r="B260" s="40" t="s">
        <v>295</v>
      </c>
      <c r="C260" s="40" t="s">
        <v>264</v>
      </c>
      <c r="D260" s="40"/>
      <c r="E260" s="40" t="s">
        <v>231</v>
      </c>
      <c r="F260" s="40" t="s">
        <v>127</v>
      </c>
      <c r="G260" s="40" t="s">
        <v>297</v>
      </c>
      <c r="H260" s="40" t="s">
        <v>298</v>
      </c>
      <c r="I260" s="40" t="s">
        <v>308</v>
      </c>
      <c r="J260" s="40" t="s">
        <v>300</v>
      </c>
      <c r="K260" s="40" t="s">
        <v>309</v>
      </c>
      <c r="L260" s="41">
        <v>2017</v>
      </c>
      <c r="M260" s="40" t="s">
        <v>250</v>
      </c>
      <c r="N260" s="40" t="s">
        <v>63</v>
      </c>
      <c r="O260" s="40" t="s">
        <v>235</v>
      </c>
      <c r="P260" s="40" t="s">
        <v>236</v>
      </c>
      <c r="Q260" s="42"/>
      <c r="R260" s="42">
        <v>45052</v>
      </c>
      <c r="S260" s="43"/>
      <c r="T260" s="43">
        <v>89</v>
      </c>
      <c r="U260" s="44" t="s">
        <v>22</v>
      </c>
      <c r="V260" s="45" t="s">
        <v>237</v>
      </c>
      <c r="W260" s="42">
        <v>11911130.91313101</v>
      </c>
      <c r="X260" s="42" t="str">
        <f t="shared" si="27"/>
        <v/>
      </c>
      <c r="Y260" s="42">
        <f t="shared" si="28"/>
        <v>264.38628502909995</v>
      </c>
      <c r="Z260" s="42" t="str">
        <f t="shared" si="29"/>
        <v/>
      </c>
      <c r="AA260" s="42">
        <f t="shared" si="30"/>
        <v>133832.93160821361</v>
      </c>
      <c r="AB260" s="46" t="s">
        <v>238</v>
      </c>
      <c r="AD260" s="35">
        <f>W260/AC250</f>
        <v>2.0364446250409909E-2</v>
      </c>
    </row>
    <row r="261" spans="1:30" s="38" customFormat="1">
      <c r="A261" s="39"/>
      <c r="B261" s="40" t="s">
        <v>295</v>
      </c>
      <c r="C261" s="40" t="s">
        <v>264</v>
      </c>
      <c r="D261" s="40"/>
      <c r="E261" s="40" t="s">
        <v>231</v>
      </c>
      <c r="F261" s="40" t="s">
        <v>127</v>
      </c>
      <c r="G261" s="40" t="s">
        <v>297</v>
      </c>
      <c r="H261" s="40" t="s">
        <v>298</v>
      </c>
      <c r="I261" s="40" t="s">
        <v>308</v>
      </c>
      <c r="J261" s="40" t="s">
        <v>300</v>
      </c>
      <c r="K261" s="40" t="s">
        <v>309</v>
      </c>
      <c r="L261" s="41">
        <v>2017</v>
      </c>
      <c r="M261" s="40" t="s">
        <v>250</v>
      </c>
      <c r="N261" s="40" t="s">
        <v>63</v>
      </c>
      <c r="O261" s="40" t="s">
        <v>235</v>
      </c>
      <c r="P261" s="40" t="s">
        <v>236</v>
      </c>
      <c r="Q261" s="42"/>
      <c r="R261" s="42">
        <v>45052</v>
      </c>
      <c r="S261" s="43"/>
      <c r="T261" s="43">
        <v>89</v>
      </c>
      <c r="U261" s="44" t="s">
        <v>23</v>
      </c>
      <c r="V261" s="45" t="s">
        <v>237</v>
      </c>
      <c r="W261" s="42">
        <v>23201414.953761108</v>
      </c>
      <c r="X261" s="42" t="str">
        <f t="shared" si="27"/>
        <v/>
      </c>
      <c r="Y261" s="42">
        <f t="shared" si="28"/>
        <v>514.99189722456515</v>
      </c>
      <c r="Z261" s="42" t="str">
        <f t="shared" si="29"/>
        <v/>
      </c>
      <c r="AA261" s="42">
        <f t="shared" si="30"/>
        <v>260690.05566023718</v>
      </c>
      <c r="AB261" s="46" t="s">
        <v>238</v>
      </c>
      <c r="AD261" s="35">
        <f>W261/AC250</f>
        <v>3.9667431346796081E-2</v>
      </c>
    </row>
    <row r="262" spans="1:30" s="38" customFormat="1">
      <c r="A262" s="39"/>
      <c r="B262" s="40" t="s">
        <v>295</v>
      </c>
      <c r="C262" s="40" t="s">
        <v>264</v>
      </c>
      <c r="D262" s="40"/>
      <c r="E262" s="40" t="s">
        <v>231</v>
      </c>
      <c r="F262" s="40" t="s">
        <v>127</v>
      </c>
      <c r="G262" s="40" t="s">
        <v>297</v>
      </c>
      <c r="H262" s="40" t="s">
        <v>298</v>
      </c>
      <c r="I262" s="40" t="s">
        <v>308</v>
      </c>
      <c r="J262" s="40" t="s">
        <v>300</v>
      </c>
      <c r="K262" s="40" t="s">
        <v>309</v>
      </c>
      <c r="L262" s="41">
        <v>2017</v>
      </c>
      <c r="M262" s="40" t="s">
        <v>250</v>
      </c>
      <c r="N262" s="40" t="s">
        <v>63</v>
      </c>
      <c r="O262" s="40" t="s">
        <v>235</v>
      </c>
      <c r="P262" s="40" t="s">
        <v>236</v>
      </c>
      <c r="Q262" s="42"/>
      <c r="R262" s="42">
        <v>45052</v>
      </c>
      <c r="S262" s="43"/>
      <c r="T262" s="43">
        <v>89</v>
      </c>
      <c r="U262" s="44" t="s">
        <v>24</v>
      </c>
      <c r="V262" s="45" t="s">
        <v>237</v>
      </c>
      <c r="W262" s="42">
        <v>53637754.180080853</v>
      </c>
      <c r="X262" s="42" t="str">
        <f t="shared" ref="X262:X293" si="31">IF(Q262&gt;0,$W262/Q262,"")</f>
        <v/>
      </c>
      <c r="Y262" s="42">
        <f t="shared" ref="Y262:Y293" si="32">IF(R262&gt;0,$W262/R262,"")</f>
        <v>1190.5743181230766</v>
      </c>
      <c r="Z262" s="42" t="str">
        <f t="shared" ref="Z262:Z293" si="33">IF(S262&gt;0,$W262/S262,"")</f>
        <v/>
      </c>
      <c r="AA262" s="42">
        <f t="shared" ref="AA262:AA293" si="34">IF(T262&gt;0,$W262/T262,"")</f>
        <v>602671.39528180729</v>
      </c>
      <c r="AB262" s="46" t="s">
        <v>238</v>
      </c>
      <c r="AD262" s="35">
        <f>W262/AC250</f>
        <v>9.1704404053588623E-2</v>
      </c>
    </row>
    <row r="263" spans="1:30" s="36" customFormat="1" ht="15" customHeight="1">
      <c r="A263" s="27"/>
      <c r="B263" s="28" t="s">
        <v>229</v>
      </c>
      <c r="C263" s="28" t="s">
        <v>168</v>
      </c>
      <c r="D263" s="28" t="s">
        <v>310</v>
      </c>
      <c r="E263" s="28" t="s">
        <v>231</v>
      </c>
      <c r="F263" s="28" t="s">
        <v>127</v>
      </c>
      <c r="G263" s="28" t="s">
        <v>311</v>
      </c>
      <c r="H263" s="28"/>
      <c r="I263" s="28" t="s">
        <v>312</v>
      </c>
      <c r="J263" s="28"/>
      <c r="K263" s="28" t="s">
        <v>313</v>
      </c>
      <c r="L263" s="29">
        <v>2021</v>
      </c>
      <c r="M263" s="28" t="s">
        <v>62</v>
      </c>
      <c r="N263" s="28" t="s">
        <v>63</v>
      </c>
      <c r="O263" s="28" t="s">
        <v>235</v>
      </c>
      <c r="P263" s="28" t="s">
        <v>236</v>
      </c>
      <c r="Q263" s="83">
        <v>13539</v>
      </c>
      <c r="R263" s="83">
        <v>13225</v>
      </c>
      <c r="S263" s="83">
        <v>11508</v>
      </c>
      <c r="T263" s="86"/>
      <c r="U263" s="85" t="s">
        <v>12</v>
      </c>
      <c r="V263" s="84" t="s">
        <v>237</v>
      </c>
      <c r="W263" s="83">
        <v>9411185</v>
      </c>
      <c r="X263" s="30">
        <f t="shared" si="31"/>
        <v>695.11669990398104</v>
      </c>
      <c r="Y263" s="30">
        <f t="shared" si="32"/>
        <v>711.62079395085061</v>
      </c>
      <c r="Z263" s="30">
        <f t="shared" si="33"/>
        <v>817.79501216545009</v>
      </c>
      <c r="AA263" s="30" t="str">
        <f t="shared" si="34"/>
        <v/>
      </c>
      <c r="AB263" s="82" t="s">
        <v>238</v>
      </c>
      <c r="AC263" s="34">
        <f>SUM(W263:W275)</f>
        <v>74837156</v>
      </c>
      <c r="AD263" s="35">
        <f>W263/AC263</f>
        <v>0.12575551374507069</v>
      </c>
    </row>
    <row r="264" spans="1:30" s="36" customFormat="1" ht="28.8">
      <c r="A264" s="27"/>
      <c r="B264" s="28" t="s">
        <v>229</v>
      </c>
      <c r="C264" s="28" t="s">
        <v>168</v>
      </c>
      <c r="D264" s="28" t="s">
        <v>310</v>
      </c>
      <c r="E264" s="28" t="s">
        <v>231</v>
      </c>
      <c r="F264" s="28" t="s">
        <v>127</v>
      </c>
      <c r="G264" s="28" t="s">
        <v>311</v>
      </c>
      <c r="H264" s="28"/>
      <c r="I264" s="28" t="s">
        <v>312</v>
      </c>
      <c r="J264" s="28"/>
      <c r="K264" s="28" t="s">
        <v>313</v>
      </c>
      <c r="L264" s="29">
        <v>2021</v>
      </c>
      <c r="M264" s="28" t="s">
        <v>62</v>
      </c>
      <c r="N264" s="28" t="s">
        <v>63</v>
      </c>
      <c r="O264" s="28" t="s">
        <v>235</v>
      </c>
      <c r="P264" s="28" t="s">
        <v>236</v>
      </c>
      <c r="Q264" s="83">
        <v>13539</v>
      </c>
      <c r="R264" s="83">
        <v>13225</v>
      </c>
      <c r="S264" s="83">
        <v>11508</v>
      </c>
      <c r="T264" s="86"/>
      <c r="U264" s="85" t="s">
        <v>13</v>
      </c>
      <c r="V264" s="84" t="s">
        <v>237</v>
      </c>
      <c r="W264" s="83">
        <v>13637022</v>
      </c>
      <c r="X264" s="30">
        <f t="shared" si="31"/>
        <v>1007.2399734101484</v>
      </c>
      <c r="Y264" s="30">
        <f t="shared" si="32"/>
        <v>1031.1547826086955</v>
      </c>
      <c r="Z264" s="30">
        <f t="shared" si="33"/>
        <v>1185.0036496350365</v>
      </c>
      <c r="AA264" s="30" t="str">
        <f t="shared" si="34"/>
        <v/>
      </c>
      <c r="AB264" s="82" t="s">
        <v>238</v>
      </c>
      <c r="AC264" s="38"/>
      <c r="AD264" s="35">
        <f>W264/AC263</f>
        <v>0.182222611452525</v>
      </c>
    </row>
    <row r="265" spans="1:30" s="36" customFormat="1" ht="28.8">
      <c r="A265" s="27"/>
      <c r="B265" s="28" t="s">
        <v>229</v>
      </c>
      <c r="C265" s="28" t="s">
        <v>168</v>
      </c>
      <c r="D265" s="28" t="s">
        <v>310</v>
      </c>
      <c r="E265" s="28" t="s">
        <v>231</v>
      </c>
      <c r="F265" s="28" t="s">
        <v>127</v>
      </c>
      <c r="G265" s="28" t="s">
        <v>311</v>
      </c>
      <c r="H265" s="28"/>
      <c r="I265" s="28" t="s">
        <v>312</v>
      </c>
      <c r="J265" s="28"/>
      <c r="K265" s="28" t="s">
        <v>313</v>
      </c>
      <c r="L265" s="29">
        <v>2021</v>
      </c>
      <c r="M265" s="28" t="s">
        <v>62</v>
      </c>
      <c r="N265" s="28" t="s">
        <v>63</v>
      </c>
      <c r="O265" s="28" t="s">
        <v>235</v>
      </c>
      <c r="P265" s="28" t="s">
        <v>236</v>
      </c>
      <c r="Q265" s="83">
        <v>13539</v>
      </c>
      <c r="R265" s="83">
        <v>13225</v>
      </c>
      <c r="S265" s="83">
        <v>11508</v>
      </c>
      <c r="T265" s="86"/>
      <c r="U265" s="85" t="s">
        <v>14</v>
      </c>
      <c r="V265" s="84" t="s">
        <v>237</v>
      </c>
      <c r="W265" s="83">
        <v>7196396</v>
      </c>
      <c r="X265" s="30">
        <f t="shared" si="31"/>
        <v>531.53083684171656</v>
      </c>
      <c r="Y265" s="30">
        <f t="shared" si="32"/>
        <v>544.15092627599245</v>
      </c>
      <c r="Z265" s="30">
        <f t="shared" si="33"/>
        <v>625.33854709767115</v>
      </c>
      <c r="AA265" s="30" t="str">
        <f t="shared" si="34"/>
        <v/>
      </c>
      <c r="AB265" s="82" t="s">
        <v>238</v>
      </c>
      <c r="AC265" s="38"/>
      <c r="AD265" s="35">
        <f>W265/AC263</f>
        <v>9.6160735985210341E-2</v>
      </c>
    </row>
    <row r="266" spans="1:30" s="36" customFormat="1" ht="28.8">
      <c r="A266" s="27"/>
      <c r="B266" s="28" t="s">
        <v>229</v>
      </c>
      <c r="C266" s="28" t="s">
        <v>168</v>
      </c>
      <c r="D266" s="28" t="s">
        <v>310</v>
      </c>
      <c r="E266" s="28" t="s">
        <v>231</v>
      </c>
      <c r="F266" s="28" t="s">
        <v>127</v>
      </c>
      <c r="G266" s="28" t="s">
        <v>311</v>
      </c>
      <c r="H266" s="28"/>
      <c r="I266" s="28" t="s">
        <v>312</v>
      </c>
      <c r="J266" s="28"/>
      <c r="K266" s="28" t="s">
        <v>313</v>
      </c>
      <c r="L266" s="29">
        <v>2021</v>
      </c>
      <c r="M266" s="28" t="s">
        <v>62</v>
      </c>
      <c r="N266" s="28" t="s">
        <v>63</v>
      </c>
      <c r="O266" s="28" t="s">
        <v>235</v>
      </c>
      <c r="P266" s="28" t="s">
        <v>236</v>
      </c>
      <c r="Q266" s="83">
        <v>13539</v>
      </c>
      <c r="R266" s="83">
        <v>13225</v>
      </c>
      <c r="S266" s="83">
        <v>11508</v>
      </c>
      <c r="T266" s="86"/>
      <c r="U266" s="85" t="s">
        <v>15</v>
      </c>
      <c r="V266" s="84" t="s">
        <v>237</v>
      </c>
      <c r="W266" s="83">
        <v>2058510</v>
      </c>
      <c r="X266" s="30">
        <f t="shared" si="31"/>
        <v>152.04298692665634</v>
      </c>
      <c r="Y266" s="30">
        <f t="shared" si="32"/>
        <v>155.65293005671077</v>
      </c>
      <c r="Z266" s="30">
        <f t="shared" si="33"/>
        <v>178.87643378519292</v>
      </c>
      <c r="AA266" s="30" t="str">
        <f t="shared" si="34"/>
        <v/>
      </c>
      <c r="AB266" s="82" t="s">
        <v>238</v>
      </c>
      <c r="AC266" s="38"/>
      <c r="AD266" s="35">
        <f>W266/AC263</f>
        <v>2.7506523631122486E-2</v>
      </c>
    </row>
    <row r="267" spans="1:30" s="36" customFormat="1" ht="28.8">
      <c r="A267" s="27"/>
      <c r="B267" s="28" t="s">
        <v>229</v>
      </c>
      <c r="C267" s="28" t="s">
        <v>168</v>
      </c>
      <c r="D267" s="28" t="s">
        <v>310</v>
      </c>
      <c r="E267" s="28" t="s">
        <v>231</v>
      </c>
      <c r="F267" s="28" t="s">
        <v>127</v>
      </c>
      <c r="G267" s="28" t="s">
        <v>311</v>
      </c>
      <c r="H267" s="28"/>
      <c r="I267" s="28" t="s">
        <v>312</v>
      </c>
      <c r="J267" s="28"/>
      <c r="K267" s="28" t="s">
        <v>313</v>
      </c>
      <c r="L267" s="29">
        <v>2021</v>
      </c>
      <c r="M267" s="28" t="s">
        <v>62</v>
      </c>
      <c r="N267" s="28" t="s">
        <v>63</v>
      </c>
      <c r="O267" s="28" t="s">
        <v>235</v>
      </c>
      <c r="P267" s="28" t="s">
        <v>236</v>
      </c>
      <c r="Q267" s="83">
        <v>13539</v>
      </c>
      <c r="R267" s="83">
        <v>13225</v>
      </c>
      <c r="S267" s="83">
        <v>11508</v>
      </c>
      <c r="T267" s="86"/>
      <c r="U267" s="85" t="s">
        <v>16</v>
      </c>
      <c r="V267" s="84" t="s">
        <v>237</v>
      </c>
      <c r="W267" s="83">
        <v>4500675</v>
      </c>
      <c r="X267" s="30">
        <f t="shared" si="31"/>
        <v>332.42300022158207</v>
      </c>
      <c r="Y267" s="30">
        <f t="shared" si="32"/>
        <v>340.3156899810964</v>
      </c>
      <c r="Z267" s="30">
        <f t="shared" si="33"/>
        <v>391.09098018769549</v>
      </c>
      <c r="AA267" s="30" t="str">
        <f t="shared" si="34"/>
        <v/>
      </c>
      <c r="AB267" s="82" t="s">
        <v>238</v>
      </c>
      <c r="AC267" s="38"/>
      <c r="AD267" s="35">
        <f>W267/AC263</f>
        <v>6.0139578259761767E-2</v>
      </c>
    </row>
    <row r="268" spans="1:30" s="36" customFormat="1" ht="28.8">
      <c r="A268" s="27"/>
      <c r="B268" s="28" t="s">
        <v>229</v>
      </c>
      <c r="C268" s="28" t="s">
        <v>168</v>
      </c>
      <c r="D268" s="28" t="s">
        <v>310</v>
      </c>
      <c r="E268" s="28" t="s">
        <v>231</v>
      </c>
      <c r="F268" s="28" t="s">
        <v>127</v>
      </c>
      <c r="G268" s="28" t="s">
        <v>311</v>
      </c>
      <c r="H268" s="28"/>
      <c r="I268" s="28" t="s">
        <v>312</v>
      </c>
      <c r="J268" s="28"/>
      <c r="K268" s="28" t="s">
        <v>313</v>
      </c>
      <c r="L268" s="29">
        <v>2021</v>
      </c>
      <c r="M268" s="28" t="s">
        <v>62</v>
      </c>
      <c r="N268" s="28" t="s">
        <v>63</v>
      </c>
      <c r="O268" s="28" t="s">
        <v>235</v>
      </c>
      <c r="P268" s="28" t="s">
        <v>236</v>
      </c>
      <c r="Q268" s="83">
        <v>13539</v>
      </c>
      <c r="R268" s="83">
        <v>13225</v>
      </c>
      <c r="S268" s="83">
        <v>11508</v>
      </c>
      <c r="T268" s="86"/>
      <c r="U268" s="85" t="s">
        <v>17</v>
      </c>
      <c r="V268" s="84" t="s">
        <v>237</v>
      </c>
      <c r="W268" s="83">
        <v>1070400</v>
      </c>
      <c r="X268" s="30">
        <f t="shared" si="31"/>
        <v>79.060491912253497</v>
      </c>
      <c r="Y268" s="30">
        <f t="shared" si="32"/>
        <v>80.937618147448021</v>
      </c>
      <c r="Z268" s="30">
        <f t="shared" si="33"/>
        <v>93.01355578727842</v>
      </c>
      <c r="AA268" s="30" t="str">
        <f t="shared" si="34"/>
        <v/>
      </c>
      <c r="AB268" s="82" t="s">
        <v>238</v>
      </c>
      <c r="AC268" s="38"/>
      <c r="AD268" s="35">
        <f>W268/AC263</f>
        <v>1.4303055557055107E-2</v>
      </c>
    </row>
    <row r="269" spans="1:30" s="36" customFormat="1" ht="28.8">
      <c r="A269" s="27"/>
      <c r="B269" s="28" t="s">
        <v>229</v>
      </c>
      <c r="C269" s="28" t="s">
        <v>168</v>
      </c>
      <c r="D269" s="28" t="s">
        <v>310</v>
      </c>
      <c r="E269" s="28" t="s">
        <v>231</v>
      </c>
      <c r="F269" s="28" t="s">
        <v>127</v>
      </c>
      <c r="G269" s="28" t="s">
        <v>311</v>
      </c>
      <c r="H269" s="28"/>
      <c r="I269" s="28" t="s">
        <v>312</v>
      </c>
      <c r="J269" s="28"/>
      <c r="K269" s="28" t="s">
        <v>313</v>
      </c>
      <c r="L269" s="29">
        <v>2021</v>
      </c>
      <c r="M269" s="28" t="s">
        <v>62</v>
      </c>
      <c r="N269" s="28" t="s">
        <v>63</v>
      </c>
      <c r="O269" s="28" t="s">
        <v>235</v>
      </c>
      <c r="P269" s="28" t="s">
        <v>236</v>
      </c>
      <c r="Q269" s="83">
        <v>13539</v>
      </c>
      <c r="R269" s="83">
        <v>13225</v>
      </c>
      <c r="S269" s="83">
        <v>11508</v>
      </c>
      <c r="T269" s="86"/>
      <c r="U269" s="85" t="s">
        <v>18</v>
      </c>
      <c r="V269" s="84" t="s">
        <v>237</v>
      </c>
      <c r="W269" s="83">
        <v>153390</v>
      </c>
      <c r="X269" s="30">
        <f t="shared" si="31"/>
        <v>11.329492576999778</v>
      </c>
      <c r="Y269" s="30">
        <f t="shared" si="32"/>
        <v>11.598487712665406</v>
      </c>
      <c r="Z269" s="30">
        <f t="shared" si="33"/>
        <v>13.328988529718456</v>
      </c>
      <c r="AA269" s="30" t="str">
        <f t="shared" si="34"/>
        <v/>
      </c>
      <c r="AB269" s="82" t="s">
        <v>238</v>
      </c>
      <c r="AC269" s="38"/>
      <c r="AD269" s="35">
        <f>W269/AC263</f>
        <v>2.0496503100679024E-3</v>
      </c>
    </row>
    <row r="270" spans="1:30" s="36" customFormat="1" ht="28.8">
      <c r="A270" s="27"/>
      <c r="B270" s="28" t="s">
        <v>229</v>
      </c>
      <c r="C270" s="28" t="s">
        <v>168</v>
      </c>
      <c r="D270" s="28" t="s">
        <v>310</v>
      </c>
      <c r="E270" s="28" t="s">
        <v>231</v>
      </c>
      <c r="F270" s="28" t="s">
        <v>127</v>
      </c>
      <c r="G270" s="28" t="s">
        <v>311</v>
      </c>
      <c r="H270" s="28"/>
      <c r="I270" s="28" t="s">
        <v>312</v>
      </c>
      <c r="J270" s="28"/>
      <c r="K270" s="28" t="s">
        <v>313</v>
      </c>
      <c r="L270" s="29">
        <v>2021</v>
      </c>
      <c r="M270" s="28" t="s">
        <v>62</v>
      </c>
      <c r="N270" s="28" t="s">
        <v>63</v>
      </c>
      <c r="O270" s="28" t="s">
        <v>235</v>
      </c>
      <c r="P270" s="28" t="s">
        <v>236</v>
      </c>
      <c r="Q270" s="83">
        <v>13539</v>
      </c>
      <c r="R270" s="83">
        <v>13225</v>
      </c>
      <c r="S270" s="83">
        <v>11508</v>
      </c>
      <c r="T270" s="86"/>
      <c r="U270" s="85" t="s">
        <v>19</v>
      </c>
      <c r="V270" s="84" t="s">
        <v>237</v>
      </c>
      <c r="W270" s="83">
        <v>0</v>
      </c>
      <c r="X270" s="30">
        <f t="shared" si="31"/>
        <v>0</v>
      </c>
      <c r="Y270" s="30">
        <f t="shared" si="32"/>
        <v>0</v>
      </c>
      <c r="Z270" s="30">
        <f t="shared" si="33"/>
        <v>0</v>
      </c>
      <c r="AA270" s="30" t="str">
        <f t="shared" si="34"/>
        <v/>
      </c>
      <c r="AB270" s="82" t="s">
        <v>238</v>
      </c>
      <c r="AC270" s="38"/>
      <c r="AD270" s="35">
        <f>W270/AC263</f>
        <v>0</v>
      </c>
    </row>
    <row r="271" spans="1:30" s="36" customFormat="1" ht="28.8">
      <c r="A271" s="27"/>
      <c r="B271" s="28" t="s">
        <v>229</v>
      </c>
      <c r="C271" s="28" t="s">
        <v>168</v>
      </c>
      <c r="D271" s="28" t="s">
        <v>310</v>
      </c>
      <c r="E271" s="28" t="s">
        <v>231</v>
      </c>
      <c r="F271" s="28" t="s">
        <v>127</v>
      </c>
      <c r="G271" s="28" t="s">
        <v>311</v>
      </c>
      <c r="H271" s="28"/>
      <c r="I271" s="28" t="s">
        <v>312</v>
      </c>
      <c r="J271" s="28"/>
      <c r="K271" s="28" t="s">
        <v>313</v>
      </c>
      <c r="L271" s="29">
        <v>2021</v>
      </c>
      <c r="M271" s="28" t="s">
        <v>62</v>
      </c>
      <c r="N271" s="28" t="s">
        <v>63</v>
      </c>
      <c r="O271" s="28" t="s">
        <v>235</v>
      </c>
      <c r="P271" s="28" t="s">
        <v>236</v>
      </c>
      <c r="Q271" s="83">
        <v>13539</v>
      </c>
      <c r="R271" s="83">
        <v>13225</v>
      </c>
      <c r="S271" s="83">
        <v>11508</v>
      </c>
      <c r="T271" s="86"/>
      <c r="U271" s="85" t="s">
        <v>20</v>
      </c>
      <c r="V271" s="84" t="s">
        <v>237</v>
      </c>
      <c r="W271" s="83">
        <v>12431500</v>
      </c>
      <c r="X271" s="30">
        <f t="shared" si="31"/>
        <v>918.19927616515247</v>
      </c>
      <c r="Y271" s="30">
        <f t="shared" si="32"/>
        <v>940</v>
      </c>
      <c r="Z271" s="30">
        <f t="shared" si="33"/>
        <v>1080.248522766771</v>
      </c>
      <c r="AA271" s="30" t="str">
        <f t="shared" si="34"/>
        <v/>
      </c>
      <c r="AB271" s="82" t="s">
        <v>238</v>
      </c>
      <c r="AC271" s="38"/>
      <c r="AD271" s="35">
        <f>W271/AC263</f>
        <v>0.16611400892893363</v>
      </c>
    </row>
    <row r="272" spans="1:30" s="36" customFormat="1" ht="28.8">
      <c r="A272" s="27"/>
      <c r="B272" s="28" t="s">
        <v>229</v>
      </c>
      <c r="C272" s="28" t="s">
        <v>168</v>
      </c>
      <c r="D272" s="28" t="s">
        <v>310</v>
      </c>
      <c r="E272" s="28" t="s">
        <v>231</v>
      </c>
      <c r="F272" s="28" t="s">
        <v>127</v>
      </c>
      <c r="G272" s="28" t="s">
        <v>311</v>
      </c>
      <c r="H272" s="28"/>
      <c r="I272" s="28" t="s">
        <v>312</v>
      </c>
      <c r="J272" s="28"/>
      <c r="K272" s="28" t="s">
        <v>313</v>
      </c>
      <c r="L272" s="29">
        <v>2021</v>
      </c>
      <c r="M272" s="28" t="s">
        <v>62</v>
      </c>
      <c r="N272" s="28" t="s">
        <v>63</v>
      </c>
      <c r="O272" s="28" t="s">
        <v>235</v>
      </c>
      <c r="P272" s="28" t="s">
        <v>236</v>
      </c>
      <c r="Q272" s="83">
        <v>13539</v>
      </c>
      <c r="R272" s="83">
        <v>13225</v>
      </c>
      <c r="S272" s="83">
        <v>11508</v>
      </c>
      <c r="T272" s="86"/>
      <c r="U272" s="85" t="s">
        <v>21</v>
      </c>
      <c r="V272" s="84" t="s">
        <v>237</v>
      </c>
      <c r="W272" s="83">
        <v>7987900</v>
      </c>
      <c r="X272" s="30">
        <f t="shared" si="31"/>
        <v>589.99187532314056</v>
      </c>
      <c r="Y272" s="30">
        <f t="shared" si="32"/>
        <v>604</v>
      </c>
      <c r="Z272" s="30">
        <f t="shared" si="33"/>
        <v>694.11713590545708</v>
      </c>
      <c r="AA272" s="30" t="str">
        <f t="shared" si="34"/>
        <v/>
      </c>
      <c r="AB272" s="82" t="s">
        <v>238</v>
      </c>
      <c r="AC272" s="38"/>
      <c r="AD272" s="35">
        <f>W272/AC263</f>
        <v>0.10673708658837863</v>
      </c>
    </row>
    <row r="273" spans="1:30" s="36" customFormat="1" ht="28.8">
      <c r="A273" s="27"/>
      <c r="B273" s="28" t="s">
        <v>229</v>
      </c>
      <c r="C273" s="28" t="s">
        <v>168</v>
      </c>
      <c r="D273" s="28" t="s">
        <v>310</v>
      </c>
      <c r="E273" s="28" t="s">
        <v>231</v>
      </c>
      <c r="F273" s="28" t="s">
        <v>127</v>
      </c>
      <c r="G273" s="28" t="s">
        <v>311</v>
      </c>
      <c r="H273" s="28"/>
      <c r="I273" s="28" t="s">
        <v>312</v>
      </c>
      <c r="J273" s="28"/>
      <c r="K273" s="28" t="s">
        <v>313</v>
      </c>
      <c r="L273" s="29">
        <v>2021</v>
      </c>
      <c r="M273" s="28" t="s">
        <v>62</v>
      </c>
      <c r="N273" s="28" t="s">
        <v>63</v>
      </c>
      <c r="O273" s="28" t="s">
        <v>235</v>
      </c>
      <c r="P273" s="28" t="s">
        <v>236</v>
      </c>
      <c r="Q273" s="83">
        <v>13539</v>
      </c>
      <c r="R273" s="83">
        <v>13225</v>
      </c>
      <c r="S273" s="83">
        <v>11508</v>
      </c>
      <c r="T273" s="86"/>
      <c r="U273" s="85" t="s">
        <v>22</v>
      </c>
      <c r="V273" s="84" t="s">
        <v>237</v>
      </c>
      <c r="W273" s="83">
        <v>400000</v>
      </c>
      <c r="X273" s="30">
        <f t="shared" si="31"/>
        <v>29.544279488883966</v>
      </c>
      <c r="Y273" s="30">
        <f t="shared" si="32"/>
        <v>30.245746691871457</v>
      </c>
      <c r="Z273" s="30">
        <f t="shared" si="33"/>
        <v>34.758428919012857</v>
      </c>
      <c r="AA273" s="30" t="str">
        <f t="shared" si="34"/>
        <v/>
      </c>
      <c r="AB273" s="82" t="s">
        <v>238</v>
      </c>
      <c r="AC273" s="38"/>
      <c r="AD273" s="35">
        <f>W273/AC263</f>
        <v>5.3449385489742554E-3</v>
      </c>
    </row>
    <row r="274" spans="1:30" s="36" customFormat="1" ht="28.8">
      <c r="A274" s="27"/>
      <c r="B274" s="28" t="s">
        <v>229</v>
      </c>
      <c r="C274" s="28" t="s">
        <v>168</v>
      </c>
      <c r="D274" s="28" t="s">
        <v>310</v>
      </c>
      <c r="E274" s="28" t="s">
        <v>231</v>
      </c>
      <c r="F274" s="28" t="s">
        <v>127</v>
      </c>
      <c r="G274" s="28" t="s">
        <v>311</v>
      </c>
      <c r="H274" s="28"/>
      <c r="I274" s="28" t="s">
        <v>312</v>
      </c>
      <c r="J274" s="28"/>
      <c r="K274" s="28" t="s">
        <v>313</v>
      </c>
      <c r="L274" s="29">
        <v>2021</v>
      </c>
      <c r="M274" s="28" t="s">
        <v>62</v>
      </c>
      <c r="N274" s="28" t="s">
        <v>63</v>
      </c>
      <c r="O274" s="28" t="s">
        <v>235</v>
      </c>
      <c r="P274" s="28" t="s">
        <v>236</v>
      </c>
      <c r="Q274" s="83">
        <v>13539</v>
      </c>
      <c r="R274" s="83">
        <v>13225</v>
      </c>
      <c r="S274" s="83">
        <v>11508</v>
      </c>
      <c r="T274" s="86"/>
      <c r="U274" s="85" t="s">
        <v>23</v>
      </c>
      <c r="V274" s="84" t="s">
        <v>237</v>
      </c>
      <c r="W274" s="83">
        <v>7971912</v>
      </c>
      <c r="X274" s="30">
        <f t="shared" si="31"/>
        <v>588.81099047196983</v>
      </c>
      <c r="Y274" s="30">
        <f t="shared" si="32"/>
        <v>602.79107750472588</v>
      </c>
      <c r="Z274" s="30">
        <f t="shared" si="33"/>
        <v>692.72784150156417</v>
      </c>
      <c r="AA274" s="30" t="str">
        <f t="shared" si="34"/>
        <v/>
      </c>
      <c r="AB274" s="82" t="s">
        <v>238</v>
      </c>
      <c r="AC274" s="38"/>
      <c r="AD274" s="35">
        <f>W274/AC263</f>
        <v>0.10652344939457614</v>
      </c>
    </row>
    <row r="275" spans="1:30" s="36" customFormat="1" ht="28.8">
      <c r="A275" s="27"/>
      <c r="B275" s="28" t="s">
        <v>229</v>
      </c>
      <c r="C275" s="28" t="s">
        <v>168</v>
      </c>
      <c r="D275" s="28" t="s">
        <v>310</v>
      </c>
      <c r="E275" s="28" t="s">
        <v>231</v>
      </c>
      <c r="F275" s="28" t="s">
        <v>127</v>
      </c>
      <c r="G275" s="28" t="s">
        <v>311</v>
      </c>
      <c r="H275" s="28"/>
      <c r="I275" s="28" t="s">
        <v>312</v>
      </c>
      <c r="J275" s="28"/>
      <c r="K275" s="28" t="s">
        <v>313</v>
      </c>
      <c r="L275" s="29">
        <v>2021</v>
      </c>
      <c r="M275" s="28" t="s">
        <v>62</v>
      </c>
      <c r="N275" s="28" t="s">
        <v>63</v>
      </c>
      <c r="O275" s="28" t="s">
        <v>235</v>
      </c>
      <c r="P275" s="28" t="s">
        <v>236</v>
      </c>
      <c r="Q275" s="83">
        <v>13539</v>
      </c>
      <c r="R275" s="83">
        <v>13225</v>
      </c>
      <c r="S275" s="83">
        <v>11508</v>
      </c>
      <c r="T275" s="86"/>
      <c r="U275" s="85" t="s">
        <v>24</v>
      </c>
      <c r="V275" s="84" t="s">
        <v>237</v>
      </c>
      <c r="W275" s="83">
        <v>8018266</v>
      </c>
      <c r="X275" s="30">
        <f t="shared" si="31"/>
        <v>592.23472930053913</v>
      </c>
      <c r="Y275" s="30">
        <f t="shared" si="32"/>
        <v>606.29610586011347</v>
      </c>
      <c r="Z275" s="30">
        <f t="shared" si="33"/>
        <v>696.75582203684394</v>
      </c>
      <c r="AA275" s="30" t="str">
        <f t="shared" si="34"/>
        <v/>
      </c>
      <c r="AB275" s="82" t="s">
        <v>238</v>
      </c>
      <c r="AC275" s="38"/>
      <c r="AD275" s="35">
        <f>W275/AC263</f>
        <v>0.10714284759832401</v>
      </c>
    </row>
    <row r="276" spans="1:30" s="36" customFormat="1" ht="15" customHeight="1">
      <c r="A276" s="27"/>
      <c r="B276" s="28" t="s">
        <v>229</v>
      </c>
      <c r="C276" s="28" t="s">
        <v>168</v>
      </c>
      <c r="D276" s="28" t="s">
        <v>310</v>
      </c>
      <c r="E276" s="28" t="s">
        <v>231</v>
      </c>
      <c r="F276" s="28" t="s">
        <v>127</v>
      </c>
      <c r="G276" s="28" t="s">
        <v>311</v>
      </c>
      <c r="H276" s="28"/>
      <c r="I276" s="28" t="s">
        <v>314</v>
      </c>
      <c r="J276" s="28"/>
      <c r="K276" s="28" t="s">
        <v>315</v>
      </c>
      <c r="L276" s="29">
        <v>2023</v>
      </c>
      <c r="M276" s="28" t="s">
        <v>316</v>
      </c>
      <c r="N276" s="28" t="s">
        <v>63</v>
      </c>
      <c r="O276" s="28" t="s">
        <v>235</v>
      </c>
      <c r="P276" s="28" t="s">
        <v>236</v>
      </c>
      <c r="Q276" s="30">
        <v>4266</v>
      </c>
      <c r="R276" s="30">
        <v>4170</v>
      </c>
      <c r="S276" s="37">
        <v>2635</v>
      </c>
      <c r="T276" s="37"/>
      <c r="U276" s="31" t="s">
        <v>12</v>
      </c>
      <c r="V276" s="32" t="s">
        <v>237</v>
      </c>
      <c r="W276" s="30">
        <v>550359.91484148137</v>
      </c>
      <c r="X276" s="30">
        <f t="shared" si="31"/>
        <v>129.01076297268668</v>
      </c>
      <c r="Y276" s="30">
        <f t="shared" si="32"/>
        <v>131.98079492601471</v>
      </c>
      <c r="Z276" s="30">
        <f t="shared" si="33"/>
        <v>208.86524282409161</v>
      </c>
      <c r="AA276" s="30" t="str">
        <f t="shared" si="34"/>
        <v/>
      </c>
      <c r="AB276" s="33" t="s">
        <v>238</v>
      </c>
      <c r="AC276" s="34">
        <f>SUM(W276:W288)</f>
        <v>22450000</v>
      </c>
      <c r="AD276" s="35">
        <f>W276/AC276</f>
        <v>2.4514918255745272E-2</v>
      </c>
    </row>
    <row r="277" spans="1:30" s="36" customFormat="1" ht="28.8">
      <c r="A277" s="27"/>
      <c r="B277" s="28" t="s">
        <v>229</v>
      </c>
      <c r="C277" s="28" t="s">
        <v>168</v>
      </c>
      <c r="D277" s="28" t="s">
        <v>310</v>
      </c>
      <c r="E277" s="28" t="s">
        <v>231</v>
      </c>
      <c r="F277" s="28" t="s">
        <v>127</v>
      </c>
      <c r="G277" s="28" t="s">
        <v>311</v>
      </c>
      <c r="H277" s="28"/>
      <c r="I277" s="28" t="s">
        <v>314</v>
      </c>
      <c r="J277" s="28"/>
      <c r="K277" s="28" t="s">
        <v>315</v>
      </c>
      <c r="L277" s="29">
        <v>2023</v>
      </c>
      <c r="M277" s="28" t="s">
        <v>316</v>
      </c>
      <c r="N277" s="28" t="s">
        <v>63</v>
      </c>
      <c r="O277" s="28" t="s">
        <v>235</v>
      </c>
      <c r="P277" s="28" t="s">
        <v>236</v>
      </c>
      <c r="Q277" s="30">
        <v>4266</v>
      </c>
      <c r="R277" s="30">
        <v>4170</v>
      </c>
      <c r="S277" s="37">
        <v>2635</v>
      </c>
      <c r="T277" s="37"/>
      <c r="U277" s="31" t="s">
        <v>13</v>
      </c>
      <c r="V277" s="32" t="s">
        <v>237</v>
      </c>
      <c r="W277" s="30">
        <v>5300450.2429069141</v>
      </c>
      <c r="X277" s="30">
        <f t="shared" si="31"/>
        <v>1242.48716430073</v>
      </c>
      <c r="Y277" s="30">
        <f t="shared" si="32"/>
        <v>1271.0911853493799</v>
      </c>
      <c r="Z277" s="30">
        <f t="shared" si="33"/>
        <v>2011.5560694143887</v>
      </c>
      <c r="AA277" s="30" t="str">
        <f t="shared" si="34"/>
        <v/>
      </c>
      <c r="AB277" s="33" t="s">
        <v>238</v>
      </c>
      <c r="AC277" s="38"/>
      <c r="AD277" s="35">
        <f>W277/AC276</f>
        <v>0.23610023353705631</v>
      </c>
    </row>
    <row r="278" spans="1:30" s="36" customFormat="1" ht="28.8">
      <c r="A278" s="27"/>
      <c r="B278" s="28" t="s">
        <v>229</v>
      </c>
      <c r="C278" s="28" t="s">
        <v>168</v>
      </c>
      <c r="D278" s="28" t="s">
        <v>310</v>
      </c>
      <c r="E278" s="28" t="s">
        <v>231</v>
      </c>
      <c r="F278" s="28" t="s">
        <v>127</v>
      </c>
      <c r="G278" s="28" t="s">
        <v>311</v>
      </c>
      <c r="H278" s="28"/>
      <c r="I278" s="28" t="s">
        <v>314</v>
      </c>
      <c r="J278" s="28"/>
      <c r="K278" s="28" t="s">
        <v>315</v>
      </c>
      <c r="L278" s="29">
        <v>2023</v>
      </c>
      <c r="M278" s="28" t="s">
        <v>316</v>
      </c>
      <c r="N278" s="28" t="s">
        <v>63</v>
      </c>
      <c r="O278" s="28" t="s">
        <v>235</v>
      </c>
      <c r="P278" s="28" t="s">
        <v>236</v>
      </c>
      <c r="Q278" s="30">
        <v>4266</v>
      </c>
      <c r="R278" s="30">
        <v>4170</v>
      </c>
      <c r="S278" s="37">
        <v>2635</v>
      </c>
      <c r="T278" s="37"/>
      <c r="U278" s="31" t="s">
        <v>14</v>
      </c>
      <c r="V278" s="32" t="s">
        <v>237</v>
      </c>
      <c r="W278" s="30">
        <v>1541576.6838743798</v>
      </c>
      <c r="X278" s="30">
        <f t="shared" si="31"/>
        <v>361.36349832967181</v>
      </c>
      <c r="Y278" s="30">
        <f t="shared" si="32"/>
        <v>369.68265800344841</v>
      </c>
      <c r="Z278" s="30">
        <f t="shared" si="33"/>
        <v>585.03858970564704</v>
      </c>
      <c r="AA278" s="30" t="str">
        <f t="shared" si="34"/>
        <v/>
      </c>
      <c r="AB278" s="33" t="s">
        <v>238</v>
      </c>
      <c r="AC278" s="38"/>
      <c r="AD278" s="35">
        <f>W278/AC276</f>
        <v>6.8667112867455679E-2</v>
      </c>
    </row>
    <row r="279" spans="1:30" s="36" customFormat="1" ht="28.8">
      <c r="A279" s="27"/>
      <c r="B279" s="28" t="s">
        <v>229</v>
      </c>
      <c r="C279" s="28" t="s">
        <v>168</v>
      </c>
      <c r="D279" s="28" t="s">
        <v>310</v>
      </c>
      <c r="E279" s="28" t="s">
        <v>231</v>
      </c>
      <c r="F279" s="28" t="s">
        <v>127</v>
      </c>
      <c r="G279" s="28" t="s">
        <v>311</v>
      </c>
      <c r="H279" s="28"/>
      <c r="I279" s="28" t="s">
        <v>314</v>
      </c>
      <c r="J279" s="28"/>
      <c r="K279" s="28" t="s">
        <v>315</v>
      </c>
      <c r="L279" s="29">
        <v>2023</v>
      </c>
      <c r="M279" s="28" t="s">
        <v>316</v>
      </c>
      <c r="N279" s="28" t="s">
        <v>63</v>
      </c>
      <c r="O279" s="28" t="s">
        <v>235</v>
      </c>
      <c r="P279" s="28" t="s">
        <v>236</v>
      </c>
      <c r="Q279" s="30">
        <v>4266</v>
      </c>
      <c r="R279" s="30">
        <v>4170</v>
      </c>
      <c r="S279" s="37">
        <v>2635</v>
      </c>
      <c r="T279" s="37"/>
      <c r="U279" s="31" t="s">
        <v>15</v>
      </c>
      <c r="V279" s="32" t="s">
        <v>237</v>
      </c>
      <c r="W279" s="30">
        <v>810204.59109198686</v>
      </c>
      <c r="X279" s="30">
        <f t="shared" si="31"/>
        <v>189.92137625222384</v>
      </c>
      <c r="Y279" s="30">
        <f t="shared" si="32"/>
        <v>194.29366692853401</v>
      </c>
      <c r="Z279" s="30">
        <f t="shared" si="33"/>
        <v>307.47802318481473</v>
      </c>
      <c r="AA279" s="30" t="str">
        <f t="shared" si="34"/>
        <v/>
      </c>
      <c r="AB279" s="33" t="s">
        <v>238</v>
      </c>
      <c r="AC279" s="38"/>
      <c r="AD279" s="35">
        <f>W279/AC276</f>
        <v>3.608929136267202E-2</v>
      </c>
    </row>
    <row r="280" spans="1:30" s="36" customFormat="1" ht="28.8">
      <c r="A280" s="27"/>
      <c r="B280" s="28" t="s">
        <v>229</v>
      </c>
      <c r="C280" s="28" t="s">
        <v>168</v>
      </c>
      <c r="D280" s="28" t="s">
        <v>310</v>
      </c>
      <c r="E280" s="28" t="s">
        <v>231</v>
      </c>
      <c r="F280" s="28" t="s">
        <v>127</v>
      </c>
      <c r="G280" s="28" t="s">
        <v>311</v>
      </c>
      <c r="H280" s="28"/>
      <c r="I280" s="28" t="s">
        <v>314</v>
      </c>
      <c r="J280" s="28"/>
      <c r="K280" s="28" t="s">
        <v>315</v>
      </c>
      <c r="L280" s="29">
        <v>2023</v>
      </c>
      <c r="M280" s="28" t="s">
        <v>316</v>
      </c>
      <c r="N280" s="28" t="s">
        <v>63</v>
      </c>
      <c r="O280" s="28" t="s">
        <v>235</v>
      </c>
      <c r="P280" s="28" t="s">
        <v>236</v>
      </c>
      <c r="Q280" s="30">
        <v>4266</v>
      </c>
      <c r="R280" s="30">
        <v>4170</v>
      </c>
      <c r="S280" s="37">
        <v>2635</v>
      </c>
      <c r="T280" s="37"/>
      <c r="U280" s="31" t="s">
        <v>16</v>
      </c>
      <c r="V280" s="32" t="s">
        <v>237</v>
      </c>
      <c r="W280" s="30">
        <v>1516220.5295670461</v>
      </c>
      <c r="X280" s="30">
        <f t="shared" si="31"/>
        <v>355.41972094867464</v>
      </c>
      <c r="Y280" s="30">
        <f t="shared" si="32"/>
        <v>363.60204545972329</v>
      </c>
      <c r="Z280" s="30">
        <f t="shared" si="33"/>
        <v>575.41576074650709</v>
      </c>
      <c r="AA280" s="30" t="str">
        <f t="shared" si="34"/>
        <v/>
      </c>
      <c r="AB280" s="33" t="s">
        <v>238</v>
      </c>
      <c r="AC280" s="38"/>
      <c r="AD280" s="35">
        <f>W280/AC276</f>
        <v>6.7537662786950822E-2</v>
      </c>
    </row>
    <row r="281" spans="1:30" s="36" customFormat="1" ht="28.8">
      <c r="A281" s="27"/>
      <c r="B281" s="28" t="s">
        <v>229</v>
      </c>
      <c r="C281" s="28" t="s">
        <v>168</v>
      </c>
      <c r="D281" s="28" t="s">
        <v>310</v>
      </c>
      <c r="E281" s="28" t="s">
        <v>231</v>
      </c>
      <c r="F281" s="28" t="s">
        <v>127</v>
      </c>
      <c r="G281" s="28" t="s">
        <v>311</v>
      </c>
      <c r="H281" s="28"/>
      <c r="I281" s="28" t="s">
        <v>314</v>
      </c>
      <c r="J281" s="28"/>
      <c r="K281" s="28" t="s">
        <v>315</v>
      </c>
      <c r="L281" s="29">
        <v>2023</v>
      </c>
      <c r="M281" s="28" t="s">
        <v>316</v>
      </c>
      <c r="N281" s="28" t="s">
        <v>63</v>
      </c>
      <c r="O281" s="28" t="s">
        <v>235</v>
      </c>
      <c r="P281" s="28" t="s">
        <v>236</v>
      </c>
      <c r="Q281" s="30">
        <v>4266</v>
      </c>
      <c r="R281" s="30">
        <v>4170</v>
      </c>
      <c r="S281" s="37">
        <v>2635</v>
      </c>
      <c r="T281" s="37"/>
      <c r="U281" s="31" t="s">
        <v>17</v>
      </c>
      <c r="V281" s="32" t="s">
        <v>237</v>
      </c>
      <c r="W281" s="30">
        <v>111659.60578378313</v>
      </c>
      <c r="X281" s="30">
        <f t="shared" si="31"/>
        <v>26.174309841486902</v>
      </c>
      <c r="Y281" s="30">
        <f t="shared" si="32"/>
        <v>26.776883881003148</v>
      </c>
      <c r="Z281" s="30">
        <f t="shared" si="33"/>
        <v>42.375561967280127</v>
      </c>
      <c r="AA281" s="30" t="str">
        <f t="shared" si="34"/>
        <v/>
      </c>
      <c r="AB281" s="33" t="s">
        <v>238</v>
      </c>
      <c r="AC281" s="38"/>
      <c r="AD281" s="35">
        <f>W281/AC276</f>
        <v>4.9737018166495827E-3</v>
      </c>
    </row>
    <row r="282" spans="1:30" s="36" customFormat="1" ht="28.8">
      <c r="A282" s="27"/>
      <c r="B282" s="28" t="s">
        <v>229</v>
      </c>
      <c r="C282" s="28" t="s">
        <v>168</v>
      </c>
      <c r="D282" s="28" t="s">
        <v>310</v>
      </c>
      <c r="E282" s="28" t="s">
        <v>231</v>
      </c>
      <c r="F282" s="28" t="s">
        <v>127</v>
      </c>
      <c r="G282" s="28" t="s">
        <v>311</v>
      </c>
      <c r="H282" s="28"/>
      <c r="I282" s="28" t="s">
        <v>314</v>
      </c>
      <c r="J282" s="28"/>
      <c r="K282" s="28" t="s">
        <v>315</v>
      </c>
      <c r="L282" s="29">
        <v>2023</v>
      </c>
      <c r="M282" s="28" t="s">
        <v>316</v>
      </c>
      <c r="N282" s="28" t="s">
        <v>63</v>
      </c>
      <c r="O282" s="28" t="s">
        <v>235</v>
      </c>
      <c r="P282" s="28" t="s">
        <v>236</v>
      </c>
      <c r="Q282" s="30">
        <v>4266</v>
      </c>
      <c r="R282" s="30">
        <v>4170</v>
      </c>
      <c r="S282" s="37">
        <v>2635</v>
      </c>
      <c r="T282" s="37"/>
      <c r="U282" s="31" t="s">
        <v>18</v>
      </c>
      <c r="V282" s="32" t="s">
        <v>237</v>
      </c>
      <c r="W282" s="30">
        <v>207400.43193440841</v>
      </c>
      <c r="X282" s="30">
        <f t="shared" si="31"/>
        <v>48.617072652228885</v>
      </c>
      <c r="Y282" s="30">
        <f t="shared" si="32"/>
        <v>49.736314612567966</v>
      </c>
      <c r="Z282" s="30">
        <f t="shared" si="33"/>
        <v>78.709841341331469</v>
      </c>
      <c r="AA282" s="30" t="str">
        <f t="shared" si="34"/>
        <v/>
      </c>
      <c r="AB282" s="33" t="s">
        <v>238</v>
      </c>
      <c r="AC282" s="38"/>
      <c r="AD282" s="35">
        <f>W282/AC276</f>
        <v>9.2383265895059422E-3</v>
      </c>
    </row>
    <row r="283" spans="1:30" s="36" customFormat="1" ht="28.8">
      <c r="A283" s="27"/>
      <c r="B283" s="28" t="s">
        <v>229</v>
      </c>
      <c r="C283" s="28" t="s">
        <v>168</v>
      </c>
      <c r="D283" s="28" t="s">
        <v>310</v>
      </c>
      <c r="E283" s="28" t="s">
        <v>231</v>
      </c>
      <c r="F283" s="28" t="s">
        <v>127</v>
      </c>
      <c r="G283" s="28" t="s">
        <v>311</v>
      </c>
      <c r="H283" s="28"/>
      <c r="I283" s="28" t="s">
        <v>314</v>
      </c>
      <c r="J283" s="28"/>
      <c r="K283" s="28" t="s">
        <v>315</v>
      </c>
      <c r="L283" s="29">
        <v>2023</v>
      </c>
      <c r="M283" s="28" t="s">
        <v>316</v>
      </c>
      <c r="N283" s="28" t="s">
        <v>63</v>
      </c>
      <c r="O283" s="28" t="s">
        <v>235</v>
      </c>
      <c r="P283" s="28" t="s">
        <v>236</v>
      </c>
      <c r="Q283" s="30">
        <v>4266</v>
      </c>
      <c r="R283" s="30">
        <v>4170</v>
      </c>
      <c r="S283" s="37">
        <v>2635</v>
      </c>
      <c r="T283" s="37"/>
      <c r="U283" s="31" t="s">
        <v>19</v>
      </c>
      <c r="V283" s="32" t="s">
        <v>237</v>
      </c>
      <c r="W283" s="30">
        <v>0</v>
      </c>
      <c r="X283" s="30">
        <f t="shared" si="31"/>
        <v>0</v>
      </c>
      <c r="Y283" s="30">
        <f t="shared" si="32"/>
        <v>0</v>
      </c>
      <c r="Z283" s="30">
        <f t="shared" si="33"/>
        <v>0</v>
      </c>
      <c r="AA283" s="30" t="str">
        <f t="shared" si="34"/>
        <v/>
      </c>
      <c r="AB283" s="33" t="s">
        <v>238</v>
      </c>
      <c r="AC283" s="38"/>
      <c r="AD283" s="35">
        <f>W283/AC276</f>
        <v>0</v>
      </c>
    </row>
    <row r="284" spans="1:30" s="36" customFormat="1" ht="28.8">
      <c r="A284" s="27"/>
      <c r="B284" s="28" t="s">
        <v>229</v>
      </c>
      <c r="C284" s="28" t="s">
        <v>168</v>
      </c>
      <c r="D284" s="28" t="s">
        <v>310</v>
      </c>
      <c r="E284" s="28" t="s">
        <v>231</v>
      </c>
      <c r="F284" s="28" t="s">
        <v>127</v>
      </c>
      <c r="G284" s="28" t="s">
        <v>311</v>
      </c>
      <c r="H284" s="28"/>
      <c r="I284" s="28" t="s">
        <v>314</v>
      </c>
      <c r="J284" s="28"/>
      <c r="K284" s="28" t="s">
        <v>315</v>
      </c>
      <c r="L284" s="29">
        <v>2023</v>
      </c>
      <c r="M284" s="28" t="s">
        <v>316</v>
      </c>
      <c r="N284" s="28" t="s">
        <v>63</v>
      </c>
      <c r="O284" s="28" t="s">
        <v>235</v>
      </c>
      <c r="P284" s="28" t="s">
        <v>236</v>
      </c>
      <c r="Q284" s="30">
        <v>4266</v>
      </c>
      <c r="R284" s="30">
        <v>4170</v>
      </c>
      <c r="S284" s="37">
        <v>2635</v>
      </c>
      <c r="T284" s="37"/>
      <c r="U284" s="31" t="s">
        <v>20</v>
      </c>
      <c r="V284" s="32" t="s">
        <v>237</v>
      </c>
      <c r="W284" s="30">
        <v>2383645</v>
      </c>
      <c r="X284" s="30">
        <f t="shared" si="31"/>
        <v>558.7541022034693</v>
      </c>
      <c r="Y284" s="30">
        <f t="shared" si="32"/>
        <v>571.61750599520383</v>
      </c>
      <c r="Z284" s="30">
        <f t="shared" si="33"/>
        <v>904.6091081593928</v>
      </c>
      <c r="AA284" s="30" t="str">
        <f t="shared" si="34"/>
        <v/>
      </c>
      <c r="AB284" s="33" t="s">
        <v>238</v>
      </c>
      <c r="AC284" s="38"/>
      <c r="AD284" s="35">
        <f>W284/AC276</f>
        <v>0.10617572383073497</v>
      </c>
    </row>
    <row r="285" spans="1:30" s="36" customFormat="1" ht="28.8">
      <c r="A285" s="27"/>
      <c r="B285" s="28" t="s">
        <v>229</v>
      </c>
      <c r="C285" s="28" t="s">
        <v>168</v>
      </c>
      <c r="D285" s="28" t="s">
        <v>310</v>
      </c>
      <c r="E285" s="28" t="s">
        <v>231</v>
      </c>
      <c r="F285" s="28" t="s">
        <v>127</v>
      </c>
      <c r="G285" s="28" t="s">
        <v>311</v>
      </c>
      <c r="H285" s="28"/>
      <c r="I285" s="28" t="s">
        <v>314</v>
      </c>
      <c r="J285" s="28"/>
      <c r="K285" s="28" t="s">
        <v>315</v>
      </c>
      <c r="L285" s="29">
        <v>2023</v>
      </c>
      <c r="M285" s="28" t="s">
        <v>316</v>
      </c>
      <c r="N285" s="28" t="s">
        <v>63</v>
      </c>
      <c r="O285" s="28" t="s">
        <v>235</v>
      </c>
      <c r="P285" s="28" t="s">
        <v>236</v>
      </c>
      <c r="Q285" s="30">
        <v>4266</v>
      </c>
      <c r="R285" s="30">
        <v>4170</v>
      </c>
      <c r="S285" s="37">
        <v>2635</v>
      </c>
      <c r="T285" s="37"/>
      <c r="U285" s="31" t="s">
        <v>21</v>
      </c>
      <c r="V285" s="32" t="s">
        <v>237</v>
      </c>
      <c r="W285" s="30">
        <v>4543478</v>
      </c>
      <c r="X285" s="30">
        <f t="shared" si="31"/>
        <v>1065.0440693858416</v>
      </c>
      <c r="Y285" s="30">
        <f t="shared" si="32"/>
        <v>1089.5630695443645</v>
      </c>
      <c r="Z285" s="30">
        <f t="shared" si="33"/>
        <v>1724.2800759013282</v>
      </c>
      <c r="AA285" s="30" t="str">
        <f t="shared" si="34"/>
        <v/>
      </c>
      <c r="AB285" s="33" t="s">
        <v>238</v>
      </c>
      <c r="AC285" s="38"/>
      <c r="AD285" s="35">
        <f>W285/AC276</f>
        <v>0.20238209354120268</v>
      </c>
    </row>
    <row r="286" spans="1:30" s="36" customFormat="1" ht="28.8">
      <c r="A286" s="27"/>
      <c r="B286" s="28" t="s">
        <v>229</v>
      </c>
      <c r="C286" s="28" t="s">
        <v>168</v>
      </c>
      <c r="D286" s="28" t="s">
        <v>310</v>
      </c>
      <c r="E286" s="28" t="s">
        <v>231</v>
      </c>
      <c r="F286" s="28" t="s">
        <v>127</v>
      </c>
      <c r="G286" s="28" t="s">
        <v>311</v>
      </c>
      <c r="H286" s="28"/>
      <c r="I286" s="28" t="s">
        <v>314</v>
      </c>
      <c r="J286" s="28"/>
      <c r="K286" s="28" t="s">
        <v>315</v>
      </c>
      <c r="L286" s="29">
        <v>2023</v>
      </c>
      <c r="M286" s="28" t="s">
        <v>316</v>
      </c>
      <c r="N286" s="28" t="s">
        <v>63</v>
      </c>
      <c r="O286" s="28" t="s">
        <v>235</v>
      </c>
      <c r="P286" s="28" t="s">
        <v>236</v>
      </c>
      <c r="Q286" s="30">
        <v>4266</v>
      </c>
      <c r="R286" s="30">
        <v>4170</v>
      </c>
      <c r="S286" s="37">
        <v>2635</v>
      </c>
      <c r="T286" s="37"/>
      <c r="U286" s="31" t="s">
        <v>22</v>
      </c>
      <c r="V286" s="32" t="s">
        <v>237</v>
      </c>
      <c r="W286" s="30">
        <v>0</v>
      </c>
      <c r="X286" s="30">
        <f t="shared" si="31"/>
        <v>0</v>
      </c>
      <c r="Y286" s="30">
        <f t="shared" si="32"/>
        <v>0</v>
      </c>
      <c r="Z286" s="30">
        <f t="shared" si="33"/>
        <v>0</v>
      </c>
      <c r="AA286" s="30" t="str">
        <f t="shared" si="34"/>
        <v/>
      </c>
      <c r="AB286" s="33" t="s">
        <v>238</v>
      </c>
      <c r="AC286" s="38"/>
      <c r="AD286" s="35">
        <f>W286/AC276</f>
        <v>0</v>
      </c>
    </row>
    <row r="287" spans="1:30" s="36" customFormat="1" ht="28.8">
      <c r="A287" s="27"/>
      <c r="B287" s="28" t="s">
        <v>229</v>
      </c>
      <c r="C287" s="28" t="s">
        <v>168</v>
      </c>
      <c r="D287" s="28" t="s">
        <v>310</v>
      </c>
      <c r="E287" s="28" t="s">
        <v>231</v>
      </c>
      <c r="F287" s="28" t="s">
        <v>127</v>
      </c>
      <c r="G287" s="28" t="s">
        <v>311</v>
      </c>
      <c r="H287" s="28"/>
      <c r="I287" s="28" t="s">
        <v>314</v>
      </c>
      <c r="J287" s="28"/>
      <c r="K287" s="28" t="s">
        <v>315</v>
      </c>
      <c r="L287" s="29">
        <v>2023</v>
      </c>
      <c r="M287" s="28" t="s">
        <v>316</v>
      </c>
      <c r="N287" s="28" t="s">
        <v>63</v>
      </c>
      <c r="O287" s="28" t="s">
        <v>235</v>
      </c>
      <c r="P287" s="28" t="s">
        <v>236</v>
      </c>
      <c r="Q287" s="30">
        <v>4266</v>
      </c>
      <c r="R287" s="30">
        <v>4170</v>
      </c>
      <c r="S287" s="37">
        <v>2635</v>
      </c>
      <c r="T287" s="37"/>
      <c r="U287" s="31" t="s">
        <v>23</v>
      </c>
      <c r="V287" s="32" t="s">
        <v>237</v>
      </c>
      <c r="W287" s="30">
        <v>2753005</v>
      </c>
      <c r="X287" s="30">
        <f t="shared" si="31"/>
        <v>645.33638068448192</v>
      </c>
      <c r="Y287" s="30">
        <f t="shared" si="32"/>
        <v>660.19304556354916</v>
      </c>
      <c r="Z287" s="30">
        <f t="shared" si="33"/>
        <v>1044.7836812144212</v>
      </c>
      <c r="AA287" s="30" t="str">
        <f t="shared" si="34"/>
        <v/>
      </c>
      <c r="AB287" s="33" t="s">
        <v>238</v>
      </c>
      <c r="AC287" s="38"/>
      <c r="AD287" s="35">
        <f>W287/AC276</f>
        <v>0.122628285077951</v>
      </c>
    </row>
    <row r="288" spans="1:30" s="36" customFormat="1" ht="28.8">
      <c r="A288" s="27"/>
      <c r="B288" s="28" t="s">
        <v>229</v>
      </c>
      <c r="C288" s="28" t="s">
        <v>168</v>
      </c>
      <c r="D288" s="28" t="s">
        <v>310</v>
      </c>
      <c r="E288" s="28" t="s">
        <v>231</v>
      </c>
      <c r="F288" s="28" t="s">
        <v>127</v>
      </c>
      <c r="G288" s="28" t="s">
        <v>311</v>
      </c>
      <c r="H288" s="28"/>
      <c r="I288" s="28" t="s">
        <v>314</v>
      </c>
      <c r="J288" s="28"/>
      <c r="K288" s="28" t="s">
        <v>315</v>
      </c>
      <c r="L288" s="29">
        <v>2023</v>
      </c>
      <c r="M288" s="28" t="s">
        <v>316</v>
      </c>
      <c r="N288" s="28" t="s">
        <v>63</v>
      </c>
      <c r="O288" s="28" t="s">
        <v>235</v>
      </c>
      <c r="P288" s="28" t="s">
        <v>236</v>
      </c>
      <c r="Q288" s="30">
        <v>4266</v>
      </c>
      <c r="R288" s="30">
        <v>4170</v>
      </c>
      <c r="S288" s="37">
        <v>2635</v>
      </c>
      <c r="T288" s="37"/>
      <c r="U288" s="31" t="s">
        <v>24</v>
      </c>
      <c r="V288" s="32" t="s">
        <v>237</v>
      </c>
      <c r="W288" s="30">
        <v>2732000</v>
      </c>
      <c r="X288" s="30">
        <f t="shared" si="31"/>
        <v>640.41256446319733</v>
      </c>
      <c r="Y288" s="30">
        <f t="shared" si="32"/>
        <v>655.15587529976017</v>
      </c>
      <c r="Z288" s="30">
        <f t="shared" si="33"/>
        <v>1036.8121442125237</v>
      </c>
      <c r="AA288" s="30" t="str">
        <f t="shared" si="34"/>
        <v/>
      </c>
      <c r="AB288" s="33" t="s">
        <v>238</v>
      </c>
      <c r="AC288" s="38"/>
      <c r="AD288" s="35">
        <f>W288/AC276</f>
        <v>0.12169265033407572</v>
      </c>
    </row>
    <row r="289" spans="1:30" s="38" customFormat="1" ht="15" customHeight="1">
      <c r="A289" s="39"/>
      <c r="B289" s="40" t="s">
        <v>229</v>
      </c>
      <c r="C289" s="40" t="s">
        <v>168</v>
      </c>
      <c r="D289" s="40" t="s">
        <v>310</v>
      </c>
      <c r="E289" s="40" t="s">
        <v>231</v>
      </c>
      <c r="F289" s="40" t="s">
        <v>127</v>
      </c>
      <c r="G289" s="40" t="s">
        <v>311</v>
      </c>
      <c r="H289" s="40"/>
      <c r="I289" s="40" t="s">
        <v>317</v>
      </c>
      <c r="J289" s="40"/>
      <c r="K289" s="40" t="s">
        <v>318</v>
      </c>
      <c r="L289" s="41">
        <v>2025</v>
      </c>
      <c r="M289" s="40" t="s">
        <v>62</v>
      </c>
      <c r="N289" s="40" t="s">
        <v>142</v>
      </c>
      <c r="O289" s="40" t="s">
        <v>235</v>
      </c>
      <c r="P289" s="40" t="s">
        <v>236</v>
      </c>
      <c r="Q289" s="42">
        <v>5106</v>
      </c>
      <c r="R289" s="42">
        <v>4595</v>
      </c>
      <c r="S289" s="43">
        <v>4120</v>
      </c>
      <c r="T289" s="43"/>
      <c r="U289" s="44" t="s">
        <v>12</v>
      </c>
      <c r="V289" s="45" t="s">
        <v>237</v>
      </c>
      <c r="W289" s="42">
        <v>1005111.6484855561</v>
      </c>
      <c r="X289" s="42">
        <f t="shared" si="31"/>
        <v>196.84912817970155</v>
      </c>
      <c r="Y289" s="42">
        <f t="shared" si="32"/>
        <v>218.74029346802092</v>
      </c>
      <c r="Z289" s="42">
        <f t="shared" si="33"/>
        <v>243.95913798193109</v>
      </c>
      <c r="AA289" s="42" t="str">
        <f t="shared" si="34"/>
        <v/>
      </c>
      <c r="AB289" s="46" t="s">
        <v>238</v>
      </c>
      <c r="AC289" s="34">
        <f>SUM(W289:W301)</f>
        <v>41000000</v>
      </c>
      <c r="AD289" s="81">
        <f>W289/AC289</f>
        <v>2.4514918255745272E-2</v>
      </c>
    </row>
    <row r="290" spans="1:30" s="38" customFormat="1" ht="28.8">
      <c r="A290" s="39"/>
      <c r="B290" s="40" t="s">
        <v>229</v>
      </c>
      <c r="C290" s="40" t="s">
        <v>168</v>
      </c>
      <c r="D290" s="40" t="s">
        <v>310</v>
      </c>
      <c r="E290" s="40" t="s">
        <v>231</v>
      </c>
      <c r="F290" s="40" t="s">
        <v>127</v>
      </c>
      <c r="G290" s="40" t="s">
        <v>311</v>
      </c>
      <c r="H290" s="40"/>
      <c r="I290" s="40" t="s">
        <v>317</v>
      </c>
      <c r="J290" s="40"/>
      <c r="K290" s="40" t="s">
        <v>318</v>
      </c>
      <c r="L290" s="41">
        <v>2025</v>
      </c>
      <c r="M290" s="40" t="s">
        <v>62</v>
      </c>
      <c r="N290" s="40" t="s">
        <v>142</v>
      </c>
      <c r="O290" s="40" t="s">
        <v>235</v>
      </c>
      <c r="P290" s="40" t="s">
        <v>236</v>
      </c>
      <c r="Q290" s="42">
        <v>5106</v>
      </c>
      <c r="R290" s="42">
        <v>4595</v>
      </c>
      <c r="S290" s="43">
        <v>4120</v>
      </c>
      <c r="T290" s="43"/>
      <c r="U290" s="44" t="s">
        <v>13</v>
      </c>
      <c r="V290" s="45" t="s">
        <v>237</v>
      </c>
      <c r="W290" s="42">
        <v>9680109.5750193093</v>
      </c>
      <c r="X290" s="42">
        <f t="shared" si="31"/>
        <v>1895.8303123813766</v>
      </c>
      <c r="Y290" s="42">
        <f t="shared" si="32"/>
        <v>2106.6614961957148</v>
      </c>
      <c r="Z290" s="42">
        <f t="shared" si="33"/>
        <v>2349.5411589852692</v>
      </c>
      <c r="AA290" s="42" t="str">
        <f t="shared" si="34"/>
        <v/>
      </c>
      <c r="AB290" s="46" t="s">
        <v>238</v>
      </c>
      <c r="AD290" s="81">
        <f>W290/AC289</f>
        <v>0.23610023353705634</v>
      </c>
    </row>
    <row r="291" spans="1:30" s="38" customFormat="1" ht="28.8">
      <c r="A291" s="39"/>
      <c r="B291" s="40" t="s">
        <v>229</v>
      </c>
      <c r="C291" s="40" t="s">
        <v>168</v>
      </c>
      <c r="D291" s="40" t="s">
        <v>310</v>
      </c>
      <c r="E291" s="40" t="s">
        <v>231</v>
      </c>
      <c r="F291" s="40" t="s">
        <v>127</v>
      </c>
      <c r="G291" s="40" t="s">
        <v>311</v>
      </c>
      <c r="H291" s="40"/>
      <c r="I291" s="40" t="s">
        <v>317</v>
      </c>
      <c r="J291" s="40"/>
      <c r="K291" s="40" t="s">
        <v>318</v>
      </c>
      <c r="L291" s="41">
        <v>2025</v>
      </c>
      <c r="M291" s="40" t="s">
        <v>62</v>
      </c>
      <c r="N291" s="40" t="s">
        <v>142</v>
      </c>
      <c r="O291" s="40" t="s">
        <v>235</v>
      </c>
      <c r="P291" s="40" t="s">
        <v>236</v>
      </c>
      <c r="Q291" s="42">
        <v>5106</v>
      </c>
      <c r="R291" s="42">
        <v>4595</v>
      </c>
      <c r="S291" s="43">
        <v>4120</v>
      </c>
      <c r="T291" s="43"/>
      <c r="U291" s="44" t="s">
        <v>14</v>
      </c>
      <c r="V291" s="45" t="s">
        <v>237</v>
      </c>
      <c r="W291" s="42">
        <v>2815351.6275656824</v>
      </c>
      <c r="X291" s="42">
        <f t="shared" si="31"/>
        <v>551.38104731016108</v>
      </c>
      <c r="Y291" s="42">
        <f t="shared" si="32"/>
        <v>612.69893962256413</v>
      </c>
      <c r="Z291" s="42">
        <f t="shared" si="33"/>
        <v>683.33777368099084</v>
      </c>
      <c r="AA291" s="42" t="str">
        <f t="shared" si="34"/>
        <v/>
      </c>
      <c r="AB291" s="46" t="s">
        <v>238</v>
      </c>
      <c r="AD291" s="81">
        <f>W291/AC289</f>
        <v>6.8667112867455665E-2</v>
      </c>
    </row>
    <row r="292" spans="1:30" s="38" customFormat="1" ht="28.8">
      <c r="A292" s="39"/>
      <c r="B292" s="40" t="s">
        <v>229</v>
      </c>
      <c r="C292" s="40" t="s">
        <v>168</v>
      </c>
      <c r="D292" s="40" t="s">
        <v>310</v>
      </c>
      <c r="E292" s="40" t="s">
        <v>231</v>
      </c>
      <c r="F292" s="40" t="s">
        <v>127</v>
      </c>
      <c r="G292" s="40" t="s">
        <v>311</v>
      </c>
      <c r="H292" s="40"/>
      <c r="I292" s="40" t="s">
        <v>317</v>
      </c>
      <c r="J292" s="40"/>
      <c r="K292" s="40" t="s">
        <v>318</v>
      </c>
      <c r="L292" s="41">
        <v>2025</v>
      </c>
      <c r="M292" s="40" t="s">
        <v>62</v>
      </c>
      <c r="N292" s="40" t="s">
        <v>142</v>
      </c>
      <c r="O292" s="40" t="s">
        <v>235</v>
      </c>
      <c r="P292" s="40" t="s">
        <v>236</v>
      </c>
      <c r="Q292" s="42">
        <v>5106</v>
      </c>
      <c r="R292" s="42">
        <v>4595</v>
      </c>
      <c r="S292" s="43">
        <v>4120</v>
      </c>
      <c r="T292" s="43"/>
      <c r="U292" s="44" t="s">
        <v>15</v>
      </c>
      <c r="V292" s="45" t="s">
        <v>237</v>
      </c>
      <c r="W292" s="42">
        <v>1479660.9458695529</v>
      </c>
      <c r="X292" s="42">
        <f t="shared" si="31"/>
        <v>289.78866938299115</v>
      </c>
      <c r="Y292" s="42">
        <f t="shared" si="32"/>
        <v>322.0154397975088</v>
      </c>
      <c r="Z292" s="42">
        <f t="shared" si="33"/>
        <v>359.14100627901769</v>
      </c>
      <c r="AA292" s="42" t="str">
        <f t="shared" si="34"/>
        <v/>
      </c>
      <c r="AB292" s="46" t="s">
        <v>238</v>
      </c>
      <c r="AD292" s="81">
        <f>W292/AC289</f>
        <v>3.608929136267202E-2</v>
      </c>
    </row>
    <row r="293" spans="1:30" s="38" customFormat="1" ht="28.8">
      <c r="A293" s="39"/>
      <c r="B293" s="40" t="s">
        <v>229</v>
      </c>
      <c r="C293" s="40" t="s">
        <v>168</v>
      </c>
      <c r="D293" s="40" t="s">
        <v>310</v>
      </c>
      <c r="E293" s="40" t="s">
        <v>231</v>
      </c>
      <c r="F293" s="40" t="s">
        <v>127</v>
      </c>
      <c r="G293" s="40" t="s">
        <v>311</v>
      </c>
      <c r="H293" s="40"/>
      <c r="I293" s="40" t="s">
        <v>317</v>
      </c>
      <c r="J293" s="40"/>
      <c r="K293" s="40" t="s">
        <v>318</v>
      </c>
      <c r="L293" s="41">
        <v>2025</v>
      </c>
      <c r="M293" s="40" t="s">
        <v>62</v>
      </c>
      <c r="N293" s="40" t="s">
        <v>142</v>
      </c>
      <c r="O293" s="40" t="s">
        <v>235</v>
      </c>
      <c r="P293" s="40" t="s">
        <v>236</v>
      </c>
      <c r="Q293" s="42">
        <v>5106</v>
      </c>
      <c r="R293" s="42">
        <v>4595</v>
      </c>
      <c r="S293" s="43">
        <v>4120</v>
      </c>
      <c r="T293" s="43"/>
      <c r="U293" s="44" t="s">
        <v>16</v>
      </c>
      <c r="V293" s="45" t="s">
        <v>237</v>
      </c>
      <c r="W293" s="42">
        <v>2769044.1742649837</v>
      </c>
      <c r="X293" s="42">
        <f t="shared" si="31"/>
        <v>542.31182418037281</v>
      </c>
      <c r="Y293" s="42">
        <f t="shared" si="32"/>
        <v>602.62114782698234</v>
      </c>
      <c r="Z293" s="42">
        <f t="shared" si="33"/>
        <v>672.09810054975333</v>
      </c>
      <c r="AA293" s="42" t="str">
        <f t="shared" si="34"/>
        <v/>
      </c>
      <c r="AB293" s="46" t="s">
        <v>238</v>
      </c>
      <c r="AD293" s="81">
        <f>W293/AC289</f>
        <v>6.7537662786950822E-2</v>
      </c>
    </row>
    <row r="294" spans="1:30" s="38" customFormat="1" ht="28.8">
      <c r="A294" s="39"/>
      <c r="B294" s="40" t="s">
        <v>229</v>
      </c>
      <c r="C294" s="40" t="s">
        <v>168</v>
      </c>
      <c r="D294" s="40" t="s">
        <v>310</v>
      </c>
      <c r="E294" s="40" t="s">
        <v>231</v>
      </c>
      <c r="F294" s="40" t="s">
        <v>127</v>
      </c>
      <c r="G294" s="40" t="s">
        <v>311</v>
      </c>
      <c r="H294" s="40"/>
      <c r="I294" s="40" t="s">
        <v>317</v>
      </c>
      <c r="J294" s="40"/>
      <c r="K294" s="40" t="s">
        <v>318</v>
      </c>
      <c r="L294" s="41">
        <v>2025</v>
      </c>
      <c r="M294" s="40" t="s">
        <v>62</v>
      </c>
      <c r="N294" s="40" t="s">
        <v>142</v>
      </c>
      <c r="O294" s="40" t="s">
        <v>235</v>
      </c>
      <c r="P294" s="40" t="s">
        <v>236</v>
      </c>
      <c r="Q294" s="42">
        <v>5106</v>
      </c>
      <c r="R294" s="42">
        <v>4595</v>
      </c>
      <c r="S294" s="43">
        <v>4120</v>
      </c>
      <c r="T294" s="43"/>
      <c r="U294" s="44" t="s">
        <v>17</v>
      </c>
      <c r="V294" s="45" t="s">
        <v>237</v>
      </c>
      <c r="W294" s="42">
        <v>203921.7744826329</v>
      </c>
      <c r="X294" s="42">
        <f t="shared" ref="X294:X301" si="35">IF(Q294&gt;0,$W294/Q294,"")</f>
        <v>39.937676161894416</v>
      </c>
      <c r="Y294" s="42">
        <f t="shared" ref="Y294:Y301" si="36">IF(R294&gt;0,$W294/R294,"")</f>
        <v>44.379058646927724</v>
      </c>
      <c r="Z294" s="42">
        <f t="shared" ref="Z294:Z301" si="37">IF(S294&gt;0,$W294/S294,"")</f>
        <v>49.495576330736142</v>
      </c>
      <c r="AA294" s="42" t="str">
        <f t="shared" ref="AA294:AA301" si="38">IF(T294&gt;0,$W294/T294,"")</f>
        <v/>
      </c>
      <c r="AB294" s="46" t="s">
        <v>238</v>
      </c>
      <c r="AD294" s="81">
        <f>W294/AC289</f>
        <v>4.9737018166495827E-3</v>
      </c>
    </row>
    <row r="295" spans="1:30" s="38" customFormat="1" ht="28.8">
      <c r="A295" s="39"/>
      <c r="B295" s="40" t="s">
        <v>229</v>
      </c>
      <c r="C295" s="40" t="s">
        <v>168</v>
      </c>
      <c r="D295" s="40" t="s">
        <v>310</v>
      </c>
      <c r="E295" s="40" t="s">
        <v>231</v>
      </c>
      <c r="F295" s="40" t="s">
        <v>127</v>
      </c>
      <c r="G295" s="40" t="s">
        <v>311</v>
      </c>
      <c r="H295" s="40"/>
      <c r="I295" s="40" t="s">
        <v>317</v>
      </c>
      <c r="J295" s="40"/>
      <c r="K295" s="40" t="s">
        <v>318</v>
      </c>
      <c r="L295" s="41">
        <v>2025</v>
      </c>
      <c r="M295" s="40" t="s">
        <v>62</v>
      </c>
      <c r="N295" s="40" t="s">
        <v>142</v>
      </c>
      <c r="O295" s="40" t="s">
        <v>235</v>
      </c>
      <c r="P295" s="40" t="s">
        <v>236</v>
      </c>
      <c r="Q295" s="42">
        <v>5106</v>
      </c>
      <c r="R295" s="42">
        <v>4595</v>
      </c>
      <c r="S295" s="43">
        <v>4120</v>
      </c>
      <c r="T295" s="43"/>
      <c r="U295" s="44" t="s">
        <v>18</v>
      </c>
      <c r="V295" s="45" t="s">
        <v>237</v>
      </c>
      <c r="W295" s="42">
        <v>378771.39016974362</v>
      </c>
      <c r="X295" s="42">
        <f t="shared" si="35"/>
        <v>74.18162753030623</v>
      </c>
      <c r="Y295" s="42">
        <f t="shared" si="36"/>
        <v>82.431205695265206</v>
      </c>
      <c r="Z295" s="42">
        <f t="shared" si="37"/>
        <v>91.934803439258161</v>
      </c>
      <c r="AA295" s="42" t="str">
        <f t="shared" si="38"/>
        <v/>
      </c>
      <c r="AB295" s="46" t="s">
        <v>238</v>
      </c>
      <c r="AD295" s="81">
        <f>W295/AC289</f>
        <v>9.2383265895059422E-3</v>
      </c>
    </row>
    <row r="296" spans="1:30" s="38" customFormat="1" ht="28.8">
      <c r="A296" s="39"/>
      <c r="B296" s="40" t="s">
        <v>229</v>
      </c>
      <c r="C296" s="40" t="s">
        <v>168</v>
      </c>
      <c r="D296" s="40" t="s">
        <v>310</v>
      </c>
      <c r="E296" s="40" t="s">
        <v>231</v>
      </c>
      <c r="F296" s="40" t="s">
        <v>127</v>
      </c>
      <c r="G296" s="40" t="s">
        <v>311</v>
      </c>
      <c r="H296" s="40"/>
      <c r="I296" s="40" t="s">
        <v>317</v>
      </c>
      <c r="J296" s="40"/>
      <c r="K296" s="40" t="s">
        <v>318</v>
      </c>
      <c r="L296" s="41">
        <v>2025</v>
      </c>
      <c r="M296" s="40" t="s">
        <v>62</v>
      </c>
      <c r="N296" s="40" t="s">
        <v>142</v>
      </c>
      <c r="O296" s="40" t="s">
        <v>235</v>
      </c>
      <c r="P296" s="40" t="s">
        <v>236</v>
      </c>
      <c r="Q296" s="42">
        <v>5106</v>
      </c>
      <c r="R296" s="42">
        <v>4595</v>
      </c>
      <c r="S296" s="43">
        <v>4120</v>
      </c>
      <c r="T296" s="43"/>
      <c r="U296" s="44" t="s">
        <v>19</v>
      </c>
      <c r="V296" s="45" t="s">
        <v>237</v>
      </c>
      <c r="W296" s="42">
        <v>0</v>
      </c>
      <c r="X296" s="42">
        <f t="shared" si="35"/>
        <v>0</v>
      </c>
      <c r="Y296" s="42">
        <f t="shared" si="36"/>
        <v>0</v>
      </c>
      <c r="Z296" s="42">
        <f t="shared" si="37"/>
        <v>0</v>
      </c>
      <c r="AA296" s="42" t="str">
        <f t="shared" si="38"/>
        <v/>
      </c>
      <c r="AB296" s="46" t="s">
        <v>238</v>
      </c>
      <c r="AD296" s="81">
        <f>W296/AC289</f>
        <v>0</v>
      </c>
    </row>
    <row r="297" spans="1:30" s="38" customFormat="1" ht="28.8">
      <c r="A297" s="39"/>
      <c r="B297" s="40" t="s">
        <v>229</v>
      </c>
      <c r="C297" s="40" t="s">
        <v>168</v>
      </c>
      <c r="D297" s="40" t="s">
        <v>310</v>
      </c>
      <c r="E297" s="40" t="s">
        <v>231</v>
      </c>
      <c r="F297" s="40" t="s">
        <v>127</v>
      </c>
      <c r="G297" s="40" t="s">
        <v>311</v>
      </c>
      <c r="H297" s="40"/>
      <c r="I297" s="40" t="s">
        <v>317</v>
      </c>
      <c r="J297" s="40"/>
      <c r="K297" s="40" t="s">
        <v>318</v>
      </c>
      <c r="L297" s="41">
        <v>2025</v>
      </c>
      <c r="M297" s="40" t="s">
        <v>62</v>
      </c>
      <c r="N297" s="40" t="s">
        <v>142</v>
      </c>
      <c r="O297" s="40" t="s">
        <v>235</v>
      </c>
      <c r="P297" s="40" t="s">
        <v>236</v>
      </c>
      <c r="Q297" s="42">
        <v>5106</v>
      </c>
      <c r="R297" s="42">
        <v>4595</v>
      </c>
      <c r="S297" s="43">
        <v>4120</v>
      </c>
      <c r="T297" s="43"/>
      <c r="U297" s="44" t="s">
        <v>20</v>
      </c>
      <c r="V297" s="45" t="s">
        <v>237</v>
      </c>
      <c r="W297" s="42">
        <v>4353204.6770601338</v>
      </c>
      <c r="X297" s="42">
        <f t="shared" si="35"/>
        <v>852.56652508032391</v>
      </c>
      <c r="Y297" s="42">
        <f t="shared" si="36"/>
        <v>947.37860218936532</v>
      </c>
      <c r="Z297" s="42">
        <f t="shared" si="37"/>
        <v>1056.6030769563431</v>
      </c>
      <c r="AA297" s="42" t="str">
        <f t="shared" si="38"/>
        <v/>
      </c>
      <c r="AB297" s="46" t="s">
        <v>238</v>
      </c>
      <c r="AD297" s="81">
        <f>W297/AC289</f>
        <v>0.10617572383073497</v>
      </c>
    </row>
    <row r="298" spans="1:30" s="38" customFormat="1" ht="28.8">
      <c r="A298" s="39"/>
      <c r="B298" s="40" t="s">
        <v>229</v>
      </c>
      <c r="C298" s="40" t="s">
        <v>168</v>
      </c>
      <c r="D298" s="40" t="s">
        <v>310</v>
      </c>
      <c r="E298" s="40" t="s">
        <v>231</v>
      </c>
      <c r="F298" s="40" t="s">
        <v>127</v>
      </c>
      <c r="G298" s="40" t="s">
        <v>311</v>
      </c>
      <c r="H298" s="40"/>
      <c r="I298" s="40" t="s">
        <v>317</v>
      </c>
      <c r="J298" s="40"/>
      <c r="K298" s="40" t="s">
        <v>318</v>
      </c>
      <c r="L298" s="41">
        <v>2025</v>
      </c>
      <c r="M298" s="40" t="s">
        <v>62</v>
      </c>
      <c r="N298" s="40" t="s">
        <v>142</v>
      </c>
      <c r="O298" s="40" t="s">
        <v>235</v>
      </c>
      <c r="P298" s="40" t="s">
        <v>236</v>
      </c>
      <c r="Q298" s="42">
        <v>5106</v>
      </c>
      <c r="R298" s="42">
        <v>4595</v>
      </c>
      <c r="S298" s="43">
        <v>4120</v>
      </c>
      <c r="T298" s="43"/>
      <c r="U298" s="44" t="s">
        <v>21</v>
      </c>
      <c r="V298" s="45" t="s">
        <v>237</v>
      </c>
      <c r="W298" s="42">
        <v>8297665.8351893099</v>
      </c>
      <c r="X298" s="42">
        <f t="shared" si="35"/>
        <v>1625.0814404992773</v>
      </c>
      <c r="Y298" s="42">
        <f t="shared" si="36"/>
        <v>1805.8032285504482</v>
      </c>
      <c r="Z298" s="42">
        <f t="shared" si="37"/>
        <v>2013.9965619391528</v>
      </c>
      <c r="AA298" s="42" t="str">
        <f t="shared" si="38"/>
        <v/>
      </c>
      <c r="AB298" s="46" t="s">
        <v>238</v>
      </c>
      <c r="AD298" s="81">
        <f>W298/AC289</f>
        <v>0.20238209354120268</v>
      </c>
    </row>
    <row r="299" spans="1:30" s="38" customFormat="1" ht="28.8">
      <c r="A299" s="39"/>
      <c r="B299" s="40" t="s">
        <v>229</v>
      </c>
      <c r="C299" s="40" t="s">
        <v>168</v>
      </c>
      <c r="D299" s="40" t="s">
        <v>310</v>
      </c>
      <c r="E299" s="40" t="s">
        <v>231</v>
      </c>
      <c r="F299" s="40" t="s">
        <v>127</v>
      </c>
      <c r="G299" s="40" t="s">
        <v>311</v>
      </c>
      <c r="H299" s="40"/>
      <c r="I299" s="40" t="s">
        <v>317</v>
      </c>
      <c r="J299" s="40"/>
      <c r="K299" s="40" t="s">
        <v>318</v>
      </c>
      <c r="L299" s="41">
        <v>2025</v>
      </c>
      <c r="M299" s="40" t="s">
        <v>62</v>
      </c>
      <c r="N299" s="40" t="s">
        <v>142</v>
      </c>
      <c r="O299" s="40" t="s">
        <v>235</v>
      </c>
      <c r="P299" s="40" t="s">
        <v>236</v>
      </c>
      <c r="Q299" s="42">
        <v>5106</v>
      </c>
      <c r="R299" s="42">
        <v>4595</v>
      </c>
      <c r="S299" s="43">
        <v>4120</v>
      </c>
      <c r="T299" s="43"/>
      <c r="U299" s="44" t="s">
        <v>22</v>
      </c>
      <c r="V299" s="45" t="s">
        <v>237</v>
      </c>
      <c r="W299" s="42">
        <v>0</v>
      </c>
      <c r="X299" s="42">
        <f t="shared" si="35"/>
        <v>0</v>
      </c>
      <c r="Y299" s="42">
        <f t="shared" si="36"/>
        <v>0</v>
      </c>
      <c r="Z299" s="42">
        <f t="shared" si="37"/>
        <v>0</v>
      </c>
      <c r="AA299" s="42" t="str">
        <f t="shared" si="38"/>
        <v/>
      </c>
      <c r="AB299" s="46" t="s">
        <v>238</v>
      </c>
      <c r="AD299" s="81">
        <f>W299/AC289</f>
        <v>0</v>
      </c>
    </row>
    <row r="300" spans="1:30" s="38" customFormat="1" ht="28.8">
      <c r="A300" s="39"/>
      <c r="B300" s="40" t="s">
        <v>229</v>
      </c>
      <c r="C300" s="40" t="s">
        <v>168</v>
      </c>
      <c r="D300" s="40" t="s">
        <v>310</v>
      </c>
      <c r="E300" s="40" t="s">
        <v>231</v>
      </c>
      <c r="F300" s="40" t="s">
        <v>127</v>
      </c>
      <c r="G300" s="40" t="s">
        <v>311</v>
      </c>
      <c r="H300" s="40"/>
      <c r="I300" s="40" t="s">
        <v>317</v>
      </c>
      <c r="J300" s="40"/>
      <c r="K300" s="40" t="s">
        <v>318</v>
      </c>
      <c r="L300" s="41">
        <v>2025</v>
      </c>
      <c r="M300" s="40" t="s">
        <v>62</v>
      </c>
      <c r="N300" s="40" t="s">
        <v>142</v>
      </c>
      <c r="O300" s="40" t="s">
        <v>235</v>
      </c>
      <c r="P300" s="40" t="s">
        <v>236</v>
      </c>
      <c r="Q300" s="42">
        <v>5106</v>
      </c>
      <c r="R300" s="42">
        <v>4595</v>
      </c>
      <c r="S300" s="43">
        <v>4120</v>
      </c>
      <c r="T300" s="43"/>
      <c r="U300" s="44" t="s">
        <v>23</v>
      </c>
      <c r="V300" s="45" t="s">
        <v>237</v>
      </c>
      <c r="W300" s="42">
        <v>5027759.6881959913</v>
      </c>
      <c r="X300" s="42">
        <f t="shared" si="35"/>
        <v>984.67678969760891</v>
      </c>
      <c r="Y300" s="42">
        <f t="shared" si="36"/>
        <v>1094.1805632635455</v>
      </c>
      <c r="Z300" s="42">
        <f t="shared" si="37"/>
        <v>1220.330021406794</v>
      </c>
      <c r="AA300" s="42" t="str">
        <f t="shared" si="38"/>
        <v/>
      </c>
      <c r="AB300" s="46" t="s">
        <v>238</v>
      </c>
      <c r="AD300" s="81">
        <f>W300/AC289</f>
        <v>0.12262828507795101</v>
      </c>
    </row>
    <row r="301" spans="1:30" s="38" customFormat="1" ht="28.8">
      <c r="A301" s="39" t="s">
        <v>319</v>
      </c>
      <c r="B301" s="40" t="s">
        <v>229</v>
      </c>
      <c r="C301" s="40" t="s">
        <v>168</v>
      </c>
      <c r="D301" s="40" t="s">
        <v>310</v>
      </c>
      <c r="E301" s="40" t="s">
        <v>231</v>
      </c>
      <c r="F301" s="40" t="s">
        <v>127</v>
      </c>
      <c r="G301" s="40" t="s">
        <v>311</v>
      </c>
      <c r="H301" s="40"/>
      <c r="I301" s="40" t="s">
        <v>317</v>
      </c>
      <c r="J301" s="40"/>
      <c r="K301" s="40" t="s">
        <v>318</v>
      </c>
      <c r="L301" s="41">
        <v>2025</v>
      </c>
      <c r="M301" s="40" t="s">
        <v>62</v>
      </c>
      <c r="N301" s="40" t="s">
        <v>142</v>
      </c>
      <c r="O301" s="40" t="s">
        <v>235</v>
      </c>
      <c r="P301" s="40" t="s">
        <v>236</v>
      </c>
      <c r="Q301" s="42">
        <v>5106</v>
      </c>
      <c r="R301" s="42">
        <v>4595</v>
      </c>
      <c r="S301" s="43">
        <v>4120</v>
      </c>
      <c r="T301" s="43"/>
      <c r="U301" s="44" t="s">
        <v>24</v>
      </c>
      <c r="V301" s="45" t="s">
        <v>237</v>
      </c>
      <c r="W301" s="42">
        <v>4989398.6636971049</v>
      </c>
      <c r="X301" s="42">
        <f t="shared" si="35"/>
        <v>977.16385893010283</v>
      </c>
      <c r="Y301" s="42">
        <f t="shared" si="36"/>
        <v>1085.8321357338639</v>
      </c>
      <c r="Z301" s="42">
        <f t="shared" si="37"/>
        <v>1211.0190931303653</v>
      </c>
      <c r="AA301" s="42" t="str">
        <f t="shared" si="38"/>
        <v/>
      </c>
      <c r="AB301" s="46" t="s">
        <v>238</v>
      </c>
      <c r="AD301" s="81">
        <f>W301/AC289</f>
        <v>0.12169265033407572</v>
      </c>
    </row>
    <row r="303" spans="1:30" s="16" customFormat="1" ht="48" customHeight="1">
      <c r="B303" s="17"/>
      <c r="C303" s="17" t="s">
        <v>33</v>
      </c>
      <c r="D303" s="19"/>
      <c r="E303" s="19" t="s">
        <v>34</v>
      </c>
      <c r="F303" s="19" t="s">
        <v>35</v>
      </c>
      <c r="G303" s="19" t="s">
        <v>210</v>
      </c>
      <c r="H303" s="19"/>
      <c r="I303" s="19" t="s">
        <v>37</v>
      </c>
      <c r="J303" s="19"/>
      <c r="K303" s="20" t="s">
        <v>38</v>
      </c>
      <c r="L303" s="21" t="s">
        <v>215</v>
      </c>
      <c r="M303" s="20" t="s">
        <v>40</v>
      </c>
      <c r="N303" s="20" t="s">
        <v>41</v>
      </c>
      <c r="O303" s="20" t="s">
        <v>216</v>
      </c>
      <c r="P303" s="20" t="s">
        <v>217</v>
      </c>
      <c r="Q303" s="22" t="s">
        <v>218</v>
      </c>
      <c r="R303" s="22" t="s">
        <v>219</v>
      </c>
      <c r="S303" s="22" t="s">
        <v>220</v>
      </c>
      <c r="T303" s="22" t="s">
        <v>221</v>
      </c>
      <c r="U303" s="23" t="s">
        <v>222</v>
      </c>
      <c r="V303" s="24" t="s">
        <v>223</v>
      </c>
      <c r="W303" s="22" t="s">
        <v>47</v>
      </c>
      <c r="X303" s="22" t="s">
        <v>224</v>
      </c>
      <c r="Y303" s="22" t="s">
        <v>225</v>
      </c>
      <c r="Z303" s="22" t="s">
        <v>226</v>
      </c>
      <c r="AA303" s="25" t="s">
        <v>227</v>
      </c>
      <c r="AB303" s="26" t="s">
        <v>228</v>
      </c>
    </row>
    <row r="304" spans="1:30" ht="18">
      <c r="B304" s="47" t="s">
        <v>229</v>
      </c>
      <c r="C304" s="47" t="s">
        <v>230</v>
      </c>
      <c r="D304" s="55"/>
      <c r="E304"/>
      <c r="F304"/>
      <c r="G304"/>
      <c r="H304"/>
      <c r="I304"/>
      <c r="J304"/>
      <c r="K304" s="56" t="s">
        <v>320</v>
      </c>
      <c r="L304" s="57">
        <f t="shared" ref="L304:L335" si="39">SUMIF($K$2:$K$302,$K304,L$2:L$302)/13</f>
        <v>0</v>
      </c>
      <c r="M304"/>
      <c r="N304"/>
      <c r="O304"/>
      <c r="P304" s="58">
        <f t="shared" ref="P304:P335" si="40">COUNTIF($K$2:$K$302,$K304)</f>
        <v>0</v>
      </c>
      <c r="Q304" s="59">
        <f t="shared" ref="Q304:V313" si="41">SUMIF($K$2:$K$302,$K304,Q$2:Q$302)/13</f>
        <v>0</v>
      </c>
      <c r="R304" s="59">
        <f t="shared" si="41"/>
        <v>0</v>
      </c>
      <c r="S304" s="59">
        <f t="shared" si="41"/>
        <v>0</v>
      </c>
      <c r="T304" s="59">
        <f t="shared" si="41"/>
        <v>0</v>
      </c>
      <c r="U304" s="59">
        <f t="shared" si="41"/>
        <v>0</v>
      </c>
      <c r="V304" s="59">
        <f t="shared" si="41"/>
        <v>0</v>
      </c>
      <c r="W304" s="59">
        <f t="shared" ref="W304:AA313" si="42">SUMIF($K$2:$K$302,$K304,W$2:W$302)</f>
        <v>0</v>
      </c>
      <c r="X304" s="59">
        <f t="shared" si="42"/>
        <v>0</v>
      </c>
      <c r="Y304" s="59">
        <f t="shared" si="42"/>
        <v>0</v>
      </c>
      <c r="Z304" s="59">
        <f t="shared" si="42"/>
        <v>0</v>
      </c>
      <c r="AA304" s="59">
        <f t="shared" si="42"/>
        <v>0</v>
      </c>
      <c r="AB304" s="60" t="s">
        <v>321</v>
      </c>
      <c r="AC304" s="16"/>
      <c r="AD304" s="16"/>
    </row>
    <row r="305" spans="2:30" ht="18">
      <c r="B305" s="47" t="s">
        <v>229</v>
      </c>
      <c r="C305" s="47" t="s">
        <v>230</v>
      </c>
      <c r="D305" s="55"/>
      <c r="E305"/>
      <c r="F305"/>
      <c r="G305"/>
      <c r="H305"/>
      <c r="I305"/>
      <c r="J305"/>
      <c r="K305" s="61" t="s">
        <v>322</v>
      </c>
      <c r="L305" s="57">
        <f t="shared" si="39"/>
        <v>0</v>
      </c>
      <c r="M305"/>
      <c r="N305"/>
      <c r="O305"/>
      <c r="P305" s="58">
        <f t="shared" si="40"/>
        <v>0</v>
      </c>
      <c r="Q305" s="59">
        <f t="shared" si="41"/>
        <v>0</v>
      </c>
      <c r="R305" s="59">
        <f t="shared" si="41"/>
        <v>0</v>
      </c>
      <c r="S305" s="59">
        <f t="shared" si="41"/>
        <v>0</v>
      </c>
      <c r="T305" s="59">
        <f t="shared" si="41"/>
        <v>0</v>
      </c>
      <c r="U305" s="59">
        <f t="shared" si="41"/>
        <v>0</v>
      </c>
      <c r="V305" s="59">
        <f t="shared" si="41"/>
        <v>0</v>
      </c>
      <c r="W305" s="59">
        <f t="shared" si="42"/>
        <v>0</v>
      </c>
      <c r="X305" s="59">
        <f t="shared" si="42"/>
        <v>0</v>
      </c>
      <c r="Y305" s="59">
        <f t="shared" si="42"/>
        <v>0</v>
      </c>
      <c r="Z305" s="59">
        <f t="shared" si="42"/>
        <v>0</v>
      </c>
      <c r="AA305" s="59">
        <f t="shared" si="42"/>
        <v>0</v>
      </c>
      <c r="AB305" s="60" t="s">
        <v>238</v>
      </c>
      <c r="AC305" s="16"/>
      <c r="AD305" s="16"/>
    </row>
    <row r="306" spans="2:30" ht="18">
      <c r="B306" s="47" t="s">
        <v>229</v>
      </c>
      <c r="C306" s="47" t="s">
        <v>230</v>
      </c>
      <c r="D306" s="55"/>
      <c r="E306"/>
      <c r="F306"/>
      <c r="G306"/>
      <c r="H306"/>
      <c r="I306"/>
      <c r="J306"/>
      <c r="K306" s="56" t="s">
        <v>323</v>
      </c>
      <c r="L306" s="57">
        <f t="shared" si="39"/>
        <v>0</v>
      </c>
      <c r="M306" s="62"/>
      <c r="N306" s="62"/>
      <c r="O306" s="63"/>
      <c r="P306" s="58">
        <f t="shared" si="40"/>
        <v>0</v>
      </c>
      <c r="Q306" s="59">
        <f t="shared" si="41"/>
        <v>0</v>
      </c>
      <c r="R306" s="59">
        <f t="shared" si="41"/>
        <v>0</v>
      </c>
      <c r="S306" s="59">
        <f t="shared" si="41"/>
        <v>0</v>
      </c>
      <c r="T306" s="59">
        <f t="shared" si="41"/>
        <v>0</v>
      </c>
      <c r="U306" s="59">
        <f t="shared" si="41"/>
        <v>0</v>
      </c>
      <c r="V306" s="59">
        <f t="shared" si="41"/>
        <v>0</v>
      </c>
      <c r="W306" s="59">
        <f t="shared" si="42"/>
        <v>0</v>
      </c>
      <c r="X306" s="59">
        <f t="shared" si="42"/>
        <v>0</v>
      </c>
      <c r="Y306" s="59">
        <f t="shared" si="42"/>
        <v>0</v>
      </c>
      <c r="Z306" s="59">
        <f t="shared" si="42"/>
        <v>0</v>
      </c>
      <c r="AA306" s="59">
        <f t="shared" si="42"/>
        <v>0</v>
      </c>
      <c r="AB306" s="60" t="s">
        <v>238</v>
      </c>
      <c r="AC306" s="16"/>
      <c r="AD306" s="16"/>
    </row>
    <row r="307" spans="2:30" ht="18">
      <c r="B307" s="47" t="s">
        <v>229</v>
      </c>
      <c r="C307" s="47" t="s">
        <v>230</v>
      </c>
      <c r="D307" s="55"/>
      <c r="E307"/>
      <c r="F307"/>
      <c r="G307"/>
      <c r="H307"/>
      <c r="I307"/>
      <c r="J307"/>
      <c r="K307" s="61" t="s">
        <v>233</v>
      </c>
      <c r="L307" s="57">
        <f t="shared" si="39"/>
        <v>2019</v>
      </c>
      <c r="M307" s="62"/>
      <c r="N307" s="62"/>
      <c r="O307" s="63"/>
      <c r="P307" s="58">
        <f t="shared" si="40"/>
        <v>13</v>
      </c>
      <c r="Q307" s="59">
        <f t="shared" si="41"/>
        <v>113250.30890290694</v>
      </c>
      <c r="R307" s="59">
        <f t="shared" si="41"/>
        <v>104555</v>
      </c>
      <c r="S307" s="59">
        <f t="shared" si="41"/>
        <v>69776</v>
      </c>
      <c r="T307" s="59">
        <f t="shared" si="41"/>
        <v>158</v>
      </c>
      <c r="U307" s="59">
        <f t="shared" si="41"/>
        <v>0</v>
      </c>
      <c r="V307" s="59">
        <f t="shared" si="41"/>
        <v>0</v>
      </c>
      <c r="W307" s="59">
        <f t="shared" si="42"/>
        <v>451204906</v>
      </c>
      <c r="X307" s="59">
        <f t="shared" si="42"/>
        <v>3984.1384131396248</v>
      </c>
      <c r="Y307" s="59">
        <f t="shared" si="42"/>
        <v>4315.4789919181294</v>
      </c>
      <c r="Z307" s="59">
        <f t="shared" si="42"/>
        <v>6466.4770981426263</v>
      </c>
      <c r="AA307" s="59">
        <f t="shared" si="42"/>
        <v>2855727.2531645568</v>
      </c>
      <c r="AB307" s="60" t="s">
        <v>238</v>
      </c>
      <c r="AC307" s="16"/>
      <c r="AD307" s="16"/>
    </row>
    <row r="308" spans="2:30" ht="18">
      <c r="B308" s="47" t="s">
        <v>229</v>
      </c>
      <c r="C308" s="47" t="s">
        <v>230</v>
      </c>
      <c r="D308" s="55"/>
      <c r="E308"/>
      <c r="F308"/>
      <c r="G308"/>
      <c r="H308"/>
      <c r="I308"/>
      <c r="J308"/>
      <c r="K308" s="56" t="s">
        <v>240</v>
      </c>
      <c r="L308" s="57">
        <f t="shared" si="39"/>
        <v>2022</v>
      </c>
      <c r="M308" s="62"/>
      <c r="N308" s="62"/>
      <c r="O308" s="63"/>
      <c r="P308" s="58">
        <f t="shared" si="40"/>
        <v>13</v>
      </c>
      <c r="Q308" s="59">
        <f t="shared" si="41"/>
        <v>60504</v>
      </c>
      <c r="R308" s="59">
        <f t="shared" si="41"/>
        <v>58317</v>
      </c>
      <c r="S308" s="59">
        <f t="shared" si="41"/>
        <v>49568</v>
      </c>
      <c r="T308" s="59">
        <f t="shared" si="41"/>
        <v>150</v>
      </c>
      <c r="U308" s="59">
        <f t="shared" si="41"/>
        <v>0</v>
      </c>
      <c r="V308" s="59">
        <f t="shared" si="41"/>
        <v>0</v>
      </c>
      <c r="W308" s="59">
        <f t="shared" si="42"/>
        <v>209959928</v>
      </c>
      <c r="X308" s="59">
        <f t="shared" si="42"/>
        <v>3470.1825994975543</v>
      </c>
      <c r="Y308" s="59">
        <f t="shared" si="42"/>
        <v>3600.321141348149</v>
      </c>
      <c r="Z308" s="59">
        <f t="shared" si="42"/>
        <v>4235.7958360232406</v>
      </c>
      <c r="AA308" s="59">
        <f t="shared" si="42"/>
        <v>1399732.8533333333</v>
      </c>
      <c r="AB308" s="60" t="s">
        <v>238</v>
      </c>
      <c r="AC308" s="16"/>
      <c r="AD308" s="16"/>
    </row>
    <row r="309" spans="2:30" ht="18">
      <c r="B309" s="47" t="s">
        <v>229</v>
      </c>
      <c r="C309" s="47" t="s">
        <v>230</v>
      </c>
      <c r="D309" s="55"/>
      <c r="E309"/>
      <c r="F309"/>
      <c r="G309"/>
      <c r="H309"/>
      <c r="I309"/>
      <c r="J309"/>
      <c r="K309" s="61" t="s">
        <v>324</v>
      </c>
      <c r="L309" s="57">
        <f t="shared" si="39"/>
        <v>0</v>
      </c>
      <c r="M309" s="62"/>
      <c r="N309" s="62"/>
      <c r="O309" s="63"/>
      <c r="P309" s="58">
        <f t="shared" si="40"/>
        <v>0</v>
      </c>
      <c r="Q309" s="59">
        <f t="shared" si="41"/>
        <v>0</v>
      </c>
      <c r="R309" s="59">
        <f t="shared" si="41"/>
        <v>0</v>
      </c>
      <c r="S309" s="59">
        <f t="shared" si="41"/>
        <v>0</v>
      </c>
      <c r="T309" s="59">
        <f t="shared" si="41"/>
        <v>0</v>
      </c>
      <c r="U309" s="59">
        <f t="shared" si="41"/>
        <v>0</v>
      </c>
      <c r="V309" s="59">
        <f t="shared" si="41"/>
        <v>0</v>
      </c>
      <c r="W309" s="59">
        <f t="shared" si="42"/>
        <v>0</v>
      </c>
      <c r="X309" s="59">
        <f t="shared" si="42"/>
        <v>0</v>
      </c>
      <c r="Y309" s="59">
        <f t="shared" si="42"/>
        <v>0</v>
      </c>
      <c r="Z309" s="59">
        <f t="shared" si="42"/>
        <v>0</v>
      </c>
      <c r="AA309" s="59">
        <f t="shared" si="42"/>
        <v>0</v>
      </c>
      <c r="AB309" s="60" t="s">
        <v>238</v>
      </c>
      <c r="AC309" s="16"/>
      <c r="AD309" s="16"/>
    </row>
    <row r="310" spans="2:30" ht="18">
      <c r="B310" s="47" t="s">
        <v>229</v>
      </c>
      <c r="C310" s="47" t="s">
        <v>230</v>
      </c>
      <c r="D310" s="55"/>
      <c r="E310"/>
      <c r="F310"/>
      <c r="G310"/>
      <c r="H310"/>
      <c r="I310"/>
      <c r="J310"/>
      <c r="K310" s="56" t="s">
        <v>325</v>
      </c>
      <c r="L310" s="57">
        <f t="shared" si="39"/>
        <v>0</v>
      </c>
      <c r="M310" s="62"/>
      <c r="N310" s="62"/>
      <c r="O310" s="63"/>
      <c r="P310" s="58">
        <f t="shared" si="40"/>
        <v>0</v>
      </c>
      <c r="Q310" s="59">
        <f t="shared" si="41"/>
        <v>0</v>
      </c>
      <c r="R310" s="59">
        <f t="shared" si="41"/>
        <v>0</v>
      </c>
      <c r="S310" s="59">
        <f t="shared" si="41"/>
        <v>0</v>
      </c>
      <c r="T310" s="59">
        <f t="shared" si="41"/>
        <v>0</v>
      </c>
      <c r="U310" s="59">
        <f t="shared" si="41"/>
        <v>0</v>
      </c>
      <c r="V310" s="59">
        <f t="shared" si="41"/>
        <v>0</v>
      </c>
      <c r="W310" s="59">
        <f t="shared" si="42"/>
        <v>0</v>
      </c>
      <c r="X310" s="59">
        <f t="shared" si="42"/>
        <v>0</v>
      </c>
      <c r="Y310" s="59">
        <f t="shared" si="42"/>
        <v>0</v>
      </c>
      <c r="Z310" s="59">
        <f t="shared" si="42"/>
        <v>0</v>
      </c>
      <c r="AA310" s="59">
        <f t="shared" si="42"/>
        <v>0</v>
      </c>
      <c r="AB310" s="60" t="s">
        <v>238</v>
      </c>
      <c r="AC310" s="16"/>
      <c r="AD310" s="16"/>
    </row>
    <row r="311" spans="2:30" ht="18">
      <c r="B311" s="47" t="s">
        <v>229</v>
      </c>
      <c r="C311" s="47" t="s">
        <v>230</v>
      </c>
      <c r="D311" s="55"/>
      <c r="E311"/>
      <c r="F311"/>
      <c r="G311"/>
      <c r="H311"/>
      <c r="I311"/>
      <c r="J311"/>
      <c r="K311" s="61" t="s">
        <v>326</v>
      </c>
      <c r="L311" s="57">
        <f t="shared" si="39"/>
        <v>0</v>
      </c>
      <c r="M311" s="62"/>
      <c r="N311" s="62"/>
      <c r="O311" s="63"/>
      <c r="P311" s="58">
        <f t="shared" si="40"/>
        <v>0</v>
      </c>
      <c r="Q311" s="59">
        <f t="shared" si="41"/>
        <v>0</v>
      </c>
      <c r="R311" s="59">
        <f t="shared" si="41"/>
        <v>0</v>
      </c>
      <c r="S311" s="59">
        <f t="shared" si="41"/>
        <v>0</v>
      </c>
      <c r="T311" s="59">
        <f t="shared" si="41"/>
        <v>0</v>
      </c>
      <c r="U311" s="59">
        <f t="shared" si="41"/>
        <v>0</v>
      </c>
      <c r="V311" s="59">
        <f t="shared" si="41"/>
        <v>0</v>
      </c>
      <c r="W311" s="59">
        <f t="shared" si="42"/>
        <v>0</v>
      </c>
      <c r="X311" s="59">
        <f t="shared" si="42"/>
        <v>0</v>
      </c>
      <c r="Y311" s="59">
        <f t="shared" si="42"/>
        <v>0</v>
      </c>
      <c r="Z311" s="59">
        <f t="shared" si="42"/>
        <v>0</v>
      </c>
      <c r="AA311" s="59">
        <f t="shared" si="42"/>
        <v>0</v>
      </c>
      <c r="AB311" s="60" t="s">
        <v>238</v>
      </c>
      <c r="AC311" s="16"/>
      <c r="AD311" s="16"/>
    </row>
    <row r="312" spans="2:30" ht="18">
      <c r="B312" s="47" t="s">
        <v>229</v>
      </c>
      <c r="C312" s="47" t="s">
        <v>230</v>
      </c>
      <c r="D312" s="55"/>
      <c r="E312"/>
      <c r="F312"/>
      <c r="G312"/>
      <c r="H312"/>
      <c r="I312"/>
      <c r="J312"/>
      <c r="K312" s="56" t="s">
        <v>327</v>
      </c>
      <c r="L312" s="57">
        <f t="shared" si="39"/>
        <v>0</v>
      </c>
      <c r="M312" s="62"/>
      <c r="N312" s="62"/>
      <c r="O312" s="63"/>
      <c r="P312" s="58">
        <f t="shared" si="40"/>
        <v>0</v>
      </c>
      <c r="Q312" s="59">
        <f t="shared" si="41"/>
        <v>0</v>
      </c>
      <c r="R312" s="59">
        <f t="shared" si="41"/>
        <v>0</v>
      </c>
      <c r="S312" s="59">
        <f t="shared" si="41"/>
        <v>0</v>
      </c>
      <c r="T312" s="59">
        <f t="shared" si="41"/>
        <v>0</v>
      </c>
      <c r="U312" s="59">
        <f t="shared" si="41"/>
        <v>0</v>
      </c>
      <c r="V312" s="59">
        <f t="shared" si="41"/>
        <v>0</v>
      </c>
      <c r="W312" s="59">
        <f t="shared" si="42"/>
        <v>0</v>
      </c>
      <c r="X312" s="59">
        <f t="shared" si="42"/>
        <v>0</v>
      </c>
      <c r="Y312" s="59">
        <f t="shared" si="42"/>
        <v>0</v>
      </c>
      <c r="Z312" s="59">
        <f t="shared" si="42"/>
        <v>0</v>
      </c>
      <c r="AA312" s="59">
        <f t="shared" si="42"/>
        <v>0</v>
      </c>
      <c r="AB312" s="60" t="s">
        <v>238</v>
      </c>
      <c r="AC312" s="16"/>
      <c r="AD312" s="16"/>
    </row>
    <row r="313" spans="2:30" ht="18">
      <c r="B313" s="47" t="s">
        <v>229</v>
      </c>
      <c r="C313" s="47" t="s">
        <v>230</v>
      </c>
      <c r="D313" s="55"/>
      <c r="E313"/>
      <c r="F313"/>
      <c r="G313"/>
      <c r="H313"/>
      <c r="I313"/>
      <c r="J313"/>
      <c r="K313" s="61" t="s">
        <v>328</v>
      </c>
      <c r="L313" s="57">
        <f t="shared" si="39"/>
        <v>0</v>
      </c>
      <c r="M313" s="62"/>
      <c r="N313" s="62"/>
      <c r="O313" s="63"/>
      <c r="P313" s="58">
        <f t="shared" si="40"/>
        <v>0</v>
      </c>
      <c r="Q313" s="59">
        <f t="shared" si="41"/>
        <v>0</v>
      </c>
      <c r="R313" s="59">
        <f t="shared" si="41"/>
        <v>0</v>
      </c>
      <c r="S313" s="59">
        <f t="shared" si="41"/>
        <v>0</v>
      </c>
      <c r="T313" s="59">
        <f t="shared" si="41"/>
        <v>0</v>
      </c>
      <c r="U313" s="59">
        <f t="shared" si="41"/>
        <v>0</v>
      </c>
      <c r="V313" s="59">
        <f t="shared" si="41"/>
        <v>0</v>
      </c>
      <c r="W313" s="59">
        <f t="shared" si="42"/>
        <v>0</v>
      </c>
      <c r="X313" s="59">
        <f t="shared" si="42"/>
        <v>0</v>
      </c>
      <c r="Y313" s="59">
        <f t="shared" si="42"/>
        <v>0</v>
      </c>
      <c r="Z313" s="59">
        <f t="shared" si="42"/>
        <v>0</v>
      </c>
      <c r="AA313" s="59">
        <f t="shared" si="42"/>
        <v>0</v>
      </c>
      <c r="AB313" s="60" t="s">
        <v>238</v>
      </c>
      <c r="AC313" s="16"/>
      <c r="AD313" s="16"/>
    </row>
    <row r="314" spans="2:30" ht="18">
      <c r="B314" s="47" t="s">
        <v>229</v>
      </c>
      <c r="C314" s="47" t="s">
        <v>329</v>
      </c>
      <c r="D314" s="55"/>
      <c r="E314"/>
      <c r="F314"/>
      <c r="G314"/>
      <c r="H314"/>
      <c r="I314"/>
      <c r="J314"/>
      <c r="K314" s="56" t="s">
        <v>330</v>
      </c>
      <c r="L314" s="57">
        <f t="shared" si="39"/>
        <v>0</v>
      </c>
      <c r="M314" s="62"/>
      <c r="N314" s="62"/>
      <c r="O314" s="63"/>
      <c r="P314" s="58">
        <f t="shared" si="40"/>
        <v>0</v>
      </c>
      <c r="Q314" s="59">
        <f t="shared" ref="Q314:V323" si="43">SUMIF($K$2:$K$302,$K314,Q$2:Q$302)/13</f>
        <v>0</v>
      </c>
      <c r="R314" s="59">
        <f t="shared" si="43"/>
        <v>0</v>
      </c>
      <c r="S314" s="59">
        <f t="shared" si="43"/>
        <v>0</v>
      </c>
      <c r="T314" s="59">
        <f t="shared" si="43"/>
        <v>0</v>
      </c>
      <c r="U314" s="59">
        <f t="shared" si="43"/>
        <v>0</v>
      </c>
      <c r="V314" s="59">
        <f t="shared" si="43"/>
        <v>0</v>
      </c>
      <c r="W314" s="59">
        <f t="shared" ref="W314:AA323" si="44">SUMIF($K$2:$K$302,$K314,W$2:W$302)</f>
        <v>0</v>
      </c>
      <c r="X314" s="59">
        <f t="shared" si="44"/>
        <v>0</v>
      </c>
      <c r="Y314" s="59">
        <f t="shared" si="44"/>
        <v>0</v>
      </c>
      <c r="Z314" s="59">
        <f t="shared" si="44"/>
        <v>0</v>
      </c>
      <c r="AA314" s="59">
        <f t="shared" si="44"/>
        <v>0</v>
      </c>
      <c r="AB314" s="60" t="s">
        <v>238</v>
      </c>
      <c r="AC314" s="16"/>
      <c r="AD314" s="16"/>
    </row>
    <row r="315" spans="2:30" ht="18">
      <c r="B315" s="47" t="s">
        <v>229</v>
      </c>
      <c r="C315" s="47" t="s">
        <v>329</v>
      </c>
      <c r="D315" s="55"/>
      <c r="E315"/>
      <c r="F315"/>
      <c r="G315"/>
      <c r="H315"/>
      <c r="I315"/>
      <c r="J315"/>
      <c r="K315" s="61" t="s">
        <v>331</v>
      </c>
      <c r="L315" s="57">
        <f t="shared" si="39"/>
        <v>0</v>
      </c>
      <c r="M315" s="62"/>
      <c r="N315" s="62"/>
      <c r="O315" s="63"/>
      <c r="P315" s="58">
        <f t="shared" si="40"/>
        <v>0</v>
      </c>
      <c r="Q315" s="59">
        <f t="shared" si="43"/>
        <v>0</v>
      </c>
      <c r="R315" s="59">
        <f t="shared" si="43"/>
        <v>0</v>
      </c>
      <c r="S315" s="59">
        <f t="shared" si="43"/>
        <v>0</v>
      </c>
      <c r="T315" s="59">
        <f t="shared" si="43"/>
        <v>0</v>
      </c>
      <c r="U315" s="59">
        <f t="shared" si="43"/>
        <v>0</v>
      </c>
      <c r="V315" s="59">
        <f t="shared" si="43"/>
        <v>0</v>
      </c>
      <c r="W315" s="59">
        <f t="shared" si="44"/>
        <v>0</v>
      </c>
      <c r="X315" s="59">
        <f t="shared" si="44"/>
        <v>0</v>
      </c>
      <c r="Y315" s="59">
        <f t="shared" si="44"/>
        <v>0</v>
      </c>
      <c r="Z315" s="59">
        <f t="shared" si="44"/>
        <v>0</v>
      </c>
      <c r="AA315" s="59">
        <f t="shared" si="44"/>
        <v>0</v>
      </c>
      <c r="AB315" s="60" t="s">
        <v>238</v>
      </c>
      <c r="AC315" s="16"/>
      <c r="AD315" s="16"/>
    </row>
    <row r="316" spans="2:30" ht="18">
      <c r="B316" s="47" t="s">
        <v>229</v>
      </c>
      <c r="C316" s="47" t="s">
        <v>329</v>
      </c>
      <c r="D316" s="55"/>
      <c r="K316" s="56" t="s">
        <v>332</v>
      </c>
      <c r="L316" s="57">
        <f t="shared" si="39"/>
        <v>0</v>
      </c>
      <c r="P316" s="58">
        <f t="shared" si="40"/>
        <v>0</v>
      </c>
      <c r="Q316" s="59">
        <f t="shared" si="43"/>
        <v>0</v>
      </c>
      <c r="R316" s="59">
        <f t="shared" si="43"/>
        <v>0</v>
      </c>
      <c r="S316" s="59">
        <f t="shared" si="43"/>
        <v>0</v>
      </c>
      <c r="T316" s="59">
        <f t="shared" si="43"/>
        <v>0</v>
      </c>
      <c r="U316" s="59">
        <f t="shared" si="43"/>
        <v>0</v>
      </c>
      <c r="V316" s="59">
        <f t="shared" si="43"/>
        <v>0</v>
      </c>
      <c r="W316" s="59">
        <f t="shared" si="44"/>
        <v>0</v>
      </c>
      <c r="X316" s="59">
        <f t="shared" si="44"/>
        <v>0</v>
      </c>
      <c r="Y316" s="59">
        <f t="shared" si="44"/>
        <v>0</v>
      </c>
      <c r="Z316" s="59">
        <f t="shared" si="44"/>
        <v>0</v>
      </c>
      <c r="AA316" s="59">
        <f t="shared" si="44"/>
        <v>0</v>
      </c>
      <c r="AB316" s="60" t="s">
        <v>238</v>
      </c>
      <c r="AC316" s="16"/>
      <c r="AD316" s="16"/>
    </row>
    <row r="317" spans="2:30" ht="18">
      <c r="B317" s="47" t="s">
        <v>229</v>
      </c>
      <c r="C317" s="47" t="s">
        <v>329</v>
      </c>
      <c r="D317" s="55"/>
      <c r="K317" s="61" t="s">
        <v>333</v>
      </c>
      <c r="L317" s="57">
        <f t="shared" si="39"/>
        <v>0</v>
      </c>
      <c r="P317" s="58">
        <f t="shared" si="40"/>
        <v>0</v>
      </c>
      <c r="Q317" s="59">
        <f t="shared" si="43"/>
        <v>0</v>
      </c>
      <c r="R317" s="59">
        <f t="shared" si="43"/>
        <v>0</v>
      </c>
      <c r="S317" s="59">
        <f t="shared" si="43"/>
        <v>0</v>
      </c>
      <c r="T317" s="59">
        <f t="shared" si="43"/>
        <v>0</v>
      </c>
      <c r="U317" s="59">
        <f t="shared" si="43"/>
        <v>0</v>
      </c>
      <c r="V317" s="59">
        <f t="shared" si="43"/>
        <v>0</v>
      </c>
      <c r="W317" s="59">
        <f t="shared" si="44"/>
        <v>0</v>
      </c>
      <c r="X317" s="59">
        <f t="shared" si="44"/>
        <v>0</v>
      </c>
      <c r="Y317" s="59">
        <f t="shared" si="44"/>
        <v>0</v>
      </c>
      <c r="Z317" s="59">
        <f t="shared" si="44"/>
        <v>0</v>
      </c>
      <c r="AA317" s="59">
        <f t="shared" si="44"/>
        <v>0</v>
      </c>
      <c r="AB317" s="60" t="s">
        <v>238</v>
      </c>
      <c r="AC317" s="16"/>
      <c r="AD317" s="16"/>
    </row>
    <row r="318" spans="2:30" ht="18">
      <c r="B318" s="47" t="s">
        <v>229</v>
      </c>
      <c r="C318" s="47" t="s">
        <v>329</v>
      </c>
      <c r="D318" s="55"/>
      <c r="K318" s="56" t="s">
        <v>334</v>
      </c>
      <c r="L318" s="57">
        <f t="shared" si="39"/>
        <v>0</v>
      </c>
      <c r="P318" s="58">
        <f t="shared" si="40"/>
        <v>0</v>
      </c>
      <c r="Q318" s="59">
        <f t="shared" si="43"/>
        <v>0</v>
      </c>
      <c r="R318" s="59">
        <f t="shared" si="43"/>
        <v>0</v>
      </c>
      <c r="S318" s="59">
        <f t="shared" si="43"/>
        <v>0</v>
      </c>
      <c r="T318" s="59">
        <f t="shared" si="43"/>
        <v>0</v>
      </c>
      <c r="U318" s="59">
        <f t="shared" si="43"/>
        <v>0</v>
      </c>
      <c r="V318" s="59">
        <f t="shared" si="43"/>
        <v>0</v>
      </c>
      <c r="W318" s="59">
        <f t="shared" si="44"/>
        <v>0</v>
      </c>
      <c r="X318" s="59">
        <f t="shared" si="44"/>
        <v>0</v>
      </c>
      <c r="Y318" s="59">
        <f t="shared" si="44"/>
        <v>0</v>
      </c>
      <c r="Z318" s="59">
        <f t="shared" si="44"/>
        <v>0</v>
      </c>
      <c r="AA318" s="59">
        <f t="shared" si="44"/>
        <v>0</v>
      </c>
      <c r="AB318" s="60" t="s">
        <v>238</v>
      </c>
      <c r="AC318" s="16"/>
      <c r="AD318" s="16"/>
    </row>
    <row r="319" spans="2:30" ht="18">
      <c r="B319" s="47" t="s">
        <v>229</v>
      </c>
      <c r="C319" s="47" t="s">
        <v>329</v>
      </c>
      <c r="D319" s="55"/>
      <c r="K319" s="61" t="s">
        <v>335</v>
      </c>
      <c r="L319" s="57">
        <f t="shared" si="39"/>
        <v>0</v>
      </c>
      <c r="P319" s="58">
        <f t="shared" si="40"/>
        <v>0</v>
      </c>
      <c r="Q319" s="59">
        <f t="shared" si="43"/>
        <v>0</v>
      </c>
      <c r="R319" s="59">
        <f t="shared" si="43"/>
        <v>0</v>
      </c>
      <c r="S319" s="59">
        <f t="shared" si="43"/>
        <v>0</v>
      </c>
      <c r="T319" s="59">
        <f t="shared" si="43"/>
        <v>0</v>
      </c>
      <c r="U319" s="59">
        <f t="shared" si="43"/>
        <v>0</v>
      </c>
      <c r="V319" s="59">
        <f t="shared" si="43"/>
        <v>0</v>
      </c>
      <c r="W319" s="59">
        <f t="shared" si="44"/>
        <v>0</v>
      </c>
      <c r="X319" s="59">
        <f t="shared" si="44"/>
        <v>0</v>
      </c>
      <c r="Y319" s="59">
        <f t="shared" si="44"/>
        <v>0</v>
      </c>
      <c r="Z319" s="59">
        <f t="shared" si="44"/>
        <v>0</v>
      </c>
      <c r="AA319" s="59">
        <f t="shared" si="44"/>
        <v>0</v>
      </c>
      <c r="AB319" s="60" t="s">
        <v>238</v>
      </c>
      <c r="AC319" s="16"/>
      <c r="AD319" s="16"/>
    </row>
    <row r="320" spans="2:30" ht="18">
      <c r="B320" s="47" t="s">
        <v>229</v>
      </c>
      <c r="C320" s="47" t="s">
        <v>329</v>
      </c>
      <c r="D320" s="55"/>
      <c r="K320" s="56" t="s">
        <v>336</v>
      </c>
      <c r="L320" s="57">
        <f t="shared" si="39"/>
        <v>0</v>
      </c>
      <c r="P320" s="58">
        <f t="shared" si="40"/>
        <v>0</v>
      </c>
      <c r="Q320" s="59">
        <f t="shared" si="43"/>
        <v>0</v>
      </c>
      <c r="R320" s="59">
        <f t="shared" si="43"/>
        <v>0</v>
      </c>
      <c r="S320" s="59">
        <f t="shared" si="43"/>
        <v>0</v>
      </c>
      <c r="T320" s="59">
        <f t="shared" si="43"/>
        <v>0</v>
      </c>
      <c r="U320" s="59">
        <f t="shared" si="43"/>
        <v>0</v>
      </c>
      <c r="V320" s="59">
        <f t="shared" si="43"/>
        <v>0</v>
      </c>
      <c r="W320" s="59">
        <f t="shared" si="44"/>
        <v>0</v>
      </c>
      <c r="X320" s="59">
        <f t="shared" si="44"/>
        <v>0</v>
      </c>
      <c r="Y320" s="59">
        <f t="shared" si="44"/>
        <v>0</v>
      </c>
      <c r="Z320" s="59">
        <f t="shared" si="44"/>
        <v>0</v>
      </c>
      <c r="AA320" s="59">
        <f t="shared" si="44"/>
        <v>0</v>
      </c>
      <c r="AB320" s="60" t="s">
        <v>238</v>
      </c>
      <c r="AC320" s="16"/>
      <c r="AD320" s="16"/>
    </row>
    <row r="321" spans="2:30" ht="18">
      <c r="B321" s="47" t="s">
        <v>229</v>
      </c>
      <c r="C321" s="47" t="s">
        <v>329</v>
      </c>
      <c r="D321" s="55"/>
      <c r="K321" s="61" t="s">
        <v>337</v>
      </c>
      <c r="L321" s="57">
        <f t="shared" si="39"/>
        <v>0</v>
      </c>
      <c r="P321" s="58">
        <f t="shared" si="40"/>
        <v>0</v>
      </c>
      <c r="Q321" s="59">
        <f t="shared" si="43"/>
        <v>0</v>
      </c>
      <c r="R321" s="59">
        <f t="shared" si="43"/>
        <v>0</v>
      </c>
      <c r="S321" s="59">
        <f t="shared" si="43"/>
        <v>0</v>
      </c>
      <c r="T321" s="59">
        <f t="shared" si="43"/>
        <v>0</v>
      </c>
      <c r="U321" s="59">
        <f t="shared" si="43"/>
        <v>0</v>
      </c>
      <c r="V321" s="59">
        <f t="shared" si="43"/>
        <v>0</v>
      </c>
      <c r="W321" s="59">
        <f t="shared" si="44"/>
        <v>0</v>
      </c>
      <c r="X321" s="59">
        <f t="shared" si="44"/>
        <v>0</v>
      </c>
      <c r="Y321" s="59">
        <f t="shared" si="44"/>
        <v>0</v>
      </c>
      <c r="Z321" s="59">
        <f t="shared" si="44"/>
        <v>0</v>
      </c>
      <c r="AA321" s="59">
        <f t="shared" si="44"/>
        <v>0</v>
      </c>
      <c r="AB321" s="60" t="s">
        <v>238</v>
      </c>
      <c r="AC321" s="16"/>
      <c r="AD321" s="16"/>
    </row>
    <row r="322" spans="2:30" ht="18">
      <c r="B322" s="47" t="s">
        <v>229</v>
      </c>
      <c r="C322" s="47" t="s">
        <v>329</v>
      </c>
      <c r="D322" s="55"/>
      <c r="K322" s="56" t="s">
        <v>338</v>
      </c>
      <c r="L322" s="57">
        <f t="shared" si="39"/>
        <v>0</v>
      </c>
      <c r="P322" s="58">
        <f t="shared" si="40"/>
        <v>0</v>
      </c>
      <c r="Q322" s="59">
        <f t="shared" si="43"/>
        <v>0</v>
      </c>
      <c r="R322" s="59">
        <f t="shared" si="43"/>
        <v>0</v>
      </c>
      <c r="S322" s="59">
        <f t="shared" si="43"/>
        <v>0</v>
      </c>
      <c r="T322" s="59">
        <f t="shared" si="43"/>
        <v>0</v>
      </c>
      <c r="U322" s="59">
        <f t="shared" si="43"/>
        <v>0</v>
      </c>
      <c r="V322" s="59">
        <f t="shared" si="43"/>
        <v>0</v>
      </c>
      <c r="W322" s="59">
        <f t="shared" si="44"/>
        <v>0</v>
      </c>
      <c r="X322" s="59">
        <f t="shared" si="44"/>
        <v>0</v>
      </c>
      <c r="Y322" s="59">
        <f t="shared" si="44"/>
        <v>0</v>
      </c>
      <c r="Z322" s="59">
        <f t="shared" si="44"/>
        <v>0</v>
      </c>
      <c r="AA322" s="59">
        <f t="shared" si="44"/>
        <v>0</v>
      </c>
      <c r="AB322" s="60" t="s">
        <v>238</v>
      </c>
      <c r="AC322" s="16"/>
      <c r="AD322" s="16"/>
    </row>
    <row r="323" spans="2:30" ht="18">
      <c r="B323" s="47" t="s">
        <v>229</v>
      </c>
      <c r="C323" s="47" t="s">
        <v>329</v>
      </c>
      <c r="D323" s="55"/>
      <c r="K323" s="61" t="s">
        <v>339</v>
      </c>
      <c r="L323" s="57">
        <f t="shared" si="39"/>
        <v>0</v>
      </c>
      <c r="P323" s="58">
        <f t="shared" si="40"/>
        <v>0</v>
      </c>
      <c r="Q323" s="59">
        <f t="shared" si="43"/>
        <v>0</v>
      </c>
      <c r="R323" s="59">
        <f t="shared" si="43"/>
        <v>0</v>
      </c>
      <c r="S323" s="59">
        <f t="shared" si="43"/>
        <v>0</v>
      </c>
      <c r="T323" s="59">
        <f t="shared" si="43"/>
        <v>0</v>
      </c>
      <c r="U323" s="59">
        <f t="shared" si="43"/>
        <v>0</v>
      </c>
      <c r="V323" s="59">
        <f t="shared" si="43"/>
        <v>0</v>
      </c>
      <c r="W323" s="59">
        <f t="shared" si="44"/>
        <v>0</v>
      </c>
      <c r="X323" s="59">
        <f t="shared" si="44"/>
        <v>0</v>
      </c>
      <c r="Y323" s="59">
        <f t="shared" si="44"/>
        <v>0</v>
      </c>
      <c r="Z323" s="59">
        <f t="shared" si="44"/>
        <v>0</v>
      </c>
      <c r="AA323" s="59">
        <f t="shared" si="44"/>
        <v>0</v>
      </c>
      <c r="AB323" s="60" t="s">
        <v>238</v>
      </c>
      <c r="AC323" s="16"/>
      <c r="AD323" s="16"/>
    </row>
    <row r="324" spans="2:30" ht="18">
      <c r="B324" s="47" t="s">
        <v>229</v>
      </c>
      <c r="C324" s="47" t="s">
        <v>241</v>
      </c>
      <c r="D324" s="55"/>
      <c r="K324" s="56" t="s">
        <v>340</v>
      </c>
      <c r="L324" s="57">
        <f t="shared" si="39"/>
        <v>0</v>
      </c>
      <c r="P324" s="58">
        <f t="shared" si="40"/>
        <v>0</v>
      </c>
      <c r="Q324" s="59">
        <f t="shared" ref="Q324:V333" si="45">SUMIF($K$2:$K$302,$K324,Q$2:Q$302)/13</f>
        <v>0</v>
      </c>
      <c r="R324" s="59">
        <f t="shared" si="45"/>
        <v>0</v>
      </c>
      <c r="S324" s="59">
        <f t="shared" si="45"/>
        <v>0</v>
      </c>
      <c r="T324" s="59">
        <f t="shared" si="45"/>
        <v>0</v>
      </c>
      <c r="U324" s="59">
        <f t="shared" si="45"/>
        <v>0</v>
      </c>
      <c r="V324" s="59">
        <f t="shared" si="45"/>
        <v>0</v>
      </c>
      <c r="W324" s="59">
        <f t="shared" ref="W324:AA333" si="46">SUMIF($K$2:$K$302,$K324,W$2:W$302)</f>
        <v>0</v>
      </c>
      <c r="X324" s="59">
        <f t="shared" si="46"/>
        <v>0</v>
      </c>
      <c r="Y324" s="59">
        <f t="shared" si="46"/>
        <v>0</v>
      </c>
      <c r="Z324" s="59">
        <f t="shared" si="46"/>
        <v>0</v>
      </c>
      <c r="AA324" s="59">
        <f t="shared" si="46"/>
        <v>0</v>
      </c>
      <c r="AB324" s="60" t="s">
        <v>321</v>
      </c>
      <c r="AC324" s="16"/>
      <c r="AD324" s="16"/>
    </row>
    <row r="325" spans="2:30" ht="18">
      <c r="B325" s="47" t="s">
        <v>229</v>
      </c>
      <c r="C325" s="47" t="s">
        <v>241</v>
      </c>
      <c r="D325" s="55"/>
      <c r="K325" s="61" t="s">
        <v>341</v>
      </c>
      <c r="L325" s="57">
        <f t="shared" si="39"/>
        <v>0</v>
      </c>
      <c r="P325" s="58">
        <f t="shared" si="40"/>
        <v>0</v>
      </c>
      <c r="Q325" s="59">
        <f t="shared" si="45"/>
        <v>0</v>
      </c>
      <c r="R325" s="59">
        <f t="shared" si="45"/>
        <v>0</v>
      </c>
      <c r="S325" s="59">
        <f t="shared" si="45"/>
        <v>0</v>
      </c>
      <c r="T325" s="59">
        <f t="shared" si="45"/>
        <v>0</v>
      </c>
      <c r="U325" s="59">
        <f t="shared" si="45"/>
        <v>0</v>
      </c>
      <c r="V325" s="59">
        <f t="shared" si="45"/>
        <v>0</v>
      </c>
      <c r="W325" s="59">
        <f t="shared" si="46"/>
        <v>0</v>
      </c>
      <c r="X325" s="59">
        <f t="shared" si="46"/>
        <v>0</v>
      </c>
      <c r="Y325" s="59">
        <f t="shared" si="46"/>
        <v>0</v>
      </c>
      <c r="Z325" s="59">
        <f t="shared" si="46"/>
        <v>0</v>
      </c>
      <c r="AA325" s="59">
        <f t="shared" si="46"/>
        <v>0</v>
      </c>
      <c r="AB325" s="60" t="s">
        <v>321</v>
      </c>
      <c r="AC325" s="16"/>
      <c r="AD325" s="16"/>
    </row>
    <row r="326" spans="2:30" ht="18">
      <c r="B326" s="47" t="s">
        <v>229</v>
      </c>
      <c r="C326" s="47" t="s">
        <v>241</v>
      </c>
      <c r="D326" s="55"/>
      <c r="K326" s="56" t="s">
        <v>342</v>
      </c>
      <c r="L326" s="57">
        <f t="shared" si="39"/>
        <v>0</v>
      </c>
      <c r="P326" s="58">
        <f t="shared" si="40"/>
        <v>0</v>
      </c>
      <c r="Q326" s="59">
        <f t="shared" si="45"/>
        <v>0</v>
      </c>
      <c r="R326" s="59">
        <f t="shared" si="45"/>
        <v>0</v>
      </c>
      <c r="S326" s="59">
        <f t="shared" si="45"/>
        <v>0</v>
      </c>
      <c r="T326" s="59">
        <f t="shared" si="45"/>
        <v>0</v>
      </c>
      <c r="U326" s="59">
        <f t="shared" si="45"/>
        <v>0</v>
      </c>
      <c r="V326" s="59">
        <f t="shared" si="45"/>
        <v>0</v>
      </c>
      <c r="W326" s="59">
        <f t="shared" si="46"/>
        <v>0</v>
      </c>
      <c r="X326" s="59">
        <f t="shared" si="46"/>
        <v>0</v>
      </c>
      <c r="Y326" s="59">
        <f t="shared" si="46"/>
        <v>0</v>
      </c>
      <c r="Z326" s="59">
        <f t="shared" si="46"/>
        <v>0</v>
      </c>
      <c r="AA326" s="59">
        <f t="shared" si="46"/>
        <v>0</v>
      </c>
      <c r="AB326" s="60" t="s">
        <v>321</v>
      </c>
      <c r="AC326" s="16"/>
      <c r="AD326" s="16"/>
    </row>
    <row r="327" spans="2:30" ht="18">
      <c r="B327" s="47" t="s">
        <v>229</v>
      </c>
      <c r="C327" s="47" t="s">
        <v>241</v>
      </c>
      <c r="D327" s="55"/>
      <c r="K327" s="61" t="s">
        <v>343</v>
      </c>
      <c r="L327" s="57">
        <f t="shared" si="39"/>
        <v>0</v>
      </c>
      <c r="P327" s="58">
        <f t="shared" si="40"/>
        <v>0</v>
      </c>
      <c r="Q327" s="59">
        <f t="shared" si="45"/>
        <v>0</v>
      </c>
      <c r="R327" s="59">
        <f t="shared" si="45"/>
        <v>0</v>
      </c>
      <c r="S327" s="59">
        <f t="shared" si="45"/>
        <v>0</v>
      </c>
      <c r="T327" s="59">
        <f t="shared" si="45"/>
        <v>0</v>
      </c>
      <c r="U327" s="59">
        <f t="shared" si="45"/>
        <v>0</v>
      </c>
      <c r="V327" s="59">
        <f t="shared" si="45"/>
        <v>0</v>
      </c>
      <c r="W327" s="59">
        <f t="shared" si="46"/>
        <v>0</v>
      </c>
      <c r="X327" s="59">
        <f t="shared" si="46"/>
        <v>0</v>
      </c>
      <c r="Y327" s="59">
        <f t="shared" si="46"/>
        <v>0</v>
      </c>
      <c r="Z327" s="59">
        <f t="shared" si="46"/>
        <v>0</v>
      </c>
      <c r="AA327" s="59">
        <f t="shared" si="46"/>
        <v>0</v>
      </c>
      <c r="AB327" s="60" t="s">
        <v>321</v>
      </c>
      <c r="AC327" s="16"/>
      <c r="AD327" s="16"/>
    </row>
    <row r="328" spans="2:30" ht="18">
      <c r="B328" s="47" t="s">
        <v>229</v>
      </c>
      <c r="C328" s="47" t="s">
        <v>241</v>
      </c>
      <c r="D328" s="55"/>
      <c r="K328" s="56" t="s">
        <v>344</v>
      </c>
      <c r="L328" s="57">
        <f t="shared" si="39"/>
        <v>0</v>
      </c>
      <c r="P328" s="58">
        <f t="shared" si="40"/>
        <v>0</v>
      </c>
      <c r="Q328" s="59">
        <f t="shared" si="45"/>
        <v>0</v>
      </c>
      <c r="R328" s="59">
        <f t="shared" si="45"/>
        <v>0</v>
      </c>
      <c r="S328" s="59">
        <f t="shared" si="45"/>
        <v>0</v>
      </c>
      <c r="T328" s="59">
        <f t="shared" si="45"/>
        <v>0</v>
      </c>
      <c r="U328" s="59">
        <f t="shared" si="45"/>
        <v>0</v>
      </c>
      <c r="V328" s="59">
        <f t="shared" si="45"/>
        <v>0</v>
      </c>
      <c r="W328" s="59">
        <f t="shared" si="46"/>
        <v>0</v>
      </c>
      <c r="X328" s="59">
        <f t="shared" si="46"/>
        <v>0</v>
      </c>
      <c r="Y328" s="59">
        <f t="shared" si="46"/>
        <v>0</v>
      </c>
      <c r="Z328" s="59">
        <f t="shared" si="46"/>
        <v>0</v>
      </c>
      <c r="AA328" s="59">
        <f t="shared" si="46"/>
        <v>0</v>
      </c>
      <c r="AB328" s="60" t="s">
        <v>321</v>
      </c>
      <c r="AC328" s="16"/>
      <c r="AD328" s="16"/>
    </row>
    <row r="329" spans="2:30" ht="18">
      <c r="B329" s="47" t="s">
        <v>229</v>
      </c>
      <c r="C329" s="47" t="s">
        <v>241</v>
      </c>
      <c r="D329" s="55"/>
      <c r="K329" s="61" t="s">
        <v>345</v>
      </c>
      <c r="L329" s="57">
        <f t="shared" si="39"/>
        <v>0</v>
      </c>
      <c r="P329" s="58">
        <f t="shared" si="40"/>
        <v>0</v>
      </c>
      <c r="Q329" s="59">
        <f t="shared" si="45"/>
        <v>0</v>
      </c>
      <c r="R329" s="59">
        <f t="shared" si="45"/>
        <v>0</v>
      </c>
      <c r="S329" s="59">
        <f t="shared" si="45"/>
        <v>0</v>
      </c>
      <c r="T329" s="59">
        <f t="shared" si="45"/>
        <v>0</v>
      </c>
      <c r="U329" s="59">
        <f t="shared" si="45"/>
        <v>0</v>
      </c>
      <c r="V329" s="59">
        <f t="shared" si="45"/>
        <v>0</v>
      </c>
      <c r="W329" s="59">
        <f t="shared" si="46"/>
        <v>0</v>
      </c>
      <c r="X329" s="59">
        <f t="shared" si="46"/>
        <v>0</v>
      </c>
      <c r="Y329" s="59">
        <f t="shared" si="46"/>
        <v>0</v>
      </c>
      <c r="Z329" s="59">
        <f t="shared" si="46"/>
        <v>0</v>
      </c>
      <c r="AA329" s="59">
        <f t="shared" si="46"/>
        <v>0</v>
      </c>
      <c r="AB329" s="60" t="s">
        <v>321</v>
      </c>
      <c r="AC329" s="16"/>
      <c r="AD329" s="16"/>
    </row>
    <row r="330" spans="2:30" ht="18">
      <c r="B330" s="47" t="s">
        <v>229</v>
      </c>
      <c r="C330" s="47" t="s">
        <v>241</v>
      </c>
      <c r="D330" s="55"/>
      <c r="K330" s="56" t="s">
        <v>346</v>
      </c>
      <c r="L330" s="57">
        <f t="shared" si="39"/>
        <v>0</v>
      </c>
      <c r="P330" s="58">
        <f t="shared" si="40"/>
        <v>0</v>
      </c>
      <c r="Q330" s="59">
        <f t="shared" si="45"/>
        <v>0</v>
      </c>
      <c r="R330" s="59">
        <f t="shared" si="45"/>
        <v>0</v>
      </c>
      <c r="S330" s="59">
        <f t="shared" si="45"/>
        <v>0</v>
      </c>
      <c r="T330" s="59">
        <f t="shared" si="45"/>
        <v>0</v>
      </c>
      <c r="U330" s="59">
        <f t="shared" si="45"/>
        <v>0</v>
      </c>
      <c r="V330" s="59">
        <f t="shared" si="45"/>
        <v>0</v>
      </c>
      <c r="W330" s="59">
        <f t="shared" si="46"/>
        <v>0</v>
      </c>
      <c r="X330" s="59">
        <f t="shared" si="46"/>
        <v>0</v>
      </c>
      <c r="Y330" s="59">
        <f t="shared" si="46"/>
        <v>0</v>
      </c>
      <c r="Z330" s="59">
        <f t="shared" si="46"/>
        <v>0</v>
      </c>
      <c r="AA330" s="59">
        <f t="shared" si="46"/>
        <v>0</v>
      </c>
      <c r="AB330" s="60" t="s">
        <v>321</v>
      </c>
      <c r="AC330" s="16"/>
      <c r="AD330" s="16"/>
    </row>
    <row r="331" spans="2:30" ht="18">
      <c r="B331" s="47" t="s">
        <v>229</v>
      </c>
      <c r="C331" s="47" t="s">
        <v>241</v>
      </c>
      <c r="D331" s="55"/>
      <c r="K331" s="61" t="s">
        <v>347</v>
      </c>
      <c r="L331" s="57">
        <f t="shared" si="39"/>
        <v>0</v>
      </c>
      <c r="P331" s="58">
        <f t="shared" si="40"/>
        <v>0</v>
      </c>
      <c r="Q331" s="59">
        <f t="shared" si="45"/>
        <v>0</v>
      </c>
      <c r="R331" s="59">
        <f t="shared" si="45"/>
        <v>0</v>
      </c>
      <c r="S331" s="59">
        <f t="shared" si="45"/>
        <v>0</v>
      </c>
      <c r="T331" s="59">
        <f t="shared" si="45"/>
        <v>0</v>
      </c>
      <c r="U331" s="59">
        <f t="shared" si="45"/>
        <v>0</v>
      </c>
      <c r="V331" s="59">
        <f t="shared" si="45"/>
        <v>0</v>
      </c>
      <c r="W331" s="59">
        <f t="shared" si="46"/>
        <v>0</v>
      </c>
      <c r="X331" s="59">
        <f t="shared" si="46"/>
        <v>0</v>
      </c>
      <c r="Y331" s="59">
        <f t="shared" si="46"/>
        <v>0</v>
      </c>
      <c r="Z331" s="59">
        <f t="shared" si="46"/>
        <v>0</v>
      </c>
      <c r="AA331" s="59">
        <f t="shared" si="46"/>
        <v>0</v>
      </c>
      <c r="AB331" s="60" t="s">
        <v>321</v>
      </c>
      <c r="AC331" s="16"/>
      <c r="AD331" s="16"/>
    </row>
    <row r="332" spans="2:30" ht="18">
      <c r="B332" s="47" t="s">
        <v>229</v>
      </c>
      <c r="C332" s="47" t="s">
        <v>241</v>
      </c>
      <c r="D332" s="55"/>
      <c r="K332" s="56" t="s">
        <v>348</v>
      </c>
      <c r="L332" s="57">
        <f t="shared" si="39"/>
        <v>0</v>
      </c>
      <c r="P332" s="58">
        <f t="shared" si="40"/>
        <v>0</v>
      </c>
      <c r="Q332" s="59">
        <f t="shared" si="45"/>
        <v>0</v>
      </c>
      <c r="R332" s="59">
        <f t="shared" si="45"/>
        <v>0</v>
      </c>
      <c r="S332" s="59">
        <f t="shared" si="45"/>
        <v>0</v>
      </c>
      <c r="T332" s="59">
        <f t="shared" si="45"/>
        <v>0</v>
      </c>
      <c r="U332" s="59">
        <f t="shared" si="45"/>
        <v>0</v>
      </c>
      <c r="V332" s="59">
        <f t="shared" si="45"/>
        <v>0</v>
      </c>
      <c r="W332" s="59">
        <f t="shared" si="46"/>
        <v>0</v>
      </c>
      <c r="X332" s="59">
        <f t="shared" si="46"/>
        <v>0</v>
      </c>
      <c r="Y332" s="59">
        <f t="shared" si="46"/>
        <v>0</v>
      </c>
      <c r="Z332" s="59">
        <f t="shared" si="46"/>
        <v>0</v>
      </c>
      <c r="AA332" s="59">
        <f t="shared" si="46"/>
        <v>0</v>
      </c>
      <c r="AB332" s="60" t="s">
        <v>238</v>
      </c>
      <c r="AC332" s="16"/>
      <c r="AD332" s="16"/>
    </row>
    <row r="333" spans="2:30" ht="18">
      <c r="B333" s="47" t="s">
        <v>229</v>
      </c>
      <c r="C333" s="47" t="s">
        <v>241</v>
      </c>
      <c r="D333" s="55"/>
      <c r="K333" s="61" t="s">
        <v>349</v>
      </c>
      <c r="L333" s="57">
        <f t="shared" si="39"/>
        <v>0</v>
      </c>
      <c r="P333" s="58">
        <f t="shared" si="40"/>
        <v>0</v>
      </c>
      <c r="Q333" s="59">
        <f t="shared" si="45"/>
        <v>0</v>
      </c>
      <c r="R333" s="59">
        <f t="shared" si="45"/>
        <v>0</v>
      </c>
      <c r="S333" s="59">
        <f t="shared" si="45"/>
        <v>0</v>
      </c>
      <c r="T333" s="59">
        <f t="shared" si="45"/>
        <v>0</v>
      </c>
      <c r="U333" s="59">
        <f t="shared" si="45"/>
        <v>0</v>
      </c>
      <c r="V333" s="59">
        <f t="shared" si="45"/>
        <v>0</v>
      </c>
      <c r="W333" s="59">
        <f t="shared" si="46"/>
        <v>0</v>
      </c>
      <c r="X333" s="59">
        <f t="shared" si="46"/>
        <v>0</v>
      </c>
      <c r="Y333" s="59">
        <f t="shared" si="46"/>
        <v>0</v>
      </c>
      <c r="Z333" s="59">
        <f t="shared" si="46"/>
        <v>0</v>
      </c>
      <c r="AA333" s="59">
        <f t="shared" si="46"/>
        <v>0</v>
      </c>
      <c r="AB333" s="60" t="s">
        <v>238</v>
      </c>
      <c r="AC333" s="16"/>
      <c r="AD333" s="16"/>
    </row>
    <row r="334" spans="2:30" ht="18">
      <c r="B334" s="47" t="s">
        <v>229</v>
      </c>
      <c r="C334" s="47" t="s">
        <v>241</v>
      </c>
      <c r="D334" s="55"/>
      <c r="K334" s="56" t="s">
        <v>350</v>
      </c>
      <c r="L334" s="57">
        <f t="shared" si="39"/>
        <v>0</v>
      </c>
      <c r="P334" s="58">
        <f t="shared" si="40"/>
        <v>0</v>
      </c>
      <c r="Q334" s="59">
        <f t="shared" ref="Q334:V343" si="47">SUMIF($K$2:$K$302,$K334,Q$2:Q$302)/13</f>
        <v>0</v>
      </c>
      <c r="R334" s="59">
        <f t="shared" si="47"/>
        <v>0</v>
      </c>
      <c r="S334" s="59">
        <f t="shared" si="47"/>
        <v>0</v>
      </c>
      <c r="T334" s="59">
        <f t="shared" si="47"/>
        <v>0</v>
      </c>
      <c r="U334" s="59">
        <f t="shared" si="47"/>
        <v>0</v>
      </c>
      <c r="V334" s="59">
        <f t="shared" si="47"/>
        <v>0</v>
      </c>
      <c r="W334" s="59">
        <f t="shared" ref="W334:AA343" si="48">SUMIF($K$2:$K$302,$K334,W$2:W$302)</f>
        <v>0</v>
      </c>
      <c r="X334" s="59">
        <f t="shared" si="48"/>
        <v>0</v>
      </c>
      <c r="Y334" s="59">
        <f t="shared" si="48"/>
        <v>0</v>
      </c>
      <c r="Z334" s="59">
        <f t="shared" si="48"/>
        <v>0</v>
      </c>
      <c r="AA334" s="59">
        <f t="shared" si="48"/>
        <v>0</v>
      </c>
      <c r="AB334" s="60" t="s">
        <v>238</v>
      </c>
      <c r="AC334" s="16"/>
      <c r="AD334" s="16"/>
    </row>
    <row r="335" spans="2:30" ht="18">
      <c r="B335" s="47" t="s">
        <v>229</v>
      </c>
      <c r="C335" s="47" t="s">
        <v>241</v>
      </c>
      <c r="D335" s="55"/>
      <c r="K335" s="61" t="s">
        <v>351</v>
      </c>
      <c r="L335" s="57">
        <f t="shared" si="39"/>
        <v>0</v>
      </c>
      <c r="P335" s="58">
        <f t="shared" si="40"/>
        <v>0</v>
      </c>
      <c r="Q335" s="59">
        <f t="shared" si="47"/>
        <v>0</v>
      </c>
      <c r="R335" s="59">
        <f t="shared" si="47"/>
        <v>0</v>
      </c>
      <c r="S335" s="59">
        <f t="shared" si="47"/>
        <v>0</v>
      </c>
      <c r="T335" s="59">
        <f t="shared" si="47"/>
        <v>0</v>
      </c>
      <c r="U335" s="59">
        <f t="shared" si="47"/>
        <v>0</v>
      </c>
      <c r="V335" s="59">
        <f t="shared" si="47"/>
        <v>0</v>
      </c>
      <c r="W335" s="59">
        <f t="shared" si="48"/>
        <v>0</v>
      </c>
      <c r="X335" s="59">
        <f t="shared" si="48"/>
        <v>0</v>
      </c>
      <c r="Y335" s="59">
        <f t="shared" si="48"/>
        <v>0</v>
      </c>
      <c r="Z335" s="59">
        <f t="shared" si="48"/>
        <v>0</v>
      </c>
      <c r="AA335" s="59">
        <f t="shared" si="48"/>
        <v>0</v>
      </c>
      <c r="AB335" s="60" t="s">
        <v>238</v>
      </c>
      <c r="AC335" s="16"/>
      <c r="AD335" s="16"/>
    </row>
    <row r="336" spans="2:30" ht="18">
      <c r="B336" s="47" t="s">
        <v>229</v>
      </c>
      <c r="C336" s="47" t="s">
        <v>241</v>
      </c>
      <c r="D336" s="55"/>
      <c r="K336" s="56" t="s">
        <v>352</v>
      </c>
      <c r="L336" s="57">
        <f t="shared" ref="L336:L367" si="49">SUMIF($K$2:$K$302,$K336,L$2:L$302)/13</f>
        <v>0</v>
      </c>
      <c r="P336" s="58">
        <f t="shared" ref="P336:P367" si="50">COUNTIF($K$2:$K$302,$K336)</f>
        <v>0</v>
      </c>
      <c r="Q336" s="59">
        <f t="shared" si="47"/>
        <v>0</v>
      </c>
      <c r="R336" s="59">
        <f t="shared" si="47"/>
        <v>0</v>
      </c>
      <c r="S336" s="59">
        <f t="shared" si="47"/>
        <v>0</v>
      </c>
      <c r="T336" s="59">
        <f t="shared" si="47"/>
        <v>0</v>
      </c>
      <c r="U336" s="59">
        <f t="shared" si="47"/>
        <v>0</v>
      </c>
      <c r="V336" s="59">
        <f t="shared" si="47"/>
        <v>0</v>
      </c>
      <c r="W336" s="59">
        <f t="shared" si="48"/>
        <v>0</v>
      </c>
      <c r="X336" s="59">
        <f t="shared" si="48"/>
        <v>0</v>
      </c>
      <c r="Y336" s="59">
        <f t="shared" si="48"/>
        <v>0</v>
      </c>
      <c r="Z336" s="59">
        <f t="shared" si="48"/>
        <v>0</v>
      </c>
      <c r="AA336" s="59">
        <f t="shared" si="48"/>
        <v>0</v>
      </c>
      <c r="AB336" s="60" t="s">
        <v>238</v>
      </c>
      <c r="AC336" s="16"/>
      <c r="AD336" s="16"/>
    </row>
    <row r="337" spans="1:30" ht="18">
      <c r="B337" s="47" t="s">
        <v>229</v>
      </c>
      <c r="C337" s="47" t="s">
        <v>241</v>
      </c>
      <c r="D337" s="55"/>
      <c r="K337" s="61" t="s">
        <v>353</v>
      </c>
      <c r="L337" s="57">
        <f t="shared" si="49"/>
        <v>0</v>
      </c>
      <c r="P337" s="58">
        <f t="shared" si="50"/>
        <v>0</v>
      </c>
      <c r="Q337" s="59">
        <f t="shared" si="47"/>
        <v>0</v>
      </c>
      <c r="R337" s="59">
        <f t="shared" si="47"/>
        <v>0</v>
      </c>
      <c r="S337" s="59">
        <f t="shared" si="47"/>
        <v>0</v>
      </c>
      <c r="T337" s="59">
        <f t="shared" si="47"/>
        <v>0</v>
      </c>
      <c r="U337" s="59">
        <f t="shared" si="47"/>
        <v>0</v>
      </c>
      <c r="V337" s="59">
        <f t="shared" si="47"/>
        <v>0</v>
      </c>
      <c r="W337" s="59">
        <f t="shared" si="48"/>
        <v>0</v>
      </c>
      <c r="X337" s="59">
        <f t="shared" si="48"/>
        <v>0</v>
      </c>
      <c r="Y337" s="59">
        <f t="shared" si="48"/>
        <v>0</v>
      </c>
      <c r="Z337" s="59">
        <f t="shared" si="48"/>
        <v>0</v>
      </c>
      <c r="AA337" s="59">
        <f t="shared" si="48"/>
        <v>0</v>
      </c>
      <c r="AB337" s="60" t="s">
        <v>238</v>
      </c>
      <c r="AC337" s="16"/>
      <c r="AD337" s="16"/>
    </row>
    <row r="338" spans="1:30" ht="18">
      <c r="B338" s="47" t="s">
        <v>229</v>
      </c>
      <c r="C338" s="47" t="s">
        <v>241</v>
      </c>
      <c r="D338" s="55"/>
      <c r="K338" s="56" t="s">
        <v>354</v>
      </c>
      <c r="L338" s="57">
        <f t="shared" si="49"/>
        <v>0</v>
      </c>
      <c r="P338" s="58">
        <f t="shared" si="50"/>
        <v>0</v>
      </c>
      <c r="Q338" s="59">
        <f t="shared" si="47"/>
        <v>0</v>
      </c>
      <c r="R338" s="59">
        <f t="shared" si="47"/>
        <v>0</v>
      </c>
      <c r="S338" s="59">
        <f t="shared" si="47"/>
        <v>0</v>
      </c>
      <c r="T338" s="59">
        <f t="shared" si="47"/>
        <v>0</v>
      </c>
      <c r="U338" s="59">
        <f t="shared" si="47"/>
        <v>0</v>
      </c>
      <c r="V338" s="59">
        <f t="shared" si="47"/>
        <v>0</v>
      </c>
      <c r="W338" s="59">
        <f t="shared" si="48"/>
        <v>0</v>
      </c>
      <c r="X338" s="59">
        <f t="shared" si="48"/>
        <v>0</v>
      </c>
      <c r="Y338" s="59">
        <f t="shared" si="48"/>
        <v>0</v>
      </c>
      <c r="Z338" s="59">
        <f t="shared" si="48"/>
        <v>0</v>
      </c>
      <c r="AA338" s="59">
        <f t="shared" si="48"/>
        <v>0</v>
      </c>
      <c r="AB338" s="60" t="s">
        <v>238</v>
      </c>
      <c r="AC338" s="16"/>
      <c r="AD338" s="16"/>
    </row>
    <row r="339" spans="1:30" ht="18">
      <c r="B339" s="47" t="s">
        <v>229</v>
      </c>
      <c r="C339" s="47" t="s">
        <v>241</v>
      </c>
      <c r="D339" s="55"/>
      <c r="K339" s="61" t="s">
        <v>355</v>
      </c>
      <c r="L339" s="57">
        <f t="shared" si="49"/>
        <v>0</v>
      </c>
      <c r="P339" s="58">
        <f t="shared" si="50"/>
        <v>0</v>
      </c>
      <c r="Q339" s="59">
        <f t="shared" si="47"/>
        <v>0</v>
      </c>
      <c r="R339" s="59">
        <f t="shared" si="47"/>
        <v>0</v>
      </c>
      <c r="S339" s="59">
        <f t="shared" si="47"/>
        <v>0</v>
      </c>
      <c r="T339" s="59">
        <f t="shared" si="47"/>
        <v>0</v>
      </c>
      <c r="U339" s="59">
        <f t="shared" si="47"/>
        <v>0</v>
      </c>
      <c r="V339" s="59">
        <f t="shared" si="47"/>
        <v>0</v>
      </c>
      <c r="W339" s="59">
        <f t="shared" si="48"/>
        <v>0</v>
      </c>
      <c r="X339" s="59">
        <f t="shared" si="48"/>
        <v>0</v>
      </c>
      <c r="Y339" s="59">
        <f t="shared" si="48"/>
        <v>0</v>
      </c>
      <c r="Z339" s="59">
        <f t="shared" si="48"/>
        <v>0</v>
      </c>
      <c r="AA339" s="59">
        <f t="shared" si="48"/>
        <v>0</v>
      </c>
      <c r="AB339" s="60" t="s">
        <v>238</v>
      </c>
      <c r="AC339" s="16"/>
      <c r="AD339" s="16"/>
    </row>
    <row r="340" spans="1:30" ht="18">
      <c r="B340" s="47" t="s">
        <v>229</v>
      </c>
      <c r="C340" s="47" t="s">
        <v>241</v>
      </c>
      <c r="D340" s="55"/>
      <c r="K340" s="56" t="s">
        <v>356</v>
      </c>
      <c r="L340" s="57">
        <f t="shared" si="49"/>
        <v>0</v>
      </c>
      <c r="P340" s="58">
        <f t="shared" si="50"/>
        <v>0</v>
      </c>
      <c r="Q340" s="59">
        <f t="shared" si="47"/>
        <v>0</v>
      </c>
      <c r="R340" s="59">
        <f t="shared" si="47"/>
        <v>0</v>
      </c>
      <c r="S340" s="59">
        <f t="shared" si="47"/>
        <v>0</v>
      </c>
      <c r="T340" s="59">
        <f t="shared" si="47"/>
        <v>0</v>
      </c>
      <c r="U340" s="59">
        <f t="shared" si="47"/>
        <v>0</v>
      </c>
      <c r="V340" s="59">
        <f t="shared" si="47"/>
        <v>0</v>
      </c>
      <c r="W340" s="59">
        <f t="shared" si="48"/>
        <v>0</v>
      </c>
      <c r="X340" s="59">
        <f t="shared" si="48"/>
        <v>0</v>
      </c>
      <c r="Y340" s="59">
        <f t="shared" si="48"/>
        <v>0</v>
      </c>
      <c r="Z340" s="59">
        <f t="shared" si="48"/>
        <v>0</v>
      </c>
      <c r="AA340" s="59">
        <f t="shared" si="48"/>
        <v>0</v>
      </c>
      <c r="AB340" s="60" t="s">
        <v>238</v>
      </c>
      <c r="AC340" s="16"/>
      <c r="AD340" s="16"/>
    </row>
    <row r="341" spans="1:30" ht="18">
      <c r="B341" s="47" t="s">
        <v>229</v>
      </c>
      <c r="C341" s="47" t="s">
        <v>241</v>
      </c>
      <c r="D341" s="55"/>
      <c r="K341" s="61" t="s">
        <v>245</v>
      </c>
      <c r="L341" s="57">
        <f t="shared" si="49"/>
        <v>2024</v>
      </c>
      <c r="P341" s="58">
        <f t="shared" si="50"/>
        <v>13</v>
      </c>
      <c r="Q341" s="59">
        <f t="shared" si="47"/>
        <v>313548</v>
      </c>
      <c r="R341" s="59">
        <f t="shared" si="47"/>
        <v>280221</v>
      </c>
      <c r="S341" s="59">
        <f t="shared" si="47"/>
        <v>213367</v>
      </c>
      <c r="T341" s="59">
        <f t="shared" si="47"/>
        <v>984</v>
      </c>
      <c r="U341" s="59">
        <f t="shared" si="47"/>
        <v>0</v>
      </c>
      <c r="V341" s="59">
        <f t="shared" si="47"/>
        <v>0</v>
      </c>
      <c r="W341" s="59">
        <f t="shared" si="48"/>
        <v>1214455500</v>
      </c>
      <c r="X341" s="59">
        <f t="shared" si="48"/>
        <v>3873.268207738528</v>
      </c>
      <c r="Y341" s="59">
        <f t="shared" si="48"/>
        <v>4333.9203699936834</v>
      </c>
      <c r="Z341" s="59">
        <f t="shared" si="48"/>
        <v>5691.8619092924391</v>
      </c>
      <c r="AA341" s="59">
        <f t="shared" si="48"/>
        <v>1234202.743902439</v>
      </c>
      <c r="AB341" s="60" t="s">
        <v>238</v>
      </c>
      <c r="AC341" s="16"/>
      <c r="AD341" s="16"/>
    </row>
    <row r="342" spans="1:30" ht="18">
      <c r="B342" s="47" t="s">
        <v>229</v>
      </c>
      <c r="C342" s="47" t="s">
        <v>241</v>
      </c>
      <c r="D342" s="55"/>
      <c r="K342" s="56" t="s">
        <v>249</v>
      </c>
      <c r="L342" s="57">
        <f t="shared" si="49"/>
        <v>2024</v>
      </c>
      <c r="P342" s="58">
        <f t="shared" si="50"/>
        <v>13</v>
      </c>
      <c r="Q342" s="59">
        <f t="shared" si="47"/>
        <v>113906</v>
      </c>
      <c r="R342" s="59">
        <f t="shared" si="47"/>
        <v>108211</v>
      </c>
      <c r="S342" s="59">
        <f t="shared" si="47"/>
        <v>65631</v>
      </c>
      <c r="T342" s="59">
        <f t="shared" si="47"/>
        <v>76</v>
      </c>
      <c r="U342" s="59">
        <f t="shared" si="47"/>
        <v>0</v>
      </c>
      <c r="V342" s="59">
        <f t="shared" si="47"/>
        <v>0</v>
      </c>
      <c r="W342" s="59">
        <f t="shared" si="48"/>
        <v>1820768104</v>
      </c>
      <c r="X342" s="59">
        <f t="shared" si="48"/>
        <v>15984.830509367373</v>
      </c>
      <c r="Y342" s="59">
        <f t="shared" si="48"/>
        <v>16826.090730147582</v>
      </c>
      <c r="Z342" s="59">
        <f t="shared" si="48"/>
        <v>27742.501317974737</v>
      </c>
      <c r="AA342" s="59">
        <f t="shared" si="48"/>
        <v>23957475.052631576</v>
      </c>
      <c r="AB342" s="60" t="s">
        <v>238</v>
      </c>
      <c r="AC342" s="16"/>
      <c r="AD342" s="16"/>
    </row>
    <row r="343" spans="1:30" ht="18">
      <c r="A343" s="38" t="s">
        <v>251</v>
      </c>
      <c r="B343" s="47" t="s">
        <v>229</v>
      </c>
      <c r="C343" s="47" t="s">
        <v>241</v>
      </c>
      <c r="D343" s="55"/>
      <c r="K343" s="61" t="s">
        <v>254</v>
      </c>
      <c r="L343" s="57">
        <f t="shared" si="49"/>
        <v>2024</v>
      </c>
      <c r="P343" s="58">
        <f t="shared" si="50"/>
        <v>13</v>
      </c>
      <c r="Q343" s="59">
        <f t="shared" si="47"/>
        <v>23646</v>
      </c>
      <c r="R343" s="59">
        <f t="shared" si="47"/>
        <v>19796</v>
      </c>
      <c r="S343" s="59">
        <f t="shared" si="47"/>
        <v>10849</v>
      </c>
      <c r="T343" s="59">
        <f t="shared" si="47"/>
        <v>38</v>
      </c>
      <c r="U343" s="59">
        <f t="shared" si="47"/>
        <v>0</v>
      </c>
      <c r="V343" s="59">
        <f t="shared" si="47"/>
        <v>0</v>
      </c>
      <c r="W343" s="59">
        <f t="shared" si="48"/>
        <v>149314146</v>
      </c>
      <c r="X343" s="59">
        <f t="shared" si="48"/>
        <v>6314.5625475767556</v>
      </c>
      <c r="Y343" s="59">
        <f t="shared" si="48"/>
        <v>7542.6422509597878</v>
      </c>
      <c r="Z343" s="59">
        <f t="shared" si="48"/>
        <v>13762.940916213474</v>
      </c>
      <c r="AA343" s="59">
        <f t="shared" si="48"/>
        <v>3929319.631578947</v>
      </c>
      <c r="AB343" s="60" t="s">
        <v>238</v>
      </c>
      <c r="AC343" s="16"/>
      <c r="AD343" s="16"/>
    </row>
    <row r="344" spans="1:30" ht="18">
      <c r="A344" s="38" t="s">
        <v>251</v>
      </c>
      <c r="B344" s="47" t="s">
        <v>229</v>
      </c>
      <c r="C344" s="47" t="s">
        <v>241</v>
      </c>
      <c r="D344" s="55"/>
      <c r="K344" s="56" t="s">
        <v>258</v>
      </c>
      <c r="L344" s="57">
        <f t="shared" si="49"/>
        <v>2024</v>
      </c>
      <c r="P344" s="58">
        <f t="shared" si="50"/>
        <v>13</v>
      </c>
      <c r="Q344" s="59">
        <f t="shared" ref="Q344:V353" si="51">SUMIF($K$2:$K$302,$K344,Q$2:Q$302)/13</f>
        <v>190388</v>
      </c>
      <c r="R344" s="59">
        <f t="shared" si="51"/>
        <v>177346</v>
      </c>
      <c r="S344" s="59">
        <f t="shared" si="51"/>
        <v>112679</v>
      </c>
      <c r="T344" s="59">
        <f t="shared" si="51"/>
        <v>668</v>
      </c>
      <c r="U344" s="59">
        <f t="shared" si="51"/>
        <v>0</v>
      </c>
      <c r="V344" s="59">
        <f t="shared" si="51"/>
        <v>0</v>
      </c>
      <c r="W344" s="59">
        <f t="shared" ref="W344:AA353" si="52">SUMIF($K$2:$K$302,$K344,W$2:W$302)</f>
        <v>1130144897</v>
      </c>
      <c r="X344" s="59">
        <f t="shared" si="52"/>
        <v>5936.0090814547129</v>
      </c>
      <c r="Y344" s="59">
        <f t="shared" si="52"/>
        <v>6372.542357876694</v>
      </c>
      <c r="Z344" s="59">
        <f t="shared" si="52"/>
        <v>10029.773933031</v>
      </c>
      <c r="AA344" s="59">
        <f t="shared" si="52"/>
        <v>1691833.6781437122</v>
      </c>
      <c r="AB344" s="60" t="s">
        <v>238</v>
      </c>
      <c r="AC344" s="16"/>
      <c r="AD344" s="16"/>
    </row>
    <row r="345" spans="1:30" ht="18">
      <c r="A345" s="38" t="s">
        <v>251</v>
      </c>
      <c r="B345" s="47" t="s">
        <v>229</v>
      </c>
      <c r="C345" s="47" t="s">
        <v>241</v>
      </c>
      <c r="D345" s="55"/>
      <c r="K345" s="61" t="s">
        <v>262</v>
      </c>
      <c r="L345" s="57">
        <f t="shared" si="49"/>
        <v>2024</v>
      </c>
      <c r="P345" s="58">
        <f t="shared" si="50"/>
        <v>13</v>
      </c>
      <c r="Q345" s="59">
        <f t="shared" si="51"/>
        <v>43888</v>
      </c>
      <c r="R345" s="59">
        <f t="shared" si="51"/>
        <v>34725</v>
      </c>
      <c r="S345" s="59">
        <f t="shared" si="51"/>
        <v>25999</v>
      </c>
      <c r="T345" s="59">
        <f t="shared" si="51"/>
        <v>88</v>
      </c>
      <c r="U345" s="59">
        <f t="shared" si="51"/>
        <v>0</v>
      </c>
      <c r="V345" s="59">
        <f t="shared" si="51"/>
        <v>0</v>
      </c>
      <c r="W345" s="59">
        <f t="shared" si="52"/>
        <v>398467000.47000003</v>
      </c>
      <c r="X345" s="59">
        <f t="shared" si="52"/>
        <v>9079.178829520597</v>
      </c>
      <c r="Y345" s="59">
        <f t="shared" si="52"/>
        <v>11474.93161900648</v>
      </c>
      <c r="Z345" s="59">
        <f t="shared" si="52"/>
        <v>15326.243335128273</v>
      </c>
      <c r="AA345" s="59">
        <f t="shared" si="52"/>
        <v>4528034.0962499995</v>
      </c>
      <c r="AB345" s="60" t="s">
        <v>238</v>
      </c>
      <c r="AC345" s="16"/>
      <c r="AD345" s="16"/>
    </row>
    <row r="346" spans="1:30" ht="18">
      <c r="B346" s="47" t="s">
        <v>229</v>
      </c>
      <c r="C346" s="47" t="s">
        <v>264</v>
      </c>
      <c r="D346" s="55"/>
      <c r="K346" s="56" t="s">
        <v>266</v>
      </c>
      <c r="L346" s="57">
        <f t="shared" si="49"/>
        <v>2015</v>
      </c>
      <c r="P346" s="58">
        <f t="shared" si="50"/>
        <v>13</v>
      </c>
      <c r="Q346" s="59">
        <f t="shared" si="51"/>
        <v>260111</v>
      </c>
      <c r="R346" s="59">
        <f t="shared" si="51"/>
        <v>249889</v>
      </c>
      <c r="S346" s="59">
        <f t="shared" si="51"/>
        <v>163996</v>
      </c>
      <c r="T346" s="59">
        <f t="shared" si="51"/>
        <v>731</v>
      </c>
      <c r="U346" s="59">
        <f t="shared" si="51"/>
        <v>0</v>
      </c>
      <c r="V346" s="59">
        <f t="shared" si="51"/>
        <v>0</v>
      </c>
      <c r="W346" s="59">
        <f t="shared" si="52"/>
        <v>2263089101</v>
      </c>
      <c r="X346" s="59">
        <f t="shared" si="52"/>
        <v>8700.474416691337</v>
      </c>
      <c r="Y346" s="59">
        <f t="shared" si="52"/>
        <v>9056.3774355813985</v>
      </c>
      <c r="Z346" s="59">
        <f t="shared" si="52"/>
        <v>13799.660363667408</v>
      </c>
      <c r="AA346" s="59">
        <f t="shared" si="52"/>
        <v>3095881.1231190152</v>
      </c>
      <c r="AB346" s="60" t="s">
        <v>238</v>
      </c>
      <c r="AC346" s="16"/>
      <c r="AD346" s="16"/>
    </row>
    <row r="347" spans="1:30" ht="18">
      <c r="B347" s="47" t="s">
        <v>229</v>
      </c>
      <c r="C347" s="47" t="s">
        <v>264</v>
      </c>
      <c r="D347" s="55"/>
      <c r="K347" s="61" t="s">
        <v>271</v>
      </c>
      <c r="L347" s="57">
        <f t="shared" si="49"/>
        <v>2018</v>
      </c>
      <c r="P347" s="58">
        <f t="shared" si="50"/>
        <v>13</v>
      </c>
      <c r="Q347" s="59">
        <f t="shared" si="51"/>
        <v>11646</v>
      </c>
      <c r="R347" s="59">
        <f t="shared" si="51"/>
        <v>10978</v>
      </c>
      <c r="S347" s="59">
        <f t="shared" si="51"/>
        <v>8799</v>
      </c>
      <c r="T347" s="59">
        <f t="shared" si="51"/>
        <v>140</v>
      </c>
      <c r="U347" s="59">
        <f t="shared" si="51"/>
        <v>0</v>
      </c>
      <c r="V347" s="59">
        <f t="shared" si="51"/>
        <v>0</v>
      </c>
      <c r="W347" s="59">
        <f t="shared" si="52"/>
        <v>117287998</v>
      </c>
      <c r="X347" s="59">
        <f t="shared" si="52"/>
        <v>10071.097200755625</v>
      </c>
      <c r="Y347" s="59">
        <f t="shared" si="52"/>
        <v>10683.913098925123</v>
      </c>
      <c r="Z347" s="59">
        <f t="shared" si="52"/>
        <v>13329.696329128308</v>
      </c>
      <c r="AA347" s="59">
        <f t="shared" si="52"/>
        <v>837771.41428571416</v>
      </c>
      <c r="AB347" s="60" t="s">
        <v>238</v>
      </c>
      <c r="AC347" s="16"/>
      <c r="AD347" s="16"/>
    </row>
    <row r="348" spans="1:30" ht="18">
      <c r="B348" s="47" t="s">
        <v>229</v>
      </c>
      <c r="C348" s="47" t="s">
        <v>264</v>
      </c>
      <c r="D348" s="55"/>
      <c r="K348" s="56" t="s">
        <v>357</v>
      </c>
      <c r="L348" s="57">
        <f t="shared" si="49"/>
        <v>0</v>
      </c>
      <c r="P348" s="58">
        <f t="shared" si="50"/>
        <v>0</v>
      </c>
      <c r="Q348" s="59">
        <f t="shared" si="51"/>
        <v>0</v>
      </c>
      <c r="R348" s="59">
        <f t="shared" si="51"/>
        <v>0</v>
      </c>
      <c r="S348" s="59">
        <f t="shared" si="51"/>
        <v>0</v>
      </c>
      <c r="T348" s="59">
        <f t="shared" si="51"/>
        <v>0</v>
      </c>
      <c r="U348" s="59">
        <f t="shared" si="51"/>
        <v>0</v>
      </c>
      <c r="V348" s="59">
        <f t="shared" si="51"/>
        <v>0</v>
      </c>
      <c r="W348" s="59">
        <f t="shared" si="52"/>
        <v>0</v>
      </c>
      <c r="X348" s="59">
        <f t="shared" si="52"/>
        <v>0</v>
      </c>
      <c r="Y348" s="59">
        <f t="shared" si="52"/>
        <v>0</v>
      </c>
      <c r="Z348" s="59">
        <f t="shared" si="52"/>
        <v>0</v>
      </c>
      <c r="AA348" s="59">
        <f t="shared" si="52"/>
        <v>0</v>
      </c>
      <c r="AB348" s="60" t="s">
        <v>238</v>
      </c>
      <c r="AC348" s="16"/>
      <c r="AD348" s="16"/>
    </row>
    <row r="349" spans="1:30" ht="18">
      <c r="B349" s="47" t="s">
        <v>229</v>
      </c>
      <c r="C349" s="47" t="s">
        <v>273</v>
      </c>
      <c r="D349" s="55"/>
      <c r="K349" s="61" t="s">
        <v>358</v>
      </c>
      <c r="L349" s="57">
        <f t="shared" si="49"/>
        <v>0</v>
      </c>
      <c r="P349" s="58">
        <f t="shared" si="50"/>
        <v>0</v>
      </c>
      <c r="Q349" s="59">
        <f t="shared" si="51"/>
        <v>0</v>
      </c>
      <c r="R349" s="59">
        <f t="shared" si="51"/>
        <v>0</v>
      </c>
      <c r="S349" s="59">
        <f t="shared" si="51"/>
        <v>0</v>
      </c>
      <c r="T349" s="59">
        <f t="shared" si="51"/>
        <v>0</v>
      </c>
      <c r="U349" s="59">
        <f t="shared" si="51"/>
        <v>0</v>
      </c>
      <c r="V349" s="59">
        <f t="shared" si="51"/>
        <v>0</v>
      </c>
      <c r="W349" s="59">
        <f t="shared" si="52"/>
        <v>0</v>
      </c>
      <c r="X349" s="59">
        <f t="shared" si="52"/>
        <v>0</v>
      </c>
      <c r="Y349" s="59">
        <f t="shared" si="52"/>
        <v>0</v>
      </c>
      <c r="Z349" s="59">
        <f t="shared" si="52"/>
        <v>0</v>
      </c>
      <c r="AA349" s="59">
        <f t="shared" si="52"/>
        <v>0</v>
      </c>
      <c r="AB349" s="60" t="s">
        <v>238</v>
      </c>
      <c r="AC349" s="16"/>
      <c r="AD349" s="16"/>
    </row>
    <row r="350" spans="1:30" ht="18">
      <c r="B350" s="47" t="s">
        <v>229</v>
      </c>
      <c r="C350" s="47" t="s">
        <v>273</v>
      </c>
      <c r="D350" s="55"/>
      <c r="K350" s="56" t="s">
        <v>276</v>
      </c>
      <c r="L350" s="57">
        <f t="shared" si="49"/>
        <v>2018</v>
      </c>
      <c r="P350" s="58">
        <f t="shared" si="50"/>
        <v>13</v>
      </c>
      <c r="Q350" s="59">
        <f t="shared" si="51"/>
        <v>6616</v>
      </c>
      <c r="R350" s="59">
        <f t="shared" si="51"/>
        <v>6021</v>
      </c>
      <c r="S350" s="59">
        <f t="shared" si="51"/>
        <v>5349</v>
      </c>
      <c r="T350" s="59">
        <f t="shared" si="51"/>
        <v>0</v>
      </c>
      <c r="U350" s="59">
        <f t="shared" si="51"/>
        <v>0</v>
      </c>
      <c r="V350" s="59">
        <f t="shared" si="51"/>
        <v>0</v>
      </c>
      <c r="W350" s="59">
        <f t="shared" si="52"/>
        <v>42740376</v>
      </c>
      <c r="X350" s="59">
        <f t="shared" si="52"/>
        <v>6460.1535671100373</v>
      </c>
      <c r="Y350" s="59">
        <f t="shared" si="52"/>
        <v>7098.551071250622</v>
      </c>
      <c r="Z350" s="59">
        <f t="shared" si="52"/>
        <v>7990.3488502523842</v>
      </c>
      <c r="AA350" s="59">
        <f t="shared" si="52"/>
        <v>0</v>
      </c>
      <c r="AB350" s="60" t="s">
        <v>238</v>
      </c>
      <c r="AC350" s="16"/>
      <c r="AD350" s="16"/>
    </row>
    <row r="351" spans="1:30" ht="18">
      <c r="B351" s="47" t="s">
        <v>229</v>
      </c>
      <c r="C351" s="47" t="s">
        <v>273</v>
      </c>
      <c r="D351" s="55"/>
      <c r="K351" s="61" t="s">
        <v>279</v>
      </c>
      <c r="L351" s="57">
        <f t="shared" si="49"/>
        <v>2019</v>
      </c>
      <c r="P351" s="58">
        <f t="shared" si="50"/>
        <v>13</v>
      </c>
      <c r="Q351" s="59">
        <f t="shared" si="51"/>
        <v>5667</v>
      </c>
      <c r="R351" s="59">
        <f t="shared" si="51"/>
        <v>5536</v>
      </c>
      <c r="S351" s="59">
        <f t="shared" si="51"/>
        <v>3349</v>
      </c>
      <c r="T351" s="59">
        <f t="shared" si="51"/>
        <v>0</v>
      </c>
      <c r="U351" s="59">
        <f t="shared" si="51"/>
        <v>0</v>
      </c>
      <c r="V351" s="59">
        <f t="shared" si="51"/>
        <v>0</v>
      </c>
      <c r="W351" s="59">
        <f t="shared" si="52"/>
        <v>23177622</v>
      </c>
      <c r="X351" s="59">
        <f t="shared" si="52"/>
        <v>4089.9280042350451</v>
      </c>
      <c r="Y351" s="59">
        <f t="shared" si="52"/>
        <v>4186.7091763005783</v>
      </c>
      <c r="Z351" s="59">
        <f t="shared" si="52"/>
        <v>6920.7590325470292</v>
      </c>
      <c r="AA351" s="59">
        <f t="shared" si="52"/>
        <v>0</v>
      </c>
      <c r="AB351" s="60" t="s">
        <v>238</v>
      </c>
      <c r="AC351" s="16"/>
      <c r="AD351" s="16"/>
    </row>
    <row r="352" spans="1:30" ht="18">
      <c r="B352" s="47" t="s">
        <v>229</v>
      </c>
      <c r="C352" s="47" t="s">
        <v>273</v>
      </c>
      <c r="D352" s="55"/>
      <c r="K352" s="56" t="s">
        <v>283</v>
      </c>
      <c r="L352" s="57">
        <f t="shared" si="49"/>
        <v>2023</v>
      </c>
      <c r="P352" s="58">
        <f t="shared" si="50"/>
        <v>13</v>
      </c>
      <c r="Q352" s="59">
        <f t="shared" si="51"/>
        <v>45115</v>
      </c>
      <c r="R352" s="59">
        <f t="shared" si="51"/>
        <v>38065</v>
      </c>
      <c r="S352" s="59">
        <f t="shared" si="51"/>
        <v>25909</v>
      </c>
      <c r="T352" s="59">
        <f t="shared" si="51"/>
        <v>0</v>
      </c>
      <c r="U352" s="59">
        <f t="shared" si="51"/>
        <v>0</v>
      </c>
      <c r="V352" s="59">
        <f t="shared" si="51"/>
        <v>0</v>
      </c>
      <c r="W352" s="59">
        <f t="shared" si="52"/>
        <v>247599243</v>
      </c>
      <c r="X352" s="59">
        <f t="shared" si="52"/>
        <v>5488.1800509808272</v>
      </c>
      <c r="Y352" s="59">
        <f t="shared" si="52"/>
        <v>6504.6431892814926</v>
      </c>
      <c r="Z352" s="59">
        <f t="shared" si="52"/>
        <v>9556.4955420896222</v>
      </c>
      <c r="AA352" s="59">
        <f t="shared" si="52"/>
        <v>0</v>
      </c>
      <c r="AB352" s="60" t="s">
        <v>238</v>
      </c>
      <c r="AC352" s="16"/>
      <c r="AD352" s="16"/>
    </row>
    <row r="353" spans="2:30" ht="18">
      <c r="B353" s="47" t="s">
        <v>229</v>
      </c>
      <c r="C353" s="47" t="s">
        <v>286</v>
      </c>
      <c r="D353" s="55"/>
      <c r="K353" s="61" t="s">
        <v>289</v>
      </c>
      <c r="L353" s="57">
        <f t="shared" si="49"/>
        <v>2018</v>
      </c>
      <c r="P353" s="58">
        <f t="shared" si="50"/>
        <v>13</v>
      </c>
      <c r="Q353" s="59">
        <f t="shared" si="51"/>
        <v>21704</v>
      </c>
      <c r="R353" s="59">
        <f t="shared" si="51"/>
        <v>20670</v>
      </c>
      <c r="S353" s="59">
        <f t="shared" si="51"/>
        <v>14196</v>
      </c>
      <c r="T353" s="59">
        <f t="shared" si="51"/>
        <v>0</v>
      </c>
      <c r="U353" s="59">
        <f t="shared" si="51"/>
        <v>0</v>
      </c>
      <c r="V353" s="59">
        <f t="shared" si="51"/>
        <v>0</v>
      </c>
      <c r="W353" s="59">
        <f t="shared" si="52"/>
        <v>720842985</v>
      </c>
      <c r="X353" s="59">
        <f t="shared" si="52"/>
        <v>33212.448626981197</v>
      </c>
      <c r="Y353" s="59">
        <f t="shared" si="52"/>
        <v>34873.874455732948</v>
      </c>
      <c r="Z353" s="59">
        <f t="shared" si="52"/>
        <v>50777.89412510566</v>
      </c>
      <c r="AA353" s="59">
        <f t="shared" si="52"/>
        <v>0</v>
      </c>
      <c r="AB353" s="60" t="s">
        <v>238</v>
      </c>
      <c r="AC353" s="16"/>
      <c r="AD353" s="16"/>
    </row>
    <row r="354" spans="2:30" ht="18">
      <c r="B354" s="47" t="s">
        <v>229</v>
      </c>
      <c r="C354" s="47" t="s">
        <v>286</v>
      </c>
      <c r="D354" s="55"/>
      <c r="K354" s="56" t="s">
        <v>291</v>
      </c>
      <c r="L354" s="57">
        <f t="shared" si="49"/>
        <v>2018</v>
      </c>
      <c r="P354" s="58">
        <f t="shared" si="50"/>
        <v>13</v>
      </c>
      <c r="Q354" s="59">
        <f t="shared" ref="Q354:V363" si="53">SUMIF($K$2:$K$302,$K354,Q$2:Q$302)/13</f>
        <v>24740</v>
      </c>
      <c r="R354" s="59">
        <f t="shared" si="53"/>
        <v>23562</v>
      </c>
      <c r="S354" s="59">
        <f t="shared" si="53"/>
        <v>16183</v>
      </c>
      <c r="T354" s="59">
        <f t="shared" si="53"/>
        <v>0</v>
      </c>
      <c r="U354" s="59">
        <f t="shared" si="53"/>
        <v>0</v>
      </c>
      <c r="V354" s="59">
        <f t="shared" si="53"/>
        <v>0</v>
      </c>
      <c r="W354" s="59">
        <f t="shared" ref="W354:AA363" si="54">SUMIF($K$2:$K$302,$K354,W$2:W$302)</f>
        <v>875744491</v>
      </c>
      <c r="X354" s="59">
        <f t="shared" si="54"/>
        <v>35397.917987065477</v>
      </c>
      <c r="Y354" s="59">
        <f t="shared" si="54"/>
        <v>37167.663653340132</v>
      </c>
      <c r="Z354" s="59">
        <f t="shared" si="54"/>
        <v>54115.089353024778</v>
      </c>
      <c r="AA354" s="59">
        <f t="shared" si="54"/>
        <v>0</v>
      </c>
      <c r="AB354" s="60" t="s">
        <v>238</v>
      </c>
      <c r="AC354" s="16"/>
      <c r="AD354" s="16"/>
    </row>
    <row r="355" spans="2:30" ht="18">
      <c r="B355" s="47" t="s">
        <v>229</v>
      </c>
      <c r="C355" s="47" t="s">
        <v>286</v>
      </c>
      <c r="D355" s="55"/>
      <c r="K355" s="61" t="s">
        <v>293</v>
      </c>
      <c r="L355" s="57">
        <f t="shared" si="49"/>
        <v>2018</v>
      </c>
      <c r="P355" s="58">
        <f t="shared" si="50"/>
        <v>13</v>
      </c>
      <c r="Q355" s="59">
        <f t="shared" si="53"/>
        <v>616</v>
      </c>
      <c r="R355" s="59">
        <f t="shared" si="53"/>
        <v>598</v>
      </c>
      <c r="S355" s="59">
        <f t="shared" si="53"/>
        <v>591</v>
      </c>
      <c r="T355" s="59">
        <f t="shared" si="53"/>
        <v>0</v>
      </c>
      <c r="U355" s="59">
        <f t="shared" si="53"/>
        <v>0</v>
      </c>
      <c r="V355" s="59">
        <f t="shared" si="53"/>
        <v>0</v>
      </c>
      <c r="W355" s="59">
        <f t="shared" si="54"/>
        <v>52000000</v>
      </c>
      <c r="X355" s="59">
        <f t="shared" si="54"/>
        <v>84415.584415584424</v>
      </c>
      <c r="Y355" s="59">
        <f t="shared" si="54"/>
        <v>86956.521739130432</v>
      </c>
      <c r="Z355" s="59">
        <f t="shared" si="54"/>
        <v>87986.463620981405</v>
      </c>
      <c r="AA355" s="59">
        <f t="shared" si="54"/>
        <v>0</v>
      </c>
      <c r="AB355" s="60" t="s">
        <v>238</v>
      </c>
      <c r="AC355" s="16"/>
      <c r="AD355" s="16"/>
    </row>
    <row r="356" spans="2:30" ht="18">
      <c r="B356" s="47" t="s">
        <v>229</v>
      </c>
      <c r="C356" s="47" t="s">
        <v>286</v>
      </c>
      <c r="D356" s="55"/>
      <c r="K356" s="56" t="s">
        <v>359</v>
      </c>
      <c r="L356" s="57">
        <f t="shared" si="49"/>
        <v>0</v>
      </c>
      <c r="P356" s="58">
        <f t="shared" si="50"/>
        <v>0</v>
      </c>
      <c r="Q356" s="59">
        <f t="shared" si="53"/>
        <v>0</v>
      </c>
      <c r="R356" s="59">
        <f t="shared" si="53"/>
        <v>0</v>
      </c>
      <c r="S356" s="59">
        <f t="shared" si="53"/>
        <v>0</v>
      </c>
      <c r="T356" s="59">
        <f t="shared" si="53"/>
        <v>0</v>
      </c>
      <c r="U356" s="59">
        <f t="shared" si="53"/>
        <v>0</v>
      </c>
      <c r="V356" s="59">
        <f t="shared" si="53"/>
        <v>0</v>
      </c>
      <c r="W356" s="59">
        <f t="shared" si="54"/>
        <v>0</v>
      </c>
      <c r="X356" s="59">
        <f t="shared" si="54"/>
        <v>0</v>
      </c>
      <c r="Y356" s="59">
        <f t="shared" si="54"/>
        <v>0</v>
      </c>
      <c r="Z356" s="59">
        <f t="shared" si="54"/>
        <v>0</v>
      </c>
      <c r="AA356" s="59">
        <f t="shared" si="54"/>
        <v>0</v>
      </c>
      <c r="AB356" s="60" t="s">
        <v>238</v>
      </c>
      <c r="AC356" s="16"/>
      <c r="AD356" s="16"/>
    </row>
    <row r="357" spans="2:30" ht="18">
      <c r="B357" s="47" t="s">
        <v>229</v>
      </c>
      <c r="C357" s="47" t="s">
        <v>286</v>
      </c>
      <c r="D357" s="55"/>
      <c r="K357" s="61" t="s">
        <v>360</v>
      </c>
      <c r="L357" s="57">
        <f t="shared" si="49"/>
        <v>0</v>
      </c>
      <c r="P357" s="58">
        <f t="shared" si="50"/>
        <v>0</v>
      </c>
      <c r="Q357" s="59">
        <f t="shared" si="53"/>
        <v>0</v>
      </c>
      <c r="R357" s="59">
        <f t="shared" si="53"/>
        <v>0</v>
      </c>
      <c r="S357" s="59">
        <f t="shared" si="53"/>
        <v>0</v>
      </c>
      <c r="T357" s="59">
        <f t="shared" si="53"/>
        <v>0</v>
      </c>
      <c r="U357" s="59">
        <f t="shared" si="53"/>
        <v>0</v>
      </c>
      <c r="V357" s="59">
        <f t="shared" si="53"/>
        <v>0</v>
      </c>
      <c r="W357" s="59">
        <f t="shared" si="54"/>
        <v>0</v>
      </c>
      <c r="X357" s="59">
        <f t="shared" si="54"/>
        <v>0</v>
      </c>
      <c r="Y357" s="59">
        <f t="shared" si="54"/>
        <v>0</v>
      </c>
      <c r="Z357" s="59">
        <f t="shared" si="54"/>
        <v>0</v>
      </c>
      <c r="AA357" s="59">
        <f t="shared" si="54"/>
        <v>0</v>
      </c>
      <c r="AB357" s="60" t="s">
        <v>238</v>
      </c>
      <c r="AC357" s="16"/>
      <c r="AD357" s="16"/>
    </row>
    <row r="358" spans="2:30" ht="18">
      <c r="B358" s="47" t="s">
        <v>295</v>
      </c>
      <c r="C358" s="47" t="s">
        <v>168</v>
      </c>
      <c r="D358" s="55"/>
      <c r="E358"/>
      <c r="F358"/>
      <c r="G358"/>
      <c r="H358"/>
      <c r="I358"/>
      <c r="J358" s="56" t="s">
        <v>300</v>
      </c>
      <c r="K358" s="56" t="s">
        <v>301</v>
      </c>
      <c r="L358" s="57">
        <f t="shared" si="49"/>
        <v>2017</v>
      </c>
      <c r="M358"/>
      <c r="N358"/>
      <c r="O358"/>
      <c r="P358" s="58">
        <f t="shared" si="50"/>
        <v>13</v>
      </c>
      <c r="Q358" s="59">
        <f t="shared" si="53"/>
        <v>0</v>
      </c>
      <c r="R358" s="59">
        <f t="shared" si="53"/>
        <v>53363</v>
      </c>
      <c r="S358" s="59">
        <f t="shared" si="53"/>
        <v>0</v>
      </c>
      <c r="T358" s="59">
        <f t="shared" si="53"/>
        <v>0</v>
      </c>
      <c r="U358" s="59">
        <f t="shared" si="53"/>
        <v>0</v>
      </c>
      <c r="V358" s="59">
        <f t="shared" si="53"/>
        <v>0</v>
      </c>
      <c r="W358" s="59">
        <f t="shared" si="54"/>
        <v>406510649.1515916</v>
      </c>
      <c r="X358" s="59">
        <f t="shared" si="54"/>
        <v>0</v>
      </c>
      <c r="Y358" s="59">
        <f t="shared" si="54"/>
        <v>7617.837249622241</v>
      </c>
      <c r="Z358" s="59">
        <f t="shared" si="54"/>
        <v>0</v>
      </c>
      <c r="AA358" s="59">
        <f t="shared" si="54"/>
        <v>0</v>
      </c>
      <c r="AB358" s="60" t="s">
        <v>238</v>
      </c>
      <c r="AC358" s="16"/>
      <c r="AD358" s="16"/>
    </row>
    <row r="359" spans="2:30" ht="18">
      <c r="B359" s="47" t="s">
        <v>295</v>
      </c>
      <c r="C359" s="47" t="s">
        <v>273</v>
      </c>
      <c r="D359" s="55"/>
      <c r="E359"/>
      <c r="F359"/>
      <c r="G359"/>
      <c r="H359"/>
      <c r="I359"/>
      <c r="J359" s="61" t="s">
        <v>300</v>
      </c>
      <c r="K359" s="61" t="s">
        <v>303</v>
      </c>
      <c r="L359" s="57">
        <f t="shared" si="49"/>
        <v>2017</v>
      </c>
      <c r="M359"/>
      <c r="N359"/>
      <c r="O359"/>
      <c r="P359" s="58">
        <f t="shared" si="50"/>
        <v>13</v>
      </c>
      <c r="Q359" s="59">
        <f t="shared" si="53"/>
        <v>0</v>
      </c>
      <c r="R359" s="59">
        <f t="shared" si="53"/>
        <v>92618</v>
      </c>
      <c r="S359" s="59">
        <f t="shared" si="53"/>
        <v>0</v>
      </c>
      <c r="T359" s="59">
        <f t="shared" si="53"/>
        <v>0</v>
      </c>
      <c r="U359" s="59">
        <f t="shared" si="53"/>
        <v>0</v>
      </c>
      <c r="V359" s="59">
        <f t="shared" si="53"/>
        <v>0</v>
      </c>
      <c r="W359" s="59">
        <f t="shared" si="54"/>
        <v>620171165.7545042</v>
      </c>
      <c r="X359" s="59">
        <f t="shared" si="54"/>
        <v>0</v>
      </c>
      <c r="Y359" s="59">
        <f t="shared" si="54"/>
        <v>6696.0112046740842</v>
      </c>
      <c r="Z359" s="59">
        <f t="shared" si="54"/>
        <v>0</v>
      </c>
      <c r="AA359" s="59">
        <f t="shared" si="54"/>
        <v>0</v>
      </c>
      <c r="AB359" s="60" t="s">
        <v>238</v>
      </c>
      <c r="AC359" s="16"/>
      <c r="AD359" s="16"/>
    </row>
    <row r="360" spans="2:30" ht="18">
      <c r="B360" s="47" t="s">
        <v>295</v>
      </c>
      <c r="C360" s="47" t="s">
        <v>264</v>
      </c>
      <c r="D360" s="55"/>
      <c r="E360"/>
      <c r="F360"/>
      <c r="G360"/>
      <c r="H360"/>
      <c r="I360"/>
      <c r="J360" s="56" t="s">
        <v>300</v>
      </c>
      <c r="K360" s="56" t="s">
        <v>305</v>
      </c>
      <c r="L360" s="57">
        <f t="shared" si="49"/>
        <v>2017</v>
      </c>
      <c r="M360"/>
      <c r="N360"/>
      <c r="O360"/>
      <c r="P360" s="58">
        <f t="shared" si="50"/>
        <v>13</v>
      </c>
      <c r="Q360" s="59">
        <f t="shared" si="53"/>
        <v>0</v>
      </c>
      <c r="R360" s="59">
        <f t="shared" si="53"/>
        <v>47401</v>
      </c>
      <c r="S360" s="59">
        <f t="shared" si="53"/>
        <v>0</v>
      </c>
      <c r="T360" s="59">
        <f t="shared" si="53"/>
        <v>140</v>
      </c>
      <c r="U360" s="59">
        <f t="shared" si="53"/>
        <v>0</v>
      </c>
      <c r="V360" s="59">
        <f t="shared" si="53"/>
        <v>0</v>
      </c>
      <c r="W360" s="59">
        <f t="shared" si="54"/>
        <v>602515054.91103315</v>
      </c>
      <c r="X360" s="59">
        <f t="shared" si="54"/>
        <v>0</v>
      </c>
      <c r="Y360" s="59">
        <f t="shared" si="54"/>
        <v>12711.019913314763</v>
      </c>
      <c r="Z360" s="59">
        <f t="shared" si="54"/>
        <v>0</v>
      </c>
      <c r="AA360" s="59">
        <f t="shared" si="54"/>
        <v>4303678.9636502368</v>
      </c>
      <c r="AB360" s="60" t="s">
        <v>238</v>
      </c>
      <c r="AC360" s="16"/>
      <c r="AD360" s="16"/>
    </row>
    <row r="361" spans="2:30" ht="18">
      <c r="B361" s="47" t="s">
        <v>295</v>
      </c>
      <c r="C361" s="47" t="s">
        <v>264</v>
      </c>
      <c r="D361" s="55"/>
      <c r="E361"/>
      <c r="F361"/>
      <c r="G361"/>
      <c r="H361"/>
      <c r="I361"/>
      <c r="J361" s="61" t="s">
        <v>300</v>
      </c>
      <c r="K361" s="61" t="s">
        <v>307</v>
      </c>
      <c r="L361" s="57">
        <f t="shared" si="49"/>
        <v>2017</v>
      </c>
      <c r="M361"/>
      <c r="N361"/>
      <c r="O361"/>
      <c r="P361" s="58">
        <f t="shared" si="50"/>
        <v>13</v>
      </c>
      <c r="Q361" s="59">
        <f t="shared" si="53"/>
        <v>0</v>
      </c>
      <c r="R361" s="59">
        <f t="shared" si="53"/>
        <v>42966</v>
      </c>
      <c r="S361" s="59">
        <f t="shared" si="53"/>
        <v>0</v>
      </c>
      <c r="T361" s="59">
        <f t="shared" si="53"/>
        <v>132</v>
      </c>
      <c r="U361" s="59">
        <f t="shared" si="53"/>
        <v>0</v>
      </c>
      <c r="V361" s="59">
        <f t="shared" si="53"/>
        <v>0</v>
      </c>
      <c r="W361" s="59">
        <f t="shared" si="54"/>
        <v>579596477.50598371</v>
      </c>
      <c r="X361" s="59">
        <f t="shared" si="54"/>
        <v>0</v>
      </c>
      <c r="Y361" s="59">
        <f t="shared" si="54"/>
        <v>13489.65408709174</v>
      </c>
      <c r="Z361" s="59">
        <f t="shared" si="54"/>
        <v>0</v>
      </c>
      <c r="AA361" s="59">
        <f t="shared" si="54"/>
        <v>4390882.4053483624</v>
      </c>
      <c r="AB361" s="60" t="s">
        <v>238</v>
      </c>
      <c r="AC361" s="16"/>
      <c r="AD361" s="16"/>
    </row>
    <row r="362" spans="2:30" ht="18">
      <c r="B362" s="47" t="s">
        <v>295</v>
      </c>
      <c r="C362" s="47" t="s">
        <v>264</v>
      </c>
      <c r="D362" s="55"/>
      <c r="E362"/>
      <c r="F362"/>
      <c r="G362"/>
      <c r="H362"/>
      <c r="I362"/>
      <c r="J362" s="56" t="s">
        <v>300</v>
      </c>
      <c r="K362" s="56" t="s">
        <v>309</v>
      </c>
      <c r="L362" s="57">
        <f t="shared" si="49"/>
        <v>2017</v>
      </c>
      <c r="M362"/>
      <c r="N362"/>
      <c r="O362"/>
      <c r="P362" s="58">
        <f t="shared" si="50"/>
        <v>13</v>
      </c>
      <c r="Q362" s="59">
        <f t="shared" si="53"/>
        <v>0</v>
      </c>
      <c r="R362" s="59">
        <f t="shared" si="53"/>
        <v>45052</v>
      </c>
      <c r="S362" s="59">
        <f t="shared" si="53"/>
        <v>0</v>
      </c>
      <c r="T362" s="59">
        <f t="shared" si="53"/>
        <v>89</v>
      </c>
      <c r="U362" s="59">
        <f t="shared" si="53"/>
        <v>0</v>
      </c>
      <c r="V362" s="59">
        <f t="shared" si="53"/>
        <v>0</v>
      </c>
      <c r="W362" s="59">
        <f t="shared" si="54"/>
        <v>584898345.21728051</v>
      </c>
      <c r="X362" s="59">
        <f t="shared" si="54"/>
        <v>0</v>
      </c>
      <c r="Y362" s="59">
        <f t="shared" si="54"/>
        <v>12982.738728963877</v>
      </c>
      <c r="Z362" s="59">
        <f t="shared" si="54"/>
        <v>0</v>
      </c>
      <c r="AA362" s="59">
        <f t="shared" si="54"/>
        <v>6571891.5192952892</v>
      </c>
      <c r="AB362" s="60" t="s">
        <v>238</v>
      </c>
      <c r="AC362" s="16"/>
      <c r="AD362" s="16"/>
    </row>
    <row r="363" spans="2:30" ht="29.4">
      <c r="B363" s="47" t="s">
        <v>295</v>
      </c>
      <c r="C363" s="47" t="s">
        <v>361</v>
      </c>
      <c r="D363" s="55"/>
      <c r="E363"/>
      <c r="F363"/>
      <c r="G363"/>
      <c r="H363"/>
      <c r="I363"/>
      <c r="J363" s="61" t="s">
        <v>300</v>
      </c>
      <c r="K363" s="61" t="s">
        <v>362</v>
      </c>
      <c r="L363" s="57">
        <f t="shared" si="49"/>
        <v>0</v>
      </c>
      <c r="M363"/>
      <c r="N363"/>
      <c r="O363"/>
      <c r="P363" s="58">
        <f t="shared" si="50"/>
        <v>0</v>
      </c>
      <c r="Q363" s="59">
        <f t="shared" si="53"/>
        <v>0</v>
      </c>
      <c r="R363" s="59">
        <f t="shared" si="53"/>
        <v>0</v>
      </c>
      <c r="S363" s="59">
        <f t="shared" si="53"/>
        <v>0</v>
      </c>
      <c r="T363" s="59">
        <f t="shared" si="53"/>
        <v>0</v>
      </c>
      <c r="U363" s="59">
        <f t="shared" si="53"/>
        <v>0</v>
      </c>
      <c r="V363" s="59">
        <f t="shared" si="53"/>
        <v>0</v>
      </c>
      <c r="W363" s="59">
        <f t="shared" si="54"/>
        <v>0</v>
      </c>
      <c r="X363" s="59">
        <f t="shared" si="54"/>
        <v>0</v>
      </c>
      <c r="Y363" s="59">
        <f t="shared" si="54"/>
        <v>0</v>
      </c>
      <c r="Z363" s="59">
        <f t="shared" si="54"/>
        <v>0</v>
      </c>
      <c r="AA363" s="59">
        <f t="shared" si="54"/>
        <v>0</v>
      </c>
      <c r="AB363" s="60" t="s">
        <v>238</v>
      </c>
      <c r="AC363" s="16"/>
      <c r="AD363" s="16"/>
    </row>
    <row r="364" spans="2:30" ht="18">
      <c r="B364" s="47" t="s">
        <v>295</v>
      </c>
      <c r="C364" s="47" t="s">
        <v>241</v>
      </c>
      <c r="D364" s="55"/>
      <c r="E364"/>
      <c r="F364"/>
      <c r="G364"/>
      <c r="H364"/>
      <c r="I364"/>
      <c r="J364" s="56" t="s">
        <v>300</v>
      </c>
      <c r="K364" s="56" t="s">
        <v>363</v>
      </c>
      <c r="L364" s="57">
        <f t="shared" si="49"/>
        <v>0</v>
      </c>
      <c r="M364"/>
      <c r="N364"/>
      <c r="O364"/>
      <c r="P364" s="58">
        <f t="shared" si="50"/>
        <v>0</v>
      </c>
      <c r="Q364" s="59">
        <f t="shared" ref="Q364:V373" si="55">SUMIF($K$2:$K$302,$K364,Q$2:Q$302)/13</f>
        <v>0</v>
      </c>
      <c r="R364" s="59">
        <f t="shared" si="55"/>
        <v>0</v>
      </c>
      <c r="S364" s="59">
        <f t="shared" si="55"/>
        <v>0</v>
      </c>
      <c r="T364" s="59">
        <f t="shared" si="55"/>
        <v>0</v>
      </c>
      <c r="U364" s="59">
        <f t="shared" si="55"/>
        <v>0</v>
      </c>
      <c r="V364" s="59">
        <f t="shared" si="55"/>
        <v>0</v>
      </c>
      <c r="W364" s="59">
        <f t="shared" ref="W364:AA373" si="56">SUMIF($K$2:$K$302,$K364,W$2:W$302)</f>
        <v>0</v>
      </c>
      <c r="X364" s="59">
        <f t="shared" si="56"/>
        <v>0</v>
      </c>
      <c r="Y364" s="59">
        <f t="shared" si="56"/>
        <v>0</v>
      </c>
      <c r="Z364" s="59">
        <f t="shared" si="56"/>
        <v>0</v>
      </c>
      <c r="AA364" s="59">
        <f t="shared" si="56"/>
        <v>0</v>
      </c>
      <c r="AB364" s="60" t="s">
        <v>238</v>
      </c>
      <c r="AC364" s="16"/>
      <c r="AD364" s="16"/>
    </row>
    <row r="365" spans="2:30" ht="18">
      <c r="B365" s="47" t="s">
        <v>295</v>
      </c>
      <c r="C365" s="47" t="s">
        <v>273</v>
      </c>
      <c r="D365" s="55"/>
      <c r="E365"/>
      <c r="F365"/>
      <c r="G365"/>
      <c r="H365"/>
      <c r="I365"/>
      <c r="J365" s="61" t="s">
        <v>300</v>
      </c>
      <c r="K365" s="61" t="s">
        <v>364</v>
      </c>
      <c r="L365" s="57">
        <f t="shared" si="49"/>
        <v>0</v>
      </c>
      <c r="M365"/>
      <c r="N365"/>
      <c r="O365"/>
      <c r="P365" s="58">
        <f t="shared" si="50"/>
        <v>0</v>
      </c>
      <c r="Q365" s="59">
        <f t="shared" si="55"/>
        <v>0</v>
      </c>
      <c r="R365" s="59">
        <f t="shared" si="55"/>
        <v>0</v>
      </c>
      <c r="S365" s="59">
        <f t="shared" si="55"/>
        <v>0</v>
      </c>
      <c r="T365" s="59">
        <f t="shared" si="55"/>
        <v>0</v>
      </c>
      <c r="U365" s="59">
        <f t="shared" si="55"/>
        <v>0</v>
      </c>
      <c r="V365" s="59">
        <f t="shared" si="55"/>
        <v>0</v>
      </c>
      <c r="W365" s="59">
        <f t="shared" si="56"/>
        <v>0</v>
      </c>
      <c r="X365" s="59">
        <f t="shared" si="56"/>
        <v>0</v>
      </c>
      <c r="Y365" s="59">
        <f t="shared" si="56"/>
        <v>0</v>
      </c>
      <c r="Z365" s="59">
        <f t="shared" si="56"/>
        <v>0</v>
      </c>
      <c r="AA365" s="59">
        <f t="shared" si="56"/>
        <v>0</v>
      </c>
      <c r="AB365" s="60" t="s">
        <v>238</v>
      </c>
      <c r="AC365" s="16"/>
      <c r="AD365" s="16"/>
    </row>
    <row r="366" spans="2:30" ht="18">
      <c r="B366" s="47" t="s">
        <v>295</v>
      </c>
      <c r="C366" s="47" t="s">
        <v>241</v>
      </c>
      <c r="D366" s="55"/>
      <c r="E366"/>
      <c r="F366"/>
      <c r="G366"/>
      <c r="H366"/>
      <c r="I366"/>
      <c r="J366" s="56" t="s">
        <v>300</v>
      </c>
      <c r="K366" s="56" t="s">
        <v>365</v>
      </c>
      <c r="L366" s="57">
        <f t="shared" si="49"/>
        <v>0</v>
      </c>
      <c r="M366"/>
      <c r="N366"/>
      <c r="O366"/>
      <c r="P366" s="58">
        <f t="shared" si="50"/>
        <v>0</v>
      </c>
      <c r="Q366" s="59">
        <f t="shared" si="55"/>
        <v>0</v>
      </c>
      <c r="R366" s="59">
        <f t="shared" si="55"/>
        <v>0</v>
      </c>
      <c r="S366" s="59">
        <f t="shared" si="55"/>
        <v>0</v>
      </c>
      <c r="T366" s="59">
        <f t="shared" si="55"/>
        <v>0</v>
      </c>
      <c r="U366" s="59">
        <f t="shared" si="55"/>
        <v>0</v>
      </c>
      <c r="V366" s="59">
        <f t="shared" si="55"/>
        <v>0</v>
      </c>
      <c r="W366" s="59">
        <f t="shared" si="56"/>
        <v>0</v>
      </c>
      <c r="X366" s="59">
        <f t="shared" si="56"/>
        <v>0</v>
      </c>
      <c r="Y366" s="59">
        <f t="shared" si="56"/>
        <v>0</v>
      </c>
      <c r="Z366" s="59">
        <f t="shared" si="56"/>
        <v>0</v>
      </c>
      <c r="AA366" s="59">
        <f t="shared" si="56"/>
        <v>0</v>
      </c>
      <c r="AB366" s="60" t="s">
        <v>238</v>
      </c>
      <c r="AC366" s="16"/>
      <c r="AD366" s="16"/>
    </row>
    <row r="367" spans="2:30" ht="18">
      <c r="B367" s="47" t="s">
        <v>295</v>
      </c>
      <c r="C367" s="47"/>
      <c r="D367" s="55"/>
      <c r="E367"/>
      <c r="F367"/>
      <c r="G367"/>
      <c r="H367"/>
      <c r="I367"/>
      <c r="J367" s="61" t="s">
        <v>300</v>
      </c>
      <c r="K367" s="61" t="s">
        <v>366</v>
      </c>
      <c r="L367" s="57">
        <f t="shared" si="49"/>
        <v>0</v>
      </c>
      <c r="M367"/>
      <c r="N367"/>
      <c r="O367"/>
      <c r="P367" s="58">
        <f t="shared" si="50"/>
        <v>0</v>
      </c>
      <c r="Q367" s="59">
        <f t="shared" si="55"/>
        <v>0</v>
      </c>
      <c r="R367" s="59">
        <f t="shared" si="55"/>
        <v>0</v>
      </c>
      <c r="S367" s="59">
        <f t="shared" si="55"/>
        <v>0</v>
      </c>
      <c r="T367" s="59">
        <f t="shared" si="55"/>
        <v>0</v>
      </c>
      <c r="U367" s="59">
        <f t="shared" si="55"/>
        <v>0</v>
      </c>
      <c r="V367" s="59">
        <f t="shared" si="55"/>
        <v>0</v>
      </c>
      <c r="W367" s="59">
        <f t="shared" si="56"/>
        <v>0</v>
      </c>
      <c r="X367" s="59">
        <f t="shared" si="56"/>
        <v>0</v>
      </c>
      <c r="Y367" s="59">
        <f t="shared" si="56"/>
        <v>0</v>
      </c>
      <c r="Z367" s="59">
        <f t="shared" si="56"/>
        <v>0</v>
      </c>
      <c r="AA367" s="59">
        <f t="shared" si="56"/>
        <v>0</v>
      </c>
      <c r="AB367" s="60" t="s">
        <v>238</v>
      </c>
      <c r="AC367" s="16"/>
      <c r="AD367" s="16"/>
    </row>
    <row r="368" spans="2:30" ht="18">
      <c r="B368" s="40" t="s">
        <v>229</v>
      </c>
      <c r="C368" s="40" t="s">
        <v>230</v>
      </c>
      <c r="D368" s="55"/>
      <c r="E368"/>
      <c r="F368"/>
      <c r="G368"/>
      <c r="H368"/>
      <c r="I368"/>
      <c r="J368" s="40"/>
      <c r="K368" s="40" t="s">
        <v>367</v>
      </c>
      <c r="L368" s="57">
        <f t="shared" ref="L368:L380" si="57">SUMIF($K$2:$K$302,$K368,L$2:L$302)/13</f>
        <v>0</v>
      </c>
      <c r="M368"/>
      <c r="N368"/>
      <c r="O368"/>
      <c r="P368" s="58">
        <f t="shared" ref="P368:P380" si="58">COUNTIF($K$2:$K$302,$K368)</f>
        <v>0</v>
      </c>
      <c r="Q368" s="59">
        <f t="shared" si="55"/>
        <v>0</v>
      </c>
      <c r="R368" s="59">
        <f t="shared" si="55"/>
        <v>0</v>
      </c>
      <c r="S368" s="59">
        <f t="shared" si="55"/>
        <v>0</v>
      </c>
      <c r="T368" s="59">
        <f t="shared" si="55"/>
        <v>0</v>
      </c>
      <c r="U368" s="59">
        <f t="shared" si="55"/>
        <v>0</v>
      </c>
      <c r="V368" s="59">
        <f t="shared" si="55"/>
        <v>0</v>
      </c>
      <c r="W368" s="59">
        <f t="shared" si="56"/>
        <v>0</v>
      </c>
      <c r="X368" s="59">
        <f t="shared" si="56"/>
        <v>0</v>
      </c>
      <c r="Y368" s="59">
        <f t="shared" si="56"/>
        <v>0</v>
      </c>
      <c r="Z368" s="59">
        <f t="shared" si="56"/>
        <v>0</v>
      </c>
      <c r="AA368" s="59">
        <f t="shared" si="56"/>
        <v>0</v>
      </c>
      <c r="AB368" s="60" t="s">
        <v>238</v>
      </c>
      <c r="AC368" s="16"/>
      <c r="AD368" s="16"/>
    </row>
    <row r="369" spans="2:30" ht="18">
      <c r="B369" s="40" t="s">
        <v>229</v>
      </c>
      <c r="C369" s="40" t="s">
        <v>230</v>
      </c>
      <c r="D369" s="55"/>
      <c r="E369"/>
      <c r="F369"/>
      <c r="G369"/>
      <c r="H369"/>
      <c r="I369"/>
      <c r="J369" s="28"/>
      <c r="K369" s="28" t="s">
        <v>368</v>
      </c>
      <c r="L369" s="57">
        <f t="shared" si="57"/>
        <v>0</v>
      </c>
      <c r="M369"/>
      <c r="N369"/>
      <c r="O369"/>
      <c r="P369" s="58">
        <f t="shared" si="58"/>
        <v>0</v>
      </c>
      <c r="Q369" s="59">
        <f t="shared" si="55"/>
        <v>0</v>
      </c>
      <c r="R369" s="59">
        <f t="shared" si="55"/>
        <v>0</v>
      </c>
      <c r="S369" s="59">
        <f t="shared" si="55"/>
        <v>0</v>
      </c>
      <c r="T369" s="59">
        <f t="shared" si="55"/>
        <v>0</v>
      </c>
      <c r="U369" s="59">
        <f t="shared" si="55"/>
        <v>0</v>
      </c>
      <c r="V369" s="59">
        <f t="shared" si="55"/>
        <v>0</v>
      </c>
      <c r="W369" s="59">
        <f t="shared" si="56"/>
        <v>0</v>
      </c>
      <c r="X369" s="59">
        <f t="shared" si="56"/>
        <v>0</v>
      </c>
      <c r="Y369" s="59">
        <f t="shared" si="56"/>
        <v>0</v>
      </c>
      <c r="Z369" s="59">
        <f t="shared" si="56"/>
        <v>0</v>
      </c>
      <c r="AA369" s="59">
        <f t="shared" si="56"/>
        <v>0</v>
      </c>
      <c r="AB369" s="60" t="s">
        <v>238</v>
      </c>
      <c r="AC369" s="16"/>
      <c r="AD369" s="16"/>
    </row>
    <row r="370" spans="2:30" ht="18">
      <c r="B370" s="40" t="s">
        <v>229</v>
      </c>
      <c r="C370" s="40" t="s">
        <v>230</v>
      </c>
      <c r="D370" s="55"/>
      <c r="E370"/>
      <c r="F370"/>
      <c r="G370"/>
      <c r="H370"/>
      <c r="I370"/>
      <c r="J370" s="40"/>
      <c r="K370" s="40" t="s">
        <v>369</v>
      </c>
      <c r="L370" s="57">
        <f t="shared" si="57"/>
        <v>0</v>
      </c>
      <c r="M370"/>
      <c r="N370"/>
      <c r="O370"/>
      <c r="P370" s="58">
        <f t="shared" si="58"/>
        <v>0</v>
      </c>
      <c r="Q370" s="59">
        <f t="shared" si="55"/>
        <v>0</v>
      </c>
      <c r="R370" s="59">
        <f t="shared" si="55"/>
        <v>0</v>
      </c>
      <c r="S370" s="59">
        <f t="shared" si="55"/>
        <v>0</v>
      </c>
      <c r="T370" s="59">
        <f t="shared" si="55"/>
        <v>0</v>
      </c>
      <c r="U370" s="59">
        <f t="shared" si="55"/>
        <v>0</v>
      </c>
      <c r="V370" s="59">
        <f t="shared" si="55"/>
        <v>0</v>
      </c>
      <c r="W370" s="59">
        <f t="shared" si="56"/>
        <v>0</v>
      </c>
      <c r="X370" s="59">
        <f t="shared" si="56"/>
        <v>0</v>
      </c>
      <c r="Y370" s="59">
        <f t="shared" si="56"/>
        <v>0</v>
      </c>
      <c r="Z370" s="59">
        <f t="shared" si="56"/>
        <v>0</v>
      </c>
      <c r="AA370" s="59">
        <f t="shared" si="56"/>
        <v>0</v>
      </c>
      <c r="AB370" s="60" t="s">
        <v>238</v>
      </c>
      <c r="AC370" s="16"/>
      <c r="AD370" s="16"/>
    </row>
    <row r="371" spans="2:30" ht="18">
      <c r="B371" s="40" t="s">
        <v>229</v>
      </c>
      <c r="C371" s="40" t="s">
        <v>230</v>
      </c>
      <c r="D371" s="55"/>
      <c r="E371"/>
      <c r="F371"/>
      <c r="G371"/>
      <c r="H371"/>
      <c r="I371"/>
      <c r="J371" s="28"/>
      <c r="K371" s="28" t="s">
        <v>370</v>
      </c>
      <c r="L371" s="57">
        <f t="shared" si="57"/>
        <v>0</v>
      </c>
      <c r="M371"/>
      <c r="N371"/>
      <c r="O371"/>
      <c r="P371" s="58">
        <f t="shared" si="58"/>
        <v>0</v>
      </c>
      <c r="Q371" s="59">
        <f t="shared" si="55"/>
        <v>0</v>
      </c>
      <c r="R371" s="59">
        <f t="shared" si="55"/>
        <v>0</v>
      </c>
      <c r="S371" s="59">
        <f t="shared" si="55"/>
        <v>0</v>
      </c>
      <c r="T371" s="59">
        <f t="shared" si="55"/>
        <v>0</v>
      </c>
      <c r="U371" s="59">
        <f t="shared" si="55"/>
        <v>0</v>
      </c>
      <c r="V371" s="59">
        <f t="shared" si="55"/>
        <v>0</v>
      </c>
      <c r="W371" s="59">
        <f t="shared" si="56"/>
        <v>0</v>
      </c>
      <c r="X371" s="59">
        <f t="shared" si="56"/>
        <v>0</v>
      </c>
      <c r="Y371" s="59">
        <f t="shared" si="56"/>
        <v>0</v>
      </c>
      <c r="Z371" s="59">
        <f t="shared" si="56"/>
        <v>0</v>
      </c>
      <c r="AA371" s="59">
        <f t="shared" si="56"/>
        <v>0</v>
      </c>
      <c r="AB371" s="60" t="s">
        <v>238</v>
      </c>
      <c r="AC371" s="16"/>
      <c r="AD371" s="16"/>
    </row>
    <row r="372" spans="2:30" ht="18">
      <c r="B372" s="40" t="s">
        <v>229</v>
      </c>
      <c r="C372" s="40" t="s">
        <v>230</v>
      </c>
      <c r="D372" s="55"/>
      <c r="E372"/>
      <c r="F372"/>
      <c r="G372"/>
      <c r="H372"/>
      <c r="I372"/>
      <c r="J372" s="40"/>
      <c r="K372" s="40" t="s">
        <v>371</v>
      </c>
      <c r="L372" s="57">
        <f t="shared" si="57"/>
        <v>0</v>
      </c>
      <c r="M372"/>
      <c r="N372"/>
      <c r="O372"/>
      <c r="P372" s="58">
        <f t="shared" si="58"/>
        <v>0</v>
      </c>
      <c r="Q372" s="59">
        <f t="shared" si="55"/>
        <v>0</v>
      </c>
      <c r="R372" s="59">
        <f t="shared" si="55"/>
        <v>0</v>
      </c>
      <c r="S372" s="59">
        <f t="shared" si="55"/>
        <v>0</v>
      </c>
      <c r="T372" s="59">
        <f t="shared" si="55"/>
        <v>0</v>
      </c>
      <c r="U372" s="59">
        <f t="shared" si="55"/>
        <v>0</v>
      </c>
      <c r="V372" s="59">
        <f t="shared" si="55"/>
        <v>0</v>
      </c>
      <c r="W372" s="59">
        <f t="shared" si="56"/>
        <v>0</v>
      </c>
      <c r="X372" s="59">
        <f t="shared" si="56"/>
        <v>0</v>
      </c>
      <c r="Y372" s="59">
        <f t="shared" si="56"/>
        <v>0</v>
      </c>
      <c r="Z372" s="59">
        <f t="shared" si="56"/>
        <v>0</v>
      </c>
      <c r="AA372" s="59">
        <f t="shared" si="56"/>
        <v>0</v>
      </c>
      <c r="AB372" s="60" t="s">
        <v>238</v>
      </c>
      <c r="AC372" s="16"/>
      <c r="AD372" s="16"/>
    </row>
    <row r="373" spans="2:30" ht="18">
      <c r="B373" s="40" t="s">
        <v>229</v>
      </c>
      <c r="C373" s="40" t="s">
        <v>230</v>
      </c>
      <c r="D373" s="55"/>
      <c r="E373"/>
      <c r="F373"/>
      <c r="G373"/>
      <c r="H373"/>
      <c r="I373"/>
      <c r="J373" s="28"/>
      <c r="K373" s="28" t="s">
        <v>372</v>
      </c>
      <c r="L373" s="57">
        <f t="shared" si="57"/>
        <v>0</v>
      </c>
      <c r="M373"/>
      <c r="N373"/>
      <c r="O373"/>
      <c r="P373" s="58">
        <f t="shared" si="58"/>
        <v>0</v>
      </c>
      <c r="Q373" s="59">
        <f t="shared" si="55"/>
        <v>0</v>
      </c>
      <c r="R373" s="59">
        <f t="shared" si="55"/>
        <v>0</v>
      </c>
      <c r="S373" s="59">
        <f t="shared" si="55"/>
        <v>0</v>
      </c>
      <c r="T373" s="59">
        <f t="shared" si="55"/>
        <v>0</v>
      </c>
      <c r="U373" s="59">
        <f t="shared" si="55"/>
        <v>0</v>
      </c>
      <c r="V373" s="59">
        <f t="shared" si="55"/>
        <v>0</v>
      </c>
      <c r="W373" s="59">
        <f t="shared" si="56"/>
        <v>0</v>
      </c>
      <c r="X373" s="59">
        <f t="shared" si="56"/>
        <v>0</v>
      </c>
      <c r="Y373" s="59">
        <f t="shared" si="56"/>
        <v>0</v>
      </c>
      <c r="Z373" s="59">
        <f t="shared" si="56"/>
        <v>0</v>
      </c>
      <c r="AA373" s="59">
        <f t="shared" si="56"/>
        <v>0</v>
      </c>
      <c r="AB373" s="60" t="s">
        <v>238</v>
      </c>
      <c r="AC373" s="16"/>
      <c r="AD373" s="16"/>
    </row>
    <row r="374" spans="2:30" ht="18">
      <c r="B374" s="40" t="s">
        <v>229</v>
      </c>
      <c r="C374" s="40" t="s">
        <v>230</v>
      </c>
      <c r="D374" s="55"/>
      <c r="E374"/>
      <c r="F374"/>
      <c r="G374"/>
      <c r="H374"/>
      <c r="I374"/>
      <c r="J374" s="40"/>
      <c r="K374" s="40" t="s">
        <v>373</v>
      </c>
      <c r="L374" s="57">
        <f t="shared" si="57"/>
        <v>0</v>
      </c>
      <c r="M374"/>
      <c r="N374"/>
      <c r="O374"/>
      <c r="P374" s="58">
        <f t="shared" si="58"/>
        <v>0</v>
      </c>
      <c r="Q374" s="59">
        <f t="shared" ref="Q374:V380" si="59">SUMIF($K$2:$K$302,$K374,Q$2:Q$302)/13</f>
        <v>0</v>
      </c>
      <c r="R374" s="59">
        <f t="shared" si="59"/>
        <v>0</v>
      </c>
      <c r="S374" s="59">
        <f t="shared" si="59"/>
        <v>0</v>
      </c>
      <c r="T374" s="59">
        <f t="shared" si="59"/>
        <v>0</v>
      </c>
      <c r="U374" s="59">
        <f t="shared" si="59"/>
        <v>0</v>
      </c>
      <c r="V374" s="59">
        <f t="shared" si="59"/>
        <v>0</v>
      </c>
      <c r="W374" s="59">
        <f t="shared" ref="W374:AA380" si="60">SUMIF($K$2:$K$302,$K374,W$2:W$302)</f>
        <v>0</v>
      </c>
      <c r="X374" s="59">
        <f t="shared" si="60"/>
        <v>0</v>
      </c>
      <c r="Y374" s="59">
        <f t="shared" si="60"/>
        <v>0</v>
      </c>
      <c r="Z374" s="59">
        <f t="shared" si="60"/>
        <v>0</v>
      </c>
      <c r="AA374" s="59">
        <f t="shared" si="60"/>
        <v>0</v>
      </c>
      <c r="AB374" s="60" t="s">
        <v>238</v>
      </c>
      <c r="AC374" s="16"/>
      <c r="AD374" s="16"/>
    </row>
    <row r="375" spans="2:30" ht="18">
      <c r="B375" s="40" t="s">
        <v>229</v>
      </c>
      <c r="C375" s="40" t="s">
        <v>168</v>
      </c>
      <c r="D375" s="55"/>
      <c r="E375"/>
      <c r="F375"/>
      <c r="G375"/>
      <c r="H375"/>
      <c r="I375"/>
      <c r="J375" s="40"/>
      <c r="K375" s="40" t="s">
        <v>374</v>
      </c>
      <c r="L375" s="57">
        <f t="shared" si="57"/>
        <v>0</v>
      </c>
      <c r="M375"/>
      <c r="N375"/>
      <c r="O375"/>
      <c r="P375" s="58">
        <f t="shared" si="58"/>
        <v>0</v>
      </c>
      <c r="Q375" s="59">
        <f t="shared" si="59"/>
        <v>0</v>
      </c>
      <c r="R375" s="59">
        <f t="shared" si="59"/>
        <v>0</v>
      </c>
      <c r="S375" s="59">
        <f t="shared" si="59"/>
        <v>0</v>
      </c>
      <c r="T375" s="59">
        <f t="shared" si="59"/>
        <v>0</v>
      </c>
      <c r="U375" s="59">
        <f t="shared" si="59"/>
        <v>0</v>
      </c>
      <c r="V375" s="59">
        <f t="shared" si="59"/>
        <v>0</v>
      </c>
      <c r="W375" s="59">
        <f t="shared" si="60"/>
        <v>0</v>
      </c>
      <c r="X375" s="59">
        <f t="shared" si="60"/>
        <v>0</v>
      </c>
      <c r="Y375" s="59">
        <f t="shared" si="60"/>
        <v>0</v>
      </c>
      <c r="Z375" s="59">
        <f t="shared" si="60"/>
        <v>0</v>
      </c>
      <c r="AA375" s="59">
        <f t="shared" si="60"/>
        <v>0</v>
      </c>
      <c r="AB375" s="60" t="s">
        <v>238</v>
      </c>
      <c r="AC375" s="16"/>
      <c r="AD375" s="16"/>
    </row>
    <row r="376" spans="2:30" ht="18">
      <c r="B376" s="40" t="s">
        <v>229</v>
      </c>
      <c r="C376" s="40" t="s">
        <v>168</v>
      </c>
      <c r="D376" s="55"/>
      <c r="E376"/>
      <c r="F376"/>
      <c r="G376"/>
      <c r="H376"/>
      <c r="I376"/>
      <c r="J376" s="40"/>
      <c r="K376" s="40" t="s">
        <v>375</v>
      </c>
      <c r="L376" s="57">
        <f t="shared" si="57"/>
        <v>0</v>
      </c>
      <c r="M376"/>
      <c r="N376"/>
      <c r="O376"/>
      <c r="P376" s="58">
        <f t="shared" si="58"/>
        <v>0</v>
      </c>
      <c r="Q376" s="59">
        <f t="shared" si="59"/>
        <v>0</v>
      </c>
      <c r="R376" s="59">
        <f t="shared" si="59"/>
        <v>0</v>
      </c>
      <c r="S376" s="59">
        <f t="shared" si="59"/>
        <v>0</v>
      </c>
      <c r="T376" s="59">
        <f t="shared" si="59"/>
        <v>0</v>
      </c>
      <c r="U376" s="59">
        <f t="shared" si="59"/>
        <v>0</v>
      </c>
      <c r="V376" s="59">
        <f t="shared" si="59"/>
        <v>0</v>
      </c>
      <c r="W376" s="59">
        <f t="shared" si="60"/>
        <v>0</v>
      </c>
      <c r="X376" s="59">
        <f t="shared" si="60"/>
        <v>0</v>
      </c>
      <c r="Y376" s="59">
        <f t="shared" si="60"/>
        <v>0</v>
      </c>
      <c r="Z376" s="59">
        <f t="shared" si="60"/>
        <v>0</v>
      </c>
      <c r="AA376" s="59">
        <f t="shared" si="60"/>
        <v>0</v>
      </c>
      <c r="AB376" s="60" t="s">
        <v>238</v>
      </c>
      <c r="AC376" s="16"/>
      <c r="AD376" s="16"/>
    </row>
    <row r="377" spans="2:30" ht="18">
      <c r="B377" s="40" t="s">
        <v>229</v>
      </c>
      <c r="C377" s="40" t="s">
        <v>168</v>
      </c>
      <c r="D377" s="55"/>
      <c r="E377"/>
      <c r="F377"/>
      <c r="G377"/>
      <c r="H377"/>
      <c r="I377"/>
      <c r="J377" s="40"/>
      <c r="K377" s="28" t="s">
        <v>376</v>
      </c>
      <c r="L377" s="57">
        <f t="shared" si="57"/>
        <v>0</v>
      </c>
      <c r="M377"/>
      <c r="N377"/>
      <c r="O377"/>
      <c r="P377" s="58">
        <f t="shared" si="58"/>
        <v>0</v>
      </c>
      <c r="Q377" s="59">
        <f t="shared" si="59"/>
        <v>0</v>
      </c>
      <c r="R377" s="59">
        <f t="shared" si="59"/>
        <v>0</v>
      </c>
      <c r="S377" s="59">
        <f t="shared" si="59"/>
        <v>0</v>
      </c>
      <c r="T377" s="59">
        <f t="shared" si="59"/>
        <v>0</v>
      </c>
      <c r="U377" s="59">
        <f t="shared" si="59"/>
        <v>0</v>
      </c>
      <c r="V377" s="59">
        <f t="shared" si="59"/>
        <v>0</v>
      </c>
      <c r="W377" s="59">
        <f t="shared" si="60"/>
        <v>0</v>
      </c>
      <c r="X377" s="59">
        <f t="shared" si="60"/>
        <v>0</v>
      </c>
      <c r="Y377" s="59">
        <f t="shared" si="60"/>
        <v>0</v>
      </c>
      <c r="Z377" s="59">
        <f t="shared" si="60"/>
        <v>0</v>
      </c>
      <c r="AA377" s="59">
        <f t="shared" si="60"/>
        <v>0</v>
      </c>
      <c r="AB377" s="60" t="s">
        <v>238</v>
      </c>
      <c r="AC377" s="16"/>
      <c r="AD377" s="16"/>
    </row>
    <row r="378" spans="2:30" ht="18">
      <c r="B378" s="40" t="s">
        <v>229</v>
      </c>
      <c r="C378" s="40" t="s">
        <v>168</v>
      </c>
      <c r="D378" s="55"/>
      <c r="E378"/>
      <c r="F378"/>
      <c r="G378"/>
      <c r="H378"/>
      <c r="I378"/>
      <c r="J378" s="40"/>
      <c r="K378" s="40" t="s">
        <v>313</v>
      </c>
      <c r="L378" s="57">
        <f t="shared" si="57"/>
        <v>2021</v>
      </c>
      <c r="M378"/>
      <c r="N378"/>
      <c r="O378"/>
      <c r="P378" s="58">
        <f t="shared" si="58"/>
        <v>13</v>
      </c>
      <c r="Q378" s="59">
        <f t="shared" si="59"/>
        <v>13539</v>
      </c>
      <c r="R378" s="59">
        <f t="shared" si="59"/>
        <v>13225</v>
      </c>
      <c r="S378" s="59">
        <f t="shared" si="59"/>
        <v>11508</v>
      </c>
      <c r="T378" s="59">
        <f t="shared" si="59"/>
        <v>0</v>
      </c>
      <c r="U378" s="59">
        <f t="shared" si="59"/>
        <v>0</v>
      </c>
      <c r="V378" s="59">
        <f t="shared" si="59"/>
        <v>0</v>
      </c>
      <c r="W378" s="59">
        <f t="shared" si="60"/>
        <v>74837156</v>
      </c>
      <c r="X378" s="59">
        <f t="shared" si="60"/>
        <v>5527.5246325430235</v>
      </c>
      <c r="Y378" s="59">
        <f t="shared" si="60"/>
        <v>5658.7641587901699</v>
      </c>
      <c r="Z378" s="59">
        <f t="shared" si="60"/>
        <v>6503.0549183176927</v>
      </c>
      <c r="AA378" s="59">
        <f t="shared" si="60"/>
        <v>0</v>
      </c>
      <c r="AB378" s="60" t="s">
        <v>238</v>
      </c>
      <c r="AC378" s="16"/>
      <c r="AD378" s="16"/>
    </row>
    <row r="379" spans="2:30" ht="18">
      <c r="B379" s="40" t="s">
        <v>229</v>
      </c>
      <c r="C379" s="40" t="s">
        <v>168</v>
      </c>
      <c r="D379" s="55"/>
      <c r="E379"/>
      <c r="F379"/>
      <c r="G379"/>
      <c r="H379"/>
      <c r="I379"/>
      <c r="J379" s="40"/>
      <c r="K379" s="28" t="s">
        <v>315</v>
      </c>
      <c r="L379" s="57">
        <f t="shared" si="57"/>
        <v>2023</v>
      </c>
      <c r="M379"/>
      <c r="N379"/>
      <c r="O379"/>
      <c r="P379" s="58">
        <f t="shared" si="58"/>
        <v>13</v>
      </c>
      <c r="Q379" s="59">
        <f t="shared" si="59"/>
        <v>4266</v>
      </c>
      <c r="R379" s="59">
        <f t="shared" si="59"/>
        <v>4170</v>
      </c>
      <c r="S379" s="59">
        <f t="shared" si="59"/>
        <v>2635</v>
      </c>
      <c r="T379" s="59">
        <f t="shared" si="59"/>
        <v>0</v>
      </c>
      <c r="U379" s="59">
        <f t="shared" si="59"/>
        <v>0</v>
      </c>
      <c r="V379" s="59">
        <f t="shared" si="59"/>
        <v>0</v>
      </c>
      <c r="W379" s="59">
        <f t="shared" si="60"/>
        <v>22450000</v>
      </c>
      <c r="X379" s="59">
        <f t="shared" si="60"/>
        <v>5262.541022034693</v>
      </c>
      <c r="Y379" s="59">
        <f t="shared" si="60"/>
        <v>5383.6930455635493</v>
      </c>
      <c r="Z379" s="59">
        <f t="shared" si="60"/>
        <v>8519.9240986717268</v>
      </c>
      <c r="AA379" s="59">
        <f t="shared" si="60"/>
        <v>0</v>
      </c>
      <c r="AB379" s="60" t="s">
        <v>238</v>
      </c>
      <c r="AC379" s="16"/>
      <c r="AD379" s="16"/>
    </row>
    <row r="380" spans="2:30" ht="18">
      <c r="B380" s="40" t="s">
        <v>229</v>
      </c>
      <c r="C380" s="40" t="s">
        <v>168</v>
      </c>
      <c r="D380" s="55"/>
      <c r="E380"/>
      <c r="F380"/>
      <c r="G380"/>
      <c r="H380"/>
      <c r="I380"/>
      <c r="J380" s="40"/>
      <c r="K380" s="40" t="s">
        <v>318</v>
      </c>
      <c r="L380" s="57">
        <f t="shared" si="57"/>
        <v>2025</v>
      </c>
      <c r="M380"/>
      <c r="N380"/>
      <c r="O380"/>
      <c r="P380" s="58">
        <f t="shared" si="58"/>
        <v>13</v>
      </c>
      <c r="Q380" s="59">
        <f t="shared" si="59"/>
        <v>5106</v>
      </c>
      <c r="R380" s="59">
        <f t="shared" si="59"/>
        <v>4595</v>
      </c>
      <c r="S380" s="59">
        <f t="shared" si="59"/>
        <v>4120</v>
      </c>
      <c r="T380" s="59">
        <f t="shared" si="59"/>
        <v>0</v>
      </c>
      <c r="U380" s="59">
        <f t="shared" si="59"/>
        <v>0</v>
      </c>
      <c r="V380" s="59">
        <f t="shared" si="59"/>
        <v>0</v>
      </c>
      <c r="W380" s="59">
        <f t="shared" si="60"/>
        <v>41000000</v>
      </c>
      <c r="X380" s="59">
        <f t="shared" si="60"/>
        <v>8029.7688993341162</v>
      </c>
      <c r="Y380" s="59">
        <f t="shared" si="60"/>
        <v>8922.7421109902079</v>
      </c>
      <c r="Z380" s="59">
        <f t="shared" si="60"/>
        <v>9951.4563106796122</v>
      </c>
      <c r="AA380" s="59">
        <f t="shared" si="60"/>
        <v>0</v>
      </c>
      <c r="AB380" s="60" t="s">
        <v>238</v>
      </c>
      <c r="AC380" s="16"/>
      <c r="AD380" s="16"/>
    </row>
    <row r="381" spans="2:30" ht="18">
      <c r="B381" s="55"/>
      <c r="C381" s="40"/>
      <c r="D381" s="55"/>
      <c r="E381"/>
      <c r="F381"/>
      <c r="G381"/>
      <c r="H381"/>
      <c r="I381"/>
      <c r="J381" s="55"/>
      <c r="K381" s="55"/>
      <c r="L381" s="67"/>
      <c r="M381"/>
      <c r="N381"/>
      <c r="O381"/>
      <c r="P381" s="68"/>
      <c r="Q381" s="69"/>
      <c r="R381" s="69"/>
      <c r="S381" s="69"/>
      <c r="T381" s="69"/>
      <c r="U381" s="69"/>
      <c r="V381" s="69"/>
      <c r="W381" s="69"/>
      <c r="X381" s="69"/>
      <c r="Y381" s="69"/>
      <c r="Z381" s="69"/>
      <c r="AA381" s="69"/>
      <c r="AB381" s="15"/>
      <c r="AC381" s="16"/>
      <c r="AD381" s="16"/>
    </row>
    <row r="382" spans="2:30">
      <c r="C382" s="40"/>
      <c r="D382" s="55"/>
      <c r="Q382" s="71">
        <f>SUM(Q3:Q302)/13-SUM(Q304:Q381)</f>
        <v>0</v>
      </c>
      <c r="R382" s="71">
        <f>SUM(R3:R302)/13-SUM(R304:R381)</f>
        <v>0</v>
      </c>
      <c r="S382" s="71">
        <f>SUM(S3:S302)/13-SUM(S304:S381)</f>
        <v>0</v>
      </c>
      <c r="T382" s="71">
        <f>SUM(T3:T302)/13-SUM(T304:T381)</f>
        <v>0</v>
      </c>
      <c r="U382" s="72">
        <f t="shared" ref="U382:AA382" si="61">SUM(U3:U302)-SUM(U304:U381)</f>
        <v>0</v>
      </c>
      <c r="V382" s="72">
        <f t="shared" si="61"/>
        <v>0</v>
      </c>
      <c r="W382" s="72">
        <f t="shared" si="61"/>
        <v>0</v>
      </c>
      <c r="X382" s="72">
        <f t="shared" si="61"/>
        <v>0</v>
      </c>
      <c r="Y382" s="72">
        <f t="shared" si="61"/>
        <v>0</v>
      </c>
      <c r="Z382" s="72">
        <f t="shared" si="61"/>
        <v>0</v>
      </c>
      <c r="AA382" s="72">
        <f t="shared" si="61"/>
        <v>0</v>
      </c>
    </row>
  </sheetData>
  <autoFilter ref="A1:AB382" xr:uid="{653E6547-0AEE-2C48-9055-67B151732810}"/>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DE0CD-E118-445C-A9EB-6CE8F429EDFC}">
  <sheetPr>
    <tabColor rgb="FFFF0000"/>
  </sheetPr>
  <dimension ref="A1:AI575"/>
  <sheetViews>
    <sheetView zoomScale="70" zoomScaleNormal="70" workbookViewId="0">
      <pane xSplit="1" ySplit="1" topLeftCell="J19" activePane="bottomRight" state="frozen"/>
      <selection pane="topRight" activeCell="B1" sqref="B1"/>
      <selection pane="bottomLeft" activeCell="A2" sqref="A2"/>
      <selection pane="bottomRight" activeCell="AC50" sqref="AC50"/>
    </sheetView>
  </sheetViews>
  <sheetFormatPr defaultColWidth="8.6640625" defaultRowHeight="14.4"/>
  <cols>
    <col min="1" max="1" width="4.33203125" customWidth="1"/>
    <col min="2" max="3" width="13.6640625" style="10" customWidth="1"/>
    <col min="4" max="4" width="20.6640625" style="10" customWidth="1"/>
    <col min="5" max="5" width="25" style="10" customWidth="1"/>
    <col min="6" max="6" width="7.109375" style="10" customWidth="1"/>
    <col min="7" max="7" width="5.5546875" style="10" customWidth="1"/>
    <col min="8" max="9" width="15.6640625" style="10" customWidth="1"/>
    <col min="10" max="10" width="17" style="10" customWidth="1"/>
    <col min="11" max="11" width="33.6640625" style="10" customWidth="1"/>
    <col min="12" max="12" width="5.44140625" style="10" customWidth="1"/>
    <col min="13" max="13" width="23.109375" style="10" customWidth="1"/>
    <col min="14" max="14" width="7.6640625" style="65" customWidth="1"/>
    <col min="15" max="15" width="15.6640625" style="70" customWidth="1"/>
    <col min="16" max="16" width="9.109375" style="65" customWidth="1"/>
    <col min="17" max="17" width="15.6640625" style="65" customWidth="1"/>
    <col min="18" max="18" width="24.6640625" style="65" bestFit="1" customWidth="1"/>
    <col min="19" max="19" width="22.33203125" style="65" customWidth="1"/>
    <col min="20" max="20" width="8.6640625" style="72" customWidth="1"/>
    <col min="21" max="21" width="10.33203125" style="72" customWidth="1"/>
    <col min="22" max="22" width="15.6640625" style="72" customWidth="1"/>
    <col min="23" max="23" width="8.6640625" style="72" customWidth="1"/>
    <col min="24" max="24" width="28.33203125" style="74" customWidth="1"/>
    <col min="25" max="25" width="8.44140625" style="75" bestFit="1" customWidth="1"/>
    <col min="26" max="28" width="6.5546875" style="72" customWidth="1"/>
    <col min="29" max="30" width="15.6640625" style="72" customWidth="1"/>
    <col min="31" max="31" width="15.6640625" style="73" customWidth="1"/>
    <col min="32" max="33" width="15.33203125" bestFit="1" customWidth="1"/>
    <col min="34" max="34" width="14.6640625" customWidth="1"/>
    <col min="35" max="35" width="17.5546875" customWidth="1"/>
  </cols>
  <sheetData>
    <row r="1" spans="1:35" s="16" customFormat="1" ht="48" customHeight="1">
      <c r="B1" s="17" t="s">
        <v>377</v>
      </c>
      <c r="C1" s="18" t="s">
        <v>378</v>
      </c>
      <c r="D1" s="18" t="s">
        <v>379</v>
      </c>
      <c r="E1" s="17" t="s">
        <v>380</v>
      </c>
      <c r="F1" s="17" t="s">
        <v>381</v>
      </c>
      <c r="G1" s="19" t="s">
        <v>382</v>
      </c>
      <c r="H1" s="19" t="s">
        <v>34</v>
      </c>
      <c r="I1" s="19" t="s">
        <v>383</v>
      </c>
      <c r="J1" s="19" t="s">
        <v>384</v>
      </c>
      <c r="K1" s="19" t="s">
        <v>385</v>
      </c>
      <c r="L1" s="19" t="s">
        <v>212</v>
      </c>
      <c r="M1" s="20" t="s">
        <v>213</v>
      </c>
      <c r="N1" s="20" t="s">
        <v>214</v>
      </c>
      <c r="O1" s="21" t="s">
        <v>215</v>
      </c>
      <c r="P1" s="20" t="s">
        <v>40</v>
      </c>
      <c r="Q1" s="20" t="s">
        <v>41</v>
      </c>
      <c r="R1" s="20" t="s">
        <v>216</v>
      </c>
      <c r="S1" s="20" t="s">
        <v>217</v>
      </c>
      <c r="T1" s="22" t="s">
        <v>218</v>
      </c>
      <c r="U1" s="22" t="s">
        <v>219</v>
      </c>
      <c r="V1" s="22" t="s">
        <v>220</v>
      </c>
      <c r="W1" s="22" t="s">
        <v>221</v>
      </c>
      <c r="X1" s="23" t="s">
        <v>222</v>
      </c>
      <c r="Y1" s="24" t="s">
        <v>223</v>
      </c>
      <c r="Z1" s="22" t="s">
        <v>47</v>
      </c>
      <c r="AA1" s="22" t="s">
        <v>224</v>
      </c>
      <c r="AB1" s="22" t="s">
        <v>225</v>
      </c>
      <c r="AC1" s="22" t="s">
        <v>226</v>
      </c>
      <c r="AD1" s="25" t="s">
        <v>227</v>
      </c>
      <c r="AE1" s="26" t="s">
        <v>228</v>
      </c>
      <c r="AF1" s="26" t="s">
        <v>386</v>
      </c>
      <c r="AG1" s="26" t="s">
        <v>387</v>
      </c>
      <c r="AH1" s="26" t="s">
        <v>388</v>
      </c>
      <c r="AI1" s="26" t="s">
        <v>389</v>
      </c>
    </row>
    <row r="2" spans="1:35" s="36" customFormat="1" ht="15" customHeight="1">
      <c r="A2" s="27"/>
      <c r="B2" s="28" t="s">
        <v>229</v>
      </c>
      <c r="C2" s="28" t="s">
        <v>166</v>
      </c>
      <c r="D2" s="28" t="s">
        <v>390</v>
      </c>
      <c r="E2" s="28" t="s">
        <v>391</v>
      </c>
      <c r="F2" s="28"/>
      <c r="G2" s="28"/>
      <c r="H2" s="28" t="s">
        <v>56</v>
      </c>
      <c r="I2" s="28" t="s">
        <v>57</v>
      </c>
      <c r="J2" s="28" t="s">
        <v>392</v>
      </c>
      <c r="K2" s="28" t="s">
        <v>393</v>
      </c>
      <c r="L2" s="29"/>
      <c r="M2" s="28" t="s">
        <v>394</v>
      </c>
      <c r="N2" s="28"/>
      <c r="O2" s="28">
        <v>2023</v>
      </c>
      <c r="P2" s="28"/>
      <c r="Q2" s="30" t="s">
        <v>63</v>
      </c>
      <c r="R2" s="30" t="s">
        <v>235</v>
      </c>
      <c r="S2" s="30" t="s">
        <v>236</v>
      </c>
      <c r="T2" s="30"/>
      <c r="U2" s="31"/>
      <c r="V2" s="32">
        <f>INDEX('[4]3- BENCHMARK - SF'!$D$18:$X$18, MATCH($V$1,'[4]3- BENCHMARK - SF'!$B$18, 0), MATCH($K2,'[4]3- BENCHMARK - SF'!$D$10:$X$10, 0))</f>
        <v>332</v>
      </c>
      <c r="W2" s="30"/>
      <c r="X2" s="30" t="s">
        <v>12</v>
      </c>
      <c r="Y2" s="30" t="s">
        <v>285</v>
      </c>
      <c r="Z2" s="30"/>
      <c r="AA2" s="30"/>
      <c r="AB2" s="33"/>
      <c r="AC2" s="34">
        <f>INDEX('[4]3- BENCHMARK - SF'!$D$21:$X$33, MATCH($X2,'[4]3- BENCHMARK - SF'!$B$21:$B$33, 0), MATCH($K2,'[4]3- BENCHMARK - SF'!$D$10:$X$10, 0))</f>
        <v>193</v>
      </c>
      <c r="AD2" s="35"/>
      <c r="AF2" s="36" t="s">
        <v>395</v>
      </c>
      <c r="AG2" s="36" t="s">
        <v>396</v>
      </c>
    </row>
    <row r="3" spans="1:35" s="36" customFormat="1">
      <c r="A3" s="27"/>
      <c r="B3" s="28" t="s">
        <v>229</v>
      </c>
      <c r="C3" s="28" t="s">
        <v>166</v>
      </c>
      <c r="D3" s="28" t="s">
        <v>390</v>
      </c>
      <c r="E3" s="28" t="s">
        <v>391</v>
      </c>
      <c r="F3" s="28"/>
      <c r="G3" s="28"/>
      <c r="H3" s="28" t="s">
        <v>56</v>
      </c>
      <c r="I3" s="28" t="s">
        <v>57</v>
      </c>
      <c r="J3" s="28" t="s">
        <v>392</v>
      </c>
      <c r="K3" s="28" t="s">
        <v>393</v>
      </c>
      <c r="L3" s="29"/>
      <c r="M3" s="28" t="s">
        <v>394</v>
      </c>
      <c r="N3" s="28"/>
      <c r="O3" s="28">
        <v>2023</v>
      </c>
      <c r="P3" s="28"/>
      <c r="Q3" s="30" t="s">
        <v>63</v>
      </c>
      <c r="R3" s="30" t="s">
        <v>235</v>
      </c>
      <c r="S3" s="37" t="s">
        <v>236</v>
      </c>
      <c r="T3" s="37"/>
      <c r="U3" s="31"/>
      <c r="V3" s="32">
        <f>INDEX('[4]3- BENCHMARK - SF'!$D$18:$X$18, MATCH($V$1,'[4]3- BENCHMARK - SF'!$B$18, 0), MATCH($K3,'[4]3- BENCHMARK - SF'!$D$10:$X$10, 0))</f>
        <v>332</v>
      </c>
      <c r="W3" s="30"/>
      <c r="X3" s="30" t="s">
        <v>13</v>
      </c>
      <c r="Y3" s="30" t="s">
        <v>285</v>
      </c>
      <c r="Z3" s="30"/>
      <c r="AA3" s="30"/>
      <c r="AB3" s="33"/>
      <c r="AC3" s="34">
        <f>INDEX('[4]3- BENCHMARK - SF'!$D$21:$X$33, MATCH($X3,'[4]3- BENCHMARK - SF'!$B$21:$B$33, 0), MATCH($K3,'[4]3- BENCHMARK - SF'!$D$10:$X$10, 0))</f>
        <v>377</v>
      </c>
      <c r="AD3" s="35"/>
      <c r="AF3" s="36" t="s">
        <v>395</v>
      </c>
      <c r="AG3" s="36" t="s">
        <v>396</v>
      </c>
    </row>
    <row r="4" spans="1:35" s="36" customFormat="1">
      <c r="A4" s="27"/>
      <c r="B4" s="28" t="s">
        <v>229</v>
      </c>
      <c r="C4" s="28" t="s">
        <v>166</v>
      </c>
      <c r="D4" s="28" t="s">
        <v>390</v>
      </c>
      <c r="E4" s="28" t="s">
        <v>391</v>
      </c>
      <c r="F4" s="28"/>
      <c r="G4" s="28"/>
      <c r="H4" s="28" t="s">
        <v>56</v>
      </c>
      <c r="I4" s="28" t="s">
        <v>57</v>
      </c>
      <c r="J4" s="28" t="s">
        <v>392</v>
      </c>
      <c r="K4" s="28" t="s">
        <v>393</v>
      </c>
      <c r="L4" s="29"/>
      <c r="M4" s="28" t="s">
        <v>394</v>
      </c>
      <c r="N4" s="28"/>
      <c r="O4" s="28">
        <v>2023</v>
      </c>
      <c r="P4" s="28"/>
      <c r="Q4" s="30" t="s">
        <v>63</v>
      </c>
      <c r="R4" s="30" t="s">
        <v>235</v>
      </c>
      <c r="S4" s="37" t="s">
        <v>236</v>
      </c>
      <c r="T4" s="37"/>
      <c r="U4" s="31"/>
      <c r="V4" s="32">
        <f>INDEX('[4]3- BENCHMARK - SF'!$D$18:$X$18, MATCH($V$1,'[4]3- BENCHMARK - SF'!$B$18, 0), MATCH($K4,'[4]3- BENCHMARK - SF'!$D$10:$X$10, 0))</f>
        <v>332</v>
      </c>
      <c r="W4" s="30"/>
      <c r="X4" s="30" t="s">
        <v>14</v>
      </c>
      <c r="Y4" s="30" t="s">
        <v>285</v>
      </c>
      <c r="Z4" s="30"/>
      <c r="AA4" s="30"/>
      <c r="AB4" s="33"/>
      <c r="AC4" s="34">
        <f>INDEX('[4]3- BENCHMARK - SF'!$D$21:$X$33, MATCH($X4,'[4]3- BENCHMARK - SF'!$B$21:$B$33, 0), MATCH($K4,'[4]3- BENCHMARK - SF'!$D$10:$X$10, 0))</f>
        <v>752</v>
      </c>
      <c r="AD4" s="35"/>
      <c r="AF4" s="36" t="s">
        <v>395</v>
      </c>
      <c r="AG4" s="36" t="s">
        <v>396</v>
      </c>
    </row>
    <row r="5" spans="1:35" s="36" customFormat="1">
      <c r="A5" s="27"/>
      <c r="B5" s="28" t="s">
        <v>229</v>
      </c>
      <c r="C5" s="28" t="s">
        <v>166</v>
      </c>
      <c r="D5" s="28" t="s">
        <v>390</v>
      </c>
      <c r="E5" s="28" t="s">
        <v>391</v>
      </c>
      <c r="F5" s="28"/>
      <c r="G5" s="28"/>
      <c r="H5" s="28" t="s">
        <v>56</v>
      </c>
      <c r="I5" s="28" t="s">
        <v>57</v>
      </c>
      <c r="J5" s="28" t="s">
        <v>392</v>
      </c>
      <c r="K5" s="28" t="s">
        <v>393</v>
      </c>
      <c r="L5" s="29"/>
      <c r="M5" s="28" t="s">
        <v>394</v>
      </c>
      <c r="N5" s="28"/>
      <c r="O5" s="28">
        <v>2023</v>
      </c>
      <c r="P5" s="28"/>
      <c r="Q5" s="30" t="s">
        <v>63</v>
      </c>
      <c r="R5" s="30" t="s">
        <v>235</v>
      </c>
      <c r="S5" s="37" t="s">
        <v>236</v>
      </c>
      <c r="T5" s="37"/>
      <c r="U5" s="31"/>
      <c r="V5" s="32">
        <f>INDEX('[4]3- BENCHMARK - SF'!$D$18:$X$18, MATCH($V$1,'[4]3- BENCHMARK - SF'!$B$18, 0), MATCH($K5,'[4]3- BENCHMARK - SF'!$D$10:$X$10, 0))</f>
        <v>332</v>
      </c>
      <c r="W5" s="30"/>
      <c r="X5" s="30" t="s">
        <v>15</v>
      </c>
      <c r="Y5" s="30" t="s">
        <v>285</v>
      </c>
      <c r="Z5" s="30"/>
      <c r="AA5" s="30"/>
      <c r="AB5" s="33"/>
      <c r="AC5" s="34">
        <f>INDEX('[4]3- BENCHMARK - SF'!$D$21:$X$33, MATCH($X5,'[4]3- BENCHMARK - SF'!$B$21:$B$33, 0), MATCH($K5,'[4]3- BENCHMARK - SF'!$D$10:$X$10, 0))</f>
        <v>250</v>
      </c>
      <c r="AD5" s="35"/>
      <c r="AF5" s="36" t="s">
        <v>395</v>
      </c>
      <c r="AG5" s="36" t="s">
        <v>396</v>
      </c>
    </row>
    <row r="6" spans="1:35" s="36" customFormat="1">
      <c r="A6" s="27"/>
      <c r="B6" s="28" t="s">
        <v>229</v>
      </c>
      <c r="C6" s="28" t="s">
        <v>166</v>
      </c>
      <c r="D6" s="28" t="s">
        <v>390</v>
      </c>
      <c r="E6" s="28" t="s">
        <v>391</v>
      </c>
      <c r="F6" s="28"/>
      <c r="G6" s="28"/>
      <c r="H6" s="28" t="s">
        <v>56</v>
      </c>
      <c r="I6" s="28" t="s">
        <v>57</v>
      </c>
      <c r="J6" s="28" t="s">
        <v>392</v>
      </c>
      <c r="K6" s="28" t="s">
        <v>393</v>
      </c>
      <c r="L6" s="29"/>
      <c r="M6" s="28" t="s">
        <v>394</v>
      </c>
      <c r="N6" s="28"/>
      <c r="O6" s="28">
        <v>2023</v>
      </c>
      <c r="P6" s="28"/>
      <c r="Q6" s="30" t="s">
        <v>63</v>
      </c>
      <c r="R6" s="30" t="s">
        <v>235</v>
      </c>
      <c r="S6" s="37" t="s">
        <v>236</v>
      </c>
      <c r="T6" s="37"/>
      <c r="U6" s="31"/>
      <c r="V6" s="32">
        <f>INDEX('[4]3- BENCHMARK - SF'!$D$18:$X$18, MATCH($V$1,'[4]3- BENCHMARK - SF'!$B$18, 0), MATCH($K6,'[4]3- BENCHMARK - SF'!$D$10:$X$10, 0))</f>
        <v>332</v>
      </c>
      <c r="W6" s="30"/>
      <c r="X6" s="30" t="s">
        <v>16</v>
      </c>
      <c r="Y6" s="30" t="s">
        <v>285</v>
      </c>
      <c r="Z6" s="30"/>
      <c r="AA6" s="30"/>
      <c r="AB6" s="33"/>
      <c r="AC6" s="34">
        <f>INDEX('[4]3- BENCHMARK - SF'!$D$21:$X$33, MATCH($X6,'[4]3- BENCHMARK - SF'!$B$21:$B$33, 0), MATCH($K6,'[4]3- BENCHMARK - SF'!$D$10:$X$10, 0))</f>
        <v>133</v>
      </c>
      <c r="AD6" s="35"/>
      <c r="AF6" s="36" t="s">
        <v>395</v>
      </c>
      <c r="AG6" s="36" t="s">
        <v>396</v>
      </c>
    </row>
    <row r="7" spans="1:35" s="36" customFormat="1">
      <c r="A7" s="27"/>
      <c r="B7" s="28" t="s">
        <v>229</v>
      </c>
      <c r="C7" s="28" t="s">
        <v>166</v>
      </c>
      <c r="D7" s="28" t="s">
        <v>390</v>
      </c>
      <c r="E7" s="28" t="s">
        <v>391</v>
      </c>
      <c r="F7" s="28"/>
      <c r="G7" s="28"/>
      <c r="H7" s="28" t="s">
        <v>56</v>
      </c>
      <c r="I7" s="28" t="s">
        <v>57</v>
      </c>
      <c r="J7" s="28" t="s">
        <v>392</v>
      </c>
      <c r="K7" s="28" t="s">
        <v>393</v>
      </c>
      <c r="L7" s="29"/>
      <c r="M7" s="28" t="s">
        <v>394</v>
      </c>
      <c r="N7" s="28"/>
      <c r="O7" s="28">
        <v>2023</v>
      </c>
      <c r="P7" s="28"/>
      <c r="Q7" s="30" t="s">
        <v>63</v>
      </c>
      <c r="R7" s="30" t="s">
        <v>235</v>
      </c>
      <c r="S7" s="37" t="s">
        <v>236</v>
      </c>
      <c r="T7" s="37"/>
      <c r="U7" s="31"/>
      <c r="V7" s="32">
        <f>INDEX('[4]3- BENCHMARK - SF'!$D$18:$X$18, MATCH($V$1,'[4]3- BENCHMARK - SF'!$B$18, 0), MATCH($K7,'[4]3- BENCHMARK - SF'!$D$10:$X$10, 0))</f>
        <v>332</v>
      </c>
      <c r="W7" s="30"/>
      <c r="X7" s="30" t="s">
        <v>17</v>
      </c>
      <c r="Y7" s="30" t="s">
        <v>285</v>
      </c>
      <c r="Z7" s="30"/>
      <c r="AA7" s="30"/>
      <c r="AB7" s="33"/>
      <c r="AC7" s="34">
        <f>INDEX('[4]3- BENCHMARK - SF'!$D$21:$X$33, MATCH($X7,'[4]3- BENCHMARK - SF'!$B$21:$B$33, 0), MATCH($K7,'[4]3- BENCHMARK - SF'!$D$10:$X$10, 0))</f>
        <v>88</v>
      </c>
      <c r="AD7" s="35"/>
      <c r="AF7" s="36" t="s">
        <v>395</v>
      </c>
      <c r="AG7" s="36" t="s">
        <v>396</v>
      </c>
    </row>
    <row r="8" spans="1:35" s="36" customFormat="1">
      <c r="A8" s="27"/>
      <c r="B8" s="28" t="s">
        <v>229</v>
      </c>
      <c r="C8" s="28" t="s">
        <v>166</v>
      </c>
      <c r="D8" s="28" t="s">
        <v>390</v>
      </c>
      <c r="E8" s="28" t="s">
        <v>391</v>
      </c>
      <c r="F8" s="28"/>
      <c r="G8" s="28"/>
      <c r="H8" s="28" t="s">
        <v>56</v>
      </c>
      <c r="I8" s="28" t="s">
        <v>57</v>
      </c>
      <c r="J8" s="28" t="s">
        <v>392</v>
      </c>
      <c r="K8" s="28" t="s">
        <v>393</v>
      </c>
      <c r="L8" s="29"/>
      <c r="M8" s="28" t="s">
        <v>394</v>
      </c>
      <c r="N8" s="28"/>
      <c r="O8" s="28">
        <v>2023</v>
      </c>
      <c r="P8" s="28"/>
      <c r="Q8" s="30" t="s">
        <v>63</v>
      </c>
      <c r="R8" s="30" t="s">
        <v>235</v>
      </c>
      <c r="S8" s="37" t="s">
        <v>236</v>
      </c>
      <c r="T8" s="37"/>
      <c r="U8" s="31"/>
      <c r="V8" s="32">
        <f>INDEX('[4]3- BENCHMARK - SF'!$D$18:$X$18, MATCH($V$1,'[4]3- BENCHMARK - SF'!$B$18, 0), MATCH($K8,'[4]3- BENCHMARK - SF'!$D$10:$X$10, 0))</f>
        <v>332</v>
      </c>
      <c r="W8" s="30"/>
      <c r="X8" s="30" t="s">
        <v>18</v>
      </c>
      <c r="Y8" s="30" t="s">
        <v>285</v>
      </c>
      <c r="Z8" s="30"/>
      <c r="AA8" s="30"/>
      <c r="AB8" s="33"/>
      <c r="AC8" s="34">
        <f>INDEX('[4]3- BENCHMARK - SF'!$D$21:$X$33, MATCH($X8,'[4]3- BENCHMARK - SF'!$B$21:$B$33, 0), MATCH($K8,'[4]3- BENCHMARK - SF'!$D$10:$X$10, 0))</f>
        <v>57</v>
      </c>
      <c r="AD8" s="35"/>
      <c r="AF8" s="36" t="s">
        <v>395</v>
      </c>
      <c r="AG8" s="36" t="s">
        <v>396</v>
      </c>
    </row>
    <row r="9" spans="1:35" s="36" customFormat="1">
      <c r="A9" s="27"/>
      <c r="B9" s="28" t="s">
        <v>229</v>
      </c>
      <c r="C9" s="28" t="s">
        <v>166</v>
      </c>
      <c r="D9" s="28" t="s">
        <v>390</v>
      </c>
      <c r="E9" s="28" t="s">
        <v>391</v>
      </c>
      <c r="F9" s="28"/>
      <c r="G9" s="28"/>
      <c r="H9" s="28" t="s">
        <v>56</v>
      </c>
      <c r="I9" s="28" t="s">
        <v>57</v>
      </c>
      <c r="J9" s="28" t="s">
        <v>392</v>
      </c>
      <c r="K9" s="28" t="s">
        <v>393</v>
      </c>
      <c r="L9" s="29"/>
      <c r="M9" s="28" t="s">
        <v>394</v>
      </c>
      <c r="N9" s="28"/>
      <c r="O9" s="28">
        <v>2023</v>
      </c>
      <c r="P9" s="28"/>
      <c r="Q9" s="30" t="s">
        <v>63</v>
      </c>
      <c r="R9" s="30" t="s">
        <v>235</v>
      </c>
      <c r="S9" s="37" t="s">
        <v>236</v>
      </c>
      <c r="T9" s="37"/>
      <c r="U9" s="31"/>
      <c r="V9" s="32">
        <f>INDEX('[4]3- BENCHMARK - SF'!$D$18:$X$18, MATCH($V$1,'[4]3- BENCHMARK - SF'!$B$18, 0), MATCH($K9,'[4]3- BENCHMARK - SF'!$D$10:$X$10, 0))</f>
        <v>332</v>
      </c>
      <c r="W9" s="30"/>
      <c r="X9" s="30" t="s">
        <v>19</v>
      </c>
      <c r="Y9" s="30" t="s">
        <v>285</v>
      </c>
      <c r="Z9" s="30"/>
      <c r="AA9" s="30"/>
      <c r="AB9" s="33"/>
      <c r="AC9" s="34">
        <f>INDEX('[4]3- BENCHMARK - SF'!$D$21:$X$33, MATCH($X9,'[4]3- BENCHMARK - SF'!$B$21:$B$33, 0), MATCH($K9,'[4]3- BENCHMARK - SF'!$D$10:$X$10, 0))</f>
        <v>0</v>
      </c>
      <c r="AD9" s="35"/>
      <c r="AF9" s="36" t="s">
        <v>395</v>
      </c>
      <c r="AG9" s="36" t="s">
        <v>396</v>
      </c>
    </row>
    <row r="10" spans="1:35" s="36" customFormat="1">
      <c r="A10" s="27"/>
      <c r="B10" s="28" t="s">
        <v>229</v>
      </c>
      <c r="C10" s="28" t="s">
        <v>166</v>
      </c>
      <c r="D10" s="28" t="s">
        <v>390</v>
      </c>
      <c r="E10" s="28" t="s">
        <v>391</v>
      </c>
      <c r="F10" s="28"/>
      <c r="G10" s="28"/>
      <c r="H10" s="28" t="s">
        <v>56</v>
      </c>
      <c r="I10" s="28" t="s">
        <v>57</v>
      </c>
      <c r="J10" s="28" t="s">
        <v>392</v>
      </c>
      <c r="K10" s="28" t="s">
        <v>393</v>
      </c>
      <c r="L10" s="29"/>
      <c r="M10" s="28" t="s">
        <v>394</v>
      </c>
      <c r="N10" s="28"/>
      <c r="O10" s="28">
        <v>2023</v>
      </c>
      <c r="P10" s="28"/>
      <c r="Q10" s="30" t="s">
        <v>63</v>
      </c>
      <c r="R10" s="30" t="s">
        <v>235</v>
      </c>
      <c r="S10" s="37" t="s">
        <v>236</v>
      </c>
      <c r="T10" s="37"/>
      <c r="U10" s="31"/>
      <c r="V10" s="32">
        <f>INDEX('[4]3- BENCHMARK - SF'!$D$18:$X$18, MATCH($V$1,'[4]3- BENCHMARK - SF'!$B$18, 0), MATCH($K10,'[4]3- BENCHMARK - SF'!$D$10:$X$10, 0))</f>
        <v>332</v>
      </c>
      <c r="W10" s="30"/>
      <c r="X10" s="30" t="s">
        <v>20</v>
      </c>
      <c r="Y10" s="30" t="s">
        <v>285</v>
      </c>
      <c r="Z10" s="30"/>
      <c r="AA10" s="30"/>
      <c r="AB10" s="33"/>
      <c r="AC10" s="34">
        <f>INDEX('[4]3- BENCHMARK - SF'!$D$21:$X$33, MATCH($X10,'[4]3- BENCHMARK - SF'!$B$21:$B$33, 0), MATCH($K10,'[4]3- BENCHMARK - SF'!$D$10:$X$10, 0))</f>
        <v>476</v>
      </c>
      <c r="AD10" s="35"/>
      <c r="AF10" s="36" t="s">
        <v>395</v>
      </c>
      <c r="AG10" s="36" t="s">
        <v>396</v>
      </c>
    </row>
    <row r="11" spans="1:35" s="36" customFormat="1">
      <c r="A11" s="27"/>
      <c r="B11" s="28" t="s">
        <v>229</v>
      </c>
      <c r="C11" s="28" t="s">
        <v>166</v>
      </c>
      <c r="D11" s="28" t="s">
        <v>390</v>
      </c>
      <c r="E11" s="28" t="s">
        <v>391</v>
      </c>
      <c r="F11" s="28"/>
      <c r="G11" s="28"/>
      <c r="H11" s="28" t="s">
        <v>56</v>
      </c>
      <c r="I11" s="28" t="s">
        <v>57</v>
      </c>
      <c r="J11" s="28" t="s">
        <v>392</v>
      </c>
      <c r="K11" s="28" t="s">
        <v>393</v>
      </c>
      <c r="L11" s="29"/>
      <c r="M11" s="28" t="s">
        <v>394</v>
      </c>
      <c r="N11" s="28"/>
      <c r="O11" s="28">
        <v>2023</v>
      </c>
      <c r="P11" s="28"/>
      <c r="Q11" s="30" t="s">
        <v>63</v>
      </c>
      <c r="R11" s="30" t="s">
        <v>235</v>
      </c>
      <c r="S11" s="37" t="s">
        <v>236</v>
      </c>
      <c r="T11" s="37"/>
      <c r="U11" s="31"/>
      <c r="V11" s="32">
        <f>INDEX('[4]3- BENCHMARK - SF'!$D$18:$X$18, MATCH($V$1,'[4]3- BENCHMARK - SF'!$B$18, 0), MATCH($K11,'[4]3- BENCHMARK - SF'!$D$10:$X$10, 0))</f>
        <v>332</v>
      </c>
      <c r="W11" s="30"/>
      <c r="X11" s="30" t="s">
        <v>21</v>
      </c>
      <c r="Y11" s="30" t="s">
        <v>285</v>
      </c>
      <c r="Z11" s="30"/>
      <c r="AA11" s="30"/>
      <c r="AB11" s="33"/>
      <c r="AC11" s="34">
        <f>INDEX('[4]3- BENCHMARK - SF'!$D$21:$X$33, MATCH($X11,'[4]3- BENCHMARK - SF'!$B$21:$B$33, 0), MATCH($K11,'[4]3- BENCHMARK - SF'!$D$10:$X$10, 0))</f>
        <v>400</v>
      </c>
      <c r="AD11" s="35"/>
      <c r="AF11" s="36" t="s">
        <v>395</v>
      </c>
      <c r="AG11" s="36" t="s">
        <v>396</v>
      </c>
    </row>
    <row r="12" spans="1:35" s="36" customFormat="1">
      <c r="A12" s="27"/>
      <c r="B12" s="28" t="s">
        <v>229</v>
      </c>
      <c r="C12" s="28" t="s">
        <v>166</v>
      </c>
      <c r="D12" s="28" t="s">
        <v>390</v>
      </c>
      <c r="E12" s="28" t="s">
        <v>391</v>
      </c>
      <c r="F12" s="28"/>
      <c r="G12" s="28"/>
      <c r="H12" s="28" t="s">
        <v>56</v>
      </c>
      <c r="I12" s="28" t="s">
        <v>57</v>
      </c>
      <c r="J12" s="28" t="s">
        <v>392</v>
      </c>
      <c r="K12" s="28" t="s">
        <v>393</v>
      </c>
      <c r="L12" s="29"/>
      <c r="M12" s="28" t="s">
        <v>394</v>
      </c>
      <c r="N12" s="28"/>
      <c r="O12" s="28">
        <v>2023</v>
      </c>
      <c r="P12" s="28"/>
      <c r="Q12" s="30" t="s">
        <v>63</v>
      </c>
      <c r="R12" s="30" t="s">
        <v>235</v>
      </c>
      <c r="S12" s="37" t="s">
        <v>236</v>
      </c>
      <c r="T12" s="37"/>
      <c r="U12" s="31"/>
      <c r="V12" s="32">
        <f>INDEX('[4]3- BENCHMARK - SF'!$D$18:$X$18, MATCH($V$1,'[4]3- BENCHMARK - SF'!$B$18, 0), MATCH($K12,'[4]3- BENCHMARK - SF'!$D$10:$X$10, 0))</f>
        <v>332</v>
      </c>
      <c r="W12" s="30"/>
      <c r="X12" s="30" t="s">
        <v>22</v>
      </c>
      <c r="Y12" s="30" t="s">
        <v>285</v>
      </c>
      <c r="Z12" s="30"/>
      <c r="AA12" s="30"/>
      <c r="AB12" s="33"/>
      <c r="AC12" s="34">
        <f>INDEX('[4]3- BENCHMARK - SF'!$D$21:$X$33, MATCH($X12,'[4]3- BENCHMARK - SF'!$B$21:$B$33, 0), MATCH($K12,'[4]3- BENCHMARK - SF'!$D$10:$X$10, 0))</f>
        <v>0</v>
      </c>
      <c r="AD12" s="35"/>
      <c r="AF12" s="36" t="s">
        <v>395</v>
      </c>
      <c r="AG12" s="36" t="s">
        <v>396</v>
      </c>
    </row>
    <row r="13" spans="1:35" s="36" customFormat="1">
      <c r="A13" s="27"/>
      <c r="B13" s="28" t="s">
        <v>229</v>
      </c>
      <c r="C13" s="28" t="s">
        <v>166</v>
      </c>
      <c r="D13" s="28" t="s">
        <v>390</v>
      </c>
      <c r="E13" s="28" t="s">
        <v>391</v>
      </c>
      <c r="F13" s="28"/>
      <c r="G13" s="28"/>
      <c r="H13" s="28" t="s">
        <v>56</v>
      </c>
      <c r="I13" s="28" t="s">
        <v>57</v>
      </c>
      <c r="J13" s="28" t="s">
        <v>392</v>
      </c>
      <c r="K13" s="28" t="s">
        <v>393</v>
      </c>
      <c r="L13" s="29"/>
      <c r="M13" s="28" t="s">
        <v>394</v>
      </c>
      <c r="N13" s="28"/>
      <c r="O13" s="28">
        <v>2023</v>
      </c>
      <c r="P13" s="28"/>
      <c r="Q13" s="30" t="s">
        <v>63</v>
      </c>
      <c r="R13" s="30" t="s">
        <v>235</v>
      </c>
      <c r="S13" s="37" t="s">
        <v>236</v>
      </c>
      <c r="T13" s="37"/>
      <c r="U13" s="31"/>
      <c r="V13" s="32">
        <f>INDEX('[4]3- BENCHMARK - SF'!$D$18:$X$18, MATCH($V$1,'[4]3- BENCHMARK - SF'!$B$18, 0), MATCH($K13,'[4]3- BENCHMARK - SF'!$D$10:$X$10, 0))</f>
        <v>332</v>
      </c>
      <c r="W13" s="30"/>
      <c r="X13" s="30" t="s">
        <v>23</v>
      </c>
      <c r="Y13" s="30" t="s">
        <v>285</v>
      </c>
      <c r="Z13" s="30"/>
      <c r="AA13" s="30"/>
      <c r="AB13" s="33"/>
      <c r="AC13" s="34">
        <f>INDEX('[4]3- BENCHMARK - SF'!$D$21:$X$33, MATCH($X13,'[4]3- BENCHMARK - SF'!$B$21:$B$33, 0), MATCH($K13,'[4]3- BENCHMARK - SF'!$D$10:$X$10, 0))</f>
        <v>209</v>
      </c>
      <c r="AD13" s="35"/>
      <c r="AF13" s="36" t="s">
        <v>395</v>
      </c>
      <c r="AG13" s="36" t="s">
        <v>396</v>
      </c>
    </row>
    <row r="14" spans="1:35" s="36" customFormat="1">
      <c r="A14" s="27"/>
      <c r="B14" s="28" t="s">
        <v>229</v>
      </c>
      <c r="C14" s="28" t="s">
        <v>166</v>
      </c>
      <c r="D14" s="28" t="s">
        <v>390</v>
      </c>
      <c r="E14" s="28" t="s">
        <v>391</v>
      </c>
      <c r="F14" s="28"/>
      <c r="G14" s="28"/>
      <c r="H14" s="28" t="s">
        <v>56</v>
      </c>
      <c r="I14" s="28" t="s">
        <v>57</v>
      </c>
      <c r="J14" s="28" t="s">
        <v>392</v>
      </c>
      <c r="K14" s="28" t="s">
        <v>393</v>
      </c>
      <c r="L14" s="29"/>
      <c r="M14" s="28" t="s">
        <v>394</v>
      </c>
      <c r="N14" s="28"/>
      <c r="O14" s="28">
        <v>2023</v>
      </c>
      <c r="P14" s="28"/>
      <c r="Q14" s="30" t="s">
        <v>63</v>
      </c>
      <c r="R14" s="30" t="s">
        <v>235</v>
      </c>
      <c r="S14" s="37" t="s">
        <v>236</v>
      </c>
      <c r="T14" s="37"/>
      <c r="U14" s="31"/>
      <c r="V14" s="32">
        <f>INDEX('[4]3- BENCHMARK - SF'!$D$18:$X$18, MATCH($V$1,'[4]3- BENCHMARK - SF'!$B$18, 0), MATCH($K14,'[4]3- BENCHMARK - SF'!$D$10:$X$10, 0))</f>
        <v>332</v>
      </c>
      <c r="W14" s="30"/>
      <c r="X14" s="30" t="s">
        <v>24</v>
      </c>
      <c r="Y14" s="30" t="s">
        <v>285</v>
      </c>
      <c r="Z14" s="30"/>
      <c r="AA14" s="30"/>
      <c r="AB14" s="33"/>
      <c r="AC14" s="34">
        <f>INDEX('[4]3- BENCHMARK - SF'!$D$21:$X$33, MATCH($X14,'[4]3- BENCHMARK - SF'!$B$21:$B$33, 0), MATCH($K14,'[4]3- BENCHMARK - SF'!$D$10:$X$10, 0))</f>
        <v>0</v>
      </c>
      <c r="AD14" s="35"/>
      <c r="AF14" s="36" t="s">
        <v>395</v>
      </c>
      <c r="AG14" s="36" t="s">
        <v>396</v>
      </c>
    </row>
    <row r="15" spans="1:35" s="38" customFormat="1" ht="15" customHeight="1">
      <c r="A15" s="39"/>
      <c r="B15" s="40" t="s">
        <v>229</v>
      </c>
      <c r="C15" s="40" t="s">
        <v>166</v>
      </c>
      <c r="D15" s="40" t="s">
        <v>390</v>
      </c>
      <c r="E15" s="28" t="s">
        <v>391</v>
      </c>
      <c r="F15" s="40"/>
      <c r="G15" s="40"/>
      <c r="H15" s="40" t="s">
        <v>56</v>
      </c>
      <c r="I15" s="40" t="s">
        <v>57</v>
      </c>
      <c r="J15" s="40" t="s">
        <v>392</v>
      </c>
      <c r="K15" s="40" t="s">
        <v>397</v>
      </c>
      <c r="L15" s="41"/>
      <c r="M15" s="40" t="s">
        <v>394</v>
      </c>
      <c r="N15" s="40"/>
      <c r="O15" s="40">
        <v>2023</v>
      </c>
      <c r="P15" s="40"/>
      <c r="Q15" s="42" t="s">
        <v>63</v>
      </c>
      <c r="R15" s="42" t="s">
        <v>235</v>
      </c>
      <c r="S15" s="43" t="s">
        <v>236</v>
      </c>
      <c r="T15" s="43"/>
      <c r="U15" s="44"/>
      <c r="V15" s="32">
        <f>INDEX('[4]3- BENCHMARK - SF'!$D$18:$X$18, MATCH($V$1,'[4]3- BENCHMARK - SF'!$B$18, 0), MATCH($K15,'[4]3- BENCHMARK - SF'!$D$10:$X$10, 0))</f>
        <v>406</v>
      </c>
      <c r="W15" s="42"/>
      <c r="X15" s="42" t="s">
        <v>12</v>
      </c>
      <c r="Y15" s="42" t="s">
        <v>285</v>
      </c>
      <c r="Z15" s="42"/>
      <c r="AA15" s="42"/>
      <c r="AB15" s="46"/>
      <c r="AC15" s="34">
        <f>INDEX('[4]3- BENCHMARK - SF'!$D$21:$X$33, MATCH($X15,'[4]3- BENCHMARK - SF'!$B$21:$B$33, 0), MATCH($K15,'[4]3- BENCHMARK - SF'!$D$10:$X$10, 0))</f>
        <v>187</v>
      </c>
      <c r="AD15" s="35"/>
      <c r="AF15" s="38" t="s">
        <v>395</v>
      </c>
      <c r="AG15" s="38" t="s">
        <v>396</v>
      </c>
    </row>
    <row r="16" spans="1:35" s="38" customFormat="1">
      <c r="A16" s="39"/>
      <c r="B16" s="40" t="s">
        <v>229</v>
      </c>
      <c r="C16" s="40" t="s">
        <v>166</v>
      </c>
      <c r="D16" s="40" t="s">
        <v>390</v>
      </c>
      <c r="E16" s="28" t="s">
        <v>391</v>
      </c>
      <c r="F16" s="40"/>
      <c r="G16" s="40"/>
      <c r="H16" s="40" t="s">
        <v>56</v>
      </c>
      <c r="I16" s="40" t="s">
        <v>57</v>
      </c>
      <c r="J16" s="40" t="s">
        <v>392</v>
      </c>
      <c r="K16" s="40" t="s">
        <v>397</v>
      </c>
      <c r="L16" s="41"/>
      <c r="M16" s="40" t="s">
        <v>394</v>
      </c>
      <c r="N16" s="40"/>
      <c r="O16" s="40">
        <v>2023</v>
      </c>
      <c r="P16" s="40"/>
      <c r="Q16" s="42" t="s">
        <v>63</v>
      </c>
      <c r="R16" s="42" t="s">
        <v>235</v>
      </c>
      <c r="S16" s="43" t="s">
        <v>236</v>
      </c>
      <c r="T16" s="43"/>
      <c r="U16" s="44"/>
      <c r="V16" s="32">
        <f>INDEX('[4]3- BENCHMARK - SF'!$D$18:$X$18, MATCH($V$1,'[4]3- BENCHMARK - SF'!$B$18, 0), MATCH($K16,'[4]3- BENCHMARK - SF'!$D$10:$X$10, 0))</f>
        <v>406</v>
      </c>
      <c r="W16" s="42"/>
      <c r="X16" s="42" t="s">
        <v>13</v>
      </c>
      <c r="Y16" s="42" t="s">
        <v>285</v>
      </c>
      <c r="Z16" s="42"/>
      <c r="AA16" s="42"/>
      <c r="AB16" s="46"/>
      <c r="AC16" s="34">
        <f>INDEX('[4]3- BENCHMARK - SF'!$D$21:$X$33, MATCH($X16,'[4]3- BENCHMARK - SF'!$B$21:$B$33, 0), MATCH($K16,'[4]3- BENCHMARK - SF'!$D$10:$X$10, 0))</f>
        <v>366</v>
      </c>
      <c r="AD16" s="35"/>
      <c r="AF16" s="38" t="s">
        <v>395</v>
      </c>
      <c r="AG16" s="38" t="s">
        <v>396</v>
      </c>
    </row>
    <row r="17" spans="1:33" s="38" customFormat="1">
      <c r="A17" s="39"/>
      <c r="B17" s="40" t="s">
        <v>229</v>
      </c>
      <c r="C17" s="40" t="s">
        <v>166</v>
      </c>
      <c r="D17" s="40" t="s">
        <v>390</v>
      </c>
      <c r="E17" s="28" t="s">
        <v>391</v>
      </c>
      <c r="F17" s="40"/>
      <c r="G17" s="40"/>
      <c r="H17" s="40" t="s">
        <v>56</v>
      </c>
      <c r="I17" s="40" t="s">
        <v>57</v>
      </c>
      <c r="J17" s="40" t="s">
        <v>392</v>
      </c>
      <c r="K17" s="40" t="s">
        <v>397</v>
      </c>
      <c r="L17" s="41"/>
      <c r="M17" s="40" t="s">
        <v>394</v>
      </c>
      <c r="N17" s="40"/>
      <c r="O17" s="40">
        <v>2023</v>
      </c>
      <c r="P17" s="40"/>
      <c r="Q17" s="42" t="s">
        <v>63</v>
      </c>
      <c r="R17" s="42" t="s">
        <v>235</v>
      </c>
      <c r="S17" s="43" t="s">
        <v>236</v>
      </c>
      <c r="T17" s="43"/>
      <c r="U17" s="44"/>
      <c r="V17" s="32">
        <f>INDEX('[4]3- BENCHMARK - SF'!$D$18:$X$18, MATCH($V$1,'[4]3- BENCHMARK - SF'!$B$18, 0), MATCH($K17,'[4]3- BENCHMARK - SF'!$D$10:$X$10, 0))</f>
        <v>406</v>
      </c>
      <c r="W17" s="42"/>
      <c r="X17" s="42" t="s">
        <v>14</v>
      </c>
      <c r="Y17" s="42" t="s">
        <v>285</v>
      </c>
      <c r="Z17" s="42"/>
      <c r="AA17" s="42"/>
      <c r="AB17" s="46"/>
      <c r="AC17" s="34">
        <f>INDEX('[4]3- BENCHMARK - SF'!$D$21:$X$33, MATCH($X17,'[4]3- BENCHMARK - SF'!$B$21:$B$33, 0), MATCH($K17,'[4]3- BENCHMARK - SF'!$D$10:$X$10, 0))</f>
        <v>731</v>
      </c>
      <c r="AD17" s="35"/>
      <c r="AF17" s="38" t="s">
        <v>395</v>
      </c>
      <c r="AG17" s="38" t="s">
        <v>396</v>
      </c>
    </row>
    <row r="18" spans="1:33" s="38" customFormat="1">
      <c r="A18" s="39"/>
      <c r="B18" s="40" t="s">
        <v>229</v>
      </c>
      <c r="C18" s="40" t="s">
        <v>166</v>
      </c>
      <c r="D18" s="40" t="s">
        <v>390</v>
      </c>
      <c r="E18" s="28" t="s">
        <v>391</v>
      </c>
      <c r="F18" s="40"/>
      <c r="G18" s="40"/>
      <c r="H18" s="40" t="s">
        <v>56</v>
      </c>
      <c r="I18" s="40" t="s">
        <v>57</v>
      </c>
      <c r="J18" s="40" t="s">
        <v>392</v>
      </c>
      <c r="K18" s="40" t="s">
        <v>397</v>
      </c>
      <c r="L18" s="41"/>
      <c r="M18" s="40" t="s">
        <v>394</v>
      </c>
      <c r="N18" s="40"/>
      <c r="O18" s="40">
        <v>2023</v>
      </c>
      <c r="P18" s="40"/>
      <c r="Q18" s="42" t="s">
        <v>63</v>
      </c>
      <c r="R18" s="42" t="s">
        <v>235</v>
      </c>
      <c r="S18" s="43" t="s">
        <v>236</v>
      </c>
      <c r="T18" s="43"/>
      <c r="U18" s="44"/>
      <c r="V18" s="32">
        <f>INDEX('[4]3- BENCHMARK - SF'!$D$18:$X$18, MATCH($V$1,'[4]3- BENCHMARK - SF'!$B$18, 0), MATCH($K18,'[4]3- BENCHMARK - SF'!$D$10:$X$10, 0))</f>
        <v>406</v>
      </c>
      <c r="W18" s="42"/>
      <c r="X18" s="42" t="s">
        <v>15</v>
      </c>
      <c r="Y18" s="42" t="s">
        <v>285</v>
      </c>
      <c r="Z18" s="42"/>
      <c r="AA18" s="42"/>
      <c r="AB18" s="46"/>
      <c r="AC18" s="34">
        <f>INDEX('[4]3- BENCHMARK - SF'!$D$21:$X$33, MATCH($X18,'[4]3- BENCHMARK - SF'!$B$21:$B$33, 0), MATCH($K18,'[4]3- BENCHMARK - SF'!$D$10:$X$10, 0))</f>
        <v>242</v>
      </c>
      <c r="AD18" s="35"/>
      <c r="AF18" s="38" t="s">
        <v>395</v>
      </c>
      <c r="AG18" s="38" t="s">
        <v>396</v>
      </c>
    </row>
    <row r="19" spans="1:33" s="38" customFormat="1">
      <c r="A19" s="39"/>
      <c r="B19" s="40" t="s">
        <v>229</v>
      </c>
      <c r="C19" s="40" t="s">
        <v>166</v>
      </c>
      <c r="D19" s="40" t="s">
        <v>390</v>
      </c>
      <c r="E19" s="28" t="s">
        <v>391</v>
      </c>
      <c r="F19" s="40"/>
      <c r="G19" s="40"/>
      <c r="H19" s="40" t="s">
        <v>56</v>
      </c>
      <c r="I19" s="40" t="s">
        <v>57</v>
      </c>
      <c r="J19" s="40" t="s">
        <v>392</v>
      </c>
      <c r="K19" s="40" t="s">
        <v>397</v>
      </c>
      <c r="L19" s="41"/>
      <c r="M19" s="40" t="s">
        <v>394</v>
      </c>
      <c r="N19" s="40"/>
      <c r="O19" s="40">
        <v>2023</v>
      </c>
      <c r="P19" s="40"/>
      <c r="Q19" s="42" t="s">
        <v>63</v>
      </c>
      <c r="R19" s="42" t="s">
        <v>235</v>
      </c>
      <c r="S19" s="43" t="s">
        <v>236</v>
      </c>
      <c r="T19" s="43"/>
      <c r="U19" s="44"/>
      <c r="V19" s="32">
        <f>INDEX('[4]3- BENCHMARK - SF'!$D$18:$X$18, MATCH($V$1,'[4]3- BENCHMARK - SF'!$B$18, 0), MATCH($K19,'[4]3- BENCHMARK - SF'!$D$10:$X$10, 0))</f>
        <v>406</v>
      </c>
      <c r="W19" s="42"/>
      <c r="X19" s="42" t="s">
        <v>16</v>
      </c>
      <c r="Y19" s="42" t="s">
        <v>285</v>
      </c>
      <c r="Z19" s="42"/>
      <c r="AA19" s="42"/>
      <c r="AB19" s="46"/>
      <c r="AC19" s="34">
        <f>INDEX('[4]3- BENCHMARK - SF'!$D$21:$X$33, MATCH($X19,'[4]3- BENCHMARK - SF'!$B$21:$B$33, 0), MATCH($K19,'[4]3- BENCHMARK - SF'!$D$10:$X$10, 0))</f>
        <v>129</v>
      </c>
      <c r="AD19" s="35"/>
      <c r="AF19" s="38" t="s">
        <v>395</v>
      </c>
      <c r="AG19" s="38" t="s">
        <v>396</v>
      </c>
    </row>
    <row r="20" spans="1:33" s="38" customFormat="1">
      <c r="A20" s="39"/>
      <c r="B20" s="40" t="s">
        <v>229</v>
      </c>
      <c r="C20" s="40" t="s">
        <v>166</v>
      </c>
      <c r="D20" s="40" t="s">
        <v>390</v>
      </c>
      <c r="E20" s="28" t="s">
        <v>391</v>
      </c>
      <c r="F20" s="40"/>
      <c r="G20" s="40"/>
      <c r="H20" s="40" t="s">
        <v>56</v>
      </c>
      <c r="I20" s="40" t="s">
        <v>57</v>
      </c>
      <c r="J20" s="40" t="s">
        <v>392</v>
      </c>
      <c r="K20" s="40" t="s">
        <v>397</v>
      </c>
      <c r="L20" s="41"/>
      <c r="M20" s="40" t="s">
        <v>394</v>
      </c>
      <c r="N20" s="40"/>
      <c r="O20" s="40">
        <v>2023</v>
      </c>
      <c r="P20" s="40"/>
      <c r="Q20" s="42" t="s">
        <v>63</v>
      </c>
      <c r="R20" s="42" t="s">
        <v>235</v>
      </c>
      <c r="S20" s="43" t="s">
        <v>236</v>
      </c>
      <c r="T20" s="43"/>
      <c r="U20" s="44"/>
      <c r="V20" s="32">
        <f>INDEX('[4]3- BENCHMARK - SF'!$D$18:$X$18, MATCH($V$1,'[4]3- BENCHMARK - SF'!$B$18, 0), MATCH($K20,'[4]3- BENCHMARK - SF'!$D$10:$X$10, 0))</f>
        <v>406</v>
      </c>
      <c r="W20" s="42"/>
      <c r="X20" s="42" t="s">
        <v>17</v>
      </c>
      <c r="Y20" s="42" t="s">
        <v>285</v>
      </c>
      <c r="Z20" s="42"/>
      <c r="AA20" s="42"/>
      <c r="AB20" s="46"/>
      <c r="AC20" s="34">
        <f>INDEX('[4]3- BENCHMARK - SF'!$D$21:$X$33, MATCH($X20,'[4]3- BENCHMARK - SF'!$B$21:$B$33, 0), MATCH($K20,'[4]3- BENCHMARK - SF'!$D$10:$X$10, 0))</f>
        <v>86</v>
      </c>
      <c r="AD20" s="35"/>
      <c r="AF20" s="38" t="s">
        <v>395</v>
      </c>
      <c r="AG20" s="38" t="s">
        <v>396</v>
      </c>
    </row>
    <row r="21" spans="1:33" s="38" customFormat="1">
      <c r="A21" s="39"/>
      <c r="B21" s="40" t="s">
        <v>229</v>
      </c>
      <c r="C21" s="40" t="s">
        <v>166</v>
      </c>
      <c r="D21" s="40" t="s">
        <v>390</v>
      </c>
      <c r="E21" s="28" t="s">
        <v>391</v>
      </c>
      <c r="F21" s="40"/>
      <c r="G21" s="40"/>
      <c r="H21" s="40" t="s">
        <v>56</v>
      </c>
      <c r="I21" s="40" t="s">
        <v>57</v>
      </c>
      <c r="J21" s="40" t="s">
        <v>392</v>
      </c>
      <c r="K21" s="40" t="s">
        <v>397</v>
      </c>
      <c r="L21" s="41"/>
      <c r="M21" s="40" t="s">
        <v>394</v>
      </c>
      <c r="N21" s="40"/>
      <c r="O21" s="40">
        <v>2023</v>
      </c>
      <c r="P21" s="40"/>
      <c r="Q21" s="42" t="s">
        <v>63</v>
      </c>
      <c r="R21" s="42" t="s">
        <v>235</v>
      </c>
      <c r="S21" s="43" t="s">
        <v>236</v>
      </c>
      <c r="T21" s="43"/>
      <c r="U21" s="44"/>
      <c r="V21" s="32">
        <f>INDEX('[4]3- BENCHMARK - SF'!$D$18:$X$18, MATCH($V$1,'[4]3- BENCHMARK - SF'!$B$18, 0), MATCH($K21,'[4]3- BENCHMARK - SF'!$D$10:$X$10, 0))</f>
        <v>406</v>
      </c>
      <c r="W21" s="42"/>
      <c r="X21" s="42" t="s">
        <v>18</v>
      </c>
      <c r="Y21" s="42" t="s">
        <v>285</v>
      </c>
      <c r="Z21" s="42"/>
      <c r="AA21" s="42"/>
      <c r="AB21" s="46"/>
      <c r="AC21" s="34">
        <f>INDEX('[4]3- BENCHMARK - SF'!$D$21:$X$33, MATCH($X21,'[4]3- BENCHMARK - SF'!$B$21:$B$33, 0), MATCH($K21,'[4]3- BENCHMARK - SF'!$D$10:$X$10, 0))</f>
        <v>56</v>
      </c>
      <c r="AD21" s="35"/>
      <c r="AF21" s="38" t="s">
        <v>395</v>
      </c>
      <c r="AG21" s="38" t="s">
        <v>396</v>
      </c>
    </row>
    <row r="22" spans="1:33" s="38" customFormat="1">
      <c r="A22" s="39"/>
      <c r="B22" s="40" t="s">
        <v>229</v>
      </c>
      <c r="C22" s="40" t="s">
        <v>166</v>
      </c>
      <c r="D22" s="40" t="s">
        <v>390</v>
      </c>
      <c r="E22" s="28" t="s">
        <v>391</v>
      </c>
      <c r="F22" s="40"/>
      <c r="G22" s="40"/>
      <c r="H22" s="40" t="s">
        <v>56</v>
      </c>
      <c r="I22" s="40" t="s">
        <v>57</v>
      </c>
      <c r="J22" s="40" t="s">
        <v>392</v>
      </c>
      <c r="K22" s="40" t="s">
        <v>397</v>
      </c>
      <c r="L22" s="41"/>
      <c r="M22" s="40" t="s">
        <v>394</v>
      </c>
      <c r="N22" s="40"/>
      <c r="O22" s="40">
        <v>2023</v>
      </c>
      <c r="P22" s="40"/>
      <c r="Q22" s="42" t="s">
        <v>63</v>
      </c>
      <c r="R22" s="42" t="s">
        <v>235</v>
      </c>
      <c r="S22" s="43" t="s">
        <v>236</v>
      </c>
      <c r="T22" s="43"/>
      <c r="U22" s="44"/>
      <c r="V22" s="32">
        <f>INDEX('[4]3- BENCHMARK - SF'!$D$18:$X$18, MATCH($V$1,'[4]3- BENCHMARK - SF'!$B$18, 0), MATCH($K22,'[4]3- BENCHMARK - SF'!$D$10:$X$10, 0))</f>
        <v>406</v>
      </c>
      <c r="W22" s="42"/>
      <c r="X22" s="42" t="s">
        <v>19</v>
      </c>
      <c r="Y22" s="42" t="s">
        <v>285</v>
      </c>
      <c r="Z22" s="42"/>
      <c r="AA22" s="42"/>
      <c r="AB22" s="46"/>
      <c r="AC22" s="34">
        <f>INDEX('[4]3- BENCHMARK - SF'!$D$21:$X$33, MATCH($X22,'[4]3- BENCHMARK - SF'!$B$21:$B$33, 0), MATCH($K22,'[4]3- BENCHMARK - SF'!$D$10:$X$10, 0))</f>
        <v>0</v>
      </c>
      <c r="AD22" s="35"/>
      <c r="AF22" s="38" t="s">
        <v>395</v>
      </c>
      <c r="AG22" s="38" t="s">
        <v>396</v>
      </c>
    </row>
    <row r="23" spans="1:33" s="38" customFormat="1">
      <c r="A23" s="39"/>
      <c r="B23" s="40" t="s">
        <v>229</v>
      </c>
      <c r="C23" s="40" t="s">
        <v>166</v>
      </c>
      <c r="D23" s="40" t="s">
        <v>390</v>
      </c>
      <c r="E23" s="28" t="s">
        <v>391</v>
      </c>
      <c r="F23" s="40"/>
      <c r="G23" s="40"/>
      <c r="H23" s="40" t="s">
        <v>56</v>
      </c>
      <c r="I23" s="40" t="s">
        <v>57</v>
      </c>
      <c r="J23" s="40" t="s">
        <v>392</v>
      </c>
      <c r="K23" s="40" t="s">
        <v>397</v>
      </c>
      <c r="L23" s="41"/>
      <c r="M23" s="40" t="s">
        <v>394</v>
      </c>
      <c r="N23" s="40"/>
      <c r="O23" s="40">
        <v>2023</v>
      </c>
      <c r="P23" s="40"/>
      <c r="Q23" s="42" t="s">
        <v>63</v>
      </c>
      <c r="R23" s="42" t="s">
        <v>235</v>
      </c>
      <c r="S23" s="43" t="s">
        <v>236</v>
      </c>
      <c r="T23" s="43"/>
      <c r="U23" s="44"/>
      <c r="V23" s="32">
        <f>INDEX('[4]3- BENCHMARK - SF'!$D$18:$X$18, MATCH($V$1,'[4]3- BENCHMARK - SF'!$B$18, 0), MATCH($K23,'[4]3- BENCHMARK - SF'!$D$10:$X$10, 0))</f>
        <v>406</v>
      </c>
      <c r="W23" s="42"/>
      <c r="X23" s="42" t="s">
        <v>20</v>
      </c>
      <c r="Y23" s="42" t="s">
        <v>285</v>
      </c>
      <c r="Z23" s="42"/>
      <c r="AA23" s="42"/>
      <c r="AB23" s="46"/>
      <c r="AC23" s="34">
        <f>INDEX('[4]3- BENCHMARK - SF'!$D$21:$X$33, MATCH($X23,'[4]3- BENCHMARK - SF'!$B$21:$B$33, 0), MATCH($K23,'[4]3- BENCHMARK - SF'!$D$10:$X$10, 0))</f>
        <v>462</v>
      </c>
      <c r="AD23" s="35"/>
      <c r="AF23" s="38" t="s">
        <v>395</v>
      </c>
      <c r="AG23" s="38" t="s">
        <v>396</v>
      </c>
    </row>
    <row r="24" spans="1:33" s="38" customFormat="1">
      <c r="A24" s="39"/>
      <c r="B24" s="40" t="s">
        <v>229</v>
      </c>
      <c r="C24" s="40" t="s">
        <v>166</v>
      </c>
      <c r="D24" s="40" t="s">
        <v>390</v>
      </c>
      <c r="E24" s="28" t="s">
        <v>391</v>
      </c>
      <c r="F24" s="40"/>
      <c r="G24" s="40"/>
      <c r="H24" s="40" t="s">
        <v>56</v>
      </c>
      <c r="I24" s="40" t="s">
        <v>57</v>
      </c>
      <c r="J24" s="40" t="s">
        <v>392</v>
      </c>
      <c r="K24" s="40" t="s">
        <v>397</v>
      </c>
      <c r="L24" s="41"/>
      <c r="M24" s="40" t="s">
        <v>394</v>
      </c>
      <c r="N24" s="40"/>
      <c r="O24" s="40">
        <v>2023</v>
      </c>
      <c r="P24" s="40"/>
      <c r="Q24" s="42" t="s">
        <v>63</v>
      </c>
      <c r="R24" s="42" t="s">
        <v>235</v>
      </c>
      <c r="S24" s="43" t="s">
        <v>236</v>
      </c>
      <c r="T24" s="43"/>
      <c r="U24" s="44"/>
      <c r="V24" s="32">
        <f>INDEX('[4]3- BENCHMARK - SF'!$D$18:$X$18, MATCH($V$1,'[4]3- BENCHMARK - SF'!$B$18, 0), MATCH($K24,'[4]3- BENCHMARK - SF'!$D$10:$X$10, 0))</f>
        <v>406</v>
      </c>
      <c r="W24" s="42"/>
      <c r="X24" s="42" t="s">
        <v>21</v>
      </c>
      <c r="Y24" s="42" t="s">
        <v>285</v>
      </c>
      <c r="Z24" s="42"/>
      <c r="AA24" s="42"/>
      <c r="AB24" s="46"/>
      <c r="AC24" s="34">
        <f>INDEX('[4]3- BENCHMARK - SF'!$D$21:$X$33, MATCH($X24,'[4]3- BENCHMARK - SF'!$B$21:$B$33, 0), MATCH($K24,'[4]3- BENCHMARK - SF'!$D$10:$X$10, 0))</f>
        <v>388</v>
      </c>
      <c r="AD24" s="35"/>
      <c r="AF24" s="38" t="s">
        <v>395</v>
      </c>
      <c r="AG24" s="38" t="s">
        <v>396</v>
      </c>
    </row>
    <row r="25" spans="1:33" s="38" customFormat="1">
      <c r="A25" s="39"/>
      <c r="B25" s="40" t="s">
        <v>229</v>
      </c>
      <c r="C25" s="40" t="s">
        <v>166</v>
      </c>
      <c r="D25" s="40" t="s">
        <v>390</v>
      </c>
      <c r="E25" s="28" t="s">
        <v>391</v>
      </c>
      <c r="F25" s="40"/>
      <c r="G25" s="40"/>
      <c r="H25" s="40" t="s">
        <v>56</v>
      </c>
      <c r="I25" s="40" t="s">
        <v>57</v>
      </c>
      <c r="J25" s="40" t="s">
        <v>392</v>
      </c>
      <c r="K25" s="40" t="s">
        <v>397</v>
      </c>
      <c r="L25" s="41"/>
      <c r="M25" s="40" t="s">
        <v>394</v>
      </c>
      <c r="N25" s="40"/>
      <c r="O25" s="40">
        <v>2023</v>
      </c>
      <c r="P25" s="40"/>
      <c r="Q25" s="42" t="s">
        <v>63</v>
      </c>
      <c r="R25" s="42" t="s">
        <v>235</v>
      </c>
      <c r="S25" s="43" t="s">
        <v>236</v>
      </c>
      <c r="T25" s="43"/>
      <c r="U25" s="44"/>
      <c r="V25" s="32">
        <f>INDEX('[4]3- BENCHMARK - SF'!$D$18:$X$18, MATCH($V$1,'[4]3- BENCHMARK - SF'!$B$18, 0), MATCH($K25,'[4]3- BENCHMARK - SF'!$D$10:$X$10, 0))</f>
        <v>406</v>
      </c>
      <c r="W25" s="42"/>
      <c r="X25" s="42" t="s">
        <v>22</v>
      </c>
      <c r="Y25" s="42" t="s">
        <v>285</v>
      </c>
      <c r="Z25" s="42"/>
      <c r="AA25" s="42"/>
      <c r="AB25" s="46"/>
      <c r="AC25" s="34">
        <f>INDEX('[4]3- BENCHMARK - SF'!$D$21:$X$33, MATCH($X25,'[4]3- BENCHMARK - SF'!$B$21:$B$33, 0), MATCH($K25,'[4]3- BENCHMARK - SF'!$D$10:$X$10, 0))</f>
        <v>0</v>
      </c>
      <c r="AD25" s="35"/>
      <c r="AF25" s="38" t="s">
        <v>395</v>
      </c>
      <c r="AG25" s="38" t="s">
        <v>396</v>
      </c>
    </row>
    <row r="26" spans="1:33" s="38" customFormat="1">
      <c r="A26" s="39"/>
      <c r="B26" s="40" t="s">
        <v>229</v>
      </c>
      <c r="C26" s="40" t="s">
        <v>166</v>
      </c>
      <c r="D26" s="40" t="s">
        <v>390</v>
      </c>
      <c r="E26" s="28" t="s">
        <v>391</v>
      </c>
      <c r="F26" s="40"/>
      <c r="G26" s="40"/>
      <c r="H26" s="40" t="s">
        <v>56</v>
      </c>
      <c r="I26" s="40" t="s">
        <v>57</v>
      </c>
      <c r="J26" s="40" t="s">
        <v>392</v>
      </c>
      <c r="K26" s="40" t="s">
        <v>397</v>
      </c>
      <c r="L26" s="41"/>
      <c r="M26" s="40" t="s">
        <v>394</v>
      </c>
      <c r="N26" s="40"/>
      <c r="O26" s="40">
        <v>2023</v>
      </c>
      <c r="P26" s="40"/>
      <c r="Q26" s="42" t="s">
        <v>63</v>
      </c>
      <c r="R26" s="42" t="s">
        <v>235</v>
      </c>
      <c r="S26" s="43" t="s">
        <v>236</v>
      </c>
      <c r="T26" s="43"/>
      <c r="U26" s="44"/>
      <c r="V26" s="32">
        <f>INDEX('[4]3- BENCHMARK - SF'!$D$18:$X$18, MATCH($V$1,'[4]3- BENCHMARK - SF'!$B$18, 0), MATCH($K26,'[4]3- BENCHMARK - SF'!$D$10:$X$10, 0))</f>
        <v>406</v>
      </c>
      <c r="W26" s="42"/>
      <c r="X26" s="42" t="s">
        <v>23</v>
      </c>
      <c r="Y26" s="42" t="s">
        <v>285</v>
      </c>
      <c r="Z26" s="42"/>
      <c r="AA26" s="42"/>
      <c r="AB26" s="46"/>
      <c r="AC26" s="34">
        <f>INDEX('[4]3- BENCHMARK - SF'!$D$21:$X$33, MATCH($X26,'[4]3- BENCHMARK - SF'!$B$21:$B$33, 0), MATCH($K26,'[4]3- BENCHMARK - SF'!$D$10:$X$10, 0))</f>
        <v>203</v>
      </c>
      <c r="AD26" s="35"/>
      <c r="AF26" s="38" t="s">
        <v>395</v>
      </c>
      <c r="AG26" s="38" t="s">
        <v>396</v>
      </c>
    </row>
    <row r="27" spans="1:33" s="38" customFormat="1">
      <c r="A27" s="39"/>
      <c r="B27" s="40" t="s">
        <v>229</v>
      </c>
      <c r="C27" s="40" t="s">
        <v>166</v>
      </c>
      <c r="D27" s="40" t="s">
        <v>390</v>
      </c>
      <c r="E27" s="28" t="s">
        <v>391</v>
      </c>
      <c r="F27" s="40"/>
      <c r="G27" s="40"/>
      <c r="H27" s="40" t="s">
        <v>56</v>
      </c>
      <c r="I27" s="40" t="s">
        <v>57</v>
      </c>
      <c r="J27" s="40" t="s">
        <v>392</v>
      </c>
      <c r="K27" s="40" t="s">
        <v>397</v>
      </c>
      <c r="L27" s="41"/>
      <c r="M27" s="40" t="s">
        <v>394</v>
      </c>
      <c r="N27" s="40"/>
      <c r="O27" s="40">
        <v>2023</v>
      </c>
      <c r="P27" s="40"/>
      <c r="Q27" s="42" t="s">
        <v>63</v>
      </c>
      <c r="R27" s="42" t="s">
        <v>235</v>
      </c>
      <c r="S27" s="43" t="s">
        <v>236</v>
      </c>
      <c r="T27" s="43"/>
      <c r="U27" s="44"/>
      <c r="V27" s="32">
        <f>INDEX('[4]3- BENCHMARK - SF'!$D$18:$X$18, MATCH($V$1,'[4]3- BENCHMARK - SF'!$B$18, 0), MATCH($K27,'[4]3- BENCHMARK - SF'!$D$10:$X$10, 0))</f>
        <v>406</v>
      </c>
      <c r="W27" s="42"/>
      <c r="X27" s="42" t="s">
        <v>24</v>
      </c>
      <c r="Y27" s="42" t="s">
        <v>285</v>
      </c>
      <c r="Z27" s="42"/>
      <c r="AA27" s="42"/>
      <c r="AB27" s="46"/>
      <c r="AC27" s="34">
        <f>INDEX('[4]3- BENCHMARK - SF'!$D$21:$X$33, MATCH($X27,'[4]3- BENCHMARK - SF'!$B$21:$B$33, 0), MATCH($K27,'[4]3- BENCHMARK - SF'!$D$10:$X$10, 0))</f>
        <v>0</v>
      </c>
      <c r="AD27" s="35"/>
      <c r="AF27" s="38" t="s">
        <v>395</v>
      </c>
      <c r="AG27" s="38" t="s">
        <v>396</v>
      </c>
    </row>
    <row r="28" spans="1:33" s="36" customFormat="1" ht="15" customHeight="1">
      <c r="A28" s="27"/>
      <c r="B28" s="28" t="s">
        <v>229</v>
      </c>
      <c r="C28" s="28" t="s">
        <v>166</v>
      </c>
      <c r="D28" s="28" t="s">
        <v>390</v>
      </c>
      <c r="E28" s="28" t="s">
        <v>391</v>
      </c>
      <c r="F28" s="28"/>
      <c r="G28" s="28"/>
      <c r="H28" s="28" t="s">
        <v>231</v>
      </c>
      <c r="I28" s="28" t="s">
        <v>127</v>
      </c>
      <c r="J28" s="28" t="s">
        <v>398</v>
      </c>
      <c r="K28" s="28" t="s">
        <v>399</v>
      </c>
      <c r="L28" s="29"/>
      <c r="M28" s="28" t="s">
        <v>400</v>
      </c>
      <c r="N28" s="28"/>
      <c r="O28" s="28">
        <v>2021</v>
      </c>
      <c r="P28" s="28"/>
      <c r="Q28" s="30" t="s">
        <v>63</v>
      </c>
      <c r="R28" s="30" t="s">
        <v>235</v>
      </c>
      <c r="S28" s="30" t="s">
        <v>236</v>
      </c>
      <c r="T28" s="30"/>
      <c r="U28" s="31"/>
      <c r="V28" s="32">
        <f>INDEX('[4]3- BENCHMARK - SF'!$D$18:$X$18, MATCH($V$1,'[4]3- BENCHMARK - SF'!$B$18, 0), MATCH($K28,'[4]3- BENCHMARK - SF'!$D$10:$X$10, 0))</f>
        <v>422</v>
      </c>
      <c r="W28" s="30"/>
      <c r="X28" s="30" t="s">
        <v>12</v>
      </c>
      <c r="Y28" s="30" t="s">
        <v>285</v>
      </c>
      <c r="Z28" s="30"/>
      <c r="AA28" s="30"/>
      <c r="AB28" s="33"/>
      <c r="AC28" s="34">
        <f>INDEX('[4]3- BENCHMARK - SF'!$D$21:$X$33, MATCH($X28,'[4]3- BENCHMARK - SF'!$B$21:$B$33, 0), MATCH($K28,'[4]3- BENCHMARK - SF'!$D$10:$X$10, 0))</f>
        <v>379</v>
      </c>
      <c r="AD28" s="35"/>
      <c r="AF28" s="36" t="s">
        <v>395</v>
      </c>
      <c r="AG28" s="36" t="s">
        <v>396</v>
      </c>
    </row>
    <row r="29" spans="1:33" s="36" customFormat="1">
      <c r="A29" s="27"/>
      <c r="B29" s="28" t="s">
        <v>229</v>
      </c>
      <c r="C29" s="28" t="s">
        <v>166</v>
      </c>
      <c r="D29" s="28" t="s">
        <v>390</v>
      </c>
      <c r="E29" s="28" t="s">
        <v>391</v>
      </c>
      <c r="F29" s="28"/>
      <c r="G29" s="28"/>
      <c r="H29" s="28" t="s">
        <v>231</v>
      </c>
      <c r="I29" s="28" t="s">
        <v>127</v>
      </c>
      <c r="J29" s="28" t="s">
        <v>398</v>
      </c>
      <c r="K29" s="28" t="s">
        <v>399</v>
      </c>
      <c r="L29" s="29"/>
      <c r="M29" s="28" t="s">
        <v>400</v>
      </c>
      <c r="N29" s="28"/>
      <c r="O29" s="28">
        <v>2021</v>
      </c>
      <c r="P29" s="28"/>
      <c r="Q29" s="30" t="s">
        <v>63</v>
      </c>
      <c r="R29" s="30" t="s">
        <v>235</v>
      </c>
      <c r="S29" s="37" t="s">
        <v>236</v>
      </c>
      <c r="T29" s="37"/>
      <c r="U29" s="31"/>
      <c r="V29" s="32">
        <f>INDEX('[4]3- BENCHMARK - SF'!$D$18:$X$18, MATCH($V$1,'[4]3- BENCHMARK - SF'!$B$18, 0), MATCH($K29,'[4]3- BENCHMARK - SF'!$D$10:$X$10, 0))</f>
        <v>422</v>
      </c>
      <c r="W29" s="30"/>
      <c r="X29" s="30" t="s">
        <v>13</v>
      </c>
      <c r="Y29" s="30" t="s">
        <v>285</v>
      </c>
      <c r="Z29" s="30"/>
      <c r="AA29" s="30"/>
      <c r="AB29" s="33"/>
      <c r="AC29" s="34">
        <f>INDEX('[4]3- BENCHMARK - SF'!$D$21:$X$33, MATCH($X29,'[4]3- BENCHMARK - SF'!$B$21:$B$33, 0), MATCH($K29,'[4]3- BENCHMARK - SF'!$D$10:$X$10, 0))</f>
        <v>762</v>
      </c>
      <c r="AD29" s="35"/>
      <c r="AF29" s="36" t="s">
        <v>395</v>
      </c>
      <c r="AG29" s="36" t="s">
        <v>396</v>
      </c>
    </row>
    <row r="30" spans="1:33" s="36" customFormat="1">
      <c r="A30" s="27"/>
      <c r="B30" s="28" t="s">
        <v>229</v>
      </c>
      <c r="C30" s="28" t="s">
        <v>166</v>
      </c>
      <c r="D30" s="28" t="s">
        <v>390</v>
      </c>
      <c r="E30" s="28" t="s">
        <v>391</v>
      </c>
      <c r="F30" s="28"/>
      <c r="G30" s="28"/>
      <c r="H30" s="28" t="s">
        <v>231</v>
      </c>
      <c r="I30" s="28" t="s">
        <v>127</v>
      </c>
      <c r="J30" s="28" t="s">
        <v>398</v>
      </c>
      <c r="K30" s="28" t="s">
        <v>399</v>
      </c>
      <c r="L30" s="29"/>
      <c r="M30" s="28" t="s">
        <v>400</v>
      </c>
      <c r="N30" s="28"/>
      <c r="O30" s="28">
        <v>2021</v>
      </c>
      <c r="P30" s="28"/>
      <c r="Q30" s="30" t="s">
        <v>63</v>
      </c>
      <c r="R30" s="30" t="s">
        <v>235</v>
      </c>
      <c r="S30" s="37" t="s">
        <v>236</v>
      </c>
      <c r="T30" s="37"/>
      <c r="U30" s="31"/>
      <c r="V30" s="32">
        <f>INDEX('[4]3- BENCHMARK - SF'!$D$18:$X$18, MATCH($V$1,'[4]3- BENCHMARK - SF'!$B$18, 0), MATCH($K30,'[4]3- BENCHMARK - SF'!$D$10:$X$10, 0))</f>
        <v>422</v>
      </c>
      <c r="W30" s="30"/>
      <c r="X30" s="30" t="s">
        <v>14</v>
      </c>
      <c r="Y30" s="30" t="s">
        <v>285</v>
      </c>
      <c r="Z30" s="30"/>
      <c r="AA30" s="30"/>
      <c r="AB30" s="33"/>
      <c r="AC30" s="34">
        <f>INDEX('[4]3- BENCHMARK - SF'!$D$21:$X$33, MATCH($X30,'[4]3- BENCHMARK - SF'!$B$21:$B$33, 0), MATCH($K30,'[4]3- BENCHMARK - SF'!$D$10:$X$10, 0))</f>
        <v>915</v>
      </c>
      <c r="AD30" s="35"/>
      <c r="AF30" s="36" t="s">
        <v>395</v>
      </c>
      <c r="AG30" s="36" t="s">
        <v>396</v>
      </c>
    </row>
    <row r="31" spans="1:33" s="36" customFormat="1">
      <c r="A31" s="27"/>
      <c r="B31" s="28" t="s">
        <v>229</v>
      </c>
      <c r="C31" s="28" t="s">
        <v>166</v>
      </c>
      <c r="D31" s="28" t="s">
        <v>390</v>
      </c>
      <c r="E31" s="28" t="s">
        <v>391</v>
      </c>
      <c r="F31" s="28"/>
      <c r="G31" s="28"/>
      <c r="H31" s="28" t="s">
        <v>231</v>
      </c>
      <c r="I31" s="28" t="s">
        <v>127</v>
      </c>
      <c r="J31" s="28" t="s">
        <v>398</v>
      </c>
      <c r="K31" s="28" t="s">
        <v>399</v>
      </c>
      <c r="L31" s="29"/>
      <c r="M31" s="28" t="s">
        <v>400</v>
      </c>
      <c r="N31" s="28"/>
      <c r="O31" s="28">
        <v>2021</v>
      </c>
      <c r="P31" s="28"/>
      <c r="Q31" s="30" t="s">
        <v>63</v>
      </c>
      <c r="R31" s="30" t="s">
        <v>235</v>
      </c>
      <c r="S31" s="37" t="s">
        <v>236</v>
      </c>
      <c r="T31" s="37"/>
      <c r="U31" s="31"/>
      <c r="V31" s="32">
        <f>INDEX('[4]3- BENCHMARK - SF'!$D$18:$X$18, MATCH($V$1,'[4]3- BENCHMARK - SF'!$B$18, 0), MATCH($K31,'[4]3- BENCHMARK - SF'!$D$10:$X$10, 0))</f>
        <v>422</v>
      </c>
      <c r="W31" s="30"/>
      <c r="X31" s="30" t="s">
        <v>15</v>
      </c>
      <c r="Y31" s="30" t="s">
        <v>285</v>
      </c>
      <c r="Z31" s="30"/>
      <c r="AA31" s="30"/>
      <c r="AB31" s="33"/>
      <c r="AC31" s="34">
        <f>INDEX('[4]3- BENCHMARK - SF'!$D$21:$X$33, MATCH($X31,'[4]3- BENCHMARK - SF'!$B$21:$B$33, 0), MATCH($K31,'[4]3- BENCHMARK - SF'!$D$10:$X$10, 0))</f>
        <v>239</v>
      </c>
      <c r="AD31" s="35"/>
      <c r="AF31" s="36" t="s">
        <v>395</v>
      </c>
      <c r="AG31" s="36" t="s">
        <v>396</v>
      </c>
    </row>
    <row r="32" spans="1:33" s="36" customFormat="1">
      <c r="A32" s="27"/>
      <c r="B32" s="28" t="s">
        <v>229</v>
      </c>
      <c r="C32" s="28" t="s">
        <v>166</v>
      </c>
      <c r="D32" s="28" t="s">
        <v>390</v>
      </c>
      <c r="E32" s="28" t="s">
        <v>391</v>
      </c>
      <c r="F32" s="28"/>
      <c r="G32" s="28"/>
      <c r="H32" s="28" t="s">
        <v>231</v>
      </c>
      <c r="I32" s="28" t="s">
        <v>127</v>
      </c>
      <c r="J32" s="28" t="s">
        <v>398</v>
      </c>
      <c r="K32" s="28" t="s">
        <v>399</v>
      </c>
      <c r="L32" s="29"/>
      <c r="M32" s="28" t="s">
        <v>400</v>
      </c>
      <c r="N32" s="28"/>
      <c r="O32" s="28">
        <v>2021</v>
      </c>
      <c r="P32" s="28"/>
      <c r="Q32" s="30" t="s">
        <v>63</v>
      </c>
      <c r="R32" s="30" t="s">
        <v>235</v>
      </c>
      <c r="S32" s="37" t="s">
        <v>236</v>
      </c>
      <c r="T32" s="37"/>
      <c r="U32" s="31"/>
      <c r="V32" s="32">
        <f>INDEX('[4]3- BENCHMARK - SF'!$D$18:$X$18, MATCH($V$1,'[4]3- BENCHMARK - SF'!$B$18, 0), MATCH($K32,'[4]3- BENCHMARK - SF'!$D$10:$X$10, 0))</f>
        <v>422</v>
      </c>
      <c r="W32" s="30"/>
      <c r="X32" s="30" t="s">
        <v>16</v>
      </c>
      <c r="Y32" s="30" t="s">
        <v>285</v>
      </c>
      <c r="Z32" s="30"/>
      <c r="AA32" s="30"/>
      <c r="AB32" s="33"/>
      <c r="AC32" s="34">
        <f>INDEX('[4]3- BENCHMARK - SF'!$D$21:$X$33, MATCH($X32,'[4]3- BENCHMARK - SF'!$B$21:$B$33, 0), MATCH($K32,'[4]3- BENCHMARK - SF'!$D$10:$X$10, 0))</f>
        <v>500</v>
      </c>
      <c r="AD32" s="35"/>
      <c r="AF32" s="36" t="s">
        <v>395</v>
      </c>
      <c r="AG32" s="36" t="s">
        <v>396</v>
      </c>
    </row>
    <row r="33" spans="1:33" s="36" customFormat="1">
      <c r="A33" s="27"/>
      <c r="B33" s="28" t="s">
        <v>229</v>
      </c>
      <c r="C33" s="28" t="s">
        <v>166</v>
      </c>
      <c r="D33" s="28" t="s">
        <v>390</v>
      </c>
      <c r="E33" s="28" t="s">
        <v>391</v>
      </c>
      <c r="F33" s="28"/>
      <c r="G33" s="28"/>
      <c r="H33" s="28" t="s">
        <v>231</v>
      </c>
      <c r="I33" s="28" t="s">
        <v>127</v>
      </c>
      <c r="J33" s="28" t="s">
        <v>398</v>
      </c>
      <c r="K33" s="28" t="s">
        <v>399</v>
      </c>
      <c r="L33" s="29"/>
      <c r="M33" s="28" t="s">
        <v>400</v>
      </c>
      <c r="N33" s="28"/>
      <c r="O33" s="28">
        <v>2021</v>
      </c>
      <c r="P33" s="28"/>
      <c r="Q33" s="30" t="s">
        <v>63</v>
      </c>
      <c r="R33" s="30" t="s">
        <v>235</v>
      </c>
      <c r="S33" s="37" t="s">
        <v>236</v>
      </c>
      <c r="T33" s="37"/>
      <c r="U33" s="31"/>
      <c r="V33" s="32">
        <f>INDEX('[4]3- BENCHMARK - SF'!$D$18:$X$18, MATCH($V$1,'[4]3- BENCHMARK - SF'!$B$18, 0), MATCH($K33,'[4]3- BENCHMARK - SF'!$D$10:$X$10, 0))</f>
        <v>422</v>
      </c>
      <c r="W33" s="30"/>
      <c r="X33" s="30" t="s">
        <v>17</v>
      </c>
      <c r="Y33" s="30" t="s">
        <v>285</v>
      </c>
      <c r="Z33" s="30"/>
      <c r="AA33" s="30"/>
      <c r="AB33" s="33"/>
      <c r="AC33" s="34">
        <f>INDEX('[4]3- BENCHMARK - SF'!$D$21:$X$33, MATCH($X33,'[4]3- BENCHMARK - SF'!$B$21:$B$33, 0), MATCH($K33,'[4]3- BENCHMARK - SF'!$D$10:$X$10, 0))</f>
        <v>295</v>
      </c>
      <c r="AD33" s="35"/>
      <c r="AF33" s="36" t="s">
        <v>395</v>
      </c>
      <c r="AG33" s="36" t="s">
        <v>396</v>
      </c>
    </row>
    <row r="34" spans="1:33" s="36" customFormat="1">
      <c r="A34" s="27"/>
      <c r="B34" s="28" t="s">
        <v>229</v>
      </c>
      <c r="C34" s="28" t="s">
        <v>166</v>
      </c>
      <c r="D34" s="28" t="s">
        <v>390</v>
      </c>
      <c r="E34" s="28" t="s">
        <v>391</v>
      </c>
      <c r="F34" s="28"/>
      <c r="G34" s="28"/>
      <c r="H34" s="28" t="s">
        <v>231</v>
      </c>
      <c r="I34" s="28" t="s">
        <v>127</v>
      </c>
      <c r="J34" s="28" t="s">
        <v>398</v>
      </c>
      <c r="K34" s="28" t="s">
        <v>399</v>
      </c>
      <c r="L34" s="29"/>
      <c r="M34" s="28" t="s">
        <v>400</v>
      </c>
      <c r="N34" s="28"/>
      <c r="O34" s="28">
        <v>2021</v>
      </c>
      <c r="P34" s="28"/>
      <c r="Q34" s="30" t="s">
        <v>63</v>
      </c>
      <c r="R34" s="30" t="s">
        <v>235</v>
      </c>
      <c r="S34" s="37" t="s">
        <v>236</v>
      </c>
      <c r="T34" s="37"/>
      <c r="U34" s="31"/>
      <c r="V34" s="32">
        <f>INDEX('[4]3- BENCHMARK - SF'!$D$18:$X$18, MATCH($V$1,'[4]3- BENCHMARK - SF'!$B$18, 0), MATCH($K34,'[4]3- BENCHMARK - SF'!$D$10:$X$10, 0))</f>
        <v>422</v>
      </c>
      <c r="W34" s="30"/>
      <c r="X34" s="30" t="s">
        <v>18</v>
      </c>
      <c r="Y34" s="30" t="s">
        <v>285</v>
      </c>
      <c r="Z34" s="30"/>
      <c r="AA34" s="30"/>
      <c r="AB34" s="33"/>
      <c r="AC34" s="34">
        <f>INDEX('[4]3- BENCHMARK - SF'!$D$21:$X$33, MATCH($X34,'[4]3- BENCHMARK - SF'!$B$21:$B$33, 0), MATCH($K34,'[4]3- BENCHMARK - SF'!$D$10:$X$10, 0))</f>
        <v>119</v>
      </c>
      <c r="AD34" s="35"/>
      <c r="AF34" s="36" t="s">
        <v>395</v>
      </c>
      <c r="AG34" s="36" t="s">
        <v>396</v>
      </c>
    </row>
    <row r="35" spans="1:33" s="36" customFormat="1">
      <c r="A35" s="27"/>
      <c r="B35" s="28" t="s">
        <v>229</v>
      </c>
      <c r="C35" s="28" t="s">
        <v>166</v>
      </c>
      <c r="D35" s="28" t="s">
        <v>390</v>
      </c>
      <c r="E35" s="28" t="s">
        <v>391</v>
      </c>
      <c r="F35" s="28"/>
      <c r="G35" s="28"/>
      <c r="H35" s="28" t="s">
        <v>231</v>
      </c>
      <c r="I35" s="28" t="s">
        <v>127</v>
      </c>
      <c r="J35" s="28" t="s">
        <v>398</v>
      </c>
      <c r="K35" s="28" t="s">
        <v>399</v>
      </c>
      <c r="L35" s="29"/>
      <c r="M35" s="28" t="s">
        <v>400</v>
      </c>
      <c r="N35" s="28"/>
      <c r="O35" s="28">
        <v>2021</v>
      </c>
      <c r="P35" s="28"/>
      <c r="Q35" s="30" t="s">
        <v>63</v>
      </c>
      <c r="R35" s="30" t="s">
        <v>235</v>
      </c>
      <c r="S35" s="37" t="s">
        <v>236</v>
      </c>
      <c r="T35" s="37"/>
      <c r="U35" s="31"/>
      <c r="V35" s="32">
        <f>INDEX('[4]3- BENCHMARK - SF'!$D$18:$X$18, MATCH($V$1,'[4]3- BENCHMARK - SF'!$B$18, 0), MATCH($K35,'[4]3- BENCHMARK - SF'!$D$10:$X$10, 0))</f>
        <v>422</v>
      </c>
      <c r="W35" s="30"/>
      <c r="X35" s="30" t="s">
        <v>19</v>
      </c>
      <c r="Y35" s="30" t="s">
        <v>285</v>
      </c>
      <c r="Z35" s="30"/>
      <c r="AA35" s="30"/>
      <c r="AB35" s="33"/>
      <c r="AC35" s="34">
        <f>INDEX('[4]3- BENCHMARK - SF'!$D$21:$X$33, MATCH($X35,'[4]3- BENCHMARK - SF'!$B$21:$B$33, 0), MATCH($K35,'[4]3- BENCHMARK - SF'!$D$10:$X$10, 0))</f>
        <v>0</v>
      </c>
      <c r="AD35" s="35"/>
      <c r="AF35" s="36" t="s">
        <v>395</v>
      </c>
      <c r="AG35" s="36" t="s">
        <v>396</v>
      </c>
    </row>
    <row r="36" spans="1:33" s="36" customFormat="1">
      <c r="A36" s="27"/>
      <c r="B36" s="28" t="s">
        <v>229</v>
      </c>
      <c r="C36" s="28" t="s">
        <v>166</v>
      </c>
      <c r="D36" s="28" t="s">
        <v>390</v>
      </c>
      <c r="E36" s="28" t="s">
        <v>391</v>
      </c>
      <c r="F36" s="28"/>
      <c r="G36" s="28"/>
      <c r="H36" s="28" t="s">
        <v>231</v>
      </c>
      <c r="I36" s="28" t="s">
        <v>127</v>
      </c>
      <c r="J36" s="28" t="s">
        <v>398</v>
      </c>
      <c r="K36" s="28" t="s">
        <v>399</v>
      </c>
      <c r="L36" s="29"/>
      <c r="M36" s="28" t="s">
        <v>400</v>
      </c>
      <c r="N36" s="28"/>
      <c r="O36" s="28">
        <v>2021</v>
      </c>
      <c r="P36" s="28"/>
      <c r="Q36" s="30" t="s">
        <v>63</v>
      </c>
      <c r="R36" s="30" t="s">
        <v>235</v>
      </c>
      <c r="S36" s="37" t="s">
        <v>236</v>
      </c>
      <c r="T36" s="37"/>
      <c r="U36" s="31"/>
      <c r="V36" s="32">
        <f>INDEX('[4]3- BENCHMARK - SF'!$D$18:$X$18, MATCH($V$1,'[4]3- BENCHMARK - SF'!$B$18, 0), MATCH($K36,'[4]3- BENCHMARK - SF'!$D$10:$X$10, 0))</f>
        <v>422</v>
      </c>
      <c r="W36" s="30"/>
      <c r="X36" s="30" t="s">
        <v>20</v>
      </c>
      <c r="Y36" s="30" t="s">
        <v>285</v>
      </c>
      <c r="Z36" s="30"/>
      <c r="AA36" s="30"/>
      <c r="AB36" s="33"/>
      <c r="AC36" s="34">
        <f>INDEX('[4]3- BENCHMARK - SF'!$D$21:$X$33, MATCH($X36,'[4]3- BENCHMARK - SF'!$B$21:$B$33, 0), MATCH($K36,'[4]3- BENCHMARK - SF'!$D$10:$X$10, 0))</f>
        <v>756</v>
      </c>
      <c r="AD36" s="35"/>
      <c r="AF36" s="36" t="s">
        <v>395</v>
      </c>
      <c r="AG36" s="36" t="s">
        <v>396</v>
      </c>
    </row>
    <row r="37" spans="1:33" s="36" customFormat="1">
      <c r="A37" s="27"/>
      <c r="B37" s="28" t="s">
        <v>229</v>
      </c>
      <c r="C37" s="28" t="s">
        <v>166</v>
      </c>
      <c r="D37" s="28" t="s">
        <v>390</v>
      </c>
      <c r="E37" s="28" t="s">
        <v>391</v>
      </c>
      <c r="F37" s="28"/>
      <c r="G37" s="28"/>
      <c r="H37" s="28" t="s">
        <v>231</v>
      </c>
      <c r="I37" s="28" t="s">
        <v>127</v>
      </c>
      <c r="J37" s="28" t="s">
        <v>398</v>
      </c>
      <c r="K37" s="28" t="s">
        <v>399</v>
      </c>
      <c r="L37" s="29"/>
      <c r="M37" s="28" t="s">
        <v>400</v>
      </c>
      <c r="N37" s="28"/>
      <c r="O37" s="28">
        <v>2021</v>
      </c>
      <c r="P37" s="28"/>
      <c r="Q37" s="30" t="s">
        <v>63</v>
      </c>
      <c r="R37" s="30" t="s">
        <v>235</v>
      </c>
      <c r="S37" s="37" t="s">
        <v>236</v>
      </c>
      <c r="T37" s="37"/>
      <c r="U37" s="31"/>
      <c r="V37" s="32">
        <f>INDEX('[4]3- BENCHMARK - SF'!$D$18:$X$18, MATCH($V$1,'[4]3- BENCHMARK - SF'!$B$18, 0), MATCH($K37,'[4]3- BENCHMARK - SF'!$D$10:$X$10, 0))</f>
        <v>422</v>
      </c>
      <c r="W37" s="30"/>
      <c r="X37" s="30" t="s">
        <v>21</v>
      </c>
      <c r="Y37" s="30" t="s">
        <v>285</v>
      </c>
      <c r="Z37" s="30"/>
      <c r="AA37" s="30"/>
      <c r="AB37" s="33"/>
      <c r="AC37" s="34">
        <f>INDEX('[4]3- BENCHMARK - SF'!$D$21:$X$33, MATCH($X37,'[4]3- BENCHMARK - SF'!$B$21:$B$33, 0), MATCH($K37,'[4]3- BENCHMARK - SF'!$D$10:$X$10, 0))</f>
        <v>400</v>
      </c>
      <c r="AD37" s="35"/>
      <c r="AF37" s="36" t="s">
        <v>395</v>
      </c>
      <c r="AG37" s="36" t="s">
        <v>396</v>
      </c>
    </row>
    <row r="38" spans="1:33" s="36" customFormat="1">
      <c r="A38" s="27"/>
      <c r="B38" s="28" t="s">
        <v>229</v>
      </c>
      <c r="C38" s="28" t="s">
        <v>166</v>
      </c>
      <c r="D38" s="28" t="s">
        <v>390</v>
      </c>
      <c r="E38" s="28" t="s">
        <v>391</v>
      </c>
      <c r="F38" s="28"/>
      <c r="G38" s="28"/>
      <c r="H38" s="28" t="s">
        <v>231</v>
      </c>
      <c r="I38" s="28" t="s">
        <v>127</v>
      </c>
      <c r="J38" s="28" t="s">
        <v>398</v>
      </c>
      <c r="K38" s="28" t="s">
        <v>399</v>
      </c>
      <c r="L38" s="29"/>
      <c r="M38" s="28" t="s">
        <v>400</v>
      </c>
      <c r="N38" s="28"/>
      <c r="O38" s="28">
        <v>2021</v>
      </c>
      <c r="P38" s="28"/>
      <c r="Q38" s="30" t="s">
        <v>63</v>
      </c>
      <c r="R38" s="30" t="s">
        <v>235</v>
      </c>
      <c r="S38" s="37" t="s">
        <v>236</v>
      </c>
      <c r="T38" s="37"/>
      <c r="U38" s="31"/>
      <c r="V38" s="32">
        <f>INDEX('[4]3- BENCHMARK - SF'!$D$18:$X$18, MATCH($V$1,'[4]3- BENCHMARK - SF'!$B$18, 0), MATCH($K38,'[4]3- BENCHMARK - SF'!$D$10:$X$10, 0))</f>
        <v>422</v>
      </c>
      <c r="W38" s="30"/>
      <c r="X38" s="30" t="s">
        <v>22</v>
      </c>
      <c r="Y38" s="30" t="s">
        <v>285</v>
      </c>
      <c r="Z38" s="30"/>
      <c r="AA38" s="30"/>
      <c r="AB38" s="33"/>
      <c r="AC38" s="34">
        <f>INDEX('[4]3- BENCHMARK - SF'!$D$21:$X$33, MATCH($X38,'[4]3- BENCHMARK - SF'!$B$21:$B$33, 0), MATCH($K38,'[4]3- BENCHMARK - SF'!$D$10:$X$10, 0))</f>
        <v>0</v>
      </c>
      <c r="AD38" s="35"/>
      <c r="AF38" s="36" t="s">
        <v>395</v>
      </c>
      <c r="AG38" s="36" t="s">
        <v>396</v>
      </c>
    </row>
    <row r="39" spans="1:33" s="36" customFormat="1">
      <c r="A39" s="27"/>
      <c r="B39" s="28" t="s">
        <v>229</v>
      </c>
      <c r="C39" s="28" t="s">
        <v>166</v>
      </c>
      <c r="D39" s="28" t="s">
        <v>390</v>
      </c>
      <c r="E39" s="28" t="s">
        <v>391</v>
      </c>
      <c r="F39" s="28"/>
      <c r="G39" s="28"/>
      <c r="H39" s="28" t="s">
        <v>231</v>
      </c>
      <c r="I39" s="28" t="s">
        <v>127</v>
      </c>
      <c r="J39" s="28" t="s">
        <v>398</v>
      </c>
      <c r="K39" s="28" t="s">
        <v>399</v>
      </c>
      <c r="L39" s="29"/>
      <c r="M39" s="28" t="s">
        <v>400</v>
      </c>
      <c r="N39" s="28"/>
      <c r="O39" s="28">
        <v>2021</v>
      </c>
      <c r="P39" s="28"/>
      <c r="Q39" s="30" t="s">
        <v>63</v>
      </c>
      <c r="R39" s="30" t="s">
        <v>235</v>
      </c>
      <c r="S39" s="37" t="s">
        <v>236</v>
      </c>
      <c r="T39" s="37"/>
      <c r="U39" s="31"/>
      <c r="V39" s="32">
        <f>INDEX('[4]3- BENCHMARK - SF'!$D$18:$X$18, MATCH($V$1,'[4]3- BENCHMARK - SF'!$B$18, 0), MATCH($K39,'[4]3- BENCHMARK - SF'!$D$10:$X$10, 0))</f>
        <v>422</v>
      </c>
      <c r="W39" s="30"/>
      <c r="X39" s="30" t="s">
        <v>23</v>
      </c>
      <c r="Y39" s="30" t="s">
        <v>285</v>
      </c>
      <c r="Z39" s="30"/>
      <c r="AA39" s="30"/>
      <c r="AB39" s="33"/>
      <c r="AC39" s="34">
        <f>INDEX('[4]3- BENCHMARK - SF'!$D$21:$X$33, MATCH($X39,'[4]3- BENCHMARK - SF'!$B$21:$B$33, 0), MATCH($K39,'[4]3- BENCHMARK - SF'!$D$10:$X$10, 0))</f>
        <v>218</v>
      </c>
      <c r="AD39" s="35"/>
      <c r="AF39" s="36" t="s">
        <v>395</v>
      </c>
      <c r="AG39" s="36" t="s">
        <v>396</v>
      </c>
    </row>
    <row r="40" spans="1:33" s="36" customFormat="1">
      <c r="A40" s="27"/>
      <c r="B40" s="28" t="s">
        <v>229</v>
      </c>
      <c r="C40" s="28" t="s">
        <v>166</v>
      </c>
      <c r="D40" s="28" t="s">
        <v>390</v>
      </c>
      <c r="E40" s="28" t="s">
        <v>391</v>
      </c>
      <c r="F40" s="28"/>
      <c r="G40" s="28"/>
      <c r="H40" s="28" t="s">
        <v>231</v>
      </c>
      <c r="I40" s="28" t="s">
        <v>127</v>
      </c>
      <c r="J40" s="28" t="s">
        <v>398</v>
      </c>
      <c r="K40" s="28" t="s">
        <v>399</v>
      </c>
      <c r="L40" s="29"/>
      <c r="M40" s="28" t="s">
        <v>400</v>
      </c>
      <c r="N40" s="28"/>
      <c r="O40" s="28">
        <v>2021</v>
      </c>
      <c r="P40" s="28"/>
      <c r="Q40" s="30" t="s">
        <v>63</v>
      </c>
      <c r="R40" s="30" t="s">
        <v>235</v>
      </c>
      <c r="S40" s="37" t="s">
        <v>236</v>
      </c>
      <c r="T40" s="37"/>
      <c r="U40" s="31"/>
      <c r="V40" s="32">
        <f>INDEX('[4]3- BENCHMARK - SF'!$D$18:$X$18, MATCH($V$1,'[4]3- BENCHMARK - SF'!$B$18, 0), MATCH($K40,'[4]3- BENCHMARK - SF'!$D$10:$X$10, 0))</f>
        <v>422</v>
      </c>
      <c r="W40" s="30"/>
      <c r="X40" s="30" t="s">
        <v>24</v>
      </c>
      <c r="Y40" s="30" t="s">
        <v>285</v>
      </c>
      <c r="Z40" s="30"/>
      <c r="AA40" s="30"/>
      <c r="AB40" s="33"/>
      <c r="AC40" s="34">
        <f>INDEX('[4]3- BENCHMARK - SF'!$D$21:$X$33, MATCH($X40,'[4]3- BENCHMARK - SF'!$B$21:$B$33, 0), MATCH($K40,'[4]3- BENCHMARK - SF'!$D$10:$X$10, 0))</f>
        <v>0</v>
      </c>
      <c r="AD40" s="35"/>
      <c r="AF40" s="36" t="s">
        <v>395</v>
      </c>
      <c r="AG40" s="36" t="s">
        <v>396</v>
      </c>
    </row>
    <row r="41" spans="1:33" s="38" customFormat="1" ht="15" customHeight="1">
      <c r="A41" s="39"/>
      <c r="B41" s="40" t="s">
        <v>229</v>
      </c>
      <c r="C41" s="40" t="s">
        <v>166</v>
      </c>
      <c r="D41" s="40" t="s">
        <v>390</v>
      </c>
      <c r="E41" s="28" t="s">
        <v>391</v>
      </c>
      <c r="F41" s="40"/>
      <c r="G41" s="40"/>
      <c r="H41" s="40" t="s">
        <v>56</v>
      </c>
      <c r="I41" s="40" t="s">
        <v>57</v>
      </c>
      <c r="J41" s="40" t="s">
        <v>401</v>
      </c>
      <c r="K41" s="40" t="s">
        <v>402</v>
      </c>
      <c r="L41" s="41"/>
      <c r="M41" s="40" t="s">
        <v>403</v>
      </c>
      <c r="N41" s="40"/>
      <c r="O41" s="40">
        <v>2023</v>
      </c>
      <c r="P41" s="40"/>
      <c r="Q41" s="42" t="s">
        <v>63</v>
      </c>
      <c r="R41" s="42" t="s">
        <v>235</v>
      </c>
      <c r="S41" s="43" t="s">
        <v>236</v>
      </c>
      <c r="T41" s="43"/>
      <c r="U41" s="44"/>
      <c r="V41" s="32">
        <f>INDEX('[4]3- BENCHMARK - SF'!$D$18:$X$18, MATCH($V$1,'[4]3- BENCHMARK - SF'!$B$18, 0), MATCH($K41,'[4]3- BENCHMARK - SF'!$D$10:$X$10, 0))</f>
        <v>406</v>
      </c>
      <c r="W41" s="42"/>
      <c r="X41" s="42" t="s">
        <v>12</v>
      </c>
      <c r="Y41" s="42" t="s">
        <v>285</v>
      </c>
      <c r="Z41" s="42"/>
      <c r="AA41" s="42"/>
      <c r="AB41" s="46"/>
      <c r="AC41" s="34">
        <f>INDEX('[4]3- BENCHMARK - SF'!$D$21:$X$33, MATCH($X41,'[4]3- BENCHMARK - SF'!$B$21:$B$33, 0), MATCH($K41,'[4]3- BENCHMARK - SF'!$D$10:$X$10, 0))</f>
        <v>506</v>
      </c>
      <c r="AD41" s="35"/>
      <c r="AF41" s="38" t="s">
        <v>395</v>
      </c>
      <c r="AG41" s="38" t="s">
        <v>396</v>
      </c>
    </row>
    <row r="42" spans="1:33" s="38" customFormat="1">
      <c r="A42" s="39"/>
      <c r="B42" s="40" t="s">
        <v>229</v>
      </c>
      <c r="C42" s="40" t="s">
        <v>166</v>
      </c>
      <c r="D42" s="40" t="s">
        <v>390</v>
      </c>
      <c r="E42" s="28" t="s">
        <v>391</v>
      </c>
      <c r="F42" s="40"/>
      <c r="G42" s="40"/>
      <c r="H42" s="40" t="s">
        <v>56</v>
      </c>
      <c r="I42" s="40" t="s">
        <v>57</v>
      </c>
      <c r="J42" s="40" t="s">
        <v>401</v>
      </c>
      <c r="K42" s="40" t="s">
        <v>402</v>
      </c>
      <c r="L42" s="41"/>
      <c r="M42" s="40" t="s">
        <v>403</v>
      </c>
      <c r="N42" s="40"/>
      <c r="O42" s="40">
        <v>2023</v>
      </c>
      <c r="P42" s="40"/>
      <c r="Q42" s="42" t="s">
        <v>63</v>
      </c>
      <c r="R42" s="42" t="s">
        <v>235</v>
      </c>
      <c r="S42" s="43" t="s">
        <v>236</v>
      </c>
      <c r="T42" s="43"/>
      <c r="U42" s="44"/>
      <c r="V42" s="32">
        <f>INDEX('[4]3- BENCHMARK - SF'!$D$18:$X$18, MATCH($V$1,'[4]3- BENCHMARK - SF'!$B$18, 0), MATCH($K42,'[4]3- BENCHMARK - SF'!$D$10:$X$10, 0))</f>
        <v>406</v>
      </c>
      <c r="W42" s="42"/>
      <c r="X42" s="42" t="s">
        <v>13</v>
      </c>
      <c r="Y42" s="42" t="s">
        <v>285</v>
      </c>
      <c r="Z42" s="42"/>
      <c r="AA42" s="42"/>
      <c r="AB42" s="46"/>
      <c r="AC42" s="34">
        <f>INDEX('[4]3- BENCHMARK - SF'!$D$21:$X$33, MATCH($X42,'[4]3- BENCHMARK - SF'!$B$21:$B$33, 0), MATCH($K42,'[4]3- BENCHMARK - SF'!$D$10:$X$10, 0))</f>
        <v>712</v>
      </c>
      <c r="AD42" s="35"/>
      <c r="AF42" s="38" t="s">
        <v>395</v>
      </c>
      <c r="AG42" s="38" t="s">
        <v>396</v>
      </c>
    </row>
    <row r="43" spans="1:33" s="38" customFormat="1">
      <c r="A43" s="39"/>
      <c r="B43" s="40" t="s">
        <v>229</v>
      </c>
      <c r="C43" s="40" t="s">
        <v>166</v>
      </c>
      <c r="D43" s="40" t="s">
        <v>390</v>
      </c>
      <c r="E43" s="28" t="s">
        <v>391</v>
      </c>
      <c r="F43" s="40"/>
      <c r="G43" s="40"/>
      <c r="H43" s="40" t="s">
        <v>56</v>
      </c>
      <c r="I43" s="40" t="s">
        <v>57</v>
      </c>
      <c r="J43" s="40" t="s">
        <v>401</v>
      </c>
      <c r="K43" s="40" t="s">
        <v>402</v>
      </c>
      <c r="L43" s="41"/>
      <c r="M43" s="40" t="s">
        <v>403</v>
      </c>
      <c r="N43" s="40"/>
      <c r="O43" s="40">
        <v>2023</v>
      </c>
      <c r="P43" s="40"/>
      <c r="Q43" s="42" t="s">
        <v>63</v>
      </c>
      <c r="R43" s="42" t="s">
        <v>235</v>
      </c>
      <c r="S43" s="43" t="s">
        <v>236</v>
      </c>
      <c r="T43" s="43"/>
      <c r="U43" s="44"/>
      <c r="V43" s="32">
        <f>INDEX('[4]3- BENCHMARK - SF'!$D$18:$X$18, MATCH($V$1,'[4]3- BENCHMARK - SF'!$B$18, 0), MATCH($K43,'[4]3- BENCHMARK - SF'!$D$10:$X$10, 0))</f>
        <v>406</v>
      </c>
      <c r="W43" s="42"/>
      <c r="X43" s="42" t="s">
        <v>14</v>
      </c>
      <c r="Y43" s="42" t="s">
        <v>285</v>
      </c>
      <c r="Z43" s="42"/>
      <c r="AA43" s="42"/>
      <c r="AB43" s="46"/>
      <c r="AC43" s="34">
        <f>INDEX('[4]3- BENCHMARK - SF'!$D$21:$X$33, MATCH($X43,'[4]3- BENCHMARK - SF'!$B$21:$B$33, 0), MATCH($K43,'[4]3- BENCHMARK - SF'!$D$10:$X$10, 0))</f>
        <v>825.1</v>
      </c>
      <c r="AD43" s="35"/>
      <c r="AF43" s="38" t="s">
        <v>395</v>
      </c>
      <c r="AG43" s="38" t="s">
        <v>396</v>
      </c>
    </row>
    <row r="44" spans="1:33" s="38" customFormat="1">
      <c r="A44" s="39"/>
      <c r="B44" s="40" t="s">
        <v>229</v>
      </c>
      <c r="C44" s="40" t="s">
        <v>166</v>
      </c>
      <c r="D44" s="40" t="s">
        <v>390</v>
      </c>
      <c r="E44" s="28" t="s">
        <v>391</v>
      </c>
      <c r="F44" s="40"/>
      <c r="G44" s="40"/>
      <c r="H44" s="40" t="s">
        <v>56</v>
      </c>
      <c r="I44" s="40" t="s">
        <v>57</v>
      </c>
      <c r="J44" s="40" t="s">
        <v>401</v>
      </c>
      <c r="K44" s="40" t="s">
        <v>402</v>
      </c>
      <c r="L44" s="41"/>
      <c r="M44" s="40" t="s">
        <v>403</v>
      </c>
      <c r="N44" s="40"/>
      <c r="O44" s="40">
        <v>2023</v>
      </c>
      <c r="P44" s="40"/>
      <c r="Q44" s="42" t="s">
        <v>63</v>
      </c>
      <c r="R44" s="42" t="s">
        <v>235</v>
      </c>
      <c r="S44" s="43" t="s">
        <v>236</v>
      </c>
      <c r="T44" s="43"/>
      <c r="U44" s="44"/>
      <c r="V44" s="32">
        <f>INDEX('[4]3- BENCHMARK - SF'!$D$18:$X$18, MATCH($V$1,'[4]3- BENCHMARK - SF'!$B$18, 0), MATCH($K44,'[4]3- BENCHMARK - SF'!$D$10:$X$10, 0))</f>
        <v>406</v>
      </c>
      <c r="W44" s="42"/>
      <c r="X44" s="42" t="s">
        <v>15</v>
      </c>
      <c r="Y44" s="42" t="s">
        <v>285</v>
      </c>
      <c r="Z44" s="42"/>
      <c r="AA44" s="42"/>
      <c r="AB44" s="46"/>
      <c r="AC44" s="34">
        <f>INDEX('[4]3- BENCHMARK - SF'!$D$21:$X$33, MATCH($X44,'[4]3- BENCHMARK - SF'!$B$21:$B$33, 0), MATCH($K44,'[4]3- BENCHMARK - SF'!$D$10:$X$10, 0))</f>
        <v>221</v>
      </c>
      <c r="AD44" s="35"/>
      <c r="AF44" s="38" t="s">
        <v>395</v>
      </c>
      <c r="AG44" s="38" t="s">
        <v>396</v>
      </c>
    </row>
    <row r="45" spans="1:33" s="38" customFormat="1">
      <c r="A45" s="39"/>
      <c r="B45" s="40" t="s">
        <v>229</v>
      </c>
      <c r="C45" s="40" t="s">
        <v>166</v>
      </c>
      <c r="D45" s="40" t="s">
        <v>390</v>
      </c>
      <c r="E45" s="28" t="s">
        <v>391</v>
      </c>
      <c r="F45" s="40"/>
      <c r="G45" s="40"/>
      <c r="H45" s="40" t="s">
        <v>56</v>
      </c>
      <c r="I45" s="40" t="s">
        <v>57</v>
      </c>
      <c r="J45" s="40" t="s">
        <v>401</v>
      </c>
      <c r="K45" s="40" t="s">
        <v>402</v>
      </c>
      <c r="L45" s="41"/>
      <c r="M45" s="40" t="s">
        <v>403</v>
      </c>
      <c r="N45" s="40"/>
      <c r="O45" s="40">
        <v>2023</v>
      </c>
      <c r="P45" s="40"/>
      <c r="Q45" s="42" t="s">
        <v>63</v>
      </c>
      <c r="R45" s="42" t="s">
        <v>235</v>
      </c>
      <c r="S45" s="43" t="s">
        <v>236</v>
      </c>
      <c r="T45" s="43"/>
      <c r="U45" s="44"/>
      <c r="V45" s="32">
        <f>INDEX('[4]3- BENCHMARK - SF'!$D$18:$X$18, MATCH($V$1,'[4]3- BENCHMARK - SF'!$B$18, 0), MATCH($K45,'[4]3- BENCHMARK - SF'!$D$10:$X$10, 0))</f>
        <v>406</v>
      </c>
      <c r="W45" s="42"/>
      <c r="X45" s="42" t="s">
        <v>16</v>
      </c>
      <c r="Y45" s="42" t="s">
        <v>285</v>
      </c>
      <c r="Z45" s="42"/>
      <c r="AA45" s="42"/>
      <c r="AB45" s="46"/>
      <c r="AC45" s="34">
        <f>INDEX('[4]3- BENCHMARK - SF'!$D$21:$X$33, MATCH($X45,'[4]3- BENCHMARK - SF'!$B$21:$B$33, 0), MATCH($K45,'[4]3- BENCHMARK - SF'!$D$10:$X$10, 0))</f>
        <v>496</v>
      </c>
      <c r="AD45" s="35"/>
      <c r="AF45" s="38" t="s">
        <v>395</v>
      </c>
      <c r="AG45" s="38" t="s">
        <v>396</v>
      </c>
    </row>
    <row r="46" spans="1:33" s="38" customFormat="1">
      <c r="A46" s="39"/>
      <c r="B46" s="40" t="s">
        <v>229</v>
      </c>
      <c r="C46" s="40" t="s">
        <v>166</v>
      </c>
      <c r="D46" s="40" t="s">
        <v>390</v>
      </c>
      <c r="E46" s="28" t="s">
        <v>391</v>
      </c>
      <c r="F46" s="40"/>
      <c r="G46" s="40"/>
      <c r="H46" s="40" t="s">
        <v>56</v>
      </c>
      <c r="I46" s="40" t="s">
        <v>57</v>
      </c>
      <c r="J46" s="40" t="s">
        <v>401</v>
      </c>
      <c r="K46" s="40" t="s">
        <v>402</v>
      </c>
      <c r="L46" s="41"/>
      <c r="M46" s="40" t="s">
        <v>403</v>
      </c>
      <c r="N46" s="40"/>
      <c r="O46" s="40">
        <v>2023</v>
      </c>
      <c r="P46" s="40"/>
      <c r="Q46" s="42" t="s">
        <v>63</v>
      </c>
      <c r="R46" s="42" t="s">
        <v>235</v>
      </c>
      <c r="S46" s="43" t="s">
        <v>236</v>
      </c>
      <c r="T46" s="43"/>
      <c r="U46" s="44"/>
      <c r="V46" s="32">
        <f>INDEX('[4]3- BENCHMARK - SF'!$D$18:$X$18, MATCH($V$1,'[4]3- BENCHMARK - SF'!$B$18, 0), MATCH($K46,'[4]3- BENCHMARK - SF'!$D$10:$X$10, 0))</f>
        <v>406</v>
      </c>
      <c r="W46" s="42"/>
      <c r="X46" s="42" t="s">
        <v>17</v>
      </c>
      <c r="Y46" s="42" t="s">
        <v>285</v>
      </c>
      <c r="Z46" s="42"/>
      <c r="AA46" s="42"/>
      <c r="AB46" s="46"/>
      <c r="AC46" s="34">
        <f>INDEX('[4]3- BENCHMARK - SF'!$D$21:$X$33, MATCH($X46,'[4]3- BENCHMARK - SF'!$B$21:$B$33, 0), MATCH($K46,'[4]3- BENCHMARK - SF'!$D$10:$X$10, 0))</f>
        <v>287</v>
      </c>
      <c r="AD46" s="35"/>
      <c r="AF46" s="38" t="s">
        <v>395</v>
      </c>
      <c r="AG46" s="38" t="s">
        <v>396</v>
      </c>
    </row>
    <row r="47" spans="1:33" s="38" customFormat="1">
      <c r="A47" s="39"/>
      <c r="B47" s="40" t="s">
        <v>229</v>
      </c>
      <c r="C47" s="40" t="s">
        <v>166</v>
      </c>
      <c r="D47" s="40" t="s">
        <v>390</v>
      </c>
      <c r="E47" s="28" t="s">
        <v>391</v>
      </c>
      <c r="F47" s="40"/>
      <c r="G47" s="40"/>
      <c r="H47" s="40" t="s">
        <v>56</v>
      </c>
      <c r="I47" s="40" t="s">
        <v>57</v>
      </c>
      <c r="J47" s="40" t="s">
        <v>401</v>
      </c>
      <c r="K47" s="40" t="s">
        <v>402</v>
      </c>
      <c r="L47" s="41"/>
      <c r="M47" s="40" t="s">
        <v>403</v>
      </c>
      <c r="N47" s="40"/>
      <c r="O47" s="40">
        <v>2023</v>
      </c>
      <c r="P47" s="40"/>
      <c r="Q47" s="42" t="s">
        <v>63</v>
      </c>
      <c r="R47" s="42" t="s">
        <v>235</v>
      </c>
      <c r="S47" s="43" t="s">
        <v>236</v>
      </c>
      <c r="T47" s="43"/>
      <c r="U47" s="44"/>
      <c r="V47" s="32">
        <f>INDEX('[4]3- BENCHMARK - SF'!$D$18:$X$18, MATCH($V$1,'[4]3- BENCHMARK - SF'!$B$18, 0), MATCH($K47,'[4]3- BENCHMARK - SF'!$D$10:$X$10, 0))</f>
        <v>406</v>
      </c>
      <c r="W47" s="42"/>
      <c r="X47" s="42" t="s">
        <v>18</v>
      </c>
      <c r="Y47" s="42" t="s">
        <v>285</v>
      </c>
      <c r="Z47" s="42"/>
      <c r="AA47" s="42"/>
      <c r="AB47" s="46"/>
      <c r="AC47" s="34">
        <f>INDEX('[4]3- BENCHMARK - SF'!$D$21:$X$33, MATCH($X47,'[4]3- BENCHMARK - SF'!$B$21:$B$33, 0), MATCH($K47,'[4]3- BENCHMARK - SF'!$D$10:$X$10, 0))</f>
        <v>73</v>
      </c>
      <c r="AD47" s="35"/>
      <c r="AF47" s="38" t="s">
        <v>395</v>
      </c>
      <c r="AG47" s="38" t="s">
        <v>396</v>
      </c>
    </row>
    <row r="48" spans="1:33" s="38" customFormat="1">
      <c r="A48" s="39"/>
      <c r="B48" s="40" t="s">
        <v>229</v>
      </c>
      <c r="C48" s="40" t="s">
        <v>166</v>
      </c>
      <c r="D48" s="40" t="s">
        <v>390</v>
      </c>
      <c r="E48" s="28" t="s">
        <v>391</v>
      </c>
      <c r="F48" s="40"/>
      <c r="G48" s="40"/>
      <c r="H48" s="40" t="s">
        <v>56</v>
      </c>
      <c r="I48" s="40" t="s">
        <v>57</v>
      </c>
      <c r="J48" s="40" t="s">
        <v>401</v>
      </c>
      <c r="K48" s="40" t="s">
        <v>402</v>
      </c>
      <c r="L48" s="41"/>
      <c r="M48" s="40" t="s">
        <v>403</v>
      </c>
      <c r="N48" s="40"/>
      <c r="O48" s="40">
        <v>2023</v>
      </c>
      <c r="P48" s="40"/>
      <c r="Q48" s="42" t="s">
        <v>63</v>
      </c>
      <c r="R48" s="42" t="s">
        <v>235</v>
      </c>
      <c r="S48" s="43" t="s">
        <v>236</v>
      </c>
      <c r="T48" s="43"/>
      <c r="U48" s="44"/>
      <c r="V48" s="32">
        <f>INDEX('[4]3- BENCHMARK - SF'!$D$18:$X$18, MATCH($V$1,'[4]3- BENCHMARK - SF'!$B$18, 0), MATCH($K48,'[4]3- BENCHMARK - SF'!$D$10:$X$10, 0))</f>
        <v>406</v>
      </c>
      <c r="W48" s="42"/>
      <c r="X48" s="42" t="s">
        <v>19</v>
      </c>
      <c r="Y48" s="42" t="s">
        <v>285</v>
      </c>
      <c r="Z48" s="42"/>
      <c r="AA48" s="42"/>
      <c r="AB48" s="46"/>
      <c r="AC48" s="34">
        <f>INDEX('[4]3- BENCHMARK - SF'!$D$21:$X$33, MATCH($X48,'[4]3- BENCHMARK - SF'!$B$21:$B$33, 0), MATCH($K48,'[4]3- BENCHMARK - SF'!$D$10:$X$10, 0))</f>
        <v>0</v>
      </c>
      <c r="AD48" s="35"/>
      <c r="AF48" s="38" t="s">
        <v>395</v>
      </c>
      <c r="AG48" s="38" t="s">
        <v>396</v>
      </c>
    </row>
    <row r="49" spans="1:33" s="38" customFormat="1">
      <c r="A49" s="39"/>
      <c r="B49" s="40" t="s">
        <v>229</v>
      </c>
      <c r="C49" s="40" t="s">
        <v>166</v>
      </c>
      <c r="D49" s="40" t="s">
        <v>390</v>
      </c>
      <c r="E49" s="28" t="s">
        <v>391</v>
      </c>
      <c r="F49" s="40"/>
      <c r="G49" s="40"/>
      <c r="H49" s="40" t="s">
        <v>56</v>
      </c>
      <c r="I49" s="40" t="s">
        <v>57</v>
      </c>
      <c r="J49" s="40" t="s">
        <v>401</v>
      </c>
      <c r="K49" s="40" t="s">
        <v>402</v>
      </c>
      <c r="L49" s="41"/>
      <c r="M49" s="40" t="s">
        <v>403</v>
      </c>
      <c r="N49" s="40"/>
      <c r="O49" s="40">
        <v>2023</v>
      </c>
      <c r="P49" s="40"/>
      <c r="Q49" s="42" t="s">
        <v>63</v>
      </c>
      <c r="R49" s="42" t="s">
        <v>235</v>
      </c>
      <c r="S49" s="43" t="s">
        <v>236</v>
      </c>
      <c r="T49" s="43"/>
      <c r="U49" s="44"/>
      <c r="V49" s="32">
        <f>INDEX('[4]3- BENCHMARK - SF'!$D$18:$X$18, MATCH($V$1,'[4]3- BENCHMARK - SF'!$B$18, 0), MATCH($K49,'[4]3- BENCHMARK - SF'!$D$10:$X$10, 0))</f>
        <v>406</v>
      </c>
      <c r="W49" s="42"/>
      <c r="X49" s="42" t="s">
        <v>20</v>
      </c>
      <c r="Y49" s="42" t="s">
        <v>285</v>
      </c>
      <c r="Z49" s="42"/>
      <c r="AA49" s="42"/>
      <c r="AB49" s="46"/>
      <c r="AC49" s="34">
        <f>INDEX('[4]3- BENCHMARK - SF'!$D$21:$X$33, MATCH($X49,'[4]3- BENCHMARK - SF'!$B$21:$B$33, 0), MATCH($K49,'[4]3- BENCHMARK - SF'!$D$10:$X$10, 0))</f>
        <v>489</v>
      </c>
      <c r="AD49" s="35"/>
      <c r="AF49" s="38" t="s">
        <v>395</v>
      </c>
      <c r="AG49" s="38" t="s">
        <v>396</v>
      </c>
    </row>
    <row r="50" spans="1:33" s="38" customFormat="1">
      <c r="A50" s="39"/>
      <c r="B50" s="40" t="s">
        <v>229</v>
      </c>
      <c r="C50" s="40" t="s">
        <v>166</v>
      </c>
      <c r="D50" s="40" t="s">
        <v>390</v>
      </c>
      <c r="E50" s="28" t="s">
        <v>391</v>
      </c>
      <c r="F50" s="40"/>
      <c r="G50" s="40"/>
      <c r="H50" s="40" t="s">
        <v>56</v>
      </c>
      <c r="I50" s="40" t="s">
        <v>57</v>
      </c>
      <c r="J50" s="40" t="s">
        <v>401</v>
      </c>
      <c r="K50" s="40" t="s">
        <v>402</v>
      </c>
      <c r="L50" s="41"/>
      <c r="M50" s="40" t="s">
        <v>403</v>
      </c>
      <c r="N50" s="40"/>
      <c r="O50" s="40">
        <v>2023</v>
      </c>
      <c r="P50" s="40"/>
      <c r="Q50" s="42" t="s">
        <v>63</v>
      </c>
      <c r="R50" s="42" t="s">
        <v>235</v>
      </c>
      <c r="S50" s="43" t="s">
        <v>236</v>
      </c>
      <c r="T50" s="43"/>
      <c r="U50" s="44"/>
      <c r="V50" s="32">
        <f>INDEX('[4]3- BENCHMARK - SF'!$D$18:$X$18, MATCH($V$1,'[4]3- BENCHMARK - SF'!$B$18, 0), MATCH($K50,'[4]3- BENCHMARK - SF'!$D$10:$X$10, 0))</f>
        <v>406</v>
      </c>
      <c r="W50" s="42"/>
      <c r="X50" s="42" t="s">
        <v>21</v>
      </c>
      <c r="Y50" s="42" t="s">
        <v>285</v>
      </c>
      <c r="Z50" s="42"/>
      <c r="AA50" s="42"/>
      <c r="AB50" s="46"/>
      <c r="AC50" s="34">
        <f>INDEX('[4]3- BENCHMARK - SF'!$D$21:$X$33, MATCH($X50,'[4]3- BENCHMARK - SF'!$B$21:$B$33, 0), MATCH($K50,'[4]3- BENCHMARK - SF'!$D$10:$X$10, 0))</f>
        <v>481</v>
      </c>
      <c r="AD50" s="35"/>
      <c r="AF50" s="38" t="s">
        <v>395</v>
      </c>
      <c r="AG50" s="38" t="s">
        <v>396</v>
      </c>
    </row>
    <row r="51" spans="1:33" s="38" customFormat="1">
      <c r="A51" s="39"/>
      <c r="B51" s="40" t="s">
        <v>229</v>
      </c>
      <c r="C51" s="40" t="s">
        <v>166</v>
      </c>
      <c r="D51" s="40" t="s">
        <v>390</v>
      </c>
      <c r="E51" s="28" t="s">
        <v>391</v>
      </c>
      <c r="F51" s="40"/>
      <c r="G51" s="40"/>
      <c r="H51" s="40" t="s">
        <v>56</v>
      </c>
      <c r="I51" s="40" t="s">
        <v>57</v>
      </c>
      <c r="J51" s="40" t="s">
        <v>401</v>
      </c>
      <c r="K51" s="40" t="s">
        <v>402</v>
      </c>
      <c r="L51" s="41"/>
      <c r="M51" s="40" t="s">
        <v>403</v>
      </c>
      <c r="N51" s="40"/>
      <c r="O51" s="40">
        <v>2023</v>
      </c>
      <c r="P51" s="40"/>
      <c r="Q51" s="42" t="s">
        <v>63</v>
      </c>
      <c r="R51" s="42" t="s">
        <v>235</v>
      </c>
      <c r="S51" s="43" t="s">
        <v>236</v>
      </c>
      <c r="T51" s="43"/>
      <c r="U51" s="44"/>
      <c r="V51" s="32">
        <f>INDEX('[4]3- BENCHMARK - SF'!$D$18:$X$18, MATCH($V$1,'[4]3- BENCHMARK - SF'!$B$18, 0), MATCH($K51,'[4]3- BENCHMARK - SF'!$D$10:$X$10, 0))</f>
        <v>406</v>
      </c>
      <c r="W51" s="42"/>
      <c r="X51" s="42" t="s">
        <v>22</v>
      </c>
      <c r="Y51" s="42" t="s">
        <v>285</v>
      </c>
      <c r="Z51" s="42"/>
      <c r="AA51" s="42"/>
      <c r="AB51" s="46"/>
      <c r="AC51" s="34">
        <f>INDEX('[4]3- BENCHMARK - SF'!$D$21:$X$33, MATCH($X51,'[4]3- BENCHMARK - SF'!$B$21:$B$33, 0), MATCH($K51,'[4]3- BENCHMARK - SF'!$D$10:$X$10, 0))</f>
        <v>0</v>
      </c>
      <c r="AD51" s="35"/>
      <c r="AF51" s="38" t="s">
        <v>395</v>
      </c>
      <c r="AG51" s="38" t="s">
        <v>396</v>
      </c>
    </row>
    <row r="52" spans="1:33" s="38" customFormat="1">
      <c r="A52" s="39"/>
      <c r="B52" s="40" t="s">
        <v>229</v>
      </c>
      <c r="C52" s="40" t="s">
        <v>166</v>
      </c>
      <c r="D52" s="40" t="s">
        <v>390</v>
      </c>
      <c r="E52" s="28" t="s">
        <v>391</v>
      </c>
      <c r="F52" s="40"/>
      <c r="G52" s="40"/>
      <c r="H52" s="40" t="s">
        <v>56</v>
      </c>
      <c r="I52" s="40" t="s">
        <v>57</v>
      </c>
      <c r="J52" s="40" t="s">
        <v>401</v>
      </c>
      <c r="K52" s="40" t="s">
        <v>402</v>
      </c>
      <c r="L52" s="41"/>
      <c r="M52" s="40" t="s">
        <v>403</v>
      </c>
      <c r="N52" s="40"/>
      <c r="O52" s="40">
        <v>2023</v>
      </c>
      <c r="P52" s="40"/>
      <c r="Q52" s="42" t="s">
        <v>63</v>
      </c>
      <c r="R52" s="42" t="s">
        <v>235</v>
      </c>
      <c r="S52" s="43" t="s">
        <v>236</v>
      </c>
      <c r="T52" s="43"/>
      <c r="U52" s="44"/>
      <c r="V52" s="32">
        <f>INDEX('[4]3- BENCHMARK - SF'!$D$18:$X$18, MATCH($V$1,'[4]3- BENCHMARK - SF'!$B$18, 0), MATCH($K52,'[4]3- BENCHMARK - SF'!$D$10:$X$10, 0))</f>
        <v>406</v>
      </c>
      <c r="W52" s="42"/>
      <c r="X52" s="42" t="s">
        <v>23</v>
      </c>
      <c r="Y52" s="42" t="s">
        <v>285</v>
      </c>
      <c r="Z52" s="42"/>
      <c r="AA52" s="42"/>
      <c r="AB52" s="46"/>
      <c r="AC52" s="34">
        <f>INDEX('[4]3- BENCHMARK - SF'!$D$21:$X$33, MATCH($X52,'[4]3- BENCHMARK - SF'!$B$21:$B$33, 0), MATCH($K52,'[4]3- BENCHMARK - SF'!$D$10:$X$10, 0))</f>
        <v>223</v>
      </c>
      <c r="AD52" s="35"/>
      <c r="AF52" s="38" t="s">
        <v>395</v>
      </c>
      <c r="AG52" s="38" t="s">
        <v>396</v>
      </c>
    </row>
    <row r="53" spans="1:33" s="38" customFormat="1">
      <c r="A53" s="39"/>
      <c r="B53" s="40" t="s">
        <v>229</v>
      </c>
      <c r="C53" s="40" t="s">
        <v>166</v>
      </c>
      <c r="D53" s="40" t="s">
        <v>390</v>
      </c>
      <c r="E53" s="28" t="s">
        <v>391</v>
      </c>
      <c r="F53" s="40"/>
      <c r="G53" s="40"/>
      <c r="H53" s="40" t="s">
        <v>56</v>
      </c>
      <c r="I53" s="40" t="s">
        <v>57</v>
      </c>
      <c r="J53" s="40" t="s">
        <v>401</v>
      </c>
      <c r="K53" s="40" t="s">
        <v>402</v>
      </c>
      <c r="L53" s="41"/>
      <c r="M53" s="40" t="s">
        <v>403</v>
      </c>
      <c r="N53" s="40"/>
      <c r="O53" s="40">
        <v>2023</v>
      </c>
      <c r="P53" s="40"/>
      <c r="Q53" s="42" t="s">
        <v>63</v>
      </c>
      <c r="R53" s="42" t="s">
        <v>235</v>
      </c>
      <c r="S53" s="43" t="s">
        <v>236</v>
      </c>
      <c r="T53" s="43"/>
      <c r="U53" s="44"/>
      <c r="V53" s="32">
        <f>INDEX('[4]3- BENCHMARK - SF'!$D$18:$X$18, MATCH($V$1,'[4]3- BENCHMARK - SF'!$B$18, 0), MATCH($K53,'[4]3- BENCHMARK - SF'!$D$10:$X$10, 0))</f>
        <v>406</v>
      </c>
      <c r="W53" s="42"/>
      <c r="X53" s="42" t="s">
        <v>24</v>
      </c>
      <c r="Y53" s="42" t="s">
        <v>285</v>
      </c>
      <c r="Z53" s="42"/>
      <c r="AA53" s="42"/>
      <c r="AB53" s="46"/>
      <c r="AC53" s="34">
        <f>INDEX('[4]3- BENCHMARK - SF'!$D$21:$X$33, MATCH($X53,'[4]3- BENCHMARK - SF'!$B$21:$B$33, 0), MATCH($K53,'[4]3- BENCHMARK - SF'!$D$10:$X$10, 0))</f>
        <v>0</v>
      </c>
      <c r="AD53" s="35"/>
      <c r="AF53" s="38" t="s">
        <v>395</v>
      </c>
      <c r="AG53" s="38" t="s">
        <v>396</v>
      </c>
    </row>
    <row r="54" spans="1:33" s="38" customFormat="1">
      <c r="A54" s="39"/>
      <c r="B54" s="40"/>
      <c r="C54" s="40"/>
      <c r="D54" s="40"/>
      <c r="E54" s="28"/>
      <c r="F54" s="40"/>
      <c r="G54" s="40"/>
      <c r="H54" s="40"/>
      <c r="I54" s="40"/>
      <c r="J54" s="40"/>
      <c r="K54" s="40"/>
      <c r="L54" s="41"/>
      <c r="M54" s="40"/>
      <c r="N54" s="40"/>
      <c r="O54" s="40"/>
      <c r="P54" s="40"/>
      <c r="Q54" s="42"/>
      <c r="R54" s="42"/>
      <c r="S54" s="43"/>
      <c r="T54" s="43"/>
      <c r="U54" s="44"/>
      <c r="V54" s="32"/>
      <c r="W54" s="42"/>
      <c r="X54" s="42"/>
      <c r="Y54" s="42"/>
      <c r="Z54" s="42"/>
      <c r="AA54" s="42"/>
      <c r="AB54" s="46"/>
      <c r="AC54" s="34"/>
      <c r="AD54" s="35"/>
    </row>
    <row r="55" spans="1:33" s="38" customFormat="1">
      <c r="A55" s="39"/>
      <c r="B55" s="40"/>
      <c r="C55" s="40"/>
      <c r="D55" s="40"/>
      <c r="E55" s="28"/>
      <c r="F55" s="40"/>
      <c r="G55" s="40"/>
      <c r="H55" s="40"/>
      <c r="I55" s="40"/>
      <c r="J55" s="40"/>
      <c r="K55" s="40"/>
      <c r="L55" s="41"/>
      <c r="M55" s="40"/>
      <c r="N55" s="40"/>
      <c r="O55" s="40"/>
      <c r="P55" s="40"/>
      <c r="Q55" s="42"/>
      <c r="R55" s="42"/>
      <c r="S55" s="43"/>
      <c r="T55" s="43"/>
      <c r="U55" s="44"/>
      <c r="V55" s="32"/>
      <c r="W55" s="42"/>
      <c r="X55" s="42"/>
      <c r="Y55" s="42"/>
      <c r="Z55" s="42"/>
      <c r="AA55" s="42"/>
      <c r="AB55" s="46"/>
      <c r="AC55" s="34"/>
      <c r="AD55" s="35"/>
    </row>
    <row r="56" spans="1:33" s="38" customFormat="1">
      <c r="A56" s="39"/>
      <c r="B56" s="40"/>
      <c r="C56" s="40"/>
      <c r="D56" s="40"/>
      <c r="E56" s="28"/>
      <c r="F56" s="40"/>
      <c r="G56" s="40"/>
      <c r="H56" s="40"/>
      <c r="I56" s="40"/>
      <c r="J56" s="40"/>
      <c r="K56" s="40"/>
      <c r="L56" s="41"/>
      <c r="M56" s="40"/>
      <c r="N56" s="40"/>
      <c r="O56" s="40"/>
      <c r="P56" s="40"/>
      <c r="Q56" s="42"/>
      <c r="R56" s="42"/>
      <c r="S56" s="43"/>
      <c r="T56" s="43"/>
      <c r="U56" s="44"/>
      <c r="V56" s="32"/>
      <c r="W56" s="42"/>
      <c r="X56" s="42"/>
      <c r="Y56" s="42"/>
      <c r="Z56" s="42"/>
      <c r="AA56" s="42"/>
      <c r="AB56" s="46"/>
      <c r="AC56" s="34"/>
      <c r="AD56" s="35"/>
    </row>
    <row r="57" spans="1:33" s="38" customFormat="1">
      <c r="A57" s="39"/>
      <c r="B57" s="40"/>
      <c r="C57" s="40"/>
      <c r="D57" s="40"/>
      <c r="E57" s="28"/>
      <c r="F57" s="40"/>
      <c r="G57" s="40"/>
      <c r="H57" s="40"/>
      <c r="I57" s="40"/>
      <c r="J57" s="40"/>
      <c r="K57" s="40"/>
      <c r="L57" s="41"/>
      <c r="M57" s="40"/>
      <c r="N57" s="40"/>
      <c r="O57" s="40"/>
      <c r="P57" s="40"/>
      <c r="Q57" s="42"/>
      <c r="R57" s="42"/>
      <c r="S57" s="43"/>
      <c r="T57" s="43"/>
      <c r="U57" s="44"/>
      <c r="V57" s="32"/>
      <c r="W57" s="42"/>
      <c r="X57" s="42"/>
      <c r="Y57" s="42"/>
      <c r="Z57" s="42"/>
      <c r="AA57" s="42"/>
      <c r="AB57" s="46"/>
      <c r="AC57" s="34"/>
      <c r="AD57" s="35"/>
    </row>
    <row r="58" spans="1:33" s="38" customFormat="1">
      <c r="A58" s="39"/>
      <c r="B58" s="40"/>
      <c r="C58" s="40"/>
      <c r="D58" s="40"/>
      <c r="E58" s="28"/>
      <c r="F58" s="40"/>
      <c r="G58" s="40"/>
      <c r="H58" s="40"/>
      <c r="I58" s="40"/>
      <c r="J58" s="40"/>
      <c r="K58" s="40"/>
      <c r="L58" s="41"/>
      <c r="M58" s="40"/>
      <c r="N58" s="40"/>
      <c r="O58" s="40"/>
      <c r="P58" s="40"/>
      <c r="Q58" s="42"/>
      <c r="R58" s="42"/>
      <c r="S58" s="43"/>
      <c r="T58" s="43"/>
      <c r="U58" s="44"/>
      <c r="V58" s="32"/>
      <c r="W58" s="42"/>
      <c r="X58" s="42"/>
      <c r="Y58" s="42"/>
      <c r="Z58" s="42"/>
      <c r="AA58" s="42"/>
      <c r="AB58" s="46"/>
      <c r="AC58" s="34"/>
      <c r="AD58" s="35"/>
    </row>
    <row r="59" spans="1:33" s="38" customFormat="1">
      <c r="A59" s="39"/>
      <c r="B59" s="40"/>
      <c r="C59" s="40"/>
      <c r="D59" s="40"/>
      <c r="E59" s="28"/>
      <c r="F59" s="40"/>
      <c r="G59" s="40"/>
      <c r="H59" s="40"/>
      <c r="I59" s="40"/>
      <c r="J59" s="40"/>
      <c r="K59" s="40"/>
      <c r="L59" s="41"/>
      <c r="M59" s="40"/>
      <c r="N59" s="40"/>
      <c r="O59" s="40"/>
      <c r="P59" s="40"/>
      <c r="Q59" s="42"/>
      <c r="R59" s="42"/>
      <c r="S59" s="43"/>
      <c r="T59" s="43"/>
      <c r="U59" s="44"/>
      <c r="V59" s="32"/>
      <c r="W59" s="42"/>
      <c r="X59" s="42"/>
      <c r="Y59" s="42"/>
      <c r="Z59" s="42"/>
      <c r="AA59" s="42"/>
      <c r="AB59" s="46"/>
      <c r="AC59" s="34"/>
      <c r="AD59" s="35"/>
    </row>
    <row r="60" spans="1:33" s="38" customFormat="1">
      <c r="A60" s="39"/>
      <c r="B60" s="40"/>
      <c r="C60" s="40"/>
      <c r="D60" s="40"/>
      <c r="E60" s="28"/>
      <c r="F60" s="40"/>
      <c r="G60" s="40"/>
      <c r="H60" s="40"/>
      <c r="I60" s="40"/>
      <c r="J60" s="40"/>
      <c r="K60" s="40"/>
      <c r="L60" s="41"/>
      <c r="M60" s="40"/>
      <c r="N60" s="40"/>
      <c r="O60" s="40"/>
      <c r="P60" s="40"/>
      <c r="Q60" s="42"/>
      <c r="R60" s="42"/>
      <c r="S60" s="43"/>
      <c r="T60" s="43"/>
      <c r="U60" s="44"/>
      <c r="V60" s="32"/>
      <c r="W60" s="42"/>
      <c r="X60" s="42"/>
      <c r="Y60" s="42"/>
      <c r="Z60" s="42"/>
      <c r="AA60" s="42"/>
      <c r="AB60" s="46"/>
      <c r="AC60" s="34"/>
      <c r="AD60" s="35"/>
    </row>
    <row r="61" spans="1:33" s="38" customFormat="1">
      <c r="A61" s="39"/>
      <c r="B61" s="40"/>
      <c r="C61" s="40"/>
      <c r="D61" s="40"/>
      <c r="E61" s="28"/>
      <c r="F61" s="40"/>
      <c r="G61" s="40"/>
      <c r="H61" s="40"/>
      <c r="I61" s="40"/>
      <c r="J61" s="40"/>
      <c r="K61" s="40"/>
      <c r="L61" s="41"/>
      <c r="M61" s="40"/>
      <c r="N61" s="40"/>
      <c r="O61" s="40"/>
      <c r="P61" s="40"/>
      <c r="Q61" s="42"/>
      <c r="R61" s="42"/>
      <c r="S61" s="43"/>
      <c r="T61" s="43"/>
      <c r="U61" s="44"/>
      <c r="V61" s="32"/>
      <c r="W61" s="42"/>
      <c r="X61" s="42"/>
      <c r="Y61" s="42"/>
      <c r="Z61" s="42"/>
      <c r="AA61" s="42"/>
      <c r="AB61" s="46"/>
      <c r="AC61" s="34"/>
      <c r="AD61" s="35"/>
    </row>
    <row r="62" spans="1:33" s="38" customFormat="1">
      <c r="A62" s="39"/>
      <c r="B62" s="40"/>
      <c r="C62" s="40"/>
      <c r="D62" s="40"/>
      <c r="E62" s="28"/>
      <c r="F62" s="40"/>
      <c r="G62" s="40"/>
      <c r="H62" s="40"/>
      <c r="I62" s="40"/>
      <c r="J62" s="40"/>
      <c r="K62" s="40"/>
      <c r="L62" s="41"/>
      <c r="M62" s="40"/>
      <c r="N62" s="40"/>
      <c r="O62" s="40"/>
      <c r="P62" s="40"/>
      <c r="Q62" s="42"/>
      <c r="R62" s="42"/>
      <c r="S62" s="43"/>
      <c r="T62" s="43"/>
      <c r="U62" s="44"/>
      <c r="V62" s="32"/>
      <c r="W62" s="42"/>
      <c r="X62" s="42"/>
      <c r="Y62" s="42"/>
      <c r="Z62" s="42"/>
      <c r="AA62" s="42"/>
      <c r="AB62" s="46"/>
      <c r="AC62" s="34"/>
      <c r="AD62" s="35"/>
    </row>
    <row r="63" spans="1:33" s="38" customFormat="1">
      <c r="A63" s="39"/>
      <c r="B63" s="40"/>
      <c r="C63" s="40"/>
      <c r="D63" s="40"/>
      <c r="E63" s="28"/>
      <c r="F63" s="40"/>
      <c r="G63" s="40"/>
      <c r="H63" s="40"/>
      <c r="I63" s="40"/>
      <c r="J63" s="40"/>
      <c r="K63" s="40"/>
      <c r="L63" s="41"/>
      <c r="M63" s="40"/>
      <c r="N63" s="40"/>
      <c r="O63" s="40"/>
      <c r="P63" s="40"/>
      <c r="Q63" s="42"/>
      <c r="R63" s="42"/>
      <c r="S63" s="43"/>
      <c r="T63" s="43"/>
      <c r="U63" s="44"/>
      <c r="V63" s="32"/>
      <c r="W63" s="42"/>
      <c r="X63" s="42"/>
      <c r="Y63" s="42"/>
      <c r="Z63" s="42"/>
      <c r="AA63" s="42"/>
      <c r="AB63" s="46"/>
      <c r="AC63" s="34"/>
      <c r="AD63" s="35"/>
    </row>
    <row r="64" spans="1:33" s="38" customFormat="1">
      <c r="A64" s="39"/>
      <c r="B64" s="40"/>
      <c r="C64" s="40"/>
      <c r="D64" s="40"/>
      <c r="E64" s="28"/>
      <c r="F64" s="40"/>
      <c r="G64" s="40"/>
      <c r="H64" s="40"/>
      <c r="I64" s="40"/>
      <c r="J64" s="40"/>
      <c r="K64" s="40"/>
      <c r="L64" s="41"/>
      <c r="M64" s="40"/>
      <c r="N64" s="40"/>
      <c r="O64" s="40"/>
      <c r="P64" s="40"/>
      <c r="Q64" s="42"/>
      <c r="R64" s="42"/>
      <c r="S64" s="43"/>
      <c r="T64" s="43"/>
      <c r="U64" s="44"/>
      <c r="V64" s="32"/>
      <c r="W64" s="42"/>
      <c r="X64" s="42"/>
      <c r="Y64" s="42"/>
      <c r="Z64" s="42"/>
      <c r="AA64" s="42"/>
      <c r="AB64" s="46"/>
      <c r="AC64" s="34"/>
      <c r="AD64" s="35"/>
    </row>
    <row r="65" spans="1:33" s="38" customFormat="1">
      <c r="A65" s="39"/>
      <c r="B65" s="40"/>
      <c r="C65" s="40"/>
      <c r="D65" s="40"/>
      <c r="E65" s="28"/>
      <c r="F65" s="40"/>
      <c r="G65" s="40"/>
      <c r="H65" s="40"/>
      <c r="I65" s="40"/>
      <c r="J65" s="40"/>
      <c r="K65" s="40"/>
      <c r="L65" s="41"/>
      <c r="M65" s="40"/>
      <c r="N65" s="40"/>
      <c r="O65" s="40"/>
      <c r="P65" s="40"/>
      <c r="Q65" s="42"/>
      <c r="R65" s="42"/>
      <c r="S65" s="43"/>
      <c r="T65" s="43"/>
      <c r="U65" s="44"/>
      <c r="V65" s="32"/>
      <c r="W65" s="42"/>
      <c r="X65" s="42"/>
      <c r="Y65" s="42"/>
      <c r="Z65" s="42"/>
      <c r="AA65" s="42"/>
      <c r="AB65" s="46"/>
      <c r="AC65" s="34"/>
      <c r="AD65" s="35"/>
    </row>
    <row r="66" spans="1:33" s="38" customFormat="1">
      <c r="A66" s="39"/>
      <c r="B66" s="40"/>
      <c r="C66" s="40"/>
      <c r="D66" s="40"/>
      <c r="E66" s="28"/>
      <c r="F66" s="40"/>
      <c r="G66" s="40"/>
      <c r="H66" s="40"/>
      <c r="I66" s="40"/>
      <c r="J66" s="40"/>
      <c r="K66" s="40"/>
      <c r="L66" s="41"/>
      <c r="M66" s="40"/>
      <c r="N66" s="40"/>
      <c r="O66" s="40"/>
      <c r="P66" s="40"/>
      <c r="Q66" s="42"/>
      <c r="R66" s="42"/>
      <c r="S66" s="43"/>
      <c r="T66" s="43"/>
      <c r="U66" s="44"/>
      <c r="V66" s="32"/>
      <c r="W66" s="42"/>
      <c r="X66" s="42"/>
      <c r="Y66" s="42"/>
      <c r="Z66" s="42"/>
      <c r="AA66" s="42"/>
      <c r="AB66" s="46"/>
      <c r="AC66" s="34"/>
      <c r="AD66" s="35"/>
    </row>
    <row r="67" spans="1:33" s="36" customFormat="1" ht="15" customHeight="1">
      <c r="A67" s="27"/>
      <c r="B67" s="28" t="s">
        <v>229</v>
      </c>
      <c r="C67" s="28" t="s">
        <v>166</v>
      </c>
      <c r="D67" s="28" t="s">
        <v>390</v>
      </c>
      <c r="E67" s="28" t="s">
        <v>404</v>
      </c>
      <c r="F67" s="28"/>
      <c r="G67" s="28"/>
      <c r="H67" s="28" t="s">
        <v>56</v>
      </c>
      <c r="I67" s="28" t="s">
        <v>57</v>
      </c>
      <c r="J67" s="28" t="s">
        <v>392</v>
      </c>
      <c r="K67" s="28" t="s">
        <v>405</v>
      </c>
      <c r="L67" s="29"/>
      <c r="M67" s="28" t="s">
        <v>394</v>
      </c>
      <c r="N67" s="28"/>
      <c r="O67" s="28">
        <v>2023</v>
      </c>
      <c r="P67" s="28"/>
      <c r="Q67" s="30" t="s">
        <v>63</v>
      </c>
      <c r="R67" s="30" t="s">
        <v>235</v>
      </c>
      <c r="S67" s="30" t="s">
        <v>236</v>
      </c>
      <c r="T67" s="30"/>
      <c r="U67" s="31"/>
      <c r="V67" s="32">
        <f>INDEX('[4]3- BENCHMARK - SF'!$D$18:$X$18, MATCH($V$1,'[4]3- BENCHMARK - SF'!$B$18, 0), MATCH($K67,'[4]3- BENCHMARK - SF'!$D$10:$X$10, 0))</f>
        <v>233</v>
      </c>
      <c r="W67" s="30"/>
      <c r="X67" s="30" t="s">
        <v>12</v>
      </c>
      <c r="Y67" s="30" t="s">
        <v>285</v>
      </c>
      <c r="Z67" s="30"/>
      <c r="AA67" s="30"/>
      <c r="AB67" s="33"/>
      <c r="AC67" s="34">
        <f>INDEX('[4]3- BENCHMARK - SF'!$D$21:$X$33, MATCH($X67,'[4]3- BENCHMARK - SF'!$B$21:$B$33, 0), MATCH($K67,'[4]3- BENCHMARK - SF'!$D$10:$X$10, 0))</f>
        <v>220</v>
      </c>
      <c r="AD67" s="35"/>
      <c r="AF67" s="36" t="s">
        <v>395</v>
      </c>
      <c r="AG67" s="36" t="s">
        <v>396</v>
      </c>
    </row>
    <row r="68" spans="1:33" s="36" customFormat="1">
      <c r="A68" s="27"/>
      <c r="B68" s="28" t="s">
        <v>229</v>
      </c>
      <c r="C68" s="28" t="s">
        <v>166</v>
      </c>
      <c r="D68" s="28" t="s">
        <v>390</v>
      </c>
      <c r="E68" s="28" t="s">
        <v>404</v>
      </c>
      <c r="F68" s="28"/>
      <c r="G68" s="28"/>
      <c r="H68" s="28" t="s">
        <v>56</v>
      </c>
      <c r="I68" s="28" t="s">
        <v>57</v>
      </c>
      <c r="J68" s="28" t="s">
        <v>392</v>
      </c>
      <c r="K68" s="28" t="s">
        <v>405</v>
      </c>
      <c r="L68" s="29"/>
      <c r="M68" s="28" t="s">
        <v>394</v>
      </c>
      <c r="N68" s="28"/>
      <c r="O68" s="28">
        <v>2023</v>
      </c>
      <c r="P68" s="28"/>
      <c r="Q68" s="30" t="s">
        <v>63</v>
      </c>
      <c r="R68" s="30" t="s">
        <v>235</v>
      </c>
      <c r="S68" s="37" t="s">
        <v>236</v>
      </c>
      <c r="T68" s="37"/>
      <c r="U68" s="31"/>
      <c r="V68" s="32">
        <f>INDEX('[4]3- BENCHMARK - SF'!$D$18:$X$18, MATCH($V$1,'[4]3- BENCHMARK - SF'!$B$18, 0), MATCH($K68,'[4]3- BENCHMARK - SF'!$D$10:$X$10, 0))</f>
        <v>233</v>
      </c>
      <c r="W68" s="30"/>
      <c r="X68" s="30" t="s">
        <v>13</v>
      </c>
      <c r="Y68" s="30" t="s">
        <v>285</v>
      </c>
      <c r="Z68" s="30"/>
      <c r="AA68" s="30"/>
      <c r="AB68" s="33"/>
      <c r="AC68" s="34">
        <f>INDEX('[4]3- BENCHMARK - SF'!$D$21:$X$33, MATCH($X68,'[4]3- BENCHMARK - SF'!$B$21:$B$33, 0), MATCH($K68,'[4]3- BENCHMARK - SF'!$D$10:$X$10, 0))</f>
        <v>430</v>
      </c>
      <c r="AD68" s="35"/>
      <c r="AF68" s="36" t="s">
        <v>395</v>
      </c>
      <c r="AG68" s="36" t="s">
        <v>396</v>
      </c>
    </row>
    <row r="69" spans="1:33" s="36" customFormat="1">
      <c r="A69" s="27"/>
      <c r="B69" s="28" t="s">
        <v>229</v>
      </c>
      <c r="C69" s="28" t="s">
        <v>166</v>
      </c>
      <c r="D69" s="28" t="s">
        <v>390</v>
      </c>
      <c r="E69" s="28" t="s">
        <v>404</v>
      </c>
      <c r="F69" s="28"/>
      <c r="G69" s="28"/>
      <c r="H69" s="28" t="s">
        <v>56</v>
      </c>
      <c r="I69" s="28" t="s">
        <v>57</v>
      </c>
      <c r="J69" s="28" t="s">
        <v>392</v>
      </c>
      <c r="K69" s="28" t="s">
        <v>405</v>
      </c>
      <c r="L69" s="29"/>
      <c r="M69" s="28" t="s">
        <v>394</v>
      </c>
      <c r="N69" s="28"/>
      <c r="O69" s="28">
        <v>2023</v>
      </c>
      <c r="P69" s="28"/>
      <c r="Q69" s="30" t="s">
        <v>63</v>
      </c>
      <c r="R69" s="30" t="s">
        <v>235</v>
      </c>
      <c r="S69" s="37" t="s">
        <v>236</v>
      </c>
      <c r="T69" s="37"/>
      <c r="U69" s="31"/>
      <c r="V69" s="32">
        <f>INDEX('[4]3- BENCHMARK - SF'!$D$18:$X$18, MATCH($V$1,'[4]3- BENCHMARK - SF'!$B$18, 0), MATCH($K69,'[4]3- BENCHMARK - SF'!$D$10:$X$10, 0))</f>
        <v>233</v>
      </c>
      <c r="W69" s="30"/>
      <c r="X69" s="30" t="s">
        <v>14</v>
      </c>
      <c r="Y69" s="30" t="s">
        <v>285</v>
      </c>
      <c r="Z69" s="30"/>
      <c r="AA69" s="30"/>
      <c r="AB69" s="33"/>
      <c r="AC69" s="34">
        <f>INDEX('[4]3- BENCHMARK - SF'!$D$21:$X$33, MATCH($X69,'[4]3- BENCHMARK - SF'!$B$21:$B$33, 0), MATCH($K69,'[4]3- BENCHMARK - SF'!$D$10:$X$10, 0))</f>
        <v>857</v>
      </c>
      <c r="AD69" s="35"/>
      <c r="AF69" s="36" t="s">
        <v>395</v>
      </c>
      <c r="AG69" s="36" t="s">
        <v>396</v>
      </c>
    </row>
    <row r="70" spans="1:33" s="36" customFormat="1">
      <c r="A70" s="27"/>
      <c r="B70" s="28" t="s">
        <v>229</v>
      </c>
      <c r="C70" s="28" t="s">
        <v>166</v>
      </c>
      <c r="D70" s="28" t="s">
        <v>390</v>
      </c>
      <c r="E70" s="28" t="s">
        <v>404</v>
      </c>
      <c r="F70" s="28"/>
      <c r="G70" s="28"/>
      <c r="H70" s="28" t="s">
        <v>56</v>
      </c>
      <c r="I70" s="28" t="s">
        <v>57</v>
      </c>
      <c r="J70" s="28" t="s">
        <v>392</v>
      </c>
      <c r="K70" s="28" t="s">
        <v>405</v>
      </c>
      <c r="L70" s="29"/>
      <c r="M70" s="28" t="s">
        <v>394</v>
      </c>
      <c r="N70" s="28"/>
      <c r="O70" s="28">
        <v>2023</v>
      </c>
      <c r="P70" s="28"/>
      <c r="Q70" s="30" t="s">
        <v>63</v>
      </c>
      <c r="R70" s="30" t="s">
        <v>235</v>
      </c>
      <c r="S70" s="37" t="s">
        <v>236</v>
      </c>
      <c r="T70" s="37"/>
      <c r="U70" s="31"/>
      <c r="V70" s="32">
        <f>INDEX('[4]3- BENCHMARK - SF'!$D$18:$X$18, MATCH($V$1,'[4]3- BENCHMARK - SF'!$B$18, 0), MATCH($K70,'[4]3- BENCHMARK - SF'!$D$10:$X$10, 0))</f>
        <v>233</v>
      </c>
      <c r="W70" s="30"/>
      <c r="X70" s="30" t="s">
        <v>15</v>
      </c>
      <c r="Y70" s="30" t="s">
        <v>285</v>
      </c>
      <c r="Z70" s="30"/>
      <c r="AA70" s="30"/>
      <c r="AB70" s="33"/>
      <c r="AC70" s="34">
        <f>INDEX('[4]3- BENCHMARK - SF'!$D$21:$X$33, MATCH($X70,'[4]3- BENCHMARK - SF'!$B$21:$B$33, 0), MATCH($K70,'[4]3- BENCHMARK - SF'!$D$10:$X$10, 0))</f>
        <v>284</v>
      </c>
      <c r="AD70" s="35"/>
      <c r="AF70" s="36" t="s">
        <v>395</v>
      </c>
      <c r="AG70" s="36" t="s">
        <v>396</v>
      </c>
    </row>
    <row r="71" spans="1:33" s="36" customFormat="1">
      <c r="A71" s="27"/>
      <c r="B71" s="28" t="s">
        <v>229</v>
      </c>
      <c r="C71" s="28" t="s">
        <v>166</v>
      </c>
      <c r="D71" s="28" t="s">
        <v>390</v>
      </c>
      <c r="E71" s="28" t="s">
        <v>404</v>
      </c>
      <c r="F71" s="28"/>
      <c r="G71" s="28"/>
      <c r="H71" s="28" t="s">
        <v>56</v>
      </c>
      <c r="I71" s="28" t="s">
        <v>57</v>
      </c>
      <c r="J71" s="28" t="s">
        <v>392</v>
      </c>
      <c r="K71" s="28" t="s">
        <v>405</v>
      </c>
      <c r="L71" s="29"/>
      <c r="M71" s="28" t="s">
        <v>394</v>
      </c>
      <c r="N71" s="28"/>
      <c r="O71" s="28">
        <v>2023</v>
      </c>
      <c r="P71" s="28"/>
      <c r="Q71" s="30" t="s">
        <v>63</v>
      </c>
      <c r="R71" s="30" t="s">
        <v>235</v>
      </c>
      <c r="S71" s="37" t="s">
        <v>236</v>
      </c>
      <c r="T71" s="37"/>
      <c r="U71" s="31"/>
      <c r="V71" s="32">
        <f>INDEX('[4]3- BENCHMARK - SF'!$D$18:$X$18, MATCH($V$1,'[4]3- BENCHMARK - SF'!$B$18, 0), MATCH($K71,'[4]3- BENCHMARK - SF'!$D$10:$X$10, 0))</f>
        <v>233</v>
      </c>
      <c r="W71" s="30"/>
      <c r="X71" s="30" t="s">
        <v>16</v>
      </c>
      <c r="Y71" s="30" t="s">
        <v>285</v>
      </c>
      <c r="Z71" s="30"/>
      <c r="AA71" s="30"/>
      <c r="AB71" s="33"/>
      <c r="AC71" s="34">
        <f>INDEX('[4]3- BENCHMARK - SF'!$D$21:$X$33, MATCH($X71,'[4]3- BENCHMARK - SF'!$B$21:$B$33, 0), MATCH($K71,'[4]3- BENCHMARK - SF'!$D$10:$X$10, 0))</f>
        <v>151</v>
      </c>
      <c r="AD71" s="35"/>
      <c r="AF71" s="36" t="s">
        <v>395</v>
      </c>
      <c r="AG71" s="36" t="s">
        <v>396</v>
      </c>
    </row>
    <row r="72" spans="1:33" s="36" customFormat="1">
      <c r="A72" s="27"/>
      <c r="B72" s="28" t="s">
        <v>229</v>
      </c>
      <c r="C72" s="28" t="s">
        <v>166</v>
      </c>
      <c r="D72" s="28" t="s">
        <v>390</v>
      </c>
      <c r="E72" s="28" t="s">
        <v>404</v>
      </c>
      <c r="F72" s="28"/>
      <c r="G72" s="28"/>
      <c r="H72" s="28" t="s">
        <v>56</v>
      </c>
      <c r="I72" s="28" t="s">
        <v>57</v>
      </c>
      <c r="J72" s="28" t="s">
        <v>392</v>
      </c>
      <c r="K72" s="28" t="s">
        <v>405</v>
      </c>
      <c r="L72" s="29"/>
      <c r="M72" s="28" t="s">
        <v>394</v>
      </c>
      <c r="N72" s="28"/>
      <c r="O72" s="28">
        <v>2023</v>
      </c>
      <c r="P72" s="28"/>
      <c r="Q72" s="30" t="s">
        <v>63</v>
      </c>
      <c r="R72" s="30" t="s">
        <v>235</v>
      </c>
      <c r="S72" s="37" t="s">
        <v>236</v>
      </c>
      <c r="T72" s="37"/>
      <c r="U72" s="31"/>
      <c r="V72" s="32">
        <f>INDEX('[4]3- BENCHMARK - SF'!$D$18:$X$18, MATCH($V$1,'[4]3- BENCHMARK - SF'!$B$18, 0), MATCH($K72,'[4]3- BENCHMARK - SF'!$D$10:$X$10, 0))</f>
        <v>233</v>
      </c>
      <c r="W72" s="30"/>
      <c r="X72" s="30" t="s">
        <v>17</v>
      </c>
      <c r="Y72" s="30" t="s">
        <v>285</v>
      </c>
      <c r="Z72" s="30"/>
      <c r="AA72" s="30"/>
      <c r="AB72" s="33"/>
      <c r="AC72" s="34">
        <f>INDEX('[4]3- BENCHMARK - SF'!$D$21:$X$33, MATCH($X72,'[4]3- BENCHMARK - SF'!$B$21:$B$33, 0), MATCH($K72,'[4]3- BENCHMARK - SF'!$D$10:$X$10, 0))</f>
        <v>101</v>
      </c>
      <c r="AD72" s="35"/>
      <c r="AF72" s="36" t="s">
        <v>395</v>
      </c>
      <c r="AG72" s="36" t="s">
        <v>396</v>
      </c>
    </row>
    <row r="73" spans="1:33" s="36" customFormat="1">
      <c r="A73" s="27"/>
      <c r="B73" s="28" t="s">
        <v>229</v>
      </c>
      <c r="C73" s="28" t="s">
        <v>166</v>
      </c>
      <c r="D73" s="28" t="s">
        <v>390</v>
      </c>
      <c r="E73" s="28" t="s">
        <v>404</v>
      </c>
      <c r="F73" s="28"/>
      <c r="G73" s="28"/>
      <c r="H73" s="28" t="s">
        <v>56</v>
      </c>
      <c r="I73" s="28" t="s">
        <v>57</v>
      </c>
      <c r="J73" s="28" t="s">
        <v>392</v>
      </c>
      <c r="K73" s="28" t="s">
        <v>405</v>
      </c>
      <c r="L73" s="29"/>
      <c r="M73" s="28" t="s">
        <v>394</v>
      </c>
      <c r="N73" s="28"/>
      <c r="O73" s="28">
        <v>2023</v>
      </c>
      <c r="P73" s="28"/>
      <c r="Q73" s="30" t="s">
        <v>63</v>
      </c>
      <c r="R73" s="30" t="s">
        <v>235</v>
      </c>
      <c r="S73" s="37" t="s">
        <v>236</v>
      </c>
      <c r="T73" s="37"/>
      <c r="U73" s="31"/>
      <c r="V73" s="32">
        <f>INDEX('[4]3- BENCHMARK - SF'!$D$18:$X$18, MATCH($V$1,'[4]3- BENCHMARK - SF'!$B$18, 0), MATCH($K73,'[4]3- BENCHMARK - SF'!$D$10:$X$10, 0))</f>
        <v>233</v>
      </c>
      <c r="W73" s="30"/>
      <c r="X73" s="30" t="s">
        <v>18</v>
      </c>
      <c r="Y73" s="30" t="s">
        <v>285</v>
      </c>
      <c r="Z73" s="30"/>
      <c r="AA73" s="30"/>
      <c r="AB73" s="33"/>
      <c r="AC73" s="34">
        <f>INDEX('[4]3- BENCHMARK - SF'!$D$21:$X$33, MATCH($X73,'[4]3- BENCHMARK - SF'!$B$21:$B$33, 0), MATCH($K73,'[4]3- BENCHMARK - SF'!$D$10:$X$10, 0))</f>
        <v>66</v>
      </c>
      <c r="AD73" s="35"/>
      <c r="AF73" s="36" t="s">
        <v>395</v>
      </c>
      <c r="AG73" s="36" t="s">
        <v>396</v>
      </c>
    </row>
    <row r="74" spans="1:33" s="36" customFormat="1">
      <c r="A74" s="27"/>
      <c r="B74" s="28" t="s">
        <v>229</v>
      </c>
      <c r="C74" s="28" t="s">
        <v>166</v>
      </c>
      <c r="D74" s="28" t="s">
        <v>390</v>
      </c>
      <c r="E74" s="28" t="s">
        <v>404</v>
      </c>
      <c r="F74" s="28"/>
      <c r="G74" s="28"/>
      <c r="H74" s="28" t="s">
        <v>56</v>
      </c>
      <c r="I74" s="28" t="s">
        <v>57</v>
      </c>
      <c r="J74" s="28" t="s">
        <v>392</v>
      </c>
      <c r="K74" s="28" t="s">
        <v>405</v>
      </c>
      <c r="L74" s="29"/>
      <c r="M74" s="28" t="s">
        <v>394</v>
      </c>
      <c r="N74" s="28"/>
      <c r="O74" s="28">
        <v>2023</v>
      </c>
      <c r="P74" s="28"/>
      <c r="Q74" s="30" t="s">
        <v>63</v>
      </c>
      <c r="R74" s="30" t="s">
        <v>235</v>
      </c>
      <c r="S74" s="37" t="s">
        <v>236</v>
      </c>
      <c r="T74" s="37"/>
      <c r="U74" s="31"/>
      <c r="V74" s="32">
        <f>INDEX('[4]3- BENCHMARK - SF'!$D$18:$X$18, MATCH($V$1,'[4]3- BENCHMARK - SF'!$B$18, 0), MATCH($K74,'[4]3- BENCHMARK - SF'!$D$10:$X$10, 0))</f>
        <v>233</v>
      </c>
      <c r="W74" s="30"/>
      <c r="X74" s="30" t="s">
        <v>19</v>
      </c>
      <c r="Y74" s="30" t="s">
        <v>285</v>
      </c>
      <c r="Z74" s="30"/>
      <c r="AA74" s="30"/>
      <c r="AB74" s="33"/>
      <c r="AC74" s="34">
        <f>INDEX('[4]3- BENCHMARK - SF'!$D$21:$X$33, MATCH($X74,'[4]3- BENCHMARK - SF'!$B$21:$B$33, 0), MATCH($K74,'[4]3- BENCHMARK - SF'!$D$10:$X$10, 0))</f>
        <v>0</v>
      </c>
      <c r="AD74" s="35"/>
      <c r="AF74" s="36" t="s">
        <v>395</v>
      </c>
      <c r="AG74" s="36" t="s">
        <v>396</v>
      </c>
    </row>
    <row r="75" spans="1:33" s="36" customFormat="1">
      <c r="A75" s="27"/>
      <c r="B75" s="28" t="s">
        <v>229</v>
      </c>
      <c r="C75" s="28" t="s">
        <v>166</v>
      </c>
      <c r="D75" s="28" t="s">
        <v>390</v>
      </c>
      <c r="E75" s="28" t="s">
        <v>404</v>
      </c>
      <c r="F75" s="28"/>
      <c r="G75" s="28"/>
      <c r="H75" s="28" t="s">
        <v>56</v>
      </c>
      <c r="I75" s="28" t="s">
        <v>57</v>
      </c>
      <c r="J75" s="28" t="s">
        <v>392</v>
      </c>
      <c r="K75" s="28" t="s">
        <v>405</v>
      </c>
      <c r="L75" s="29"/>
      <c r="M75" s="28" t="s">
        <v>394</v>
      </c>
      <c r="N75" s="28"/>
      <c r="O75" s="28">
        <v>2023</v>
      </c>
      <c r="P75" s="28"/>
      <c r="Q75" s="30" t="s">
        <v>63</v>
      </c>
      <c r="R75" s="30" t="s">
        <v>235</v>
      </c>
      <c r="S75" s="37" t="s">
        <v>236</v>
      </c>
      <c r="T75" s="37"/>
      <c r="U75" s="31"/>
      <c r="V75" s="32">
        <f>INDEX('[4]3- BENCHMARK - SF'!$D$18:$X$18, MATCH($V$1,'[4]3- BENCHMARK - SF'!$B$18, 0), MATCH($K75,'[4]3- BENCHMARK - SF'!$D$10:$X$10, 0))</f>
        <v>233</v>
      </c>
      <c r="W75" s="30"/>
      <c r="X75" s="30" t="s">
        <v>20</v>
      </c>
      <c r="Y75" s="30" t="s">
        <v>285</v>
      </c>
      <c r="Z75" s="30"/>
      <c r="AA75" s="30"/>
      <c r="AB75" s="33"/>
      <c r="AC75" s="34">
        <f>INDEX('[4]3- BENCHMARK - SF'!$D$21:$X$33, MATCH($X75,'[4]3- BENCHMARK - SF'!$B$21:$B$33, 0), MATCH($K75,'[4]3- BENCHMARK - SF'!$D$10:$X$10, 0))</f>
        <v>543</v>
      </c>
      <c r="AD75" s="35"/>
      <c r="AF75" s="36" t="s">
        <v>395</v>
      </c>
      <c r="AG75" s="36" t="s">
        <v>396</v>
      </c>
    </row>
    <row r="76" spans="1:33" s="36" customFormat="1">
      <c r="A76" s="27"/>
      <c r="B76" s="28" t="s">
        <v>229</v>
      </c>
      <c r="C76" s="28" t="s">
        <v>166</v>
      </c>
      <c r="D76" s="28" t="s">
        <v>390</v>
      </c>
      <c r="E76" s="28" t="s">
        <v>404</v>
      </c>
      <c r="F76" s="28"/>
      <c r="G76" s="28"/>
      <c r="H76" s="28" t="s">
        <v>56</v>
      </c>
      <c r="I76" s="28" t="s">
        <v>57</v>
      </c>
      <c r="J76" s="28" t="s">
        <v>392</v>
      </c>
      <c r="K76" s="28" t="s">
        <v>405</v>
      </c>
      <c r="L76" s="29"/>
      <c r="M76" s="28" t="s">
        <v>394</v>
      </c>
      <c r="N76" s="28"/>
      <c r="O76" s="28">
        <v>2023</v>
      </c>
      <c r="P76" s="28"/>
      <c r="Q76" s="30" t="s">
        <v>63</v>
      </c>
      <c r="R76" s="30" t="s">
        <v>235</v>
      </c>
      <c r="S76" s="37" t="s">
        <v>236</v>
      </c>
      <c r="T76" s="37"/>
      <c r="U76" s="31"/>
      <c r="V76" s="32">
        <f>INDEX('[4]3- BENCHMARK - SF'!$D$18:$X$18, MATCH($V$1,'[4]3- BENCHMARK - SF'!$B$18, 0), MATCH($K76,'[4]3- BENCHMARK - SF'!$D$10:$X$10, 0))</f>
        <v>233</v>
      </c>
      <c r="W76" s="30"/>
      <c r="X76" s="30" t="s">
        <v>21</v>
      </c>
      <c r="Y76" s="30" t="s">
        <v>285</v>
      </c>
      <c r="Z76" s="30"/>
      <c r="AA76" s="30"/>
      <c r="AB76" s="33"/>
      <c r="AC76" s="34">
        <f>INDEX('[4]3- BENCHMARK - SF'!$D$21:$X$33, MATCH($X76,'[4]3- BENCHMARK - SF'!$B$21:$B$33, 0), MATCH($K76,'[4]3- BENCHMARK - SF'!$D$10:$X$10, 0))</f>
        <v>455</v>
      </c>
      <c r="AD76" s="35"/>
      <c r="AF76" s="36" t="s">
        <v>395</v>
      </c>
      <c r="AG76" s="36" t="s">
        <v>396</v>
      </c>
    </row>
    <row r="77" spans="1:33" s="36" customFormat="1">
      <c r="A77" s="27"/>
      <c r="B77" s="28" t="s">
        <v>229</v>
      </c>
      <c r="C77" s="28" t="s">
        <v>166</v>
      </c>
      <c r="D77" s="28" t="s">
        <v>390</v>
      </c>
      <c r="E77" s="28" t="s">
        <v>404</v>
      </c>
      <c r="F77" s="28"/>
      <c r="G77" s="28"/>
      <c r="H77" s="28" t="s">
        <v>56</v>
      </c>
      <c r="I77" s="28" t="s">
        <v>57</v>
      </c>
      <c r="J77" s="28" t="s">
        <v>392</v>
      </c>
      <c r="K77" s="28" t="s">
        <v>405</v>
      </c>
      <c r="L77" s="29"/>
      <c r="M77" s="28" t="s">
        <v>394</v>
      </c>
      <c r="N77" s="28"/>
      <c r="O77" s="28">
        <v>2023</v>
      </c>
      <c r="P77" s="28"/>
      <c r="Q77" s="30" t="s">
        <v>63</v>
      </c>
      <c r="R77" s="30" t="s">
        <v>235</v>
      </c>
      <c r="S77" s="37" t="s">
        <v>236</v>
      </c>
      <c r="T77" s="37"/>
      <c r="U77" s="31"/>
      <c r="V77" s="32">
        <f>INDEX('[4]3- BENCHMARK - SF'!$D$18:$X$18, MATCH($V$1,'[4]3- BENCHMARK - SF'!$B$18, 0), MATCH($K77,'[4]3- BENCHMARK - SF'!$D$10:$X$10, 0))</f>
        <v>233</v>
      </c>
      <c r="W77" s="30"/>
      <c r="X77" s="30" t="s">
        <v>22</v>
      </c>
      <c r="Y77" s="30" t="s">
        <v>285</v>
      </c>
      <c r="Z77" s="30"/>
      <c r="AA77" s="30"/>
      <c r="AB77" s="33"/>
      <c r="AC77" s="34">
        <f>INDEX('[4]3- BENCHMARK - SF'!$D$21:$X$33, MATCH($X77,'[4]3- BENCHMARK - SF'!$B$21:$B$33, 0), MATCH($K77,'[4]3- BENCHMARK - SF'!$D$10:$X$10, 0))</f>
        <v>0</v>
      </c>
      <c r="AD77" s="35"/>
      <c r="AF77" s="36" t="s">
        <v>395</v>
      </c>
      <c r="AG77" s="36" t="s">
        <v>396</v>
      </c>
    </row>
    <row r="78" spans="1:33" s="36" customFormat="1">
      <c r="A78" s="27"/>
      <c r="B78" s="28" t="s">
        <v>229</v>
      </c>
      <c r="C78" s="28" t="s">
        <v>166</v>
      </c>
      <c r="D78" s="28" t="s">
        <v>390</v>
      </c>
      <c r="E78" s="28" t="s">
        <v>404</v>
      </c>
      <c r="F78" s="28"/>
      <c r="G78" s="28"/>
      <c r="H78" s="28" t="s">
        <v>56</v>
      </c>
      <c r="I78" s="28" t="s">
        <v>57</v>
      </c>
      <c r="J78" s="28" t="s">
        <v>392</v>
      </c>
      <c r="K78" s="28" t="s">
        <v>405</v>
      </c>
      <c r="L78" s="29"/>
      <c r="M78" s="28" t="s">
        <v>394</v>
      </c>
      <c r="N78" s="28"/>
      <c r="O78" s="28">
        <v>2023</v>
      </c>
      <c r="P78" s="28"/>
      <c r="Q78" s="30" t="s">
        <v>63</v>
      </c>
      <c r="R78" s="30" t="s">
        <v>235</v>
      </c>
      <c r="S78" s="37" t="s">
        <v>236</v>
      </c>
      <c r="T78" s="37"/>
      <c r="U78" s="31"/>
      <c r="V78" s="32">
        <f>INDEX('[4]3- BENCHMARK - SF'!$D$18:$X$18, MATCH($V$1,'[4]3- BENCHMARK - SF'!$B$18, 0), MATCH($K78,'[4]3- BENCHMARK - SF'!$D$10:$X$10, 0))</f>
        <v>233</v>
      </c>
      <c r="W78" s="30"/>
      <c r="X78" s="30" t="s">
        <v>23</v>
      </c>
      <c r="Y78" s="30" t="s">
        <v>285</v>
      </c>
      <c r="Z78" s="30"/>
      <c r="AA78" s="30"/>
      <c r="AB78" s="33"/>
      <c r="AC78" s="34">
        <f>INDEX('[4]3- BENCHMARK - SF'!$D$21:$X$33, MATCH($X78,'[4]3- BENCHMARK - SF'!$B$21:$B$33, 0), MATCH($K78,'[4]3- BENCHMARK - SF'!$D$10:$X$10, 0))</f>
        <v>217</v>
      </c>
      <c r="AD78" s="35"/>
      <c r="AF78" s="36" t="s">
        <v>395</v>
      </c>
      <c r="AG78" s="36" t="s">
        <v>396</v>
      </c>
    </row>
    <row r="79" spans="1:33" s="36" customFormat="1">
      <c r="A79" s="27"/>
      <c r="B79" s="28" t="s">
        <v>229</v>
      </c>
      <c r="C79" s="28" t="s">
        <v>166</v>
      </c>
      <c r="D79" s="28" t="s">
        <v>390</v>
      </c>
      <c r="E79" s="28" t="s">
        <v>404</v>
      </c>
      <c r="F79" s="28"/>
      <c r="G79" s="28"/>
      <c r="H79" s="28" t="s">
        <v>56</v>
      </c>
      <c r="I79" s="28" t="s">
        <v>57</v>
      </c>
      <c r="J79" s="28" t="s">
        <v>392</v>
      </c>
      <c r="K79" s="28" t="s">
        <v>405</v>
      </c>
      <c r="L79" s="29"/>
      <c r="M79" s="28" t="s">
        <v>394</v>
      </c>
      <c r="N79" s="28"/>
      <c r="O79" s="28">
        <v>2023</v>
      </c>
      <c r="P79" s="28"/>
      <c r="Q79" s="30" t="s">
        <v>63</v>
      </c>
      <c r="R79" s="30" t="s">
        <v>235</v>
      </c>
      <c r="S79" s="37" t="s">
        <v>236</v>
      </c>
      <c r="T79" s="37"/>
      <c r="U79" s="31"/>
      <c r="V79" s="32">
        <f>INDEX('[4]3- BENCHMARK - SF'!$D$18:$X$18, MATCH($V$1,'[4]3- BENCHMARK - SF'!$B$18, 0), MATCH($K79,'[4]3- BENCHMARK - SF'!$D$10:$X$10, 0))</f>
        <v>233</v>
      </c>
      <c r="W79" s="30"/>
      <c r="X79" s="30" t="s">
        <v>24</v>
      </c>
      <c r="Y79" s="30" t="s">
        <v>285</v>
      </c>
      <c r="Z79" s="30"/>
      <c r="AA79" s="30"/>
      <c r="AB79" s="33"/>
      <c r="AC79" s="34">
        <f>INDEX('[4]3- BENCHMARK - SF'!$D$21:$X$33, MATCH($X79,'[4]3- BENCHMARK - SF'!$B$21:$B$33, 0), MATCH($K79,'[4]3- BENCHMARK - SF'!$D$10:$X$10, 0))</f>
        <v>0</v>
      </c>
      <c r="AD79" s="35"/>
      <c r="AF79" s="36" t="s">
        <v>395</v>
      </c>
      <c r="AG79" s="36" t="s">
        <v>396</v>
      </c>
    </row>
    <row r="80" spans="1:33" s="38" customFormat="1" ht="15" customHeight="1">
      <c r="A80" s="39"/>
      <c r="B80" s="40" t="s">
        <v>229</v>
      </c>
      <c r="C80" s="40" t="s">
        <v>166</v>
      </c>
      <c r="D80" s="40" t="s">
        <v>390</v>
      </c>
      <c r="E80" s="40" t="s">
        <v>404</v>
      </c>
      <c r="F80" s="40"/>
      <c r="G80" s="40"/>
      <c r="H80" s="40" t="s">
        <v>56</v>
      </c>
      <c r="I80" s="40" t="s">
        <v>57</v>
      </c>
      <c r="J80" s="40" t="s">
        <v>392</v>
      </c>
      <c r="K80" s="40" t="s">
        <v>406</v>
      </c>
      <c r="L80" s="41"/>
      <c r="M80" s="40" t="s">
        <v>394</v>
      </c>
      <c r="N80" s="40"/>
      <c r="O80" s="40">
        <v>2023</v>
      </c>
      <c r="P80" s="40"/>
      <c r="Q80" s="42" t="s">
        <v>63</v>
      </c>
      <c r="R80" s="42" t="s">
        <v>235</v>
      </c>
      <c r="S80" s="43" t="s">
        <v>236</v>
      </c>
      <c r="T80" s="43"/>
      <c r="U80" s="44"/>
      <c r="V80" s="32">
        <f>INDEX('[4]3- BENCHMARK - SF'!$D$18:$X$18, MATCH($V$1,'[4]3- BENCHMARK - SF'!$B$18, 0), MATCH($K80,'[4]3- BENCHMARK - SF'!$D$10:$X$10, 0))</f>
        <v>274</v>
      </c>
      <c r="W80" s="42"/>
      <c r="X80" s="42" t="s">
        <v>12</v>
      </c>
      <c r="Y80" s="42" t="s">
        <v>285</v>
      </c>
      <c r="Z80" s="42"/>
      <c r="AA80" s="42"/>
      <c r="AB80" s="46"/>
      <c r="AC80" s="34">
        <f>INDEX('[4]3- BENCHMARK - SF'!$D$21:$X$33, MATCH($X80,'[4]3- BENCHMARK - SF'!$B$21:$B$33, 0), MATCH($K80,'[4]3- BENCHMARK - SF'!$D$10:$X$10, 0))</f>
        <v>204</v>
      </c>
      <c r="AD80" s="35"/>
      <c r="AF80" s="38" t="s">
        <v>395</v>
      </c>
      <c r="AG80" s="38" t="s">
        <v>396</v>
      </c>
    </row>
    <row r="81" spans="1:33" s="38" customFormat="1">
      <c r="A81" s="39"/>
      <c r="B81" s="40" t="s">
        <v>229</v>
      </c>
      <c r="C81" s="40" t="s">
        <v>166</v>
      </c>
      <c r="D81" s="40" t="s">
        <v>390</v>
      </c>
      <c r="E81" s="40" t="s">
        <v>404</v>
      </c>
      <c r="F81" s="40"/>
      <c r="G81" s="40"/>
      <c r="H81" s="40" t="s">
        <v>56</v>
      </c>
      <c r="I81" s="40" t="s">
        <v>57</v>
      </c>
      <c r="J81" s="40" t="s">
        <v>392</v>
      </c>
      <c r="K81" s="40" t="s">
        <v>406</v>
      </c>
      <c r="L81" s="41"/>
      <c r="M81" s="40" t="s">
        <v>394</v>
      </c>
      <c r="N81" s="40"/>
      <c r="O81" s="40">
        <v>2023</v>
      </c>
      <c r="P81" s="40"/>
      <c r="Q81" s="42" t="s">
        <v>63</v>
      </c>
      <c r="R81" s="42" t="s">
        <v>235</v>
      </c>
      <c r="S81" s="43" t="s">
        <v>236</v>
      </c>
      <c r="T81" s="43"/>
      <c r="U81" s="44"/>
      <c r="V81" s="32">
        <f>INDEX('[4]3- BENCHMARK - SF'!$D$18:$X$18, MATCH($V$1,'[4]3- BENCHMARK - SF'!$B$18, 0), MATCH($K81,'[4]3- BENCHMARK - SF'!$D$10:$X$10, 0))</f>
        <v>274</v>
      </c>
      <c r="W81" s="42"/>
      <c r="X81" s="42" t="s">
        <v>13</v>
      </c>
      <c r="Y81" s="42" t="s">
        <v>285</v>
      </c>
      <c r="Z81" s="42"/>
      <c r="AA81" s="42"/>
      <c r="AB81" s="46"/>
      <c r="AC81" s="34">
        <f>INDEX('[4]3- BENCHMARK - SF'!$D$21:$X$33, MATCH($X81,'[4]3- BENCHMARK - SF'!$B$21:$B$33, 0), MATCH($K81,'[4]3- BENCHMARK - SF'!$D$10:$X$10, 0))</f>
        <v>399</v>
      </c>
      <c r="AD81" s="35"/>
      <c r="AF81" s="38" t="s">
        <v>395</v>
      </c>
      <c r="AG81" s="38" t="s">
        <v>396</v>
      </c>
    </row>
    <row r="82" spans="1:33" s="38" customFormat="1">
      <c r="A82" s="39"/>
      <c r="B82" s="40" t="s">
        <v>229</v>
      </c>
      <c r="C82" s="40" t="s">
        <v>166</v>
      </c>
      <c r="D82" s="40" t="s">
        <v>390</v>
      </c>
      <c r="E82" s="40" t="s">
        <v>404</v>
      </c>
      <c r="F82" s="40"/>
      <c r="G82" s="40"/>
      <c r="H82" s="40" t="s">
        <v>56</v>
      </c>
      <c r="I82" s="40" t="s">
        <v>57</v>
      </c>
      <c r="J82" s="40" t="s">
        <v>392</v>
      </c>
      <c r="K82" s="40" t="s">
        <v>406</v>
      </c>
      <c r="L82" s="41"/>
      <c r="M82" s="40" t="s">
        <v>394</v>
      </c>
      <c r="N82" s="40"/>
      <c r="O82" s="40">
        <v>2023</v>
      </c>
      <c r="P82" s="40"/>
      <c r="Q82" s="42" t="s">
        <v>63</v>
      </c>
      <c r="R82" s="42" t="s">
        <v>235</v>
      </c>
      <c r="S82" s="43" t="s">
        <v>236</v>
      </c>
      <c r="T82" s="43"/>
      <c r="U82" s="44"/>
      <c r="V82" s="32">
        <f>INDEX('[4]3- BENCHMARK - SF'!$D$18:$X$18, MATCH($V$1,'[4]3- BENCHMARK - SF'!$B$18, 0), MATCH($K82,'[4]3- BENCHMARK - SF'!$D$10:$X$10, 0))</f>
        <v>274</v>
      </c>
      <c r="W82" s="42"/>
      <c r="X82" s="42" t="s">
        <v>14</v>
      </c>
      <c r="Y82" s="42" t="s">
        <v>285</v>
      </c>
      <c r="Z82" s="42"/>
      <c r="AA82" s="42"/>
      <c r="AB82" s="46"/>
      <c r="AC82" s="34">
        <f>INDEX('[4]3- BENCHMARK - SF'!$D$21:$X$33, MATCH($X82,'[4]3- BENCHMARK - SF'!$B$21:$B$33, 0), MATCH($K82,'[4]3- BENCHMARK - SF'!$D$10:$X$10, 0))</f>
        <v>795</v>
      </c>
      <c r="AD82" s="35"/>
      <c r="AF82" s="38" t="s">
        <v>395</v>
      </c>
      <c r="AG82" s="38" t="s">
        <v>396</v>
      </c>
    </row>
    <row r="83" spans="1:33" s="38" customFormat="1">
      <c r="A83" s="39"/>
      <c r="B83" s="40" t="s">
        <v>229</v>
      </c>
      <c r="C83" s="40" t="s">
        <v>166</v>
      </c>
      <c r="D83" s="40" t="s">
        <v>390</v>
      </c>
      <c r="E83" s="40" t="s">
        <v>404</v>
      </c>
      <c r="F83" s="40"/>
      <c r="G83" s="40"/>
      <c r="H83" s="40" t="s">
        <v>56</v>
      </c>
      <c r="I83" s="40" t="s">
        <v>57</v>
      </c>
      <c r="J83" s="40" t="s">
        <v>392</v>
      </c>
      <c r="K83" s="40" t="s">
        <v>406</v>
      </c>
      <c r="L83" s="41"/>
      <c r="M83" s="40" t="s">
        <v>394</v>
      </c>
      <c r="N83" s="40"/>
      <c r="O83" s="40">
        <v>2023</v>
      </c>
      <c r="P83" s="40"/>
      <c r="Q83" s="42" t="s">
        <v>63</v>
      </c>
      <c r="R83" s="42" t="s">
        <v>235</v>
      </c>
      <c r="S83" s="43" t="s">
        <v>236</v>
      </c>
      <c r="T83" s="43"/>
      <c r="U83" s="44"/>
      <c r="V83" s="32">
        <f>INDEX('[4]3- BENCHMARK - SF'!$D$18:$X$18, MATCH($V$1,'[4]3- BENCHMARK - SF'!$B$18, 0), MATCH($K83,'[4]3- BENCHMARK - SF'!$D$10:$X$10, 0))</f>
        <v>274</v>
      </c>
      <c r="W83" s="42"/>
      <c r="X83" s="42" t="s">
        <v>15</v>
      </c>
      <c r="Y83" s="42" t="s">
        <v>285</v>
      </c>
      <c r="Z83" s="42"/>
      <c r="AA83" s="42"/>
      <c r="AB83" s="46"/>
      <c r="AC83" s="34">
        <f>INDEX('[4]3- BENCHMARK - SF'!$D$21:$X$33, MATCH($X83,'[4]3- BENCHMARK - SF'!$B$21:$B$33, 0), MATCH($K83,'[4]3- BENCHMARK - SF'!$D$10:$X$10, 0))</f>
        <v>264</v>
      </c>
      <c r="AD83" s="35"/>
      <c r="AF83" s="38" t="s">
        <v>395</v>
      </c>
      <c r="AG83" s="38" t="s">
        <v>396</v>
      </c>
    </row>
    <row r="84" spans="1:33" s="38" customFormat="1">
      <c r="A84" s="39"/>
      <c r="B84" s="40" t="s">
        <v>229</v>
      </c>
      <c r="C84" s="40" t="s">
        <v>166</v>
      </c>
      <c r="D84" s="40" t="s">
        <v>390</v>
      </c>
      <c r="E84" s="40" t="s">
        <v>404</v>
      </c>
      <c r="F84" s="40"/>
      <c r="G84" s="40"/>
      <c r="H84" s="40" t="s">
        <v>56</v>
      </c>
      <c r="I84" s="40" t="s">
        <v>57</v>
      </c>
      <c r="J84" s="40" t="s">
        <v>392</v>
      </c>
      <c r="K84" s="40" t="s">
        <v>406</v>
      </c>
      <c r="L84" s="41"/>
      <c r="M84" s="40" t="s">
        <v>394</v>
      </c>
      <c r="N84" s="40"/>
      <c r="O84" s="40">
        <v>2023</v>
      </c>
      <c r="P84" s="40"/>
      <c r="Q84" s="42" t="s">
        <v>63</v>
      </c>
      <c r="R84" s="42" t="s">
        <v>235</v>
      </c>
      <c r="S84" s="43" t="s">
        <v>236</v>
      </c>
      <c r="T84" s="43"/>
      <c r="U84" s="44"/>
      <c r="V84" s="32">
        <f>INDEX('[4]3- BENCHMARK - SF'!$D$18:$X$18, MATCH($V$1,'[4]3- BENCHMARK - SF'!$B$18, 0), MATCH($K84,'[4]3- BENCHMARK - SF'!$D$10:$X$10, 0))</f>
        <v>274</v>
      </c>
      <c r="W84" s="42"/>
      <c r="X84" s="42" t="s">
        <v>16</v>
      </c>
      <c r="Y84" s="42" t="s">
        <v>285</v>
      </c>
      <c r="Z84" s="42"/>
      <c r="AA84" s="42"/>
      <c r="AB84" s="46"/>
      <c r="AC84" s="34">
        <f>INDEX('[4]3- BENCHMARK - SF'!$D$21:$X$33, MATCH($X84,'[4]3- BENCHMARK - SF'!$B$21:$B$33, 0), MATCH($K84,'[4]3- BENCHMARK - SF'!$D$10:$X$10, 0))</f>
        <v>140</v>
      </c>
      <c r="AD84" s="35"/>
      <c r="AF84" s="38" t="s">
        <v>395</v>
      </c>
      <c r="AG84" s="38" t="s">
        <v>396</v>
      </c>
    </row>
    <row r="85" spans="1:33" s="38" customFormat="1">
      <c r="A85" s="39"/>
      <c r="B85" s="40" t="s">
        <v>229</v>
      </c>
      <c r="C85" s="40" t="s">
        <v>166</v>
      </c>
      <c r="D85" s="40" t="s">
        <v>390</v>
      </c>
      <c r="E85" s="40" t="s">
        <v>404</v>
      </c>
      <c r="F85" s="40"/>
      <c r="G85" s="40"/>
      <c r="H85" s="40" t="s">
        <v>56</v>
      </c>
      <c r="I85" s="40" t="s">
        <v>57</v>
      </c>
      <c r="J85" s="40" t="s">
        <v>392</v>
      </c>
      <c r="K85" s="40" t="s">
        <v>406</v>
      </c>
      <c r="L85" s="41"/>
      <c r="M85" s="40" t="s">
        <v>394</v>
      </c>
      <c r="N85" s="40"/>
      <c r="O85" s="40">
        <v>2023</v>
      </c>
      <c r="P85" s="40"/>
      <c r="Q85" s="42" t="s">
        <v>63</v>
      </c>
      <c r="R85" s="42" t="s">
        <v>235</v>
      </c>
      <c r="S85" s="43" t="s">
        <v>236</v>
      </c>
      <c r="T85" s="43"/>
      <c r="U85" s="44"/>
      <c r="V85" s="32">
        <f>INDEX('[4]3- BENCHMARK - SF'!$D$18:$X$18, MATCH($V$1,'[4]3- BENCHMARK - SF'!$B$18, 0), MATCH($K85,'[4]3- BENCHMARK - SF'!$D$10:$X$10, 0))</f>
        <v>274</v>
      </c>
      <c r="W85" s="42"/>
      <c r="X85" s="42" t="s">
        <v>17</v>
      </c>
      <c r="Y85" s="42" t="s">
        <v>285</v>
      </c>
      <c r="Z85" s="42"/>
      <c r="AA85" s="42"/>
      <c r="AB85" s="46"/>
      <c r="AC85" s="34">
        <f>INDEX('[4]3- BENCHMARK - SF'!$D$21:$X$33, MATCH($X85,'[4]3- BENCHMARK - SF'!$B$21:$B$33, 0), MATCH($K85,'[4]3- BENCHMARK - SF'!$D$10:$X$10, 0))</f>
        <v>94</v>
      </c>
      <c r="AD85" s="35"/>
      <c r="AF85" s="38" t="s">
        <v>395</v>
      </c>
      <c r="AG85" s="38" t="s">
        <v>396</v>
      </c>
    </row>
    <row r="86" spans="1:33" s="38" customFormat="1">
      <c r="A86" s="39"/>
      <c r="B86" s="40" t="s">
        <v>229</v>
      </c>
      <c r="C86" s="40" t="s">
        <v>166</v>
      </c>
      <c r="D86" s="40" t="s">
        <v>390</v>
      </c>
      <c r="E86" s="40" t="s">
        <v>404</v>
      </c>
      <c r="F86" s="40"/>
      <c r="G86" s="40"/>
      <c r="H86" s="40" t="s">
        <v>56</v>
      </c>
      <c r="I86" s="40" t="s">
        <v>57</v>
      </c>
      <c r="J86" s="40" t="s">
        <v>392</v>
      </c>
      <c r="K86" s="40" t="s">
        <v>406</v>
      </c>
      <c r="L86" s="41"/>
      <c r="M86" s="40" t="s">
        <v>394</v>
      </c>
      <c r="N86" s="40"/>
      <c r="O86" s="40">
        <v>2023</v>
      </c>
      <c r="P86" s="40"/>
      <c r="Q86" s="42" t="s">
        <v>63</v>
      </c>
      <c r="R86" s="42" t="s">
        <v>235</v>
      </c>
      <c r="S86" s="43" t="s">
        <v>236</v>
      </c>
      <c r="T86" s="43"/>
      <c r="U86" s="44"/>
      <c r="V86" s="32">
        <f>INDEX('[4]3- BENCHMARK - SF'!$D$18:$X$18, MATCH($V$1,'[4]3- BENCHMARK - SF'!$B$18, 0), MATCH($K86,'[4]3- BENCHMARK - SF'!$D$10:$X$10, 0))</f>
        <v>274</v>
      </c>
      <c r="W86" s="42"/>
      <c r="X86" s="42" t="s">
        <v>18</v>
      </c>
      <c r="Y86" s="42" t="s">
        <v>285</v>
      </c>
      <c r="Z86" s="42"/>
      <c r="AA86" s="42"/>
      <c r="AB86" s="46"/>
      <c r="AC86" s="34">
        <f>INDEX('[4]3- BENCHMARK - SF'!$D$21:$X$33, MATCH($X86,'[4]3- BENCHMARK - SF'!$B$21:$B$33, 0), MATCH($K86,'[4]3- BENCHMARK - SF'!$D$10:$X$10, 0))</f>
        <v>60</v>
      </c>
      <c r="AD86" s="35"/>
      <c r="AF86" s="38" t="s">
        <v>395</v>
      </c>
      <c r="AG86" s="38" t="s">
        <v>396</v>
      </c>
    </row>
    <row r="87" spans="1:33" s="38" customFormat="1">
      <c r="A87" s="39"/>
      <c r="B87" s="40" t="s">
        <v>229</v>
      </c>
      <c r="C87" s="40" t="s">
        <v>166</v>
      </c>
      <c r="D87" s="40" t="s">
        <v>390</v>
      </c>
      <c r="E87" s="40" t="s">
        <v>404</v>
      </c>
      <c r="F87" s="40"/>
      <c r="G87" s="40"/>
      <c r="H87" s="40" t="s">
        <v>56</v>
      </c>
      <c r="I87" s="40" t="s">
        <v>57</v>
      </c>
      <c r="J87" s="40" t="s">
        <v>392</v>
      </c>
      <c r="K87" s="40" t="s">
        <v>406</v>
      </c>
      <c r="L87" s="41"/>
      <c r="M87" s="40" t="s">
        <v>394</v>
      </c>
      <c r="N87" s="40"/>
      <c r="O87" s="40">
        <v>2023</v>
      </c>
      <c r="P87" s="40"/>
      <c r="Q87" s="42" t="s">
        <v>63</v>
      </c>
      <c r="R87" s="42" t="s">
        <v>235</v>
      </c>
      <c r="S87" s="43" t="s">
        <v>236</v>
      </c>
      <c r="T87" s="43"/>
      <c r="U87" s="44"/>
      <c r="V87" s="32">
        <f>INDEX('[4]3- BENCHMARK - SF'!$D$18:$X$18, MATCH($V$1,'[4]3- BENCHMARK - SF'!$B$18, 0), MATCH($K87,'[4]3- BENCHMARK - SF'!$D$10:$X$10, 0))</f>
        <v>274</v>
      </c>
      <c r="W87" s="42"/>
      <c r="X87" s="42" t="s">
        <v>19</v>
      </c>
      <c r="Y87" s="42" t="s">
        <v>285</v>
      </c>
      <c r="Z87" s="42"/>
      <c r="AA87" s="42"/>
      <c r="AB87" s="46"/>
      <c r="AC87" s="34">
        <f>INDEX('[4]3- BENCHMARK - SF'!$D$21:$X$33, MATCH($X87,'[4]3- BENCHMARK - SF'!$B$21:$B$33, 0), MATCH($K87,'[4]3- BENCHMARK - SF'!$D$10:$X$10, 0))</f>
        <v>0</v>
      </c>
      <c r="AD87" s="35"/>
      <c r="AF87" s="38" t="s">
        <v>395</v>
      </c>
      <c r="AG87" s="38" t="s">
        <v>396</v>
      </c>
    </row>
    <row r="88" spans="1:33" s="38" customFormat="1">
      <c r="A88" s="39"/>
      <c r="B88" s="40" t="s">
        <v>229</v>
      </c>
      <c r="C88" s="40" t="s">
        <v>166</v>
      </c>
      <c r="D88" s="40" t="s">
        <v>390</v>
      </c>
      <c r="E88" s="40" t="s">
        <v>404</v>
      </c>
      <c r="F88" s="40"/>
      <c r="G88" s="40"/>
      <c r="H88" s="40" t="s">
        <v>56</v>
      </c>
      <c r="I88" s="40" t="s">
        <v>57</v>
      </c>
      <c r="J88" s="40" t="s">
        <v>392</v>
      </c>
      <c r="K88" s="40" t="s">
        <v>406</v>
      </c>
      <c r="L88" s="41"/>
      <c r="M88" s="40" t="s">
        <v>394</v>
      </c>
      <c r="N88" s="40"/>
      <c r="O88" s="40">
        <v>2023</v>
      </c>
      <c r="P88" s="40"/>
      <c r="Q88" s="42" t="s">
        <v>63</v>
      </c>
      <c r="R88" s="42" t="s">
        <v>235</v>
      </c>
      <c r="S88" s="43" t="s">
        <v>236</v>
      </c>
      <c r="T88" s="43"/>
      <c r="U88" s="44"/>
      <c r="V88" s="32">
        <f>INDEX('[4]3- BENCHMARK - SF'!$D$18:$X$18, MATCH($V$1,'[4]3- BENCHMARK - SF'!$B$18, 0), MATCH($K88,'[4]3- BENCHMARK - SF'!$D$10:$X$10, 0))</f>
        <v>274</v>
      </c>
      <c r="W88" s="42"/>
      <c r="X88" s="42" t="s">
        <v>20</v>
      </c>
      <c r="Y88" s="42" t="s">
        <v>285</v>
      </c>
      <c r="Z88" s="42"/>
      <c r="AA88" s="42"/>
      <c r="AB88" s="46"/>
      <c r="AC88" s="34">
        <f>INDEX('[4]3- BENCHMARK - SF'!$D$21:$X$33, MATCH($X88,'[4]3- BENCHMARK - SF'!$B$21:$B$33, 0), MATCH($K88,'[4]3- BENCHMARK - SF'!$D$10:$X$10, 0))</f>
        <v>504</v>
      </c>
      <c r="AD88" s="35"/>
      <c r="AF88" s="38" t="s">
        <v>395</v>
      </c>
      <c r="AG88" s="38" t="s">
        <v>396</v>
      </c>
    </row>
    <row r="89" spans="1:33" s="38" customFormat="1">
      <c r="A89" s="39"/>
      <c r="B89" s="40" t="s">
        <v>229</v>
      </c>
      <c r="C89" s="40" t="s">
        <v>166</v>
      </c>
      <c r="D89" s="40" t="s">
        <v>390</v>
      </c>
      <c r="E89" s="40" t="s">
        <v>404</v>
      </c>
      <c r="F89" s="40"/>
      <c r="G89" s="40"/>
      <c r="H89" s="40" t="s">
        <v>56</v>
      </c>
      <c r="I89" s="40" t="s">
        <v>57</v>
      </c>
      <c r="J89" s="40" t="s">
        <v>392</v>
      </c>
      <c r="K89" s="40" t="s">
        <v>406</v>
      </c>
      <c r="L89" s="41"/>
      <c r="M89" s="40" t="s">
        <v>394</v>
      </c>
      <c r="N89" s="40"/>
      <c r="O89" s="40">
        <v>2023</v>
      </c>
      <c r="P89" s="40"/>
      <c r="Q89" s="42" t="s">
        <v>63</v>
      </c>
      <c r="R89" s="42" t="s">
        <v>235</v>
      </c>
      <c r="S89" s="43" t="s">
        <v>236</v>
      </c>
      <c r="T89" s="43"/>
      <c r="U89" s="44"/>
      <c r="V89" s="32">
        <f>INDEX('[4]3- BENCHMARK - SF'!$D$18:$X$18, MATCH($V$1,'[4]3- BENCHMARK - SF'!$B$18, 0), MATCH($K89,'[4]3- BENCHMARK - SF'!$D$10:$X$10, 0))</f>
        <v>274</v>
      </c>
      <c r="W89" s="42"/>
      <c r="X89" s="42" t="s">
        <v>21</v>
      </c>
      <c r="Y89" s="42" t="s">
        <v>285</v>
      </c>
      <c r="Z89" s="42"/>
      <c r="AA89" s="42"/>
      <c r="AB89" s="46"/>
      <c r="AC89" s="34">
        <f>INDEX('[4]3- BENCHMARK - SF'!$D$21:$X$33, MATCH($X89,'[4]3- BENCHMARK - SF'!$B$21:$B$33, 0), MATCH($K89,'[4]3- BENCHMARK - SF'!$D$10:$X$10, 0))</f>
        <v>422</v>
      </c>
      <c r="AD89" s="35"/>
      <c r="AF89" s="38" t="s">
        <v>395</v>
      </c>
      <c r="AG89" s="38" t="s">
        <v>396</v>
      </c>
    </row>
    <row r="90" spans="1:33" s="38" customFormat="1">
      <c r="A90" s="39"/>
      <c r="B90" s="40" t="s">
        <v>229</v>
      </c>
      <c r="C90" s="40" t="s">
        <v>166</v>
      </c>
      <c r="D90" s="40" t="s">
        <v>390</v>
      </c>
      <c r="E90" s="40" t="s">
        <v>404</v>
      </c>
      <c r="F90" s="40"/>
      <c r="G90" s="40"/>
      <c r="H90" s="40" t="s">
        <v>56</v>
      </c>
      <c r="I90" s="40" t="s">
        <v>57</v>
      </c>
      <c r="J90" s="40" t="s">
        <v>392</v>
      </c>
      <c r="K90" s="40" t="s">
        <v>406</v>
      </c>
      <c r="L90" s="41"/>
      <c r="M90" s="40" t="s">
        <v>394</v>
      </c>
      <c r="N90" s="40"/>
      <c r="O90" s="40">
        <v>2023</v>
      </c>
      <c r="P90" s="40"/>
      <c r="Q90" s="42" t="s">
        <v>63</v>
      </c>
      <c r="R90" s="42" t="s">
        <v>235</v>
      </c>
      <c r="S90" s="43" t="s">
        <v>236</v>
      </c>
      <c r="T90" s="43"/>
      <c r="U90" s="44"/>
      <c r="V90" s="32">
        <f>INDEX('[4]3- BENCHMARK - SF'!$D$18:$X$18, MATCH($V$1,'[4]3- BENCHMARK - SF'!$B$18, 0), MATCH($K90,'[4]3- BENCHMARK - SF'!$D$10:$X$10, 0))</f>
        <v>274</v>
      </c>
      <c r="W90" s="42"/>
      <c r="X90" s="42" t="s">
        <v>22</v>
      </c>
      <c r="Y90" s="42" t="s">
        <v>285</v>
      </c>
      <c r="Z90" s="42"/>
      <c r="AA90" s="42"/>
      <c r="AB90" s="46"/>
      <c r="AC90" s="34">
        <f>INDEX('[4]3- BENCHMARK - SF'!$D$21:$X$33, MATCH($X90,'[4]3- BENCHMARK - SF'!$B$21:$B$33, 0), MATCH($K90,'[4]3- BENCHMARK - SF'!$D$10:$X$10, 0))</f>
        <v>0</v>
      </c>
      <c r="AD90" s="35"/>
      <c r="AF90" s="38" t="s">
        <v>395</v>
      </c>
      <c r="AG90" s="38" t="s">
        <v>396</v>
      </c>
    </row>
    <row r="91" spans="1:33" s="38" customFormat="1">
      <c r="A91" s="39"/>
      <c r="B91" s="40" t="s">
        <v>229</v>
      </c>
      <c r="C91" s="40" t="s">
        <v>166</v>
      </c>
      <c r="D91" s="40" t="s">
        <v>390</v>
      </c>
      <c r="E91" s="40" t="s">
        <v>404</v>
      </c>
      <c r="F91" s="40"/>
      <c r="G91" s="40"/>
      <c r="H91" s="40" t="s">
        <v>56</v>
      </c>
      <c r="I91" s="40" t="s">
        <v>57</v>
      </c>
      <c r="J91" s="40" t="s">
        <v>392</v>
      </c>
      <c r="K91" s="40" t="s">
        <v>406</v>
      </c>
      <c r="L91" s="41"/>
      <c r="M91" s="40" t="s">
        <v>394</v>
      </c>
      <c r="N91" s="40"/>
      <c r="O91" s="40">
        <v>2023</v>
      </c>
      <c r="P91" s="40"/>
      <c r="Q91" s="42" t="s">
        <v>63</v>
      </c>
      <c r="R91" s="42" t="s">
        <v>235</v>
      </c>
      <c r="S91" s="43" t="s">
        <v>236</v>
      </c>
      <c r="T91" s="43"/>
      <c r="U91" s="44"/>
      <c r="V91" s="32">
        <f>INDEX('[4]3- BENCHMARK - SF'!$D$18:$X$18, MATCH($V$1,'[4]3- BENCHMARK - SF'!$B$18, 0), MATCH($K91,'[4]3- BENCHMARK - SF'!$D$10:$X$10, 0))</f>
        <v>274</v>
      </c>
      <c r="W91" s="42"/>
      <c r="X91" s="42" t="s">
        <v>23</v>
      </c>
      <c r="Y91" s="42" t="s">
        <v>285</v>
      </c>
      <c r="Z91" s="42"/>
      <c r="AA91" s="42"/>
      <c r="AB91" s="46"/>
      <c r="AC91" s="34">
        <f>INDEX('[4]3- BENCHMARK - SF'!$D$21:$X$33, MATCH($X91,'[4]3- BENCHMARK - SF'!$B$21:$B$33, 0), MATCH($K91,'[4]3- BENCHMARK - SF'!$D$10:$X$10, 0))</f>
        <v>221</v>
      </c>
      <c r="AD91" s="35"/>
      <c r="AF91" s="38" t="s">
        <v>395</v>
      </c>
      <c r="AG91" s="38" t="s">
        <v>396</v>
      </c>
    </row>
    <row r="92" spans="1:33" s="38" customFormat="1">
      <c r="A92" s="39"/>
      <c r="B92" s="40" t="s">
        <v>229</v>
      </c>
      <c r="C92" s="40" t="s">
        <v>166</v>
      </c>
      <c r="D92" s="40" t="s">
        <v>390</v>
      </c>
      <c r="E92" s="40" t="s">
        <v>404</v>
      </c>
      <c r="F92" s="40"/>
      <c r="G92" s="40"/>
      <c r="H92" s="40" t="s">
        <v>56</v>
      </c>
      <c r="I92" s="40" t="s">
        <v>57</v>
      </c>
      <c r="J92" s="40" t="s">
        <v>392</v>
      </c>
      <c r="K92" s="40" t="s">
        <v>406</v>
      </c>
      <c r="L92" s="41"/>
      <c r="M92" s="40" t="s">
        <v>394</v>
      </c>
      <c r="N92" s="40"/>
      <c r="O92" s="40">
        <v>2023</v>
      </c>
      <c r="P92" s="40"/>
      <c r="Q92" s="42" t="s">
        <v>63</v>
      </c>
      <c r="R92" s="42" t="s">
        <v>235</v>
      </c>
      <c r="S92" s="43" t="s">
        <v>236</v>
      </c>
      <c r="T92" s="43"/>
      <c r="U92" s="44"/>
      <c r="V92" s="32">
        <f>INDEX('[4]3- BENCHMARK - SF'!$D$18:$X$18, MATCH($V$1,'[4]3- BENCHMARK - SF'!$B$18, 0), MATCH($K92,'[4]3- BENCHMARK - SF'!$D$10:$X$10, 0))</f>
        <v>274</v>
      </c>
      <c r="W92" s="42"/>
      <c r="X92" s="42" t="s">
        <v>24</v>
      </c>
      <c r="Y92" s="42" t="s">
        <v>285</v>
      </c>
      <c r="Z92" s="42"/>
      <c r="AA92" s="42"/>
      <c r="AB92" s="46"/>
      <c r="AC92" s="34">
        <f>INDEX('[4]3- BENCHMARK - SF'!$D$21:$X$33, MATCH($X92,'[4]3- BENCHMARK - SF'!$B$21:$B$33, 0), MATCH($K92,'[4]3- BENCHMARK - SF'!$D$10:$X$10, 0))</f>
        <v>0</v>
      </c>
      <c r="AD92" s="35"/>
      <c r="AF92" s="38" t="s">
        <v>395</v>
      </c>
      <c r="AG92" s="38" t="s">
        <v>396</v>
      </c>
    </row>
    <row r="93" spans="1:33" s="36" customFormat="1" ht="15" customHeight="1">
      <c r="A93" s="27"/>
      <c r="B93" s="28" t="s">
        <v>229</v>
      </c>
      <c r="C93" s="28" t="s">
        <v>166</v>
      </c>
      <c r="D93" s="28" t="s">
        <v>390</v>
      </c>
      <c r="E93" s="28" t="s">
        <v>404</v>
      </c>
      <c r="F93" s="28"/>
      <c r="G93" s="28"/>
      <c r="H93" s="28" t="s">
        <v>56</v>
      </c>
      <c r="I93" s="28" t="s">
        <v>407</v>
      </c>
      <c r="J93" s="28" t="s">
        <v>401</v>
      </c>
      <c r="K93" s="28" t="s">
        <v>408</v>
      </c>
      <c r="L93" s="29"/>
      <c r="M93" s="28" t="s">
        <v>403</v>
      </c>
      <c r="N93" s="28"/>
      <c r="O93" s="28">
        <v>2023</v>
      </c>
      <c r="P93" s="28"/>
      <c r="Q93" s="30" t="s">
        <v>63</v>
      </c>
      <c r="R93" s="30" t="s">
        <v>235</v>
      </c>
      <c r="S93" s="30" t="s">
        <v>236</v>
      </c>
      <c r="T93" s="30"/>
      <c r="U93" s="31"/>
      <c r="V93" s="32">
        <f>INDEX('[4]3- BENCHMARK - SF'!$D$18:$X$18, MATCH($V$1,'[4]3- BENCHMARK - SF'!$B$18, 0), MATCH($K93,'[4]3- BENCHMARK - SF'!$D$10:$X$10, 0))</f>
        <v>650</v>
      </c>
      <c r="W93" s="30"/>
      <c r="X93" s="30" t="s">
        <v>12</v>
      </c>
      <c r="Y93" s="30" t="s">
        <v>285</v>
      </c>
      <c r="Z93" s="30"/>
      <c r="AA93" s="30"/>
      <c r="AB93" s="33"/>
      <c r="AC93" s="34">
        <f>INDEX('[4]3- BENCHMARK - SF'!$D$21:$X$33, MATCH($X93,'[4]3- BENCHMARK - SF'!$B$21:$B$33, 0), MATCH($K93,'[4]3- BENCHMARK - SF'!$D$10:$X$10, 0))</f>
        <v>272</v>
      </c>
      <c r="AD93" s="35"/>
      <c r="AF93" s="36" t="s">
        <v>395</v>
      </c>
      <c r="AG93" s="36" t="s">
        <v>396</v>
      </c>
    </row>
    <row r="94" spans="1:33" s="36" customFormat="1">
      <c r="A94" s="27"/>
      <c r="B94" s="28" t="s">
        <v>229</v>
      </c>
      <c r="C94" s="28" t="s">
        <v>166</v>
      </c>
      <c r="D94" s="28" t="s">
        <v>390</v>
      </c>
      <c r="E94" s="28" t="s">
        <v>404</v>
      </c>
      <c r="F94" s="28"/>
      <c r="G94" s="28"/>
      <c r="H94" s="28" t="s">
        <v>56</v>
      </c>
      <c r="I94" s="28" t="s">
        <v>407</v>
      </c>
      <c r="J94" s="28" t="s">
        <v>401</v>
      </c>
      <c r="K94" s="28" t="s">
        <v>408</v>
      </c>
      <c r="L94" s="29"/>
      <c r="M94" s="28" t="s">
        <v>403</v>
      </c>
      <c r="N94" s="28"/>
      <c r="O94" s="28">
        <v>2023</v>
      </c>
      <c r="P94" s="28"/>
      <c r="Q94" s="30" t="s">
        <v>63</v>
      </c>
      <c r="R94" s="30" t="s">
        <v>235</v>
      </c>
      <c r="S94" s="37" t="s">
        <v>236</v>
      </c>
      <c r="T94" s="37"/>
      <c r="U94" s="31"/>
      <c r="V94" s="32">
        <f>INDEX('[4]3- BENCHMARK - SF'!$D$18:$X$18, MATCH($V$1,'[4]3- BENCHMARK - SF'!$B$18, 0), MATCH($K94,'[4]3- BENCHMARK - SF'!$D$10:$X$10, 0))</f>
        <v>650</v>
      </c>
      <c r="W94" s="30"/>
      <c r="X94" s="30" t="s">
        <v>13</v>
      </c>
      <c r="Y94" s="30" t="s">
        <v>285</v>
      </c>
      <c r="Z94" s="30"/>
      <c r="AA94" s="30"/>
      <c r="AB94" s="33"/>
      <c r="AC94" s="34">
        <f>INDEX('[4]3- BENCHMARK - SF'!$D$21:$X$33, MATCH($X94,'[4]3- BENCHMARK - SF'!$B$21:$B$33, 0), MATCH($K94,'[4]3- BENCHMARK - SF'!$D$10:$X$10, 0))</f>
        <v>531</v>
      </c>
      <c r="AD94" s="35"/>
      <c r="AF94" s="36" t="s">
        <v>395</v>
      </c>
      <c r="AG94" s="36" t="s">
        <v>396</v>
      </c>
    </row>
    <row r="95" spans="1:33" s="36" customFormat="1">
      <c r="A95" s="27"/>
      <c r="B95" s="28" t="s">
        <v>229</v>
      </c>
      <c r="C95" s="28" t="s">
        <v>166</v>
      </c>
      <c r="D95" s="28" t="s">
        <v>390</v>
      </c>
      <c r="E95" s="28" t="s">
        <v>404</v>
      </c>
      <c r="F95" s="28"/>
      <c r="G95" s="28"/>
      <c r="H95" s="28" t="s">
        <v>56</v>
      </c>
      <c r="I95" s="28" t="s">
        <v>407</v>
      </c>
      <c r="J95" s="28" t="s">
        <v>401</v>
      </c>
      <c r="K95" s="28" t="s">
        <v>408</v>
      </c>
      <c r="L95" s="29"/>
      <c r="M95" s="28" t="s">
        <v>403</v>
      </c>
      <c r="N95" s="28"/>
      <c r="O95" s="28">
        <v>2023</v>
      </c>
      <c r="P95" s="28"/>
      <c r="Q95" s="30" t="s">
        <v>63</v>
      </c>
      <c r="R95" s="30" t="s">
        <v>235</v>
      </c>
      <c r="S95" s="37" t="s">
        <v>236</v>
      </c>
      <c r="T95" s="37"/>
      <c r="U95" s="31"/>
      <c r="V95" s="32">
        <f>INDEX('[4]3- BENCHMARK - SF'!$D$18:$X$18, MATCH($V$1,'[4]3- BENCHMARK - SF'!$B$18, 0), MATCH($K95,'[4]3- BENCHMARK - SF'!$D$10:$X$10, 0))</f>
        <v>650</v>
      </c>
      <c r="W95" s="30"/>
      <c r="X95" s="30" t="s">
        <v>14</v>
      </c>
      <c r="Y95" s="30" t="s">
        <v>285</v>
      </c>
      <c r="Z95" s="30"/>
      <c r="AA95" s="30"/>
      <c r="AB95" s="33"/>
      <c r="AC95" s="34">
        <f>INDEX('[4]3- BENCHMARK - SF'!$D$21:$X$33, MATCH($X95,'[4]3- BENCHMARK - SF'!$B$21:$B$33, 0), MATCH($K95,'[4]3- BENCHMARK - SF'!$D$10:$X$10, 0))</f>
        <v>1055</v>
      </c>
      <c r="AD95" s="35"/>
      <c r="AF95" s="36" t="s">
        <v>395</v>
      </c>
      <c r="AG95" s="36" t="s">
        <v>396</v>
      </c>
    </row>
    <row r="96" spans="1:33" s="36" customFormat="1">
      <c r="A96" s="27"/>
      <c r="B96" s="28" t="s">
        <v>229</v>
      </c>
      <c r="C96" s="28" t="s">
        <v>166</v>
      </c>
      <c r="D96" s="28" t="s">
        <v>390</v>
      </c>
      <c r="E96" s="28" t="s">
        <v>404</v>
      </c>
      <c r="F96" s="28"/>
      <c r="G96" s="28"/>
      <c r="H96" s="28" t="s">
        <v>56</v>
      </c>
      <c r="I96" s="28" t="s">
        <v>407</v>
      </c>
      <c r="J96" s="28" t="s">
        <v>401</v>
      </c>
      <c r="K96" s="28" t="s">
        <v>408</v>
      </c>
      <c r="L96" s="29"/>
      <c r="M96" s="28" t="s">
        <v>403</v>
      </c>
      <c r="N96" s="28"/>
      <c r="O96" s="28">
        <v>2023</v>
      </c>
      <c r="P96" s="28"/>
      <c r="Q96" s="30" t="s">
        <v>63</v>
      </c>
      <c r="R96" s="30" t="s">
        <v>235</v>
      </c>
      <c r="S96" s="37" t="s">
        <v>236</v>
      </c>
      <c r="T96" s="37"/>
      <c r="U96" s="31"/>
      <c r="V96" s="32">
        <f>INDEX('[4]3- BENCHMARK - SF'!$D$18:$X$18, MATCH($V$1,'[4]3- BENCHMARK - SF'!$B$18, 0), MATCH($K96,'[4]3- BENCHMARK - SF'!$D$10:$X$10, 0))</f>
        <v>650</v>
      </c>
      <c r="W96" s="30"/>
      <c r="X96" s="30" t="s">
        <v>15</v>
      </c>
      <c r="Y96" s="30" t="s">
        <v>285</v>
      </c>
      <c r="Z96" s="30"/>
      <c r="AA96" s="30"/>
      <c r="AB96" s="33"/>
      <c r="AC96" s="34">
        <f>INDEX('[4]3- BENCHMARK - SF'!$D$21:$X$33, MATCH($X96,'[4]3- BENCHMARK - SF'!$B$21:$B$33, 0), MATCH($K96,'[4]3- BENCHMARK - SF'!$D$10:$X$10, 0))</f>
        <v>350</v>
      </c>
      <c r="AD96" s="35"/>
      <c r="AF96" s="36" t="s">
        <v>395</v>
      </c>
      <c r="AG96" s="36" t="s">
        <v>396</v>
      </c>
    </row>
    <row r="97" spans="1:33" s="36" customFormat="1">
      <c r="A97" s="27"/>
      <c r="B97" s="28" t="s">
        <v>229</v>
      </c>
      <c r="C97" s="28" t="s">
        <v>166</v>
      </c>
      <c r="D97" s="28" t="s">
        <v>390</v>
      </c>
      <c r="E97" s="28" t="s">
        <v>404</v>
      </c>
      <c r="F97" s="28"/>
      <c r="G97" s="28"/>
      <c r="H97" s="28" t="s">
        <v>56</v>
      </c>
      <c r="I97" s="28" t="s">
        <v>407</v>
      </c>
      <c r="J97" s="28" t="s">
        <v>401</v>
      </c>
      <c r="K97" s="28" t="s">
        <v>408</v>
      </c>
      <c r="L97" s="29"/>
      <c r="M97" s="28" t="s">
        <v>403</v>
      </c>
      <c r="N97" s="28"/>
      <c r="O97" s="28">
        <v>2023</v>
      </c>
      <c r="P97" s="28"/>
      <c r="Q97" s="30" t="s">
        <v>63</v>
      </c>
      <c r="R97" s="30" t="s">
        <v>235</v>
      </c>
      <c r="S97" s="37" t="s">
        <v>236</v>
      </c>
      <c r="T97" s="37"/>
      <c r="U97" s="31"/>
      <c r="V97" s="32">
        <f>INDEX('[4]3- BENCHMARK - SF'!$D$18:$X$18, MATCH($V$1,'[4]3- BENCHMARK - SF'!$B$18, 0), MATCH($K97,'[4]3- BENCHMARK - SF'!$D$10:$X$10, 0))</f>
        <v>650</v>
      </c>
      <c r="W97" s="30"/>
      <c r="X97" s="30" t="s">
        <v>16</v>
      </c>
      <c r="Y97" s="30" t="s">
        <v>285</v>
      </c>
      <c r="Z97" s="30"/>
      <c r="AA97" s="30"/>
      <c r="AB97" s="33"/>
      <c r="AC97" s="34">
        <f>INDEX('[4]3- BENCHMARK - SF'!$D$21:$X$33, MATCH($X97,'[4]3- BENCHMARK - SF'!$B$21:$B$33, 0), MATCH($K97,'[4]3- BENCHMARK - SF'!$D$10:$X$10, 0))</f>
        <v>186</v>
      </c>
      <c r="AD97" s="35"/>
      <c r="AF97" s="36" t="s">
        <v>395</v>
      </c>
      <c r="AG97" s="36" t="s">
        <v>396</v>
      </c>
    </row>
    <row r="98" spans="1:33" s="36" customFormat="1">
      <c r="A98" s="27"/>
      <c r="B98" s="28" t="s">
        <v>229</v>
      </c>
      <c r="C98" s="28" t="s">
        <v>166</v>
      </c>
      <c r="D98" s="28" t="s">
        <v>390</v>
      </c>
      <c r="E98" s="28" t="s">
        <v>404</v>
      </c>
      <c r="F98" s="28"/>
      <c r="G98" s="28"/>
      <c r="H98" s="28" t="s">
        <v>56</v>
      </c>
      <c r="I98" s="28" t="s">
        <v>407</v>
      </c>
      <c r="J98" s="28" t="s">
        <v>401</v>
      </c>
      <c r="K98" s="28" t="s">
        <v>408</v>
      </c>
      <c r="L98" s="29"/>
      <c r="M98" s="28" t="s">
        <v>403</v>
      </c>
      <c r="N98" s="28"/>
      <c r="O98" s="28">
        <v>2023</v>
      </c>
      <c r="P98" s="28"/>
      <c r="Q98" s="30" t="s">
        <v>63</v>
      </c>
      <c r="R98" s="30" t="s">
        <v>235</v>
      </c>
      <c r="S98" s="37" t="s">
        <v>236</v>
      </c>
      <c r="T98" s="37"/>
      <c r="U98" s="31"/>
      <c r="V98" s="32">
        <f>INDEX('[4]3- BENCHMARK - SF'!$D$18:$X$18, MATCH($V$1,'[4]3- BENCHMARK - SF'!$B$18, 0), MATCH($K98,'[4]3- BENCHMARK - SF'!$D$10:$X$10, 0))</f>
        <v>650</v>
      </c>
      <c r="W98" s="30"/>
      <c r="X98" s="30" t="s">
        <v>17</v>
      </c>
      <c r="Y98" s="30" t="s">
        <v>285</v>
      </c>
      <c r="Z98" s="30"/>
      <c r="AA98" s="30"/>
      <c r="AB98" s="33"/>
      <c r="AC98" s="34">
        <f>INDEX('[4]3- BENCHMARK - SF'!$D$21:$X$33, MATCH($X98,'[4]3- BENCHMARK - SF'!$B$21:$B$33, 0), MATCH($K98,'[4]3- BENCHMARK - SF'!$D$10:$X$10, 0))</f>
        <v>125</v>
      </c>
      <c r="AD98" s="35"/>
      <c r="AF98" s="36" t="s">
        <v>395</v>
      </c>
      <c r="AG98" s="36" t="s">
        <v>396</v>
      </c>
    </row>
    <row r="99" spans="1:33" s="36" customFormat="1">
      <c r="A99" s="27"/>
      <c r="B99" s="28" t="s">
        <v>229</v>
      </c>
      <c r="C99" s="28" t="s">
        <v>166</v>
      </c>
      <c r="D99" s="28" t="s">
        <v>390</v>
      </c>
      <c r="E99" s="28" t="s">
        <v>404</v>
      </c>
      <c r="F99" s="28"/>
      <c r="G99" s="28"/>
      <c r="H99" s="28" t="s">
        <v>56</v>
      </c>
      <c r="I99" s="28" t="s">
        <v>407</v>
      </c>
      <c r="J99" s="28" t="s">
        <v>401</v>
      </c>
      <c r="K99" s="28" t="s">
        <v>408</v>
      </c>
      <c r="L99" s="29"/>
      <c r="M99" s="28" t="s">
        <v>403</v>
      </c>
      <c r="N99" s="28"/>
      <c r="O99" s="28">
        <v>2023</v>
      </c>
      <c r="P99" s="28"/>
      <c r="Q99" s="30" t="s">
        <v>63</v>
      </c>
      <c r="R99" s="30" t="s">
        <v>235</v>
      </c>
      <c r="S99" s="37" t="s">
        <v>236</v>
      </c>
      <c r="T99" s="37"/>
      <c r="U99" s="31"/>
      <c r="V99" s="32">
        <f>INDEX('[4]3- BENCHMARK - SF'!$D$18:$X$18, MATCH($V$1,'[4]3- BENCHMARK - SF'!$B$18, 0), MATCH($K99,'[4]3- BENCHMARK - SF'!$D$10:$X$10, 0))</f>
        <v>650</v>
      </c>
      <c r="W99" s="30"/>
      <c r="X99" s="30" t="s">
        <v>18</v>
      </c>
      <c r="Y99" s="30" t="s">
        <v>285</v>
      </c>
      <c r="Z99" s="30"/>
      <c r="AA99" s="30"/>
      <c r="AB99" s="33"/>
      <c r="AC99" s="34">
        <f>INDEX('[4]3- BENCHMARK - SF'!$D$21:$X$33, MATCH($X99,'[4]3- BENCHMARK - SF'!$B$21:$B$33, 0), MATCH($K99,'[4]3- BENCHMARK - SF'!$D$10:$X$10, 0))</f>
        <v>76</v>
      </c>
      <c r="AD99" s="35"/>
      <c r="AF99" s="36" t="s">
        <v>395</v>
      </c>
      <c r="AG99" s="36" t="s">
        <v>396</v>
      </c>
    </row>
    <row r="100" spans="1:33" s="36" customFormat="1">
      <c r="A100" s="27"/>
      <c r="B100" s="28" t="s">
        <v>229</v>
      </c>
      <c r="C100" s="28" t="s">
        <v>166</v>
      </c>
      <c r="D100" s="28" t="s">
        <v>390</v>
      </c>
      <c r="E100" s="28" t="s">
        <v>404</v>
      </c>
      <c r="F100" s="28"/>
      <c r="G100" s="28"/>
      <c r="H100" s="28" t="s">
        <v>56</v>
      </c>
      <c r="I100" s="28" t="s">
        <v>407</v>
      </c>
      <c r="J100" s="28" t="s">
        <v>401</v>
      </c>
      <c r="K100" s="28" t="s">
        <v>408</v>
      </c>
      <c r="L100" s="29"/>
      <c r="M100" s="28" t="s">
        <v>403</v>
      </c>
      <c r="N100" s="28"/>
      <c r="O100" s="28">
        <v>2023</v>
      </c>
      <c r="P100" s="28"/>
      <c r="Q100" s="30" t="s">
        <v>63</v>
      </c>
      <c r="R100" s="30" t="s">
        <v>235</v>
      </c>
      <c r="S100" s="37" t="s">
        <v>236</v>
      </c>
      <c r="T100" s="37"/>
      <c r="U100" s="31"/>
      <c r="V100" s="32">
        <f>INDEX('[4]3- BENCHMARK - SF'!$D$18:$X$18, MATCH($V$1,'[4]3- BENCHMARK - SF'!$B$18, 0), MATCH($K100,'[4]3- BENCHMARK - SF'!$D$10:$X$10, 0))</f>
        <v>650</v>
      </c>
      <c r="W100" s="30"/>
      <c r="X100" s="30" t="s">
        <v>19</v>
      </c>
      <c r="Y100" s="30" t="s">
        <v>285</v>
      </c>
      <c r="Z100" s="30"/>
      <c r="AA100" s="30"/>
      <c r="AB100" s="33"/>
      <c r="AC100" s="34">
        <f>INDEX('[4]3- BENCHMARK - SF'!$D$21:$X$33, MATCH($X100,'[4]3- BENCHMARK - SF'!$B$21:$B$33, 0), MATCH($K100,'[4]3- BENCHMARK - SF'!$D$10:$X$10, 0))</f>
        <v>0</v>
      </c>
      <c r="AD100" s="35"/>
      <c r="AF100" s="36" t="s">
        <v>395</v>
      </c>
      <c r="AG100" s="36" t="s">
        <v>396</v>
      </c>
    </row>
    <row r="101" spans="1:33" s="36" customFormat="1">
      <c r="A101" s="27"/>
      <c r="B101" s="28" t="s">
        <v>229</v>
      </c>
      <c r="C101" s="28" t="s">
        <v>166</v>
      </c>
      <c r="D101" s="28" t="s">
        <v>390</v>
      </c>
      <c r="E101" s="28" t="s">
        <v>404</v>
      </c>
      <c r="F101" s="28"/>
      <c r="G101" s="28"/>
      <c r="H101" s="28" t="s">
        <v>56</v>
      </c>
      <c r="I101" s="28" t="s">
        <v>407</v>
      </c>
      <c r="J101" s="28" t="s">
        <v>401</v>
      </c>
      <c r="K101" s="28" t="s">
        <v>408</v>
      </c>
      <c r="L101" s="29"/>
      <c r="M101" s="28" t="s">
        <v>403</v>
      </c>
      <c r="N101" s="28"/>
      <c r="O101" s="28">
        <v>2023</v>
      </c>
      <c r="P101" s="28"/>
      <c r="Q101" s="30" t="s">
        <v>63</v>
      </c>
      <c r="R101" s="30" t="s">
        <v>235</v>
      </c>
      <c r="S101" s="37" t="s">
        <v>236</v>
      </c>
      <c r="T101" s="37"/>
      <c r="U101" s="31"/>
      <c r="V101" s="32">
        <f>INDEX('[4]3- BENCHMARK - SF'!$D$18:$X$18, MATCH($V$1,'[4]3- BENCHMARK - SF'!$B$18, 0), MATCH($K101,'[4]3- BENCHMARK - SF'!$D$10:$X$10, 0))</f>
        <v>650</v>
      </c>
      <c r="W101" s="30"/>
      <c r="X101" s="30" t="s">
        <v>20</v>
      </c>
      <c r="Y101" s="30" t="s">
        <v>285</v>
      </c>
      <c r="Z101" s="30"/>
      <c r="AA101" s="30"/>
      <c r="AB101" s="33"/>
      <c r="AC101" s="34">
        <f>INDEX('[4]3- BENCHMARK - SF'!$D$21:$X$33, MATCH($X101,'[4]3- BENCHMARK - SF'!$B$21:$B$33, 0), MATCH($K101,'[4]3- BENCHMARK - SF'!$D$10:$X$10, 0))</f>
        <v>668</v>
      </c>
      <c r="AD101" s="35"/>
      <c r="AF101" s="36" t="s">
        <v>395</v>
      </c>
      <c r="AG101" s="36" t="s">
        <v>396</v>
      </c>
    </row>
    <row r="102" spans="1:33" s="36" customFormat="1">
      <c r="A102" s="27"/>
      <c r="B102" s="28" t="s">
        <v>229</v>
      </c>
      <c r="C102" s="28" t="s">
        <v>166</v>
      </c>
      <c r="D102" s="28" t="s">
        <v>390</v>
      </c>
      <c r="E102" s="28" t="s">
        <v>404</v>
      </c>
      <c r="F102" s="28"/>
      <c r="G102" s="28"/>
      <c r="H102" s="28" t="s">
        <v>56</v>
      </c>
      <c r="I102" s="28" t="s">
        <v>407</v>
      </c>
      <c r="J102" s="28" t="s">
        <v>401</v>
      </c>
      <c r="K102" s="28" t="s">
        <v>408</v>
      </c>
      <c r="L102" s="29"/>
      <c r="M102" s="28" t="s">
        <v>403</v>
      </c>
      <c r="N102" s="28"/>
      <c r="O102" s="28">
        <v>2023</v>
      </c>
      <c r="P102" s="28"/>
      <c r="Q102" s="30" t="s">
        <v>63</v>
      </c>
      <c r="R102" s="30" t="s">
        <v>235</v>
      </c>
      <c r="S102" s="37" t="s">
        <v>236</v>
      </c>
      <c r="T102" s="37"/>
      <c r="U102" s="31"/>
      <c r="V102" s="32">
        <f>INDEX('[4]3- BENCHMARK - SF'!$D$18:$X$18, MATCH($V$1,'[4]3- BENCHMARK - SF'!$B$18, 0), MATCH($K102,'[4]3- BENCHMARK - SF'!$D$10:$X$10, 0))</f>
        <v>650</v>
      </c>
      <c r="W102" s="30"/>
      <c r="X102" s="30" t="s">
        <v>21</v>
      </c>
      <c r="Y102" s="30" t="s">
        <v>285</v>
      </c>
      <c r="Z102" s="30"/>
      <c r="AA102" s="30"/>
      <c r="AB102" s="33"/>
      <c r="AC102" s="34">
        <f>INDEX('[4]3- BENCHMARK - SF'!$D$21:$X$33, MATCH($X102,'[4]3- BENCHMARK - SF'!$B$21:$B$33, 0), MATCH($K102,'[4]3- BENCHMARK - SF'!$D$10:$X$10, 0))</f>
        <v>560</v>
      </c>
      <c r="AD102" s="35"/>
      <c r="AF102" s="36" t="s">
        <v>395</v>
      </c>
      <c r="AG102" s="36" t="s">
        <v>396</v>
      </c>
    </row>
    <row r="103" spans="1:33" s="36" customFormat="1">
      <c r="A103" s="27"/>
      <c r="B103" s="28" t="s">
        <v>229</v>
      </c>
      <c r="C103" s="28" t="s">
        <v>166</v>
      </c>
      <c r="D103" s="28" t="s">
        <v>390</v>
      </c>
      <c r="E103" s="28" t="s">
        <v>404</v>
      </c>
      <c r="F103" s="28"/>
      <c r="G103" s="28"/>
      <c r="H103" s="28" t="s">
        <v>56</v>
      </c>
      <c r="I103" s="28" t="s">
        <v>407</v>
      </c>
      <c r="J103" s="28" t="s">
        <v>401</v>
      </c>
      <c r="K103" s="28" t="s">
        <v>408</v>
      </c>
      <c r="L103" s="29"/>
      <c r="M103" s="28" t="s">
        <v>403</v>
      </c>
      <c r="N103" s="28"/>
      <c r="O103" s="28">
        <v>2023</v>
      </c>
      <c r="P103" s="28"/>
      <c r="Q103" s="30" t="s">
        <v>63</v>
      </c>
      <c r="R103" s="30" t="s">
        <v>235</v>
      </c>
      <c r="S103" s="37" t="s">
        <v>236</v>
      </c>
      <c r="T103" s="37"/>
      <c r="U103" s="31"/>
      <c r="V103" s="32">
        <f>INDEX('[4]3- BENCHMARK - SF'!$D$18:$X$18, MATCH($V$1,'[4]3- BENCHMARK - SF'!$B$18, 0), MATCH($K103,'[4]3- BENCHMARK - SF'!$D$10:$X$10, 0))</f>
        <v>650</v>
      </c>
      <c r="W103" s="30"/>
      <c r="X103" s="30" t="s">
        <v>22</v>
      </c>
      <c r="Y103" s="30" t="s">
        <v>285</v>
      </c>
      <c r="Z103" s="30"/>
      <c r="AA103" s="30"/>
      <c r="AB103" s="33"/>
      <c r="AC103" s="34">
        <f>INDEX('[4]3- BENCHMARK - SF'!$D$21:$X$33, MATCH($X103,'[4]3- BENCHMARK - SF'!$B$21:$B$33, 0), MATCH($K103,'[4]3- BENCHMARK - SF'!$D$10:$X$10, 0))</f>
        <v>0</v>
      </c>
      <c r="AD103" s="35"/>
      <c r="AF103" s="36" t="s">
        <v>395</v>
      </c>
      <c r="AG103" s="36" t="s">
        <v>396</v>
      </c>
    </row>
    <row r="104" spans="1:33" s="36" customFormat="1">
      <c r="A104" s="27"/>
      <c r="B104" s="28" t="s">
        <v>229</v>
      </c>
      <c r="C104" s="28" t="s">
        <v>166</v>
      </c>
      <c r="D104" s="28" t="s">
        <v>390</v>
      </c>
      <c r="E104" s="28" t="s">
        <v>404</v>
      </c>
      <c r="F104" s="28"/>
      <c r="G104" s="28"/>
      <c r="H104" s="28" t="s">
        <v>56</v>
      </c>
      <c r="I104" s="28" t="s">
        <v>407</v>
      </c>
      <c r="J104" s="28" t="s">
        <v>401</v>
      </c>
      <c r="K104" s="28" t="s">
        <v>408</v>
      </c>
      <c r="L104" s="29"/>
      <c r="M104" s="28" t="s">
        <v>403</v>
      </c>
      <c r="N104" s="28"/>
      <c r="O104" s="28">
        <v>2023</v>
      </c>
      <c r="P104" s="28"/>
      <c r="Q104" s="30" t="s">
        <v>63</v>
      </c>
      <c r="R104" s="30" t="s">
        <v>235</v>
      </c>
      <c r="S104" s="37" t="s">
        <v>236</v>
      </c>
      <c r="T104" s="37"/>
      <c r="U104" s="31"/>
      <c r="V104" s="32">
        <f>INDEX('[4]3- BENCHMARK - SF'!$D$18:$X$18, MATCH($V$1,'[4]3- BENCHMARK - SF'!$B$18, 0), MATCH($K104,'[4]3- BENCHMARK - SF'!$D$10:$X$10, 0))</f>
        <v>650</v>
      </c>
      <c r="W104" s="30"/>
      <c r="X104" s="30" t="s">
        <v>23</v>
      </c>
      <c r="Y104" s="30" t="s">
        <v>285</v>
      </c>
      <c r="Z104" s="30"/>
      <c r="AA104" s="30"/>
      <c r="AB104" s="33"/>
      <c r="AC104" s="34">
        <f>INDEX('[4]3- BENCHMARK - SF'!$D$21:$X$33, MATCH($X104,'[4]3- BENCHMARK - SF'!$B$21:$B$33, 0), MATCH($K104,'[4]3- BENCHMARK - SF'!$D$10:$X$10, 0))</f>
        <v>191</v>
      </c>
      <c r="AD104" s="35"/>
      <c r="AF104" s="36" t="s">
        <v>395</v>
      </c>
      <c r="AG104" s="36" t="s">
        <v>396</v>
      </c>
    </row>
    <row r="105" spans="1:33" s="36" customFormat="1">
      <c r="A105" s="27"/>
      <c r="B105" s="28" t="s">
        <v>229</v>
      </c>
      <c r="C105" s="28" t="s">
        <v>166</v>
      </c>
      <c r="D105" s="28" t="s">
        <v>390</v>
      </c>
      <c r="E105" s="28" t="s">
        <v>404</v>
      </c>
      <c r="F105" s="28"/>
      <c r="G105" s="28"/>
      <c r="H105" s="28" t="s">
        <v>56</v>
      </c>
      <c r="I105" s="28" t="s">
        <v>407</v>
      </c>
      <c r="J105" s="28" t="s">
        <v>401</v>
      </c>
      <c r="K105" s="28" t="s">
        <v>408</v>
      </c>
      <c r="L105" s="29"/>
      <c r="M105" s="28" t="s">
        <v>403</v>
      </c>
      <c r="N105" s="28"/>
      <c r="O105" s="28">
        <v>2023</v>
      </c>
      <c r="P105" s="28"/>
      <c r="Q105" s="30" t="s">
        <v>63</v>
      </c>
      <c r="R105" s="30" t="s">
        <v>235</v>
      </c>
      <c r="S105" s="37" t="s">
        <v>236</v>
      </c>
      <c r="T105" s="37"/>
      <c r="U105" s="31"/>
      <c r="V105" s="32">
        <f>INDEX('[4]3- BENCHMARK - SF'!$D$18:$X$18, MATCH($V$1,'[4]3- BENCHMARK - SF'!$B$18, 0), MATCH($K105,'[4]3- BENCHMARK - SF'!$D$10:$X$10, 0))</f>
        <v>650</v>
      </c>
      <c r="W105" s="30"/>
      <c r="X105" s="30" t="s">
        <v>24</v>
      </c>
      <c r="Y105" s="30" t="s">
        <v>285</v>
      </c>
      <c r="Z105" s="30"/>
      <c r="AA105" s="30"/>
      <c r="AB105" s="33"/>
      <c r="AC105" s="34">
        <f>INDEX('[4]3- BENCHMARK - SF'!$D$21:$X$33, MATCH($X105,'[4]3- BENCHMARK - SF'!$B$21:$B$33, 0), MATCH($K105,'[4]3- BENCHMARK - SF'!$D$10:$X$10, 0))</f>
        <v>0</v>
      </c>
      <c r="AD105" s="35"/>
      <c r="AF105" s="36" t="s">
        <v>395</v>
      </c>
      <c r="AG105" s="36" t="s">
        <v>396</v>
      </c>
    </row>
    <row r="106" spans="1:33" s="38" customFormat="1" ht="15" customHeight="1">
      <c r="A106" s="39"/>
      <c r="B106" s="40" t="s">
        <v>229</v>
      </c>
      <c r="C106" s="40" t="s">
        <v>166</v>
      </c>
      <c r="D106" s="40" t="s">
        <v>390</v>
      </c>
      <c r="E106" s="40" t="s">
        <v>404</v>
      </c>
      <c r="F106" s="40"/>
      <c r="G106" s="40"/>
      <c r="H106" s="40" t="s">
        <v>56</v>
      </c>
      <c r="I106" s="40" t="s">
        <v>57</v>
      </c>
      <c r="J106" s="40" t="s">
        <v>409</v>
      </c>
      <c r="K106" s="40" t="s">
        <v>410</v>
      </c>
      <c r="L106" s="41"/>
      <c r="M106" s="40" t="s">
        <v>411</v>
      </c>
      <c r="N106" s="40"/>
      <c r="O106" s="40">
        <v>2023</v>
      </c>
      <c r="P106" s="40"/>
      <c r="Q106" s="42" t="s">
        <v>63</v>
      </c>
      <c r="R106" s="42" t="s">
        <v>235</v>
      </c>
      <c r="S106" s="43" t="s">
        <v>236</v>
      </c>
      <c r="T106" s="43"/>
      <c r="U106" s="44"/>
      <c r="V106" s="32">
        <f>INDEX('[4]3- BENCHMARK - SF'!$D$18:$X$18, MATCH($V$1,'[4]3- BENCHMARK - SF'!$B$18, 0), MATCH($K106,'[4]3- BENCHMARK - SF'!$D$10:$X$10, 0))</f>
        <v>630</v>
      </c>
      <c r="W106" s="42"/>
      <c r="X106" s="42" t="s">
        <v>12</v>
      </c>
      <c r="Y106" s="42" t="s">
        <v>285</v>
      </c>
      <c r="Z106" s="42"/>
      <c r="AA106" s="42"/>
      <c r="AB106" s="46"/>
      <c r="AC106" s="34">
        <f>INDEX('[4]3- BENCHMARK - SF'!$D$21:$X$33, MATCH($X106,'[4]3- BENCHMARK - SF'!$B$21:$B$33, 0), MATCH($K106,'[4]3- BENCHMARK - SF'!$D$10:$X$10, 0))</f>
        <v>226</v>
      </c>
      <c r="AD106" s="35"/>
      <c r="AF106" s="38" t="s">
        <v>395</v>
      </c>
      <c r="AG106" s="38" t="s">
        <v>396</v>
      </c>
    </row>
    <row r="107" spans="1:33" s="38" customFormat="1">
      <c r="A107" s="39"/>
      <c r="B107" s="40" t="s">
        <v>229</v>
      </c>
      <c r="C107" s="40" t="s">
        <v>166</v>
      </c>
      <c r="D107" s="40" t="s">
        <v>390</v>
      </c>
      <c r="E107" s="40" t="s">
        <v>404</v>
      </c>
      <c r="F107" s="40"/>
      <c r="G107" s="40"/>
      <c r="H107" s="40" t="s">
        <v>56</v>
      </c>
      <c r="I107" s="40" t="s">
        <v>57</v>
      </c>
      <c r="J107" s="40" t="s">
        <v>409</v>
      </c>
      <c r="K107" s="40" t="s">
        <v>410</v>
      </c>
      <c r="L107" s="41"/>
      <c r="M107" s="40" t="s">
        <v>411</v>
      </c>
      <c r="N107" s="40"/>
      <c r="O107" s="40">
        <v>2023</v>
      </c>
      <c r="P107" s="40"/>
      <c r="Q107" s="42" t="s">
        <v>63</v>
      </c>
      <c r="R107" s="42" t="s">
        <v>235</v>
      </c>
      <c r="S107" s="43" t="s">
        <v>236</v>
      </c>
      <c r="T107" s="43"/>
      <c r="U107" s="44"/>
      <c r="V107" s="32">
        <f>INDEX('[4]3- BENCHMARK - SF'!$D$18:$X$18, MATCH($V$1,'[4]3- BENCHMARK - SF'!$B$18, 0), MATCH($K107,'[4]3- BENCHMARK - SF'!$D$10:$X$10, 0))</f>
        <v>630</v>
      </c>
      <c r="W107" s="42"/>
      <c r="X107" s="42" t="s">
        <v>13</v>
      </c>
      <c r="Y107" s="42" t="s">
        <v>285</v>
      </c>
      <c r="Z107" s="42"/>
      <c r="AA107" s="42"/>
      <c r="AB107" s="46"/>
      <c r="AC107" s="34">
        <f>INDEX('[4]3- BENCHMARK - SF'!$D$21:$X$33, MATCH($X107,'[4]3- BENCHMARK - SF'!$B$21:$B$33, 0), MATCH($K107,'[4]3- BENCHMARK - SF'!$D$10:$X$10, 0))</f>
        <v>442</v>
      </c>
      <c r="AD107" s="35"/>
      <c r="AF107" s="38" t="s">
        <v>395</v>
      </c>
      <c r="AG107" s="38" t="s">
        <v>396</v>
      </c>
    </row>
    <row r="108" spans="1:33" s="38" customFormat="1">
      <c r="A108" s="39"/>
      <c r="B108" s="40" t="s">
        <v>229</v>
      </c>
      <c r="C108" s="40" t="s">
        <v>166</v>
      </c>
      <c r="D108" s="40" t="s">
        <v>390</v>
      </c>
      <c r="E108" s="40" t="s">
        <v>404</v>
      </c>
      <c r="F108" s="40"/>
      <c r="G108" s="40"/>
      <c r="H108" s="40" t="s">
        <v>56</v>
      </c>
      <c r="I108" s="40" t="s">
        <v>57</v>
      </c>
      <c r="J108" s="40" t="s">
        <v>409</v>
      </c>
      <c r="K108" s="40" t="s">
        <v>410</v>
      </c>
      <c r="L108" s="41"/>
      <c r="M108" s="40" t="s">
        <v>411</v>
      </c>
      <c r="N108" s="40"/>
      <c r="O108" s="40">
        <v>2023</v>
      </c>
      <c r="P108" s="40"/>
      <c r="Q108" s="42" t="s">
        <v>63</v>
      </c>
      <c r="R108" s="42" t="s">
        <v>235</v>
      </c>
      <c r="S108" s="43" t="s">
        <v>236</v>
      </c>
      <c r="T108" s="43"/>
      <c r="U108" s="44"/>
      <c r="V108" s="32">
        <f>INDEX('[4]3- BENCHMARK - SF'!$D$18:$X$18, MATCH($V$1,'[4]3- BENCHMARK - SF'!$B$18, 0), MATCH($K108,'[4]3- BENCHMARK - SF'!$D$10:$X$10, 0))</f>
        <v>630</v>
      </c>
      <c r="W108" s="42"/>
      <c r="X108" s="42" t="s">
        <v>14</v>
      </c>
      <c r="Y108" s="42" t="s">
        <v>285</v>
      </c>
      <c r="Z108" s="42"/>
      <c r="AA108" s="42"/>
      <c r="AB108" s="46"/>
      <c r="AC108" s="34">
        <f>INDEX('[4]3- BENCHMARK - SF'!$D$21:$X$33, MATCH($X108,'[4]3- BENCHMARK - SF'!$B$21:$B$33, 0), MATCH($K108,'[4]3- BENCHMARK - SF'!$D$10:$X$10, 0))</f>
        <v>880</v>
      </c>
      <c r="AD108" s="35"/>
      <c r="AF108" s="38" t="s">
        <v>395</v>
      </c>
      <c r="AG108" s="38" t="s">
        <v>396</v>
      </c>
    </row>
    <row r="109" spans="1:33" s="38" customFormat="1">
      <c r="A109" s="39"/>
      <c r="B109" s="40" t="s">
        <v>229</v>
      </c>
      <c r="C109" s="40" t="s">
        <v>166</v>
      </c>
      <c r="D109" s="40" t="s">
        <v>390</v>
      </c>
      <c r="E109" s="40" t="s">
        <v>404</v>
      </c>
      <c r="F109" s="40"/>
      <c r="G109" s="40"/>
      <c r="H109" s="40" t="s">
        <v>56</v>
      </c>
      <c r="I109" s="40" t="s">
        <v>57</v>
      </c>
      <c r="J109" s="40" t="s">
        <v>409</v>
      </c>
      <c r="K109" s="40" t="s">
        <v>410</v>
      </c>
      <c r="L109" s="41"/>
      <c r="M109" s="40" t="s">
        <v>411</v>
      </c>
      <c r="N109" s="40"/>
      <c r="O109" s="40">
        <v>2023</v>
      </c>
      <c r="P109" s="40"/>
      <c r="Q109" s="42" t="s">
        <v>63</v>
      </c>
      <c r="R109" s="42" t="s">
        <v>235</v>
      </c>
      <c r="S109" s="43" t="s">
        <v>236</v>
      </c>
      <c r="T109" s="43"/>
      <c r="U109" s="44"/>
      <c r="V109" s="32">
        <f>INDEX('[4]3- BENCHMARK - SF'!$D$18:$X$18, MATCH($V$1,'[4]3- BENCHMARK - SF'!$B$18, 0), MATCH($K109,'[4]3- BENCHMARK - SF'!$D$10:$X$10, 0))</f>
        <v>630</v>
      </c>
      <c r="W109" s="42"/>
      <c r="X109" s="42" t="s">
        <v>15</v>
      </c>
      <c r="Y109" s="42" t="s">
        <v>285</v>
      </c>
      <c r="Z109" s="42"/>
      <c r="AA109" s="42"/>
      <c r="AB109" s="46"/>
      <c r="AC109" s="34">
        <f>INDEX('[4]3- BENCHMARK - SF'!$D$21:$X$33, MATCH($X109,'[4]3- BENCHMARK - SF'!$B$21:$B$33, 0), MATCH($K109,'[4]3- BENCHMARK - SF'!$D$10:$X$10, 0))</f>
        <v>292</v>
      </c>
      <c r="AD109" s="35"/>
      <c r="AF109" s="38" t="s">
        <v>395</v>
      </c>
      <c r="AG109" s="38" t="s">
        <v>396</v>
      </c>
    </row>
    <row r="110" spans="1:33" s="38" customFormat="1">
      <c r="A110" s="39"/>
      <c r="B110" s="40" t="s">
        <v>229</v>
      </c>
      <c r="C110" s="40" t="s">
        <v>166</v>
      </c>
      <c r="D110" s="40" t="s">
        <v>390</v>
      </c>
      <c r="E110" s="40" t="s">
        <v>404</v>
      </c>
      <c r="F110" s="40"/>
      <c r="G110" s="40"/>
      <c r="H110" s="40" t="s">
        <v>56</v>
      </c>
      <c r="I110" s="40" t="s">
        <v>57</v>
      </c>
      <c r="J110" s="40" t="s">
        <v>409</v>
      </c>
      <c r="K110" s="40" t="s">
        <v>410</v>
      </c>
      <c r="L110" s="41"/>
      <c r="M110" s="40" t="s">
        <v>411</v>
      </c>
      <c r="N110" s="40"/>
      <c r="O110" s="40">
        <v>2023</v>
      </c>
      <c r="P110" s="40"/>
      <c r="Q110" s="42" t="s">
        <v>63</v>
      </c>
      <c r="R110" s="42" t="s">
        <v>235</v>
      </c>
      <c r="S110" s="43" t="s">
        <v>236</v>
      </c>
      <c r="T110" s="43"/>
      <c r="U110" s="44"/>
      <c r="V110" s="32">
        <f>INDEX('[4]3- BENCHMARK - SF'!$D$18:$X$18, MATCH($V$1,'[4]3- BENCHMARK - SF'!$B$18, 0), MATCH($K110,'[4]3- BENCHMARK - SF'!$D$10:$X$10, 0))</f>
        <v>630</v>
      </c>
      <c r="W110" s="42"/>
      <c r="X110" s="42" t="s">
        <v>16</v>
      </c>
      <c r="Y110" s="42" t="s">
        <v>285</v>
      </c>
      <c r="Z110" s="42"/>
      <c r="AA110" s="42"/>
      <c r="AB110" s="46"/>
      <c r="AC110" s="34">
        <f>INDEX('[4]3- BENCHMARK - SF'!$D$21:$X$33, MATCH($X110,'[4]3- BENCHMARK - SF'!$B$21:$B$33, 0), MATCH($K110,'[4]3- BENCHMARK - SF'!$D$10:$X$10, 0))</f>
        <v>155</v>
      </c>
      <c r="AD110" s="35"/>
      <c r="AF110" s="38" t="s">
        <v>395</v>
      </c>
      <c r="AG110" s="38" t="s">
        <v>396</v>
      </c>
    </row>
    <row r="111" spans="1:33" s="38" customFormat="1">
      <c r="A111" s="39"/>
      <c r="B111" s="40" t="s">
        <v>229</v>
      </c>
      <c r="C111" s="40" t="s">
        <v>166</v>
      </c>
      <c r="D111" s="40" t="s">
        <v>390</v>
      </c>
      <c r="E111" s="40" t="s">
        <v>404</v>
      </c>
      <c r="F111" s="40"/>
      <c r="G111" s="40"/>
      <c r="H111" s="40" t="s">
        <v>56</v>
      </c>
      <c r="I111" s="40" t="s">
        <v>57</v>
      </c>
      <c r="J111" s="40" t="s">
        <v>409</v>
      </c>
      <c r="K111" s="40" t="s">
        <v>410</v>
      </c>
      <c r="L111" s="41"/>
      <c r="M111" s="40" t="s">
        <v>411</v>
      </c>
      <c r="N111" s="40"/>
      <c r="O111" s="40">
        <v>2023</v>
      </c>
      <c r="P111" s="40"/>
      <c r="Q111" s="42" t="s">
        <v>63</v>
      </c>
      <c r="R111" s="42" t="s">
        <v>235</v>
      </c>
      <c r="S111" s="43" t="s">
        <v>236</v>
      </c>
      <c r="T111" s="43"/>
      <c r="U111" s="44"/>
      <c r="V111" s="32">
        <f>INDEX('[4]3- BENCHMARK - SF'!$D$18:$X$18, MATCH($V$1,'[4]3- BENCHMARK - SF'!$B$18, 0), MATCH($K111,'[4]3- BENCHMARK - SF'!$D$10:$X$10, 0))</f>
        <v>630</v>
      </c>
      <c r="W111" s="42"/>
      <c r="X111" s="42" t="s">
        <v>17</v>
      </c>
      <c r="Y111" s="42" t="s">
        <v>285</v>
      </c>
      <c r="Z111" s="42"/>
      <c r="AA111" s="42"/>
      <c r="AB111" s="46"/>
      <c r="AC111" s="34">
        <f>INDEX('[4]3- BENCHMARK - SF'!$D$21:$X$33, MATCH($X111,'[4]3- BENCHMARK - SF'!$B$21:$B$33, 0), MATCH($K111,'[4]3- BENCHMARK - SF'!$D$10:$X$10, 0))</f>
        <v>104</v>
      </c>
      <c r="AD111" s="35"/>
      <c r="AF111" s="38" t="s">
        <v>395</v>
      </c>
      <c r="AG111" s="38" t="s">
        <v>396</v>
      </c>
    </row>
    <row r="112" spans="1:33" s="38" customFormat="1">
      <c r="A112" s="39"/>
      <c r="B112" s="40" t="s">
        <v>229</v>
      </c>
      <c r="C112" s="40" t="s">
        <v>166</v>
      </c>
      <c r="D112" s="40" t="s">
        <v>390</v>
      </c>
      <c r="E112" s="40" t="s">
        <v>404</v>
      </c>
      <c r="F112" s="40"/>
      <c r="G112" s="40"/>
      <c r="H112" s="40" t="s">
        <v>56</v>
      </c>
      <c r="I112" s="40" t="s">
        <v>57</v>
      </c>
      <c r="J112" s="40" t="s">
        <v>409</v>
      </c>
      <c r="K112" s="40" t="s">
        <v>410</v>
      </c>
      <c r="L112" s="41"/>
      <c r="M112" s="40" t="s">
        <v>411</v>
      </c>
      <c r="N112" s="40"/>
      <c r="O112" s="40">
        <v>2023</v>
      </c>
      <c r="P112" s="40"/>
      <c r="Q112" s="42" t="s">
        <v>63</v>
      </c>
      <c r="R112" s="42" t="s">
        <v>235</v>
      </c>
      <c r="S112" s="43" t="s">
        <v>236</v>
      </c>
      <c r="T112" s="43"/>
      <c r="U112" s="44"/>
      <c r="V112" s="32">
        <f>INDEX('[4]3- BENCHMARK - SF'!$D$18:$X$18, MATCH($V$1,'[4]3- BENCHMARK - SF'!$B$18, 0), MATCH($K112,'[4]3- BENCHMARK - SF'!$D$10:$X$10, 0))</f>
        <v>630</v>
      </c>
      <c r="W112" s="42"/>
      <c r="X112" s="42" t="s">
        <v>18</v>
      </c>
      <c r="Y112" s="42" t="s">
        <v>285</v>
      </c>
      <c r="Z112" s="42"/>
      <c r="AA112" s="42"/>
      <c r="AB112" s="46"/>
      <c r="AC112" s="34">
        <f>INDEX('[4]3- BENCHMARK - SF'!$D$21:$X$33, MATCH($X112,'[4]3- BENCHMARK - SF'!$B$21:$B$33, 0), MATCH($K112,'[4]3- BENCHMARK - SF'!$D$10:$X$10, 0))</f>
        <v>63</v>
      </c>
      <c r="AD112" s="35"/>
      <c r="AF112" s="38" t="s">
        <v>395</v>
      </c>
      <c r="AG112" s="38" t="s">
        <v>396</v>
      </c>
    </row>
    <row r="113" spans="1:33" s="38" customFormat="1">
      <c r="A113" s="39"/>
      <c r="B113" s="40" t="s">
        <v>229</v>
      </c>
      <c r="C113" s="40" t="s">
        <v>166</v>
      </c>
      <c r="D113" s="40" t="s">
        <v>390</v>
      </c>
      <c r="E113" s="40" t="s">
        <v>404</v>
      </c>
      <c r="F113" s="40"/>
      <c r="G113" s="40"/>
      <c r="H113" s="40" t="s">
        <v>56</v>
      </c>
      <c r="I113" s="40" t="s">
        <v>57</v>
      </c>
      <c r="J113" s="40" t="s">
        <v>409</v>
      </c>
      <c r="K113" s="40" t="s">
        <v>410</v>
      </c>
      <c r="L113" s="41"/>
      <c r="M113" s="40" t="s">
        <v>411</v>
      </c>
      <c r="N113" s="40"/>
      <c r="O113" s="40">
        <v>2023</v>
      </c>
      <c r="P113" s="40"/>
      <c r="Q113" s="42" t="s">
        <v>63</v>
      </c>
      <c r="R113" s="42" t="s">
        <v>235</v>
      </c>
      <c r="S113" s="43" t="s">
        <v>236</v>
      </c>
      <c r="T113" s="43"/>
      <c r="U113" s="44"/>
      <c r="V113" s="32">
        <f>INDEX('[4]3- BENCHMARK - SF'!$D$18:$X$18, MATCH($V$1,'[4]3- BENCHMARK - SF'!$B$18, 0), MATCH($K113,'[4]3- BENCHMARK - SF'!$D$10:$X$10, 0))</f>
        <v>630</v>
      </c>
      <c r="W113" s="42"/>
      <c r="X113" s="42" t="s">
        <v>19</v>
      </c>
      <c r="Y113" s="42" t="s">
        <v>285</v>
      </c>
      <c r="Z113" s="42"/>
      <c r="AA113" s="42"/>
      <c r="AB113" s="46"/>
      <c r="AC113" s="34">
        <f>INDEX('[4]3- BENCHMARK - SF'!$D$21:$X$33, MATCH($X113,'[4]3- BENCHMARK - SF'!$B$21:$B$33, 0), MATCH($K113,'[4]3- BENCHMARK - SF'!$D$10:$X$10, 0))</f>
        <v>0</v>
      </c>
      <c r="AD113" s="35"/>
      <c r="AF113" s="38" t="s">
        <v>395</v>
      </c>
      <c r="AG113" s="38" t="s">
        <v>396</v>
      </c>
    </row>
    <row r="114" spans="1:33" s="38" customFormat="1">
      <c r="A114" s="39"/>
      <c r="B114" s="40" t="s">
        <v>229</v>
      </c>
      <c r="C114" s="40" t="s">
        <v>166</v>
      </c>
      <c r="D114" s="40" t="s">
        <v>390</v>
      </c>
      <c r="E114" s="40" t="s">
        <v>404</v>
      </c>
      <c r="F114" s="40"/>
      <c r="G114" s="40"/>
      <c r="H114" s="40" t="s">
        <v>56</v>
      </c>
      <c r="I114" s="40" t="s">
        <v>57</v>
      </c>
      <c r="J114" s="40" t="s">
        <v>409</v>
      </c>
      <c r="K114" s="40" t="s">
        <v>410</v>
      </c>
      <c r="L114" s="41"/>
      <c r="M114" s="40" t="s">
        <v>411</v>
      </c>
      <c r="N114" s="40"/>
      <c r="O114" s="40">
        <v>2023</v>
      </c>
      <c r="P114" s="40"/>
      <c r="Q114" s="42" t="s">
        <v>63</v>
      </c>
      <c r="R114" s="42" t="s">
        <v>235</v>
      </c>
      <c r="S114" s="43" t="s">
        <v>236</v>
      </c>
      <c r="T114" s="43"/>
      <c r="U114" s="44"/>
      <c r="V114" s="32">
        <f>INDEX('[4]3- BENCHMARK - SF'!$D$18:$X$18, MATCH($V$1,'[4]3- BENCHMARK - SF'!$B$18, 0), MATCH($K114,'[4]3- BENCHMARK - SF'!$D$10:$X$10, 0))</f>
        <v>630</v>
      </c>
      <c r="W114" s="42"/>
      <c r="X114" s="42" t="s">
        <v>20</v>
      </c>
      <c r="Y114" s="42" t="s">
        <v>285</v>
      </c>
      <c r="Z114" s="42"/>
      <c r="AA114" s="42"/>
      <c r="AB114" s="46"/>
      <c r="AC114" s="34">
        <f>INDEX('[4]3- BENCHMARK - SF'!$D$21:$X$33, MATCH($X114,'[4]3- BENCHMARK - SF'!$B$21:$B$33, 0), MATCH($K114,'[4]3- BENCHMARK - SF'!$D$10:$X$10, 0))</f>
        <v>557</v>
      </c>
      <c r="AD114" s="35"/>
      <c r="AF114" s="38" t="s">
        <v>395</v>
      </c>
      <c r="AG114" s="38" t="s">
        <v>396</v>
      </c>
    </row>
    <row r="115" spans="1:33" s="38" customFormat="1">
      <c r="A115" s="39"/>
      <c r="B115" s="40" t="s">
        <v>229</v>
      </c>
      <c r="C115" s="40" t="s">
        <v>166</v>
      </c>
      <c r="D115" s="40" t="s">
        <v>390</v>
      </c>
      <c r="E115" s="40" t="s">
        <v>404</v>
      </c>
      <c r="F115" s="40"/>
      <c r="G115" s="40"/>
      <c r="H115" s="40" t="s">
        <v>56</v>
      </c>
      <c r="I115" s="40" t="s">
        <v>57</v>
      </c>
      <c r="J115" s="40" t="s">
        <v>409</v>
      </c>
      <c r="K115" s="40" t="s">
        <v>410</v>
      </c>
      <c r="L115" s="41"/>
      <c r="M115" s="40" t="s">
        <v>411</v>
      </c>
      <c r="N115" s="40"/>
      <c r="O115" s="40">
        <v>2023</v>
      </c>
      <c r="P115" s="40"/>
      <c r="Q115" s="42" t="s">
        <v>63</v>
      </c>
      <c r="R115" s="42" t="s">
        <v>235</v>
      </c>
      <c r="S115" s="43" t="s">
        <v>236</v>
      </c>
      <c r="T115" s="43"/>
      <c r="U115" s="44"/>
      <c r="V115" s="32">
        <f>INDEX('[4]3- BENCHMARK - SF'!$D$18:$X$18, MATCH($V$1,'[4]3- BENCHMARK - SF'!$B$18, 0), MATCH($K115,'[4]3- BENCHMARK - SF'!$D$10:$X$10, 0))</f>
        <v>630</v>
      </c>
      <c r="W115" s="42"/>
      <c r="X115" s="42" t="s">
        <v>21</v>
      </c>
      <c r="Y115" s="42" t="s">
        <v>285</v>
      </c>
      <c r="Z115" s="42"/>
      <c r="AA115" s="42"/>
      <c r="AB115" s="46"/>
      <c r="AC115" s="34">
        <f>INDEX('[4]3- BENCHMARK - SF'!$D$21:$X$33, MATCH($X115,'[4]3- BENCHMARK - SF'!$B$21:$B$33, 0), MATCH($K115,'[4]3- BENCHMARK - SF'!$D$10:$X$10, 0))</f>
        <v>467</v>
      </c>
      <c r="AD115" s="35"/>
      <c r="AF115" s="38" t="s">
        <v>395</v>
      </c>
      <c r="AG115" s="38" t="s">
        <v>396</v>
      </c>
    </row>
    <row r="116" spans="1:33" s="38" customFormat="1">
      <c r="A116" s="39"/>
      <c r="B116" s="40" t="s">
        <v>229</v>
      </c>
      <c r="C116" s="40" t="s">
        <v>166</v>
      </c>
      <c r="D116" s="40" t="s">
        <v>390</v>
      </c>
      <c r="E116" s="40" t="s">
        <v>404</v>
      </c>
      <c r="F116" s="40"/>
      <c r="G116" s="40"/>
      <c r="H116" s="40" t="s">
        <v>56</v>
      </c>
      <c r="I116" s="40" t="s">
        <v>57</v>
      </c>
      <c r="J116" s="40" t="s">
        <v>409</v>
      </c>
      <c r="K116" s="40" t="s">
        <v>410</v>
      </c>
      <c r="L116" s="41"/>
      <c r="M116" s="40" t="s">
        <v>411</v>
      </c>
      <c r="N116" s="40"/>
      <c r="O116" s="40">
        <v>2023</v>
      </c>
      <c r="P116" s="40"/>
      <c r="Q116" s="42" t="s">
        <v>63</v>
      </c>
      <c r="R116" s="42" t="s">
        <v>235</v>
      </c>
      <c r="S116" s="43" t="s">
        <v>236</v>
      </c>
      <c r="T116" s="43"/>
      <c r="U116" s="44"/>
      <c r="V116" s="32">
        <f>INDEX('[4]3- BENCHMARK - SF'!$D$18:$X$18, MATCH($V$1,'[4]3- BENCHMARK - SF'!$B$18, 0), MATCH($K116,'[4]3- BENCHMARK - SF'!$D$10:$X$10, 0))</f>
        <v>630</v>
      </c>
      <c r="W116" s="42"/>
      <c r="X116" s="42" t="s">
        <v>22</v>
      </c>
      <c r="Y116" s="42" t="s">
        <v>285</v>
      </c>
      <c r="Z116" s="42"/>
      <c r="AA116" s="42"/>
      <c r="AB116" s="46"/>
      <c r="AC116" s="34">
        <f>INDEX('[4]3- BENCHMARK - SF'!$D$21:$X$33, MATCH($X116,'[4]3- BENCHMARK - SF'!$B$21:$B$33, 0), MATCH($K116,'[4]3- BENCHMARK - SF'!$D$10:$X$10, 0))</f>
        <v>0</v>
      </c>
      <c r="AD116" s="35"/>
      <c r="AF116" s="38" t="s">
        <v>395</v>
      </c>
      <c r="AG116" s="38" t="s">
        <v>396</v>
      </c>
    </row>
    <row r="117" spans="1:33" s="38" customFormat="1">
      <c r="A117" s="39"/>
      <c r="B117" s="40" t="s">
        <v>229</v>
      </c>
      <c r="C117" s="40" t="s">
        <v>166</v>
      </c>
      <c r="D117" s="40" t="s">
        <v>390</v>
      </c>
      <c r="E117" s="40" t="s">
        <v>404</v>
      </c>
      <c r="F117" s="40"/>
      <c r="G117" s="40"/>
      <c r="H117" s="40" t="s">
        <v>56</v>
      </c>
      <c r="I117" s="40" t="s">
        <v>57</v>
      </c>
      <c r="J117" s="40" t="s">
        <v>409</v>
      </c>
      <c r="K117" s="40" t="s">
        <v>410</v>
      </c>
      <c r="L117" s="41"/>
      <c r="M117" s="40" t="s">
        <v>411</v>
      </c>
      <c r="N117" s="40"/>
      <c r="O117" s="40">
        <v>2023</v>
      </c>
      <c r="P117" s="40"/>
      <c r="Q117" s="42" t="s">
        <v>63</v>
      </c>
      <c r="R117" s="42" t="s">
        <v>235</v>
      </c>
      <c r="S117" s="43" t="s">
        <v>236</v>
      </c>
      <c r="T117" s="43"/>
      <c r="U117" s="44"/>
      <c r="V117" s="32">
        <f>INDEX('[4]3- BENCHMARK - SF'!$D$18:$X$18, MATCH($V$1,'[4]3- BENCHMARK - SF'!$B$18, 0), MATCH($K117,'[4]3- BENCHMARK - SF'!$D$10:$X$10, 0))</f>
        <v>630</v>
      </c>
      <c r="W117" s="42"/>
      <c r="X117" s="42" t="s">
        <v>23</v>
      </c>
      <c r="Y117" s="42" t="s">
        <v>285</v>
      </c>
      <c r="Z117" s="42"/>
      <c r="AA117" s="42"/>
      <c r="AB117" s="46"/>
      <c r="AC117" s="34">
        <f>INDEX('[4]3- BENCHMARK - SF'!$D$21:$X$33, MATCH($X117,'[4]3- BENCHMARK - SF'!$B$21:$B$33, 0), MATCH($K117,'[4]3- BENCHMARK - SF'!$D$10:$X$10, 0))</f>
        <v>159</v>
      </c>
      <c r="AD117" s="35"/>
      <c r="AF117" s="38" t="s">
        <v>395</v>
      </c>
      <c r="AG117" s="38" t="s">
        <v>396</v>
      </c>
    </row>
    <row r="118" spans="1:33" s="38" customFormat="1">
      <c r="A118" s="39"/>
      <c r="B118" s="40" t="s">
        <v>229</v>
      </c>
      <c r="C118" s="40" t="s">
        <v>166</v>
      </c>
      <c r="D118" s="40" t="s">
        <v>390</v>
      </c>
      <c r="E118" s="40" t="s">
        <v>404</v>
      </c>
      <c r="F118" s="40"/>
      <c r="G118" s="40"/>
      <c r="H118" s="40" t="s">
        <v>56</v>
      </c>
      <c r="I118" s="40" t="s">
        <v>57</v>
      </c>
      <c r="J118" s="40" t="s">
        <v>409</v>
      </c>
      <c r="K118" s="40" t="s">
        <v>410</v>
      </c>
      <c r="L118" s="41"/>
      <c r="M118" s="40" t="s">
        <v>411</v>
      </c>
      <c r="N118" s="40"/>
      <c r="O118" s="40">
        <v>2023</v>
      </c>
      <c r="P118" s="40"/>
      <c r="Q118" s="42" t="s">
        <v>63</v>
      </c>
      <c r="R118" s="42" t="s">
        <v>235</v>
      </c>
      <c r="S118" s="43" t="s">
        <v>236</v>
      </c>
      <c r="T118" s="43"/>
      <c r="U118" s="44"/>
      <c r="V118" s="32">
        <f>INDEX('[4]3- BENCHMARK - SF'!$D$18:$X$18, MATCH($V$1,'[4]3- BENCHMARK - SF'!$B$18, 0), MATCH($K118,'[4]3- BENCHMARK - SF'!$D$10:$X$10, 0))</f>
        <v>630</v>
      </c>
      <c r="W118" s="42"/>
      <c r="X118" s="42" t="s">
        <v>24</v>
      </c>
      <c r="Y118" s="42" t="s">
        <v>285</v>
      </c>
      <c r="Z118" s="42"/>
      <c r="AA118" s="42"/>
      <c r="AB118" s="46"/>
      <c r="AC118" s="34">
        <f>INDEX('[4]3- BENCHMARK - SF'!$D$21:$X$33, MATCH($X118,'[4]3- BENCHMARK - SF'!$B$21:$B$33, 0), MATCH($K118,'[4]3- BENCHMARK - SF'!$D$10:$X$10, 0))</f>
        <v>0</v>
      </c>
      <c r="AD118" s="35"/>
      <c r="AF118" s="38" t="s">
        <v>395</v>
      </c>
      <c r="AG118" s="38" t="s">
        <v>396</v>
      </c>
    </row>
    <row r="119" spans="1:33" s="36" customFormat="1" ht="15" customHeight="1">
      <c r="A119" s="27"/>
      <c r="B119" s="28" t="s">
        <v>229</v>
      </c>
      <c r="C119" s="28" t="s">
        <v>166</v>
      </c>
      <c r="D119" s="28" t="s">
        <v>390</v>
      </c>
      <c r="E119" s="28" t="s">
        <v>412</v>
      </c>
      <c r="F119" s="28"/>
      <c r="G119" s="28"/>
      <c r="H119" s="28" t="s">
        <v>56</v>
      </c>
      <c r="I119" s="28" t="s">
        <v>57</v>
      </c>
      <c r="J119" s="28" t="s">
        <v>392</v>
      </c>
      <c r="K119" s="28" t="s">
        <v>413</v>
      </c>
      <c r="L119" s="29"/>
      <c r="M119" s="28" t="s">
        <v>394</v>
      </c>
      <c r="N119" s="28"/>
      <c r="O119" s="28">
        <v>2023</v>
      </c>
      <c r="P119" s="28"/>
      <c r="Q119" s="30" t="s">
        <v>63</v>
      </c>
      <c r="R119" s="30" t="s">
        <v>235</v>
      </c>
      <c r="S119" s="30" t="s">
        <v>236</v>
      </c>
      <c r="T119" s="30"/>
      <c r="U119" s="31"/>
      <c r="V119" s="32">
        <f>INDEX('[4]3- BENCHMARK - SF'!$D$18:$X$18, MATCH($V$1,'[4]3- BENCHMARK - SF'!$B$18, 0), MATCH($K119,'[4]3- BENCHMARK - SF'!$D$10:$X$10, 0))</f>
        <v>191</v>
      </c>
      <c r="W119" s="30"/>
      <c r="X119" s="30" t="s">
        <v>12</v>
      </c>
      <c r="Y119" s="30" t="s">
        <v>285</v>
      </c>
      <c r="Z119" s="30"/>
      <c r="AA119" s="30"/>
      <c r="AB119" s="33"/>
      <c r="AC119" s="34">
        <f>INDEX('[4]3- BENCHMARK - SF'!$D$21:$X$33, MATCH($X119,'[4]3- BENCHMARK - SF'!$B$21:$B$33, 0), MATCH($K119,'[4]3- BENCHMARK - SF'!$D$10:$X$10, 0))</f>
        <v>218</v>
      </c>
      <c r="AD119" s="35"/>
      <c r="AF119" s="36" t="s">
        <v>395</v>
      </c>
      <c r="AG119" s="36" t="s">
        <v>396</v>
      </c>
    </row>
    <row r="120" spans="1:33" s="36" customFormat="1">
      <c r="A120" s="27"/>
      <c r="B120" s="28" t="s">
        <v>229</v>
      </c>
      <c r="C120" s="28" t="s">
        <v>166</v>
      </c>
      <c r="D120" s="28" t="s">
        <v>390</v>
      </c>
      <c r="E120" s="28" t="s">
        <v>412</v>
      </c>
      <c r="F120" s="28"/>
      <c r="G120" s="28"/>
      <c r="H120" s="28" t="s">
        <v>56</v>
      </c>
      <c r="I120" s="28" t="s">
        <v>57</v>
      </c>
      <c r="J120" s="28" t="s">
        <v>392</v>
      </c>
      <c r="K120" s="28" t="s">
        <v>413</v>
      </c>
      <c r="L120" s="29"/>
      <c r="M120" s="28" t="s">
        <v>394</v>
      </c>
      <c r="N120" s="28"/>
      <c r="O120" s="28">
        <v>2023</v>
      </c>
      <c r="P120" s="28"/>
      <c r="Q120" s="30" t="s">
        <v>63</v>
      </c>
      <c r="R120" s="30" t="s">
        <v>235</v>
      </c>
      <c r="S120" s="37" t="s">
        <v>236</v>
      </c>
      <c r="T120" s="37"/>
      <c r="U120" s="31"/>
      <c r="V120" s="32">
        <f>INDEX('[4]3- BENCHMARK - SF'!$D$18:$X$18, MATCH($V$1,'[4]3- BENCHMARK - SF'!$B$18, 0), MATCH($K120,'[4]3- BENCHMARK - SF'!$D$10:$X$10, 0))</f>
        <v>191</v>
      </c>
      <c r="W120" s="30"/>
      <c r="X120" s="30" t="s">
        <v>13</v>
      </c>
      <c r="Y120" s="30" t="s">
        <v>285</v>
      </c>
      <c r="Z120" s="30"/>
      <c r="AA120" s="30"/>
      <c r="AB120" s="33"/>
      <c r="AC120" s="34">
        <f>INDEX('[4]3- BENCHMARK - SF'!$D$21:$X$33, MATCH($X120,'[4]3- BENCHMARK - SF'!$B$21:$B$33, 0), MATCH($K120,'[4]3- BENCHMARK - SF'!$D$10:$X$10, 0))</f>
        <v>427</v>
      </c>
      <c r="AD120" s="35"/>
      <c r="AF120" s="36" t="s">
        <v>395</v>
      </c>
      <c r="AG120" s="36" t="s">
        <v>396</v>
      </c>
    </row>
    <row r="121" spans="1:33" s="36" customFormat="1">
      <c r="A121" s="27"/>
      <c r="B121" s="28" t="s">
        <v>229</v>
      </c>
      <c r="C121" s="28" t="s">
        <v>166</v>
      </c>
      <c r="D121" s="28" t="s">
        <v>390</v>
      </c>
      <c r="E121" s="28" t="s">
        <v>412</v>
      </c>
      <c r="F121" s="28"/>
      <c r="G121" s="28"/>
      <c r="H121" s="28" t="s">
        <v>56</v>
      </c>
      <c r="I121" s="28" t="s">
        <v>57</v>
      </c>
      <c r="J121" s="28" t="s">
        <v>392</v>
      </c>
      <c r="K121" s="28" t="s">
        <v>413</v>
      </c>
      <c r="L121" s="29"/>
      <c r="M121" s="28" t="s">
        <v>394</v>
      </c>
      <c r="N121" s="28"/>
      <c r="O121" s="28">
        <v>2023</v>
      </c>
      <c r="P121" s="28"/>
      <c r="Q121" s="30" t="s">
        <v>63</v>
      </c>
      <c r="R121" s="30" t="s">
        <v>235</v>
      </c>
      <c r="S121" s="37" t="s">
        <v>236</v>
      </c>
      <c r="T121" s="37"/>
      <c r="U121" s="31"/>
      <c r="V121" s="32">
        <f>INDEX('[4]3- BENCHMARK - SF'!$D$18:$X$18, MATCH($V$1,'[4]3- BENCHMARK - SF'!$B$18, 0), MATCH($K121,'[4]3- BENCHMARK - SF'!$D$10:$X$10, 0))</f>
        <v>191</v>
      </c>
      <c r="W121" s="30"/>
      <c r="X121" s="30" t="s">
        <v>14</v>
      </c>
      <c r="Y121" s="30" t="s">
        <v>285</v>
      </c>
      <c r="Z121" s="30"/>
      <c r="AA121" s="30"/>
      <c r="AB121" s="33"/>
      <c r="AC121" s="34">
        <f>INDEX('[4]3- BENCHMARK - SF'!$D$21:$X$33, MATCH($X121,'[4]3- BENCHMARK - SF'!$B$21:$B$33, 0), MATCH($K121,'[4]3- BENCHMARK - SF'!$D$10:$X$10, 0))</f>
        <v>850</v>
      </c>
      <c r="AD121" s="35"/>
      <c r="AF121" s="36" t="s">
        <v>395</v>
      </c>
      <c r="AG121" s="36" t="s">
        <v>396</v>
      </c>
    </row>
    <row r="122" spans="1:33" s="36" customFormat="1">
      <c r="A122" s="27"/>
      <c r="B122" s="28" t="s">
        <v>229</v>
      </c>
      <c r="C122" s="28" t="s">
        <v>166</v>
      </c>
      <c r="D122" s="28" t="s">
        <v>390</v>
      </c>
      <c r="E122" s="28" t="s">
        <v>412</v>
      </c>
      <c r="F122" s="28"/>
      <c r="G122" s="28"/>
      <c r="H122" s="28" t="s">
        <v>56</v>
      </c>
      <c r="I122" s="28" t="s">
        <v>57</v>
      </c>
      <c r="J122" s="28" t="s">
        <v>392</v>
      </c>
      <c r="K122" s="28" t="s">
        <v>413</v>
      </c>
      <c r="L122" s="29"/>
      <c r="M122" s="28" t="s">
        <v>394</v>
      </c>
      <c r="N122" s="28"/>
      <c r="O122" s="28">
        <v>2023</v>
      </c>
      <c r="P122" s="28"/>
      <c r="Q122" s="30" t="s">
        <v>63</v>
      </c>
      <c r="R122" s="30" t="s">
        <v>235</v>
      </c>
      <c r="S122" s="37" t="s">
        <v>236</v>
      </c>
      <c r="T122" s="37"/>
      <c r="U122" s="31"/>
      <c r="V122" s="32">
        <f>INDEX('[4]3- BENCHMARK - SF'!$D$18:$X$18, MATCH($V$1,'[4]3- BENCHMARK - SF'!$B$18, 0), MATCH($K122,'[4]3- BENCHMARK - SF'!$D$10:$X$10, 0))</f>
        <v>191</v>
      </c>
      <c r="W122" s="30"/>
      <c r="X122" s="30" t="s">
        <v>15</v>
      </c>
      <c r="Y122" s="30" t="s">
        <v>285</v>
      </c>
      <c r="Z122" s="30"/>
      <c r="AA122" s="30"/>
      <c r="AB122" s="33"/>
      <c r="AC122" s="34">
        <f>INDEX('[4]3- BENCHMARK - SF'!$D$21:$X$33, MATCH($X122,'[4]3- BENCHMARK - SF'!$B$21:$B$33, 0), MATCH($K122,'[4]3- BENCHMARK - SF'!$D$10:$X$10, 0))</f>
        <v>282</v>
      </c>
      <c r="AD122" s="35"/>
      <c r="AF122" s="36" t="s">
        <v>395</v>
      </c>
      <c r="AG122" s="36" t="s">
        <v>396</v>
      </c>
    </row>
    <row r="123" spans="1:33" s="36" customFormat="1">
      <c r="A123" s="27"/>
      <c r="B123" s="28" t="s">
        <v>229</v>
      </c>
      <c r="C123" s="28" t="s">
        <v>166</v>
      </c>
      <c r="D123" s="28" t="s">
        <v>390</v>
      </c>
      <c r="E123" s="28" t="s">
        <v>412</v>
      </c>
      <c r="F123" s="28"/>
      <c r="G123" s="28"/>
      <c r="H123" s="28" t="s">
        <v>56</v>
      </c>
      <c r="I123" s="28" t="s">
        <v>57</v>
      </c>
      <c r="J123" s="28" t="s">
        <v>392</v>
      </c>
      <c r="K123" s="28" t="s">
        <v>413</v>
      </c>
      <c r="L123" s="29"/>
      <c r="M123" s="28" t="s">
        <v>394</v>
      </c>
      <c r="N123" s="28"/>
      <c r="O123" s="28">
        <v>2023</v>
      </c>
      <c r="P123" s="28"/>
      <c r="Q123" s="30" t="s">
        <v>63</v>
      </c>
      <c r="R123" s="30" t="s">
        <v>235</v>
      </c>
      <c r="S123" s="37" t="s">
        <v>236</v>
      </c>
      <c r="T123" s="37"/>
      <c r="U123" s="31"/>
      <c r="V123" s="32">
        <f>INDEX('[4]3- BENCHMARK - SF'!$D$18:$X$18, MATCH($V$1,'[4]3- BENCHMARK - SF'!$B$18, 0), MATCH($K123,'[4]3- BENCHMARK - SF'!$D$10:$X$10, 0))</f>
        <v>191</v>
      </c>
      <c r="W123" s="30"/>
      <c r="X123" s="30" t="s">
        <v>16</v>
      </c>
      <c r="Y123" s="30" t="s">
        <v>285</v>
      </c>
      <c r="Z123" s="30"/>
      <c r="AA123" s="30"/>
      <c r="AB123" s="33"/>
      <c r="AC123" s="34">
        <f>INDEX('[4]3- BENCHMARK - SF'!$D$21:$X$33, MATCH($X123,'[4]3- BENCHMARK - SF'!$B$21:$B$33, 0), MATCH($K123,'[4]3- BENCHMARK - SF'!$D$10:$X$10, 0))</f>
        <v>150</v>
      </c>
      <c r="AD123" s="35"/>
      <c r="AF123" s="36" t="s">
        <v>395</v>
      </c>
      <c r="AG123" s="36" t="s">
        <v>396</v>
      </c>
    </row>
    <row r="124" spans="1:33" s="36" customFormat="1">
      <c r="A124" s="27"/>
      <c r="B124" s="28" t="s">
        <v>229</v>
      </c>
      <c r="C124" s="28" t="s">
        <v>166</v>
      </c>
      <c r="D124" s="28" t="s">
        <v>390</v>
      </c>
      <c r="E124" s="28" t="s">
        <v>412</v>
      </c>
      <c r="F124" s="28"/>
      <c r="G124" s="28"/>
      <c r="H124" s="28" t="s">
        <v>56</v>
      </c>
      <c r="I124" s="28" t="s">
        <v>57</v>
      </c>
      <c r="J124" s="28" t="s">
        <v>392</v>
      </c>
      <c r="K124" s="28" t="s">
        <v>413</v>
      </c>
      <c r="L124" s="29"/>
      <c r="M124" s="28" t="s">
        <v>394</v>
      </c>
      <c r="N124" s="28"/>
      <c r="O124" s="28">
        <v>2023</v>
      </c>
      <c r="P124" s="28"/>
      <c r="Q124" s="30" t="s">
        <v>63</v>
      </c>
      <c r="R124" s="30" t="s">
        <v>235</v>
      </c>
      <c r="S124" s="37" t="s">
        <v>236</v>
      </c>
      <c r="T124" s="37"/>
      <c r="U124" s="31"/>
      <c r="V124" s="32">
        <f>INDEX('[4]3- BENCHMARK - SF'!$D$18:$X$18, MATCH($V$1,'[4]3- BENCHMARK - SF'!$B$18, 0), MATCH($K124,'[4]3- BENCHMARK - SF'!$D$10:$X$10, 0))</f>
        <v>191</v>
      </c>
      <c r="W124" s="30"/>
      <c r="X124" s="30" t="s">
        <v>17</v>
      </c>
      <c r="Y124" s="30" t="s">
        <v>285</v>
      </c>
      <c r="Z124" s="30"/>
      <c r="AA124" s="30"/>
      <c r="AB124" s="33"/>
      <c r="AC124" s="34">
        <f>INDEX('[4]3- BENCHMARK - SF'!$D$21:$X$33, MATCH($X124,'[4]3- BENCHMARK - SF'!$B$21:$B$33, 0), MATCH($K124,'[4]3- BENCHMARK - SF'!$D$10:$X$10, 0))</f>
        <v>100</v>
      </c>
      <c r="AD124" s="35"/>
      <c r="AF124" s="36" t="s">
        <v>395</v>
      </c>
      <c r="AG124" s="36" t="s">
        <v>396</v>
      </c>
    </row>
    <row r="125" spans="1:33" s="36" customFormat="1">
      <c r="A125" s="27"/>
      <c r="B125" s="28" t="s">
        <v>229</v>
      </c>
      <c r="C125" s="28" t="s">
        <v>166</v>
      </c>
      <c r="D125" s="28" t="s">
        <v>390</v>
      </c>
      <c r="E125" s="28" t="s">
        <v>412</v>
      </c>
      <c r="F125" s="28"/>
      <c r="G125" s="28"/>
      <c r="H125" s="28" t="s">
        <v>56</v>
      </c>
      <c r="I125" s="28" t="s">
        <v>57</v>
      </c>
      <c r="J125" s="28" t="s">
        <v>392</v>
      </c>
      <c r="K125" s="28" t="s">
        <v>413</v>
      </c>
      <c r="L125" s="29"/>
      <c r="M125" s="28" t="s">
        <v>394</v>
      </c>
      <c r="N125" s="28"/>
      <c r="O125" s="28">
        <v>2023</v>
      </c>
      <c r="P125" s="28"/>
      <c r="Q125" s="30" t="s">
        <v>63</v>
      </c>
      <c r="R125" s="30" t="s">
        <v>235</v>
      </c>
      <c r="S125" s="37" t="s">
        <v>236</v>
      </c>
      <c r="T125" s="37"/>
      <c r="U125" s="31"/>
      <c r="V125" s="32">
        <f>INDEX('[4]3- BENCHMARK - SF'!$D$18:$X$18, MATCH($V$1,'[4]3- BENCHMARK - SF'!$B$18, 0), MATCH($K125,'[4]3- BENCHMARK - SF'!$D$10:$X$10, 0))</f>
        <v>191</v>
      </c>
      <c r="W125" s="30"/>
      <c r="X125" s="30" t="s">
        <v>18</v>
      </c>
      <c r="Y125" s="30" t="s">
        <v>285</v>
      </c>
      <c r="Z125" s="30"/>
      <c r="AA125" s="30"/>
      <c r="AB125" s="33"/>
      <c r="AC125" s="34">
        <f>INDEX('[4]3- BENCHMARK - SF'!$D$21:$X$33, MATCH($X125,'[4]3- BENCHMARK - SF'!$B$21:$B$33, 0), MATCH($K125,'[4]3- BENCHMARK - SF'!$D$10:$X$10, 0))</f>
        <v>65</v>
      </c>
      <c r="AD125" s="35"/>
      <c r="AF125" s="36" t="s">
        <v>395</v>
      </c>
      <c r="AG125" s="36" t="s">
        <v>396</v>
      </c>
    </row>
    <row r="126" spans="1:33" s="36" customFormat="1">
      <c r="A126" s="27"/>
      <c r="B126" s="28" t="s">
        <v>229</v>
      </c>
      <c r="C126" s="28" t="s">
        <v>166</v>
      </c>
      <c r="D126" s="28" t="s">
        <v>390</v>
      </c>
      <c r="E126" s="28" t="s">
        <v>412</v>
      </c>
      <c r="F126" s="28"/>
      <c r="G126" s="28"/>
      <c r="H126" s="28" t="s">
        <v>56</v>
      </c>
      <c r="I126" s="28" t="s">
        <v>57</v>
      </c>
      <c r="J126" s="28" t="s">
        <v>392</v>
      </c>
      <c r="K126" s="28" t="s">
        <v>413</v>
      </c>
      <c r="L126" s="29"/>
      <c r="M126" s="28" t="s">
        <v>394</v>
      </c>
      <c r="N126" s="28"/>
      <c r="O126" s="28">
        <v>2023</v>
      </c>
      <c r="P126" s="28"/>
      <c r="Q126" s="30" t="s">
        <v>63</v>
      </c>
      <c r="R126" s="30" t="s">
        <v>235</v>
      </c>
      <c r="S126" s="37" t="s">
        <v>236</v>
      </c>
      <c r="T126" s="37"/>
      <c r="U126" s="31"/>
      <c r="V126" s="32">
        <f>INDEX('[4]3- BENCHMARK - SF'!$D$18:$X$18, MATCH($V$1,'[4]3- BENCHMARK - SF'!$B$18, 0), MATCH($K126,'[4]3- BENCHMARK - SF'!$D$10:$X$10, 0))</f>
        <v>191</v>
      </c>
      <c r="W126" s="30"/>
      <c r="X126" s="30" t="s">
        <v>19</v>
      </c>
      <c r="Y126" s="30" t="s">
        <v>285</v>
      </c>
      <c r="Z126" s="30"/>
      <c r="AA126" s="30"/>
      <c r="AB126" s="33"/>
      <c r="AC126" s="34">
        <f>INDEX('[4]3- BENCHMARK - SF'!$D$21:$X$33, MATCH($X126,'[4]3- BENCHMARK - SF'!$B$21:$B$33, 0), MATCH($K126,'[4]3- BENCHMARK - SF'!$D$10:$X$10, 0))</f>
        <v>0</v>
      </c>
      <c r="AD126" s="35"/>
      <c r="AF126" s="36" t="s">
        <v>395</v>
      </c>
      <c r="AG126" s="36" t="s">
        <v>396</v>
      </c>
    </row>
    <row r="127" spans="1:33" s="36" customFormat="1">
      <c r="A127" s="27"/>
      <c r="B127" s="28" t="s">
        <v>229</v>
      </c>
      <c r="C127" s="28" t="s">
        <v>166</v>
      </c>
      <c r="D127" s="28" t="s">
        <v>390</v>
      </c>
      <c r="E127" s="28" t="s">
        <v>412</v>
      </c>
      <c r="F127" s="28"/>
      <c r="G127" s="28"/>
      <c r="H127" s="28" t="s">
        <v>56</v>
      </c>
      <c r="I127" s="28" t="s">
        <v>57</v>
      </c>
      <c r="J127" s="28" t="s">
        <v>392</v>
      </c>
      <c r="K127" s="28" t="s">
        <v>413</v>
      </c>
      <c r="L127" s="29"/>
      <c r="M127" s="28" t="s">
        <v>394</v>
      </c>
      <c r="N127" s="28"/>
      <c r="O127" s="28">
        <v>2023</v>
      </c>
      <c r="P127" s="28"/>
      <c r="Q127" s="30" t="s">
        <v>63</v>
      </c>
      <c r="R127" s="30" t="s">
        <v>235</v>
      </c>
      <c r="S127" s="37" t="s">
        <v>236</v>
      </c>
      <c r="T127" s="37"/>
      <c r="U127" s="31"/>
      <c r="V127" s="32">
        <f>INDEX('[4]3- BENCHMARK - SF'!$D$18:$X$18, MATCH($V$1,'[4]3- BENCHMARK - SF'!$B$18, 0), MATCH($K127,'[4]3- BENCHMARK - SF'!$D$10:$X$10, 0))</f>
        <v>191</v>
      </c>
      <c r="W127" s="30"/>
      <c r="X127" s="30" t="s">
        <v>20</v>
      </c>
      <c r="Y127" s="30" t="s">
        <v>285</v>
      </c>
      <c r="Z127" s="30"/>
      <c r="AA127" s="30"/>
      <c r="AB127" s="33"/>
      <c r="AC127" s="34">
        <f>INDEX('[4]3- BENCHMARK - SF'!$D$21:$X$33, MATCH($X127,'[4]3- BENCHMARK - SF'!$B$21:$B$33, 0), MATCH($K127,'[4]3- BENCHMARK - SF'!$D$10:$X$10, 0))</f>
        <v>538</v>
      </c>
      <c r="AD127" s="35"/>
      <c r="AF127" s="36" t="s">
        <v>395</v>
      </c>
      <c r="AG127" s="36" t="s">
        <v>396</v>
      </c>
    </row>
    <row r="128" spans="1:33" s="36" customFormat="1">
      <c r="A128" s="27"/>
      <c r="B128" s="28" t="s">
        <v>229</v>
      </c>
      <c r="C128" s="28" t="s">
        <v>166</v>
      </c>
      <c r="D128" s="28" t="s">
        <v>390</v>
      </c>
      <c r="E128" s="28" t="s">
        <v>412</v>
      </c>
      <c r="F128" s="28"/>
      <c r="G128" s="28"/>
      <c r="H128" s="28" t="s">
        <v>56</v>
      </c>
      <c r="I128" s="28" t="s">
        <v>57</v>
      </c>
      <c r="J128" s="28" t="s">
        <v>392</v>
      </c>
      <c r="K128" s="28" t="s">
        <v>413</v>
      </c>
      <c r="L128" s="29"/>
      <c r="M128" s="28" t="s">
        <v>394</v>
      </c>
      <c r="N128" s="28"/>
      <c r="O128" s="28">
        <v>2023</v>
      </c>
      <c r="P128" s="28"/>
      <c r="Q128" s="30" t="s">
        <v>63</v>
      </c>
      <c r="R128" s="30" t="s">
        <v>235</v>
      </c>
      <c r="S128" s="37" t="s">
        <v>236</v>
      </c>
      <c r="T128" s="37"/>
      <c r="U128" s="31"/>
      <c r="V128" s="32">
        <f>INDEX('[4]3- BENCHMARK - SF'!$D$18:$X$18, MATCH($V$1,'[4]3- BENCHMARK - SF'!$B$18, 0), MATCH($K128,'[4]3- BENCHMARK - SF'!$D$10:$X$10, 0))</f>
        <v>191</v>
      </c>
      <c r="W128" s="30"/>
      <c r="X128" s="30" t="s">
        <v>21</v>
      </c>
      <c r="Y128" s="30" t="s">
        <v>285</v>
      </c>
      <c r="Z128" s="30"/>
      <c r="AA128" s="30"/>
      <c r="AB128" s="33"/>
      <c r="AC128" s="34">
        <f>INDEX('[4]3- BENCHMARK - SF'!$D$21:$X$33, MATCH($X128,'[4]3- BENCHMARK - SF'!$B$21:$B$33, 0), MATCH($K128,'[4]3- BENCHMARK - SF'!$D$10:$X$10, 0))</f>
        <v>451</v>
      </c>
      <c r="AD128" s="35"/>
      <c r="AF128" s="36" t="s">
        <v>395</v>
      </c>
      <c r="AG128" s="36" t="s">
        <v>396</v>
      </c>
    </row>
    <row r="129" spans="1:33" s="36" customFormat="1">
      <c r="A129" s="27"/>
      <c r="B129" s="28" t="s">
        <v>229</v>
      </c>
      <c r="C129" s="28" t="s">
        <v>166</v>
      </c>
      <c r="D129" s="28" t="s">
        <v>390</v>
      </c>
      <c r="E129" s="28" t="s">
        <v>412</v>
      </c>
      <c r="F129" s="28"/>
      <c r="G129" s="28"/>
      <c r="H129" s="28" t="s">
        <v>56</v>
      </c>
      <c r="I129" s="28" t="s">
        <v>57</v>
      </c>
      <c r="J129" s="28" t="s">
        <v>392</v>
      </c>
      <c r="K129" s="28" t="s">
        <v>413</v>
      </c>
      <c r="L129" s="29"/>
      <c r="M129" s="28" t="s">
        <v>394</v>
      </c>
      <c r="N129" s="28"/>
      <c r="O129" s="28">
        <v>2023</v>
      </c>
      <c r="P129" s="28"/>
      <c r="Q129" s="30" t="s">
        <v>63</v>
      </c>
      <c r="R129" s="30" t="s">
        <v>235</v>
      </c>
      <c r="S129" s="37" t="s">
        <v>236</v>
      </c>
      <c r="T129" s="37"/>
      <c r="U129" s="31"/>
      <c r="V129" s="32">
        <f>INDEX('[4]3- BENCHMARK - SF'!$D$18:$X$18, MATCH($V$1,'[4]3- BENCHMARK - SF'!$B$18, 0), MATCH($K129,'[4]3- BENCHMARK - SF'!$D$10:$X$10, 0))</f>
        <v>191</v>
      </c>
      <c r="W129" s="30"/>
      <c r="X129" s="30" t="s">
        <v>22</v>
      </c>
      <c r="Y129" s="30" t="s">
        <v>285</v>
      </c>
      <c r="Z129" s="30"/>
      <c r="AA129" s="30"/>
      <c r="AB129" s="33"/>
      <c r="AC129" s="34">
        <f>INDEX('[4]3- BENCHMARK - SF'!$D$21:$X$33, MATCH($X129,'[4]3- BENCHMARK - SF'!$B$21:$B$33, 0), MATCH($K129,'[4]3- BENCHMARK - SF'!$D$10:$X$10, 0))</f>
        <v>0</v>
      </c>
      <c r="AD129" s="35"/>
      <c r="AF129" s="36" t="s">
        <v>395</v>
      </c>
      <c r="AG129" s="36" t="s">
        <v>396</v>
      </c>
    </row>
    <row r="130" spans="1:33" s="36" customFormat="1">
      <c r="A130" s="27"/>
      <c r="B130" s="28" t="s">
        <v>229</v>
      </c>
      <c r="C130" s="28" t="s">
        <v>166</v>
      </c>
      <c r="D130" s="28" t="s">
        <v>390</v>
      </c>
      <c r="E130" s="28" t="s">
        <v>412</v>
      </c>
      <c r="F130" s="28"/>
      <c r="G130" s="28"/>
      <c r="H130" s="28" t="s">
        <v>56</v>
      </c>
      <c r="I130" s="28" t="s">
        <v>57</v>
      </c>
      <c r="J130" s="28" t="s">
        <v>392</v>
      </c>
      <c r="K130" s="28" t="s">
        <v>413</v>
      </c>
      <c r="L130" s="29"/>
      <c r="M130" s="28" t="s">
        <v>394</v>
      </c>
      <c r="N130" s="28"/>
      <c r="O130" s="28">
        <v>2023</v>
      </c>
      <c r="P130" s="28"/>
      <c r="Q130" s="30" t="s">
        <v>63</v>
      </c>
      <c r="R130" s="30" t="s">
        <v>235</v>
      </c>
      <c r="S130" s="37" t="s">
        <v>236</v>
      </c>
      <c r="T130" s="37"/>
      <c r="U130" s="31"/>
      <c r="V130" s="32">
        <f>INDEX('[4]3- BENCHMARK - SF'!$D$18:$X$18, MATCH($V$1,'[4]3- BENCHMARK - SF'!$B$18, 0), MATCH($K130,'[4]3- BENCHMARK - SF'!$D$10:$X$10, 0))</f>
        <v>191</v>
      </c>
      <c r="W130" s="30"/>
      <c r="X130" s="30" t="s">
        <v>23</v>
      </c>
      <c r="Y130" s="30" t="s">
        <v>285</v>
      </c>
      <c r="Z130" s="30"/>
      <c r="AA130" s="30"/>
      <c r="AB130" s="33"/>
      <c r="AC130" s="34">
        <f>INDEX('[4]3- BENCHMARK - SF'!$D$21:$X$33, MATCH($X130,'[4]3- BENCHMARK - SF'!$B$21:$B$33, 0), MATCH($K130,'[4]3- BENCHMARK - SF'!$D$10:$X$10, 0))</f>
        <v>236</v>
      </c>
      <c r="AD130" s="35"/>
      <c r="AF130" s="36" t="s">
        <v>395</v>
      </c>
      <c r="AG130" s="36" t="s">
        <v>396</v>
      </c>
    </row>
    <row r="131" spans="1:33" s="36" customFormat="1">
      <c r="A131" s="27"/>
      <c r="B131" s="28" t="s">
        <v>229</v>
      </c>
      <c r="C131" s="28" t="s">
        <v>166</v>
      </c>
      <c r="D131" s="28" t="s">
        <v>390</v>
      </c>
      <c r="E131" s="28" t="s">
        <v>412</v>
      </c>
      <c r="F131" s="28"/>
      <c r="G131" s="28"/>
      <c r="H131" s="28" t="s">
        <v>56</v>
      </c>
      <c r="I131" s="28" t="s">
        <v>57</v>
      </c>
      <c r="J131" s="28" t="s">
        <v>392</v>
      </c>
      <c r="K131" s="28" t="s">
        <v>413</v>
      </c>
      <c r="L131" s="29"/>
      <c r="M131" s="28" t="s">
        <v>394</v>
      </c>
      <c r="N131" s="28"/>
      <c r="O131" s="28">
        <v>2023</v>
      </c>
      <c r="P131" s="28"/>
      <c r="Q131" s="30" t="s">
        <v>63</v>
      </c>
      <c r="R131" s="30" t="s">
        <v>235</v>
      </c>
      <c r="S131" s="37" t="s">
        <v>236</v>
      </c>
      <c r="T131" s="37"/>
      <c r="U131" s="31"/>
      <c r="V131" s="32">
        <f>INDEX('[4]3- BENCHMARK - SF'!$D$18:$X$18, MATCH($V$1,'[4]3- BENCHMARK - SF'!$B$18, 0), MATCH($K131,'[4]3- BENCHMARK - SF'!$D$10:$X$10, 0))</f>
        <v>191</v>
      </c>
      <c r="W131" s="30"/>
      <c r="X131" s="30" t="s">
        <v>24</v>
      </c>
      <c r="Y131" s="30" t="s">
        <v>285</v>
      </c>
      <c r="Z131" s="30"/>
      <c r="AA131" s="30"/>
      <c r="AB131" s="33"/>
      <c r="AC131" s="34">
        <f>INDEX('[4]3- BENCHMARK - SF'!$D$21:$X$33, MATCH($X131,'[4]3- BENCHMARK - SF'!$B$21:$B$33, 0), MATCH($K131,'[4]3- BENCHMARK - SF'!$D$10:$X$10, 0))</f>
        <v>0</v>
      </c>
      <c r="AD131" s="35"/>
      <c r="AF131" s="36" t="s">
        <v>395</v>
      </c>
      <c r="AG131" s="36" t="s">
        <v>396</v>
      </c>
    </row>
    <row r="132" spans="1:33" s="38" customFormat="1" ht="15" customHeight="1">
      <c r="A132" s="39"/>
      <c r="B132" s="40" t="s">
        <v>229</v>
      </c>
      <c r="C132" s="40" t="s">
        <v>166</v>
      </c>
      <c r="D132" s="40" t="s">
        <v>390</v>
      </c>
      <c r="E132" s="40" t="s">
        <v>412</v>
      </c>
      <c r="F132" s="40"/>
      <c r="G132" s="40"/>
      <c r="H132" s="40" t="s">
        <v>56</v>
      </c>
      <c r="I132" s="40" t="s">
        <v>57</v>
      </c>
      <c r="J132" s="40" t="s">
        <v>392</v>
      </c>
      <c r="K132" s="40" t="s">
        <v>414</v>
      </c>
      <c r="L132" s="41"/>
      <c r="M132" s="40" t="s">
        <v>394</v>
      </c>
      <c r="N132" s="40"/>
      <c r="O132" s="40">
        <v>2023</v>
      </c>
      <c r="P132" s="40"/>
      <c r="Q132" s="42" t="s">
        <v>63</v>
      </c>
      <c r="R132" s="42" t="s">
        <v>235</v>
      </c>
      <c r="S132" s="43" t="s">
        <v>236</v>
      </c>
      <c r="T132" s="43"/>
      <c r="U132" s="44"/>
      <c r="V132" s="32">
        <f>INDEX('[4]3- BENCHMARK - SF'!$D$18:$X$18, MATCH($V$1,'[4]3- BENCHMARK - SF'!$B$18, 0), MATCH($K132,'[4]3- BENCHMARK - SF'!$D$10:$X$10, 0))</f>
        <v>216</v>
      </c>
      <c r="W132" s="42"/>
      <c r="X132" s="42" t="s">
        <v>12</v>
      </c>
      <c r="Y132" s="42" t="s">
        <v>285</v>
      </c>
      <c r="Z132" s="42"/>
      <c r="AA132" s="42"/>
      <c r="AB132" s="46"/>
      <c r="AC132" s="34">
        <f>INDEX('[4]3- BENCHMARK - SF'!$D$21:$X$33, MATCH($X132,'[4]3- BENCHMARK - SF'!$B$21:$B$33, 0), MATCH($K132,'[4]3- BENCHMARK - SF'!$D$10:$X$10, 0))</f>
        <v>201</v>
      </c>
      <c r="AD132" s="35"/>
      <c r="AF132" s="38" t="s">
        <v>415</v>
      </c>
      <c r="AG132" s="38" t="s">
        <v>396</v>
      </c>
    </row>
    <row r="133" spans="1:33" s="38" customFormat="1">
      <c r="A133" s="39"/>
      <c r="B133" s="40" t="s">
        <v>229</v>
      </c>
      <c r="C133" s="40" t="s">
        <v>166</v>
      </c>
      <c r="D133" s="40" t="s">
        <v>390</v>
      </c>
      <c r="E133" s="40" t="s">
        <v>412</v>
      </c>
      <c r="F133" s="40"/>
      <c r="G133" s="40"/>
      <c r="H133" s="40" t="s">
        <v>56</v>
      </c>
      <c r="I133" s="40" t="s">
        <v>57</v>
      </c>
      <c r="J133" s="40" t="s">
        <v>392</v>
      </c>
      <c r="K133" s="40" t="s">
        <v>414</v>
      </c>
      <c r="L133" s="41"/>
      <c r="M133" s="40" t="s">
        <v>394</v>
      </c>
      <c r="N133" s="40"/>
      <c r="O133" s="40">
        <v>2023</v>
      </c>
      <c r="P133" s="40"/>
      <c r="Q133" s="42" t="s">
        <v>63</v>
      </c>
      <c r="R133" s="42" t="s">
        <v>235</v>
      </c>
      <c r="S133" s="43" t="s">
        <v>236</v>
      </c>
      <c r="T133" s="43"/>
      <c r="U133" s="44"/>
      <c r="V133" s="32">
        <f>INDEX('[4]3- BENCHMARK - SF'!$D$18:$X$18, MATCH($V$1,'[4]3- BENCHMARK - SF'!$B$18, 0), MATCH($K133,'[4]3- BENCHMARK - SF'!$D$10:$X$10, 0))</f>
        <v>216</v>
      </c>
      <c r="W133" s="42"/>
      <c r="X133" s="42" t="s">
        <v>13</v>
      </c>
      <c r="Y133" s="42" t="s">
        <v>285</v>
      </c>
      <c r="Z133" s="42"/>
      <c r="AA133" s="42"/>
      <c r="AB133" s="46"/>
      <c r="AC133" s="34">
        <f>INDEX('[4]3- BENCHMARK - SF'!$D$21:$X$33, MATCH($X133,'[4]3- BENCHMARK - SF'!$B$21:$B$33, 0), MATCH($K133,'[4]3- BENCHMARK - SF'!$D$10:$X$10, 0))</f>
        <v>394</v>
      </c>
      <c r="AD133" s="35"/>
      <c r="AF133" s="38" t="s">
        <v>415</v>
      </c>
      <c r="AG133" s="38" t="s">
        <v>396</v>
      </c>
    </row>
    <row r="134" spans="1:33" s="38" customFormat="1">
      <c r="A134" s="39"/>
      <c r="B134" s="40" t="s">
        <v>229</v>
      </c>
      <c r="C134" s="40" t="s">
        <v>166</v>
      </c>
      <c r="D134" s="40" t="s">
        <v>390</v>
      </c>
      <c r="E134" s="40" t="s">
        <v>412</v>
      </c>
      <c r="F134" s="40"/>
      <c r="G134" s="40"/>
      <c r="H134" s="40" t="s">
        <v>56</v>
      </c>
      <c r="I134" s="40" t="s">
        <v>57</v>
      </c>
      <c r="J134" s="40" t="s">
        <v>392</v>
      </c>
      <c r="K134" s="40" t="s">
        <v>414</v>
      </c>
      <c r="L134" s="41"/>
      <c r="M134" s="40" t="s">
        <v>394</v>
      </c>
      <c r="N134" s="40"/>
      <c r="O134" s="40">
        <v>2023</v>
      </c>
      <c r="P134" s="40"/>
      <c r="Q134" s="42" t="s">
        <v>63</v>
      </c>
      <c r="R134" s="42" t="s">
        <v>235</v>
      </c>
      <c r="S134" s="43" t="s">
        <v>236</v>
      </c>
      <c r="T134" s="43"/>
      <c r="U134" s="44"/>
      <c r="V134" s="32">
        <f>INDEX('[4]3- BENCHMARK - SF'!$D$18:$X$18, MATCH($V$1,'[4]3- BENCHMARK - SF'!$B$18, 0), MATCH($K134,'[4]3- BENCHMARK - SF'!$D$10:$X$10, 0))</f>
        <v>216</v>
      </c>
      <c r="W134" s="42"/>
      <c r="X134" s="42" t="s">
        <v>14</v>
      </c>
      <c r="Y134" s="42" t="s">
        <v>285</v>
      </c>
      <c r="Z134" s="42"/>
      <c r="AA134" s="42"/>
      <c r="AB134" s="46"/>
      <c r="AC134" s="34">
        <f>INDEX('[4]3- BENCHMARK - SF'!$D$21:$X$33, MATCH($X134,'[4]3- BENCHMARK - SF'!$B$21:$B$33, 0), MATCH($K134,'[4]3- BENCHMARK - SF'!$D$10:$X$10, 0))</f>
        <v>785</v>
      </c>
      <c r="AD134" s="35"/>
      <c r="AF134" s="38" t="s">
        <v>415</v>
      </c>
      <c r="AG134" s="38" t="s">
        <v>396</v>
      </c>
    </row>
    <row r="135" spans="1:33" s="38" customFormat="1">
      <c r="A135" s="39"/>
      <c r="B135" s="40" t="s">
        <v>229</v>
      </c>
      <c r="C135" s="40" t="s">
        <v>166</v>
      </c>
      <c r="D135" s="40" t="s">
        <v>390</v>
      </c>
      <c r="E135" s="40" t="s">
        <v>412</v>
      </c>
      <c r="F135" s="40"/>
      <c r="G135" s="40"/>
      <c r="H135" s="40" t="s">
        <v>56</v>
      </c>
      <c r="I135" s="40" t="s">
        <v>57</v>
      </c>
      <c r="J135" s="40" t="s">
        <v>392</v>
      </c>
      <c r="K135" s="40" t="s">
        <v>414</v>
      </c>
      <c r="L135" s="41"/>
      <c r="M135" s="40" t="s">
        <v>394</v>
      </c>
      <c r="N135" s="40"/>
      <c r="O135" s="40">
        <v>2023</v>
      </c>
      <c r="P135" s="40"/>
      <c r="Q135" s="42" t="s">
        <v>63</v>
      </c>
      <c r="R135" s="42" t="s">
        <v>235</v>
      </c>
      <c r="S135" s="43" t="s">
        <v>236</v>
      </c>
      <c r="T135" s="43"/>
      <c r="U135" s="44"/>
      <c r="V135" s="32">
        <f>INDEX('[4]3- BENCHMARK - SF'!$D$18:$X$18, MATCH($V$1,'[4]3- BENCHMARK - SF'!$B$18, 0), MATCH($K135,'[4]3- BENCHMARK - SF'!$D$10:$X$10, 0))</f>
        <v>216</v>
      </c>
      <c r="W135" s="42"/>
      <c r="X135" s="42" t="s">
        <v>15</v>
      </c>
      <c r="Y135" s="42" t="s">
        <v>285</v>
      </c>
      <c r="Z135" s="42"/>
      <c r="AA135" s="42"/>
      <c r="AB135" s="46"/>
      <c r="AC135" s="34">
        <f>INDEX('[4]3- BENCHMARK - SF'!$D$21:$X$33, MATCH($X135,'[4]3- BENCHMARK - SF'!$B$21:$B$33, 0), MATCH($K135,'[4]3- BENCHMARK - SF'!$D$10:$X$10, 0))</f>
        <v>262</v>
      </c>
      <c r="AD135" s="35"/>
      <c r="AF135" s="38" t="s">
        <v>415</v>
      </c>
      <c r="AG135" s="38" t="s">
        <v>396</v>
      </c>
    </row>
    <row r="136" spans="1:33" s="38" customFormat="1">
      <c r="A136" s="39"/>
      <c r="B136" s="40" t="s">
        <v>229</v>
      </c>
      <c r="C136" s="40" t="s">
        <v>166</v>
      </c>
      <c r="D136" s="40" t="s">
        <v>390</v>
      </c>
      <c r="E136" s="40" t="s">
        <v>412</v>
      </c>
      <c r="F136" s="40"/>
      <c r="G136" s="40"/>
      <c r="H136" s="40" t="s">
        <v>56</v>
      </c>
      <c r="I136" s="40" t="s">
        <v>57</v>
      </c>
      <c r="J136" s="40" t="s">
        <v>392</v>
      </c>
      <c r="K136" s="40" t="s">
        <v>414</v>
      </c>
      <c r="L136" s="41"/>
      <c r="M136" s="40" t="s">
        <v>394</v>
      </c>
      <c r="N136" s="40"/>
      <c r="O136" s="40">
        <v>2023</v>
      </c>
      <c r="P136" s="40"/>
      <c r="Q136" s="42" t="s">
        <v>63</v>
      </c>
      <c r="R136" s="42" t="s">
        <v>235</v>
      </c>
      <c r="S136" s="43" t="s">
        <v>236</v>
      </c>
      <c r="T136" s="43"/>
      <c r="U136" s="44"/>
      <c r="V136" s="32">
        <f>INDEX('[4]3- BENCHMARK - SF'!$D$18:$X$18, MATCH($V$1,'[4]3- BENCHMARK - SF'!$B$18, 0), MATCH($K136,'[4]3- BENCHMARK - SF'!$D$10:$X$10, 0))</f>
        <v>216</v>
      </c>
      <c r="W136" s="42"/>
      <c r="X136" s="42" t="s">
        <v>16</v>
      </c>
      <c r="Y136" s="42" t="s">
        <v>285</v>
      </c>
      <c r="Z136" s="42"/>
      <c r="AA136" s="42"/>
      <c r="AB136" s="46"/>
      <c r="AC136" s="34">
        <f>INDEX('[4]3- BENCHMARK - SF'!$D$21:$X$33, MATCH($X136,'[4]3- BENCHMARK - SF'!$B$21:$B$33, 0), MATCH($K136,'[4]3- BENCHMARK - SF'!$D$10:$X$10, 0))</f>
        <v>139</v>
      </c>
      <c r="AD136" s="35"/>
      <c r="AF136" s="38" t="s">
        <v>415</v>
      </c>
      <c r="AG136" s="38" t="s">
        <v>396</v>
      </c>
    </row>
    <row r="137" spans="1:33" s="38" customFormat="1">
      <c r="A137" s="39"/>
      <c r="B137" s="40" t="s">
        <v>229</v>
      </c>
      <c r="C137" s="40" t="s">
        <v>166</v>
      </c>
      <c r="D137" s="40" t="s">
        <v>390</v>
      </c>
      <c r="E137" s="40" t="s">
        <v>412</v>
      </c>
      <c r="F137" s="40"/>
      <c r="G137" s="40"/>
      <c r="H137" s="40" t="s">
        <v>56</v>
      </c>
      <c r="I137" s="40" t="s">
        <v>57</v>
      </c>
      <c r="J137" s="40" t="s">
        <v>392</v>
      </c>
      <c r="K137" s="40" t="s">
        <v>414</v>
      </c>
      <c r="L137" s="41"/>
      <c r="M137" s="40" t="s">
        <v>394</v>
      </c>
      <c r="N137" s="40"/>
      <c r="O137" s="40">
        <v>2023</v>
      </c>
      <c r="P137" s="40"/>
      <c r="Q137" s="42" t="s">
        <v>63</v>
      </c>
      <c r="R137" s="42" t="s">
        <v>235</v>
      </c>
      <c r="S137" s="43" t="s">
        <v>236</v>
      </c>
      <c r="T137" s="43"/>
      <c r="U137" s="44"/>
      <c r="V137" s="32">
        <f>INDEX('[4]3- BENCHMARK - SF'!$D$18:$X$18, MATCH($V$1,'[4]3- BENCHMARK - SF'!$B$18, 0), MATCH($K137,'[4]3- BENCHMARK - SF'!$D$10:$X$10, 0))</f>
        <v>216</v>
      </c>
      <c r="W137" s="42"/>
      <c r="X137" s="42" t="s">
        <v>17</v>
      </c>
      <c r="Y137" s="42" t="s">
        <v>285</v>
      </c>
      <c r="Z137" s="42"/>
      <c r="AA137" s="42"/>
      <c r="AB137" s="46"/>
      <c r="AC137" s="34">
        <f>INDEX('[4]3- BENCHMARK - SF'!$D$21:$X$33, MATCH($X137,'[4]3- BENCHMARK - SF'!$B$21:$B$33, 0), MATCH($K137,'[4]3- BENCHMARK - SF'!$D$10:$X$10, 0))</f>
        <v>93</v>
      </c>
      <c r="AD137" s="35"/>
      <c r="AF137" s="38" t="s">
        <v>415</v>
      </c>
      <c r="AG137" s="38" t="s">
        <v>396</v>
      </c>
    </row>
    <row r="138" spans="1:33" s="38" customFormat="1">
      <c r="A138" s="39"/>
      <c r="B138" s="40" t="s">
        <v>229</v>
      </c>
      <c r="C138" s="40" t="s">
        <v>166</v>
      </c>
      <c r="D138" s="40" t="s">
        <v>390</v>
      </c>
      <c r="E138" s="40" t="s">
        <v>412</v>
      </c>
      <c r="F138" s="40"/>
      <c r="G138" s="40"/>
      <c r="H138" s="40" t="s">
        <v>56</v>
      </c>
      <c r="I138" s="40" t="s">
        <v>57</v>
      </c>
      <c r="J138" s="40" t="s">
        <v>392</v>
      </c>
      <c r="K138" s="40" t="s">
        <v>414</v>
      </c>
      <c r="L138" s="41"/>
      <c r="M138" s="40" t="s">
        <v>394</v>
      </c>
      <c r="N138" s="40"/>
      <c r="O138" s="40">
        <v>2023</v>
      </c>
      <c r="P138" s="40"/>
      <c r="Q138" s="42" t="s">
        <v>63</v>
      </c>
      <c r="R138" s="42" t="s">
        <v>235</v>
      </c>
      <c r="S138" s="43" t="s">
        <v>236</v>
      </c>
      <c r="T138" s="43"/>
      <c r="U138" s="44"/>
      <c r="V138" s="32">
        <f>INDEX('[4]3- BENCHMARK - SF'!$D$18:$X$18, MATCH($V$1,'[4]3- BENCHMARK - SF'!$B$18, 0), MATCH($K138,'[4]3- BENCHMARK - SF'!$D$10:$X$10, 0))</f>
        <v>216</v>
      </c>
      <c r="W138" s="42"/>
      <c r="X138" s="42" t="s">
        <v>18</v>
      </c>
      <c r="Y138" s="42" t="s">
        <v>285</v>
      </c>
      <c r="Z138" s="42"/>
      <c r="AA138" s="42"/>
      <c r="AB138" s="46"/>
      <c r="AC138" s="34">
        <f>INDEX('[4]3- BENCHMARK - SF'!$D$21:$X$33, MATCH($X138,'[4]3- BENCHMARK - SF'!$B$21:$B$33, 0), MATCH($K138,'[4]3- BENCHMARK - SF'!$D$10:$X$10, 0))</f>
        <v>60</v>
      </c>
      <c r="AD138" s="35"/>
      <c r="AF138" s="38" t="s">
        <v>415</v>
      </c>
      <c r="AG138" s="38" t="s">
        <v>396</v>
      </c>
    </row>
    <row r="139" spans="1:33" s="38" customFormat="1">
      <c r="A139" s="39"/>
      <c r="B139" s="40" t="s">
        <v>229</v>
      </c>
      <c r="C139" s="40" t="s">
        <v>166</v>
      </c>
      <c r="D139" s="40" t="s">
        <v>390</v>
      </c>
      <c r="E139" s="40" t="s">
        <v>412</v>
      </c>
      <c r="F139" s="40"/>
      <c r="G139" s="40"/>
      <c r="H139" s="40" t="s">
        <v>56</v>
      </c>
      <c r="I139" s="40" t="s">
        <v>57</v>
      </c>
      <c r="J139" s="40" t="s">
        <v>392</v>
      </c>
      <c r="K139" s="40" t="s">
        <v>414</v>
      </c>
      <c r="L139" s="41"/>
      <c r="M139" s="40" t="s">
        <v>394</v>
      </c>
      <c r="N139" s="40"/>
      <c r="O139" s="40">
        <v>2023</v>
      </c>
      <c r="P139" s="40"/>
      <c r="Q139" s="42" t="s">
        <v>63</v>
      </c>
      <c r="R139" s="42" t="s">
        <v>235</v>
      </c>
      <c r="S139" s="43" t="s">
        <v>236</v>
      </c>
      <c r="T139" s="43"/>
      <c r="U139" s="44"/>
      <c r="V139" s="32">
        <f>INDEX('[4]3- BENCHMARK - SF'!$D$18:$X$18, MATCH($V$1,'[4]3- BENCHMARK - SF'!$B$18, 0), MATCH($K139,'[4]3- BENCHMARK - SF'!$D$10:$X$10, 0))</f>
        <v>216</v>
      </c>
      <c r="W139" s="42"/>
      <c r="X139" s="42" t="s">
        <v>19</v>
      </c>
      <c r="Y139" s="42" t="s">
        <v>285</v>
      </c>
      <c r="Z139" s="42"/>
      <c r="AA139" s="42"/>
      <c r="AB139" s="46"/>
      <c r="AC139" s="34">
        <f>INDEX('[4]3- BENCHMARK - SF'!$D$21:$X$33, MATCH($X139,'[4]3- BENCHMARK - SF'!$B$21:$B$33, 0), MATCH($K139,'[4]3- BENCHMARK - SF'!$D$10:$X$10, 0))</f>
        <v>0</v>
      </c>
      <c r="AD139" s="35"/>
      <c r="AF139" s="38" t="s">
        <v>415</v>
      </c>
      <c r="AG139" s="38" t="s">
        <v>396</v>
      </c>
    </row>
    <row r="140" spans="1:33" s="38" customFormat="1">
      <c r="A140" s="39"/>
      <c r="B140" s="40" t="s">
        <v>229</v>
      </c>
      <c r="C140" s="40" t="s">
        <v>166</v>
      </c>
      <c r="D140" s="40" t="s">
        <v>390</v>
      </c>
      <c r="E140" s="40" t="s">
        <v>412</v>
      </c>
      <c r="F140" s="40"/>
      <c r="G140" s="40"/>
      <c r="H140" s="40" t="s">
        <v>56</v>
      </c>
      <c r="I140" s="40" t="s">
        <v>57</v>
      </c>
      <c r="J140" s="40" t="s">
        <v>392</v>
      </c>
      <c r="K140" s="40" t="s">
        <v>414</v>
      </c>
      <c r="L140" s="41"/>
      <c r="M140" s="40" t="s">
        <v>394</v>
      </c>
      <c r="N140" s="40"/>
      <c r="O140" s="40">
        <v>2023</v>
      </c>
      <c r="P140" s="40"/>
      <c r="Q140" s="42" t="s">
        <v>63</v>
      </c>
      <c r="R140" s="42" t="s">
        <v>235</v>
      </c>
      <c r="S140" s="43" t="s">
        <v>236</v>
      </c>
      <c r="T140" s="43"/>
      <c r="U140" s="44"/>
      <c r="V140" s="32">
        <f>INDEX('[4]3- BENCHMARK - SF'!$D$18:$X$18, MATCH($V$1,'[4]3- BENCHMARK - SF'!$B$18, 0), MATCH($K140,'[4]3- BENCHMARK - SF'!$D$10:$X$10, 0))</f>
        <v>216</v>
      </c>
      <c r="W140" s="42"/>
      <c r="X140" s="42" t="s">
        <v>20</v>
      </c>
      <c r="Y140" s="42" t="s">
        <v>285</v>
      </c>
      <c r="Z140" s="42"/>
      <c r="AA140" s="42"/>
      <c r="AB140" s="46"/>
      <c r="AC140" s="34">
        <f>INDEX('[4]3- BENCHMARK - SF'!$D$21:$X$33, MATCH($X140,'[4]3- BENCHMARK - SF'!$B$21:$B$33, 0), MATCH($K140,'[4]3- BENCHMARK - SF'!$D$10:$X$10, 0))</f>
        <v>498</v>
      </c>
      <c r="AD140" s="35"/>
      <c r="AF140" s="38" t="s">
        <v>415</v>
      </c>
      <c r="AG140" s="38" t="s">
        <v>396</v>
      </c>
    </row>
    <row r="141" spans="1:33" s="38" customFormat="1">
      <c r="A141" s="39"/>
      <c r="B141" s="40" t="s">
        <v>229</v>
      </c>
      <c r="C141" s="40" t="s">
        <v>166</v>
      </c>
      <c r="D141" s="40" t="s">
        <v>390</v>
      </c>
      <c r="E141" s="40" t="s">
        <v>412</v>
      </c>
      <c r="F141" s="40"/>
      <c r="G141" s="40"/>
      <c r="H141" s="40" t="s">
        <v>56</v>
      </c>
      <c r="I141" s="40" t="s">
        <v>57</v>
      </c>
      <c r="J141" s="40" t="s">
        <v>392</v>
      </c>
      <c r="K141" s="40" t="s">
        <v>414</v>
      </c>
      <c r="L141" s="41"/>
      <c r="M141" s="40" t="s">
        <v>394</v>
      </c>
      <c r="N141" s="40"/>
      <c r="O141" s="40">
        <v>2023</v>
      </c>
      <c r="P141" s="40"/>
      <c r="Q141" s="42" t="s">
        <v>63</v>
      </c>
      <c r="R141" s="42" t="s">
        <v>235</v>
      </c>
      <c r="S141" s="43" t="s">
        <v>236</v>
      </c>
      <c r="T141" s="43"/>
      <c r="U141" s="44"/>
      <c r="V141" s="32">
        <f>INDEX('[4]3- BENCHMARK - SF'!$D$18:$X$18, MATCH($V$1,'[4]3- BENCHMARK - SF'!$B$18, 0), MATCH($K141,'[4]3- BENCHMARK - SF'!$D$10:$X$10, 0))</f>
        <v>216</v>
      </c>
      <c r="W141" s="42"/>
      <c r="X141" s="42" t="s">
        <v>21</v>
      </c>
      <c r="Y141" s="42" t="s">
        <v>285</v>
      </c>
      <c r="Z141" s="42"/>
      <c r="AA141" s="42"/>
      <c r="AB141" s="46"/>
      <c r="AC141" s="34">
        <f>INDEX('[4]3- BENCHMARK - SF'!$D$21:$X$33, MATCH($X141,'[4]3- BENCHMARK - SF'!$B$21:$B$33, 0), MATCH($K141,'[4]3- BENCHMARK - SF'!$D$10:$X$10, 0))</f>
        <v>417</v>
      </c>
      <c r="AD141" s="35"/>
      <c r="AF141" s="38" t="s">
        <v>415</v>
      </c>
      <c r="AG141" s="38" t="s">
        <v>396</v>
      </c>
    </row>
    <row r="142" spans="1:33" s="38" customFormat="1">
      <c r="A142" s="39"/>
      <c r="B142" s="40" t="s">
        <v>229</v>
      </c>
      <c r="C142" s="40" t="s">
        <v>166</v>
      </c>
      <c r="D142" s="40" t="s">
        <v>390</v>
      </c>
      <c r="E142" s="40" t="s">
        <v>412</v>
      </c>
      <c r="F142" s="40"/>
      <c r="G142" s="40"/>
      <c r="H142" s="40" t="s">
        <v>56</v>
      </c>
      <c r="I142" s="40" t="s">
        <v>57</v>
      </c>
      <c r="J142" s="40" t="s">
        <v>392</v>
      </c>
      <c r="K142" s="40" t="s">
        <v>414</v>
      </c>
      <c r="L142" s="41"/>
      <c r="M142" s="40" t="s">
        <v>394</v>
      </c>
      <c r="N142" s="40"/>
      <c r="O142" s="40">
        <v>2023</v>
      </c>
      <c r="P142" s="40"/>
      <c r="Q142" s="42" t="s">
        <v>63</v>
      </c>
      <c r="R142" s="42" t="s">
        <v>235</v>
      </c>
      <c r="S142" s="43" t="s">
        <v>236</v>
      </c>
      <c r="T142" s="43"/>
      <c r="U142" s="44"/>
      <c r="V142" s="32">
        <f>INDEX('[4]3- BENCHMARK - SF'!$D$18:$X$18, MATCH($V$1,'[4]3- BENCHMARK - SF'!$B$18, 0), MATCH($K142,'[4]3- BENCHMARK - SF'!$D$10:$X$10, 0))</f>
        <v>216</v>
      </c>
      <c r="W142" s="42"/>
      <c r="X142" s="42" t="s">
        <v>22</v>
      </c>
      <c r="Y142" s="42" t="s">
        <v>285</v>
      </c>
      <c r="Z142" s="42"/>
      <c r="AA142" s="42"/>
      <c r="AB142" s="46"/>
      <c r="AC142" s="34">
        <f>INDEX('[4]3- BENCHMARK - SF'!$D$21:$X$33, MATCH($X142,'[4]3- BENCHMARK - SF'!$B$21:$B$33, 0), MATCH($K142,'[4]3- BENCHMARK - SF'!$D$10:$X$10, 0))</f>
        <v>0</v>
      </c>
      <c r="AD142" s="35"/>
      <c r="AF142" s="38" t="s">
        <v>415</v>
      </c>
      <c r="AG142" s="38" t="s">
        <v>396</v>
      </c>
    </row>
    <row r="143" spans="1:33" s="38" customFormat="1">
      <c r="A143" s="39"/>
      <c r="B143" s="40" t="s">
        <v>229</v>
      </c>
      <c r="C143" s="40" t="s">
        <v>166</v>
      </c>
      <c r="D143" s="40" t="s">
        <v>390</v>
      </c>
      <c r="E143" s="40" t="s">
        <v>412</v>
      </c>
      <c r="F143" s="40"/>
      <c r="G143" s="40"/>
      <c r="H143" s="40" t="s">
        <v>56</v>
      </c>
      <c r="I143" s="40" t="s">
        <v>57</v>
      </c>
      <c r="J143" s="40" t="s">
        <v>392</v>
      </c>
      <c r="K143" s="40" t="s">
        <v>414</v>
      </c>
      <c r="L143" s="41"/>
      <c r="M143" s="40" t="s">
        <v>394</v>
      </c>
      <c r="N143" s="40"/>
      <c r="O143" s="40">
        <v>2023</v>
      </c>
      <c r="P143" s="40"/>
      <c r="Q143" s="42" t="s">
        <v>63</v>
      </c>
      <c r="R143" s="42" t="s">
        <v>235</v>
      </c>
      <c r="S143" s="43" t="s">
        <v>236</v>
      </c>
      <c r="T143" s="43"/>
      <c r="U143" s="44"/>
      <c r="V143" s="32">
        <f>INDEX('[4]3- BENCHMARK - SF'!$D$18:$X$18, MATCH($V$1,'[4]3- BENCHMARK - SF'!$B$18, 0), MATCH($K143,'[4]3- BENCHMARK - SF'!$D$10:$X$10, 0))</f>
        <v>216</v>
      </c>
      <c r="W143" s="42"/>
      <c r="X143" s="42" t="s">
        <v>23</v>
      </c>
      <c r="Y143" s="42" t="s">
        <v>285</v>
      </c>
      <c r="Z143" s="42"/>
      <c r="AA143" s="42"/>
      <c r="AB143" s="46"/>
      <c r="AC143" s="34">
        <f>INDEX('[4]3- BENCHMARK - SF'!$D$21:$X$33, MATCH($X143,'[4]3- BENCHMARK - SF'!$B$21:$B$33, 0), MATCH($K143,'[4]3- BENCHMARK - SF'!$D$10:$X$10, 0))</f>
        <v>218</v>
      </c>
      <c r="AD143" s="35"/>
      <c r="AF143" s="38" t="s">
        <v>415</v>
      </c>
      <c r="AG143" s="38" t="s">
        <v>396</v>
      </c>
    </row>
    <row r="144" spans="1:33" s="38" customFormat="1">
      <c r="A144" s="39"/>
      <c r="B144" s="40" t="s">
        <v>229</v>
      </c>
      <c r="C144" s="40" t="s">
        <v>166</v>
      </c>
      <c r="D144" s="40" t="s">
        <v>390</v>
      </c>
      <c r="E144" s="40" t="s">
        <v>412</v>
      </c>
      <c r="F144" s="40"/>
      <c r="G144" s="40"/>
      <c r="H144" s="40" t="s">
        <v>56</v>
      </c>
      <c r="I144" s="40" t="s">
        <v>57</v>
      </c>
      <c r="J144" s="40" t="s">
        <v>392</v>
      </c>
      <c r="K144" s="40" t="s">
        <v>414</v>
      </c>
      <c r="L144" s="41"/>
      <c r="M144" s="40" t="s">
        <v>394</v>
      </c>
      <c r="N144" s="40"/>
      <c r="O144" s="40">
        <v>2023</v>
      </c>
      <c r="P144" s="40"/>
      <c r="Q144" s="42" t="s">
        <v>63</v>
      </c>
      <c r="R144" s="42" t="s">
        <v>235</v>
      </c>
      <c r="S144" s="43" t="s">
        <v>236</v>
      </c>
      <c r="T144" s="43"/>
      <c r="U144" s="44"/>
      <c r="V144" s="32">
        <f>INDEX('[4]3- BENCHMARK - SF'!$D$18:$X$18, MATCH($V$1,'[4]3- BENCHMARK - SF'!$B$18, 0), MATCH($K144,'[4]3- BENCHMARK - SF'!$D$10:$X$10, 0))</f>
        <v>216</v>
      </c>
      <c r="W144" s="42"/>
      <c r="X144" s="42" t="s">
        <v>24</v>
      </c>
      <c r="Y144" s="42" t="s">
        <v>285</v>
      </c>
      <c r="Z144" s="42"/>
      <c r="AA144" s="42"/>
      <c r="AB144" s="46"/>
      <c r="AC144" s="34">
        <f>INDEX('[4]3- BENCHMARK - SF'!$D$21:$X$33, MATCH($X144,'[4]3- BENCHMARK - SF'!$B$21:$B$33, 0), MATCH($K144,'[4]3- BENCHMARK - SF'!$D$10:$X$10, 0))</f>
        <v>0</v>
      </c>
      <c r="AD144" s="35"/>
      <c r="AF144" s="38" t="s">
        <v>415</v>
      </c>
      <c r="AG144" s="38" t="s">
        <v>396</v>
      </c>
    </row>
    <row r="145" spans="1:33" s="36" customFormat="1" ht="15" customHeight="1">
      <c r="A145" s="27"/>
      <c r="B145" s="28" t="s">
        <v>229</v>
      </c>
      <c r="C145" s="28" t="s">
        <v>166</v>
      </c>
      <c r="D145" s="28" t="s">
        <v>390</v>
      </c>
      <c r="E145" s="28" t="s">
        <v>412</v>
      </c>
      <c r="F145" s="28"/>
      <c r="G145" s="28"/>
      <c r="H145" s="28" t="s">
        <v>56</v>
      </c>
      <c r="I145" s="28" t="s">
        <v>98</v>
      </c>
      <c r="J145" s="28" t="s">
        <v>398</v>
      </c>
      <c r="K145" s="28" t="s">
        <v>416</v>
      </c>
      <c r="L145" s="29"/>
      <c r="M145" s="28" t="s">
        <v>400</v>
      </c>
      <c r="N145" s="28"/>
      <c r="O145" s="28">
        <v>2022</v>
      </c>
      <c r="P145" s="28"/>
      <c r="Q145" s="30" t="s">
        <v>63</v>
      </c>
      <c r="R145" s="30" t="s">
        <v>235</v>
      </c>
      <c r="S145" s="30" t="s">
        <v>236</v>
      </c>
      <c r="T145" s="30"/>
      <c r="U145" s="31"/>
      <c r="V145" s="32">
        <f>INDEX('[4]3- BENCHMARK - SF'!$D$18:$X$18, MATCH($V$1,'[4]3- BENCHMARK - SF'!$B$18, 0), MATCH($K145,'[4]3- BENCHMARK - SF'!$D$10:$X$10, 0))</f>
        <v>280</v>
      </c>
      <c r="W145" s="30"/>
      <c r="X145" s="30" t="s">
        <v>12</v>
      </c>
      <c r="Y145" s="30" t="s">
        <v>285</v>
      </c>
      <c r="Z145" s="30"/>
      <c r="AA145" s="30"/>
      <c r="AB145" s="33"/>
      <c r="AC145" s="34">
        <f>INDEX('[4]3- BENCHMARK - SF'!$D$21:$X$33, MATCH($X145,'[4]3- BENCHMARK - SF'!$B$21:$B$33, 0), MATCH($K145,'[4]3- BENCHMARK - SF'!$D$10:$X$10, 0))</f>
        <v>273</v>
      </c>
      <c r="AD145" s="35"/>
      <c r="AF145" s="36" t="s">
        <v>395</v>
      </c>
      <c r="AG145" s="36" t="s">
        <v>396</v>
      </c>
    </row>
    <row r="146" spans="1:33" s="36" customFormat="1">
      <c r="A146" s="27"/>
      <c r="B146" s="28" t="s">
        <v>229</v>
      </c>
      <c r="C146" s="28" t="s">
        <v>166</v>
      </c>
      <c r="D146" s="28" t="s">
        <v>390</v>
      </c>
      <c r="E146" s="28" t="s">
        <v>412</v>
      </c>
      <c r="F146" s="28"/>
      <c r="G146" s="28"/>
      <c r="H146" s="28" t="s">
        <v>56</v>
      </c>
      <c r="I146" s="28" t="s">
        <v>98</v>
      </c>
      <c r="J146" s="28" t="s">
        <v>398</v>
      </c>
      <c r="K146" s="28" t="s">
        <v>416</v>
      </c>
      <c r="L146" s="29"/>
      <c r="M146" s="28" t="s">
        <v>400</v>
      </c>
      <c r="N146" s="28"/>
      <c r="O146" s="28">
        <v>2022</v>
      </c>
      <c r="P146" s="28"/>
      <c r="Q146" s="30" t="s">
        <v>63</v>
      </c>
      <c r="R146" s="30" t="s">
        <v>235</v>
      </c>
      <c r="S146" s="37" t="s">
        <v>236</v>
      </c>
      <c r="T146" s="37"/>
      <c r="U146" s="31"/>
      <c r="V146" s="32">
        <f>INDEX('[4]3- BENCHMARK - SF'!$D$18:$X$18, MATCH($V$1,'[4]3- BENCHMARK - SF'!$B$18, 0), MATCH($K146,'[4]3- BENCHMARK - SF'!$D$10:$X$10, 0))</f>
        <v>280</v>
      </c>
      <c r="W146" s="30"/>
      <c r="X146" s="30" t="s">
        <v>13</v>
      </c>
      <c r="Y146" s="30" t="s">
        <v>285</v>
      </c>
      <c r="Z146" s="30"/>
      <c r="AA146" s="30"/>
      <c r="AB146" s="33"/>
      <c r="AC146" s="34">
        <f>INDEX('[4]3- BENCHMARK - SF'!$D$21:$X$33, MATCH($X146,'[4]3- BENCHMARK - SF'!$B$21:$B$33, 0), MATCH($K146,'[4]3- BENCHMARK - SF'!$D$10:$X$10, 0))</f>
        <v>484</v>
      </c>
      <c r="AD146" s="35"/>
      <c r="AF146" s="36" t="s">
        <v>395</v>
      </c>
      <c r="AG146" s="36" t="s">
        <v>396</v>
      </c>
    </row>
    <row r="147" spans="1:33" s="36" customFormat="1">
      <c r="A147" s="27"/>
      <c r="B147" s="28" t="s">
        <v>229</v>
      </c>
      <c r="C147" s="28" t="s">
        <v>166</v>
      </c>
      <c r="D147" s="28" t="s">
        <v>390</v>
      </c>
      <c r="E147" s="28" t="s">
        <v>412</v>
      </c>
      <c r="F147" s="28"/>
      <c r="G147" s="28"/>
      <c r="H147" s="28" t="s">
        <v>56</v>
      </c>
      <c r="I147" s="28" t="s">
        <v>98</v>
      </c>
      <c r="J147" s="28" t="s">
        <v>398</v>
      </c>
      <c r="K147" s="28" t="s">
        <v>416</v>
      </c>
      <c r="L147" s="29"/>
      <c r="M147" s="28" t="s">
        <v>400</v>
      </c>
      <c r="N147" s="28"/>
      <c r="O147" s="28">
        <v>2022</v>
      </c>
      <c r="P147" s="28"/>
      <c r="Q147" s="30" t="s">
        <v>63</v>
      </c>
      <c r="R147" s="30" t="s">
        <v>235</v>
      </c>
      <c r="S147" s="37" t="s">
        <v>236</v>
      </c>
      <c r="T147" s="37"/>
      <c r="U147" s="31"/>
      <c r="V147" s="32">
        <f>INDEX('[4]3- BENCHMARK - SF'!$D$18:$X$18, MATCH($V$1,'[4]3- BENCHMARK - SF'!$B$18, 0), MATCH($K147,'[4]3- BENCHMARK - SF'!$D$10:$X$10, 0))</f>
        <v>280</v>
      </c>
      <c r="W147" s="30"/>
      <c r="X147" s="30" t="s">
        <v>14</v>
      </c>
      <c r="Y147" s="30" t="s">
        <v>285</v>
      </c>
      <c r="Z147" s="30"/>
      <c r="AA147" s="30"/>
      <c r="AB147" s="33"/>
      <c r="AC147" s="34">
        <f>INDEX('[4]3- BENCHMARK - SF'!$D$21:$X$33, MATCH($X147,'[4]3- BENCHMARK - SF'!$B$21:$B$33, 0), MATCH($K147,'[4]3- BENCHMARK - SF'!$D$10:$X$10, 0))</f>
        <v>631</v>
      </c>
      <c r="AD147" s="35"/>
      <c r="AF147" s="36" t="s">
        <v>395</v>
      </c>
      <c r="AG147" s="36" t="s">
        <v>396</v>
      </c>
    </row>
    <row r="148" spans="1:33" s="36" customFormat="1">
      <c r="A148" s="27"/>
      <c r="B148" s="28" t="s">
        <v>229</v>
      </c>
      <c r="C148" s="28" t="s">
        <v>166</v>
      </c>
      <c r="D148" s="28" t="s">
        <v>390</v>
      </c>
      <c r="E148" s="28" t="s">
        <v>412</v>
      </c>
      <c r="F148" s="28"/>
      <c r="G148" s="28"/>
      <c r="H148" s="28" t="s">
        <v>56</v>
      </c>
      <c r="I148" s="28" t="s">
        <v>98</v>
      </c>
      <c r="J148" s="28" t="s">
        <v>398</v>
      </c>
      <c r="K148" s="28" t="s">
        <v>416</v>
      </c>
      <c r="L148" s="29"/>
      <c r="M148" s="28" t="s">
        <v>400</v>
      </c>
      <c r="N148" s="28"/>
      <c r="O148" s="28">
        <v>2022</v>
      </c>
      <c r="P148" s="28"/>
      <c r="Q148" s="30" t="s">
        <v>63</v>
      </c>
      <c r="R148" s="30" t="s">
        <v>235</v>
      </c>
      <c r="S148" s="37" t="s">
        <v>236</v>
      </c>
      <c r="T148" s="37"/>
      <c r="U148" s="31"/>
      <c r="V148" s="32">
        <f>INDEX('[4]3- BENCHMARK - SF'!$D$18:$X$18, MATCH($V$1,'[4]3- BENCHMARK - SF'!$B$18, 0), MATCH($K148,'[4]3- BENCHMARK - SF'!$D$10:$X$10, 0))</f>
        <v>280</v>
      </c>
      <c r="W148" s="30"/>
      <c r="X148" s="30" t="s">
        <v>15</v>
      </c>
      <c r="Y148" s="30" t="s">
        <v>285</v>
      </c>
      <c r="Z148" s="30"/>
      <c r="AA148" s="30"/>
      <c r="AB148" s="33"/>
      <c r="AC148" s="34">
        <f>INDEX('[4]3- BENCHMARK - SF'!$D$21:$X$33, MATCH($X148,'[4]3- BENCHMARK - SF'!$B$21:$B$33, 0), MATCH($K148,'[4]3- BENCHMARK - SF'!$D$10:$X$10, 0))</f>
        <v>187</v>
      </c>
      <c r="AD148" s="35"/>
      <c r="AF148" s="36" t="s">
        <v>395</v>
      </c>
      <c r="AG148" s="36" t="s">
        <v>396</v>
      </c>
    </row>
    <row r="149" spans="1:33" s="36" customFormat="1">
      <c r="A149" s="27"/>
      <c r="B149" s="28" t="s">
        <v>229</v>
      </c>
      <c r="C149" s="28" t="s">
        <v>166</v>
      </c>
      <c r="D149" s="28" t="s">
        <v>390</v>
      </c>
      <c r="E149" s="28" t="s">
        <v>412</v>
      </c>
      <c r="F149" s="28"/>
      <c r="G149" s="28"/>
      <c r="H149" s="28" t="s">
        <v>56</v>
      </c>
      <c r="I149" s="28" t="s">
        <v>98</v>
      </c>
      <c r="J149" s="28" t="s">
        <v>398</v>
      </c>
      <c r="K149" s="28" t="s">
        <v>416</v>
      </c>
      <c r="L149" s="29"/>
      <c r="M149" s="28" t="s">
        <v>400</v>
      </c>
      <c r="N149" s="28"/>
      <c r="O149" s="28">
        <v>2022</v>
      </c>
      <c r="P149" s="28"/>
      <c r="Q149" s="30" t="s">
        <v>63</v>
      </c>
      <c r="R149" s="30" t="s">
        <v>235</v>
      </c>
      <c r="S149" s="37" t="s">
        <v>236</v>
      </c>
      <c r="T149" s="37"/>
      <c r="U149" s="31"/>
      <c r="V149" s="32">
        <f>INDEX('[4]3- BENCHMARK - SF'!$D$18:$X$18, MATCH($V$1,'[4]3- BENCHMARK - SF'!$B$18, 0), MATCH($K149,'[4]3- BENCHMARK - SF'!$D$10:$X$10, 0))</f>
        <v>280</v>
      </c>
      <c r="W149" s="30"/>
      <c r="X149" s="30" t="s">
        <v>16</v>
      </c>
      <c r="Y149" s="30" t="s">
        <v>285</v>
      </c>
      <c r="Z149" s="30"/>
      <c r="AA149" s="30"/>
      <c r="AB149" s="33"/>
      <c r="AC149" s="34">
        <f>INDEX('[4]3- BENCHMARK - SF'!$D$21:$X$33, MATCH($X149,'[4]3- BENCHMARK - SF'!$B$21:$B$33, 0), MATCH($K149,'[4]3- BENCHMARK - SF'!$D$10:$X$10, 0))</f>
        <v>523</v>
      </c>
      <c r="AD149" s="35"/>
      <c r="AF149" s="36" t="s">
        <v>395</v>
      </c>
      <c r="AG149" s="36" t="s">
        <v>396</v>
      </c>
    </row>
    <row r="150" spans="1:33" s="36" customFormat="1">
      <c r="A150" s="27"/>
      <c r="B150" s="28" t="s">
        <v>229</v>
      </c>
      <c r="C150" s="28" t="s">
        <v>166</v>
      </c>
      <c r="D150" s="28" t="s">
        <v>390</v>
      </c>
      <c r="E150" s="28" t="s">
        <v>412</v>
      </c>
      <c r="F150" s="28"/>
      <c r="G150" s="28"/>
      <c r="H150" s="28" t="s">
        <v>56</v>
      </c>
      <c r="I150" s="28" t="s">
        <v>98</v>
      </c>
      <c r="J150" s="28" t="s">
        <v>398</v>
      </c>
      <c r="K150" s="28" t="s">
        <v>416</v>
      </c>
      <c r="L150" s="29"/>
      <c r="M150" s="28" t="s">
        <v>400</v>
      </c>
      <c r="N150" s="28"/>
      <c r="O150" s="28">
        <v>2022</v>
      </c>
      <c r="P150" s="28"/>
      <c r="Q150" s="30" t="s">
        <v>63</v>
      </c>
      <c r="R150" s="30" t="s">
        <v>235</v>
      </c>
      <c r="S150" s="37" t="s">
        <v>236</v>
      </c>
      <c r="T150" s="37"/>
      <c r="U150" s="31"/>
      <c r="V150" s="32">
        <f>INDEX('[4]3- BENCHMARK - SF'!$D$18:$X$18, MATCH($V$1,'[4]3- BENCHMARK - SF'!$B$18, 0), MATCH($K150,'[4]3- BENCHMARK - SF'!$D$10:$X$10, 0))</f>
        <v>280</v>
      </c>
      <c r="W150" s="30"/>
      <c r="X150" s="30" t="s">
        <v>17</v>
      </c>
      <c r="Y150" s="30" t="s">
        <v>285</v>
      </c>
      <c r="Z150" s="30"/>
      <c r="AA150" s="30"/>
      <c r="AB150" s="33"/>
      <c r="AC150" s="34">
        <f>INDEX('[4]3- BENCHMARK - SF'!$D$21:$X$33, MATCH($X150,'[4]3- BENCHMARK - SF'!$B$21:$B$33, 0), MATCH($K150,'[4]3- BENCHMARK - SF'!$D$10:$X$10, 0))</f>
        <v>292</v>
      </c>
      <c r="AD150" s="35"/>
      <c r="AF150" s="36" t="s">
        <v>395</v>
      </c>
      <c r="AG150" s="36" t="s">
        <v>396</v>
      </c>
    </row>
    <row r="151" spans="1:33" s="36" customFormat="1">
      <c r="A151" s="27"/>
      <c r="B151" s="28" t="s">
        <v>229</v>
      </c>
      <c r="C151" s="28" t="s">
        <v>166</v>
      </c>
      <c r="D151" s="28" t="s">
        <v>390</v>
      </c>
      <c r="E151" s="28" t="s">
        <v>412</v>
      </c>
      <c r="F151" s="28"/>
      <c r="G151" s="28"/>
      <c r="H151" s="28" t="s">
        <v>56</v>
      </c>
      <c r="I151" s="28" t="s">
        <v>98</v>
      </c>
      <c r="J151" s="28" t="s">
        <v>398</v>
      </c>
      <c r="K151" s="28" t="s">
        <v>416</v>
      </c>
      <c r="L151" s="29"/>
      <c r="M151" s="28" t="s">
        <v>400</v>
      </c>
      <c r="N151" s="28"/>
      <c r="O151" s="28">
        <v>2022</v>
      </c>
      <c r="P151" s="28"/>
      <c r="Q151" s="30" t="s">
        <v>63</v>
      </c>
      <c r="R151" s="30" t="s">
        <v>235</v>
      </c>
      <c r="S151" s="37" t="s">
        <v>236</v>
      </c>
      <c r="T151" s="37"/>
      <c r="U151" s="31"/>
      <c r="V151" s="32">
        <f>INDEX('[4]3- BENCHMARK - SF'!$D$18:$X$18, MATCH($V$1,'[4]3- BENCHMARK - SF'!$B$18, 0), MATCH($K151,'[4]3- BENCHMARK - SF'!$D$10:$X$10, 0))</f>
        <v>280</v>
      </c>
      <c r="W151" s="30"/>
      <c r="X151" s="30" t="s">
        <v>18</v>
      </c>
      <c r="Y151" s="30" t="s">
        <v>285</v>
      </c>
      <c r="Z151" s="30"/>
      <c r="AA151" s="30"/>
      <c r="AB151" s="33"/>
      <c r="AC151" s="34">
        <f>INDEX('[4]3- BENCHMARK - SF'!$D$21:$X$33, MATCH($X151,'[4]3- BENCHMARK - SF'!$B$21:$B$33, 0), MATCH($K151,'[4]3- BENCHMARK - SF'!$D$10:$X$10, 0))</f>
        <v>65</v>
      </c>
      <c r="AD151" s="35"/>
      <c r="AF151" s="36" t="s">
        <v>395</v>
      </c>
      <c r="AG151" s="36" t="s">
        <v>396</v>
      </c>
    </row>
    <row r="152" spans="1:33" s="36" customFormat="1">
      <c r="A152" s="27"/>
      <c r="B152" s="28" t="s">
        <v>229</v>
      </c>
      <c r="C152" s="28" t="s">
        <v>166</v>
      </c>
      <c r="D152" s="28" t="s">
        <v>390</v>
      </c>
      <c r="E152" s="28" t="s">
        <v>412</v>
      </c>
      <c r="F152" s="28"/>
      <c r="G152" s="28"/>
      <c r="H152" s="28" t="s">
        <v>56</v>
      </c>
      <c r="I152" s="28" t="s">
        <v>98</v>
      </c>
      <c r="J152" s="28" t="s">
        <v>398</v>
      </c>
      <c r="K152" s="28" t="s">
        <v>416</v>
      </c>
      <c r="L152" s="29"/>
      <c r="M152" s="28" t="s">
        <v>400</v>
      </c>
      <c r="N152" s="28"/>
      <c r="O152" s="28">
        <v>2022</v>
      </c>
      <c r="P152" s="28"/>
      <c r="Q152" s="30" t="s">
        <v>63</v>
      </c>
      <c r="R152" s="30" t="s">
        <v>235</v>
      </c>
      <c r="S152" s="37" t="s">
        <v>236</v>
      </c>
      <c r="T152" s="37"/>
      <c r="U152" s="31"/>
      <c r="V152" s="32">
        <f>INDEX('[4]3- BENCHMARK - SF'!$D$18:$X$18, MATCH($V$1,'[4]3- BENCHMARK - SF'!$B$18, 0), MATCH($K152,'[4]3- BENCHMARK - SF'!$D$10:$X$10, 0))</f>
        <v>280</v>
      </c>
      <c r="W152" s="30"/>
      <c r="X152" s="30" t="s">
        <v>19</v>
      </c>
      <c r="Y152" s="30" t="s">
        <v>285</v>
      </c>
      <c r="Z152" s="30"/>
      <c r="AA152" s="30"/>
      <c r="AB152" s="33"/>
      <c r="AC152" s="34">
        <f>INDEX('[4]3- BENCHMARK - SF'!$D$21:$X$33, MATCH($X152,'[4]3- BENCHMARK - SF'!$B$21:$B$33, 0), MATCH($K152,'[4]3- BENCHMARK - SF'!$D$10:$X$10, 0))</f>
        <v>0</v>
      </c>
      <c r="AD152" s="35"/>
      <c r="AF152" s="36" t="s">
        <v>395</v>
      </c>
      <c r="AG152" s="36" t="s">
        <v>396</v>
      </c>
    </row>
    <row r="153" spans="1:33" s="36" customFormat="1">
      <c r="A153" s="27"/>
      <c r="B153" s="28" t="s">
        <v>229</v>
      </c>
      <c r="C153" s="28" t="s">
        <v>166</v>
      </c>
      <c r="D153" s="28" t="s">
        <v>390</v>
      </c>
      <c r="E153" s="28" t="s">
        <v>412</v>
      </c>
      <c r="F153" s="28"/>
      <c r="G153" s="28"/>
      <c r="H153" s="28" t="s">
        <v>56</v>
      </c>
      <c r="I153" s="28" t="s">
        <v>98</v>
      </c>
      <c r="J153" s="28" t="s">
        <v>398</v>
      </c>
      <c r="K153" s="28" t="s">
        <v>416</v>
      </c>
      <c r="L153" s="29"/>
      <c r="M153" s="28" t="s">
        <v>400</v>
      </c>
      <c r="N153" s="28"/>
      <c r="O153" s="28">
        <v>2022</v>
      </c>
      <c r="P153" s="28"/>
      <c r="Q153" s="30" t="s">
        <v>63</v>
      </c>
      <c r="R153" s="30" t="s">
        <v>235</v>
      </c>
      <c r="S153" s="37" t="s">
        <v>236</v>
      </c>
      <c r="T153" s="37"/>
      <c r="U153" s="31"/>
      <c r="V153" s="32">
        <f>INDEX('[4]3- BENCHMARK - SF'!$D$18:$X$18, MATCH($V$1,'[4]3- BENCHMARK - SF'!$B$18, 0), MATCH($K153,'[4]3- BENCHMARK - SF'!$D$10:$X$10, 0))</f>
        <v>280</v>
      </c>
      <c r="W153" s="30"/>
      <c r="X153" s="30" t="s">
        <v>20</v>
      </c>
      <c r="Y153" s="30" t="s">
        <v>285</v>
      </c>
      <c r="Z153" s="30"/>
      <c r="AA153" s="30"/>
      <c r="AB153" s="33"/>
      <c r="AC153" s="34">
        <f>INDEX('[4]3- BENCHMARK - SF'!$D$21:$X$33, MATCH($X153,'[4]3- BENCHMARK - SF'!$B$21:$B$33, 0), MATCH($K153,'[4]3- BENCHMARK - SF'!$D$10:$X$10, 0))</f>
        <v>556.875</v>
      </c>
      <c r="AD153" s="35"/>
      <c r="AF153" s="36" t="s">
        <v>395</v>
      </c>
      <c r="AG153" s="36" t="s">
        <v>396</v>
      </c>
    </row>
    <row r="154" spans="1:33" s="36" customFormat="1">
      <c r="A154" s="27"/>
      <c r="B154" s="28" t="s">
        <v>229</v>
      </c>
      <c r="C154" s="28" t="s">
        <v>166</v>
      </c>
      <c r="D154" s="28" t="s">
        <v>390</v>
      </c>
      <c r="E154" s="28" t="s">
        <v>412</v>
      </c>
      <c r="F154" s="28"/>
      <c r="G154" s="28"/>
      <c r="H154" s="28" t="s">
        <v>56</v>
      </c>
      <c r="I154" s="28" t="s">
        <v>98</v>
      </c>
      <c r="J154" s="28" t="s">
        <v>398</v>
      </c>
      <c r="K154" s="28" t="s">
        <v>416</v>
      </c>
      <c r="L154" s="29"/>
      <c r="M154" s="28" t="s">
        <v>400</v>
      </c>
      <c r="N154" s="28"/>
      <c r="O154" s="28">
        <v>2022</v>
      </c>
      <c r="P154" s="28"/>
      <c r="Q154" s="30" t="s">
        <v>63</v>
      </c>
      <c r="R154" s="30" t="s">
        <v>235</v>
      </c>
      <c r="S154" s="37" t="s">
        <v>236</v>
      </c>
      <c r="T154" s="37"/>
      <c r="U154" s="31"/>
      <c r="V154" s="32">
        <f>INDEX('[4]3- BENCHMARK - SF'!$D$18:$X$18, MATCH($V$1,'[4]3- BENCHMARK - SF'!$B$18, 0), MATCH($K154,'[4]3- BENCHMARK - SF'!$D$10:$X$10, 0))</f>
        <v>280</v>
      </c>
      <c r="W154" s="30"/>
      <c r="X154" s="30" t="s">
        <v>21</v>
      </c>
      <c r="Y154" s="30" t="s">
        <v>285</v>
      </c>
      <c r="Z154" s="30"/>
      <c r="AA154" s="30"/>
      <c r="AB154" s="33"/>
      <c r="AC154" s="34">
        <f>INDEX('[4]3- BENCHMARK - SF'!$D$21:$X$33, MATCH($X154,'[4]3- BENCHMARK - SF'!$B$21:$B$33, 0), MATCH($K154,'[4]3- BENCHMARK - SF'!$D$10:$X$10, 0))</f>
        <v>446.625</v>
      </c>
      <c r="AD154" s="35"/>
      <c r="AF154" s="36" t="s">
        <v>395</v>
      </c>
      <c r="AG154" s="36" t="s">
        <v>396</v>
      </c>
    </row>
    <row r="155" spans="1:33" s="36" customFormat="1">
      <c r="A155" s="27"/>
      <c r="B155" s="28" t="s">
        <v>229</v>
      </c>
      <c r="C155" s="28" t="s">
        <v>166</v>
      </c>
      <c r="D155" s="28" t="s">
        <v>390</v>
      </c>
      <c r="E155" s="28" t="s">
        <v>412</v>
      </c>
      <c r="F155" s="28"/>
      <c r="G155" s="28"/>
      <c r="H155" s="28" t="s">
        <v>56</v>
      </c>
      <c r="I155" s="28" t="s">
        <v>98</v>
      </c>
      <c r="J155" s="28" t="s">
        <v>398</v>
      </c>
      <c r="K155" s="28" t="s">
        <v>416</v>
      </c>
      <c r="L155" s="29"/>
      <c r="M155" s="28" t="s">
        <v>400</v>
      </c>
      <c r="N155" s="28"/>
      <c r="O155" s="28">
        <v>2022</v>
      </c>
      <c r="P155" s="28"/>
      <c r="Q155" s="30" t="s">
        <v>63</v>
      </c>
      <c r="R155" s="30" t="s">
        <v>235</v>
      </c>
      <c r="S155" s="37" t="s">
        <v>236</v>
      </c>
      <c r="T155" s="37"/>
      <c r="U155" s="31"/>
      <c r="V155" s="32">
        <f>INDEX('[4]3- BENCHMARK - SF'!$D$18:$X$18, MATCH($V$1,'[4]3- BENCHMARK - SF'!$B$18, 0), MATCH($K155,'[4]3- BENCHMARK - SF'!$D$10:$X$10, 0))</f>
        <v>280</v>
      </c>
      <c r="W155" s="30"/>
      <c r="X155" s="30" t="s">
        <v>22</v>
      </c>
      <c r="Y155" s="30" t="s">
        <v>285</v>
      </c>
      <c r="Z155" s="30"/>
      <c r="AA155" s="30"/>
      <c r="AB155" s="33"/>
      <c r="AC155" s="34">
        <f>INDEX('[4]3- BENCHMARK - SF'!$D$21:$X$33, MATCH($X155,'[4]3- BENCHMARK - SF'!$B$21:$B$33, 0), MATCH($K155,'[4]3- BENCHMARK - SF'!$D$10:$X$10, 0))</f>
        <v>0</v>
      </c>
      <c r="AD155" s="35"/>
      <c r="AF155" s="36" t="s">
        <v>395</v>
      </c>
      <c r="AG155" s="36" t="s">
        <v>396</v>
      </c>
    </row>
    <row r="156" spans="1:33" s="36" customFormat="1">
      <c r="A156" s="27"/>
      <c r="B156" s="28" t="s">
        <v>229</v>
      </c>
      <c r="C156" s="28" t="s">
        <v>166</v>
      </c>
      <c r="D156" s="28" t="s">
        <v>390</v>
      </c>
      <c r="E156" s="28" t="s">
        <v>412</v>
      </c>
      <c r="F156" s="28"/>
      <c r="G156" s="28"/>
      <c r="H156" s="28" t="s">
        <v>56</v>
      </c>
      <c r="I156" s="28" t="s">
        <v>98</v>
      </c>
      <c r="J156" s="28" t="s">
        <v>398</v>
      </c>
      <c r="K156" s="28" t="s">
        <v>416</v>
      </c>
      <c r="L156" s="29"/>
      <c r="M156" s="28" t="s">
        <v>400</v>
      </c>
      <c r="N156" s="28"/>
      <c r="O156" s="28">
        <v>2022</v>
      </c>
      <c r="P156" s="28"/>
      <c r="Q156" s="30" t="s">
        <v>63</v>
      </c>
      <c r="R156" s="30" t="s">
        <v>235</v>
      </c>
      <c r="S156" s="37" t="s">
        <v>236</v>
      </c>
      <c r="T156" s="37"/>
      <c r="U156" s="31"/>
      <c r="V156" s="32">
        <f>INDEX('[4]3- BENCHMARK - SF'!$D$18:$X$18, MATCH($V$1,'[4]3- BENCHMARK - SF'!$B$18, 0), MATCH($K156,'[4]3- BENCHMARK - SF'!$D$10:$X$10, 0))</f>
        <v>280</v>
      </c>
      <c r="W156" s="30"/>
      <c r="X156" s="30" t="s">
        <v>23</v>
      </c>
      <c r="Y156" s="30" t="s">
        <v>285</v>
      </c>
      <c r="Z156" s="30"/>
      <c r="AA156" s="30"/>
      <c r="AB156" s="33"/>
      <c r="AC156" s="34">
        <f>INDEX('[4]3- BENCHMARK - SF'!$D$21:$X$33, MATCH($X156,'[4]3- BENCHMARK - SF'!$B$21:$B$33, 0), MATCH($K156,'[4]3- BENCHMARK - SF'!$D$10:$X$10, 0))</f>
        <v>406</v>
      </c>
      <c r="AD156" s="35"/>
      <c r="AF156" s="36" t="s">
        <v>395</v>
      </c>
      <c r="AG156" s="36" t="s">
        <v>396</v>
      </c>
    </row>
    <row r="157" spans="1:33" s="127" customFormat="1">
      <c r="A157" s="119"/>
      <c r="B157" s="120" t="s">
        <v>229</v>
      </c>
      <c r="C157" s="120" t="s">
        <v>166</v>
      </c>
      <c r="D157" s="120" t="s">
        <v>390</v>
      </c>
      <c r="E157" s="120" t="s">
        <v>412</v>
      </c>
      <c r="F157" s="120"/>
      <c r="G157" s="120"/>
      <c r="H157" s="120" t="s">
        <v>56</v>
      </c>
      <c r="I157" s="120" t="s">
        <v>98</v>
      </c>
      <c r="J157" s="120" t="s">
        <v>398</v>
      </c>
      <c r="K157" s="120" t="s">
        <v>416</v>
      </c>
      <c r="L157" s="121"/>
      <c r="M157" s="120" t="s">
        <v>400</v>
      </c>
      <c r="N157" s="120"/>
      <c r="O157" s="120">
        <v>2022</v>
      </c>
      <c r="P157" s="120"/>
      <c r="Q157" s="122" t="s">
        <v>63</v>
      </c>
      <c r="R157" s="122" t="s">
        <v>235</v>
      </c>
      <c r="S157" s="123" t="s">
        <v>236</v>
      </c>
      <c r="T157" s="123"/>
      <c r="U157" s="124"/>
      <c r="V157" s="32">
        <f>INDEX('[4]3- BENCHMARK - SF'!$D$18:$X$18, MATCH($V$1,'[4]3- BENCHMARK - SF'!$B$18, 0), MATCH($K157,'[4]3- BENCHMARK - SF'!$D$10:$X$10, 0))</f>
        <v>280</v>
      </c>
      <c r="W157" s="122"/>
      <c r="X157" s="122" t="s">
        <v>24</v>
      </c>
      <c r="Y157" s="122" t="s">
        <v>285</v>
      </c>
      <c r="Z157" s="122"/>
      <c r="AA157" s="122"/>
      <c r="AB157" s="125"/>
      <c r="AC157" s="34">
        <f>INDEX('[4]3- BENCHMARK - SF'!$D$21:$X$33, MATCH($X157,'[4]3- BENCHMARK - SF'!$B$21:$B$33, 0), MATCH($K157,'[4]3- BENCHMARK - SF'!$D$10:$X$10, 0))</f>
        <v>0</v>
      </c>
      <c r="AD157" s="126"/>
      <c r="AF157" s="127" t="s">
        <v>395</v>
      </c>
      <c r="AG157" s="127" t="s">
        <v>396</v>
      </c>
    </row>
    <row r="158" spans="1:33" s="38" customFormat="1" ht="15" customHeight="1">
      <c r="A158" s="39"/>
      <c r="B158" s="40" t="s">
        <v>229</v>
      </c>
      <c r="C158" s="40" t="s">
        <v>166</v>
      </c>
      <c r="D158" s="40" t="s">
        <v>417</v>
      </c>
      <c r="E158" s="40" t="s">
        <v>418</v>
      </c>
      <c r="F158" s="40"/>
      <c r="G158" s="40"/>
      <c r="H158" s="40" t="s">
        <v>56</v>
      </c>
      <c r="I158" s="40" t="s">
        <v>98</v>
      </c>
      <c r="J158" s="40" t="s">
        <v>419</v>
      </c>
      <c r="K158" s="40" t="s">
        <v>27</v>
      </c>
      <c r="L158" s="41"/>
      <c r="M158" s="40" t="s">
        <v>420</v>
      </c>
      <c r="N158" s="40"/>
      <c r="O158" s="40">
        <v>2019</v>
      </c>
      <c r="P158" s="40"/>
      <c r="Q158" s="42" t="s">
        <v>63</v>
      </c>
      <c r="R158" s="42" t="s">
        <v>235</v>
      </c>
      <c r="S158" s="43" t="s">
        <v>236</v>
      </c>
      <c r="T158" s="43"/>
      <c r="U158" s="44"/>
      <c r="V158" s="32">
        <f>INDEX('[5]3.0 BENCHMARK'!$D$17:$N$17, MATCH($V$1,'[5]3.0 BENCHMARK'!$B$17, 0), MATCH($K158,'[5]3.0 BENCHMARK'!$D$9:$N$9, 0))</f>
        <v>68339.319999999992</v>
      </c>
      <c r="W158" s="42"/>
      <c r="X158" s="42" t="s">
        <v>12</v>
      </c>
      <c r="Y158" s="42" t="s">
        <v>285</v>
      </c>
      <c r="Z158" s="42"/>
      <c r="AA158" s="42"/>
      <c r="AB158" s="46"/>
      <c r="AC158" s="34">
        <f>INDEX('[5]3.0 BENCHMARK'!$D$20:$N$32, MATCH($X158,'[5]3.0 BENCHMARK'!$B$20:$B$32, 0), MATCH($K158,'[5]3.0 BENCHMARK'!$D$9:$N$9, 0))</f>
        <v>373</v>
      </c>
      <c r="AD158" s="35"/>
      <c r="AF158" s="38" t="s">
        <v>421</v>
      </c>
      <c r="AG158" s="38" t="s">
        <v>422</v>
      </c>
    </row>
    <row r="159" spans="1:33" s="38" customFormat="1">
      <c r="A159" s="39"/>
      <c r="B159" s="40" t="s">
        <v>229</v>
      </c>
      <c r="C159" s="40" t="s">
        <v>166</v>
      </c>
      <c r="D159" s="40" t="s">
        <v>417</v>
      </c>
      <c r="E159" s="40" t="s">
        <v>418</v>
      </c>
      <c r="F159" s="40"/>
      <c r="G159" s="40"/>
      <c r="H159" s="40" t="s">
        <v>56</v>
      </c>
      <c r="I159" s="40" t="s">
        <v>98</v>
      </c>
      <c r="J159" s="40" t="s">
        <v>419</v>
      </c>
      <c r="K159" s="40" t="s">
        <v>27</v>
      </c>
      <c r="L159" s="41"/>
      <c r="M159" s="40" t="s">
        <v>420</v>
      </c>
      <c r="N159" s="40"/>
      <c r="O159" s="40">
        <v>2019</v>
      </c>
      <c r="P159" s="40"/>
      <c r="Q159" s="42" t="s">
        <v>63</v>
      </c>
      <c r="R159" s="42" t="s">
        <v>235</v>
      </c>
      <c r="S159" s="43" t="s">
        <v>236</v>
      </c>
      <c r="T159" s="43"/>
      <c r="U159" s="44"/>
      <c r="V159" s="32">
        <f>INDEX('[5]3.0 BENCHMARK'!$D$17:$N$17, MATCH($V$1,'[5]3.0 BENCHMARK'!$B$17, 0), MATCH($K159,'[5]3.0 BENCHMARK'!$D$9:$N$9, 0))</f>
        <v>68339.319999999992</v>
      </c>
      <c r="W159" s="42"/>
      <c r="X159" s="42" t="s">
        <v>13</v>
      </c>
      <c r="Y159" s="42" t="s">
        <v>285</v>
      </c>
      <c r="Z159" s="42"/>
      <c r="AA159" s="42"/>
      <c r="AB159" s="46"/>
      <c r="AC159" s="34">
        <f>INDEX('[5]3.0 BENCHMARK'!$D$20:$N$32, MATCH($X159,'[5]3.0 BENCHMARK'!$B$20:$B$32, 0), MATCH($K159,'[5]3.0 BENCHMARK'!$D$9:$N$9, 0))</f>
        <v>892</v>
      </c>
      <c r="AD159" s="35"/>
      <c r="AF159" s="38" t="s">
        <v>421</v>
      </c>
      <c r="AG159" s="38" t="s">
        <v>422</v>
      </c>
    </row>
    <row r="160" spans="1:33" s="38" customFormat="1">
      <c r="A160" s="39"/>
      <c r="B160" s="40" t="s">
        <v>229</v>
      </c>
      <c r="C160" s="40" t="s">
        <v>166</v>
      </c>
      <c r="D160" s="40" t="s">
        <v>417</v>
      </c>
      <c r="E160" s="40" t="s">
        <v>418</v>
      </c>
      <c r="F160" s="40"/>
      <c r="G160" s="40"/>
      <c r="H160" s="40" t="s">
        <v>56</v>
      </c>
      <c r="I160" s="40" t="s">
        <v>98</v>
      </c>
      <c r="J160" s="40" t="s">
        <v>419</v>
      </c>
      <c r="K160" s="40" t="s">
        <v>27</v>
      </c>
      <c r="L160" s="41"/>
      <c r="M160" s="40" t="s">
        <v>420</v>
      </c>
      <c r="N160" s="40"/>
      <c r="O160" s="40">
        <v>2019</v>
      </c>
      <c r="P160" s="40"/>
      <c r="Q160" s="42" t="s">
        <v>63</v>
      </c>
      <c r="R160" s="42" t="s">
        <v>235</v>
      </c>
      <c r="S160" s="43" t="s">
        <v>236</v>
      </c>
      <c r="T160" s="43"/>
      <c r="U160" s="44"/>
      <c r="V160" s="32">
        <f>INDEX('[5]3.0 BENCHMARK'!$D$17:$N$17, MATCH($V$1,'[5]3.0 BENCHMARK'!$B$17, 0), MATCH($K160,'[5]3.0 BENCHMARK'!$D$9:$N$9, 0))</f>
        <v>68339.319999999992</v>
      </c>
      <c r="W160" s="42"/>
      <c r="X160" s="42" t="s">
        <v>14</v>
      </c>
      <c r="Y160" s="42" t="s">
        <v>285</v>
      </c>
      <c r="Z160" s="42"/>
      <c r="AA160" s="42"/>
      <c r="AB160" s="46"/>
      <c r="AC160" s="34">
        <f>INDEX('[5]3.0 BENCHMARK'!$D$20:$N$32, MATCH($X160,'[5]3.0 BENCHMARK'!$B$20:$B$32, 0), MATCH($K160,'[5]3.0 BENCHMARK'!$D$9:$N$9, 0))</f>
        <v>409</v>
      </c>
      <c r="AD160" s="35"/>
      <c r="AF160" s="38" t="s">
        <v>421</v>
      </c>
      <c r="AG160" s="38" t="s">
        <v>422</v>
      </c>
    </row>
    <row r="161" spans="1:33" s="38" customFormat="1">
      <c r="A161" s="39"/>
      <c r="B161" s="40" t="s">
        <v>229</v>
      </c>
      <c r="C161" s="40" t="s">
        <v>166</v>
      </c>
      <c r="D161" s="40" t="s">
        <v>417</v>
      </c>
      <c r="E161" s="40" t="s">
        <v>418</v>
      </c>
      <c r="F161" s="40"/>
      <c r="G161" s="40"/>
      <c r="H161" s="40" t="s">
        <v>56</v>
      </c>
      <c r="I161" s="40" t="s">
        <v>98</v>
      </c>
      <c r="J161" s="40" t="s">
        <v>419</v>
      </c>
      <c r="K161" s="40" t="s">
        <v>27</v>
      </c>
      <c r="L161" s="41"/>
      <c r="M161" s="40" t="s">
        <v>420</v>
      </c>
      <c r="N161" s="40"/>
      <c r="O161" s="40">
        <v>2019</v>
      </c>
      <c r="P161" s="40"/>
      <c r="Q161" s="42" t="s">
        <v>63</v>
      </c>
      <c r="R161" s="42" t="s">
        <v>235</v>
      </c>
      <c r="S161" s="43" t="s">
        <v>236</v>
      </c>
      <c r="T161" s="43"/>
      <c r="U161" s="44"/>
      <c r="V161" s="32">
        <f>INDEX('[5]3.0 BENCHMARK'!$D$17:$N$17, MATCH($V$1,'[5]3.0 BENCHMARK'!$B$17, 0), MATCH($K161,'[5]3.0 BENCHMARK'!$D$9:$N$9, 0))</f>
        <v>68339.319999999992</v>
      </c>
      <c r="W161" s="42"/>
      <c r="X161" s="42" t="s">
        <v>15</v>
      </c>
      <c r="Y161" s="42" t="s">
        <v>285</v>
      </c>
      <c r="Z161" s="42"/>
      <c r="AA161" s="42"/>
      <c r="AB161" s="46"/>
      <c r="AC161" s="34">
        <f>INDEX('[5]3.0 BENCHMARK'!$D$20:$N$32, MATCH($X161,'[5]3.0 BENCHMARK'!$B$20:$B$32, 0), MATCH($K161,'[5]3.0 BENCHMARK'!$D$9:$N$9, 0))</f>
        <v>317</v>
      </c>
      <c r="AD161" s="35"/>
      <c r="AF161" s="38" t="s">
        <v>421</v>
      </c>
      <c r="AG161" s="38" t="s">
        <v>422</v>
      </c>
    </row>
    <row r="162" spans="1:33" s="38" customFormat="1">
      <c r="A162" s="39"/>
      <c r="B162" s="40" t="s">
        <v>229</v>
      </c>
      <c r="C162" s="40" t="s">
        <v>166</v>
      </c>
      <c r="D162" s="40" t="s">
        <v>417</v>
      </c>
      <c r="E162" s="40" t="s">
        <v>418</v>
      </c>
      <c r="F162" s="40"/>
      <c r="G162" s="40"/>
      <c r="H162" s="40" t="s">
        <v>56</v>
      </c>
      <c r="I162" s="40" t="s">
        <v>98</v>
      </c>
      <c r="J162" s="40" t="s">
        <v>419</v>
      </c>
      <c r="K162" s="40" t="s">
        <v>27</v>
      </c>
      <c r="L162" s="41"/>
      <c r="M162" s="40" t="s">
        <v>420</v>
      </c>
      <c r="N162" s="40"/>
      <c r="O162" s="40">
        <v>2019</v>
      </c>
      <c r="P162" s="40"/>
      <c r="Q162" s="42" t="s">
        <v>63</v>
      </c>
      <c r="R162" s="42" t="s">
        <v>235</v>
      </c>
      <c r="S162" s="43" t="s">
        <v>236</v>
      </c>
      <c r="T162" s="43"/>
      <c r="U162" s="44"/>
      <c r="V162" s="32">
        <f>INDEX('[5]3.0 BENCHMARK'!$D$17:$N$17, MATCH($V$1,'[5]3.0 BENCHMARK'!$B$17, 0), MATCH($K162,'[5]3.0 BENCHMARK'!$D$9:$N$9, 0))</f>
        <v>68339.319999999992</v>
      </c>
      <c r="W162" s="42"/>
      <c r="X162" s="42" t="s">
        <v>16</v>
      </c>
      <c r="Y162" s="42" t="s">
        <v>285</v>
      </c>
      <c r="Z162" s="42"/>
      <c r="AA162" s="42"/>
      <c r="AB162" s="46"/>
      <c r="AC162" s="34">
        <f>INDEX('[5]3.0 BENCHMARK'!$D$20:$N$32, MATCH($X162,'[5]3.0 BENCHMARK'!$B$20:$B$32, 0), MATCH($K162,'[5]3.0 BENCHMARK'!$D$9:$N$9, 0))</f>
        <v>675</v>
      </c>
      <c r="AD162" s="35"/>
      <c r="AF162" s="38" t="s">
        <v>421</v>
      </c>
      <c r="AG162" s="38" t="s">
        <v>422</v>
      </c>
    </row>
    <row r="163" spans="1:33" s="38" customFormat="1">
      <c r="A163" s="39"/>
      <c r="B163" s="40" t="s">
        <v>229</v>
      </c>
      <c r="C163" s="40" t="s">
        <v>166</v>
      </c>
      <c r="D163" s="40" t="s">
        <v>417</v>
      </c>
      <c r="E163" s="40" t="s">
        <v>418</v>
      </c>
      <c r="F163" s="40"/>
      <c r="G163" s="40"/>
      <c r="H163" s="40" t="s">
        <v>56</v>
      </c>
      <c r="I163" s="40" t="s">
        <v>98</v>
      </c>
      <c r="J163" s="40" t="s">
        <v>419</v>
      </c>
      <c r="K163" s="40" t="s">
        <v>27</v>
      </c>
      <c r="L163" s="41"/>
      <c r="M163" s="40" t="s">
        <v>420</v>
      </c>
      <c r="N163" s="40"/>
      <c r="O163" s="40">
        <v>2019</v>
      </c>
      <c r="P163" s="40"/>
      <c r="Q163" s="42" t="s">
        <v>63</v>
      </c>
      <c r="R163" s="42" t="s">
        <v>235</v>
      </c>
      <c r="S163" s="43" t="s">
        <v>236</v>
      </c>
      <c r="T163" s="43"/>
      <c r="U163" s="44"/>
      <c r="V163" s="32">
        <f>INDEX('[5]3.0 BENCHMARK'!$D$17:$N$17, MATCH($V$1,'[5]3.0 BENCHMARK'!$B$17, 0), MATCH($K163,'[5]3.0 BENCHMARK'!$D$9:$N$9, 0))</f>
        <v>68339.319999999992</v>
      </c>
      <c r="W163" s="42"/>
      <c r="X163" s="42" t="s">
        <v>17</v>
      </c>
      <c r="Y163" s="42" t="s">
        <v>285</v>
      </c>
      <c r="Z163" s="42"/>
      <c r="AA163" s="42"/>
      <c r="AB163" s="46"/>
      <c r="AC163" s="34">
        <f>INDEX('[5]3.0 BENCHMARK'!$D$20:$N$32, MATCH($X163,'[5]3.0 BENCHMARK'!$B$20:$B$32, 0), MATCH($K163,'[5]3.0 BENCHMARK'!$D$9:$N$9, 0))</f>
        <v>413</v>
      </c>
      <c r="AD163" s="35"/>
      <c r="AF163" s="38" t="s">
        <v>421</v>
      </c>
      <c r="AG163" s="38" t="s">
        <v>422</v>
      </c>
    </row>
    <row r="164" spans="1:33" s="38" customFormat="1">
      <c r="A164" s="39"/>
      <c r="B164" s="40" t="s">
        <v>229</v>
      </c>
      <c r="C164" s="40" t="s">
        <v>166</v>
      </c>
      <c r="D164" s="40" t="s">
        <v>417</v>
      </c>
      <c r="E164" s="40" t="s">
        <v>418</v>
      </c>
      <c r="F164" s="40"/>
      <c r="G164" s="40"/>
      <c r="H164" s="40" t="s">
        <v>56</v>
      </c>
      <c r="I164" s="40" t="s">
        <v>98</v>
      </c>
      <c r="J164" s="40" t="s">
        <v>419</v>
      </c>
      <c r="K164" s="40" t="s">
        <v>27</v>
      </c>
      <c r="L164" s="41"/>
      <c r="M164" s="40" t="s">
        <v>420</v>
      </c>
      <c r="N164" s="40"/>
      <c r="O164" s="40">
        <v>2019</v>
      </c>
      <c r="P164" s="40"/>
      <c r="Q164" s="42" t="s">
        <v>63</v>
      </c>
      <c r="R164" s="42" t="s">
        <v>235</v>
      </c>
      <c r="S164" s="43" t="s">
        <v>236</v>
      </c>
      <c r="T164" s="43"/>
      <c r="U164" s="44"/>
      <c r="V164" s="32">
        <f>INDEX('[5]3.0 BENCHMARK'!$D$17:$N$17, MATCH($V$1,'[5]3.0 BENCHMARK'!$B$17, 0), MATCH($K164,'[5]3.0 BENCHMARK'!$D$9:$N$9, 0))</f>
        <v>68339.319999999992</v>
      </c>
      <c r="W164" s="42"/>
      <c r="X164" s="42" t="s">
        <v>18</v>
      </c>
      <c r="Y164" s="42" t="s">
        <v>285</v>
      </c>
      <c r="Z164" s="42"/>
      <c r="AA164" s="42"/>
      <c r="AB164" s="46"/>
      <c r="AC164" s="34">
        <f>INDEX('[5]3.0 BENCHMARK'!$D$20:$N$32, MATCH($X164,'[5]3.0 BENCHMARK'!$B$20:$B$32, 0), MATCH($K164,'[5]3.0 BENCHMARK'!$D$9:$N$9, 0))</f>
        <v>85</v>
      </c>
      <c r="AD164" s="35"/>
      <c r="AF164" s="38" t="s">
        <v>421</v>
      </c>
      <c r="AG164" s="38" t="s">
        <v>422</v>
      </c>
    </row>
    <row r="165" spans="1:33" s="38" customFormat="1">
      <c r="A165" s="39"/>
      <c r="B165" s="40" t="s">
        <v>229</v>
      </c>
      <c r="C165" s="40" t="s">
        <v>166</v>
      </c>
      <c r="D165" s="40" t="s">
        <v>417</v>
      </c>
      <c r="E165" s="40" t="s">
        <v>418</v>
      </c>
      <c r="F165" s="40"/>
      <c r="G165" s="40"/>
      <c r="H165" s="40" t="s">
        <v>56</v>
      </c>
      <c r="I165" s="40" t="s">
        <v>98</v>
      </c>
      <c r="J165" s="40" t="s">
        <v>419</v>
      </c>
      <c r="K165" s="40" t="s">
        <v>27</v>
      </c>
      <c r="L165" s="41"/>
      <c r="M165" s="40" t="s">
        <v>420</v>
      </c>
      <c r="N165" s="40"/>
      <c r="O165" s="40">
        <v>2019</v>
      </c>
      <c r="P165" s="40"/>
      <c r="Q165" s="42" t="s">
        <v>63</v>
      </c>
      <c r="R165" s="42" t="s">
        <v>235</v>
      </c>
      <c r="S165" s="43" t="s">
        <v>236</v>
      </c>
      <c r="T165" s="43"/>
      <c r="U165" s="44"/>
      <c r="V165" s="32">
        <f>INDEX('[5]3.0 BENCHMARK'!$D$17:$N$17, MATCH($V$1,'[5]3.0 BENCHMARK'!$B$17, 0), MATCH($K165,'[5]3.0 BENCHMARK'!$D$9:$N$9, 0))</f>
        <v>68339.319999999992</v>
      </c>
      <c r="W165" s="42"/>
      <c r="X165" s="42" t="s">
        <v>19</v>
      </c>
      <c r="Y165" s="42" t="s">
        <v>285</v>
      </c>
      <c r="Z165" s="42"/>
      <c r="AA165" s="42"/>
      <c r="AB165" s="46"/>
      <c r="AC165" s="34">
        <f>INDEX('[5]3.0 BENCHMARK'!$D$20:$N$32, MATCH($X165,'[5]3.0 BENCHMARK'!$B$20:$B$32, 0), MATCH($K165,'[5]3.0 BENCHMARK'!$D$9:$N$9, 0))</f>
        <v>51</v>
      </c>
      <c r="AD165" s="35"/>
      <c r="AF165" s="38" t="s">
        <v>421</v>
      </c>
      <c r="AG165" s="38" t="s">
        <v>422</v>
      </c>
    </row>
    <row r="166" spans="1:33" s="38" customFormat="1">
      <c r="A166" s="39"/>
      <c r="B166" s="40" t="s">
        <v>229</v>
      </c>
      <c r="C166" s="40" t="s">
        <v>166</v>
      </c>
      <c r="D166" s="40" t="s">
        <v>417</v>
      </c>
      <c r="E166" s="40" t="s">
        <v>418</v>
      </c>
      <c r="F166" s="40"/>
      <c r="G166" s="40"/>
      <c r="H166" s="40" t="s">
        <v>56</v>
      </c>
      <c r="I166" s="40" t="s">
        <v>98</v>
      </c>
      <c r="J166" s="40" t="s">
        <v>419</v>
      </c>
      <c r="K166" s="40" t="s">
        <v>27</v>
      </c>
      <c r="L166" s="41"/>
      <c r="M166" s="40" t="s">
        <v>420</v>
      </c>
      <c r="N166" s="40"/>
      <c r="O166" s="40">
        <v>2019</v>
      </c>
      <c r="P166" s="40"/>
      <c r="Q166" s="42" t="s">
        <v>63</v>
      </c>
      <c r="R166" s="42" t="s">
        <v>235</v>
      </c>
      <c r="S166" s="43" t="s">
        <v>236</v>
      </c>
      <c r="T166" s="43"/>
      <c r="U166" s="44"/>
      <c r="V166" s="32">
        <f>INDEX('[5]3.0 BENCHMARK'!$D$17:$N$17, MATCH($V$1,'[5]3.0 BENCHMARK'!$B$17, 0), MATCH($K166,'[5]3.0 BENCHMARK'!$D$9:$N$9, 0))</f>
        <v>68339.319999999992</v>
      </c>
      <c r="W166" s="42"/>
      <c r="X166" s="42" t="s">
        <v>20</v>
      </c>
      <c r="Y166" s="42" t="s">
        <v>285</v>
      </c>
      <c r="Z166" s="42"/>
      <c r="AA166" s="42"/>
      <c r="AB166" s="46"/>
      <c r="AC166" s="34">
        <f>INDEX('[5]3.0 BENCHMARK'!$D$20:$N$32, MATCH($X166,'[5]3.0 BENCHMARK'!$B$20:$B$32, 0), MATCH($K166,'[5]3.0 BENCHMARK'!$D$9:$N$9, 0))</f>
        <v>759</v>
      </c>
      <c r="AD166" s="35"/>
      <c r="AF166" s="38" t="s">
        <v>421</v>
      </c>
      <c r="AG166" s="38" t="s">
        <v>422</v>
      </c>
    </row>
    <row r="167" spans="1:33" s="38" customFormat="1">
      <c r="A167" s="39"/>
      <c r="B167" s="40" t="s">
        <v>229</v>
      </c>
      <c r="C167" s="40" t="s">
        <v>166</v>
      </c>
      <c r="D167" s="40" t="s">
        <v>417</v>
      </c>
      <c r="E167" s="40" t="s">
        <v>418</v>
      </c>
      <c r="F167" s="40"/>
      <c r="G167" s="40"/>
      <c r="H167" s="40" t="s">
        <v>56</v>
      </c>
      <c r="I167" s="40" t="s">
        <v>98</v>
      </c>
      <c r="J167" s="40" t="s">
        <v>419</v>
      </c>
      <c r="K167" s="40" t="s">
        <v>27</v>
      </c>
      <c r="L167" s="41"/>
      <c r="M167" s="40" t="s">
        <v>420</v>
      </c>
      <c r="N167" s="40"/>
      <c r="O167" s="40">
        <v>2019</v>
      </c>
      <c r="P167" s="40"/>
      <c r="Q167" s="42" t="s">
        <v>63</v>
      </c>
      <c r="R167" s="42" t="s">
        <v>235</v>
      </c>
      <c r="S167" s="43" t="s">
        <v>236</v>
      </c>
      <c r="T167" s="43"/>
      <c r="U167" s="44"/>
      <c r="V167" s="32">
        <f>INDEX('[5]3.0 BENCHMARK'!$D$17:$N$17, MATCH($V$1,'[5]3.0 BENCHMARK'!$B$17, 0), MATCH($K167,'[5]3.0 BENCHMARK'!$D$9:$N$9, 0))</f>
        <v>68339.319999999992</v>
      </c>
      <c r="W167" s="42"/>
      <c r="X167" s="42" t="s">
        <v>21</v>
      </c>
      <c r="Y167" s="42" t="s">
        <v>285</v>
      </c>
      <c r="Z167" s="42"/>
      <c r="AA167" s="42"/>
      <c r="AB167" s="46"/>
      <c r="AC167" s="34">
        <f>INDEX('[5]3.0 BENCHMARK'!$D$20:$N$32, MATCH($X167,'[5]3.0 BENCHMARK'!$B$20:$B$32, 0), MATCH($K167,'[5]3.0 BENCHMARK'!$D$9:$N$9, 0))</f>
        <v>1292</v>
      </c>
      <c r="AD167" s="35"/>
      <c r="AF167" s="38" t="s">
        <v>421</v>
      </c>
      <c r="AG167" s="38" t="s">
        <v>422</v>
      </c>
    </row>
    <row r="168" spans="1:33" s="38" customFormat="1">
      <c r="A168" s="39"/>
      <c r="B168" s="40" t="s">
        <v>229</v>
      </c>
      <c r="C168" s="40" t="s">
        <v>166</v>
      </c>
      <c r="D168" s="40" t="s">
        <v>417</v>
      </c>
      <c r="E168" s="40" t="s">
        <v>418</v>
      </c>
      <c r="F168" s="40"/>
      <c r="G168" s="40"/>
      <c r="H168" s="40" t="s">
        <v>56</v>
      </c>
      <c r="I168" s="40" t="s">
        <v>98</v>
      </c>
      <c r="J168" s="40" t="s">
        <v>419</v>
      </c>
      <c r="K168" s="40" t="s">
        <v>27</v>
      </c>
      <c r="L168" s="41"/>
      <c r="M168" s="40" t="s">
        <v>420</v>
      </c>
      <c r="N168" s="40"/>
      <c r="O168" s="40">
        <v>2019</v>
      </c>
      <c r="P168" s="40"/>
      <c r="Q168" s="42" t="s">
        <v>63</v>
      </c>
      <c r="R168" s="42" t="s">
        <v>235</v>
      </c>
      <c r="S168" s="43" t="s">
        <v>236</v>
      </c>
      <c r="T168" s="43"/>
      <c r="U168" s="44"/>
      <c r="V168" s="32">
        <f>INDEX('[5]3.0 BENCHMARK'!$D$17:$N$17, MATCH($V$1,'[5]3.0 BENCHMARK'!$B$17, 0), MATCH($K168,'[5]3.0 BENCHMARK'!$D$9:$N$9, 0))</f>
        <v>68339.319999999992</v>
      </c>
      <c r="W168" s="42"/>
      <c r="X168" s="42" t="s">
        <v>22</v>
      </c>
      <c r="Y168" s="42" t="s">
        <v>285</v>
      </c>
      <c r="Z168" s="42"/>
      <c r="AA168" s="42"/>
      <c r="AB168" s="46"/>
      <c r="AC168" s="34">
        <f>INDEX('[5]3.0 BENCHMARK'!$D$20:$N$32, MATCH($X168,'[5]3.0 BENCHMARK'!$B$20:$B$32, 0), MATCH($K168,'[5]3.0 BENCHMARK'!$D$9:$N$9, 0))</f>
        <v>278</v>
      </c>
      <c r="AD168" s="35"/>
      <c r="AF168" s="38" t="s">
        <v>421</v>
      </c>
      <c r="AG168" s="38" t="s">
        <v>422</v>
      </c>
    </row>
    <row r="169" spans="1:33" s="38" customFormat="1">
      <c r="A169" s="39"/>
      <c r="B169" s="40" t="s">
        <v>229</v>
      </c>
      <c r="C169" s="40" t="s">
        <v>166</v>
      </c>
      <c r="D169" s="40" t="s">
        <v>417</v>
      </c>
      <c r="E169" s="40" t="s">
        <v>418</v>
      </c>
      <c r="F169" s="40"/>
      <c r="G169" s="40"/>
      <c r="H169" s="40" t="s">
        <v>56</v>
      </c>
      <c r="I169" s="40" t="s">
        <v>98</v>
      </c>
      <c r="J169" s="40" t="s">
        <v>419</v>
      </c>
      <c r="K169" s="40" t="s">
        <v>27</v>
      </c>
      <c r="L169" s="41"/>
      <c r="M169" s="40" t="s">
        <v>420</v>
      </c>
      <c r="N169" s="40"/>
      <c r="O169" s="40">
        <v>2019</v>
      </c>
      <c r="P169" s="40"/>
      <c r="Q169" s="42" t="s">
        <v>63</v>
      </c>
      <c r="R169" s="42" t="s">
        <v>235</v>
      </c>
      <c r="S169" s="43" t="s">
        <v>236</v>
      </c>
      <c r="T169" s="43"/>
      <c r="U169" s="44"/>
      <c r="V169" s="32">
        <f>INDEX('[5]3.0 BENCHMARK'!$D$17:$N$17, MATCH($V$1,'[5]3.0 BENCHMARK'!$B$17, 0), MATCH($K169,'[5]3.0 BENCHMARK'!$D$9:$N$9, 0))</f>
        <v>68339.319999999992</v>
      </c>
      <c r="W169" s="42"/>
      <c r="X169" s="42" t="s">
        <v>23</v>
      </c>
      <c r="Y169" s="42" t="s">
        <v>285</v>
      </c>
      <c r="Z169" s="42"/>
      <c r="AA169" s="42"/>
      <c r="AB169" s="46"/>
      <c r="AC169" s="34">
        <f>INDEX('[5]3.0 BENCHMARK'!$D$20:$N$32, MATCH($X169,'[5]3.0 BENCHMARK'!$B$20:$B$32, 0), MATCH($K169,'[5]3.0 BENCHMARK'!$D$9:$N$9, 0))</f>
        <v>444</v>
      </c>
      <c r="AD169" s="35"/>
      <c r="AF169" s="38" t="s">
        <v>421</v>
      </c>
      <c r="AG169" s="38" t="s">
        <v>422</v>
      </c>
    </row>
    <row r="170" spans="1:33" s="38" customFormat="1">
      <c r="A170" s="39"/>
      <c r="B170" s="40" t="s">
        <v>229</v>
      </c>
      <c r="C170" s="40" t="s">
        <v>166</v>
      </c>
      <c r="D170" s="40" t="s">
        <v>417</v>
      </c>
      <c r="E170" s="40" t="s">
        <v>418</v>
      </c>
      <c r="F170" s="40"/>
      <c r="G170" s="40"/>
      <c r="H170" s="40" t="s">
        <v>56</v>
      </c>
      <c r="I170" s="40" t="s">
        <v>98</v>
      </c>
      <c r="J170" s="40" t="s">
        <v>419</v>
      </c>
      <c r="K170" s="40" t="s">
        <v>27</v>
      </c>
      <c r="L170" s="41"/>
      <c r="M170" s="40" t="s">
        <v>420</v>
      </c>
      <c r="N170" s="40"/>
      <c r="O170" s="40">
        <v>2019</v>
      </c>
      <c r="P170" s="40"/>
      <c r="Q170" s="42" t="s">
        <v>63</v>
      </c>
      <c r="R170" s="42" t="s">
        <v>235</v>
      </c>
      <c r="S170" s="43" t="s">
        <v>236</v>
      </c>
      <c r="T170" s="43"/>
      <c r="U170" s="44"/>
      <c r="V170" s="32">
        <f>INDEX('[5]3.0 BENCHMARK'!$D$17:$N$17, MATCH($V$1,'[5]3.0 BENCHMARK'!$B$17, 0), MATCH($K170,'[5]3.0 BENCHMARK'!$D$9:$N$9, 0))</f>
        <v>68339.319999999992</v>
      </c>
      <c r="W170" s="42"/>
      <c r="X170" s="42" t="s">
        <v>24</v>
      </c>
      <c r="Y170" s="42" t="s">
        <v>285</v>
      </c>
      <c r="Z170" s="42"/>
      <c r="AA170" s="42"/>
      <c r="AB170" s="46"/>
      <c r="AC170" s="34">
        <f>INDEX('[5]3.0 BENCHMARK'!$D$20:$N$32, MATCH($X170,'[5]3.0 BENCHMARK'!$B$20:$B$32, 0), MATCH($K170,'[5]3.0 BENCHMARK'!$D$9:$N$9, 0))</f>
        <v>0</v>
      </c>
      <c r="AD170" s="35"/>
      <c r="AF170" s="38" t="s">
        <v>421</v>
      </c>
      <c r="AG170" s="38" t="s">
        <v>422</v>
      </c>
    </row>
    <row r="171" spans="1:33" s="36" customFormat="1" ht="15" customHeight="1">
      <c r="A171" s="27"/>
      <c r="B171" s="28" t="s">
        <v>229</v>
      </c>
      <c r="C171" s="28" t="s">
        <v>166</v>
      </c>
      <c r="D171" s="28" t="s">
        <v>417</v>
      </c>
      <c r="E171" s="40" t="s">
        <v>418</v>
      </c>
      <c r="F171" s="28"/>
      <c r="G171" s="28"/>
      <c r="H171" s="28" t="s">
        <v>56</v>
      </c>
      <c r="I171" s="28" t="s">
        <v>98</v>
      </c>
      <c r="J171" s="28" t="s">
        <v>419</v>
      </c>
      <c r="K171" s="28" t="s">
        <v>28</v>
      </c>
      <c r="L171" s="29"/>
      <c r="M171" s="28" t="s">
        <v>424</v>
      </c>
      <c r="N171" s="28"/>
      <c r="O171" s="28">
        <v>2018</v>
      </c>
      <c r="P171" s="28"/>
      <c r="Q171" s="30" t="s">
        <v>63</v>
      </c>
      <c r="R171" s="30" t="s">
        <v>235</v>
      </c>
      <c r="S171" s="30" t="s">
        <v>236</v>
      </c>
      <c r="T171" s="30"/>
      <c r="U171" s="31"/>
      <c r="V171" s="32">
        <f>INDEX('[5]3.0 BENCHMARK'!$D$17:$N$17, MATCH($V$1,'[5]3.0 BENCHMARK'!$B$17, 0), MATCH($K171,'[5]3.0 BENCHMARK'!$D$9:$N$9, 0))</f>
        <v>67484.759999999995</v>
      </c>
      <c r="W171" s="30"/>
      <c r="X171" s="30" t="s">
        <v>12</v>
      </c>
      <c r="Y171" s="30" t="s">
        <v>285</v>
      </c>
      <c r="Z171" s="30"/>
      <c r="AA171" s="30"/>
      <c r="AB171" s="33"/>
      <c r="AC171" s="34">
        <f>INDEX('[5]3.0 BENCHMARK'!$D$20:$N$32, MATCH($X171,'[5]3.0 BENCHMARK'!$B$20:$B$32, 0), MATCH($K171,'[5]3.0 BENCHMARK'!$D$9:$N$9, 0))</f>
        <v>452</v>
      </c>
      <c r="AD171" s="35"/>
      <c r="AF171" s="36" t="s">
        <v>421</v>
      </c>
      <c r="AG171" s="36" t="s">
        <v>422</v>
      </c>
    </row>
    <row r="172" spans="1:33" s="36" customFormat="1">
      <c r="A172" s="27"/>
      <c r="B172" s="28" t="s">
        <v>229</v>
      </c>
      <c r="C172" s="28" t="s">
        <v>166</v>
      </c>
      <c r="D172" s="28" t="s">
        <v>417</v>
      </c>
      <c r="E172" s="40" t="s">
        <v>418</v>
      </c>
      <c r="F172" s="28"/>
      <c r="G172" s="28"/>
      <c r="H172" s="28" t="s">
        <v>56</v>
      </c>
      <c r="I172" s="28" t="s">
        <v>98</v>
      </c>
      <c r="J172" s="28" t="s">
        <v>419</v>
      </c>
      <c r="K172" s="28" t="s">
        <v>28</v>
      </c>
      <c r="L172" s="29"/>
      <c r="M172" s="28" t="s">
        <v>424</v>
      </c>
      <c r="N172" s="28"/>
      <c r="O172" s="28">
        <v>2018</v>
      </c>
      <c r="P172" s="28"/>
      <c r="Q172" s="30" t="s">
        <v>63</v>
      </c>
      <c r="R172" s="30" t="s">
        <v>235</v>
      </c>
      <c r="S172" s="37" t="s">
        <v>236</v>
      </c>
      <c r="T172" s="37"/>
      <c r="U172" s="31"/>
      <c r="V172" s="32">
        <f>INDEX('[5]3.0 BENCHMARK'!$D$17:$N$17, MATCH($V$1,'[5]3.0 BENCHMARK'!$B$17, 0), MATCH($K172,'[5]3.0 BENCHMARK'!$D$9:$N$9, 0))</f>
        <v>67484.759999999995</v>
      </c>
      <c r="W172" s="30"/>
      <c r="X172" s="30" t="s">
        <v>13</v>
      </c>
      <c r="Y172" s="30" t="s">
        <v>285</v>
      </c>
      <c r="Z172" s="30"/>
      <c r="AA172" s="30"/>
      <c r="AB172" s="33"/>
      <c r="AC172" s="34">
        <f>INDEX('[5]3.0 BENCHMARK'!$D$20:$N$32, MATCH($X172,'[5]3.0 BENCHMARK'!$B$20:$B$32, 0), MATCH($K172,'[5]3.0 BENCHMARK'!$D$9:$N$9, 0))</f>
        <v>927</v>
      </c>
      <c r="AD172" s="35"/>
      <c r="AF172" s="36" t="s">
        <v>421</v>
      </c>
      <c r="AG172" s="36" t="s">
        <v>422</v>
      </c>
    </row>
    <row r="173" spans="1:33" s="36" customFormat="1">
      <c r="A173" s="27"/>
      <c r="B173" s="28" t="s">
        <v>229</v>
      </c>
      <c r="C173" s="28" t="s">
        <v>166</v>
      </c>
      <c r="D173" s="28" t="s">
        <v>417</v>
      </c>
      <c r="E173" s="40" t="s">
        <v>418</v>
      </c>
      <c r="F173" s="28"/>
      <c r="G173" s="28"/>
      <c r="H173" s="28" t="s">
        <v>56</v>
      </c>
      <c r="I173" s="28" t="s">
        <v>98</v>
      </c>
      <c r="J173" s="28" t="s">
        <v>419</v>
      </c>
      <c r="K173" s="28" t="s">
        <v>28</v>
      </c>
      <c r="L173" s="29"/>
      <c r="M173" s="28" t="s">
        <v>424</v>
      </c>
      <c r="N173" s="28"/>
      <c r="O173" s="28">
        <v>2018</v>
      </c>
      <c r="P173" s="28"/>
      <c r="Q173" s="30" t="s">
        <v>63</v>
      </c>
      <c r="R173" s="30" t="s">
        <v>235</v>
      </c>
      <c r="S173" s="37" t="s">
        <v>236</v>
      </c>
      <c r="T173" s="37"/>
      <c r="U173" s="31"/>
      <c r="V173" s="32">
        <f>INDEX('[5]3.0 BENCHMARK'!$D$17:$N$17, MATCH($V$1,'[5]3.0 BENCHMARK'!$B$17, 0), MATCH($K173,'[5]3.0 BENCHMARK'!$D$9:$N$9, 0))</f>
        <v>67484.759999999995</v>
      </c>
      <c r="W173" s="30"/>
      <c r="X173" s="30" t="s">
        <v>14</v>
      </c>
      <c r="Y173" s="30" t="s">
        <v>285</v>
      </c>
      <c r="Z173" s="30"/>
      <c r="AA173" s="30"/>
      <c r="AB173" s="33"/>
      <c r="AC173" s="34">
        <f>INDEX('[5]3.0 BENCHMARK'!$D$20:$N$32, MATCH($X173,'[5]3.0 BENCHMARK'!$B$20:$B$32, 0), MATCH($K173,'[5]3.0 BENCHMARK'!$D$9:$N$9, 0))</f>
        <v>415</v>
      </c>
      <c r="AD173" s="35"/>
      <c r="AF173" s="36" t="s">
        <v>421</v>
      </c>
      <c r="AG173" s="36" t="s">
        <v>422</v>
      </c>
    </row>
    <row r="174" spans="1:33" s="36" customFormat="1">
      <c r="A174" s="27"/>
      <c r="B174" s="28" t="s">
        <v>229</v>
      </c>
      <c r="C174" s="28" t="s">
        <v>166</v>
      </c>
      <c r="D174" s="28" t="s">
        <v>417</v>
      </c>
      <c r="E174" s="40" t="s">
        <v>418</v>
      </c>
      <c r="F174" s="28"/>
      <c r="G174" s="28"/>
      <c r="H174" s="28" t="s">
        <v>56</v>
      </c>
      <c r="I174" s="28" t="s">
        <v>98</v>
      </c>
      <c r="J174" s="28" t="s">
        <v>419</v>
      </c>
      <c r="K174" s="28" t="s">
        <v>28</v>
      </c>
      <c r="L174" s="29"/>
      <c r="M174" s="28" t="s">
        <v>424</v>
      </c>
      <c r="N174" s="28"/>
      <c r="O174" s="28">
        <v>2018</v>
      </c>
      <c r="P174" s="28"/>
      <c r="Q174" s="30" t="s">
        <v>63</v>
      </c>
      <c r="R174" s="30" t="s">
        <v>235</v>
      </c>
      <c r="S174" s="37" t="s">
        <v>236</v>
      </c>
      <c r="T174" s="37"/>
      <c r="U174" s="31"/>
      <c r="V174" s="32">
        <f>INDEX('[5]3.0 BENCHMARK'!$D$17:$N$17, MATCH($V$1,'[5]3.0 BENCHMARK'!$B$17, 0), MATCH($K174,'[5]3.0 BENCHMARK'!$D$9:$N$9, 0))</f>
        <v>67484.759999999995</v>
      </c>
      <c r="W174" s="30"/>
      <c r="X174" s="30" t="s">
        <v>15</v>
      </c>
      <c r="Y174" s="30" t="s">
        <v>285</v>
      </c>
      <c r="Z174" s="30"/>
      <c r="AA174" s="30"/>
      <c r="AB174" s="33"/>
      <c r="AC174" s="34">
        <f>INDEX('[5]3.0 BENCHMARK'!$D$20:$N$32, MATCH($X174,'[5]3.0 BENCHMARK'!$B$20:$B$32, 0), MATCH($K174,'[5]3.0 BENCHMARK'!$D$9:$N$9, 0))</f>
        <v>540</v>
      </c>
      <c r="AD174" s="35"/>
      <c r="AF174" s="36" t="s">
        <v>421</v>
      </c>
      <c r="AG174" s="36" t="s">
        <v>422</v>
      </c>
    </row>
    <row r="175" spans="1:33" s="36" customFormat="1">
      <c r="A175" s="27"/>
      <c r="B175" s="28" t="s">
        <v>229</v>
      </c>
      <c r="C175" s="28" t="s">
        <v>166</v>
      </c>
      <c r="D175" s="28" t="s">
        <v>417</v>
      </c>
      <c r="E175" s="40" t="s">
        <v>418</v>
      </c>
      <c r="F175" s="28"/>
      <c r="G175" s="28"/>
      <c r="H175" s="28" t="s">
        <v>56</v>
      </c>
      <c r="I175" s="28" t="s">
        <v>98</v>
      </c>
      <c r="J175" s="28" t="s">
        <v>419</v>
      </c>
      <c r="K175" s="28" t="s">
        <v>28</v>
      </c>
      <c r="L175" s="29"/>
      <c r="M175" s="28" t="s">
        <v>424</v>
      </c>
      <c r="N175" s="28"/>
      <c r="O175" s="28">
        <v>2018</v>
      </c>
      <c r="P175" s="28"/>
      <c r="Q175" s="30" t="s">
        <v>63</v>
      </c>
      <c r="R175" s="30" t="s">
        <v>235</v>
      </c>
      <c r="S175" s="37" t="s">
        <v>236</v>
      </c>
      <c r="T175" s="37"/>
      <c r="U175" s="31"/>
      <c r="V175" s="32">
        <f>INDEX('[5]3.0 BENCHMARK'!$D$17:$N$17, MATCH($V$1,'[5]3.0 BENCHMARK'!$B$17, 0), MATCH($K175,'[5]3.0 BENCHMARK'!$D$9:$N$9, 0))</f>
        <v>67484.759999999995</v>
      </c>
      <c r="W175" s="30"/>
      <c r="X175" s="30" t="s">
        <v>16</v>
      </c>
      <c r="Y175" s="30" t="s">
        <v>285</v>
      </c>
      <c r="Z175" s="30"/>
      <c r="AA175" s="30"/>
      <c r="AB175" s="33"/>
      <c r="AC175" s="34">
        <f>INDEX('[5]3.0 BENCHMARK'!$D$20:$N$32, MATCH($X175,'[5]3.0 BENCHMARK'!$B$20:$B$32, 0), MATCH($K175,'[5]3.0 BENCHMARK'!$D$9:$N$9, 0))</f>
        <v>605</v>
      </c>
      <c r="AD175" s="35"/>
      <c r="AF175" s="36" t="s">
        <v>421</v>
      </c>
      <c r="AG175" s="36" t="s">
        <v>422</v>
      </c>
    </row>
    <row r="176" spans="1:33" s="36" customFormat="1">
      <c r="A176" s="27"/>
      <c r="B176" s="28" t="s">
        <v>229</v>
      </c>
      <c r="C176" s="28" t="s">
        <v>166</v>
      </c>
      <c r="D176" s="28" t="s">
        <v>417</v>
      </c>
      <c r="E176" s="40" t="s">
        <v>418</v>
      </c>
      <c r="F176" s="28"/>
      <c r="G176" s="28"/>
      <c r="H176" s="28" t="s">
        <v>56</v>
      </c>
      <c r="I176" s="28" t="s">
        <v>98</v>
      </c>
      <c r="J176" s="28" t="s">
        <v>419</v>
      </c>
      <c r="K176" s="28" t="s">
        <v>28</v>
      </c>
      <c r="L176" s="29"/>
      <c r="M176" s="28" t="s">
        <v>424</v>
      </c>
      <c r="N176" s="28"/>
      <c r="O176" s="28">
        <v>2018</v>
      </c>
      <c r="P176" s="28"/>
      <c r="Q176" s="30" t="s">
        <v>63</v>
      </c>
      <c r="R176" s="30" t="s">
        <v>235</v>
      </c>
      <c r="S176" s="37" t="s">
        <v>236</v>
      </c>
      <c r="T176" s="37"/>
      <c r="U176" s="31"/>
      <c r="V176" s="32">
        <f>INDEX('[5]3.0 BENCHMARK'!$D$17:$N$17, MATCH($V$1,'[5]3.0 BENCHMARK'!$B$17, 0), MATCH($K176,'[5]3.0 BENCHMARK'!$D$9:$N$9, 0))</f>
        <v>67484.759999999995</v>
      </c>
      <c r="W176" s="30"/>
      <c r="X176" s="30" t="s">
        <v>17</v>
      </c>
      <c r="Y176" s="30" t="s">
        <v>285</v>
      </c>
      <c r="Z176" s="30"/>
      <c r="AA176" s="30"/>
      <c r="AB176" s="33"/>
      <c r="AC176" s="34">
        <f>INDEX('[5]3.0 BENCHMARK'!$D$20:$N$32, MATCH($X176,'[5]3.0 BENCHMARK'!$B$20:$B$32, 0), MATCH($K176,'[5]3.0 BENCHMARK'!$D$9:$N$9, 0))</f>
        <v>394</v>
      </c>
      <c r="AD176" s="35"/>
      <c r="AF176" s="36" t="s">
        <v>421</v>
      </c>
      <c r="AG176" s="36" t="s">
        <v>422</v>
      </c>
    </row>
    <row r="177" spans="1:33" s="36" customFormat="1">
      <c r="A177" s="27"/>
      <c r="B177" s="28" t="s">
        <v>229</v>
      </c>
      <c r="C177" s="28" t="s">
        <v>166</v>
      </c>
      <c r="D177" s="28" t="s">
        <v>417</v>
      </c>
      <c r="E177" s="40" t="s">
        <v>418</v>
      </c>
      <c r="F177" s="28"/>
      <c r="G177" s="28"/>
      <c r="H177" s="28" t="s">
        <v>56</v>
      </c>
      <c r="I177" s="28" t="s">
        <v>98</v>
      </c>
      <c r="J177" s="28" t="s">
        <v>419</v>
      </c>
      <c r="K177" s="28" t="s">
        <v>28</v>
      </c>
      <c r="L177" s="29"/>
      <c r="M177" s="28" t="s">
        <v>424</v>
      </c>
      <c r="N177" s="28"/>
      <c r="O177" s="28">
        <v>2018</v>
      </c>
      <c r="P177" s="28"/>
      <c r="Q177" s="30" t="s">
        <v>63</v>
      </c>
      <c r="R177" s="30" t="s">
        <v>235</v>
      </c>
      <c r="S177" s="37" t="s">
        <v>236</v>
      </c>
      <c r="T177" s="37"/>
      <c r="U177" s="31"/>
      <c r="V177" s="32">
        <f>INDEX('[5]3.0 BENCHMARK'!$D$17:$N$17, MATCH($V$1,'[5]3.0 BENCHMARK'!$B$17, 0), MATCH($K177,'[5]3.0 BENCHMARK'!$D$9:$N$9, 0))</f>
        <v>67484.759999999995</v>
      </c>
      <c r="W177" s="30"/>
      <c r="X177" s="30" t="s">
        <v>18</v>
      </c>
      <c r="Y177" s="30" t="s">
        <v>285</v>
      </c>
      <c r="Z177" s="30"/>
      <c r="AA177" s="30"/>
      <c r="AB177" s="33"/>
      <c r="AC177" s="34">
        <f>INDEX('[5]3.0 BENCHMARK'!$D$20:$N$32, MATCH($X177,'[5]3.0 BENCHMARK'!$B$20:$B$32, 0), MATCH($K177,'[5]3.0 BENCHMARK'!$D$9:$N$9, 0))</f>
        <v>117</v>
      </c>
      <c r="AD177" s="35"/>
      <c r="AF177" s="36" t="s">
        <v>421</v>
      </c>
      <c r="AG177" s="36" t="s">
        <v>422</v>
      </c>
    </row>
    <row r="178" spans="1:33" s="36" customFormat="1">
      <c r="A178" s="27"/>
      <c r="B178" s="28" t="s">
        <v>229</v>
      </c>
      <c r="C178" s="28" t="s">
        <v>166</v>
      </c>
      <c r="D178" s="28" t="s">
        <v>417</v>
      </c>
      <c r="E178" s="40" t="s">
        <v>418</v>
      </c>
      <c r="F178" s="28"/>
      <c r="G178" s="28"/>
      <c r="H178" s="28" t="s">
        <v>56</v>
      </c>
      <c r="I178" s="28" t="s">
        <v>98</v>
      </c>
      <c r="J178" s="28" t="s">
        <v>419</v>
      </c>
      <c r="K178" s="28" t="s">
        <v>28</v>
      </c>
      <c r="L178" s="29"/>
      <c r="M178" s="28" t="s">
        <v>424</v>
      </c>
      <c r="N178" s="28"/>
      <c r="O178" s="28">
        <v>2018</v>
      </c>
      <c r="P178" s="28"/>
      <c r="Q178" s="30" t="s">
        <v>63</v>
      </c>
      <c r="R178" s="30" t="s">
        <v>235</v>
      </c>
      <c r="S178" s="37" t="s">
        <v>236</v>
      </c>
      <c r="T178" s="37"/>
      <c r="U178" s="31"/>
      <c r="V178" s="32">
        <f>INDEX('[5]3.0 BENCHMARK'!$D$17:$N$17, MATCH($V$1,'[5]3.0 BENCHMARK'!$B$17, 0), MATCH($K178,'[5]3.0 BENCHMARK'!$D$9:$N$9, 0))</f>
        <v>67484.759999999995</v>
      </c>
      <c r="W178" s="30"/>
      <c r="X178" s="30" t="s">
        <v>19</v>
      </c>
      <c r="Y178" s="30" t="s">
        <v>285</v>
      </c>
      <c r="Z178" s="30"/>
      <c r="AA178" s="30"/>
      <c r="AB178" s="33"/>
      <c r="AC178" s="34">
        <f>INDEX('[5]3.0 BENCHMARK'!$D$20:$N$32, MATCH($X178,'[5]3.0 BENCHMARK'!$B$20:$B$32, 0), MATCH($K178,'[5]3.0 BENCHMARK'!$D$9:$N$9, 0))</f>
        <v>56</v>
      </c>
      <c r="AD178" s="35"/>
      <c r="AF178" s="36" t="s">
        <v>421</v>
      </c>
      <c r="AG178" s="36" t="s">
        <v>422</v>
      </c>
    </row>
    <row r="179" spans="1:33" s="36" customFormat="1">
      <c r="A179" s="27"/>
      <c r="B179" s="28" t="s">
        <v>229</v>
      </c>
      <c r="C179" s="28" t="s">
        <v>166</v>
      </c>
      <c r="D179" s="28" t="s">
        <v>417</v>
      </c>
      <c r="E179" s="40" t="s">
        <v>418</v>
      </c>
      <c r="F179" s="28"/>
      <c r="G179" s="28"/>
      <c r="H179" s="28" t="s">
        <v>56</v>
      </c>
      <c r="I179" s="28" t="s">
        <v>98</v>
      </c>
      <c r="J179" s="28" t="s">
        <v>419</v>
      </c>
      <c r="K179" s="28" t="s">
        <v>28</v>
      </c>
      <c r="L179" s="29"/>
      <c r="M179" s="28" t="s">
        <v>424</v>
      </c>
      <c r="N179" s="28"/>
      <c r="O179" s="28">
        <v>2018</v>
      </c>
      <c r="P179" s="28"/>
      <c r="Q179" s="30" t="s">
        <v>63</v>
      </c>
      <c r="R179" s="30" t="s">
        <v>235</v>
      </c>
      <c r="S179" s="37" t="s">
        <v>236</v>
      </c>
      <c r="T179" s="37"/>
      <c r="U179" s="31"/>
      <c r="V179" s="32">
        <f>INDEX('[5]3.0 BENCHMARK'!$D$17:$N$17, MATCH($V$1,'[5]3.0 BENCHMARK'!$B$17, 0), MATCH($K179,'[5]3.0 BENCHMARK'!$D$9:$N$9, 0))</f>
        <v>67484.759999999995</v>
      </c>
      <c r="W179" s="30"/>
      <c r="X179" s="30" t="s">
        <v>20</v>
      </c>
      <c r="Y179" s="30" t="s">
        <v>285</v>
      </c>
      <c r="Z179" s="30"/>
      <c r="AA179" s="30"/>
      <c r="AB179" s="33"/>
      <c r="AC179" s="34">
        <f>INDEX('[5]3.0 BENCHMARK'!$D$20:$N$32, MATCH($X179,'[5]3.0 BENCHMARK'!$B$20:$B$32, 0), MATCH($K179,'[5]3.0 BENCHMARK'!$D$9:$N$9, 0))</f>
        <v>781</v>
      </c>
      <c r="AD179" s="35"/>
      <c r="AF179" s="36" t="s">
        <v>421</v>
      </c>
      <c r="AG179" s="36" t="s">
        <v>422</v>
      </c>
    </row>
    <row r="180" spans="1:33" s="36" customFormat="1">
      <c r="A180" s="27"/>
      <c r="B180" s="28" t="s">
        <v>229</v>
      </c>
      <c r="C180" s="28" t="s">
        <v>166</v>
      </c>
      <c r="D180" s="28" t="s">
        <v>417</v>
      </c>
      <c r="E180" s="40" t="s">
        <v>418</v>
      </c>
      <c r="F180" s="28"/>
      <c r="G180" s="28"/>
      <c r="H180" s="28" t="s">
        <v>56</v>
      </c>
      <c r="I180" s="28" t="s">
        <v>98</v>
      </c>
      <c r="J180" s="28" t="s">
        <v>419</v>
      </c>
      <c r="K180" s="28" t="s">
        <v>28</v>
      </c>
      <c r="L180" s="29"/>
      <c r="M180" s="28" t="s">
        <v>424</v>
      </c>
      <c r="N180" s="28"/>
      <c r="O180" s="28">
        <v>2018</v>
      </c>
      <c r="P180" s="28"/>
      <c r="Q180" s="30" t="s">
        <v>63</v>
      </c>
      <c r="R180" s="30" t="s">
        <v>235</v>
      </c>
      <c r="S180" s="37" t="s">
        <v>236</v>
      </c>
      <c r="T180" s="37"/>
      <c r="U180" s="31"/>
      <c r="V180" s="32">
        <f>INDEX('[5]3.0 BENCHMARK'!$D$17:$N$17, MATCH($V$1,'[5]3.0 BENCHMARK'!$B$17, 0), MATCH($K180,'[5]3.0 BENCHMARK'!$D$9:$N$9, 0))</f>
        <v>67484.759999999995</v>
      </c>
      <c r="W180" s="30"/>
      <c r="X180" s="30" t="s">
        <v>21</v>
      </c>
      <c r="Y180" s="30" t="s">
        <v>285</v>
      </c>
      <c r="Z180" s="30"/>
      <c r="AA180" s="30"/>
      <c r="AB180" s="33"/>
      <c r="AC180" s="34">
        <f>INDEX('[5]3.0 BENCHMARK'!$D$20:$N$32, MATCH($X180,'[5]3.0 BENCHMARK'!$B$20:$B$32, 0), MATCH($K180,'[5]3.0 BENCHMARK'!$D$9:$N$9, 0))</f>
        <v>1303</v>
      </c>
      <c r="AD180" s="35"/>
      <c r="AF180" s="36" t="s">
        <v>421</v>
      </c>
      <c r="AG180" s="36" t="s">
        <v>422</v>
      </c>
    </row>
    <row r="181" spans="1:33" s="36" customFormat="1">
      <c r="A181" s="27"/>
      <c r="B181" s="28" t="s">
        <v>229</v>
      </c>
      <c r="C181" s="28" t="s">
        <v>166</v>
      </c>
      <c r="D181" s="28" t="s">
        <v>417</v>
      </c>
      <c r="E181" s="40" t="s">
        <v>418</v>
      </c>
      <c r="F181" s="28"/>
      <c r="G181" s="28"/>
      <c r="H181" s="28" t="s">
        <v>56</v>
      </c>
      <c r="I181" s="28" t="s">
        <v>98</v>
      </c>
      <c r="J181" s="28" t="s">
        <v>419</v>
      </c>
      <c r="K181" s="28" t="s">
        <v>28</v>
      </c>
      <c r="L181" s="29"/>
      <c r="M181" s="28" t="s">
        <v>424</v>
      </c>
      <c r="N181" s="28"/>
      <c r="O181" s="28">
        <v>2018</v>
      </c>
      <c r="P181" s="28"/>
      <c r="Q181" s="30" t="s">
        <v>63</v>
      </c>
      <c r="R181" s="30" t="s">
        <v>235</v>
      </c>
      <c r="S181" s="37" t="s">
        <v>236</v>
      </c>
      <c r="T181" s="37"/>
      <c r="U181" s="31"/>
      <c r="V181" s="32">
        <f>INDEX('[5]3.0 BENCHMARK'!$D$17:$N$17, MATCH($V$1,'[5]3.0 BENCHMARK'!$B$17, 0), MATCH($K181,'[5]3.0 BENCHMARK'!$D$9:$N$9, 0))</f>
        <v>67484.759999999995</v>
      </c>
      <c r="W181" s="30"/>
      <c r="X181" s="30" t="s">
        <v>22</v>
      </c>
      <c r="Y181" s="30" t="s">
        <v>285</v>
      </c>
      <c r="Z181" s="30"/>
      <c r="AA181" s="30"/>
      <c r="AB181" s="33"/>
      <c r="AC181" s="34">
        <f>INDEX('[5]3.0 BENCHMARK'!$D$20:$N$32, MATCH($X181,'[5]3.0 BENCHMARK'!$B$20:$B$32, 0), MATCH($K181,'[5]3.0 BENCHMARK'!$D$9:$N$9, 0))</f>
        <v>276</v>
      </c>
      <c r="AD181" s="35"/>
      <c r="AF181" s="36" t="s">
        <v>421</v>
      </c>
      <c r="AG181" s="36" t="s">
        <v>422</v>
      </c>
    </row>
    <row r="182" spans="1:33" s="36" customFormat="1">
      <c r="A182" s="27"/>
      <c r="B182" s="28" t="s">
        <v>229</v>
      </c>
      <c r="C182" s="28" t="s">
        <v>166</v>
      </c>
      <c r="D182" s="28" t="s">
        <v>417</v>
      </c>
      <c r="E182" s="40" t="s">
        <v>418</v>
      </c>
      <c r="F182" s="28"/>
      <c r="G182" s="28"/>
      <c r="H182" s="28" t="s">
        <v>56</v>
      </c>
      <c r="I182" s="28" t="s">
        <v>98</v>
      </c>
      <c r="J182" s="28" t="s">
        <v>419</v>
      </c>
      <c r="K182" s="28" t="s">
        <v>28</v>
      </c>
      <c r="L182" s="29"/>
      <c r="M182" s="28" t="s">
        <v>424</v>
      </c>
      <c r="N182" s="28"/>
      <c r="O182" s="28">
        <v>2018</v>
      </c>
      <c r="P182" s="28"/>
      <c r="Q182" s="30" t="s">
        <v>63</v>
      </c>
      <c r="R182" s="30" t="s">
        <v>235</v>
      </c>
      <c r="S182" s="37" t="s">
        <v>236</v>
      </c>
      <c r="T182" s="37"/>
      <c r="U182" s="31"/>
      <c r="V182" s="32">
        <f>INDEX('[5]3.0 BENCHMARK'!$D$17:$N$17, MATCH($V$1,'[5]3.0 BENCHMARK'!$B$17, 0), MATCH($K182,'[5]3.0 BENCHMARK'!$D$9:$N$9, 0))</f>
        <v>67484.759999999995</v>
      </c>
      <c r="W182" s="30"/>
      <c r="X182" s="30" t="s">
        <v>23</v>
      </c>
      <c r="Y182" s="30" t="s">
        <v>285</v>
      </c>
      <c r="Z182" s="30"/>
      <c r="AA182" s="30"/>
      <c r="AB182" s="33"/>
      <c r="AC182" s="34">
        <f>INDEX('[5]3.0 BENCHMARK'!$D$20:$N$32, MATCH($X182,'[5]3.0 BENCHMARK'!$B$20:$B$32, 0), MATCH($K182,'[5]3.0 BENCHMARK'!$D$9:$N$9, 0))</f>
        <v>469</v>
      </c>
      <c r="AD182" s="35"/>
      <c r="AF182" s="36" t="s">
        <v>421</v>
      </c>
      <c r="AG182" s="36" t="s">
        <v>422</v>
      </c>
    </row>
    <row r="183" spans="1:33" s="36" customFormat="1">
      <c r="A183" s="27"/>
      <c r="B183" s="28" t="s">
        <v>229</v>
      </c>
      <c r="C183" s="28" t="s">
        <v>166</v>
      </c>
      <c r="D183" s="28" t="s">
        <v>417</v>
      </c>
      <c r="E183" s="40" t="s">
        <v>418</v>
      </c>
      <c r="F183" s="28"/>
      <c r="G183" s="28"/>
      <c r="H183" s="28" t="s">
        <v>56</v>
      </c>
      <c r="I183" s="28" t="s">
        <v>98</v>
      </c>
      <c r="J183" s="28" t="s">
        <v>419</v>
      </c>
      <c r="K183" s="28" t="s">
        <v>28</v>
      </c>
      <c r="L183" s="29"/>
      <c r="M183" s="28" t="s">
        <v>424</v>
      </c>
      <c r="N183" s="28"/>
      <c r="O183" s="28">
        <v>2018</v>
      </c>
      <c r="P183" s="28"/>
      <c r="Q183" s="30" t="s">
        <v>63</v>
      </c>
      <c r="R183" s="30" t="s">
        <v>235</v>
      </c>
      <c r="S183" s="37" t="s">
        <v>236</v>
      </c>
      <c r="T183" s="37"/>
      <c r="U183" s="31"/>
      <c r="V183" s="32">
        <f>INDEX('[5]3.0 BENCHMARK'!$D$17:$N$17, MATCH($V$1,'[5]3.0 BENCHMARK'!$B$17, 0), MATCH($K183,'[5]3.0 BENCHMARK'!$D$9:$N$9, 0))</f>
        <v>67484.759999999995</v>
      </c>
      <c r="W183" s="30"/>
      <c r="X183" s="30" t="s">
        <v>24</v>
      </c>
      <c r="Y183" s="30" t="s">
        <v>285</v>
      </c>
      <c r="Z183" s="30"/>
      <c r="AA183" s="30"/>
      <c r="AB183" s="33"/>
      <c r="AC183" s="34">
        <f>INDEX('[5]3.0 BENCHMARK'!$D$20:$N$32, MATCH($X183,'[5]3.0 BENCHMARK'!$B$20:$B$32, 0), MATCH($K183,'[5]3.0 BENCHMARK'!$D$9:$N$9, 0))</f>
        <v>0</v>
      </c>
      <c r="AD183" s="35"/>
      <c r="AF183" s="36" t="s">
        <v>421</v>
      </c>
      <c r="AG183" s="36" t="s">
        <v>422</v>
      </c>
    </row>
    <row r="184" spans="1:33" s="38" customFormat="1" ht="15" customHeight="1">
      <c r="A184" s="39"/>
      <c r="B184" s="40" t="s">
        <v>229</v>
      </c>
      <c r="C184" s="40" t="s">
        <v>166</v>
      </c>
      <c r="D184" s="40" t="s">
        <v>417</v>
      </c>
      <c r="E184" s="40" t="s">
        <v>423</v>
      </c>
      <c r="F184" s="40"/>
      <c r="G184" s="40"/>
      <c r="H184" s="40" t="s">
        <v>56</v>
      </c>
      <c r="I184" s="40" t="s">
        <v>57</v>
      </c>
      <c r="J184" s="40" t="s">
        <v>425</v>
      </c>
      <c r="K184" s="40" t="s">
        <v>29</v>
      </c>
      <c r="L184" s="41"/>
      <c r="M184" s="40" t="s">
        <v>426</v>
      </c>
      <c r="N184" s="40"/>
      <c r="O184" s="40">
        <v>2022</v>
      </c>
      <c r="P184" s="40"/>
      <c r="Q184" s="42" t="s">
        <v>63</v>
      </c>
      <c r="R184" s="42" t="s">
        <v>235</v>
      </c>
      <c r="S184" s="43" t="s">
        <v>236</v>
      </c>
      <c r="T184" s="43"/>
      <c r="U184" s="44"/>
      <c r="V184" s="32">
        <f>INDEX('[5]3.0 BENCHMARK'!$D$17:$N$17, MATCH($V$1,'[5]3.0 BENCHMARK'!$B$17, 0), MATCH($K184,'[5]3.0 BENCHMARK'!$D$9:$N$9, 0))</f>
        <v>49320</v>
      </c>
      <c r="W184" s="42"/>
      <c r="X184" s="42" t="s">
        <v>12</v>
      </c>
      <c r="Y184" s="42" t="s">
        <v>285</v>
      </c>
      <c r="Z184" s="42"/>
      <c r="AA184" s="42"/>
      <c r="AB184" s="46"/>
      <c r="AC184" s="34">
        <f>INDEX('[5]3.0 BENCHMARK'!$D$20:$N$32, MATCH($X184,'[5]3.0 BENCHMARK'!$B$20:$B$32, 0), MATCH($K184,'[5]3.0 BENCHMARK'!$D$9:$N$9, 0))</f>
        <v>456</v>
      </c>
      <c r="AD184" s="35"/>
      <c r="AF184" s="38" t="s">
        <v>427</v>
      </c>
      <c r="AG184" s="38" t="s">
        <v>422</v>
      </c>
    </row>
    <row r="185" spans="1:33" s="38" customFormat="1">
      <c r="A185" s="39"/>
      <c r="B185" s="40" t="s">
        <v>229</v>
      </c>
      <c r="C185" s="40" t="s">
        <v>166</v>
      </c>
      <c r="D185" s="40" t="s">
        <v>417</v>
      </c>
      <c r="E185" s="40" t="s">
        <v>423</v>
      </c>
      <c r="F185" s="40"/>
      <c r="G185" s="40"/>
      <c r="H185" s="40" t="s">
        <v>56</v>
      </c>
      <c r="I185" s="40" t="s">
        <v>57</v>
      </c>
      <c r="J185" s="40" t="s">
        <v>425</v>
      </c>
      <c r="K185" s="40" t="s">
        <v>29</v>
      </c>
      <c r="L185" s="41"/>
      <c r="M185" s="40" t="s">
        <v>426</v>
      </c>
      <c r="N185" s="40"/>
      <c r="O185" s="40">
        <v>2022</v>
      </c>
      <c r="P185" s="40"/>
      <c r="Q185" s="42" t="s">
        <v>63</v>
      </c>
      <c r="R185" s="42" t="s">
        <v>235</v>
      </c>
      <c r="S185" s="43" t="s">
        <v>236</v>
      </c>
      <c r="T185" s="43"/>
      <c r="U185" s="44"/>
      <c r="V185" s="32">
        <f>INDEX('[5]3.0 BENCHMARK'!$D$17:$N$17, MATCH($V$1,'[5]3.0 BENCHMARK'!$B$17, 0), MATCH($K185,'[5]3.0 BENCHMARK'!$D$9:$N$9, 0))</f>
        <v>49320</v>
      </c>
      <c r="W185" s="42"/>
      <c r="X185" s="42" t="s">
        <v>13</v>
      </c>
      <c r="Y185" s="42" t="s">
        <v>285</v>
      </c>
      <c r="Z185" s="42"/>
      <c r="AA185" s="42"/>
      <c r="AB185" s="46"/>
      <c r="AC185" s="34">
        <f>INDEX('[5]3.0 BENCHMARK'!$D$20:$N$32, MATCH($X185,'[5]3.0 BENCHMARK'!$B$20:$B$32, 0), MATCH($K185,'[5]3.0 BENCHMARK'!$D$9:$N$9, 0))</f>
        <v>922</v>
      </c>
      <c r="AD185" s="35"/>
      <c r="AF185" s="38" t="s">
        <v>427</v>
      </c>
      <c r="AG185" s="38" t="s">
        <v>422</v>
      </c>
    </row>
    <row r="186" spans="1:33" s="38" customFormat="1">
      <c r="A186" s="39"/>
      <c r="B186" s="40" t="s">
        <v>229</v>
      </c>
      <c r="C186" s="40" t="s">
        <v>166</v>
      </c>
      <c r="D186" s="40" t="s">
        <v>417</v>
      </c>
      <c r="E186" s="40" t="s">
        <v>423</v>
      </c>
      <c r="F186" s="40"/>
      <c r="G186" s="40"/>
      <c r="H186" s="40" t="s">
        <v>56</v>
      </c>
      <c r="I186" s="40" t="s">
        <v>57</v>
      </c>
      <c r="J186" s="40" t="s">
        <v>425</v>
      </c>
      <c r="K186" s="40" t="s">
        <v>29</v>
      </c>
      <c r="L186" s="41"/>
      <c r="M186" s="40" t="s">
        <v>426</v>
      </c>
      <c r="N186" s="40"/>
      <c r="O186" s="40">
        <v>2022</v>
      </c>
      <c r="P186" s="40"/>
      <c r="Q186" s="42" t="s">
        <v>63</v>
      </c>
      <c r="R186" s="42" t="s">
        <v>235</v>
      </c>
      <c r="S186" s="43" t="s">
        <v>236</v>
      </c>
      <c r="T186" s="43"/>
      <c r="U186" s="44"/>
      <c r="V186" s="32">
        <f>INDEX('[5]3.0 BENCHMARK'!$D$17:$N$17, MATCH($V$1,'[5]3.0 BENCHMARK'!$B$17, 0), MATCH($K186,'[5]3.0 BENCHMARK'!$D$9:$N$9, 0))</f>
        <v>49320</v>
      </c>
      <c r="W186" s="42"/>
      <c r="X186" s="42" t="s">
        <v>14</v>
      </c>
      <c r="Y186" s="42" t="s">
        <v>285</v>
      </c>
      <c r="Z186" s="42"/>
      <c r="AA186" s="42"/>
      <c r="AB186" s="46"/>
      <c r="AC186" s="34">
        <f>INDEX('[5]3.0 BENCHMARK'!$D$20:$N$32, MATCH($X186,'[5]3.0 BENCHMARK'!$B$20:$B$32, 0), MATCH($K186,'[5]3.0 BENCHMARK'!$D$9:$N$9, 0))</f>
        <v>683.8</v>
      </c>
      <c r="AD186" s="35"/>
      <c r="AF186" s="38" t="s">
        <v>427</v>
      </c>
      <c r="AG186" s="38" t="s">
        <v>422</v>
      </c>
    </row>
    <row r="187" spans="1:33" s="38" customFormat="1">
      <c r="A187" s="39"/>
      <c r="B187" s="40" t="s">
        <v>229</v>
      </c>
      <c r="C187" s="40" t="s">
        <v>166</v>
      </c>
      <c r="D187" s="40" t="s">
        <v>417</v>
      </c>
      <c r="E187" s="40" t="s">
        <v>423</v>
      </c>
      <c r="F187" s="40"/>
      <c r="G187" s="40"/>
      <c r="H187" s="40" t="s">
        <v>56</v>
      </c>
      <c r="I187" s="40" t="s">
        <v>57</v>
      </c>
      <c r="J187" s="40" t="s">
        <v>425</v>
      </c>
      <c r="K187" s="40" t="s">
        <v>29</v>
      </c>
      <c r="L187" s="41"/>
      <c r="M187" s="40" t="s">
        <v>426</v>
      </c>
      <c r="N187" s="40"/>
      <c r="O187" s="40">
        <v>2022</v>
      </c>
      <c r="P187" s="40"/>
      <c r="Q187" s="42" t="s">
        <v>63</v>
      </c>
      <c r="R187" s="42" t="s">
        <v>235</v>
      </c>
      <c r="S187" s="43" t="s">
        <v>236</v>
      </c>
      <c r="T187" s="43"/>
      <c r="U187" s="44"/>
      <c r="V187" s="32">
        <f>INDEX('[5]3.0 BENCHMARK'!$D$17:$N$17, MATCH($V$1,'[5]3.0 BENCHMARK'!$B$17, 0), MATCH($K187,'[5]3.0 BENCHMARK'!$D$9:$N$9, 0))</f>
        <v>49320</v>
      </c>
      <c r="W187" s="42"/>
      <c r="X187" s="42" t="s">
        <v>15</v>
      </c>
      <c r="Y187" s="42" t="s">
        <v>285</v>
      </c>
      <c r="Z187" s="42"/>
      <c r="AA187" s="42"/>
      <c r="AB187" s="46"/>
      <c r="AC187" s="34">
        <f>INDEX('[5]3.0 BENCHMARK'!$D$20:$N$32, MATCH($X187,'[5]3.0 BENCHMARK'!$B$20:$B$32, 0), MATCH($K187,'[5]3.0 BENCHMARK'!$D$9:$N$9, 0))</f>
        <v>238</v>
      </c>
      <c r="AD187" s="35"/>
      <c r="AF187" s="38" t="s">
        <v>427</v>
      </c>
      <c r="AG187" s="38" t="s">
        <v>422</v>
      </c>
    </row>
    <row r="188" spans="1:33" s="38" customFormat="1">
      <c r="A188" s="39"/>
      <c r="B188" s="40" t="s">
        <v>229</v>
      </c>
      <c r="C188" s="40" t="s">
        <v>166</v>
      </c>
      <c r="D188" s="40" t="s">
        <v>417</v>
      </c>
      <c r="E188" s="40" t="s">
        <v>423</v>
      </c>
      <c r="F188" s="40"/>
      <c r="G188" s="40"/>
      <c r="H188" s="40" t="s">
        <v>56</v>
      </c>
      <c r="I188" s="40" t="s">
        <v>57</v>
      </c>
      <c r="J188" s="40" t="s">
        <v>425</v>
      </c>
      <c r="K188" s="40" t="s">
        <v>29</v>
      </c>
      <c r="L188" s="41"/>
      <c r="M188" s="40" t="s">
        <v>426</v>
      </c>
      <c r="N188" s="40"/>
      <c r="O188" s="40">
        <v>2022</v>
      </c>
      <c r="P188" s="40"/>
      <c r="Q188" s="42" t="s">
        <v>63</v>
      </c>
      <c r="R188" s="42" t="s">
        <v>235</v>
      </c>
      <c r="S188" s="43" t="s">
        <v>236</v>
      </c>
      <c r="T188" s="43"/>
      <c r="U188" s="44"/>
      <c r="V188" s="32">
        <f>INDEX('[5]3.0 BENCHMARK'!$D$17:$N$17, MATCH($V$1,'[5]3.0 BENCHMARK'!$B$17, 0), MATCH($K188,'[5]3.0 BENCHMARK'!$D$9:$N$9, 0))</f>
        <v>49320</v>
      </c>
      <c r="W188" s="42"/>
      <c r="X188" s="42" t="s">
        <v>16</v>
      </c>
      <c r="Y188" s="42" t="s">
        <v>285</v>
      </c>
      <c r="Z188" s="42"/>
      <c r="AA188" s="42"/>
      <c r="AB188" s="46"/>
      <c r="AC188" s="34">
        <f>INDEX('[5]3.0 BENCHMARK'!$D$20:$N$32, MATCH($X188,'[5]3.0 BENCHMARK'!$B$20:$B$32, 0), MATCH($K188,'[5]3.0 BENCHMARK'!$D$9:$N$9, 0))</f>
        <v>1010</v>
      </c>
      <c r="AD188" s="35"/>
      <c r="AF188" s="38" t="s">
        <v>427</v>
      </c>
      <c r="AG188" s="38" t="s">
        <v>422</v>
      </c>
    </row>
    <row r="189" spans="1:33" s="38" customFormat="1">
      <c r="A189" s="39"/>
      <c r="B189" s="40" t="s">
        <v>229</v>
      </c>
      <c r="C189" s="40" t="s">
        <v>166</v>
      </c>
      <c r="D189" s="40" t="s">
        <v>417</v>
      </c>
      <c r="E189" s="40" t="s">
        <v>423</v>
      </c>
      <c r="F189" s="40"/>
      <c r="G189" s="40"/>
      <c r="H189" s="40" t="s">
        <v>56</v>
      </c>
      <c r="I189" s="40" t="s">
        <v>57</v>
      </c>
      <c r="J189" s="40" t="s">
        <v>425</v>
      </c>
      <c r="K189" s="40" t="s">
        <v>29</v>
      </c>
      <c r="L189" s="41"/>
      <c r="M189" s="40" t="s">
        <v>426</v>
      </c>
      <c r="N189" s="40"/>
      <c r="O189" s="40">
        <v>2022</v>
      </c>
      <c r="P189" s="40"/>
      <c r="Q189" s="42" t="s">
        <v>63</v>
      </c>
      <c r="R189" s="42" t="s">
        <v>235</v>
      </c>
      <c r="S189" s="43" t="s">
        <v>236</v>
      </c>
      <c r="T189" s="43"/>
      <c r="U189" s="44"/>
      <c r="V189" s="32">
        <f>INDEX('[5]3.0 BENCHMARK'!$D$17:$N$17, MATCH($V$1,'[5]3.0 BENCHMARK'!$B$17, 0), MATCH($K189,'[5]3.0 BENCHMARK'!$D$9:$N$9, 0))</f>
        <v>49320</v>
      </c>
      <c r="W189" s="42"/>
      <c r="X189" s="42" t="s">
        <v>17</v>
      </c>
      <c r="Y189" s="42" t="s">
        <v>285</v>
      </c>
      <c r="Z189" s="42"/>
      <c r="AA189" s="42"/>
      <c r="AB189" s="46"/>
      <c r="AC189" s="34">
        <f>INDEX('[5]3.0 BENCHMARK'!$D$20:$N$32, MATCH($X189,'[5]3.0 BENCHMARK'!$B$20:$B$32, 0), MATCH($K189,'[5]3.0 BENCHMARK'!$D$9:$N$9, 0))</f>
        <v>232</v>
      </c>
      <c r="AD189" s="35"/>
      <c r="AF189" s="38" t="s">
        <v>427</v>
      </c>
      <c r="AG189" s="38" t="s">
        <v>422</v>
      </c>
    </row>
    <row r="190" spans="1:33" s="38" customFormat="1">
      <c r="A190" s="39"/>
      <c r="B190" s="40" t="s">
        <v>229</v>
      </c>
      <c r="C190" s="40" t="s">
        <v>166</v>
      </c>
      <c r="D190" s="40" t="s">
        <v>417</v>
      </c>
      <c r="E190" s="40" t="s">
        <v>423</v>
      </c>
      <c r="F190" s="40"/>
      <c r="G190" s="40"/>
      <c r="H190" s="40" t="s">
        <v>56</v>
      </c>
      <c r="I190" s="40" t="s">
        <v>57</v>
      </c>
      <c r="J190" s="40" t="s">
        <v>425</v>
      </c>
      <c r="K190" s="40" t="s">
        <v>29</v>
      </c>
      <c r="L190" s="41"/>
      <c r="M190" s="40" t="s">
        <v>426</v>
      </c>
      <c r="N190" s="40"/>
      <c r="O190" s="40">
        <v>2022</v>
      </c>
      <c r="P190" s="40"/>
      <c r="Q190" s="42" t="s">
        <v>63</v>
      </c>
      <c r="R190" s="42" t="s">
        <v>235</v>
      </c>
      <c r="S190" s="43" t="s">
        <v>236</v>
      </c>
      <c r="T190" s="43"/>
      <c r="U190" s="44"/>
      <c r="V190" s="32">
        <f>INDEX('[5]3.0 BENCHMARK'!$D$17:$N$17, MATCH($V$1,'[5]3.0 BENCHMARK'!$B$17, 0), MATCH($K190,'[5]3.0 BENCHMARK'!$D$9:$N$9, 0))</f>
        <v>49320</v>
      </c>
      <c r="W190" s="42"/>
      <c r="X190" s="42" t="s">
        <v>18</v>
      </c>
      <c r="Y190" s="42" t="s">
        <v>285</v>
      </c>
      <c r="Z190" s="42"/>
      <c r="AA190" s="42"/>
      <c r="AB190" s="46"/>
      <c r="AC190" s="34">
        <f>INDEX('[5]3.0 BENCHMARK'!$D$20:$N$32, MATCH($X190,'[5]3.0 BENCHMARK'!$B$20:$B$32, 0), MATCH($K190,'[5]3.0 BENCHMARK'!$D$9:$N$9, 0))</f>
        <v>88</v>
      </c>
      <c r="AD190" s="35"/>
      <c r="AF190" s="38" t="s">
        <v>427</v>
      </c>
      <c r="AG190" s="38" t="s">
        <v>422</v>
      </c>
    </row>
    <row r="191" spans="1:33" s="38" customFormat="1">
      <c r="A191" s="39"/>
      <c r="B191" s="40" t="s">
        <v>229</v>
      </c>
      <c r="C191" s="40" t="s">
        <v>166</v>
      </c>
      <c r="D191" s="40" t="s">
        <v>417</v>
      </c>
      <c r="E191" s="40" t="s">
        <v>423</v>
      </c>
      <c r="F191" s="40"/>
      <c r="G191" s="40"/>
      <c r="H191" s="40" t="s">
        <v>56</v>
      </c>
      <c r="I191" s="40" t="s">
        <v>57</v>
      </c>
      <c r="J191" s="40" t="s">
        <v>425</v>
      </c>
      <c r="K191" s="40" t="s">
        <v>29</v>
      </c>
      <c r="L191" s="41"/>
      <c r="M191" s="40" t="s">
        <v>426</v>
      </c>
      <c r="N191" s="40"/>
      <c r="O191" s="40">
        <v>2022</v>
      </c>
      <c r="P191" s="40"/>
      <c r="Q191" s="42" t="s">
        <v>63</v>
      </c>
      <c r="R191" s="42" t="s">
        <v>235</v>
      </c>
      <c r="S191" s="43" t="s">
        <v>236</v>
      </c>
      <c r="T191" s="43"/>
      <c r="U191" s="44"/>
      <c r="V191" s="32">
        <f>INDEX('[5]3.0 BENCHMARK'!$D$17:$N$17, MATCH($V$1,'[5]3.0 BENCHMARK'!$B$17, 0), MATCH($K191,'[5]3.0 BENCHMARK'!$D$9:$N$9, 0))</f>
        <v>49320</v>
      </c>
      <c r="W191" s="42"/>
      <c r="X191" s="42" t="s">
        <v>19</v>
      </c>
      <c r="Y191" s="42" t="s">
        <v>285</v>
      </c>
      <c r="Z191" s="42"/>
      <c r="AA191" s="42"/>
      <c r="AB191" s="46"/>
      <c r="AC191" s="34">
        <f>INDEX('[5]3.0 BENCHMARK'!$D$20:$N$32, MATCH($X191,'[5]3.0 BENCHMARK'!$B$20:$B$32, 0), MATCH($K191,'[5]3.0 BENCHMARK'!$D$9:$N$9, 0))</f>
        <v>94</v>
      </c>
      <c r="AD191" s="35"/>
      <c r="AF191" s="38" t="s">
        <v>427</v>
      </c>
      <c r="AG191" s="38" t="s">
        <v>422</v>
      </c>
    </row>
    <row r="192" spans="1:33" s="38" customFormat="1">
      <c r="A192" s="39"/>
      <c r="B192" s="40" t="s">
        <v>229</v>
      </c>
      <c r="C192" s="40" t="s">
        <v>166</v>
      </c>
      <c r="D192" s="40" t="s">
        <v>417</v>
      </c>
      <c r="E192" s="40" t="s">
        <v>423</v>
      </c>
      <c r="F192" s="40"/>
      <c r="G192" s="40"/>
      <c r="H192" s="40" t="s">
        <v>56</v>
      </c>
      <c r="I192" s="40" t="s">
        <v>57</v>
      </c>
      <c r="J192" s="40" t="s">
        <v>425</v>
      </c>
      <c r="K192" s="40" t="s">
        <v>29</v>
      </c>
      <c r="L192" s="41"/>
      <c r="M192" s="40" t="s">
        <v>426</v>
      </c>
      <c r="N192" s="40"/>
      <c r="O192" s="40">
        <v>2022</v>
      </c>
      <c r="P192" s="40"/>
      <c r="Q192" s="42" t="s">
        <v>63</v>
      </c>
      <c r="R192" s="42" t="s">
        <v>235</v>
      </c>
      <c r="S192" s="43" t="s">
        <v>236</v>
      </c>
      <c r="T192" s="43"/>
      <c r="U192" s="44"/>
      <c r="V192" s="32">
        <f>INDEX('[5]3.0 BENCHMARK'!$D$17:$N$17, MATCH($V$1,'[5]3.0 BENCHMARK'!$B$17, 0), MATCH($K192,'[5]3.0 BENCHMARK'!$D$9:$N$9, 0))</f>
        <v>49320</v>
      </c>
      <c r="W192" s="42"/>
      <c r="X192" s="42" t="s">
        <v>20</v>
      </c>
      <c r="Y192" s="42" t="s">
        <v>285</v>
      </c>
      <c r="Z192" s="42"/>
      <c r="AA192" s="42"/>
      <c r="AB192" s="46"/>
      <c r="AC192" s="34">
        <f>INDEX('[5]3.0 BENCHMARK'!$D$20:$N$32, MATCH($X192,'[5]3.0 BENCHMARK'!$B$20:$B$32, 0), MATCH($K192,'[5]3.0 BENCHMARK'!$D$9:$N$9, 0))</f>
        <v>968</v>
      </c>
      <c r="AD192" s="35"/>
      <c r="AF192" s="38" t="s">
        <v>427</v>
      </c>
      <c r="AG192" s="38" t="s">
        <v>422</v>
      </c>
    </row>
    <row r="193" spans="1:33" s="38" customFormat="1">
      <c r="A193" s="39"/>
      <c r="B193" s="40" t="s">
        <v>229</v>
      </c>
      <c r="C193" s="40" t="s">
        <v>166</v>
      </c>
      <c r="D193" s="40" t="s">
        <v>417</v>
      </c>
      <c r="E193" s="40" t="s">
        <v>423</v>
      </c>
      <c r="F193" s="40"/>
      <c r="G193" s="40"/>
      <c r="H193" s="40" t="s">
        <v>56</v>
      </c>
      <c r="I193" s="40" t="s">
        <v>57</v>
      </c>
      <c r="J193" s="40" t="s">
        <v>425</v>
      </c>
      <c r="K193" s="40" t="s">
        <v>29</v>
      </c>
      <c r="L193" s="41"/>
      <c r="M193" s="40" t="s">
        <v>426</v>
      </c>
      <c r="N193" s="40"/>
      <c r="O193" s="40">
        <v>2022</v>
      </c>
      <c r="P193" s="40"/>
      <c r="Q193" s="42" t="s">
        <v>63</v>
      </c>
      <c r="R193" s="42" t="s">
        <v>235</v>
      </c>
      <c r="S193" s="43" t="s">
        <v>236</v>
      </c>
      <c r="T193" s="43"/>
      <c r="U193" s="44"/>
      <c r="V193" s="32">
        <f>INDEX('[5]3.0 BENCHMARK'!$D$17:$N$17, MATCH($V$1,'[5]3.0 BENCHMARK'!$B$17, 0), MATCH($K193,'[5]3.0 BENCHMARK'!$D$9:$N$9, 0))</f>
        <v>49320</v>
      </c>
      <c r="W193" s="42"/>
      <c r="X193" s="42" t="s">
        <v>21</v>
      </c>
      <c r="Y193" s="42" t="s">
        <v>285</v>
      </c>
      <c r="Z193" s="42"/>
      <c r="AA193" s="42"/>
      <c r="AB193" s="46"/>
      <c r="AC193" s="34">
        <f>INDEX('[5]3.0 BENCHMARK'!$D$20:$N$32, MATCH($X193,'[5]3.0 BENCHMARK'!$B$20:$B$32, 0), MATCH($K193,'[5]3.0 BENCHMARK'!$D$9:$N$9, 0))</f>
        <v>1377</v>
      </c>
      <c r="AD193" s="35"/>
      <c r="AF193" s="38" t="s">
        <v>427</v>
      </c>
      <c r="AG193" s="38" t="s">
        <v>422</v>
      </c>
    </row>
    <row r="194" spans="1:33" s="38" customFormat="1">
      <c r="A194" s="39"/>
      <c r="B194" s="40" t="s">
        <v>229</v>
      </c>
      <c r="C194" s="40" t="s">
        <v>166</v>
      </c>
      <c r="D194" s="40" t="s">
        <v>417</v>
      </c>
      <c r="E194" s="40" t="s">
        <v>423</v>
      </c>
      <c r="F194" s="40"/>
      <c r="G194" s="40"/>
      <c r="H194" s="40" t="s">
        <v>56</v>
      </c>
      <c r="I194" s="40" t="s">
        <v>57</v>
      </c>
      <c r="J194" s="40" t="s">
        <v>425</v>
      </c>
      <c r="K194" s="40" t="s">
        <v>29</v>
      </c>
      <c r="L194" s="41"/>
      <c r="M194" s="40" t="s">
        <v>426</v>
      </c>
      <c r="N194" s="40"/>
      <c r="O194" s="40">
        <v>2022</v>
      </c>
      <c r="P194" s="40"/>
      <c r="Q194" s="42" t="s">
        <v>63</v>
      </c>
      <c r="R194" s="42" t="s">
        <v>235</v>
      </c>
      <c r="S194" s="43" t="s">
        <v>236</v>
      </c>
      <c r="T194" s="43"/>
      <c r="U194" s="44"/>
      <c r="V194" s="32">
        <f>INDEX('[5]3.0 BENCHMARK'!$D$17:$N$17, MATCH($V$1,'[5]3.0 BENCHMARK'!$B$17, 0), MATCH($K194,'[5]3.0 BENCHMARK'!$D$9:$N$9, 0))</f>
        <v>49320</v>
      </c>
      <c r="W194" s="42"/>
      <c r="X194" s="42" t="s">
        <v>22</v>
      </c>
      <c r="Y194" s="42" t="s">
        <v>285</v>
      </c>
      <c r="Z194" s="42"/>
      <c r="AA194" s="42"/>
      <c r="AB194" s="46"/>
      <c r="AC194" s="34">
        <f>INDEX('[5]3.0 BENCHMARK'!$D$20:$N$32, MATCH($X194,'[5]3.0 BENCHMARK'!$B$20:$B$32, 0), MATCH($K194,'[5]3.0 BENCHMARK'!$D$9:$N$9, 0))</f>
        <v>102</v>
      </c>
      <c r="AD194" s="35"/>
      <c r="AF194" s="38" t="s">
        <v>427</v>
      </c>
      <c r="AG194" s="38" t="s">
        <v>422</v>
      </c>
    </row>
    <row r="195" spans="1:33" s="38" customFormat="1">
      <c r="A195" s="39"/>
      <c r="B195" s="40" t="s">
        <v>229</v>
      </c>
      <c r="C195" s="40" t="s">
        <v>166</v>
      </c>
      <c r="D195" s="40" t="s">
        <v>417</v>
      </c>
      <c r="E195" s="40" t="s">
        <v>423</v>
      </c>
      <c r="F195" s="40"/>
      <c r="G195" s="40"/>
      <c r="H195" s="40" t="s">
        <v>56</v>
      </c>
      <c r="I195" s="40" t="s">
        <v>57</v>
      </c>
      <c r="J195" s="40" t="s">
        <v>425</v>
      </c>
      <c r="K195" s="40" t="s">
        <v>29</v>
      </c>
      <c r="L195" s="41"/>
      <c r="M195" s="40" t="s">
        <v>426</v>
      </c>
      <c r="N195" s="40"/>
      <c r="O195" s="40">
        <v>2022</v>
      </c>
      <c r="P195" s="40"/>
      <c r="Q195" s="42" t="s">
        <v>63</v>
      </c>
      <c r="R195" s="42" t="s">
        <v>235</v>
      </c>
      <c r="S195" s="43" t="s">
        <v>236</v>
      </c>
      <c r="T195" s="43"/>
      <c r="U195" s="44"/>
      <c r="V195" s="32">
        <f>INDEX('[5]3.0 BENCHMARK'!$D$17:$N$17, MATCH($V$1,'[5]3.0 BENCHMARK'!$B$17, 0), MATCH($K195,'[5]3.0 BENCHMARK'!$D$9:$N$9, 0))</f>
        <v>49320</v>
      </c>
      <c r="W195" s="42"/>
      <c r="X195" s="42" t="s">
        <v>23</v>
      </c>
      <c r="Y195" s="42" t="s">
        <v>285</v>
      </c>
      <c r="Z195" s="42"/>
      <c r="AA195" s="42"/>
      <c r="AB195" s="46"/>
      <c r="AC195" s="34">
        <f>INDEX('[5]3.0 BENCHMARK'!$D$20:$N$32, MATCH($X195,'[5]3.0 BENCHMARK'!$B$20:$B$32, 0), MATCH($K195,'[5]3.0 BENCHMARK'!$D$9:$N$9, 0))</f>
        <v>563</v>
      </c>
      <c r="AD195" s="35"/>
      <c r="AF195" s="38" t="s">
        <v>427</v>
      </c>
      <c r="AG195" s="38" t="s">
        <v>422</v>
      </c>
    </row>
    <row r="196" spans="1:33" s="38" customFormat="1">
      <c r="A196" s="39"/>
      <c r="B196" s="40" t="s">
        <v>229</v>
      </c>
      <c r="C196" s="40" t="s">
        <v>166</v>
      </c>
      <c r="D196" s="40" t="s">
        <v>417</v>
      </c>
      <c r="E196" s="40" t="s">
        <v>423</v>
      </c>
      <c r="F196" s="40"/>
      <c r="G196" s="40"/>
      <c r="H196" s="40" t="s">
        <v>56</v>
      </c>
      <c r="I196" s="40" t="s">
        <v>57</v>
      </c>
      <c r="J196" s="40" t="s">
        <v>425</v>
      </c>
      <c r="K196" s="40" t="s">
        <v>29</v>
      </c>
      <c r="L196" s="41"/>
      <c r="M196" s="40" t="s">
        <v>426</v>
      </c>
      <c r="N196" s="40"/>
      <c r="O196" s="40">
        <v>2022</v>
      </c>
      <c r="P196" s="40"/>
      <c r="Q196" s="42" t="s">
        <v>63</v>
      </c>
      <c r="R196" s="42" t="s">
        <v>235</v>
      </c>
      <c r="S196" s="43" t="s">
        <v>236</v>
      </c>
      <c r="T196" s="43"/>
      <c r="U196" s="44"/>
      <c r="V196" s="32">
        <f>INDEX('[5]3.0 BENCHMARK'!$D$17:$N$17, MATCH($V$1,'[5]3.0 BENCHMARK'!$B$17, 0), MATCH($K196,'[5]3.0 BENCHMARK'!$D$9:$N$9, 0))</f>
        <v>49320</v>
      </c>
      <c r="W196" s="42"/>
      <c r="X196" s="42" t="s">
        <v>24</v>
      </c>
      <c r="Y196" s="42" t="s">
        <v>285</v>
      </c>
      <c r="Z196" s="42"/>
      <c r="AA196" s="42"/>
      <c r="AB196" s="46"/>
      <c r="AC196" s="34">
        <f>INDEX('[5]3.0 BENCHMARK'!$D$20:$N$32, MATCH($X196,'[5]3.0 BENCHMARK'!$B$20:$B$32, 0), MATCH($K196,'[5]3.0 BENCHMARK'!$D$9:$N$9, 0))</f>
        <v>0</v>
      </c>
      <c r="AD196" s="35"/>
      <c r="AF196" s="38" t="s">
        <v>427</v>
      </c>
      <c r="AG196" s="38" t="s">
        <v>422</v>
      </c>
    </row>
    <row r="197" spans="1:33" s="36" customFormat="1" ht="15" customHeight="1">
      <c r="A197" s="27"/>
      <c r="B197" s="28" t="s">
        <v>229</v>
      </c>
      <c r="C197" s="28" t="s">
        <v>166</v>
      </c>
      <c r="D197" s="28" t="s">
        <v>417</v>
      </c>
      <c r="E197" s="28" t="s">
        <v>423</v>
      </c>
      <c r="F197" s="28"/>
      <c r="G197" s="28"/>
      <c r="H197" s="28" t="s">
        <v>56</v>
      </c>
      <c r="I197" s="28" t="s">
        <v>98</v>
      </c>
      <c r="J197" s="28" t="s">
        <v>428</v>
      </c>
      <c r="K197" s="28" t="s">
        <v>30</v>
      </c>
      <c r="L197" s="29"/>
      <c r="M197" s="28" t="s">
        <v>429</v>
      </c>
      <c r="N197" s="28"/>
      <c r="O197" s="28">
        <v>2021</v>
      </c>
      <c r="P197" s="28"/>
      <c r="Q197" s="30" t="s">
        <v>63</v>
      </c>
      <c r="R197" s="30" t="s">
        <v>235</v>
      </c>
      <c r="S197" s="30" t="s">
        <v>236</v>
      </c>
      <c r="T197" s="30"/>
      <c r="U197" s="31"/>
      <c r="V197" s="32">
        <f>INDEX('[5]3.0 BENCHMARK'!$D$17:$N$17, MATCH($V$1,'[5]3.0 BENCHMARK'!$B$17, 0), MATCH($K197,'[5]3.0 BENCHMARK'!$D$9:$N$9, 0))</f>
        <v>21385.350000000002</v>
      </c>
      <c r="W197" s="30"/>
      <c r="X197" s="30" t="s">
        <v>12</v>
      </c>
      <c r="Y197" s="30" t="s">
        <v>285</v>
      </c>
      <c r="Z197" s="30"/>
      <c r="AA197" s="30"/>
      <c r="AB197" s="33"/>
      <c r="AC197" s="34">
        <f>INDEX('[5]3.0 BENCHMARK'!$D$20:$N$32, MATCH($X197,'[5]3.0 BENCHMARK'!$B$20:$B$32, 0), MATCH($K197,'[5]3.0 BENCHMARK'!$D$9:$N$9, 0))</f>
        <v>314</v>
      </c>
      <c r="AD197" s="35"/>
      <c r="AF197" s="36" t="s">
        <v>430</v>
      </c>
      <c r="AG197" s="36" t="s">
        <v>422</v>
      </c>
    </row>
    <row r="198" spans="1:33" s="36" customFormat="1">
      <c r="A198" s="27"/>
      <c r="B198" s="28" t="s">
        <v>229</v>
      </c>
      <c r="C198" s="28" t="s">
        <v>166</v>
      </c>
      <c r="D198" s="28" t="s">
        <v>417</v>
      </c>
      <c r="E198" s="28" t="s">
        <v>423</v>
      </c>
      <c r="F198" s="28"/>
      <c r="G198" s="28"/>
      <c r="H198" s="28" t="s">
        <v>56</v>
      </c>
      <c r="I198" s="28" t="s">
        <v>98</v>
      </c>
      <c r="J198" s="28" t="s">
        <v>428</v>
      </c>
      <c r="K198" s="28" t="s">
        <v>30</v>
      </c>
      <c r="L198" s="29"/>
      <c r="M198" s="28" t="s">
        <v>429</v>
      </c>
      <c r="N198" s="28"/>
      <c r="O198" s="28">
        <v>2021</v>
      </c>
      <c r="P198" s="28"/>
      <c r="Q198" s="30" t="s">
        <v>63</v>
      </c>
      <c r="R198" s="30" t="s">
        <v>235</v>
      </c>
      <c r="S198" s="37" t="s">
        <v>236</v>
      </c>
      <c r="T198" s="37"/>
      <c r="U198" s="31"/>
      <c r="V198" s="32">
        <f>INDEX('[5]3.0 BENCHMARK'!$D$17:$N$17, MATCH($V$1,'[5]3.0 BENCHMARK'!$B$17, 0), MATCH($K198,'[5]3.0 BENCHMARK'!$D$9:$N$9, 0))</f>
        <v>21385.350000000002</v>
      </c>
      <c r="W198" s="30"/>
      <c r="X198" s="30" t="s">
        <v>13</v>
      </c>
      <c r="Y198" s="30" t="s">
        <v>285</v>
      </c>
      <c r="Z198" s="30"/>
      <c r="AA198" s="30"/>
      <c r="AB198" s="33"/>
      <c r="AC198" s="34">
        <f>INDEX('[5]3.0 BENCHMARK'!$D$20:$N$32, MATCH($X198,'[5]3.0 BENCHMARK'!$B$20:$B$32, 0), MATCH($K198,'[5]3.0 BENCHMARK'!$D$9:$N$9, 0))</f>
        <v>891.8</v>
      </c>
      <c r="AD198" s="35"/>
      <c r="AF198" s="36" t="s">
        <v>430</v>
      </c>
      <c r="AG198" s="36" t="s">
        <v>422</v>
      </c>
    </row>
    <row r="199" spans="1:33" s="36" customFormat="1">
      <c r="A199" s="27"/>
      <c r="B199" s="28" t="s">
        <v>229</v>
      </c>
      <c r="C199" s="28" t="s">
        <v>166</v>
      </c>
      <c r="D199" s="28" t="s">
        <v>417</v>
      </c>
      <c r="E199" s="28" t="s">
        <v>423</v>
      </c>
      <c r="F199" s="28"/>
      <c r="G199" s="28"/>
      <c r="H199" s="28" t="s">
        <v>56</v>
      </c>
      <c r="I199" s="28" t="s">
        <v>98</v>
      </c>
      <c r="J199" s="28" t="s">
        <v>428</v>
      </c>
      <c r="K199" s="28" t="s">
        <v>30</v>
      </c>
      <c r="L199" s="29"/>
      <c r="M199" s="28" t="s">
        <v>429</v>
      </c>
      <c r="N199" s="28"/>
      <c r="O199" s="28">
        <v>2021</v>
      </c>
      <c r="P199" s="28"/>
      <c r="Q199" s="30" t="s">
        <v>63</v>
      </c>
      <c r="R199" s="30" t="s">
        <v>235</v>
      </c>
      <c r="S199" s="37" t="s">
        <v>236</v>
      </c>
      <c r="T199" s="37"/>
      <c r="U199" s="31"/>
      <c r="V199" s="32">
        <f>INDEX('[5]3.0 BENCHMARK'!$D$17:$N$17, MATCH($V$1,'[5]3.0 BENCHMARK'!$B$17, 0), MATCH($K199,'[5]3.0 BENCHMARK'!$D$9:$N$9, 0))</f>
        <v>21385.350000000002</v>
      </c>
      <c r="W199" s="30"/>
      <c r="X199" s="30" t="s">
        <v>14</v>
      </c>
      <c r="Y199" s="30" t="s">
        <v>285</v>
      </c>
      <c r="Z199" s="30"/>
      <c r="AA199" s="30"/>
      <c r="AB199" s="33"/>
      <c r="AC199" s="34">
        <f>INDEX('[5]3.0 BENCHMARK'!$D$20:$N$32, MATCH($X199,'[5]3.0 BENCHMARK'!$B$20:$B$32, 0), MATCH($K199,'[5]3.0 BENCHMARK'!$D$9:$N$9, 0))</f>
        <v>954</v>
      </c>
      <c r="AD199" s="35"/>
      <c r="AF199" s="36" t="s">
        <v>430</v>
      </c>
      <c r="AG199" s="36" t="s">
        <v>422</v>
      </c>
    </row>
    <row r="200" spans="1:33" s="36" customFormat="1">
      <c r="A200" s="27"/>
      <c r="B200" s="28" t="s">
        <v>229</v>
      </c>
      <c r="C200" s="28" t="s">
        <v>166</v>
      </c>
      <c r="D200" s="28" t="s">
        <v>417</v>
      </c>
      <c r="E200" s="28" t="s">
        <v>423</v>
      </c>
      <c r="F200" s="28"/>
      <c r="G200" s="28"/>
      <c r="H200" s="28" t="s">
        <v>56</v>
      </c>
      <c r="I200" s="28" t="s">
        <v>98</v>
      </c>
      <c r="J200" s="28" t="s">
        <v>428</v>
      </c>
      <c r="K200" s="28" t="s">
        <v>30</v>
      </c>
      <c r="L200" s="29"/>
      <c r="M200" s="28" t="s">
        <v>429</v>
      </c>
      <c r="N200" s="28"/>
      <c r="O200" s="28">
        <v>2021</v>
      </c>
      <c r="P200" s="28"/>
      <c r="Q200" s="30" t="s">
        <v>63</v>
      </c>
      <c r="R200" s="30" t="s">
        <v>235</v>
      </c>
      <c r="S200" s="37" t="s">
        <v>236</v>
      </c>
      <c r="T200" s="37"/>
      <c r="U200" s="31"/>
      <c r="V200" s="32">
        <f>INDEX('[5]3.0 BENCHMARK'!$D$17:$N$17, MATCH($V$1,'[5]3.0 BENCHMARK'!$B$17, 0), MATCH($K200,'[5]3.0 BENCHMARK'!$D$9:$N$9, 0))</f>
        <v>21385.350000000002</v>
      </c>
      <c r="W200" s="30"/>
      <c r="X200" s="30" t="s">
        <v>15</v>
      </c>
      <c r="Y200" s="30" t="s">
        <v>285</v>
      </c>
      <c r="Z200" s="30"/>
      <c r="AA200" s="30"/>
      <c r="AB200" s="33"/>
      <c r="AC200" s="34">
        <f>INDEX('[5]3.0 BENCHMARK'!$D$20:$N$32, MATCH($X200,'[5]3.0 BENCHMARK'!$B$20:$B$32, 0), MATCH($K200,'[5]3.0 BENCHMARK'!$D$9:$N$9, 0))</f>
        <v>590</v>
      </c>
      <c r="AD200" s="35"/>
      <c r="AF200" s="36" t="s">
        <v>430</v>
      </c>
      <c r="AG200" s="36" t="s">
        <v>422</v>
      </c>
    </row>
    <row r="201" spans="1:33" s="36" customFormat="1">
      <c r="A201" s="27"/>
      <c r="B201" s="28" t="s">
        <v>229</v>
      </c>
      <c r="C201" s="28" t="s">
        <v>166</v>
      </c>
      <c r="D201" s="28" t="s">
        <v>417</v>
      </c>
      <c r="E201" s="28" t="s">
        <v>423</v>
      </c>
      <c r="F201" s="28"/>
      <c r="G201" s="28"/>
      <c r="H201" s="28" t="s">
        <v>56</v>
      </c>
      <c r="I201" s="28" t="s">
        <v>98</v>
      </c>
      <c r="J201" s="28" t="s">
        <v>428</v>
      </c>
      <c r="K201" s="28" t="s">
        <v>30</v>
      </c>
      <c r="L201" s="29"/>
      <c r="M201" s="28" t="s">
        <v>429</v>
      </c>
      <c r="N201" s="28"/>
      <c r="O201" s="28">
        <v>2021</v>
      </c>
      <c r="P201" s="28"/>
      <c r="Q201" s="30" t="s">
        <v>63</v>
      </c>
      <c r="R201" s="30" t="s">
        <v>235</v>
      </c>
      <c r="S201" s="37" t="s">
        <v>236</v>
      </c>
      <c r="T201" s="37"/>
      <c r="U201" s="31"/>
      <c r="V201" s="32">
        <f>INDEX('[5]3.0 BENCHMARK'!$D$17:$N$17, MATCH($V$1,'[5]3.0 BENCHMARK'!$B$17, 0), MATCH($K201,'[5]3.0 BENCHMARK'!$D$9:$N$9, 0))</f>
        <v>21385.350000000002</v>
      </c>
      <c r="W201" s="30"/>
      <c r="X201" s="30" t="s">
        <v>16</v>
      </c>
      <c r="Y201" s="30" t="s">
        <v>285</v>
      </c>
      <c r="Z201" s="30"/>
      <c r="AA201" s="30"/>
      <c r="AB201" s="33"/>
      <c r="AC201" s="34">
        <f>INDEX('[5]3.0 BENCHMARK'!$D$20:$N$32, MATCH($X201,'[5]3.0 BENCHMARK'!$B$20:$B$32, 0), MATCH($K201,'[5]3.0 BENCHMARK'!$D$9:$N$9, 0))</f>
        <v>1138</v>
      </c>
      <c r="AD201" s="35"/>
      <c r="AF201" s="36" t="s">
        <v>430</v>
      </c>
      <c r="AG201" s="36" t="s">
        <v>422</v>
      </c>
    </row>
    <row r="202" spans="1:33" s="36" customFormat="1">
      <c r="A202" s="27"/>
      <c r="B202" s="28" t="s">
        <v>229</v>
      </c>
      <c r="C202" s="28" t="s">
        <v>166</v>
      </c>
      <c r="D202" s="28" t="s">
        <v>417</v>
      </c>
      <c r="E202" s="28" t="s">
        <v>423</v>
      </c>
      <c r="F202" s="28"/>
      <c r="G202" s="28"/>
      <c r="H202" s="28" t="s">
        <v>56</v>
      </c>
      <c r="I202" s="28" t="s">
        <v>98</v>
      </c>
      <c r="J202" s="28" t="s">
        <v>428</v>
      </c>
      <c r="K202" s="28" t="s">
        <v>30</v>
      </c>
      <c r="L202" s="29"/>
      <c r="M202" s="28" t="s">
        <v>429</v>
      </c>
      <c r="N202" s="28"/>
      <c r="O202" s="28">
        <v>2021</v>
      </c>
      <c r="P202" s="28"/>
      <c r="Q202" s="30" t="s">
        <v>63</v>
      </c>
      <c r="R202" s="30" t="s">
        <v>235</v>
      </c>
      <c r="S202" s="37" t="s">
        <v>236</v>
      </c>
      <c r="T202" s="37"/>
      <c r="U202" s="31"/>
      <c r="V202" s="32">
        <f>INDEX('[5]3.0 BENCHMARK'!$D$17:$N$17, MATCH($V$1,'[5]3.0 BENCHMARK'!$B$17, 0), MATCH($K202,'[5]3.0 BENCHMARK'!$D$9:$N$9, 0))</f>
        <v>21385.350000000002</v>
      </c>
      <c r="W202" s="30"/>
      <c r="X202" s="30" t="s">
        <v>17</v>
      </c>
      <c r="Y202" s="30" t="s">
        <v>285</v>
      </c>
      <c r="Z202" s="30"/>
      <c r="AA202" s="30"/>
      <c r="AB202" s="33"/>
      <c r="AC202" s="34">
        <f>INDEX('[5]3.0 BENCHMARK'!$D$20:$N$32, MATCH($X202,'[5]3.0 BENCHMARK'!$B$20:$B$32, 0), MATCH($K202,'[5]3.0 BENCHMARK'!$D$9:$N$9, 0))</f>
        <v>359</v>
      </c>
      <c r="AD202" s="35"/>
      <c r="AF202" s="36" t="s">
        <v>430</v>
      </c>
      <c r="AG202" s="36" t="s">
        <v>422</v>
      </c>
    </row>
    <row r="203" spans="1:33" s="36" customFormat="1">
      <c r="A203" s="27"/>
      <c r="B203" s="28" t="s">
        <v>229</v>
      </c>
      <c r="C203" s="28" t="s">
        <v>166</v>
      </c>
      <c r="D203" s="28" t="s">
        <v>417</v>
      </c>
      <c r="E203" s="28" t="s">
        <v>423</v>
      </c>
      <c r="F203" s="28"/>
      <c r="G203" s="28"/>
      <c r="H203" s="28" t="s">
        <v>56</v>
      </c>
      <c r="I203" s="28" t="s">
        <v>98</v>
      </c>
      <c r="J203" s="28" t="s">
        <v>428</v>
      </c>
      <c r="K203" s="28" t="s">
        <v>30</v>
      </c>
      <c r="L203" s="29"/>
      <c r="M203" s="28" t="s">
        <v>429</v>
      </c>
      <c r="N203" s="28"/>
      <c r="O203" s="28">
        <v>2021</v>
      </c>
      <c r="P203" s="28"/>
      <c r="Q203" s="30" t="s">
        <v>63</v>
      </c>
      <c r="R203" s="30" t="s">
        <v>235</v>
      </c>
      <c r="S203" s="37" t="s">
        <v>236</v>
      </c>
      <c r="T203" s="37"/>
      <c r="U203" s="31"/>
      <c r="V203" s="32">
        <f>INDEX('[5]3.0 BENCHMARK'!$D$17:$N$17, MATCH($V$1,'[5]3.0 BENCHMARK'!$B$17, 0), MATCH($K203,'[5]3.0 BENCHMARK'!$D$9:$N$9, 0))</f>
        <v>21385.350000000002</v>
      </c>
      <c r="W203" s="30"/>
      <c r="X203" s="30" t="s">
        <v>18</v>
      </c>
      <c r="Y203" s="30" t="s">
        <v>285</v>
      </c>
      <c r="Z203" s="30"/>
      <c r="AA203" s="30"/>
      <c r="AB203" s="33"/>
      <c r="AC203" s="34">
        <f>INDEX('[5]3.0 BENCHMARK'!$D$20:$N$32, MATCH($X203,'[5]3.0 BENCHMARK'!$B$20:$B$32, 0), MATCH($K203,'[5]3.0 BENCHMARK'!$D$9:$N$9, 0))</f>
        <v>181</v>
      </c>
      <c r="AD203" s="35"/>
      <c r="AF203" s="36" t="s">
        <v>430</v>
      </c>
      <c r="AG203" s="36" t="s">
        <v>422</v>
      </c>
    </row>
    <row r="204" spans="1:33" s="36" customFormat="1">
      <c r="A204" s="27"/>
      <c r="B204" s="28" t="s">
        <v>229</v>
      </c>
      <c r="C204" s="28" t="s">
        <v>166</v>
      </c>
      <c r="D204" s="28" t="s">
        <v>417</v>
      </c>
      <c r="E204" s="28" t="s">
        <v>423</v>
      </c>
      <c r="F204" s="28"/>
      <c r="G204" s="28"/>
      <c r="H204" s="28" t="s">
        <v>56</v>
      </c>
      <c r="I204" s="28" t="s">
        <v>98</v>
      </c>
      <c r="J204" s="28" t="s">
        <v>428</v>
      </c>
      <c r="K204" s="28" t="s">
        <v>30</v>
      </c>
      <c r="L204" s="29"/>
      <c r="M204" s="28" t="s">
        <v>429</v>
      </c>
      <c r="N204" s="28"/>
      <c r="O204" s="28">
        <v>2021</v>
      </c>
      <c r="P204" s="28"/>
      <c r="Q204" s="30" t="s">
        <v>63</v>
      </c>
      <c r="R204" s="30" t="s">
        <v>235</v>
      </c>
      <c r="S204" s="37" t="s">
        <v>236</v>
      </c>
      <c r="T204" s="37"/>
      <c r="U204" s="31"/>
      <c r="V204" s="32">
        <f>INDEX('[5]3.0 BENCHMARK'!$D$17:$N$17, MATCH($V$1,'[5]3.0 BENCHMARK'!$B$17, 0), MATCH($K204,'[5]3.0 BENCHMARK'!$D$9:$N$9, 0))</f>
        <v>21385.350000000002</v>
      </c>
      <c r="W204" s="30"/>
      <c r="X204" s="30" t="s">
        <v>19</v>
      </c>
      <c r="Y204" s="30" t="s">
        <v>285</v>
      </c>
      <c r="Z204" s="30"/>
      <c r="AA204" s="30"/>
      <c r="AB204" s="33"/>
      <c r="AC204" s="34">
        <f>INDEX('[5]3.0 BENCHMARK'!$D$20:$N$32, MATCH($X204,'[5]3.0 BENCHMARK'!$B$20:$B$32, 0), MATCH($K204,'[5]3.0 BENCHMARK'!$D$9:$N$9, 0))</f>
        <v>94</v>
      </c>
      <c r="AD204" s="35"/>
      <c r="AF204" s="36" t="s">
        <v>430</v>
      </c>
      <c r="AG204" s="36" t="s">
        <v>422</v>
      </c>
    </row>
    <row r="205" spans="1:33" s="36" customFormat="1">
      <c r="A205" s="27"/>
      <c r="B205" s="28" t="s">
        <v>229</v>
      </c>
      <c r="C205" s="28" t="s">
        <v>166</v>
      </c>
      <c r="D205" s="28" t="s">
        <v>417</v>
      </c>
      <c r="E205" s="28" t="s">
        <v>423</v>
      </c>
      <c r="F205" s="28"/>
      <c r="G205" s="28"/>
      <c r="H205" s="28" t="s">
        <v>56</v>
      </c>
      <c r="I205" s="28" t="s">
        <v>98</v>
      </c>
      <c r="J205" s="28" t="s">
        <v>428</v>
      </c>
      <c r="K205" s="28" t="s">
        <v>30</v>
      </c>
      <c r="L205" s="29"/>
      <c r="M205" s="28" t="s">
        <v>429</v>
      </c>
      <c r="N205" s="28"/>
      <c r="O205" s="28">
        <v>2021</v>
      </c>
      <c r="P205" s="28"/>
      <c r="Q205" s="30" t="s">
        <v>63</v>
      </c>
      <c r="R205" s="30" t="s">
        <v>235</v>
      </c>
      <c r="S205" s="37" t="s">
        <v>236</v>
      </c>
      <c r="T205" s="37"/>
      <c r="U205" s="31"/>
      <c r="V205" s="32">
        <f>INDEX('[5]3.0 BENCHMARK'!$D$17:$N$17, MATCH($V$1,'[5]3.0 BENCHMARK'!$B$17, 0), MATCH($K205,'[5]3.0 BENCHMARK'!$D$9:$N$9, 0))</f>
        <v>21385.350000000002</v>
      </c>
      <c r="W205" s="30"/>
      <c r="X205" s="30" t="s">
        <v>20</v>
      </c>
      <c r="Y205" s="30" t="s">
        <v>285</v>
      </c>
      <c r="Z205" s="30"/>
      <c r="AA205" s="30"/>
      <c r="AB205" s="33"/>
      <c r="AC205" s="34">
        <f>INDEX('[5]3.0 BENCHMARK'!$D$20:$N$32, MATCH($X205,'[5]3.0 BENCHMARK'!$B$20:$B$32, 0), MATCH($K205,'[5]3.0 BENCHMARK'!$D$9:$N$9, 0))</f>
        <v>1108</v>
      </c>
      <c r="AD205" s="35"/>
      <c r="AF205" s="36" t="s">
        <v>430</v>
      </c>
      <c r="AG205" s="36" t="s">
        <v>422</v>
      </c>
    </row>
    <row r="206" spans="1:33" s="36" customFormat="1">
      <c r="A206" s="27"/>
      <c r="B206" s="28" t="s">
        <v>229</v>
      </c>
      <c r="C206" s="28" t="s">
        <v>166</v>
      </c>
      <c r="D206" s="28" t="s">
        <v>417</v>
      </c>
      <c r="E206" s="28" t="s">
        <v>423</v>
      </c>
      <c r="F206" s="28"/>
      <c r="G206" s="28"/>
      <c r="H206" s="28" t="s">
        <v>56</v>
      </c>
      <c r="I206" s="28" t="s">
        <v>98</v>
      </c>
      <c r="J206" s="28" t="s">
        <v>428</v>
      </c>
      <c r="K206" s="28" t="s">
        <v>30</v>
      </c>
      <c r="L206" s="29"/>
      <c r="M206" s="28" t="s">
        <v>429</v>
      </c>
      <c r="N206" s="28"/>
      <c r="O206" s="28">
        <v>2021</v>
      </c>
      <c r="P206" s="28"/>
      <c r="Q206" s="30" t="s">
        <v>63</v>
      </c>
      <c r="R206" s="30" t="s">
        <v>235</v>
      </c>
      <c r="S206" s="37" t="s">
        <v>236</v>
      </c>
      <c r="T206" s="37"/>
      <c r="U206" s="31"/>
      <c r="V206" s="32">
        <f>INDEX('[5]3.0 BENCHMARK'!$D$17:$N$17, MATCH($V$1,'[5]3.0 BENCHMARK'!$B$17, 0), MATCH($K206,'[5]3.0 BENCHMARK'!$D$9:$N$9, 0))</f>
        <v>21385.350000000002</v>
      </c>
      <c r="W206" s="30"/>
      <c r="X206" s="30" t="s">
        <v>21</v>
      </c>
      <c r="Y206" s="30" t="s">
        <v>285</v>
      </c>
      <c r="Z206" s="30"/>
      <c r="AA206" s="30"/>
      <c r="AB206" s="33"/>
      <c r="AC206" s="34">
        <f>INDEX('[5]3.0 BENCHMARK'!$D$20:$N$32, MATCH($X206,'[5]3.0 BENCHMARK'!$B$20:$B$32, 0), MATCH($K206,'[5]3.0 BENCHMARK'!$D$9:$N$9, 0))</f>
        <v>1040</v>
      </c>
      <c r="AD206" s="35"/>
      <c r="AF206" s="36" t="s">
        <v>430</v>
      </c>
      <c r="AG206" s="36" t="s">
        <v>422</v>
      </c>
    </row>
    <row r="207" spans="1:33" s="36" customFormat="1">
      <c r="A207" s="27"/>
      <c r="B207" s="28" t="s">
        <v>229</v>
      </c>
      <c r="C207" s="28" t="s">
        <v>166</v>
      </c>
      <c r="D207" s="28" t="s">
        <v>417</v>
      </c>
      <c r="E207" s="28" t="s">
        <v>423</v>
      </c>
      <c r="F207" s="28"/>
      <c r="G207" s="28"/>
      <c r="H207" s="28" t="s">
        <v>56</v>
      </c>
      <c r="I207" s="28" t="s">
        <v>98</v>
      </c>
      <c r="J207" s="28" t="s">
        <v>428</v>
      </c>
      <c r="K207" s="28" t="s">
        <v>30</v>
      </c>
      <c r="L207" s="29"/>
      <c r="M207" s="28" t="s">
        <v>429</v>
      </c>
      <c r="N207" s="28"/>
      <c r="O207" s="28">
        <v>2021</v>
      </c>
      <c r="P207" s="28"/>
      <c r="Q207" s="30" t="s">
        <v>63</v>
      </c>
      <c r="R207" s="30" t="s">
        <v>235</v>
      </c>
      <c r="S207" s="37" t="s">
        <v>236</v>
      </c>
      <c r="T207" s="37"/>
      <c r="U207" s="31"/>
      <c r="V207" s="32">
        <f>INDEX('[5]3.0 BENCHMARK'!$D$17:$N$17, MATCH($V$1,'[5]3.0 BENCHMARK'!$B$17, 0), MATCH($K207,'[5]3.0 BENCHMARK'!$D$9:$N$9, 0))</f>
        <v>21385.350000000002</v>
      </c>
      <c r="W207" s="30"/>
      <c r="X207" s="30" t="s">
        <v>22</v>
      </c>
      <c r="Y207" s="30" t="s">
        <v>285</v>
      </c>
      <c r="Z207" s="30"/>
      <c r="AA207" s="30"/>
      <c r="AB207" s="33"/>
      <c r="AC207" s="34">
        <f>INDEX('[5]3.0 BENCHMARK'!$D$20:$N$32, MATCH($X207,'[5]3.0 BENCHMARK'!$B$20:$B$32, 0), MATCH($K207,'[5]3.0 BENCHMARK'!$D$9:$N$9, 0))</f>
        <v>160</v>
      </c>
      <c r="AD207" s="35"/>
      <c r="AF207" s="36" t="s">
        <v>430</v>
      </c>
      <c r="AG207" s="36" t="s">
        <v>422</v>
      </c>
    </row>
    <row r="208" spans="1:33" s="36" customFormat="1">
      <c r="A208" s="27"/>
      <c r="B208" s="28" t="s">
        <v>229</v>
      </c>
      <c r="C208" s="28" t="s">
        <v>166</v>
      </c>
      <c r="D208" s="28" t="s">
        <v>417</v>
      </c>
      <c r="E208" s="28" t="s">
        <v>423</v>
      </c>
      <c r="F208" s="28"/>
      <c r="G208" s="28"/>
      <c r="H208" s="28" t="s">
        <v>56</v>
      </c>
      <c r="I208" s="28" t="s">
        <v>98</v>
      </c>
      <c r="J208" s="28" t="s">
        <v>428</v>
      </c>
      <c r="K208" s="28" t="s">
        <v>30</v>
      </c>
      <c r="L208" s="29"/>
      <c r="M208" s="28" t="s">
        <v>429</v>
      </c>
      <c r="N208" s="28"/>
      <c r="O208" s="28">
        <v>2021</v>
      </c>
      <c r="P208" s="28"/>
      <c r="Q208" s="30" t="s">
        <v>63</v>
      </c>
      <c r="R208" s="30" t="s">
        <v>235</v>
      </c>
      <c r="S208" s="37" t="s">
        <v>236</v>
      </c>
      <c r="T208" s="37"/>
      <c r="U208" s="31"/>
      <c r="V208" s="32">
        <f>INDEX('[5]3.0 BENCHMARK'!$D$17:$N$17, MATCH($V$1,'[5]3.0 BENCHMARK'!$B$17, 0), MATCH($K208,'[5]3.0 BENCHMARK'!$D$9:$N$9, 0))</f>
        <v>21385.350000000002</v>
      </c>
      <c r="W208" s="30"/>
      <c r="X208" s="30" t="s">
        <v>23</v>
      </c>
      <c r="Y208" s="30" t="s">
        <v>285</v>
      </c>
      <c r="Z208" s="30"/>
      <c r="AA208" s="30"/>
      <c r="AB208" s="33"/>
      <c r="AC208" s="34">
        <f>INDEX('[5]3.0 BENCHMARK'!$D$20:$N$32, MATCH($X208,'[5]3.0 BENCHMARK'!$B$20:$B$32, 0), MATCH($K208,'[5]3.0 BENCHMARK'!$D$9:$N$9, 0))</f>
        <v>573</v>
      </c>
      <c r="AD208" s="35"/>
      <c r="AF208" s="36" t="s">
        <v>430</v>
      </c>
      <c r="AG208" s="36" t="s">
        <v>422</v>
      </c>
    </row>
    <row r="209" spans="1:33" s="36" customFormat="1">
      <c r="A209" s="27"/>
      <c r="B209" s="28" t="s">
        <v>229</v>
      </c>
      <c r="C209" s="28" t="s">
        <v>166</v>
      </c>
      <c r="D209" s="28" t="s">
        <v>417</v>
      </c>
      <c r="E209" s="28" t="s">
        <v>423</v>
      </c>
      <c r="F209" s="28"/>
      <c r="G209" s="28"/>
      <c r="H209" s="28" t="s">
        <v>56</v>
      </c>
      <c r="I209" s="28" t="s">
        <v>98</v>
      </c>
      <c r="J209" s="28" t="s">
        <v>428</v>
      </c>
      <c r="K209" s="28" t="s">
        <v>30</v>
      </c>
      <c r="L209" s="29"/>
      <c r="M209" s="28" t="s">
        <v>429</v>
      </c>
      <c r="N209" s="28"/>
      <c r="O209" s="28">
        <v>2021</v>
      </c>
      <c r="P209" s="28"/>
      <c r="Q209" s="30" t="s">
        <v>63</v>
      </c>
      <c r="R209" s="30" t="s">
        <v>235</v>
      </c>
      <c r="S209" s="37" t="s">
        <v>236</v>
      </c>
      <c r="T209" s="37"/>
      <c r="U209" s="31"/>
      <c r="V209" s="32">
        <f>INDEX('[5]3.0 BENCHMARK'!$D$17:$N$17, MATCH($V$1,'[5]3.0 BENCHMARK'!$B$17, 0), MATCH($K209,'[5]3.0 BENCHMARK'!$D$9:$N$9, 0))</f>
        <v>21385.350000000002</v>
      </c>
      <c r="W209" s="30"/>
      <c r="X209" s="30" t="s">
        <v>24</v>
      </c>
      <c r="Y209" s="30" t="s">
        <v>285</v>
      </c>
      <c r="Z209" s="30"/>
      <c r="AA209" s="30"/>
      <c r="AB209" s="33"/>
      <c r="AC209" s="34">
        <f>INDEX('[5]3.0 BENCHMARK'!$D$20:$N$32, MATCH($X209,'[5]3.0 BENCHMARK'!$B$20:$B$32, 0), MATCH($K209,'[5]3.0 BENCHMARK'!$D$9:$N$9, 0))</f>
        <v>0</v>
      </c>
      <c r="AD209" s="35"/>
      <c r="AF209" s="36" t="s">
        <v>430</v>
      </c>
      <c r="AG209" s="36" t="s">
        <v>422</v>
      </c>
    </row>
    <row r="210" spans="1:33" s="38" customFormat="1" ht="15" customHeight="1">
      <c r="A210" s="39"/>
      <c r="B210" s="40" t="s">
        <v>229</v>
      </c>
      <c r="C210" s="40" t="s">
        <v>166</v>
      </c>
      <c r="D210" s="40" t="s">
        <v>417</v>
      </c>
      <c r="E210" s="28" t="s">
        <v>423</v>
      </c>
      <c r="F210" s="40"/>
      <c r="G210" s="40"/>
      <c r="H210" s="40" t="s">
        <v>56</v>
      </c>
      <c r="I210" s="40" t="s">
        <v>98</v>
      </c>
      <c r="J210" s="40" t="s">
        <v>428</v>
      </c>
      <c r="K210" s="40" t="s">
        <v>31</v>
      </c>
      <c r="L210" s="41"/>
      <c r="M210" s="40" t="s">
        <v>431</v>
      </c>
      <c r="N210" s="40"/>
      <c r="O210" s="40">
        <v>2022</v>
      </c>
      <c r="P210" s="40"/>
      <c r="Q210" s="42" t="s">
        <v>63</v>
      </c>
      <c r="R210" s="42" t="s">
        <v>235</v>
      </c>
      <c r="S210" s="43" t="s">
        <v>236</v>
      </c>
      <c r="T210" s="43"/>
      <c r="U210" s="44"/>
      <c r="V210" s="32">
        <f>INDEX('[5]3.0 BENCHMARK'!$D$17:$N$17, MATCH($V$1,'[5]3.0 BENCHMARK'!$B$17, 0), MATCH($K210,'[5]3.0 BENCHMARK'!$D$9:$N$9, 0))</f>
        <v>19208</v>
      </c>
      <c r="W210" s="42"/>
      <c r="X210" s="42" t="s">
        <v>12</v>
      </c>
      <c r="Y210" s="42" t="s">
        <v>285</v>
      </c>
      <c r="Z210" s="42"/>
      <c r="AA210" s="42"/>
      <c r="AB210" s="46"/>
      <c r="AC210" s="34">
        <f>INDEX('[5]3.0 BENCHMARK'!$D$20:$N$32, MATCH($X210,'[5]3.0 BENCHMARK'!$B$20:$B$32, 0), MATCH($K210,'[5]3.0 BENCHMARK'!$D$9:$N$9, 0))</f>
        <v>286</v>
      </c>
      <c r="AD210" s="35"/>
      <c r="AF210" s="38" t="s">
        <v>430</v>
      </c>
      <c r="AG210" s="38" t="s">
        <v>422</v>
      </c>
    </row>
    <row r="211" spans="1:33" s="38" customFormat="1">
      <c r="A211" s="39"/>
      <c r="B211" s="40" t="s">
        <v>229</v>
      </c>
      <c r="C211" s="40" t="s">
        <v>166</v>
      </c>
      <c r="D211" s="40" t="s">
        <v>417</v>
      </c>
      <c r="E211" s="28" t="s">
        <v>423</v>
      </c>
      <c r="F211" s="40"/>
      <c r="G211" s="40"/>
      <c r="H211" s="40" t="s">
        <v>56</v>
      </c>
      <c r="I211" s="40" t="s">
        <v>98</v>
      </c>
      <c r="J211" s="40" t="s">
        <v>428</v>
      </c>
      <c r="K211" s="40" t="s">
        <v>31</v>
      </c>
      <c r="L211" s="41"/>
      <c r="M211" s="40" t="s">
        <v>431</v>
      </c>
      <c r="N211" s="40"/>
      <c r="O211" s="40">
        <v>2022</v>
      </c>
      <c r="P211" s="40"/>
      <c r="Q211" s="42" t="s">
        <v>63</v>
      </c>
      <c r="R211" s="42" t="s">
        <v>235</v>
      </c>
      <c r="S211" s="43" t="s">
        <v>236</v>
      </c>
      <c r="T211" s="43"/>
      <c r="U211" s="44"/>
      <c r="V211" s="32">
        <f>INDEX('[5]3.0 BENCHMARK'!$D$17:$N$17, MATCH($V$1,'[5]3.0 BENCHMARK'!$B$17, 0), MATCH($K211,'[5]3.0 BENCHMARK'!$D$9:$N$9, 0))</f>
        <v>19208</v>
      </c>
      <c r="W211" s="42"/>
      <c r="X211" s="42" t="s">
        <v>13</v>
      </c>
      <c r="Y211" s="42" t="s">
        <v>285</v>
      </c>
      <c r="Z211" s="42"/>
      <c r="AA211" s="42"/>
      <c r="AB211" s="46"/>
      <c r="AC211" s="34">
        <f>INDEX('[5]3.0 BENCHMARK'!$D$20:$N$32, MATCH($X211,'[5]3.0 BENCHMARK'!$B$20:$B$32, 0), MATCH($K211,'[5]3.0 BENCHMARK'!$D$9:$N$9, 0))</f>
        <v>951</v>
      </c>
      <c r="AD211" s="35"/>
      <c r="AF211" s="38" t="s">
        <v>430</v>
      </c>
      <c r="AG211" s="38" t="s">
        <v>422</v>
      </c>
    </row>
    <row r="212" spans="1:33" s="38" customFormat="1">
      <c r="A212" s="39"/>
      <c r="B212" s="40" t="s">
        <v>229</v>
      </c>
      <c r="C212" s="40" t="s">
        <v>166</v>
      </c>
      <c r="D212" s="40" t="s">
        <v>417</v>
      </c>
      <c r="E212" s="28" t="s">
        <v>423</v>
      </c>
      <c r="F212" s="40"/>
      <c r="G212" s="40"/>
      <c r="H212" s="40" t="s">
        <v>56</v>
      </c>
      <c r="I212" s="40" t="s">
        <v>98</v>
      </c>
      <c r="J212" s="40" t="s">
        <v>428</v>
      </c>
      <c r="K212" s="40" t="s">
        <v>31</v>
      </c>
      <c r="L212" s="41"/>
      <c r="M212" s="40" t="s">
        <v>431</v>
      </c>
      <c r="N212" s="40"/>
      <c r="O212" s="40">
        <v>2022</v>
      </c>
      <c r="P212" s="40"/>
      <c r="Q212" s="42" t="s">
        <v>63</v>
      </c>
      <c r="R212" s="42" t="s">
        <v>235</v>
      </c>
      <c r="S212" s="43" t="s">
        <v>236</v>
      </c>
      <c r="T212" s="43"/>
      <c r="U212" s="44"/>
      <c r="V212" s="32">
        <f>INDEX('[5]3.0 BENCHMARK'!$D$17:$N$17, MATCH($V$1,'[5]3.0 BENCHMARK'!$B$17, 0), MATCH($K212,'[5]3.0 BENCHMARK'!$D$9:$N$9, 0))</f>
        <v>19208</v>
      </c>
      <c r="W212" s="42"/>
      <c r="X212" s="42" t="s">
        <v>14</v>
      </c>
      <c r="Y212" s="42" t="s">
        <v>285</v>
      </c>
      <c r="Z212" s="42"/>
      <c r="AA212" s="42"/>
      <c r="AB212" s="46"/>
      <c r="AC212" s="34">
        <f>INDEX('[5]3.0 BENCHMARK'!$D$20:$N$32, MATCH($X212,'[5]3.0 BENCHMARK'!$B$20:$B$32, 0), MATCH($K212,'[5]3.0 BENCHMARK'!$D$9:$N$9, 0))</f>
        <v>663</v>
      </c>
      <c r="AD212" s="35"/>
      <c r="AF212" s="38" t="s">
        <v>430</v>
      </c>
      <c r="AG212" s="38" t="s">
        <v>422</v>
      </c>
    </row>
    <row r="213" spans="1:33" s="38" customFormat="1">
      <c r="A213" s="39"/>
      <c r="B213" s="40" t="s">
        <v>229</v>
      </c>
      <c r="C213" s="40" t="s">
        <v>166</v>
      </c>
      <c r="D213" s="40" t="s">
        <v>417</v>
      </c>
      <c r="E213" s="28" t="s">
        <v>423</v>
      </c>
      <c r="F213" s="40"/>
      <c r="G213" s="40"/>
      <c r="H213" s="40" t="s">
        <v>56</v>
      </c>
      <c r="I213" s="40" t="s">
        <v>98</v>
      </c>
      <c r="J213" s="40" t="s">
        <v>428</v>
      </c>
      <c r="K213" s="40" t="s">
        <v>31</v>
      </c>
      <c r="L213" s="41"/>
      <c r="M213" s="40" t="s">
        <v>431</v>
      </c>
      <c r="N213" s="40"/>
      <c r="O213" s="40">
        <v>2022</v>
      </c>
      <c r="P213" s="40"/>
      <c r="Q213" s="42" t="s">
        <v>63</v>
      </c>
      <c r="R213" s="42" t="s">
        <v>235</v>
      </c>
      <c r="S213" s="43" t="s">
        <v>236</v>
      </c>
      <c r="T213" s="43"/>
      <c r="U213" s="44"/>
      <c r="V213" s="32">
        <f>INDEX('[5]3.0 BENCHMARK'!$D$17:$N$17, MATCH($V$1,'[5]3.0 BENCHMARK'!$B$17, 0), MATCH($K213,'[5]3.0 BENCHMARK'!$D$9:$N$9, 0))</f>
        <v>19208</v>
      </c>
      <c r="W213" s="42"/>
      <c r="X213" s="42" t="s">
        <v>15</v>
      </c>
      <c r="Y213" s="42" t="s">
        <v>285</v>
      </c>
      <c r="Z213" s="42"/>
      <c r="AA213" s="42"/>
      <c r="AB213" s="46"/>
      <c r="AC213" s="34">
        <f>INDEX('[5]3.0 BENCHMARK'!$D$20:$N$32, MATCH($X213,'[5]3.0 BENCHMARK'!$B$20:$B$32, 0), MATCH($K213,'[5]3.0 BENCHMARK'!$D$9:$N$9, 0))</f>
        <v>196</v>
      </c>
      <c r="AD213" s="35"/>
      <c r="AF213" s="38" t="s">
        <v>430</v>
      </c>
      <c r="AG213" s="38" t="s">
        <v>422</v>
      </c>
    </row>
    <row r="214" spans="1:33" s="38" customFormat="1">
      <c r="A214" s="39"/>
      <c r="B214" s="40" t="s">
        <v>229</v>
      </c>
      <c r="C214" s="40" t="s">
        <v>166</v>
      </c>
      <c r="D214" s="40" t="s">
        <v>417</v>
      </c>
      <c r="E214" s="28" t="s">
        <v>423</v>
      </c>
      <c r="F214" s="40"/>
      <c r="G214" s="40"/>
      <c r="H214" s="40" t="s">
        <v>56</v>
      </c>
      <c r="I214" s="40" t="s">
        <v>98</v>
      </c>
      <c r="J214" s="40" t="s">
        <v>428</v>
      </c>
      <c r="K214" s="40" t="s">
        <v>31</v>
      </c>
      <c r="L214" s="41"/>
      <c r="M214" s="40" t="s">
        <v>431</v>
      </c>
      <c r="N214" s="40"/>
      <c r="O214" s="40">
        <v>2022</v>
      </c>
      <c r="P214" s="40"/>
      <c r="Q214" s="42" t="s">
        <v>63</v>
      </c>
      <c r="R214" s="42" t="s">
        <v>235</v>
      </c>
      <c r="S214" s="43" t="s">
        <v>236</v>
      </c>
      <c r="T214" s="43"/>
      <c r="U214" s="44"/>
      <c r="V214" s="32">
        <f>INDEX('[5]3.0 BENCHMARK'!$D$17:$N$17, MATCH($V$1,'[5]3.0 BENCHMARK'!$B$17, 0), MATCH($K214,'[5]3.0 BENCHMARK'!$D$9:$N$9, 0))</f>
        <v>19208</v>
      </c>
      <c r="W214" s="42"/>
      <c r="X214" s="42" t="s">
        <v>16</v>
      </c>
      <c r="Y214" s="42" t="s">
        <v>285</v>
      </c>
      <c r="Z214" s="42"/>
      <c r="AA214" s="42"/>
      <c r="AB214" s="46"/>
      <c r="AC214" s="34">
        <f>INDEX('[5]3.0 BENCHMARK'!$D$20:$N$32, MATCH($X214,'[5]3.0 BENCHMARK'!$B$20:$B$32, 0), MATCH($K214,'[5]3.0 BENCHMARK'!$D$9:$N$9, 0))</f>
        <v>549</v>
      </c>
      <c r="AD214" s="35"/>
      <c r="AF214" s="38" t="s">
        <v>430</v>
      </c>
      <c r="AG214" s="38" t="s">
        <v>422</v>
      </c>
    </row>
    <row r="215" spans="1:33" s="38" customFormat="1">
      <c r="A215" s="39"/>
      <c r="B215" s="40" t="s">
        <v>229</v>
      </c>
      <c r="C215" s="40" t="s">
        <v>166</v>
      </c>
      <c r="D215" s="40" t="s">
        <v>417</v>
      </c>
      <c r="E215" s="28" t="s">
        <v>423</v>
      </c>
      <c r="F215" s="40"/>
      <c r="G215" s="40"/>
      <c r="H215" s="40" t="s">
        <v>56</v>
      </c>
      <c r="I215" s="40" t="s">
        <v>98</v>
      </c>
      <c r="J215" s="40" t="s">
        <v>428</v>
      </c>
      <c r="K215" s="40" t="s">
        <v>31</v>
      </c>
      <c r="L215" s="41"/>
      <c r="M215" s="40" t="s">
        <v>431</v>
      </c>
      <c r="N215" s="40"/>
      <c r="O215" s="40">
        <v>2022</v>
      </c>
      <c r="P215" s="40"/>
      <c r="Q215" s="42" t="s">
        <v>63</v>
      </c>
      <c r="R215" s="42" t="s">
        <v>235</v>
      </c>
      <c r="S215" s="43" t="s">
        <v>236</v>
      </c>
      <c r="T215" s="43"/>
      <c r="U215" s="44"/>
      <c r="V215" s="32">
        <f>INDEX('[5]3.0 BENCHMARK'!$D$17:$N$17, MATCH($V$1,'[5]3.0 BENCHMARK'!$B$17, 0), MATCH($K215,'[5]3.0 BENCHMARK'!$D$9:$N$9, 0))</f>
        <v>19208</v>
      </c>
      <c r="W215" s="42"/>
      <c r="X215" s="42" t="s">
        <v>17</v>
      </c>
      <c r="Y215" s="42" t="s">
        <v>285</v>
      </c>
      <c r="Z215" s="42"/>
      <c r="AA215" s="42"/>
      <c r="AB215" s="46"/>
      <c r="AC215" s="34">
        <f>INDEX('[5]3.0 BENCHMARK'!$D$20:$N$32, MATCH($X215,'[5]3.0 BENCHMARK'!$B$20:$B$32, 0), MATCH($K215,'[5]3.0 BENCHMARK'!$D$9:$N$9, 0))</f>
        <v>307</v>
      </c>
      <c r="AD215" s="35"/>
      <c r="AF215" s="38" t="s">
        <v>430</v>
      </c>
      <c r="AG215" s="38" t="s">
        <v>422</v>
      </c>
    </row>
    <row r="216" spans="1:33" s="38" customFormat="1">
      <c r="A216" s="39"/>
      <c r="B216" s="40" t="s">
        <v>229</v>
      </c>
      <c r="C216" s="40" t="s">
        <v>166</v>
      </c>
      <c r="D216" s="40" t="s">
        <v>417</v>
      </c>
      <c r="E216" s="28" t="s">
        <v>423</v>
      </c>
      <c r="F216" s="40"/>
      <c r="G216" s="40"/>
      <c r="H216" s="40" t="s">
        <v>56</v>
      </c>
      <c r="I216" s="40" t="s">
        <v>98</v>
      </c>
      <c r="J216" s="40" t="s">
        <v>428</v>
      </c>
      <c r="K216" s="40" t="s">
        <v>31</v>
      </c>
      <c r="L216" s="41"/>
      <c r="M216" s="40" t="s">
        <v>431</v>
      </c>
      <c r="N216" s="40"/>
      <c r="O216" s="40">
        <v>2022</v>
      </c>
      <c r="P216" s="40"/>
      <c r="Q216" s="42" t="s">
        <v>63</v>
      </c>
      <c r="R216" s="42" t="s">
        <v>235</v>
      </c>
      <c r="S216" s="43" t="s">
        <v>236</v>
      </c>
      <c r="T216" s="43"/>
      <c r="U216" s="44"/>
      <c r="V216" s="32">
        <f>INDEX('[5]3.0 BENCHMARK'!$D$17:$N$17, MATCH($V$1,'[5]3.0 BENCHMARK'!$B$17, 0), MATCH($K216,'[5]3.0 BENCHMARK'!$D$9:$N$9, 0))</f>
        <v>19208</v>
      </c>
      <c r="W216" s="42"/>
      <c r="X216" s="42" t="s">
        <v>18</v>
      </c>
      <c r="Y216" s="42" t="s">
        <v>285</v>
      </c>
      <c r="Z216" s="42"/>
      <c r="AA216" s="42"/>
      <c r="AB216" s="46"/>
      <c r="AC216" s="34">
        <f>INDEX('[5]3.0 BENCHMARK'!$D$20:$N$32, MATCH($X216,'[5]3.0 BENCHMARK'!$B$20:$B$32, 0), MATCH($K216,'[5]3.0 BENCHMARK'!$D$9:$N$9, 0))</f>
        <v>68</v>
      </c>
      <c r="AD216" s="35"/>
      <c r="AF216" s="38" t="s">
        <v>430</v>
      </c>
      <c r="AG216" s="38" t="s">
        <v>422</v>
      </c>
    </row>
    <row r="217" spans="1:33" s="38" customFormat="1">
      <c r="A217" s="39"/>
      <c r="B217" s="40" t="s">
        <v>229</v>
      </c>
      <c r="C217" s="40" t="s">
        <v>166</v>
      </c>
      <c r="D217" s="40" t="s">
        <v>417</v>
      </c>
      <c r="E217" s="28" t="s">
        <v>423</v>
      </c>
      <c r="F217" s="40"/>
      <c r="G217" s="40"/>
      <c r="H217" s="40" t="s">
        <v>56</v>
      </c>
      <c r="I217" s="40" t="s">
        <v>98</v>
      </c>
      <c r="J217" s="40" t="s">
        <v>428</v>
      </c>
      <c r="K217" s="40" t="s">
        <v>31</v>
      </c>
      <c r="L217" s="41"/>
      <c r="M217" s="40" t="s">
        <v>431</v>
      </c>
      <c r="N217" s="40"/>
      <c r="O217" s="40">
        <v>2022</v>
      </c>
      <c r="P217" s="40"/>
      <c r="Q217" s="42" t="s">
        <v>63</v>
      </c>
      <c r="R217" s="42" t="s">
        <v>235</v>
      </c>
      <c r="S217" s="43" t="s">
        <v>236</v>
      </c>
      <c r="T217" s="43"/>
      <c r="U217" s="44"/>
      <c r="V217" s="32">
        <f>INDEX('[5]3.0 BENCHMARK'!$D$17:$N$17, MATCH($V$1,'[5]3.0 BENCHMARK'!$B$17, 0), MATCH($K217,'[5]3.0 BENCHMARK'!$D$9:$N$9, 0))</f>
        <v>19208</v>
      </c>
      <c r="W217" s="42"/>
      <c r="X217" s="42" t="s">
        <v>19</v>
      </c>
      <c r="Y217" s="42" t="s">
        <v>285</v>
      </c>
      <c r="Z217" s="42"/>
      <c r="AA217" s="42"/>
      <c r="AB217" s="46"/>
      <c r="AC217" s="34">
        <f>INDEX('[5]3.0 BENCHMARK'!$D$20:$N$32, MATCH($X217,'[5]3.0 BENCHMARK'!$B$20:$B$32, 0), MATCH($K217,'[5]3.0 BENCHMARK'!$D$9:$N$9, 0))</f>
        <v>175</v>
      </c>
      <c r="AD217" s="35"/>
      <c r="AF217" s="38" t="s">
        <v>430</v>
      </c>
      <c r="AG217" s="38" t="s">
        <v>422</v>
      </c>
    </row>
    <row r="218" spans="1:33" s="38" customFormat="1">
      <c r="A218" s="39"/>
      <c r="B218" s="40" t="s">
        <v>229</v>
      </c>
      <c r="C218" s="40" t="s">
        <v>166</v>
      </c>
      <c r="D218" s="40" t="s">
        <v>417</v>
      </c>
      <c r="E218" s="28" t="s">
        <v>423</v>
      </c>
      <c r="F218" s="40"/>
      <c r="G218" s="40"/>
      <c r="H218" s="40" t="s">
        <v>56</v>
      </c>
      <c r="I218" s="40" t="s">
        <v>98</v>
      </c>
      <c r="J218" s="40" t="s">
        <v>428</v>
      </c>
      <c r="K218" s="40" t="s">
        <v>31</v>
      </c>
      <c r="L218" s="41"/>
      <c r="M218" s="40" t="s">
        <v>431</v>
      </c>
      <c r="N218" s="40"/>
      <c r="O218" s="40">
        <v>2022</v>
      </c>
      <c r="P218" s="40"/>
      <c r="Q218" s="42" t="s">
        <v>63</v>
      </c>
      <c r="R218" s="42" t="s">
        <v>235</v>
      </c>
      <c r="S218" s="43" t="s">
        <v>236</v>
      </c>
      <c r="T218" s="43"/>
      <c r="U218" s="44"/>
      <c r="V218" s="32">
        <f>INDEX('[5]3.0 BENCHMARK'!$D$17:$N$17, MATCH($V$1,'[5]3.0 BENCHMARK'!$B$17, 0), MATCH($K218,'[5]3.0 BENCHMARK'!$D$9:$N$9, 0))</f>
        <v>19208</v>
      </c>
      <c r="W218" s="42"/>
      <c r="X218" s="42" t="s">
        <v>20</v>
      </c>
      <c r="Y218" s="42" t="s">
        <v>285</v>
      </c>
      <c r="Z218" s="42"/>
      <c r="AA218" s="42"/>
      <c r="AB218" s="46"/>
      <c r="AC218" s="34">
        <f>INDEX('[5]3.0 BENCHMARK'!$D$20:$N$32, MATCH($X218,'[5]3.0 BENCHMARK'!$B$20:$B$32, 0), MATCH($K218,'[5]3.0 BENCHMARK'!$D$9:$N$9, 0))</f>
        <v>1503</v>
      </c>
      <c r="AD218" s="35"/>
      <c r="AF218" s="38" t="s">
        <v>430</v>
      </c>
      <c r="AG218" s="38" t="s">
        <v>422</v>
      </c>
    </row>
    <row r="219" spans="1:33" s="38" customFormat="1">
      <c r="A219" s="39"/>
      <c r="B219" s="40" t="s">
        <v>229</v>
      </c>
      <c r="C219" s="40" t="s">
        <v>166</v>
      </c>
      <c r="D219" s="40" t="s">
        <v>417</v>
      </c>
      <c r="E219" s="28" t="s">
        <v>423</v>
      </c>
      <c r="F219" s="40"/>
      <c r="G219" s="40"/>
      <c r="H219" s="40" t="s">
        <v>56</v>
      </c>
      <c r="I219" s="40" t="s">
        <v>98</v>
      </c>
      <c r="J219" s="40" t="s">
        <v>428</v>
      </c>
      <c r="K219" s="40" t="s">
        <v>31</v>
      </c>
      <c r="L219" s="41"/>
      <c r="M219" s="40" t="s">
        <v>431</v>
      </c>
      <c r="N219" s="40"/>
      <c r="O219" s="40">
        <v>2022</v>
      </c>
      <c r="P219" s="40"/>
      <c r="Q219" s="42" t="s">
        <v>63</v>
      </c>
      <c r="R219" s="42" t="s">
        <v>235</v>
      </c>
      <c r="S219" s="43" t="s">
        <v>236</v>
      </c>
      <c r="T219" s="43"/>
      <c r="U219" s="44"/>
      <c r="V219" s="32">
        <f>INDEX('[5]3.0 BENCHMARK'!$D$17:$N$17, MATCH($V$1,'[5]3.0 BENCHMARK'!$B$17, 0), MATCH($K219,'[5]3.0 BENCHMARK'!$D$9:$N$9, 0))</f>
        <v>19208</v>
      </c>
      <c r="W219" s="42"/>
      <c r="X219" s="42" t="s">
        <v>21</v>
      </c>
      <c r="Y219" s="42" t="s">
        <v>285</v>
      </c>
      <c r="Z219" s="42"/>
      <c r="AA219" s="42"/>
      <c r="AB219" s="46"/>
      <c r="AC219" s="34">
        <f>INDEX('[5]3.0 BENCHMARK'!$D$20:$N$32, MATCH($X219,'[5]3.0 BENCHMARK'!$B$20:$B$32, 0), MATCH($K219,'[5]3.0 BENCHMARK'!$D$9:$N$9, 0))</f>
        <v>1376</v>
      </c>
      <c r="AD219" s="35"/>
      <c r="AF219" s="38" t="s">
        <v>430</v>
      </c>
      <c r="AG219" s="38" t="s">
        <v>422</v>
      </c>
    </row>
    <row r="220" spans="1:33" s="38" customFormat="1">
      <c r="A220" s="39"/>
      <c r="B220" s="40" t="s">
        <v>229</v>
      </c>
      <c r="C220" s="40" t="s">
        <v>166</v>
      </c>
      <c r="D220" s="40" t="s">
        <v>417</v>
      </c>
      <c r="E220" s="28" t="s">
        <v>423</v>
      </c>
      <c r="F220" s="40"/>
      <c r="G220" s="40"/>
      <c r="H220" s="40" t="s">
        <v>56</v>
      </c>
      <c r="I220" s="40" t="s">
        <v>98</v>
      </c>
      <c r="J220" s="40" t="s">
        <v>428</v>
      </c>
      <c r="K220" s="40" t="s">
        <v>31</v>
      </c>
      <c r="L220" s="41"/>
      <c r="M220" s="40" t="s">
        <v>431</v>
      </c>
      <c r="N220" s="40"/>
      <c r="O220" s="40">
        <v>2022</v>
      </c>
      <c r="P220" s="40"/>
      <c r="Q220" s="42" t="s">
        <v>63</v>
      </c>
      <c r="R220" s="42" t="s">
        <v>235</v>
      </c>
      <c r="S220" s="43" t="s">
        <v>236</v>
      </c>
      <c r="T220" s="43"/>
      <c r="U220" s="44"/>
      <c r="V220" s="32">
        <f>INDEX('[5]3.0 BENCHMARK'!$D$17:$N$17, MATCH($V$1,'[5]3.0 BENCHMARK'!$B$17, 0), MATCH($K220,'[5]3.0 BENCHMARK'!$D$9:$N$9, 0))</f>
        <v>19208</v>
      </c>
      <c r="W220" s="42"/>
      <c r="X220" s="42" t="s">
        <v>22</v>
      </c>
      <c r="Y220" s="42" t="s">
        <v>285</v>
      </c>
      <c r="Z220" s="42"/>
      <c r="AA220" s="42"/>
      <c r="AB220" s="46"/>
      <c r="AC220" s="34">
        <f>INDEX('[5]3.0 BENCHMARK'!$D$20:$N$32, MATCH($X220,'[5]3.0 BENCHMARK'!$B$20:$B$32, 0), MATCH($K220,'[5]3.0 BENCHMARK'!$D$9:$N$9, 0))</f>
        <v>197</v>
      </c>
      <c r="AD220" s="35"/>
      <c r="AF220" s="38" t="s">
        <v>430</v>
      </c>
      <c r="AG220" s="38" t="s">
        <v>422</v>
      </c>
    </row>
    <row r="221" spans="1:33" s="38" customFormat="1">
      <c r="A221" s="39"/>
      <c r="B221" s="40" t="s">
        <v>229</v>
      </c>
      <c r="C221" s="40" t="s">
        <v>166</v>
      </c>
      <c r="D221" s="40" t="s">
        <v>417</v>
      </c>
      <c r="E221" s="28" t="s">
        <v>423</v>
      </c>
      <c r="F221" s="40"/>
      <c r="G221" s="40"/>
      <c r="H221" s="40" t="s">
        <v>56</v>
      </c>
      <c r="I221" s="40" t="s">
        <v>98</v>
      </c>
      <c r="J221" s="40" t="s">
        <v>428</v>
      </c>
      <c r="K221" s="40" t="s">
        <v>31</v>
      </c>
      <c r="L221" s="41"/>
      <c r="M221" s="40" t="s">
        <v>431</v>
      </c>
      <c r="N221" s="40"/>
      <c r="O221" s="40">
        <v>2022</v>
      </c>
      <c r="P221" s="40"/>
      <c r="Q221" s="42" t="s">
        <v>63</v>
      </c>
      <c r="R221" s="42" t="s">
        <v>235</v>
      </c>
      <c r="S221" s="43" t="s">
        <v>236</v>
      </c>
      <c r="T221" s="43"/>
      <c r="U221" s="44"/>
      <c r="V221" s="32">
        <f>INDEX('[5]3.0 BENCHMARK'!$D$17:$N$17, MATCH($V$1,'[5]3.0 BENCHMARK'!$B$17, 0), MATCH($K221,'[5]3.0 BENCHMARK'!$D$9:$N$9, 0))</f>
        <v>19208</v>
      </c>
      <c r="W221" s="42"/>
      <c r="X221" s="42" t="s">
        <v>23</v>
      </c>
      <c r="Y221" s="42" t="s">
        <v>285</v>
      </c>
      <c r="Z221" s="42"/>
      <c r="AA221" s="42"/>
      <c r="AB221" s="46"/>
      <c r="AC221" s="34">
        <f>INDEX('[5]3.0 BENCHMARK'!$D$20:$N$32, MATCH($X221,'[5]3.0 BENCHMARK'!$B$20:$B$32, 0), MATCH($K221,'[5]3.0 BENCHMARK'!$D$9:$N$9, 0))</f>
        <v>502</v>
      </c>
      <c r="AD221" s="35"/>
      <c r="AF221" s="38" t="s">
        <v>430</v>
      </c>
      <c r="AG221" s="38" t="s">
        <v>422</v>
      </c>
    </row>
    <row r="222" spans="1:33" s="38" customFormat="1">
      <c r="A222" s="39"/>
      <c r="B222" s="40" t="s">
        <v>229</v>
      </c>
      <c r="C222" s="40" t="s">
        <v>166</v>
      </c>
      <c r="D222" s="40" t="s">
        <v>417</v>
      </c>
      <c r="E222" s="28" t="s">
        <v>423</v>
      </c>
      <c r="F222" s="40"/>
      <c r="G222" s="40"/>
      <c r="H222" s="40" t="s">
        <v>56</v>
      </c>
      <c r="I222" s="40" t="s">
        <v>98</v>
      </c>
      <c r="J222" s="40" t="s">
        <v>428</v>
      </c>
      <c r="K222" s="40" t="s">
        <v>31</v>
      </c>
      <c r="L222" s="41"/>
      <c r="M222" s="40" t="s">
        <v>431</v>
      </c>
      <c r="N222" s="40"/>
      <c r="O222" s="40">
        <v>2022</v>
      </c>
      <c r="P222" s="40"/>
      <c r="Q222" s="42" t="s">
        <v>63</v>
      </c>
      <c r="R222" s="42" t="s">
        <v>235</v>
      </c>
      <c r="S222" s="43" t="s">
        <v>236</v>
      </c>
      <c r="T222" s="43"/>
      <c r="U222" s="44"/>
      <c r="V222" s="32">
        <f>INDEX('[5]3.0 BENCHMARK'!$D$17:$N$17, MATCH($V$1,'[5]3.0 BENCHMARK'!$B$17, 0), MATCH($K222,'[5]3.0 BENCHMARK'!$D$9:$N$9, 0))</f>
        <v>19208</v>
      </c>
      <c r="W222" s="42"/>
      <c r="X222" s="42" t="s">
        <v>24</v>
      </c>
      <c r="Y222" s="42" t="s">
        <v>285</v>
      </c>
      <c r="Z222" s="42"/>
      <c r="AA222" s="42"/>
      <c r="AB222" s="46"/>
      <c r="AC222" s="34">
        <f>INDEX('[5]3.0 BENCHMARK'!$D$20:$N$32, MATCH($X222,'[5]3.0 BENCHMARK'!$B$20:$B$32, 0), MATCH($K222,'[5]3.0 BENCHMARK'!$D$9:$N$9, 0))</f>
        <v>0</v>
      </c>
      <c r="AD222" s="35"/>
      <c r="AF222" s="38" t="s">
        <v>430</v>
      </c>
      <c r="AG222" s="38" t="s">
        <v>422</v>
      </c>
    </row>
    <row r="223" spans="1:33" s="36" customFormat="1" ht="15" customHeight="1">
      <c r="A223" s="27"/>
      <c r="B223" s="28" t="s">
        <v>229</v>
      </c>
      <c r="C223" s="28" t="s">
        <v>166</v>
      </c>
      <c r="D223" s="28" t="s">
        <v>417</v>
      </c>
      <c r="E223" s="28" t="s">
        <v>432</v>
      </c>
      <c r="F223" s="28"/>
      <c r="G223" s="28"/>
      <c r="H223" s="28" t="s">
        <v>56</v>
      </c>
      <c r="I223" s="28" t="s">
        <v>57</v>
      </c>
      <c r="J223" s="28" t="s">
        <v>433</v>
      </c>
      <c r="K223" s="28" t="s">
        <v>32</v>
      </c>
      <c r="L223" s="29"/>
      <c r="M223" s="28" t="s">
        <v>434</v>
      </c>
      <c r="N223" s="28"/>
      <c r="O223" s="28">
        <v>2023</v>
      </c>
      <c r="P223" s="28"/>
      <c r="Q223" s="30" t="s">
        <v>63</v>
      </c>
      <c r="R223" s="30" t="s">
        <v>235</v>
      </c>
      <c r="S223" s="30" t="s">
        <v>236</v>
      </c>
      <c r="T223" s="30"/>
      <c r="U223" s="31"/>
      <c r="V223" s="32">
        <f>INDEX('[5]3.0 BENCHMARK'!$D$17:$N$17, MATCH($V$1,'[5]3.0 BENCHMARK'!$B$17, 0), MATCH($K223,'[5]3.0 BENCHMARK'!$D$9:$N$9, 0))</f>
        <v>29341</v>
      </c>
      <c r="W223" s="30"/>
      <c r="X223" s="30" t="s">
        <v>12</v>
      </c>
      <c r="Y223" s="30" t="s">
        <v>285</v>
      </c>
      <c r="Z223" s="30"/>
      <c r="AA223" s="30"/>
      <c r="AB223" s="33"/>
      <c r="AC223" s="34">
        <f>INDEX('[5]3.0 BENCHMARK'!$D$20:$N$32, MATCH($X223,'[5]3.0 BENCHMARK'!$B$20:$B$32, 0), MATCH($K223,'[5]3.0 BENCHMARK'!$D$9:$N$9, 0))</f>
        <v>294</v>
      </c>
      <c r="AD223" s="35"/>
      <c r="AF223" s="36" t="s">
        <v>415</v>
      </c>
      <c r="AG223" s="36" t="s">
        <v>422</v>
      </c>
    </row>
    <row r="224" spans="1:33" s="36" customFormat="1">
      <c r="A224" s="27"/>
      <c r="B224" s="28" t="s">
        <v>229</v>
      </c>
      <c r="C224" s="28" t="s">
        <v>166</v>
      </c>
      <c r="D224" s="28" t="s">
        <v>417</v>
      </c>
      <c r="E224" s="28" t="s">
        <v>432</v>
      </c>
      <c r="F224" s="28"/>
      <c r="G224" s="28"/>
      <c r="H224" s="28" t="s">
        <v>56</v>
      </c>
      <c r="I224" s="28" t="s">
        <v>57</v>
      </c>
      <c r="J224" s="28" t="s">
        <v>433</v>
      </c>
      <c r="K224" s="28" t="s">
        <v>32</v>
      </c>
      <c r="L224" s="29"/>
      <c r="M224" s="28" t="s">
        <v>434</v>
      </c>
      <c r="N224" s="28"/>
      <c r="O224" s="28">
        <v>2023</v>
      </c>
      <c r="P224" s="28"/>
      <c r="Q224" s="30" t="s">
        <v>63</v>
      </c>
      <c r="R224" s="30" t="s">
        <v>235</v>
      </c>
      <c r="S224" s="37" t="s">
        <v>236</v>
      </c>
      <c r="T224" s="37"/>
      <c r="U224" s="31"/>
      <c r="V224" s="32">
        <f>INDEX('[5]3.0 BENCHMARK'!$D$17:$N$17, MATCH($V$1,'[5]3.0 BENCHMARK'!$B$17, 0), MATCH($K224,'[5]3.0 BENCHMARK'!$D$9:$N$9, 0))</f>
        <v>29341</v>
      </c>
      <c r="W224" s="30"/>
      <c r="X224" s="30" t="s">
        <v>13</v>
      </c>
      <c r="Y224" s="30" t="s">
        <v>285</v>
      </c>
      <c r="Z224" s="30"/>
      <c r="AA224" s="30"/>
      <c r="AB224" s="33"/>
      <c r="AC224" s="34">
        <f>INDEX('[5]3.0 BENCHMARK'!$D$20:$N$32, MATCH($X224,'[5]3.0 BENCHMARK'!$B$20:$B$32, 0), MATCH($K224,'[5]3.0 BENCHMARK'!$D$9:$N$9, 0))</f>
        <v>767</v>
      </c>
      <c r="AD224" s="35"/>
      <c r="AF224" s="36" t="s">
        <v>415</v>
      </c>
      <c r="AG224" s="36" t="s">
        <v>422</v>
      </c>
    </row>
    <row r="225" spans="1:33" s="36" customFormat="1">
      <c r="A225" s="27"/>
      <c r="B225" s="28" t="s">
        <v>229</v>
      </c>
      <c r="C225" s="28" t="s">
        <v>166</v>
      </c>
      <c r="D225" s="28" t="s">
        <v>417</v>
      </c>
      <c r="E225" s="28" t="s">
        <v>432</v>
      </c>
      <c r="F225" s="28"/>
      <c r="G225" s="28"/>
      <c r="H225" s="28" t="s">
        <v>56</v>
      </c>
      <c r="I225" s="28" t="s">
        <v>57</v>
      </c>
      <c r="J225" s="28" t="s">
        <v>433</v>
      </c>
      <c r="K225" s="28" t="s">
        <v>32</v>
      </c>
      <c r="L225" s="29"/>
      <c r="M225" s="28" t="s">
        <v>434</v>
      </c>
      <c r="N225" s="28"/>
      <c r="O225" s="28">
        <v>2023</v>
      </c>
      <c r="P225" s="28"/>
      <c r="Q225" s="30" t="s">
        <v>63</v>
      </c>
      <c r="R225" s="30" t="s">
        <v>235</v>
      </c>
      <c r="S225" s="37" t="s">
        <v>236</v>
      </c>
      <c r="T225" s="37"/>
      <c r="U225" s="31"/>
      <c r="V225" s="32">
        <f>INDEX('[5]3.0 BENCHMARK'!$D$17:$N$17, MATCH($V$1,'[5]3.0 BENCHMARK'!$B$17, 0), MATCH($K225,'[5]3.0 BENCHMARK'!$D$9:$N$9, 0))</f>
        <v>29341</v>
      </c>
      <c r="W225" s="30"/>
      <c r="X225" s="30" t="s">
        <v>14</v>
      </c>
      <c r="Y225" s="30" t="s">
        <v>285</v>
      </c>
      <c r="Z225" s="30"/>
      <c r="AA225" s="30"/>
      <c r="AB225" s="33"/>
      <c r="AC225" s="34">
        <f>INDEX('[5]3.0 BENCHMARK'!$D$20:$N$32, MATCH($X225,'[5]3.0 BENCHMARK'!$B$20:$B$32, 0), MATCH($K225,'[5]3.0 BENCHMARK'!$D$9:$N$9, 0))</f>
        <v>978</v>
      </c>
      <c r="AD225" s="35"/>
      <c r="AF225" s="36" t="s">
        <v>415</v>
      </c>
      <c r="AG225" s="36" t="s">
        <v>422</v>
      </c>
    </row>
    <row r="226" spans="1:33" s="36" customFormat="1">
      <c r="A226" s="27"/>
      <c r="B226" s="28" t="s">
        <v>229</v>
      </c>
      <c r="C226" s="28" t="s">
        <v>166</v>
      </c>
      <c r="D226" s="28" t="s">
        <v>417</v>
      </c>
      <c r="E226" s="28" t="s">
        <v>432</v>
      </c>
      <c r="F226" s="28"/>
      <c r="G226" s="28"/>
      <c r="H226" s="28" t="s">
        <v>56</v>
      </c>
      <c r="I226" s="28" t="s">
        <v>57</v>
      </c>
      <c r="J226" s="28" t="s">
        <v>433</v>
      </c>
      <c r="K226" s="28" t="s">
        <v>32</v>
      </c>
      <c r="L226" s="29"/>
      <c r="M226" s="28" t="s">
        <v>434</v>
      </c>
      <c r="N226" s="28"/>
      <c r="O226" s="28">
        <v>2023</v>
      </c>
      <c r="P226" s="28"/>
      <c r="Q226" s="30" t="s">
        <v>63</v>
      </c>
      <c r="R226" s="30" t="s">
        <v>235</v>
      </c>
      <c r="S226" s="37" t="s">
        <v>236</v>
      </c>
      <c r="T226" s="37"/>
      <c r="U226" s="31"/>
      <c r="V226" s="32">
        <f>INDEX('[5]3.0 BENCHMARK'!$D$17:$N$17, MATCH($V$1,'[5]3.0 BENCHMARK'!$B$17, 0), MATCH($K226,'[5]3.0 BENCHMARK'!$D$9:$N$9, 0))</f>
        <v>29341</v>
      </c>
      <c r="W226" s="30"/>
      <c r="X226" s="30" t="s">
        <v>15</v>
      </c>
      <c r="Y226" s="30" t="s">
        <v>285</v>
      </c>
      <c r="Z226" s="30"/>
      <c r="AA226" s="30"/>
      <c r="AB226" s="33"/>
      <c r="AC226" s="34">
        <f>INDEX('[5]3.0 BENCHMARK'!$D$20:$N$32, MATCH($X226,'[5]3.0 BENCHMARK'!$B$20:$B$32, 0), MATCH($K226,'[5]3.0 BENCHMARK'!$D$9:$N$9, 0))</f>
        <v>440</v>
      </c>
      <c r="AD226" s="35"/>
      <c r="AF226" s="36" t="s">
        <v>415</v>
      </c>
      <c r="AG226" s="36" t="s">
        <v>422</v>
      </c>
    </row>
    <row r="227" spans="1:33" s="36" customFormat="1">
      <c r="A227" s="27"/>
      <c r="B227" s="28" t="s">
        <v>229</v>
      </c>
      <c r="C227" s="28" t="s">
        <v>166</v>
      </c>
      <c r="D227" s="28" t="s">
        <v>417</v>
      </c>
      <c r="E227" s="28" t="s">
        <v>432</v>
      </c>
      <c r="F227" s="28"/>
      <c r="G227" s="28"/>
      <c r="H227" s="28" t="s">
        <v>56</v>
      </c>
      <c r="I227" s="28" t="s">
        <v>57</v>
      </c>
      <c r="J227" s="28" t="s">
        <v>433</v>
      </c>
      <c r="K227" s="28" t="s">
        <v>32</v>
      </c>
      <c r="L227" s="29"/>
      <c r="M227" s="28" t="s">
        <v>434</v>
      </c>
      <c r="N227" s="28"/>
      <c r="O227" s="28">
        <v>2023</v>
      </c>
      <c r="P227" s="28"/>
      <c r="Q227" s="30" t="s">
        <v>63</v>
      </c>
      <c r="R227" s="30" t="s">
        <v>235</v>
      </c>
      <c r="S227" s="37" t="s">
        <v>236</v>
      </c>
      <c r="T227" s="37"/>
      <c r="U227" s="31"/>
      <c r="V227" s="32">
        <f>INDEX('[5]3.0 BENCHMARK'!$D$17:$N$17, MATCH($V$1,'[5]3.0 BENCHMARK'!$B$17, 0), MATCH($K227,'[5]3.0 BENCHMARK'!$D$9:$N$9, 0))</f>
        <v>29341</v>
      </c>
      <c r="W227" s="30"/>
      <c r="X227" s="30" t="s">
        <v>16</v>
      </c>
      <c r="Y227" s="30" t="s">
        <v>285</v>
      </c>
      <c r="Z227" s="30"/>
      <c r="AA227" s="30"/>
      <c r="AB227" s="33"/>
      <c r="AC227" s="34">
        <f>INDEX('[5]3.0 BENCHMARK'!$D$20:$N$32, MATCH($X227,'[5]3.0 BENCHMARK'!$B$20:$B$32, 0), MATCH($K227,'[5]3.0 BENCHMARK'!$D$9:$N$9, 0))</f>
        <v>1172</v>
      </c>
      <c r="AD227" s="35"/>
      <c r="AF227" s="36" t="s">
        <v>415</v>
      </c>
      <c r="AG227" s="36" t="s">
        <v>422</v>
      </c>
    </row>
    <row r="228" spans="1:33" s="36" customFormat="1">
      <c r="A228" s="27"/>
      <c r="B228" s="28" t="s">
        <v>229</v>
      </c>
      <c r="C228" s="28" t="s">
        <v>166</v>
      </c>
      <c r="D228" s="28" t="s">
        <v>417</v>
      </c>
      <c r="E228" s="28" t="s">
        <v>432</v>
      </c>
      <c r="F228" s="28"/>
      <c r="G228" s="28"/>
      <c r="H228" s="28" t="s">
        <v>56</v>
      </c>
      <c r="I228" s="28" t="s">
        <v>57</v>
      </c>
      <c r="J228" s="28" t="s">
        <v>433</v>
      </c>
      <c r="K228" s="28" t="s">
        <v>32</v>
      </c>
      <c r="L228" s="29"/>
      <c r="M228" s="28" t="s">
        <v>434</v>
      </c>
      <c r="N228" s="28"/>
      <c r="O228" s="28">
        <v>2023</v>
      </c>
      <c r="P228" s="28"/>
      <c r="Q228" s="30" t="s">
        <v>63</v>
      </c>
      <c r="R228" s="30" t="s">
        <v>235</v>
      </c>
      <c r="S228" s="37" t="s">
        <v>236</v>
      </c>
      <c r="T228" s="37"/>
      <c r="U228" s="31"/>
      <c r="V228" s="32">
        <f>INDEX('[5]3.0 BENCHMARK'!$D$17:$N$17, MATCH($V$1,'[5]3.0 BENCHMARK'!$B$17, 0), MATCH($K228,'[5]3.0 BENCHMARK'!$D$9:$N$9, 0))</f>
        <v>29341</v>
      </c>
      <c r="W228" s="30"/>
      <c r="X228" s="30" t="s">
        <v>17</v>
      </c>
      <c r="Y228" s="30" t="s">
        <v>285</v>
      </c>
      <c r="Z228" s="30"/>
      <c r="AA228" s="30"/>
      <c r="AB228" s="33"/>
      <c r="AC228" s="34">
        <f>INDEX('[5]3.0 BENCHMARK'!$D$20:$N$32, MATCH($X228,'[5]3.0 BENCHMARK'!$B$20:$B$32, 0), MATCH($K228,'[5]3.0 BENCHMARK'!$D$9:$N$9, 0))</f>
        <v>481</v>
      </c>
      <c r="AD228" s="35"/>
      <c r="AF228" s="36" t="s">
        <v>415</v>
      </c>
      <c r="AG228" s="36" t="s">
        <v>422</v>
      </c>
    </row>
    <row r="229" spans="1:33" s="36" customFormat="1">
      <c r="A229" s="27"/>
      <c r="B229" s="28" t="s">
        <v>229</v>
      </c>
      <c r="C229" s="28" t="s">
        <v>166</v>
      </c>
      <c r="D229" s="28" t="s">
        <v>417</v>
      </c>
      <c r="E229" s="28" t="s">
        <v>432</v>
      </c>
      <c r="F229" s="28"/>
      <c r="G229" s="28"/>
      <c r="H229" s="28" t="s">
        <v>56</v>
      </c>
      <c r="I229" s="28" t="s">
        <v>57</v>
      </c>
      <c r="J229" s="28" t="s">
        <v>433</v>
      </c>
      <c r="K229" s="28" t="s">
        <v>32</v>
      </c>
      <c r="L229" s="29"/>
      <c r="M229" s="28" t="s">
        <v>434</v>
      </c>
      <c r="N229" s="28"/>
      <c r="O229" s="28">
        <v>2023</v>
      </c>
      <c r="P229" s="28"/>
      <c r="Q229" s="30" t="s">
        <v>63</v>
      </c>
      <c r="R229" s="30" t="s">
        <v>235</v>
      </c>
      <c r="S229" s="37" t="s">
        <v>236</v>
      </c>
      <c r="T229" s="37"/>
      <c r="U229" s="31"/>
      <c r="V229" s="32">
        <f>INDEX('[5]3.0 BENCHMARK'!$D$17:$N$17, MATCH($V$1,'[5]3.0 BENCHMARK'!$B$17, 0), MATCH($K229,'[5]3.0 BENCHMARK'!$D$9:$N$9, 0))</f>
        <v>29341</v>
      </c>
      <c r="W229" s="30"/>
      <c r="X229" s="30" t="s">
        <v>18</v>
      </c>
      <c r="Y229" s="30" t="s">
        <v>285</v>
      </c>
      <c r="Z229" s="30"/>
      <c r="AA229" s="30"/>
      <c r="AB229" s="33"/>
      <c r="AC229" s="34">
        <f>INDEX('[5]3.0 BENCHMARK'!$D$20:$N$32, MATCH($X229,'[5]3.0 BENCHMARK'!$B$20:$B$32, 0), MATCH($K229,'[5]3.0 BENCHMARK'!$D$9:$N$9, 0))</f>
        <v>155</v>
      </c>
      <c r="AD229" s="35"/>
      <c r="AF229" s="36" t="s">
        <v>415</v>
      </c>
      <c r="AG229" s="36" t="s">
        <v>422</v>
      </c>
    </row>
    <row r="230" spans="1:33" s="36" customFormat="1">
      <c r="A230" s="27"/>
      <c r="B230" s="28" t="s">
        <v>229</v>
      </c>
      <c r="C230" s="28" t="s">
        <v>166</v>
      </c>
      <c r="D230" s="28" t="s">
        <v>417</v>
      </c>
      <c r="E230" s="28" t="s">
        <v>432</v>
      </c>
      <c r="F230" s="28"/>
      <c r="G230" s="28"/>
      <c r="H230" s="28" t="s">
        <v>56</v>
      </c>
      <c r="I230" s="28" t="s">
        <v>57</v>
      </c>
      <c r="J230" s="28" t="s">
        <v>433</v>
      </c>
      <c r="K230" s="28" t="s">
        <v>32</v>
      </c>
      <c r="L230" s="29"/>
      <c r="M230" s="28" t="s">
        <v>434</v>
      </c>
      <c r="N230" s="28"/>
      <c r="O230" s="28">
        <v>2023</v>
      </c>
      <c r="P230" s="28"/>
      <c r="Q230" s="30" t="s">
        <v>63</v>
      </c>
      <c r="R230" s="30" t="s">
        <v>235</v>
      </c>
      <c r="S230" s="37" t="s">
        <v>236</v>
      </c>
      <c r="T230" s="37"/>
      <c r="U230" s="31"/>
      <c r="V230" s="32">
        <f>INDEX('[5]3.0 BENCHMARK'!$D$17:$N$17, MATCH($V$1,'[5]3.0 BENCHMARK'!$B$17, 0), MATCH($K230,'[5]3.0 BENCHMARK'!$D$9:$N$9, 0))</f>
        <v>29341</v>
      </c>
      <c r="W230" s="30"/>
      <c r="X230" s="30" t="s">
        <v>19</v>
      </c>
      <c r="Y230" s="30" t="s">
        <v>285</v>
      </c>
      <c r="Z230" s="30"/>
      <c r="AA230" s="30"/>
      <c r="AB230" s="33"/>
      <c r="AC230" s="34">
        <f>INDEX('[5]3.0 BENCHMARK'!$D$20:$N$32, MATCH($X230,'[5]3.0 BENCHMARK'!$B$20:$B$32, 0), MATCH($K230,'[5]3.0 BENCHMARK'!$D$9:$N$9, 0))</f>
        <v>94</v>
      </c>
      <c r="AD230" s="35"/>
      <c r="AF230" s="36" t="s">
        <v>415</v>
      </c>
      <c r="AG230" s="36" t="s">
        <v>422</v>
      </c>
    </row>
    <row r="231" spans="1:33" s="36" customFormat="1">
      <c r="A231" s="27"/>
      <c r="B231" s="28" t="s">
        <v>229</v>
      </c>
      <c r="C231" s="28" t="s">
        <v>166</v>
      </c>
      <c r="D231" s="28" t="s">
        <v>417</v>
      </c>
      <c r="E231" s="28" t="s">
        <v>432</v>
      </c>
      <c r="F231" s="28"/>
      <c r="G231" s="28"/>
      <c r="H231" s="28" t="s">
        <v>56</v>
      </c>
      <c r="I231" s="28" t="s">
        <v>57</v>
      </c>
      <c r="J231" s="28" t="s">
        <v>433</v>
      </c>
      <c r="K231" s="28" t="s">
        <v>32</v>
      </c>
      <c r="L231" s="29"/>
      <c r="M231" s="28" t="s">
        <v>434</v>
      </c>
      <c r="N231" s="28"/>
      <c r="O231" s="28">
        <v>2023</v>
      </c>
      <c r="P231" s="28"/>
      <c r="Q231" s="30" t="s">
        <v>63</v>
      </c>
      <c r="R231" s="30" t="s">
        <v>235</v>
      </c>
      <c r="S231" s="37" t="s">
        <v>236</v>
      </c>
      <c r="T231" s="37"/>
      <c r="U231" s="31"/>
      <c r="V231" s="32">
        <f>INDEX('[5]3.0 BENCHMARK'!$D$17:$N$17, MATCH($V$1,'[5]3.0 BENCHMARK'!$B$17, 0), MATCH($K231,'[5]3.0 BENCHMARK'!$D$9:$N$9, 0))</f>
        <v>29341</v>
      </c>
      <c r="W231" s="30"/>
      <c r="X231" s="30" t="s">
        <v>20</v>
      </c>
      <c r="Y231" s="30" t="s">
        <v>285</v>
      </c>
      <c r="Z231" s="30"/>
      <c r="AA231" s="30"/>
      <c r="AB231" s="33"/>
      <c r="AC231" s="34">
        <f>INDEX('[5]3.0 BENCHMARK'!$D$20:$N$32, MATCH($X231,'[5]3.0 BENCHMARK'!$B$20:$B$32, 0), MATCH($K231,'[5]3.0 BENCHMARK'!$D$9:$N$9, 0))</f>
        <v>1421</v>
      </c>
      <c r="AD231" s="35"/>
      <c r="AF231" s="36" t="s">
        <v>415</v>
      </c>
      <c r="AG231" s="36" t="s">
        <v>422</v>
      </c>
    </row>
    <row r="232" spans="1:33" s="36" customFormat="1">
      <c r="A232" s="27"/>
      <c r="B232" s="28" t="s">
        <v>229</v>
      </c>
      <c r="C232" s="28" t="s">
        <v>166</v>
      </c>
      <c r="D232" s="28" t="s">
        <v>417</v>
      </c>
      <c r="E232" s="28" t="s">
        <v>432</v>
      </c>
      <c r="F232" s="28"/>
      <c r="G232" s="28"/>
      <c r="H232" s="28" t="s">
        <v>56</v>
      </c>
      <c r="I232" s="28" t="s">
        <v>57</v>
      </c>
      <c r="J232" s="28" t="s">
        <v>433</v>
      </c>
      <c r="K232" s="28" t="s">
        <v>32</v>
      </c>
      <c r="L232" s="29"/>
      <c r="M232" s="28" t="s">
        <v>434</v>
      </c>
      <c r="N232" s="28"/>
      <c r="O232" s="28">
        <v>2023</v>
      </c>
      <c r="P232" s="28"/>
      <c r="Q232" s="30" t="s">
        <v>63</v>
      </c>
      <c r="R232" s="30" t="s">
        <v>235</v>
      </c>
      <c r="S232" s="37" t="s">
        <v>236</v>
      </c>
      <c r="T232" s="37"/>
      <c r="U232" s="31"/>
      <c r="V232" s="32">
        <f>INDEX('[5]3.0 BENCHMARK'!$D$17:$N$17, MATCH($V$1,'[5]3.0 BENCHMARK'!$B$17, 0), MATCH($K232,'[5]3.0 BENCHMARK'!$D$9:$N$9, 0))</f>
        <v>29341</v>
      </c>
      <c r="W232" s="30"/>
      <c r="X232" s="30" t="s">
        <v>21</v>
      </c>
      <c r="Y232" s="30" t="s">
        <v>285</v>
      </c>
      <c r="Z232" s="30"/>
      <c r="AA232" s="30"/>
      <c r="AB232" s="33"/>
      <c r="AC232" s="34">
        <f>INDEX('[5]3.0 BENCHMARK'!$D$20:$N$32, MATCH($X232,'[5]3.0 BENCHMARK'!$B$20:$B$32, 0), MATCH($K232,'[5]3.0 BENCHMARK'!$D$9:$N$9, 0))</f>
        <v>1212</v>
      </c>
      <c r="AD232" s="35"/>
      <c r="AF232" s="36" t="s">
        <v>415</v>
      </c>
      <c r="AG232" s="36" t="s">
        <v>422</v>
      </c>
    </row>
    <row r="233" spans="1:33" s="36" customFormat="1">
      <c r="A233" s="27"/>
      <c r="B233" s="28" t="s">
        <v>229</v>
      </c>
      <c r="C233" s="28" t="s">
        <v>166</v>
      </c>
      <c r="D233" s="28" t="s">
        <v>417</v>
      </c>
      <c r="E233" s="28" t="s">
        <v>432</v>
      </c>
      <c r="F233" s="28"/>
      <c r="G233" s="28"/>
      <c r="H233" s="28" t="s">
        <v>56</v>
      </c>
      <c r="I233" s="28" t="s">
        <v>57</v>
      </c>
      <c r="J233" s="28" t="s">
        <v>433</v>
      </c>
      <c r="K233" s="28" t="s">
        <v>32</v>
      </c>
      <c r="L233" s="29"/>
      <c r="M233" s="28" t="s">
        <v>434</v>
      </c>
      <c r="N233" s="28"/>
      <c r="O233" s="28">
        <v>2023</v>
      </c>
      <c r="P233" s="28"/>
      <c r="Q233" s="30" t="s">
        <v>63</v>
      </c>
      <c r="R233" s="30" t="s">
        <v>235</v>
      </c>
      <c r="S233" s="37" t="s">
        <v>236</v>
      </c>
      <c r="T233" s="37"/>
      <c r="U233" s="31"/>
      <c r="V233" s="32">
        <f>INDEX('[5]3.0 BENCHMARK'!$D$17:$N$17, MATCH($V$1,'[5]3.0 BENCHMARK'!$B$17, 0), MATCH($K233,'[5]3.0 BENCHMARK'!$D$9:$N$9, 0))</f>
        <v>29341</v>
      </c>
      <c r="W233" s="30"/>
      <c r="X233" s="30" t="s">
        <v>22</v>
      </c>
      <c r="Y233" s="30" t="s">
        <v>285</v>
      </c>
      <c r="Z233" s="30"/>
      <c r="AA233" s="30"/>
      <c r="AB233" s="33"/>
      <c r="AC233" s="34">
        <f>INDEX('[5]3.0 BENCHMARK'!$D$20:$N$32, MATCH($X233,'[5]3.0 BENCHMARK'!$B$20:$B$32, 0), MATCH($K233,'[5]3.0 BENCHMARK'!$D$9:$N$9, 0))</f>
        <v>53</v>
      </c>
      <c r="AD233" s="35"/>
      <c r="AF233" s="36" t="s">
        <v>415</v>
      </c>
      <c r="AG233" s="36" t="s">
        <v>422</v>
      </c>
    </row>
    <row r="234" spans="1:33" s="36" customFormat="1">
      <c r="A234" s="27"/>
      <c r="B234" s="28" t="s">
        <v>229</v>
      </c>
      <c r="C234" s="28" t="s">
        <v>166</v>
      </c>
      <c r="D234" s="28" t="s">
        <v>417</v>
      </c>
      <c r="E234" s="28" t="s">
        <v>432</v>
      </c>
      <c r="F234" s="28"/>
      <c r="G234" s="28"/>
      <c r="H234" s="28" t="s">
        <v>56</v>
      </c>
      <c r="I234" s="28" t="s">
        <v>57</v>
      </c>
      <c r="J234" s="28" t="s">
        <v>433</v>
      </c>
      <c r="K234" s="28" t="s">
        <v>32</v>
      </c>
      <c r="L234" s="29"/>
      <c r="M234" s="28" t="s">
        <v>434</v>
      </c>
      <c r="N234" s="28"/>
      <c r="O234" s="28">
        <v>2023</v>
      </c>
      <c r="P234" s="28"/>
      <c r="Q234" s="30" t="s">
        <v>63</v>
      </c>
      <c r="R234" s="30" t="s">
        <v>235</v>
      </c>
      <c r="S234" s="37" t="s">
        <v>236</v>
      </c>
      <c r="T234" s="37"/>
      <c r="U234" s="31"/>
      <c r="V234" s="32">
        <f>INDEX('[5]3.0 BENCHMARK'!$D$17:$N$17, MATCH($V$1,'[5]3.0 BENCHMARK'!$B$17, 0), MATCH($K234,'[5]3.0 BENCHMARK'!$D$9:$N$9, 0))</f>
        <v>29341</v>
      </c>
      <c r="W234" s="30"/>
      <c r="X234" s="30" t="s">
        <v>23</v>
      </c>
      <c r="Y234" s="30" t="s">
        <v>285</v>
      </c>
      <c r="Z234" s="30"/>
      <c r="AA234" s="30"/>
      <c r="AB234" s="33"/>
      <c r="AC234" s="34">
        <f>INDEX('[5]3.0 BENCHMARK'!$D$20:$N$32, MATCH($X234,'[5]3.0 BENCHMARK'!$B$20:$B$32, 0), MATCH($K234,'[5]3.0 BENCHMARK'!$D$9:$N$9, 0))</f>
        <v>558</v>
      </c>
      <c r="AD234" s="35"/>
      <c r="AF234" s="36" t="s">
        <v>415</v>
      </c>
      <c r="AG234" s="36" t="s">
        <v>422</v>
      </c>
    </row>
    <row r="235" spans="1:33" s="36" customFormat="1">
      <c r="A235" s="27"/>
      <c r="B235" s="28" t="s">
        <v>229</v>
      </c>
      <c r="C235" s="28" t="s">
        <v>166</v>
      </c>
      <c r="D235" s="28" t="s">
        <v>417</v>
      </c>
      <c r="E235" s="28" t="s">
        <v>432</v>
      </c>
      <c r="F235" s="28"/>
      <c r="G235" s="28"/>
      <c r="H235" s="28" t="s">
        <v>56</v>
      </c>
      <c r="I235" s="28" t="s">
        <v>57</v>
      </c>
      <c r="J235" s="28" t="s">
        <v>433</v>
      </c>
      <c r="K235" s="28" t="s">
        <v>32</v>
      </c>
      <c r="L235" s="29"/>
      <c r="M235" s="28" t="s">
        <v>434</v>
      </c>
      <c r="N235" s="28"/>
      <c r="O235" s="28">
        <v>2023</v>
      </c>
      <c r="P235" s="28"/>
      <c r="Q235" s="30" t="s">
        <v>63</v>
      </c>
      <c r="R235" s="30" t="s">
        <v>235</v>
      </c>
      <c r="S235" s="37" t="s">
        <v>236</v>
      </c>
      <c r="T235" s="37"/>
      <c r="U235" s="31"/>
      <c r="V235" s="32">
        <f>INDEX('[5]3.0 BENCHMARK'!$D$17:$N$17, MATCH($V$1,'[5]3.0 BENCHMARK'!$B$17, 0), MATCH($K235,'[5]3.0 BENCHMARK'!$D$9:$N$9, 0))</f>
        <v>29341</v>
      </c>
      <c r="W235" s="30"/>
      <c r="X235" s="30" t="s">
        <v>24</v>
      </c>
      <c r="Y235" s="30" t="s">
        <v>285</v>
      </c>
      <c r="Z235" s="30"/>
      <c r="AA235" s="30"/>
      <c r="AB235" s="33"/>
      <c r="AC235" s="34">
        <f>INDEX('[5]3.0 BENCHMARK'!$D$20:$N$32, MATCH($X235,'[5]3.0 BENCHMARK'!$B$20:$B$32, 0), MATCH($K235,'[5]3.0 BENCHMARK'!$D$9:$N$9, 0))</f>
        <v>0</v>
      </c>
      <c r="AD235" s="35"/>
      <c r="AF235" s="36" t="s">
        <v>415</v>
      </c>
      <c r="AG235" s="36" t="s">
        <v>422</v>
      </c>
    </row>
    <row r="236" spans="1:33" s="127" customFormat="1" ht="15" customHeight="1">
      <c r="A236" s="119"/>
      <c r="B236" s="120" t="s">
        <v>229</v>
      </c>
      <c r="C236" s="120" t="s">
        <v>168</v>
      </c>
      <c r="D236" s="120" t="s">
        <v>435</v>
      </c>
      <c r="E236" s="120" t="s">
        <v>435</v>
      </c>
      <c r="F236" s="120"/>
      <c r="G236" s="120"/>
      <c r="H236" s="120" t="s">
        <v>56</v>
      </c>
      <c r="I236" s="120" t="s">
        <v>57</v>
      </c>
      <c r="J236" s="120" t="s">
        <v>419</v>
      </c>
      <c r="K236" s="120" t="s">
        <v>436</v>
      </c>
      <c r="L236" s="121"/>
      <c r="M236" s="120" t="s">
        <v>437</v>
      </c>
      <c r="N236" s="120"/>
      <c r="O236" s="120">
        <v>2024</v>
      </c>
      <c r="P236" s="120"/>
      <c r="Q236" s="122" t="s">
        <v>63</v>
      </c>
      <c r="R236" s="122" t="s">
        <v>235</v>
      </c>
      <c r="S236" s="123" t="s">
        <v>236</v>
      </c>
      <c r="T236" s="123"/>
      <c r="U236" s="124"/>
      <c r="V236" s="32">
        <f>+INDEX('[6]3 - BENCHMARK - RT'!$D$22:$V$37,MATCH($K236,'[6]3 - BENCHMARK - RT'!$D$10:$V$10,0),MATCH($V$1,'[6]3 - BENCHMARK - RT'!$B$22,0))</f>
        <v>8749</v>
      </c>
      <c r="W236" s="122"/>
      <c r="X236" s="122" t="s">
        <v>12</v>
      </c>
      <c r="Y236" s="122" t="s">
        <v>285</v>
      </c>
      <c r="Z236" s="122"/>
      <c r="AA236" s="122"/>
      <c r="AB236" s="125"/>
      <c r="AC236" s="34">
        <f>INDEX('[6]3 - BENCHMARK - RT'!$D$25:$V$37, MATCH($X236,'[6]3 - BENCHMARK - RT'!$B$25:$B$37, 0), MATCH($K236,'[6]3 - BENCHMARK - RT'!$D$10:$V$10, 0))</f>
        <v>660</v>
      </c>
      <c r="AD236" s="126"/>
      <c r="AF236" s="127" t="s">
        <v>438</v>
      </c>
      <c r="AG236" s="127" t="s">
        <v>422</v>
      </c>
    </row>
    <row r="237" spans="1:33" s="38" customFormat="1">
      <c r="A237" s="39"/>
      <c r="B237" s="40" t="s">
        <v>229</v>
      </c>
      <c r="C237" s="40" t="s">
        <v>168</v>
      </c>
      <c r="D237" s="40" t="s">
        <v>435</v>
      </c>
      <c r="E237" s="40" t="s">
        <v>435</v>
      </c>
      <c r="F237" s="40"/>
      <c r="G237" s="40"/>
      <c r="H237" s="40" t="s">
        <v>56</v>
      </c>
      <c r="I237" s="40" t="s">
        <v>57</v>
      </c>
      <c r="J237" s="40" t="s">
        <v>419</v>
      </c>
      <c r="K237" s="40" t="s">
        <v>436</v>
      </c>
      <c r="L237" s="41"/>
      <c r="M237" s="40" t="s">
        <v>437</v>
      </c>
      <c r="N237" s="40"/>
      <c r="O237" s="40">
        <v>2024</v>
      </c>
      <c r="P237" s="40"/>
      <c r="Q237" s="42" t="s">
        <v>63</v>
      </c>
      <c r="R237" s="42" t="s">
        <v>235</v>
      </c>
      <c r="S237" s="43" t="s">
        <v>236</v>
      </c>
      <c r="T237" s="43"/>
      <c r="U237" s="44"/>
      <c r="V237" s="32">
        <f>+INDEX('[6]3 - BENCHMARK - RT'!$D$22:$V$37,MATCH($K237,'[6]3 - BENCHMARK - RT'!$D$10:$V$10,0),MATCH($V$1,'[6]3 - BENCHMARK - RT'!$B$22,0))</f>
        <v>8749</v>
      </c>
      <c r="W237" s="42"/>
      <c r="X237" s="42" t="s">
        <v>13</v>
      </c>
      <c r="Y237" s="42" t="s">
        <v>285</v>
      </c>
      <c r="Z237" s="42"/>
      <c r="AA237" s="42"/>
      <c r="AB237" s="46"/>
      <c r="AC237" s="34">
        <f>INDEX('[6]3 - BENCHMARK - RT'!$D$25:$V$37, MATCH($X237,'[6]3 - BENCHMARK - RT'!$B$25:$B$37, 0), MATCH($K237,'[6]3 - BENCHMARK - RT'!$D$10:$V$10, 0))</f>
        <v>850</v>
      </c>
      <c r="AD237" s="35"/>
      <c r="AF237" s="38" t="s">
        <v>438</v>
      </c>
      <c r="AG237" s="38" t="s">
        <v>422</v>
      </c>
    </row>
    <row r="238" spans="1:33" s="38" customFormat="1">
      <c r="A238" s="39"/>
      <c r="B238" s="40" t="s">
        <v>229</v>
      </c>
      <c r="C238" s="40" t="s">
        <v>168</v>
      </c>
      <c r="D238" s="40" t="s">
        <v>435</v>
      </c>
      <c r="E238" s="40" t="s">
        <v>435</v>
      </c>
      <c r="F238" s="40"/>
      <c r="G238" s="40"/>
      <c r="H238" s="40" t="s">
        <v>56</v>
      </c>
      <c r="I238" s="40" t="s">
        <v>57</v>
      </c>
      <c r="J238" s="40" t="s">
        <v>419</v>
      </c>
      <c r="K238" s="40" t="s">
        <v>436</v>
      </c>
      <c r="L238" s="41"/>
      <c r="M238" s="40" t="s">
        <v>437</v>
      </c>
      <c r="N238" s="40"/>
      <c r="O238" s="40">
        <v>2024</v>
      </c>
      <c r="P238" s="40"/>
      <c r="Q238" s="42" t="s">
        <v>63</v>
      </c>
      <c r="R238" s="42" t="s">
        <v>235</v>
      </c>
      <c r="S238" s="43" t="s">
        <v>236</v>
      </c>
      <c r="T238" s="43"/>
      <c r="U238" s="44"/>
      <c r="V238" s="32">
        <f>+INDEX('[6]3 - BENCHMARK - RT'!$D$22:$V$37,MATCH($K238,'[6]3 - BENCHMARK - RT'!$D$10:$V$10,0),MATCH($V$1,'[6]3 - BENCHMARK - RT'!$B$22,0))</f>
        <v>8749</v>
      </c>
      <c r="W238" s="42"/>
      <c r="X238" s="42" t="s">
        <v>14</v>
      </c>
      <c r="Y238" s="42" t="s">
        <v>285</v>
      </c>
      <c r="Z238" s="42"/>
      <c r="AA238" s="42"/>
      <c r="AB238" s="46"/>
      <c r="AC238" s="34">
        <f>INDEX('[6]3 - BENCHMARK - RT'!$D$25:$V$37, MATCH($X238,'[6]3 - BENCHMARK - RT'!$B$25:$B$37, 0), MATCH($K238,'[6]3 - BENCHMARK - RT'!$D$10:$V$10, 0))</f>
        <v>610</v>
      </c>
      <c r="AD238" s="35"/>
      <c r="AF238" s="38" t="s">
        <v>438</v>
      </c>
      <c r="AG238" s="38" t="s">
        <v>422</v>
      </c>
    </row>
    <row r="239" spans="1:33" s="38" customFormat="1">
      <c r="A239" s="39"/>
      <c r="B239" s="40" t="s">
        <v>229</v>
      </c>
      <c r="C239" s="40" t="s">
        <v>168</v>
      </c>
      <c r="D239" s="40" t="s">
        <v>435</v>
      </c>
      <c r="E239" s="40" t="s">
        <v>435</v>
      </c>
      <c r="F239" s="40"/>
      <c r="G239" s="40"/>
      <c r="H239" s="40" t="s">
        <v>56</v>
      </c>
      <c r="I239" s="40" t="s">
        <v>57</v>
      </c>
      <c r="J239" s="40" t="s">
        <v>419</v>
      </c>
      <c r="K239" s="40" t="s">
        <v>436</v>
      </c>
      <c r="L239" s="41"/>
      <c r="M239" s="40" t="s">
        <v>437</v>
      </c>
      <c r="N239" s="40"/>
      <c r="O239" s="40">
        <v>2024</v>
      </c>
      <c r="P239" s="40"/>
      <c r="Q239" s="42" t="s">
        <v>63</v>
      </c>
      <c r="R239" s="42" t="s">
        <v>235</v>
      </c>
      <c r="S239" s="43" t="s">
        <v>236</v>
      </c>
      <c r="T239" s="43"/>
      <c r="U239" s="44"/>
      <c r="V239" s="32">
        <f>+INDEX('[6]3 - BENCHMARK - RT'!$D$22:$V$37,MATCH($K239,'[6]3 - BENCHMARK - RT'!$D$10:$V$10,0),MATCH($V$1,'[6]3 - BENCHMARK - RT'!$B$22,0))</f>
        <v>8749</v>
      </c>
      <c r="W239" s="42"/>
      <c r="X239" s="42" t="s">
        <v>15</v>
      </c>
      <c r="Y239" s="42" t="s">
        <v>285</v>
      </c>
      <c r="Z239" s="42"/>
      <c r="AA239" s="42"/>
      <c r="AB239" s="46"/>
      <c r="AC239" s="34">
        <f>INDEX('[6]3 - BENCHMARK - RT'!$D$25:$V$37, MATCH($X239,'[6]3 - BENCHMARK - RT'!$B$25:$B$37, 0), MATCH($K239,'[6]3 - BENCHMARK - RT'!$D$10:$V$10, 0))</f>
        <v>45</v>
      </c>
      <c r="AD239" s="35"/>
      <c r="AF239" s="38" t="s">
        <v>438</v>
      </c>
      <c r="AG239" s="38" t="s">
        <v>422</v>
      </c>
    </row>
    <row r="240" spans="1:33" s="38" customFormat="1">
      <c r="A240" s="39"/>
      <c r="B240" s="40" t="s">
        <v>229</v>
      </c>
      <c r="C240" s="40" t="s">
        <v>168</v>
      </c>
      <c r="D240" s="40" t="s">
        <v>435</v>
      </c>
      <c r="E240" s="40" t="s">
        <v>435</v>
      </c>
      <c r="F240" s="40"/>
      <c r="G240" s="40"/>
      <c r="H240" s="40" t="s">
        <v>56</v>
      </c>
      <c r="I240" s="40" t="s">
        <v>57</v>
      </c>
      <c r="J240" s="40" t="s">
        <v>419</v>
      </c>
      <c r="K240" s="40" t="s">
        <v>436</v>
      </c>
      <c r="L240" s="41"/>
      <c r="M240" s="40" t="s">
        <v>437</v>
      </c>
      <c r="N240" s="40"/>
      <c r="O240" s="40">
        <v>2024</v>
      </c>
      <c r="P240" s="40"/>
      <c r="Q240" s="42" t="s">
        <v>63</v>
      </c>
      <c r="R240" s="42" t="s">
        <v>235</v>
      </c>
      <c r="S240" s="43" t="s">
        <v>236</v>
      </c>
      <c r="T240" s="43"/>
      <c r="U240" s="44"/>
      <c r="V240" s="32">
        <f>+INDEX('[6]3 - BENCHMARK - RT'!$D$22:$V$37,MATCH($K240,'[6]3 - BENCHMARK - RT'!$D$10:$V$10,0),MATCH($V$1,'[6]3 - BENCHMARK - RT'!$B$22,0))</f>
        <v>8749</v>
      </c>
      <c r="W240" s="42"/>
      <c r="X240" s="42" t="s">
        <v>16</v>
      </c>
      <c r="Y240" s="42" t="s">
        <v>285</v>
      </c>
      <c r="Z240" s="42"/>
      <c r="AA240" s="42"/>
      <c r="AB240" s="46"/>
      <c r="AC240" s="34">
        <f>INDEX('[6]3 - BENCHMARK - RT'!$D$25:$V$37, MATCH($X240,'[6]3 - BENCHMARK - RT'!$B$25:$B$37, 0), MATCH($K240,'[6]3 - BENCHMARK - RT'!$D$10:$V$10, 0))</f>
        <v>120</v>
      </c>
      <c r="AD240" s="35"/>
      <c r="AF240" s="38" t="s">
        <v>438</v>
      </c>
      <c r="AG240" s="38" t="s">
        <v>422</v>
      </c>
    </row>
    <row r="241" spans="1:33" s="38" customFormat="1">
      <c r="A241" s="39"/>
      <c r="B241" s="40" t="s">
        <v>229</v>
      </c>
      <c r="C241" s="40" t="s">
        <v>168</v>
      </c>
      <c r="D241" s="40" t="s">
        <v>435</v>
      </c>
      <c r="E241" s="40" t="s">
        <v>435</v>
      </c>
      <c r="F241" s="40"/>
      <c r="G241" s="40"/>
      <c r="H241" s="40" t="s">
        <v>56</v>
      </c>
      <c r="I241" s="40" t="s">
        <v>57</v>
      </c>
      <c r="J241" s="40" t="s">
        <v>419</v>
      </c>
      <c r="K241" s="40" t="s">
        <v>436</v>
      </c>
      <c r="L241" s="41"/>
      <c r="M241" s="40" t="s">
        <v>437</v>
      </c>
      <c r="N241" s="40"/>
      <c r="O241" s="40">
        <v>2024</v>
      </c>
      <c r="P241" s="40"/>
      <c r="Q241" s="42" t="s">
        <v>63</v>
      </c>
      <c r="R241" s="42" t="s">
        <v>235</v>
      </c>
      <c r="S241" s="43" t="s">
        <v>236</v>
      </c>
      <c r="T241" s="43"/>
      <c r="U241" s="44"/>
      <c r="V241" s="32">
        <f>+INDEX('[6]3 - BENCHMARK - RT'!$D$22:$V$37,MATCH($K241,'[6]3 - BENCHMARK - RT'!$D$10:$V$10,0),MATCH($V$1,'[6]3 - BENCHMARK - RT'!$B$22,0))</f>
        <v>8749</v>
      </c>
      <c r="W241" s="42"/>
      <c r="X241" s="42" t="s">
        <v>17</v>
      </c>
      <c r="Y241" s="42" t="s">
        <v>285</v>
      </c>
      <c r="Z241" s="42"/>
      <c r="AA241" s="42"/>
      <c r="AB241" s="46"/>
      <c r="AC241" s="34">
        <f>INDEX('[6]3 - BENCHMARK - RT'!$D$25:$V$37, MATCH($X241,'[6]3 - BENCHMARK - RT'!$B$25:$B$37, 0), MATCH($K241,'[6]3 - BENCHMARK - RT'!$D$10:$V$10, 0))</f>
        <v>115</v>
      </c>
      <c r="AD241" s="35"/>
      <c r="AF241" s="38" t="s">
        <v>438</v>
      </c>
      <c r="AG241" s="38" t="s">
        <v>422</v>
      </c>
    </row>
    <row r="242" spans="1:33" s="38" customFormat="1">
      <c r="A242" s="39"/>
      <c r="B242" s="40" t="s">
        <v>229</v>
      </c>
      <c r="C242" s="40" t="s">
        <v>168</v>
      </c>
      <c r="D242" s="40" t="s">
        <v>435</v>
      </c>
      <c r="E242" s="40" t="s">
        <v>435</v>
      </c>
      <c r="F242" s="40"/>
      <c r="G242" s="40"/>
      <c r="H242" s="40" t="s">
        <v>56</v>
      </c>
      <c r="I242" s="40" t="s">
        <v>57</v>
      </c>
      <c r="J242" s="40" t="s">
        <v>419</v>
      </c>
      <c r="K242" s="40" t="s">
        <v>436</v>
      </c>
      <c r="L242" s="41"/>
      <c r="M242" s="40" t="s">
        <v>437</v>
      </c>
      <c r="N242" s="40"/>
      <c r="O242" s="40">
        <v>2024</v>
      </c>
      <c r="P242" s="40"/>
      <c r="Q242" s="42" t="s">
        <v>63</v>
      </c>
      <c r="R242" s="42" t="s">
        <v>235</v>
      </c>
      <c r="S242" s="43" t="s">
        <v>236</v>
      </c>
      <c r="T242" s="43"/>
      <c r="U242" s="44"/>
      <c r="V242" s="32">
        <f>+INDEX('[6]3 - BENCHMARK - RT'!$D$22:$V$37,MATCH($K242,'[6]3 - BENCHMARK - RT'!$D$10:$V$10,0),MATCH($V$1,'[6]3 - BENCHMARK - RT'!$B$22,0))</f>
        <v>8749</v>
      </c>
      <c r="W242" s="42"/>
      <c r="X242" s="42" t="s">
        <v>18</v>
      </c>
      <c r="Y242" s="42" t="s">
        <v>285</v>
      </c>
      <c r="Z242" s="42"/>
      <c r="AA242" s="42"/>
      <c r="AB242" s="46"/>
      <c r="AC242" s="34">
        <f>INDEX('[6]3 - BENCHMARK - RT'!$D$25:$V$37, MATCH($X242,'[6]3 - BENCHMARK - RT'!$B$25:$B$37, 0), MATCH($K242,'[6]3 - BENCHMARK - RT'!$D$10:$V$10, 0))</f>
        <v>25</v>
      </c>
      <c r="AD242" s="35"/>
      <c r="AF242" s="38" t="s">
        <v>438</v>
      </c>
      <c r="AG242" s="38" t="s">
        <v>422</v>
      </c>
    </row>
    <row r="243" spans="1:33" s="38" customFormat="1">
      <c r="A243" s="39"/>
      <c r="B243" s="40" t="s">
        <v>229</v>
      </c>
      <c r="C243" s="40" t="s">
        <v>168</v>
      </c>
      <c r="D243" s="40" t="s">
        <v>435</v>
      </c>
      <c r="E243" s="40" t="s">
        <v>435</v>
      </c>
      <c r="F243" s="40"/>
      <c r="G243" s="40"/>
      <c r="H243" s="40" t="s">
        <v>56</v>
      </c>
      <c r="I243" s="40" t="s">
        <v>57</v>
      </c>
      <c r="J243" s="40" t="s">
        <v>419</v>
      </c>
      <c r="K243" s="40" t="s">
        <v>436</v>
      </c>
      <c r="L243" s="41"/>
      <c r="M243" s="40" t="s">
        <v>437</v>
      </c>
      <c r="N243" s="40"/>
      <c r="O243" s="40">
        <v>2024</v>
      </c>
      <c r="P243" s="40"/>
      <c r="Q243" s="42" t="s">
        <v>63</v>
      </c>
      <c r="R243" s="42" t="s">
        <v>235</v>
      </c>
      <c r="S243" s="43" t="s">
        <v>236</v>
      </c>
      <c r="T243" s="43"/>
      <c r="U243" s="44"/>
      <c r="V243" s="32">
        <f>+INDEX('[6]3 - BENCHMARK - RT'!$D$22:$V$37,MATCH($K243,'[6]3 - BENCHMARK - RT'!$D$10:$V$10,0),MATCH($V$1,'[6]3 - BENCHMARK - RT'!$B$22,0))</f>
        <v>8749</v>
      </c>
      <c r="W243" s="42"/>
      <c r="X243" s="42" t="s">
        <v>19</v>
      </c>
      <c r="Y243" s="42" t="s">
        <v>285</v>
      </c>
      <c r="Z243" s="42"/>
      <c r="AA243" s="42"/>
      <c r="AB243" s="46"/>
      <c r="AC243" s="34">
        <f>INDEX('[6]3 - BENCHMARK - RT'!$D$25:$V$37, MATCH($X243,'[6]3 - BENCHMARK - RT'!$B$25:$B$37, 0), MATCH($K243,'[6]3 - BENCHMARK - RT'!$D$10:$V$10, 0))</f>
        <v>0</v>
      </c>
      <c r="AD243" s="35"/>
      <c r="AF243" s="38" t="s">
        <v>438</v>
      </c>
      <c r="AG243" s="38" t="s">
        <v>422</v>
      </c>
    </row>
    <row r="244" spans="1:33" s="38" customFormat="1">
      <c r="A244" s="39"/>
      <c r="B244" s="40" t="s">
        <v>229</v>
      </c>
      <c r="C244" s="40" t="s">
        <v>168</v>
      </c>
      <c r="D244" s="40" t="s">
        <v>435</v>
      </c>
      <c r="E244" s="40" t="s">
        <v>435</v>
      </c>
      <c r="F244" s="40"/>
      <c r="G244" s="40"/>
      <c r="H244" s="40" t="s">
        <v>56</v>
      </c>
      <c r="I244" s="40" t="s">
        <v>57</v>
      </c>
      <c r="J244" s="40" t="s">
        <v>419</v>
      </c>
      <c r="K244" s="40" t="s">
        <v>436</v>
      </c>
      <c r="L244" s="41"/>
      <c r="M244" s="40" t="s">
        <v>437</v>
      </c>
      <c r="N244" s="40"/>
      <c r="O244" s="40">
        <v>2024</v>
      </c>
      <c r="P244" s="40"/>
      <c r="Q244" s="42" t="s">
        <v>63</v>
      </c>
      <c r="R244" s="42" t="s">
        <v>235</v>
      </c>
      <c r="S244" s="43" t="s">
        <v>236</v>
      </c>
      <c r="T244" s="43"/>
      <c r="U244" s="44"/>
      <c r="V244" s="32">
        <f>+INDEX('[6]3 - BENCHMARK - RT'!$D$22:$V$37,MATCH($K244,'[6]3 - BENCHMARK - RT'!$D$10:$V$10,0),MATCH($V$1,'[6]3 - BENCHMARK - RT'!$B$22,0))</f>
        <v>8749</v>
      </c>
      <c r="W244" s="42"/>
      <c r="X244" s="42" t="s">
        <v>20</v>
      </c>
      <c r="Y244" s="42" t="s">
        <v>285</v>
      </c>
      <c r="Z244" s="42"/>
      <c r="AA244" s="42"/>
      <c r="AB244" s="46"/>
      <c r="AC244" s="34">
        <f>INDEX('[6]3 - BENCHMARK - RT'!$D$25:$V$37, MATCH($X244,'[6]3 - BENCHMARK - RT'!$B$25:$B$37, 0), MATCH($K244,'[6]3 - BENCHMARK - RT'!$D$10:$V$10, 0))</f>
        <v>520</v>
      </c>
      <c r="AD244" s="35"/>
      <c r="AF244" s="38" t="s">
        <v>438</v>
      </c>
      <c r="AG244" s="38" t="s">
        <v>422</v>
      </c>
    </row>
    <row r="245" spans="1:33" s="38" customFormat="1">
      <c r="A245" s="39"/>
      <c r="B245" s="40" t="s">
        <v>229</v>
      </c>
      <c r="C245" s="40" t="s">
        <v>168</v>
      </c>
      <c r="D245" s="40" t="s">
        <v>435</v>
      </c>
      <c r="E245" s="40" t="s">
        <v>435</v>
      </c>
      <c r="F245" s="40"/>
      <c r="G245" s="40"/>
      <c r="H245" s="40" t="s">
        <v>56</v>
      </c>
      <c r="I245" s="40" t="s">
        <v>57</v>
      </c>
      <c r="J245" s="40" t="s">
        <v>419</v>
      </c>
      <c r="K245" s="40" t="s">
        <v>436</v>
      </c>
      <c r="L245" s="41"/>
      <c r="M245" s="40" t="s">
        <v>437</v>
      </c>
      <c r="N245" s="40"/>
      <c r="O245" s="40">
        <v>2024</v>
      </c>
      <c r="P245" s="40"/>
      <c r="Q245" s="42" t="s">
        <v>63</v>
      </c>
      <c r="R245" s="42" t="s">
        <v>235</v>
      </c>
      <c r="S245" s="43" t="s">
        <v>236</v>
      </c>
      <c r="T245" s="43"/>
      <c r="U245" s="44"/>
      <c r="V245" s="32">
        <f>+INDEX('[6]3 - BENCHMARK - RT'!$D$22:$V$37,MATCH($K245,'[6]3 - BENCHMARK - RT'!$D$10:$V$10,0),MATCH($V$1,'[6]3 - BENCHMARK - RT'!$B$22,0))</f>
        <v>8749</v>
      </c>
      <c r="W245" s="42"/>
      <c r="X245" s="42" t="s">
        <v>21</v>
      </c>
      <c r="Y245" s="42" t="s">
        <v>285</v>
      </c>
      <c r="Z245" s="42"/>
      <c r="AA245" s="42"/>
      <c r="AB245" s="46"/>
      <c r="AC245" s="34">
        <f>INDEX('[6]3 - BENCHMARK - RT'!$D$25:$V$37, MATCH($X245,'[6]3 - BENCHMARK - RT'!$B$25:$B$37, 0), MATCH($K245,'[6]3 - BENCHMARK - RT'!$D$10:$V$10, 0))</f>
        <v>1110</v>
      </c>
      <c r="AD245" s="35"/>
      <c r="AF245" s="38" t="s">
        <v>438</v>
      </c>
      <c r="AG245" s="38" t="s">
        <v>422</v>
      </c>
    </row>
    <row r="246" spans="1:33" s="38" customFormat="1">
      <c r="A246" s="39"/>
      <c r="B246" s="40" t="s">
        <v>229</v>
      </c>
      <c r="C246" s="40" t="s">
        <v>168</v>
      </c>
      <c r="D246" s="40" t="s">
        <v>435</v>
      </c>
      <c r="E246" s="40" t="s">
        <v>435</v>
      </c>
      <c r="F246" s="40"/>
      <c r="G246" s="40"/>
      <c r="H246" s="40" t="s">
        <v>56</v>
      </c>
      <c r="I246" s="40" t="s">
        <v>57</v>
      </c>
      <c r="J246" s="40" t="s">
        <v>419</v>
      </c>
      <c r="K246" s="40" t="s">
        <v>436</v>
      </c>
      <c r="L246" s="41"/>
      <c r="M246" s="40" t="s">
        <v>437</v>
      </c>
      <c r="N246" s="40"/>
      <c r="O246" s="40">
        <v>2024</v>
      </c>
      <c r="P246" s="40"/>
      <c r="Q246" s="42" t="s">
        <v>63</v>
      </c>
      <c r="R246" s="42" t="s">
        <v>235</v>
      </c>
      <c r="S246" s="43" t="s">
        <v>236</v>
      </c>
      <c r="T246" s="43"/>
      <c r="U246" s="44"/>
      <c r="V246" s="32">
        <f>+INDEX('[6]3 - BENCHMARK - RT'!$D$22:$V$37,MATCH($K246,'[6]3 - BENCHMARK - RT'!$D$10:$V$10,0),MATCH($V$1,'[6]3 - BENCHMARK - RT'!$B$22,0))</f>
        <v>8749</v>
      </c>
      <c r="W246" s="42"/>
      <c r="X246" s="42" t="s">
        <v>22</v>
      </c>
      <c r="Y246" s="42" t="s">
        <v>285</v>
      </c>
      <c r="Z246" s="42"/>
      <c r="AA246" s="42"/>
      <c r="AB246" s="46"/>
      <c r="AC246" s="34">
        <f>INDEX('[6]3 - BENCHMARK - RT'!$D$25:$V$37, MATCH($X246,'[6]3 - BENCHMARK - RT'!$B$25:$B$37, 0), MATCH($K246,'[6]3 - BENCHMARK - RT'!$D$10:$V$10, 0))</f>
        <v>0</v>
      </c>
      <c r="AD246" s="35"/>
      <c r="AF246" s="38" t="s">
        <v>438</v>
      </c>
      <c r="AG246" s="38" t="s">
        <v>422</v>
      </c>
    </row>
    <row r="247" spans="1:33" s="38" customFormat="1">
      <c r="A247" s="39"/>
      <c r="B247" s="40" t="s">
        <v>229</v>
      </c>
      <c r="C247" s="40" t="s">
        <v>168</v>
      </c>
      <c r="D247" s="40" t="s">
        <v>435</v>
      </c>
      <c r="E247" s="40" t="s">
        <v>435</v>
      </c>
      <c r="F247" s="40"/>
      <c r="G247" s="40"/>
      <c r="H247" s="40" t="s">
        <v>56</v>
      </c>
      <c r="I247" s="40" t="s">
        <v>57</v>
      </c>
      <c r="J247" s="40" t="s">
        <v>419</v>
      </c>
      <c r="K247" s="40" t="s">
        <v>436</v>
      </c>
      <c r="L247" s="41"/>
      <c r="M247" s="40" t="s">
        <v>437</v>
      </c>
      <c r="N247" s="40"/>
      <c r="O247" s="40">
        <v>2024</v>
      </c>
      <c r="P247" s="40"/>
      <c r="Q247" s="42" t="s">
        <v>63</v>
      </c>
      <c r="R247" s="42" t="s">
        <v>235</v>
      </c>
      <c r="S247" s="43" t="s">
        <v>236</v>
      </c>
      <c r="T247" s="43"/>
      <c r="U247" s="44"/>
      <c r="V247" s="32">
        <f>+INDEX('[6]3 - BENCHMARK - RT'!$D$22:$V$37,MATCH($K247,'[6]3 - BENCHMARK - RT'!$D$10:$V$10,0),MATCH($V$1,'[6]3 - BENCHMARK - RT'!$B$22,0))</f>
        <v>8749</v>
      </c>
      <c r="W247" s="42"/>
      <c r="X247" s="42" t="s">
        <v>23</v>
      </c>
      <c r="Y247" s="42" t="s">
        <v>285</v>
      </c>
      <c r="Z247" s="42"/>
      <c r="AA247" s="42"/>
      <c r="AB247" s="46"/>
      <c r="AC247" s="34">
        <f>INDEX('[6]3 - BENCHMARK - RT'!$D$25:$V$37, MATCH($X247,'[6]3 - BENCHMARK - RT'!$B$25:$B$37, 0), MATCH($K247,'[6]3 - BENCHMARK - RT'!$D$10:$V$10, 0))</f>
        <v>243</v>
      </c>
      <c r="AD247" s="35"/>
      <c r="AF247" s="38" t="s">
        <v>438</v>
      </c>
      <c r="AG247" s="38" t="s">
        <v>422</v>
      </c>
    </row>
    <row r="248" spans="1:33" s="38" customFormat="1">
      <c r="A248" s="39"/>
      <c r="B248" s="40" t="s">
        <v>229</v>
      </c>
      <c r="C248" s="40" t="s">
        <v>168</v>
      </c>
      <c r="D248" s="40" t="s">
        <v>435</v>
      </c>
      <c r="E248" s="40" t="s">
        <v>435</v>
      </c>
      <c r="F248" s="40"/>
      <c r="G248" s="40"/>
      <c r="H248" s="40" t="s">
        <v>56</v>
      </c>
      <c r="I248" s="40" t="s">
        <v>57</v>
      </c>
      <c r="J248" s="40" t="s">
        <v>419</v>
      </c>
      <c r="K248" s="40" t="s">
        <v>436</v>
      </c>
      <c r="L248" s="41"/>
      <c r="M248" s="40" t="s">
        <v>437</v>
      </c>
      <c r="N248" s="40"/>
      <c r="O248" s="40">
        <v>2024</v>
      </c>
      <c r="P248" s="40"/>
      <c r="Q248" s="42" t="s">
        <v>63</v>
      </c>
      <c r="R248" s="42" t="s">
        <v>235</v>
      </c>
      <c r="S248" s="43" t="s">
        <v>236</v>
      </c>
      <c r="T248" s="43"/>
      <c r="U248" s="44"/>
      <c r="V248" s="32">
        <f>INDEX('[6]3 - BENCHMARK - RT'!$D$22:$V$37, MATCH($V$1,'[6]3 - BENCHMARK - RT'!$B$22, 0), MATCH($K248,'[6]3 - BENCHMARK - RT'!$D$10:$V$10, 0))</f>
        <v>8749</v>
      </c>
      <c r="W248" s="42"/>
      <c r="X248" s="42" t="s">
        <v>24</v>
      </c>
      <c r="Y248" s="42" t="s">
        <v>285</v>
      </c>
      <c r="Z248" s="42"/>
      <c r="AA248" s="42"/>
      <c r="AB248" s="46"/>
      <c r="AC248" s="34">
        <f>INDEX('[6]3 - BENCHMARK - RT'!$D$25:$V$37, MATCH($X248,'[6]3 - BENCHMARK - RT'!$B$25:$B$37, 0), MATCH($K248,'[6]3 - BENCHMARK - RT'!$D$10:$V$10, 0))</f>
        <v>0</v>
      </c>
      <c r="AD248" s="35"/>
      <c r="AF248" s="38" t="s">
        <v>438</v>
      </c>
      <c r="AG248" s="38" t="s">
        <v>422</v>
      </c>
    </row>
    <row r="249" spans="1:33" s="36" customFormat="1" ht="26.4" customHeight="1">
      <c r="A249" s="27"/>
      <c r="B249" s="28" t="s">
        <v>229</v>
      </c>
      <c r="C249" s="28" t="s">
        <v>168</v>
      </c>
      <c r="D249" s="28" t="s">
        <v>439</v>
      </c>
      <c r="E249" s="28" t="s">
        <v>439</v>
      </c>
      <c r="F249" s="28"/>
      <c r="G249" s="28"/>
      <c r="H249" s="28" t="s">
        <v>440</v>
      </c>
      <c r="I249" s="28" t="s">
        <v>441</v>
      </c>
      <c r="J249" s="28" t="s">
        <v>419</v>
      </c>
      <c r="K249" s="28" t="s">
        <v>442</v>
      </c>
      <c r="L249" s="29"/>
      <c r="M249" s="28" t="s">
        <v>443</v>
      </c>
      <c r="N249" s="28"/>
      <c r="O249" s="28">
        <v>2019</v>
      </c>
      <c r="P249" s="28"/>
      <c r="Q249" s="30" t="s">
        <v>63</v>
      </c>
      <c r="R249" s="30" t="s">
        <v>235</v>
      </c>
      <c r="S249" s="30" t="s">
        <v>236</v>
      </c>
      <c r="T249" s="30"/>
      <c r="U249" s="31"/>
      <c r="V249" s="32">
        <f>INDEX('[6]3 - BENCHMARK - RT'!$D$22:$V$37, MATCH($V$1,'[6]3 - BENCHMARK - RT'!$B$22, 0), MATCH($K249,'[6]3 - BENCHMARK - RT'!$D$10:$V$10, 0))</f>
        <v>4171.45</v>
      </c>
      <c r="W249" s="30"/>
      <c r="X249" s="30" t="s">
        <v>12</v>
      </c>
      <c r="Y249" s="30" t="s">
        <v>285</v>
      </c>
      <c r="Z249" s="30"/>
      <c r="AA249" s="30"/>
      <c r="AB249" s="33"/>
      <c r="AC249" s="34">
        <f>INDEX('[6]3 - BENCHMARK - RT'!$D$25:$V$37, MATCH($X249,'[6]3 - BENCHMARK - RT'!$B$25:$B$37, 0), MATCH($K249,'[6]3 - BENCHMARK - RT'!$D$10:$V$10, 0))</f>
        <v>557</v>
      </c>
      <c r="AD249" s="35"/>
      <c r="AF249" s="36" t="s">
        <v>438</v>
      </c>
      <c r="AG249" s="36" t="s">
        <v>422</v>
      </c>
    </row>
    <row r="250" spans="1:33" s="36" customFormat="1" ht="28.8">
      <c r="A250" s="27"/>
      <c r="B250" s="28" t="s">
        <v>229</v>
      </c>
      <c r="C250" s="28" t="s">
        <v>168</v>
      </c>
      <c r="D250" s="28" t="s">
        <v>439</v>
      </c>
      <c r="E250" s="28" t="s">
        <v>439</v>
      </c>
      <c r="F250" s="28"/>
      <c r="G250" s="28"/>
      <c r="H250" s="28" t="s">
        <v>440</v>
      </c>
      <c r="I250" s="28" t="s">
        <v>441</v>
      </c>
      <c r="J250" s="28" t="s">
        <v>419</v>
      </c>
      <c r="K250" s="28" t="s">
        <v>442</v>
      </c>
      <c r="L250" s="29"/>
      <c r="M250" s="28" t="s">
        <v>443</v>
      </c>
      <c r="N250" s="28"/>
      <c r="O250" s="28">
        <v>2019</v>
      </c>
      <c r="P250" s="28"/>
      <c r="Q250" s="30" t="s">
        <v>63</v>
      </c>
      <c r="R250" s="30" t="s">
        <v>235</v>
      </c>
      <c r="S250" s="37" t="s">
        <v>236</v>
      </c>
      <c r="T250" s="37"/>
      <c r="U250" s="31"/>
      <c r="V250" s="32">
        <f>INDEX('[6]3 - BENCHMARK - RT'!$D$22:$V$37, MATCH($V$1,'[6]3 - BENCHMARK - RT'!$B$22, 0), MATCH($K250,'[6]3 - BENCHMARK - RT'!$D$10:$V$10, 0))</f>
        <v>4171.45</v>
      </c>
      <c r="W250" s="30"/>
      <c r="X250" s="30" t="s">
        <v>13</v>
      </c>
      <c r="Y250" s="30" t="s">
        <v>285</v>
      </c>
      <c r="Z250" s="30"/>
      <c r="AA250" s="30"/>
      <c r="AB250" s="33"/>
      <c r="AC250" s="34">
        <f>INDEX('[6]3 - BENCHMARK - RT'!$D$25:$V$37, MATCH($X250,'[6]3 - BENCHMARK - RT'!$B$25:$B$37, 0), MATCH($K250,'[6]3 - BENCHMARK - RT'!$D$10:$V$10, 0))</f>
        <v>1463</v>
      </c>
      <c r="AD250" s="35"/>
      <c r="AF250" s="36" t="s">
        <v>438</v>
      </c>
      <c r="AG250" s="36" t="s">
        <v>422</v>
      </c>
    </row>
    <row r="251" spans="1:33" s="36" customFormat="1" ht="28.8">
      <c r="A251" s="27"/>
      <c r="B251" s="28" t="s">
        <v>229</v>
      </c>
      <c r="C251" s="28" t="s">
        <v>168</v>
      </c>
      <c r="D251" s="28" t="s">
        <v>439</v>
      </c>
      <c r="E251" s="28" t="s">
        <v>439</v>
      </c>
      <c r="F251" s="28"/>
      <c r="G251" s="28"/>
      <c r="H251" s="28" t="s">
        <v>440</v>
      </c>
      <c r="I251" s="28" t="s">
        <v>441</v>
      </c>
      <c r="J251" s="28" t="s">
        <v>419</v>
      </c>
      <c r="K251" s="28" t="s">
        <v>442</v>
      </c>
      <c r="L251" s="29"/>
      <c r="M251" s="28" t="s">
        <v>443</v>
      </c>
      <c r="N251" s="28"/>
      <c r="O251" s="28">
        <v>2019</v>
      </c>
      <c r="P251" s="28"/>
      <c r="Q251" s="30" t="s">
        <v>63</v>
      </c>
      <c r="R251" s="30" t="s">
        <v>235</v>
      </c>
      <c r="S251" s="37" t="s">
        <v>236</v>
      </c>
      <c r="T251" s="37"/>
      <c r="U251" s="31"/>
      <c r="V251" s="32">
        <f>INDEX('[6]3 - BENCHMARK - RT'!$D$22:$V$37, MATCH($V$1,'[6]3 - BENCHMARK - RT'!$B$22, 0), MATCH($K251,'[6]3 - BENCHMARK - RT'!$D$10:$V$10, 0))</f>
        <v>4171.45</v>
      </c>
      <c r="W251" s="30"/>
      <c r="X251" s="30" t="s">
        <v>14</v>
      </c>
      <c r="Y251" s="30" t="s">
        <v>285</v>
      </c>
      <c r="Z251" s="30"/>
      <c r="AA251" s="30"/>
      <c r="AB251" s="33"/>
      <c r="AC251" s="34">
        <f>INDEX('[6]3 - BENCHMARK - RT'!$D$25:$V$37, MATCH($X251,'[6]3 - BENCHMARK - RT'!$B$25:$B$37, 0), MATCH($K251,'[6]3 - BENCHMARK - RT'!$D$10:$V$10, 0))</f>
        <v>1254</v>
      </c>
      <c r="AD251" s="35"/>
      <c r="AF251" s="36" t="s">
        <v>438</v>
      </c>
      <c r="AG251" s="36" t="s">
        <v>422</v>
      </c>
    </row>
    <row r="252" spans="1:33" s="36" customFormat="1" ht="28.8">
      <c r="A252" s="27"/>
      <c r="B252" s="28" t="s">
        <v>229</v>
      </c>
      <c r="C252" s="28" t="s">
        <v>168</v>
      </c>
      <c r="D252" s="28" t="s">
        <v>439</v>
      </c>
      <c r="E252" s="28" t="s">
        <v>439</v>
      </c>
      <c r="F252" s="28"/>
      <c r="G252" s="28"/>
      <c r="H252" s="28" t="s">
        <v>440</v>
      </c>
      <c r="I252" s="28" t="s">
        <v>441</v>
      </c>
      <c r="J252" s="28" t="s">
        <v>419</v>
      </c>
      <c r="K252" s="28" t="s">
        <v>442</v>
      </c>
      <c r="L252" s="29"/>
      <c r="M252" s="28" t="s">
        <v>443</v>
      </c>
      <c r="N252" s="28"/>
      <c r="O252" s="28">
        <v>2019</v>
      </c>
      <c r="P252" s="28"/>
      <c r="Q252" s="30" t="s">
        <v>63</v>
      </c>
      <c r="R252" s="30" t="s">
        <v>235</v>
      </c>
      <c r="S252" s="37" t="s">
        <v>236</v>
      </c>
      <c r="T252" s="37"/>
      <c r="U252" s="31"/>
      <c r="V252" s="32">
        <f>INDEX('[6]3 - BENCHMARK - RT'!$D$22:$V$37, MATCH($V$1,'[6]3 - BENCHMARK - RT'!$B$22, 0), MATCH($K252,'[6]3 - BENCHMARK - RT'!$D$10:$V$10, 0))</f>
        <v>4171.45</v>
      </c>
      <c r="W252" s="30"/>
      <c r="X252" s="30" t="s">
        <v>15</v>
      </c>
      <c r="Y252" s="30" t="s">
        <v>285</v>
      </c>
      <c r="Z252" s="30"/>
      <c r="AA252" s="30"/>
      <c r="AB252" s="33"/>
      <c r="AC252" s="34">
        <f>INDEX('[6]3 - BENCHMARK - RT'!$D$25:$V$37, MATCH($X252,'[6]3 - BENCHMARK - RT'!$B$25:$B$37, 0), MATCH($K252,'[6]3 - BENCHMARK - RT'!$D$10:$V$10, 0))</f>
        <v>209</v>
      </c>
      <c r="AD252" s="35"/>
      <c r="AF252" s="36" t="s">
        <v>438</v>
      </c>
      <c r="AG252" s="36" t="s">
        <v>422</v>
      </c>
    </row>
    <row r="253" spans="1:33" s="36" customFormat="1" ht="28.8">
      <c r="A253" s="27"/>
      <c r="B253" s="28" t="s">
        <v>229</v>
      </c>
      <c r="C253" s="28" t="s">
        <v>168</v>
      </c>
      <c r="D253" s="28" t="s">
        <v>439</v>
      </c>
      <c r="E253" s="28" t="s">
        <v>439</v>
      </c>
      <c r="F253" s="28"/>
      <c r="G253" s="28"/>
      <c r="H253" s="28" t="s">
        <v>440</v>
      </c>
      <c r="I253" s="28" t="s">
        <v>441</v>
      </c>
      <c r="J253" s="28" t="s">
        <v>419</v>
      </c>
      <c r="K253" s="28" t="s">
        <v>442</v>
      </c>
      <c r="L253" s="29"/>
      <c r="M253" s="28" t="s">
        <v>443</v>
      </c>
      <c r="N253" s="28"/>
      <c r="O253" s="28">
        <v>2019</v>
      </c>
      <c r="P253" s="28"/>
      <c r="Q253" s="30" t="s">
        <v>63</v>
      </c>
      <c r="R253" s="30" t="s">
        <v>235</v>
      </c>
      <c r="S253" s="37" t="s">
        <v>236</v>
      </c>
      <c r="T253" s="37"/>
      <c r="U253" s="31"/>
      <c r="V253" s="32">
        <f>INDEX('[6]3 - BENCHMARK - RT'!$D$22:$V$37, MATCH($V$1,'[6]3 - BENCHMARK - RT'!$B$22, 0), MATCH($K253,'[6]3 - BENCHMARK - RT'!$D$10:$V$10, 0))</f>
        <v>4171.45</v>
      </c>
      <c r="W253" s="30"/>
      <c r="X253" s="30" t="s">
        <v>16</v>
      </c>
      <c r="Y253" s="30" t="s">
        <v>285</v>
      </c>
      <c r="Z253" s="30"/>
      <c r="AA253" s="30"/>
      <c r="AB253" s="33"/>
      <c r="AC253" s="34">
        <f>INDEX('[6]3 - BENCHMARK - RT'!$D$25:$V$37, MATCH($X253,'[6]3 - BENCHMARK - RT'!$B$25:$B$37, 0), MATCH($K253,'[6]3 - BENCHMARK - RT'!$D$10:$V$10, 0))</f>
        <v>383</v>
      </c>
      <c r="AD253" s="35"/>
      <c r="AF253" s="36" t="s">
        <v>438</v>
      </c>
      <c r="AG253" s="36" t="s">
        <v>422</v>
      </c>
    </row>
    <row r="254" spans="1:33" s="36" customFormat="1" ht="28.8">
      <c r="A254" s="27"/>
      <c r="B254" s="28" t="s">
        <v>229</v>
      </c>
      <c r="C254" s="28" t="s">
        <v>168</v>
      </c>
      <c r="D254" s="28" t="s">
        <v>439</v>
      </c>
      <c r="E254" s="28" t="s">
        <v>439</v>
      </c>
      <c r="F254" s="28"/>
      <c r="G254" s="28"/>
      <c r="H254" s="28" t="s">
        <v>440</v>
      </c>
      <c r="I254" s="28" t="s">
        <v>441</v>
      </c>
      <c r="J254" s="28" t="s">
        <v>419</v>
      </c>
      <c r="K254" s="28" t="s">
        <v>442</v>
      </c>
      <c r="L254" s="29"/>
      <c r="M254" s="28" t="s">
        <v>443</v>
      </c>
      <c r="N254" s="28"/>
      <c r="O254" s="28">
        <v>2019</v>
      </c>
      <c r="P254" s="28"/>
      <c r="Q254" s="30" t="s">
        <v>63</v>
      </c>
      <c r="R254" s="30" t="s">
        <v>235</v>
      </c>
      <c r="S254" s="37" t="s">
        <v>236</v>
      </c>
      <c r="T254" s="37"/>
      <c r="U254" s="31"/>
      <c r="V254" s="32">
        <f>INDEX('[6]3 - BENCHMARK - RT'!$D$22:$V$37, MATCH($V$1,'[6]3 - BENCHMARK - RT'!$B$22, 0), MATCH($K254,'[6]3 - BENCHMARK - RT'!$D$10:$V$10, 0))</f>
        <v>4171.45</v>
      </c>
      <c r="W254" s="30"/>
      <c r="X254" s="30" t="s">
        <v>17</v>
      </c>
      <c r="Y254" s="30" t="s">
        <v>285</v>
      </c>
      <c r="Z254" s="30"/>
      <c r="AA254" s="30"/>
      <c r="AB254" s="33"/>
      <c r="AC254" s="34">
        <f>INDEX('[6]3 - BENCHMARK - RT'!$D$25:$V$37, MATCH($X254,'[6]3 - BENCHMARK - RT'!$B$25:$B$37, 0), MATCH($K254,'[6]3 - BENCHMARK - RT'!$D$10:$V$10, 0))</f>
        <v>209</v>
      </c>
      <c r="AD254" s="35"/>
      <c r="AF254" s="36" t="s">
        <v>438</v>
      </c>
      <c r="AG254" s="36" t="s">
        <v>422</v>
      </c>
    </row>
    <row r="255" spans="1:33" s="36" customFormat="1" ht="28.8">
      <c r="A255" s="27"/>
      <c r="B255" s="28" t="s">
        <v>229</v>
      </c>
      <c r="C255" s="28" t="s">
        <v>168</v>
      </c>
      <c r="D255" s="28" t="s">
        <v>439</v>
      </c>
      <c r="E255" s="28" t="s">
        <v>439</v>
      </c>
      <c r="F255" s="28"/>
      <c r="G255" s="28"/>
      <c r="H255" s="28" t="s">
        <v>440</v>
      </c>
      <c r="I255" s="28" t="s">
        <v>441</v>
      </c>
      <c r="J255" s="28" t="s">
        <v>419</v>
      </c>
      <c r="K255" s="28" t="s">
        <v>442</v>
      </c>
      <c r="L255" s="29"/>
      <c r="M255" s="28" t="s">
        <v>443</v>
      </c>
      <c r="N255" s="28"/>
      <c r="O255" s="28">
        <v>2019</v>
      </c>
      <c r="P255" s="28"/>
      <c r="Q255" s="30" t="s">
        <v>63</v>
      </c>
      <c r="R255" s="30" t="s">
        <v>235</v>
      </c>
      <c r="S255" s="37" t="s">
        <v>236</v>
      </c>
      <c r="T255" s="37"/>
      <c r="U255" s="31"/>
      <c r="V255" s="32">
        <f>INDEX('[6]3 - BENCHMARK - RT'!$D$22:$V$37, MATCH($V$1,'[6]3 - BENCHMARK - RT'!$B$22, 0), MATCH($K255,'[6]3 - BENCHMARK - RT'!$D$10:$V$10, 0))</f>
        <v>4171.45</v>
      </c>
      <c r="W255" s="30"/>
      <c r="X255" s="30" t="s">
        <v>18</v>
      </c>
      <c r="Y255" s="30" t="s">
        <v>285</v>
      </c>
      <c r="Z255" s="30"/>
      <c r="AA255" s="30"/>
      <c r="AB255" s="33"/>
      <c r="AC255" s="34">
        <f>INDEX('[6]3 - BENCHMARK - RT'!$D$25:$V$37, MATCH($X255,'[6]3 - BENCHMARK - RT'!$B$25:$B$37, 0), MATCH($K255,'[6]3 - BENCHMARK - RT'!$D$10:$V$10, 0))</f>
        <v>70</v>
      </c>
      <c r="AD255" s="35"/>
      <c r="AF255" s="36" t="s">
        <v>438</v>
      </c>
      <c r="AG255" s="36" t="s">
        <v>422</v>
      </c>
    </row>
    <row r="256" spans="1:33" s="36" customFormat="1" ht="28.8">
      <c r="A256" s="27"/>
      <c r="B256" s="28" t="s">
        <v>229</v>
      </c>
      <c r="C256" s="28" t="s">
        <v>168</v>
      </c>
      <c r="D256" s="28" t="s">
        <v>439</v>
      </c>
      <c r="E256" s="28" t="s">
        <v>439</v>
      </c>
      <c r="F256" s="28"/>
      <c r="G256" s="28"/>
      <c r="H256" s="28" t="s">
        <v>440</v>
      </c>
      <c r="I256" s="28" t="s">
        <v>441</v>
      </c>
      <c r="J256" s="28" t="s">
        <v>419</v>
      </c>
      <c r="K256" s="28" t="s">
        <v>442</v>
      </c>
      <c r="L256" s="29"/>
      <c r="M256" s="28" t="s">
        <v>443</v>
      </c>
      <c r="N256" s="28"/>
      <c r="O256" s="28">
        <v>2019</v>
      </c>
      <c r="P256" s="28"/>
      <c r="Q256" s="30" t="s">
        <v>63</v>
      </c>
      <c r="R256" s="30" t="s">
        <v>235</v>
      </c>
      <c r="S256" s="37" t="s">
        <v>236</v>
      </c>
      <c r="T256" s="37"/>
      <c r="U256" s="31"/>
      <c r="V256" s="32">
        <f>INDEX('[6]3 - BENCHMARK - RT'!$D$22:$V$37, MATCH($V$1,'[6]3 - BENCHMARK - RT'!$B$22, 0), MATCH($K256,'[6]3 - BENCHMARK - RT'!$D$10:$V$10, 0))</f>
        <v>4171.45</v>
      </c>
      <c r="W256" s="30"/>
      <c r="X256" s="30" t="s">
        <v>19</v>
      </c>
      <c r="Y256" s="30" t="s">
        <v>285</v>
      </c>
      <c r="Z256" s="30"/>
      <c r="AA256" s="30"/>
      <c r="AB256" s="33"/>
      <c r="AC256" s="34">
        <f>INDEX('[6]3 - BENCHMARK - RT'!$D$25:$V$37, MATCH($X256,'[6]3 - BENCHMARK - RT'!$B$25:$B$37, 0), MATCH($K256,'[6]3 - BENCHMARK - RT'!$D$10:$V$10, 0))</f>
        <v>0</v>
      </c>
      <c r="AD256" s="35"/>
      <c r="AF256" s="36" t="s">
        <v>438</v>
      </c>
      <c r="AG256" s="36" t="s">
        <v>422</v>
      </c>
    </row>
    <row r="257" spans="1:33" s="36" customFormat="1" ht="28.8">
      <c r="A257" s="27"/>
      <c r="B257" s="28" t="s">
        <v>229</v>
      </c>
      <c r="C257" s="28" t="s">
        <v>168</v>
      </c>
      <c r="D257" s="28" t="s">
        <v>439</v>
      </c>
      <c r="E257" s="28" t="s">
        <v>439</v>
      </c>
      <c r="F257" s="28"/>
      <c r="G257" s="28"/>
      <c r="H257" s="28" t="s">
        <v>440</v>
      </c>
      <c r="I257" s="28" t="s">
        <v>441</v>
      </c>
      <c r="J257" s="28" t="s">
        <v>419</v>
      </c>
      <c r="K257" s="28" t="s">
        <v>442</v>
      </c>
      <c r="L257" s="29"/>
      <c r="M257" s="28" t="s">
        <v>443</v>
      </c>
      <c r="N257" s="28"/>
      <c r="O257" s="28">
        <v>2019</v>
      </c>
      <c r="P257" s="28"/>
      <c r="Q257" s="30" t="s">
        <v>63</v>
      </c>
      <c r="R257" s="30" t="s">
        <v>235</v>
      </c>
      <c r="S257" s="37" t="s">
        <v>236</v>
      </c>
      <c r="T257" s="37"/>
      <c r="U257" s="31"/>
      <c r="V257" s="32">
        <f>INDEX('[6]3 - BENCHMARK - RT'!$D$22:$V$37, MATCH($V$1,'[6]3 - BENCHMARK - RT'!$B$22, 0), MATCH($K257,'[6]3 - BENCHMARK - RT'!$D$10:$V$10, 0))</f>
        <v>4171.45</v>
      </c>
      <c r="W257" s="30"/>
      <c r="X257" s="30" t="s">
        <v>20</v>
      </c>
      <c r="Y257" s="30" t="s">
        <v>285</v>
      </c>
      <c r="Z257" s="30"/>
      <c r="AA257" s="30"/>
      <c r="AB257" s="33"/>
      <c r="AC257" s="34">
        <f>INDEX('[6]3 - BENCHMARK - RT'!$D$25:$V$37, MATCH($X257,'[6]3 - BENCHMARK - RT'!$B$25:$B$37, 0), MATCH($K257,'[6]3 - BENCHMARK - RT'!$D$10:$V$10, 0))</f>
        <v>836</v>
      </c>
      <c r="AD257" s="35"/>
      <c r="AF257" s="36" t="s">
        <v>438</v>
      </c>
      <c r="AG257" s="36" t="s">
        <v>422</v>
      </c>
    </row>
    <row r="258" spans="1:33" s="36" customFormat="1" ht="28.8">
      <c r="A258" s="27"/>
      <c r="B258" s="28" t="s">
        <v>229</v>
      </c>
      <c r="C258" s="28" t="s">
        <v>168</v>
      </c>
      <c r="D258" s="28" t="s">
        <v>439</v>
      </c>
      <c r="E258" s="28" t="s">
        <v>439</v>
      </c>
      <c r="F258" s="28"/>
      <c r="G258" s="28"/>
      <c r="H258" s="28" t="s">
        <v>440</v>
      </c>
      <c r="I258" s="28" t="s">
        <v>441</v>
      </c>
      <c r="J258" s="28" t="s">
        <v>419</v>
      </c>
      <c r="K258" s="28" t="s">
        <v>442</v>
      </c>
      <c r="L258" s="29"/>
      <c r="M258" s="28" t="s">
        <v>443</v>
      </c>
      <c r="N258" s="28"/>
      <c r="O258" s="28">
        <v>2019</v>
      </c>
      <c r="P258" s="28"/>
      <c r="Q258" s="30" t="s">
        <v>63</v>
      </c>
      <c r="R258" s="30" t="s">
        <v>235</v>
      </c>
      <c r="S258" s="37" t="s">
        <v>236</v>
      </c>
      <c r="T258" s="37"/>
      <c r="U258" s="31"/>
      <c r="V258" s="32">
        <f>INDEX('[6]3 - BENCHMARK - RT'!$D$22:$V$37, MATCH($V$1,'[6]3 - BENCHMARK - RT'!$B$22, 0), MATCH($K258,'[6]3 - BENCHMARK - RT'!$D$10:$V$10, 0))</f>
        <v>4171.45</v>
      </c>
      <c r="W258" s="30"/>
      <c r="X258" s="30" t="s">
        <v>21</v>
      </c>
      <c r="Y258" s="30" t="s">
        <v>285</v>
      </c>
      <c r="Z258" s="30"/>
      <c r="AA258" s="30"/>
      <c r="AB258" s="33"/>
      <c r="AC258" s="34">
        <f>INDEX('[6]3 - BENCHMARK - RT'!$D$25:$V$37, MATCH($X258,'[6]3 - BENCHMARK - RT'!$B$25:$B$37, 0), MATCH($K258,'[6]3 - BENCHMARK - RT'!$D$10:$V$10, 0))</f>
        <v>1115</v>
      </c>
      <c r="AD258" s="35"/>
      <c r="AF258" s="36" t="s">
        <v>438</v>
      </c>
      <c r="AG258" s="36" t="s">
        <v>422</v>
      </c>
    </row>
    <row r="259" spans="1:33" s="36" customFormat="1" ht="28.8">
      <c r="A259" s="27"/>
      <c r="B259" s="28" t="s">
        <v>229</v>
      </c>
      <c r="C259" s="28" t="s">
        <v>168</v>
      </c>
      <c r="D259" s="28" t="s">
        <v>439</v>
      </c>
      <c r="E259" s="28" t="s">
        <v>439</v>
      </c>
      <c r="F259" s="28"/>
      <c r="G259" s="28"/>
      <c r="H259" s="28" t="s">
        <v>440</v>
      </c>
      <c r="I259" s="28" t="s">
        <v>441</v>
      </c>
      <c r="J259" s="28" t="s">
        <v>419</v>
      </c>
      <c r="K259" s="28" t="s">
        <v>442</v>
      </c>
      <c r="L259" s="29"/>
      <c r="M259" s="28" t="s">
        <v>443</v>
      </c>
      <c r="N259" s="28"/>
      <c r="O259" s="28">
        <v>2019</v>
      </c>
      <c r="P259" s="28"/>
      <c r="Q259" s="30" t="s">
        <v>63</v>
      </c>
      <c r="R259" s="30" t="s">
        <v>235</v>
      </c>
      <c r="S259" s="37" t="s">
        <v>236</v>
      </c>
      <c r="T259" s="37"/>
      <c r="U259" s="31"/>
      <c r="V259" s="32">
        <f>INDEX('[6]3 - BENCHMARK - RT'!$D$22:$V$37, MATCH($V$1,'[6]3 - BENCHMARK - RT'!$B$22, 0), MATCH($K259,'[6]3 - BENCHMARK - RT'!$D$10:$V$10, 0))</f>
        <v>4171.45</v>
      </c>
      <c r="W259" s="30"/>
      <c r="X259" s="30" t="s">
        <v>22</v>
      </c>
      <c r="Y259" s="30" t="s">
        <v>285</v>
      </c>
      <c r="Z259" s="30"/>
      <c r="AA259" s="30"/>
      <c r="AB259" s="33"/>
      <c r="AC259" s="34">
        <f>INDEX('[6]3 - BENCHMARK - RT'!$D$25:$V$37, MATCH($X259,'[6]3 - BENCHMARK - RT'!$B$25:$B$37, 0), MATCH($K259,'[6]3 - BENCHMARK - RT'!$D$10:$V$10, 0))</f>
        <v>0</v>
      </c>
      <c r="AD259" s="35"/>
      <c r="AF259" s="36" t="s">
        <v>438</v>
      </c>
      <c r="AG259" s="36" t="s">
        <v>422</v>
      </c>
    </row>
    <row r="260" spans="1:33" s="36" customFormat="1" ht="28.8">
      <c r="A260" s="27"/>
      <c r="B260" s="28" t="s">
        <v>229</v>
      </c>
      <c r="C260" s="28" t="s">
        <v>168</v>
      </c>
      <c r="D260" s="28" t="s">
        <v>439</v>
      </c>
      <c r="E260" s="28" t="s">
        <v>439</v>
      </c>
      <c r="F260" s="28"/>
      <c r="G260" s="28"/>
      <c r="H260" s="28" t="s">
        <v>440</v>
      </c>
      <c r="I260" s="28" t="s">
        <v>441</v>
      </c>
      <c r="J260" s="28" t="s">
        <v>419</v>
      </c>
      <c r="K260" s="28" t="s">
        <v>442</v>
      </c>
      <c r="L260" s="29"/>
      <c r="M260" s="28" t="s">
        <v>443</v>
      </c>
      <c r="N260" s="28"/>
      <c r="O260" s="28">
        <v>2019</v>
      </c>
      <c r="P260" s="28"/>
      <c r="Q260" s="30" t="s">
        <v>63</v>
      </c>
      <c r="R260" s="30" t="s">
        <v>235</v>
      </c>
      <c r="S260" s="37" t="s">
        <v>236</v>
      </c>
      <c r="T260" s="37"/>
      <c r="U260" s="31"/>
      <c r="V260" s="32">
        <f>INDEX('[6]3 - BENCHMARK - RT'!$D$22:$V$37, MATCH($V$1,'[6]3 - BENCHMARK - RT'!$B$22, 0), MATCH($K260,'[6]3 - BENCHMARK - RT'!$D$10:$V$10, 0))</f>
        <v>4171.45</v>
      </c>
      <c r="W260" s="30"/>
      <c r="X260" s="30" t="s">
        <v>23</v>
      </c>
      <c r="Y260" s="30" t="s">
        <v>285</v>
      </c>
      <c r="Z260" s="30"/>
      <c r="AA260" s="30"/>
      <c r="AB260" s="33"/>
      <c r="AC260" s="34">
        <f>INDEX('[6]3 - BENCHMARK - RT'!$D$25:$V$37, MATCH($X260,'[6]3 - BENCHMARK - RT'!$B$25:$B$37, 0), MATCH($K260,'[6]3 - BENCHMARK - RT'!$D$10:$V$10, 0))</f>
        <v>366</v>
      </c>
      <c r="AD260" s="35"/>
      <c r="AF260" s="36" t="s">
        <v>438</v>
      </c>
      <c r="AG260" s="36" t="s">
        <v>422</v>
      </c>
    </row>
    <row r="261" spans="1:33" s="36" customFormat="1" ht="28.8">
      <c r="A261" s="27"/>
      <c r="B261" s="28" t="s">
        <v>229</v>
      </c>
      <c r="C261" s="28" t="s">
        <v>168</v>
      </c>
      <c r="D261" s="28" t="s">
        <v>439</v>
      </c>
      <c r="E261" s="28" t="s">
        <v>439</v>
      </c>
      <c r="F261" s="28"/>
      <c r="G261" s="28"/>
      <c r="H261" s="28" t="s">
        <v>440</v>
      </c>
      <c r="I261" s="28" t="s">
        <v>441</v>
      </c>
      <c r="J261" s="28" t="s">
        <v>419</v>
      </c>
      <c r="K261" s="28" t="s">
        <v>442</v>
      </c>
      <c r="L261" s="29"/>
      <c r="M261" s="28" t="s">
        <v>443</v>
      </c>
      <c r="N261" s="28"/>
      <c r="O261" s="28">
        <v>2019</v>
      </c>
      <c r="P261" s="28"/>
      <c r="Q261" s="30" t="s">
        <v>63</v>
      </c>
      <c r="R261" s="30" t="s">
        <v>235</v>
      </c>
      <c r="S261" s="37" t="s">
        <v>236</v>
      </c>
      <c r="T261" s="37"/>
      <c r="U261" s="31"/>
      <c r="V261" s="32">
        <f>INDEX('[6]3 - BENCHMARK - RT'!$D$22:$V$37, MATCH($V$1,'[6]3 - BENCHMARK - RT'!$B$22, 0), MATCH($K261,'[6]3 - BENCHMARK - RT'!$D$10:$V$10, 0))</f>
        <v>4171.45</v>
      </c>
      <c r="W261" s="30"/>
      <c r="X261" s="30" t="s">
        <v>24</v>
      </c>
      <c r="Y261" s="30" t="s">
        <v>285</v>
      </c>
      <c r="Z261" s="30"/>
      <c r="AA261" s="30"/>
      <c r="AB261" s="33"/>
      <c r="AC261" s="34">
        <f>INDEX('[6]3 - BENCHMARK - RT'!$D$25:$V$37, MATCH($X261,'[6]3 - BENCHMARK - RT'!$B$25:$B$37, 0), MATCH($K261,'[6]3 - BENCHMARK - RT'!$D$10:$V$10, 0))</f>
        <v>0</v>
      </c>
      <c r="AD261" s="35"/>
      <c r="AF261" s="36" t="s">
        <v>438</v>
      </c>
      <c r="AG261" s="36" t="s">
        <v>422</v>
      </c>
    </row>
    <row r="262" spans="1:33" s="38" customFormat="1" ht="15" customHeight="1">
      <c r="A262" s="39"/>
      <c r="B262" s="40" t="s">
        <v>229</v>
      </c>
      <c r="C262" s="40" t="s">
        <v>168</v>
      </c>
      <c r="D262" s="40" t="s">
        <v>444</v>
      </c>
      <c r="E262" s="40" t="s">
        <v>444</v>
      </c>
      <c r="F262" s="40"/>
      <c r="G262" s="40"/>
      <c r="H262" s="40" t="s">
        <v>56</v>
      </c>
      <c r="I262" s="40" t="s">
        <v>98</v>
      </c>
      <c r="J262" s="40" t="s">
        <v>138</v>
      </c>
      <c r="K262" s="40" t="s">
        <v>445</v>
      </c>
      <c r="L262" s="41"/>
      <c r="M262" s="40" t="s">
        <v>444</v>
      </c>
      <c r="N262" s="40"/>
      <c r="O262" s="40">
        <v>2019</v>
      </c>
      <c r="P262" s="40"/>
      <c r="Q262" s="42" t="s">
        <v>63</v>
      </c>
      <c r="R262" s="42" t="s">
        <v>235</v>
      </c>
      <c r="S262" s="43" t="s">
        <v>236</v>
      </c>
      <c r="T262" s="43"/>
      <c r="U262" s="44"/>
      <c r="V262" s="32">
        <f>INDEX('[6]3 - BENCHMARK - RT'!$D$22:$V$37, MATCH($V$1,'[6]3 - BENCHMARK - RT'!$B$22, 0), MATCH($K262,'[6]3 - BENCHMARK - RT'!$D$10:$V$10, 0))</f>
        <v>69734</v>
      </c>
      <c r="W262" s="42"/>
      <c r="X262" s="42" t="s">
        <v>12</v>
      </c>
      <c r="Y262" s="42" t="s">
        <v>285</v>
      </c>
      <c r="Z262" s="42"/>
      <c r="AA262" s="42"/>
      <c r="AB262" s="46"/>
      <c r="AC262" s="34">
        <f>INDEX('[6]3 - BENCHMARK - RT'!$D$25:$V$37, MATCH($X262,'[6]3 - BENCHMARK - RT'!$B$25:$B$37, 0), MATCH($K262,'[6]3 - BENCHMARK - RT'!$D$10:$V$10, 0))</f>
        <v>267</v>
      </c>
      <c r="AD262" s="35"/>
      <c r="AF262" s="38" t="s">
        <v>446</v>
      </c>
      <c r="AG262" s="38" t="s">
        <v>422</v>
      </c>
    </row>
    <row r="263" spans="1:33" s="38" customFormat="1">
      <c r="A263" s="39"/>
      <c r="B263" s="40" t="s">
        <v>229</v>
      </c>
      <c r="C263" s="40" t="s">
        <v>168</v>
      </c>
      <c r="D263" s="40" t="s">
        <v>444</v>
      </c>
      <c r="E263" s="40" t="s">
        <v>444</v>
      </c>
      <c r="F263" s="40"/>
      <c r="G263" s="40"/>
      <c r="H263" s="40" t="s">
        <v>56</v>
      </c>
      <c r="I263" s="40" t="s">
        <v>98</v>
      </c>
      <c r="J263" s="40" t="s">
        <v>138</v>
      </c>
      <c r="K263" s="40" t="s">
        <v>445</v>
      </c>
      <c r="L263" s="41"/>
      <c r="M263" s="40" t="s">
        <v>444</v>
      </c>
      <c r="N263" s="40"/>
      <c r="O263" s="40">
        <v>2019</v>
      </c>
      <c r="P263" s="40"/>
      <c r="Q263" s="42" t="s">
        <v>63</v>
      </c>
      <c r="R263" s="42" t="s">
        <v>235</v>
      </c>
      <c r="S263" s="43" t="s">
        <v>236</v>
      </c>
      <c r="T263" s="43"/>
      <c r="U263" s="44"/>
      <c r="V263" s="32">
        <f>INDEX('[6]3 - BENCHMARK - RT'!$D$22:$V$37, MATCH($V$1,'[6]3 - BENCHMARK - RT'!$B$22, 0), MATCH($K263,'[6]3 - BENCHMARK - RT'!$D$10:$V$10, 0))</f>
        <v>69734</v>
      </c>
      <c r="W263" s="42"/>
      <c r="X263" s="42" t="s">
        <v>13</v>
      </c>
      <c r="Y263" s="42" t="s">
        <v>285</v>
      </c>
      <c r="Z263" s="42"/>
      <c r="AA263" s="42"/>
      <c r="AB263" s="46"/>
      <c r="AC263" s="34">
        <f>INDEX('[6]3 - BENCHMARK - RT'!$D$25:$V$37, MATCH($X263,'[6]3 - BENCHMARK - RT'!$B$25:$B$37, 0), MATCH($K263,'[6]3 - BENCHMARK - RT'!$D$10:$V$10, 0))</f>
        <v>954</v>
      </c>
      <c r="AD263" s="35"/>
      <c r="AF263" s="38" t="s">
        <v>446</v>
      </c>
      <c r="AG263" s="38" t="s">
        <v>422</v>
      </c>
    </row>
    <row r="264" spans="1:33" s="38" customFormat="1">
      <c r="A264" s="39"/>
      <c r="B264" s="40" t="s">
        <v>229</v>
      </c>
      <c r="C264" s="40" t="s">
        <v>168</v>
      </c>
      <c r="D264" s="40" t="s">
        <v>444</v>
      </c>
      <c r="E264" s="40" t="s">
        <v>444</v>
      </c>
      <c r="F264" s="40"/>
      <c r="G264" s="40"/>
      <c r="H264" s="40" t="s">
        <v>56</v>
      </c>
      <c r="I264" s="40" t="s">
        <v>98</v>
      </c>
      <c r="J264" s="40" t="s">
        <v>138</v>
      </c>
      <c r="K264" s="40" t="s">
        <v>445</v>
      </c>
      <c r="L264" s="41"/>
      <c r="M264" s="40" t="s">
        <v>444</v>
      </c>
      <c r="N264" s="40"/>
      <c r="O264" s="40">
        <v>2019</v>
      </c>
      <c r="P264" s="40"/>
      <c r="Q264" s="42" t="s">
        <v>63</v>
      </c>
      <c r="R264" s="42" t="s">
        <v>235</v>
      </c>
      <c r="S264" s="43" t="s">
        <v>236</v>
      </c>
      <c r="T264" s="43"/>
      <c r="U264" s="44"/>
      <c r="V264" s="32">
        <f>INDEX('[6]3 - BENCHMARK - RT'!$D$22:$V$37, MATCH($V$1,'[6]3 - BENCHMARK - RT'!$B$22, 0), MATCH($K264,'[6]3 - BENCHMARK - RT'!$D$10:$V$10, 0))</f>
        <v>69734</v>
      </c>
      <c r="W264" s="42"/>
      <c r="X264" s="42" t="s">
        <v>14</v>
      </c>
      <c r="Y264" s="42" t="s">
        <v>285</v>
      </c>
      <c r="Z264" s="42"/>
      <c r="AA264" s="42"/>
      <c r="AB264" s="46"/>
      <c r="AC264" s="34">
        <f>INDEX('[6]3 - BENCHMARK - RT'!$D$25:$V$37, MATCH($X264,'[6]3 - BENCHMARK - RT'!$B$25:$B$37, 0), MATCH($K264,'[6]3 - BENCHMARK - RT'!$D$10:$V$10, 0))</f>
        <v>991</v>
      </c>
      <c r="AD264" s="35"/>
      <c r="AF264" s="38" t="s">
        <v>446</v>
      </c>
      <c r="AG264" s="38" t="s">
        <v>422</v>
      </c>
    </row>
    <row r="265" spans="1:33" s="38" customFormat="1">
      <c r="A265" s="39"/>
      <c r="B265" s="40" t="s">
        <v>229</v>
      </c>
      <c r="C265" s="40" t="s">
        <v>168</v>
      </c>
      <c r="D265" s="40" t="s">
        <v>444</v>
      </c>
      <c r="E265" s="40" t="s">
        <v>444</v>
      </c>
      <c r="F265" s="40"/>
      <c r="G265" s="40"/>
      <c r="H265" s="40" t="s">
        <v>56</v>
      </c>
      <c r="I265" s="40" t="s">
        <v>98</v>
      </c>
      <c r="J265" s="40" t="s">
        <v>138</v>
      </c>
      <c r="K265" s="40" t="s">
        <v>445</v>
      </c>
      <c r="L265" s="41"/>
      <c r="M265" s="40" t="s">
        <v>444</v>
      </c>
      <c r="N265" s="40"/>
      <c r="O265" s="40">
        <v>2019</v>
      </c>
      <c r="P265" s="40"/>
      <c r="Q265" s="42" t="s">
        <v>63</v>
      </c>
      <c r="R265" s="42" t="s">
        <v>235</v>
      </c>
      <c r="S265" s="43" t="s">
        <v>236</v>
      </c>
      <c r="T265" s="43"/>
      <c r="U265" s="44"/>
      <c r="V265" s="32">
        <f>INDEX('[6]3 - BENCHMARK - RT'!$D$22:$V$37, MATCH($V$1,'[6]3 - BENCHMARK - RT'!$B$22, 0), MATCH($K265,'[6]3 - BENCHMARK - RT'!$D$10:$V$10, 0))</f>
        <v>69734</v>
      </c>
      <c r="W265" s="42"/>
      <c r="X265" s="42" t="s">
        <v>15</v>
      </c>
      <c r="Y265" s="42" t="s">
        <v>285</v>
      </c>
      <c r="Z265" s="42"/>
      <c r="AA265" s="42"/>
      <c r="AB265" s="46"/>
      <c r="AC265" s="34">
        <f>INDEX('[6]3 - BENCHMARK - RT'!$D$25:$V$37, MATCH($X265,'[6]3 - BENCHMARK - RT'!$B$25:$B$37, 0), MATCH($K265,'[6]3 - BENCHMARK - RT'!$D$10:$V$10, 0))</f>
        <v>302</v>
      </c>
      <c r="AD265" s="35"/>
      <c r="AF265" s="38" t="s">
        <v>446</v>
      </c>
      <c r="AG265" s="38" t="s">
        <v>422</v>
      </c>
    </row>
    <row r="266" spans="1:33" s="38" customFormat="1">
      <c r="A266" s="39"/>
      <c r="B266" s="40" t="s">
        <v>229</v>
      </c>
      <c r="C266" s="40" t="s">
        <v>168</v>
      </c>
      <c r="D266" s="40" t="s">
        <v>444</v>
      </c>
      <c r="E266" s="40" t="s">
        <v>444</v>
      </c>
      <c r="F266" s="40"/>
      <c r="G266" s="40"/>
      <c r="H266" s="40" t="s">
        <v>56</v>
      </c>
      <c r="I266" s="40" t="s">
        <v>98</v>
      </c>
      <c r="J266" s="40" t="s">
        <v>138</v>
      </c>
      <c r="K266" s="40" t="s">
        <v>445</v>
      </c>
      <c r="L266" s="41"/>
      <c r="M266" s="40" t="s">
        <v>444</v>
      </c>
      <c r="N266" s="40"/>
      <c r="O266" s="40">
        <v>2019</v>
      </c>
      <c r="P266" s="40"/>
      <c r="Q266" s="42" t="s">
        <v>63</v>
      </c>
      <c r="R266" s="42" t="s">
        <v>235</v>
      </c>
      <c r="S266" s="43" t="s">
        <v>236</v>
      </c>
      <c r="T266" s="43"/>
      <c r="U266" s="44"/>
      <c r="V266" s="32">
        <f>INDEX('[6]3 - BENCHMARK - RT'!$D$22:$V$37, MATCH($V$1,'[6]3 - BENCHMARK - RT'!$B$22, 0), MATCH($K266,'[6]3 - BENCHMARK - RT'!$D$10:$V$10, 0))</f>
        <v>69734</v>
      </c>
      <c r="W266" s="42"/>
      <c r="X266" s="42" t="s">
        <v>16</v>
      </c>
      <c r="Y266" s="42" t="s">
        <v>285</v>
      </c>
      <c r="Z266" s="42"/>
      <c r="AA266" s="42"/>
      <c r="AB266" s="46"/>
      <c r="AC266" s="34">
        <f>INDEX('[6]3 - BENCHMARK - RT'!$D$25:$V$37, MATCH($X266,'[6]3 - BENCHMARK - RT'!$B$25:$B$37, 0), MATCH($K266,'[6]3 - BENCHMARK - RT'!$D$10:$V$10, 0))</f>
        <v>643</v>
      </c>
      <c r="AD266" s="35"/>
      <c r="AF266" s="38" t="s">
        <v>446</v>
      </c>
      <c r="AG266" s="38" t="s">
        <v>422</v>
      </c>
    </row>
    <row r="267" spans="1:33" s="38" customFormat="1">
      <c r="A267" s="39"/>
      <c r="B267" s="40" t="s">
        <v>229</v>
      </c>
      <c r="C267" s="40" t="s">
        <v>168</v>
      </c>
      <c r="D267" s="40" t="s">
        <v>444</v>
      </c>
      <c r="E267" s="40" t="s">
        <v>444</v>
      </c>
      <c r="F267" s="40"/>
      <c r="G267" s="40"/>
      <c r="H267" s="40" t="s">
        <v>56</v>
      </c>
      <c r="I267" s="40" t="s">
        <v>98</v>
      </c>
      <c r="J267" s="40" t="s">
        <v>138</v>
      </c>
      <c r="K267" s="40" t="s">
        <v>445</v>
      </c>
      <c r="L267" s="41"/>
      <c r="M267" s="40" t="s">
        <v>444</v>
      </c>
      <c r="N267" s="40"/>
      <c r="O267" s="40">
        <v>2019</v>
      </c>
      <c r="P267" s="40"/>
      <c r="Q267" s="42" t="s">
        <v>63</v>
      </c>
      <c r="R267" s="42" t="s">
        <v>235</v>
      </c>
      <c r="S267" s="43" t="s">
        <v>236</v>
      </c>
      <c r="T267" s="43"/>
      <c r="U267" s="44"/>
      <c r="V267" s="32">
        <f>INDEX('[6]3 - BENCHMARK - RT'!$D$22:$V$37, MATCH($V$1,'[6]3 - BENCHMARK - RT'!$B$22, 0), MATCH($K267,'[6]3 - BENCHMARK - RT'!$D$10:$V$10, 0))</f>
        <v>69734</v>
      </c>
      <c r="W267" s="42"/>
      <c r="X267" s="42" t="s">
        <v>17</v>
      </c>
      <c r="Y267" s="42" t="s">
        <v>285</v>
      </c>
      <c r="Z267" s="42"/>
      <c r="AA267" s="42"/>
      <c r="AB267" s="46"/>
      <c r="AC267" s="34">
        <f>INDEX('[6]3 - BENCHMARK - RT'!$D$25:$V$37, MATCH($X267,'[6]3 - BENCHMARK - RT'!$B$25:$B$37, 0), MATCH($K267,'[6]3 - BENCHMARK - RT'!$D$10:$V$10, 0))</f>
        <v>394</v>
      </c>
      <c r="AD267" s="35"/>
      <c r="AF267" s="38" t="s">
        <v>446</v>
      </c>
      <c r="AG267" s="38" t="s">
        <v>422</v>
      </c>
    </row>
    <row r="268" spans="1:33" s="38" customFormat="1">
      <c r="A268" s="39"/>
      <c r="B268" s="40" t="s">
        <v>229</v>
      </c>
      <c r="C268" s="40" t="s">
        <v>168</v>
      </c>
      <c r="D268" s="40" t="s">
        <v>444</v>
      </c>
      <c r="E268" s="40" t="s">
        <v>444</v>
      </c>
      <c r="F268" s="40"/>
      <c r="G268" s="40"/>
      <c r="H268" s="40" t="s">
        <v>56</v>
      </c>
      <c r="I268" s="40" t="s">
        <v>98</v>
      </c>
      <c r="J268" s="40" t="s">
        <v>138</v>
      </c>
      <c r="K268" s="40" t="s">
        <v>445</v>
      </c>
      <c r="L268" s="41"/>
      <c r="M268" s="40" t="s">
        <v>444</v>
      </c>
      <c r="N268" s="40"/>
      <c r="O268" s="40">
        <v>2019</v>
      </c>
      <c r="P268" s="40"/>
      <c r="Q268" s="42" t="s">
        <v>63</v>
      </c>
      <c r="R268" s="42" t="s">
        <v>235</v>
      </c>
      <c r="S268" s="43" t="s">
        <v>236</v>
      </c>
      <c r="T268" s="43"/>
      <c r="U268" s="44"/>
      <c r="V268" s="32">
        <f>INDEX('[6]3 - BENCHMARK - RT'!$D$22:$V$37, MATCH($V$1,'[6]3 - BENCHMARK - RT'!$B$22, 0), MATCH($K268,'[6]3 - BENCHMARK - RT'!$D$10:$V$10, 0))</f>
        <v>69734</v>
      </c>
      <c r="W268" s="42"/>
      <c r="X268" s="42" t="s">
        <v>18</v>
      </c>
      <c r="Y268" s="42" t="s">
        <v>285</v>
      </c>
      <c r="Z268" s="42"/>
      <c r="AA268" s="42"/>
      <c r="AB268" s="46"/>
      <c r="AC268" s="34">
        <f>INDEX('[6]3 - BENCHMARK - RT'!$D$25:$V$37, MATCH($X268,'[6]3 - BENCHMARK - RT'!$B$25:$B$37, 0), MATCH($K268,'[6]3 - BENCHMARK - RT'!$D$10:$V$10, 0))</f>
        <v>81</v>
      </c>
      <c r="AD268" s="35"/>
      <c r="AF268" s="38" t="s">
        <v>446</v>
      </c>
      <c r="AG268" s="38" t="s">
        <v>422</v>
      </c>
    </row>
    <row r="269" spans="1:33" s="38" customFormat="1">
      <c r="A269" s="39"/>
      <c r="B269" s="40" t="s">
        <v>229</v>
      </c>
      <c r="C269" s="40" t="s">
        <v>168</v>
      </c>
      <c r="D269" s="40" t="s">
        <v>444</v>
      </c>
      <c r="E269" s="40" t="s">
        <v>444</v>
      </c>
      <c r="F269" s="40"/>
      <c r="G269" s="40"/>
      <c r="H269" s="40" t="s">
        <v>56</v>
      </c>
      <c r="I269" s="40" t="s">
        <v>98</v>
      </c>
      <c r="J269" s="40" t="s">
        <v>138</v>
      </c>
      <c r="K269" s="40" t="s">
        <v>445</v>
      </c>
      <c r="L269" s="41"/>
      <c r="M269" s="40" t="s">
        <v>444</v>
      </c>
      <c r="N269" s="40"/>
      <c r="O269" s="40">
        <v>2019</v>
      </c>
      <c r="P269" s="40"/>
      <c r="Q269" s="42" t="s">
        <v>63</v>
      </c>
      <c r="R269" s="42" t="s">
        <v>235</v>
      </c>
      <c r="S269" s="43" t="s">
        <v>236</v>
      </c>
      <c r="T269" s="43"/>
      <c r="U269" s="44"/>
      <c r="V269" s="32">
        <f>INDEX('[6]3 - BENCHMARK - RT'!$D$22:$V$37, MATCH($V$1,'[6]3 - BENCHMARK - RT'!$B$22, 0), MATCH($K269,'[6]3 - BENCHMARK - RT'!$D$10:$V$10, 0))</f>
        <v>69734</v>
      </c>
      <c r="W269" s="42"/>
      <c r="X269" s="42" t="s">
        <v>19</v>
      </c>
      <c r="Y269" s="42" t="s">
        <v>285</v>
      </c>
      <c r="Z269" s="42"/>
      <c r="AA269" s="42"/>
      <c r="AB269" s="46"/>
      <c r="AC269" s="34">
        <f>INDEX('[6]3 - BENCHMARK - RT'!$D$25:$V$37, MATCH($X269,'[6]3 - BENCHMARK - RT'!$B$25:$B$37, 0), MATCH($K269,'[6]3 - BENCHMARK - RT'!$D$10:$V$10, 0))</f>
        <v>48</v>
      </c>
      <c r="AD269" s="35"/>
      <c r="AF269" s="38" t="s">
        <v>446</v>
      </c>
      <c r="AG269" s="38" t="s">
        <v>422</v>
      </c>
    </row>
    <row r="270" spans="1:33" s="38" customFormat="1">
      <c r="A270" s="39"/>
      <c r="B270" s="40" t="s">
        <v>229</v>
      </c>
      <c r="C270" s="40" t="s">
        <v>168</v>
      </c>
      <c r="D270" s="40" t="s">
        <v>444</v>
      </c>
      <c r="E270" s="40" t="s">
        <v>444</v>
      </c>
      <c r="F270" s="40"/>
      <c r="G270" s="40"/>
      <c r="H270" s="40" t="s">
        <v>56</v>
      </c>
      <c r="I270" s="40" t="s">
        <v>98</v>
      </c>
      <c r="J270" s="40" t="s">
        <v>138</v>
      </c>
      <c r="K270" s="40" t="s">
        <v>445</v>
      </c>
      <c r="L270" s="41"/>
      <c r="M270" s="40" t="s">
        <v>444</v>
      </c>
      <c r="N270" s="40"/>
      <c r="O270" s="40">
        <v>2019</v>
      </c>
      <c r="P270" s="40"/>
      <c r="Q270" s="42" t="s">
        <v>63</v>
      </c>
      <c r="R270" s="42" t="s">
        <v>235</v>
      </c>
      <c r="S270" s="43" t="s">
        <v>236</v>
      </c>
      <c r="T270" s="43"/>
      <c r="U270" s="44"/>
      <c r="V270" s="32">
        <f>INDEX('[6]3 - BENCHMARK - RT'!$D$22:$V$37, MATCH($V$1,'[6]3 - BENCHMARK - RT'!$B$22, 0), MATCH($K270,'[6]3 - BENCHMARK - RT'!$D$10:$V$10, 0))</f>
        <v>69734</v>
      </c>
      <c r="W270" s="42"/>
      <c r="X270" s="42" t="s">
        <v>20</v>
      </c>
      <c r="Y270" s="42" t="s">
        <v>285</v>
      </c>
      <c r="Z270" s="42"/>
      <c r="AA270" s="42"/>
      <c r="AB270" s="46"/>
      <c r="AC270" s="34">
        <f>INDEX('[6]3 - BENCHMARK - RT'!$D$25:$V$37, MATCH($X270,'[6]3 - BENCHMARK - RT'!$B$25:$B$37, 0), MATCH($K270,'[6]3 - BENCHMARK - RT'!$D$10:$V$10, 0))</f>
        <v>723</v>
      </c>
      <c r="AD270" s="35"/>
      <c r="AF270" s="38" t="s">
        <v>446</v>
      </c>
      <c r="AG270" s="38" t="s">
        <v>422</v>
      </c>
    </row>
    <row r="271" spans="1:33" s="38" customFormat="1">
      <c r="A271" s="39"/>
      <c r="B271" s="40" t="s">
        <v>229</v>
      </c>
      <c r="C271" s="40" t="s">
        <v>168</v>
      </c>
      <c r="D271" s="40" t="s">
        <v>444</v>
      </c>
      <c r="E271" s="40" t="s">
        <v>444</v>
      </c>
      <c r="F271" s="40"/>
      <c r="G271" s="40"/>
      <c r="H271" s="40" t="s">
        <v>56</v>
      </c>
      <c r="I271" s="40" t="s">
        <v>98</v>
      </c>
      <c r="J271" s="40" t="s">
        <v>138</v>
      </c>
      <c r="K271" s="40" t="s">
        <v>445</v>
      </c>
      <c r="L271" s="41"/>
      <c r="M271" s="40" t="s">
        <v>444</v>
      </c>
      <c r="N271" s="40"/>
      <c r="O271" s="40">
        <v>2019</v>
      </c>
      <c r="P271" s="40"/>
      <c r="Q271" s="42" t="s">
        <v>63</v>
      </c>
      <c r="R271" s="42" t="s">
        <v>235</v>
      </c>
      <c r="S271" s="43" t="s">
        <v>236</v>
      </c>
      <c r="T271" s="43"/>
      <c r="U271" s="44"/>
      <c r="V271" s="32">
        <f>INDEX('[6]3 - BENCHMARK - RT'!$D$22:$V$37, MATCH($V$1,'[6]3 - BENCHMARK - RT'!$B$22, 0), MATCH($K271,'[6]3 - BENCHMARK - RT'!$D$10:$V$10, 0))</f>
        <v>69734</v>
      </c>
      <c r="W271" s="42"/>
      <c r="X271" s="42" t="s">
        <v>21</v>
      </c>
      <c r="Y271" s="42" t="s">
        <v>285</v>
      </c>
      <c r="Z271" s="42"/>
      <c r="AA271" s="42"/>
      <c r="AB271" s="46"/>
      <c r="AC271" s="34">
        <f>INDEX('[6]3 - BENCHMARK - RT'!$D$25:$V$37, MATCH($X271,'[6]3 - BENCHMARK - RT'!$B$25:$B$37, 0), MATCH($K271,'[6]3 - BENCHMARK - RT'!$D$10:$V$10, 0))</f>
        <v>1231</v>
      </c>
      <c r="AD271" s="35"/>
      <c r="AF271" s="38" t="s">
        <v>446</v>
      </c>
      <c r="AG271" s="38" t="s">
        <v>422</v>
      </c>
    </row>
    <row r="272" spans="1:33" s="38" customFormat="1">
      <c r="A272" s="39"/>
      <c r="B272" s="40" t="s">
        <v>229</v>
      </c>
      <c r="C272" s="40" t="s">
        <v>168</v>
      </c>
      <c r="D272" s="40" t="s">
        <v>444</v>
      </c>
      <c r="E272" s="40" t="s">
        <v>444</v>
      </c>
      <c r="F272" s="40"/>
      <c r="G272" s="40"/>
      <c r="H272" s="40" t="s">
        <v>56</v>
      </c>
      <c r="I272" s="40" t="s">
        <v>98</v>
      </c>
      <c r="J272" s="40" t="s">
        <v>138</v>
      </c>
      <c r="K272" s="40" t="s">
        <v>445</v>
      </c>
      <c r="L272" s="41"/>
      <c r="M272" s="40" t="s">
        <v>444</v>
      </c>
      <c r="N272" s="40"/>
      <c r="O272" s="40">
        <v>2019</v>
      </c>
      <c r="P272" s="40"/>
      <c r="Q272" s="42" t="s">
        <v>63</v>
      </c>
      <c r="R272" s="42" t="s">
        <v>235</v>
      </c>
      <c r="S272" s="43" t="s">
        <v>236</v>
      </c>
      <c r="T272" s="43"/>
      <c r="U272" s="44"/>
      <c r="V272" s="32">
        <f>INDEX('[6]3 - BENCHMARK - RT'!$D$22:$V$37, MATCH($V$1,'[6]3 - BENCHMARK - RT'!$B$22, 0), MATCH($K272,'[6]3 - BENCHMARK - RT'!$D$10:$V$10, 0))</f>
        <v>69734</v>
      </c>
      <c r="W272" s="42"/>
      <c r="X272" s="42" t="s">
        <v>22</v>
      </c>
      <c r="Y272" s="42" t="s">
        <v>285</v>
      </c>
      <c r="Z272" s="42"/>
      <c r="AA272" s="42"/>
      <c r="AB272" s="46"/>
      <c r="AC272" s="34">
        <f>INDEX('[6]3 - BENCHMARK - RT'!$D$25:$V$37, MATCH($X272,'[6]3 - BENCHMARK - RT'!$B$25:$B$37, 0), MATCH($K272,'[6]3 - BENCHMARK - RT'!$D$10:$V$10, 0))</f>
        <v>90</v>
      </c>
      <c r="AD272" s="35"/>
      <c r="AF272" s="38" t="s">
        <v>446</v>
      </c>
      <c r="AG272" s="38" t="s">
        <v>422</v>
      </c>
    </row>
    <row r="273" spans="1:33" s="38" customFormat="1">
      <c r="A273" s="39"/>
      <c r="B273" s="40" t="s">
        <v>229</v>
      </c>
      <c r="C273" s="40" t="s">
        <v>168</v>
      </c>
      <c r="D273" s="40" t="s">
        <v>444</v>
      </c>
      <c r="E273" s="40" t="s">
        <v>444</v>
      </c>
      <c r="F273" s="40"/>
      <c r="G273" s="40"/>
      <c r="H273" s="40" t="s">
        <v>56</v>
      </c>
      <c r="I273" s="40" t="s">
        <v>98</v>
      </c>
      <c r="J273" s="40" t="s">
        <v>138</v>
      </c>
      <c r="K273" s="40" t="s">
        <v>445</v>
      </c>
      <c r="L273" s="41"/>
      <c r="M273" s="40" t="s">
        <v>444</v>
      </c>
      <c r="N273" s="40"/>
      <c r="O273" s="40">
        <v>2019</v>
      </c>
      <c r="P273" s="40"/>
      <c r="Q273" s="42" t="s">
        <v>63</v>
      </c>
      <c r="R273" s="42" t="s">
        <v>235</v>
      </c>
      <c r="S273" s="43" t="s">
        <v>236</v>
      </c>
      <c r="T273" s="43"/>
      <c r="U273" s="44"/>
      <c r="V273" s="32">
        <f>INDEX('[6]3 - BENCHMARK - RT'!$D$22:$V$37, MATCH($V$1,'[6]3 - BENCHMARK - RT'!$B$22, 0), MATCH($K273,'[6]3 - BENCHMARK - RT'!$D$10:$V$10, 0))</f>
        <v>69734</v>
      </c>
      <c r="W273" s="42"/>
      <c r="X273" s="42" t="s">
        <v>23</v>
      </c>
      <c r="Y273" s="42" t="s">
        <v>285</v>
      </c>
      <c r="Z273" s="42"/>
      <c r="AA273" s="42"/>
      <c r="AB273" s="46"/>
      <c r="AC273" s="34">
        <f>INDEX('[6]3 - BENCHMARK - RT'!$D$25:$V$37, MATCH($X273,'[6]3 - BENCHMARK - RT'!$B$25:$B$37, 0), MATCH($K273,'[6]3 - BENCHMARK - RT'!$D$10:$V$10, 0))</f>
        <v>307</v>
      </c>
      <c r="AD273" s="35"/>
      <c r="AF273" s="38" t="s">
        <v>446</v>
      </c>
      <c r="AG273" s="38" t="s">
        <v>422</v>
      </c>
    </row>
    <row r="274" spans="1:33" s="38" customFormat="1">
      <c r="A274" s="39"/>
      <c r="B274" s="40" t="s">
        <v>229</v>
      </c>
      <c r="C274" s="40" t="s">
        <v>168</v>
      </c>
      <c r="D274" s="40" t="s">
        <v>444</v>
      </c>
      <c r="E274" s="40" t="s">
        <v>444</v>
      </c>
      <c r="F274" s="40"/>
      <c r="G274" s="40"/>
      <c r="H274" s="40" t="s">
        <v>56</v>
      </c>
      <c r="I274" s="40" t="s">
        <v>98</v>
      </c>
      <c r="J274" s="40" t="s">
        <v>138</v>
      </c>
      <c r="K274" s="40" t="s">
        <v>445</v>
      </c>
      <c r="L274" s="41"/>
      <c r="M274" s="40" t="s">
        <v>444</v>
      </c>
      <c r="N274" s="40"/>
      <c r="O274" s="40">
        <v>2019</v>
      </c>
      <c r="P274" s="40"/>
      <c r="Q274" s="42" t="s">
        <v>63</v>
      </c>
      <c r="R274" s="42" t="s">
        <v>235</v>
      </c>
      <c r="S274" s="43" t="s">
        <v>236</v>
      </c>
      <c r="T274" s="43"/>
      <c r="U274" s="44"/>
      <c r="V274" s="32">
        <f>INDEX('[6]3 - BENCHMARK - RT'!$D$22:$V$37, MATCH($V$1,'[6]3 - BENCHMARK - RT'!$B$22, 0), MATCH($K274,'[6]3 - BENCHMARK - RT'!$D$10:$V$10, 0))</f>
        <v>69734</v>
      </c>
      <c r="W274" s="42"/>
      <c r="X274" s="42" t="s">
        <v>24</v>
      </c>
      <c r="Y274" s="42" t="s">
        <v>285</v>
      </c>
      <c r="Z274" s="42"/>
      <c r="AA274" s="42"/>
      <c r="AB274" s="46"/>
      <c r="AC274" s="34">
        <f>INDEX('[6]3 - BENCHMARK - RT'!$D$25:$V$37, MATCH($X274,'[6]3 - BENCHMARK - RT'!$B$25:$B$37, 0), MATCH($K274,'[6]3 - BENCHMARK - RT'!$D$10:$V$10, 0))</f>
        <v>0</v>
      </c>
      <c r="AD274" s="35"/>
      <c r="AF274" s="38" t="s">
        <v>446</v>
      </c>
      <c r="AG274" s="38" t="s">
        <v>422</v>
      </c>
    </row>
    <row r="275" spans="1:33" s="36" customFormat="1" ht="15" customHeight="1">
      <c r="A275" s="27"/>
      <c r="B275" s="28" t="s">
        <v>229</v>
      </c>
      <c r="C275" s="28" t="s">
        <v>168</v>
      </c>
      <c r="D275" s="28" t="s">
        <v>444</v>
      </c>
      <c r="E275" s="28" t="s">
        <v>444</v>
      </c>
      <c r="F275" s="28"/>
      <c r="G275" s="28"/>
      <c r="H275" s="28" t="s">
        <v>56</v>
      </c>
      <c r="I275" s="28" t="s">
        <v>98</v>
      </c>
      <c r="J275" s="28" t="s">
        <v>138</v>
      </c>
      <c r="K275" s="28" t="s">
        <v>447</v>
      </c>
      <c r="L275" s="29"/>
      <c r="M275" s="28" t="s">
        <v>444</v>
      </c>
      <c r="N275" s="28"/>
      <c r="O275" s="28">
        <v>2018</v>
      </c>
      <c r="P275" s="28"/>
      <c r="Q275" s="30" t="s">
        <v>63</v>
      </c>
      <c r="R275" s="30" t="s">
        <v>235</v>
      </c>
      <c r="S275" s="30" t="s">
        <v>236</v>
      </c>
      <c r="T275" s="30"/>
      <c r="U275" s="31"/>
      <c r="V275" s="32">
        <f>INDEX('[6]3 - BENCHMARK - RT'!$D$22:$V$37, MATCH($V$1,'[6]3 - BENCHMARK - RT'!$B$22, 0), MATCH($K275,'[6]3 - BENCHMARK - RT'!$D$10:$V$10, 0))</f>
        <v>68862</v>
      </c>
      <c r="W275" s="30"/>
      <c r="X275" s="30" t="s">
        <v>12</v>
      </c>
      <c r="Y275" s="30" t="s">
        <v>285</v>
      </c>
      <c r="Z275" s="30"/>
      <c r="AA275" s="30"/>
      <c r="AB275" s="33"/>
      <c r="AC275" s="34">
        <f>INDEX('[6]3 - BENCHMARK - RT'!$D$25:$V$37, MATCH($X275,'[6]3 - BENCHMARK - RT'!$B$25:$B$37, 0), MATCH($K275,'[6]3 - BENCHMARK - RT'!$D$10:$V$10, 0))</f>
        <v>513</v>
      </c>
      <c r="AD275" s="35"/>
      <c r="AF275" s="36" t="s">
        <v>448</v>
      </c>
      <c r="AG275" s="36" t="s">
        <v>422</v>
      </c>
    </row>
    <row r="276" spans="1:33" s="36" customFormat="1">
      <c r="A276" s="27"/>
      <c r="B276" s="28" t="s">
        <v>229</v>
      </c>
      <c r="C276" s="28" t="s">
        <v>168</v>
      </c>
      <c r="D276" s="28" t="s">
        <v>444</v>
      </c>
      <c r="E276" s="28" t="s">
        <v>444</v>
      </c>
      <c r="F276" s="28"/>
      <c r="G276" s="28"/>
      <c r="H276" s="28" t="s">
        <v>56</v>
      </c>
      <c r="I276" s="28" t="s">
        <v>98</v>
      </c>
      <c r="J276" s="28" t="s">
        <v>138</v>
      </c>
      <c r="K276" s="28" t="s">
        <v>447</v>
      </c>
      <c r="L276" s="29"/>
      <c r="M276" s="28" t="s">
        <v>444</v>
      </c>
      <c r="N276" s="28"/>
      <c r="O276" s="28">
        <v>2018</v>
      </c>
      <c r="P276" s="28"/>
      <c r="Q276" s="30" t="s">
        <v>63</v>
      </c>
      <c r="R276" s="30" t="s">
        <v>235</v>
      </c>
      <c r="S276" s="37" t="s">
        <v>236</v>
      </c>
      <c r="T276" s="37"/>
      <c r="U276" s="31"/>
      <c r="V276" s="32">
        <f>INDEX('[6]3 - BENCHMARK - RT'!$D$22:$V$37, MATCH($V$1,'[6]3 - BENCHMARK - RT'!$B$22, 0), MATCH($K276,'[6]3 - BENCHMARK - RT'!$D$10:$V$10, 0))</f>
        <v>68862</v>
      </c>
      <c r="W276" s="30"/>
      <c r="X276" s="30" t="s">
        <v>13</v>
      </c>
      <c r="Y276" s="30" t="s">
        <v>285</v>
      </c>
      <c r="Z276" s="30"/>
      <c r="AA276" s="30"/>
      <c r="AB276" s="33"/>
      <c r="AC276" s="34">
        <f>INDEX('[6]3 - BENCHMARK - RT'!$D$25:$V$37, MATCH($X276,'[6]3 - BENCHMARK - RT'!$B$25:$B$37, 0), MATCH($K276,'[6]3 - BENCHMARK - RT'!$D$10:$V$10, 0))</f>
        <v>1053</v>
      </c>
      <c r="AD276" s="35"/>
      <c r="AF276" s="36" t="s">
        <v>448</v>
      </c>
      <c r="AG276" s="36" t="s">
        <v>422</v>
      </c>
    </row>
    <row r="277" spans="1:33" s="36" customFormat="1">
      <c r="A277" s="27"/>
      <c r="B277" s="28" t="s">
        <v>229</v>
      </c>
      <c r="C277" s="28" t="s">
        <v>168</v>
      </c>
      <c r="D277" s="28" t="s">
        <v>444</v>
      </c>
      <c r="E277" s="28" t="s">
        <v>444</v>
      </c>
      <c r="F277" s="28"/>
      <c r="G277" s="28"/>
      <c r="H277" s="28" t="s">
        <v>56</v>
      </c>
      <c r="I277" s="28" t="s">
        <v>98</v>
      </c>
      <c r="J277" s="28" t="s">
        <v>138</v>
      </c>
      <c r="K277" s="28" t="s">
        <v>447</v>
      </c>
      <c r="L277" s="29"/>
      <c r="M277" s="28" t="s">
        <v>444</v>
      </c>
      <c r="N277" s="28"/>
      <c r="O277" s="28">
        <v>2018</v>
      </c>
      <c r="P277" s="28"/>
      <c r="Q277" s="30" t="s">
        <v>63</v>
      </c>
      <c r="R277" s="30" t="s">
        <v>235</v>
      </c>
      <c r="S277" s="37" t="s">
        <v>236</v>
      </c>
      <c r="T277" s="37"/>
      <c r="U277" s="31"/>
      <c r="V277" s="32">
        <f>INDEX('[6]3 - BENCHMARK - RT'!$D$22:$V$37, MATCH($V$1,'[6]3 - BENCHMARK - RT'!$B$22, 0), MATCH($K277,'[6]3 - BENCHMARK - RT'!$D$10:$V$10, 0))</f>
        <v>68862</v>
      </c>
      <c r="W277" s="30"/>
      <c r="X277" s="30" t="s">
        <v>14</v>
      </c>
      <c r="Y277" s="30" t="s">
        <v>285</v>
      </c>
      <c r="Z277" s="30"/>
      <c r="AA277" s="30"/>
      <c r="AB277" s="33"/>
      <c r="AC277" s="34">
        <f>INDEX('[6]3 - BENCHMARK - RT'!$D$25:$V$37, MATCH($X277,'[6]3 - BENCHMARK - RT'!$B$25:$B$37, 0), MATCH($K277,'[6]3 - BENCHMARK - RT'!$D$10:$V$10, 0))</f>
        <v>943.2</v>
      </c>
      <c r="AD277" s="35"/>
      <c r="AF277" s="36" t="s">
        <v>448</v>
      </c>
      <c r="AG277" s="36" t="s">
        <v>422</v>
      </c>
    </row>
    <row r="278" spans="1:33" s="36" customFormat="1">
      <c r="A278" s="27"/>
      <c r="B278" s="28" t="s">
        <v>229</v>
      </c>
      <c r="C278" s="28" t="s">
        <v>168</v>
      </c>
      <c r="D278" s="28" t="s">
        <v>444</v>
      </c>
      <c r="E278" s="28" t="s">
        <v>444</v>
      </c>
      <c r="F278" s="28"/>
      <c r="G278" s="28"/>
      <c r="H278" s="28" t="s">
        <v>56</v>
      </c>
      <c r="I278" s="28" t="s">
        <v>98</v>
      </c>
      <c r="J278" s="28" t="s">
        <v>138</v>
      </c>
      <c r="K278" s="28" t="s">
        <v>447</v>
      </c>
      <c r="L278" s="29"/>
      <c r="M278" s="28" t="s">
        <v>444</v>
      </c>
      <c r="N278" s="28"/>
      <c r="O278" s="28">
        <v>2018</v>
      </c>
      <c r="P278" s="28"/>
      <c r="Q278" s="30" t="s">
        <v>63</v>
      </c>
      <c r="R278" s="30" t="s">
        <v>235</v>
      </c>
      <c r="S278" s="37" t="s">
        <v>236</v>
      </c>
      <c r="T278" s="37"/>
      <c r="U278" s="31"/>
      <c r="V278" s="32">
        <f>INDEX('[6]3 - BENCHMARK - RT'!$D$22:$V$37, MATCH($V$1,'[6]3 - BENCHMARK - RT'!$B$22, 0), MATCH($K278,'[6]3 - BENCHMARK - RT'!$D$10:$V$10, 0))</f>
        <v>68862</v>
      </c>
      <c r="W278" s="30"/>
      <c r="X278" s="30" t="s">
        <v>15</v>
      </c>
      <c r="Y278" s="30" t="s">
        <v>285</v>
      </c>
      <c r="Z278" s="30"/>
      <c r="AA278" s="30"/>
      <c r="AB278" s="33"/>
      <c r="AC278" s="34">
        <f>INDEX('[6]3 - BENCHMARK - RT'!$D$25:$V$37, MATCH($X278,'[6]3 - BENCHMARK - RT'!$B$25:$B$37, 0), MATCH($K278,'[6]3 - BENCHMARK - RT'!$D$10:$V$10, 0))</f>
        <v>184.44444444444446</v>
      </c>
      <c r="AD278" s="35"/>
      <c r="AF278" s="36" t="s">
        <v>448</v>
      </c>
      <c r="AG278" s="36" t="s">
        <v>422</v>
      </c>
    </row>
    <row r="279" spans="1:33" s="36" customFormat="1">
      <c r="A279" s="27"/>
      <c r="B279" s="28" t="s">
        <v>229</v>
      </c>
      <c r="C279" s="28" t="s">
        <v>168</v>
      </c>
      <c r="D279" s="28" t="s">
        <v>444</v>
      </c>
      <c r="E279" s="28" t="s">
        <v>444</v>
      </c>
      <c r="F279" s="28"/>
      <c r="G279" s="28"/>
      <c r="H279" s="28" t="s">
        <v>56</v>
      </c>
      <c r="I279" s="28" t="s">
        <v>98</v>
      </c>
      <c r="J279" s="28" t="s">
        <v>138</v>
      </c>
      <c r="K279" s="28" t="s">
        <v>447</v>
      </c>
      <c r="L279" s="29"/>
      <c r="M279" s="28" t="s">
        <v>444</v>
      </c>
      <c r="N279" s="28"/>
      <c r="O279" s="28">
        <v>2018</v>
      </c>
      <c r="P279" s="28"/>
      <c r="Q279" s="30" t="s">
        <v>63</v>
      </c>
      <c r="R279" s="30" t="s">
        <v>235</v>
      </c>
      <c r="S279" s="37" t="s">
        <v>236</v>
      </c>
      <c r="T279" s="37"/>
      <c r="U279" s="31"/>
      <c r="V279" s="32">
        <f>INDEX('[6]3 - BENCHMARK - RT'!$D$22:$V$37, MATCH($V$1,'[6]3 - BENCHMARK - RT'!$B$22, 0), MATCH($K279,'[6]3 - BENCHMARK - RT'!$D$10:$V$10, 0))</f>
        <v>68862</v>
      </c>
      <c r="W279" s="30"/>
      <c r="X279" s="30" t="s">
        <v>16</v>
      </c>
      <c r="Y279" s="30" t="s">
        <v>285</v>
      </c>
      <c r="Z279" s="30"/>
      <c r="AA279" s="30"/>
      <c r="AB279" s="33"/>
      <c r="AC279" s="34">
        <f>INDEX('[6]3 - BENCHMARK - RT'!$D$25:$V$37, MATCH($X279,'[6]3 - BENCHMARK - RT'!$B$25:$B$37, 0), MATCH($K279,'[6]3 - BENCHMARK - RT'!$D$10:$V$10, 0))</f>
        <v>687</v>
      </c>
      <c r="AD279" s="35"/>
      <c r="AF279" s="36" t="s">
        <v>448</v>
      </c>
      <c r="AG279" s="36" t="s">
        <v>422</v>
      </c>
    </row>
    <row r="280" spans="1:33" s="36" customFormat="1">
      <c r="A280" s="27"/>
      <c r="B280" s="28" t="s">
        <v>229</v>
      </c>
      <c r="C280" s="28" t="s">
        <v>168</v>
      </c>
      <c r="D280" s="28" t="s">
        <v>444</v>
      </c>
      <c r="E280" s="28" t="s">
        <v>444</v>
      </c>
      <c r="F280" s="28"/>
      <c r="G280" s="28"/>
      <c r="H280" s="28" t="s">
        <v>56</v>
      </c>
      <c r="I280" s="28" t="s">
        <v>98</v>
      </c>
      <c r="J280" s="28" t="s">
        <v>138</v>
      </c>
      <c r="K280" s="28" t="s">
        <v>447</v>
      </c>
      <c r="L280" s="29"/>
      <c r="M280" s="28" t="s">
        <v>444</v>
      </c>
      <c r="N280" s="28"/>
      <c r="O280" s="28">
        <v>2018</v>
      </c>
      <c r="P280" s="28"/>
      <c r="Q280" s="30" t="s">
        <v>63</v>
      </c>
      <c r="R280" s="30" t="s">
        <v>235</v>
      </c>
      <c r="S280" s="37" t="s">
        <v>236</v>
      </c>
      <c r="T280" s="37"/>
      <c r="U280" s="31"/>
      <c r="V280" s="32">
        <f>INDEX('[6]3 - BENCHMARK - RT'!$D$22:$V$37, MATCH($V$1,'[6]3 - BENCHMARK - RT'!$B$22, 0), MATCH($K280,'[6]3 - BENCHMARK - RT'!$D$10:$V$10, 0))</f>
        <v>68862</v>
      </c>
      <c r="W280" s="30"/>
      <c r="X280" s="30" t="s">
        <v>17</v>
      </c>
      <c r="Y280" s="30" t="s">
        <v>285</v>
      </c>
      <c r="Z280" s="30"/>
      <c r="AA280" s="30"/>
      <c r="AB280" s="33"/>
      <c r="AC280" s="34">
        <f>INDEX('[6]3 - BENCHMARK - RT'!$D$25:$V$37, MATCH($X280,'[6]3 - BENCHMARK - RT'!$B$25:$B$37, 0), MATCH($K280,'[6]3 - BENCHMARK - RT'!$D$10:$V$10, 0))</f>
        <v>448</v>
      </c>
      <c r="AD280" s="35"/>
      <c r="AF280" s="36" t="s">
        <v>448</v>
      </c>
      <c r="AG280" s="36" t="s">
        <v>422</v>
      </c>
    </row>
    <row r="281" spans="1:33" s="36" customFormat="1">
      <c r="A281" s="27"/>
      <c r="B281" s="28" t="s">
        <v>229</v>
      </c>
      <c r="C281" s="28" t="s">
        <v>168</v>
      </c>
      <c r="D281" s="28" t="s">
        <v>444</v>
      </c>
      <c r="E281" s="28" t="s">
        <v>444</v>
      </c>
      <c r="F281" s="28"/>
      <c r="G281" s="28"/>
      <c r="H281" s="28" t="s">
        <v>56</v>
      </c>
      <c r="I281" s="28" t="s">
        <v>98</v>
      </c>
      <c r="J281" s="28" t="s">
        <v>138</v>
      </c>
      <c r="K281" s="28" t="s">
        <v>447</v>
      </c>
      <c r="L281" s="29"/>
      <c r="M281" s="28" t="s">
        <v>444</v>
      </c>
      <c r="N281" s="28"/>
      <c r="O281" s="28">
        <v>2018</v>
      </c>
      <c r="P281" s="28"/>
      <c r="Q281" s="30" t="s">
        <v>63</v>
      </c>
      <c r="R281" s="30" t="s">
        <v>235</v>
      </c>
      <c r="S281" s="37" t="s">
        <v>236</v>
      </c>
      <c r="T281" s="37"/>
      <c r="U281" s="31"/>
      <c r="V281" s="32">
        <f>INDEX('[6]3 - BENCHMARK - RT'!$D$22:$V$37, MATCH($V$1,'[6]3 - BENCHMARK - RT'!$B$22, 0), MATCH($K281,'[6]3 - BENCHMARK - RT'!$D$10:$V$10, 0))</f>
        <v>68862</v>
      </c>
      <c r="W281" s="30"/>
      <c r="X281" s="30" t="s">
        <v>18</v>
      </c>
      <c r="Y281" s="30" t="s">
        <v>285</v>
      </c>
      <c r="Z281" s="30"/>
      <c r="AA281" s="30"/>
      <c r="AB281" s="33"/>
      <c r="AC281" s="34">
        <f>INDEX('[6]3 - BENCHMARK - RT'!$D$25:$V$37, MATCH($X281,'[6]3 - BENCHMARK - RT'!$B$25:$B$37, 0), MATCH($K281,'[6]3 - BENCHMARK - RT'!$D$10:$V$10, 0))</f>
        <v>64.666666666666671</v>
      </c>
      <c r="AD281" s="35"/>
      <c r="AF281" s="36" t="s">
        <v>448</v>
      </c>
      <c r="AG281" s="36" t="s">
        <v>422</v>
      </c>
    </row>
    <row r="282" spans="1:33" s="36" customFormat="1">
      <c r="A282" s="27"/>
      <c r="B282" s="28" t="s">
        <v>229</v>
      </c>
      <c r="C282" s="28" t="s">
        <v>168</v>
      </c>
      <c r="D282" s="28" t="s">
        <v>444</v>
      </c>
      <c r="E282" s="28" t="s">
        <v>444</v>
      </c>
      <c r="F282" s="28"/>
      <c r="G282" s="28"/>
      <c r="H282" s="28" t="s">
        <v>56</v>
      </c>
      <c r="I282" s="28" t="s">
        <v>98</v>
      </c>
      <c r="J282" s="28" t="s">
        <v>138</v>
      </c>
      <c r="K282" s="28" t="s">
        <v>447</v>
      </c>
      <c r="L282" s="29"/>
      <c r="M282" s="28" t="s">
        <v>444</v>
      </c>
      <c r="N282" s="28"/>
      <c r="O282" s="28">
        <v>2018</v>
      </c>
      <c r="P282" s="28"/>
      <c r="Q282" s="30" t="s">
        <v>63</v>
      </c>
      <c r="R282" s="30" t="s">
        <v>235</v>
      </c>
      <c r="S282" s="37" t="s">
        <v>236</v>
      </c>
      <c r="T282" s="37"/>
      <c r="U282" s="31"/>
      <c r="V282" s="32">
        <f>INDEX('[6]3 - BENCHMARK - RT'!$D$22:$V$37, MATCH($V$1,'[6]3 - BENCHMARK - RT'!$B$22, 0), MATCH($K282,'[6]3 - BENCHMARK - RT'!$D$10:$V$10, 0))</f>
        <v>68862</v>
      </c>
      <c r="W282" s="30"/>
      <c r="X282" s="30" t="s">
        <v>19</v>
      </c>
      <c r="Y282" s="30" t="s">
        <v>285</v>
      </c>
      <c r="Z282" s="30"/>
      <c r="AA282" s="30"/>
      <c r="AB282" s="33"/>
      <c r="AC282" s="34">
        <f>INDEX('[6]3 - BENCHMARK - RT'!$D$25:$V$37, MATCH($X282,'[6]3 - BENCHMARK - RT'!$B$25:$B$37, 0), MATCH($K282,'[6]3 - BENCHMARK - RT'!$D$10:$V$10, 0))</f>
        <v>133</v>
      </c>
      <c r="AD282" s="35"/>
      <c r="AF282" s="36" t="s">
        <v>448</v>
      </c>
      <c r="AG282" s="36" t="s">
        <v>422</v>
      </c>
    </row>
    <row r="283" spans="1:33" s="36" customFormat="1">
      <c r="A283" s="27"/>
      <c r="B283" s="28" t="s">
        <v>229</v>
      </c>
      <c r="C283" s="28" t="s">
        <v>168</v>
      </c>
      <c r="D283" s="28" t="s">
        <v>444</v>
      </c>
      <c r="E283" s="28" t="s">
        <v>444</v>
      </c>
      <c r="F283" s="28"/>
      <c r="G283" s="28"/>
      <c r="H283" s="28" t="s">
        <v>56</v>
      </c>
      <c r="I283" s="28" t="s">
        <v>98</v>
      </c>
      <c r="J283" s="28" t="s">
        <v>138</v>
      </c>
      <c r="K283" s="28" t="s">
        <v>447</v>
      </c>
      <c r="L283" s="29"/>
      <c r="M283" s="28" t="s">
        <v>444</v>
      </c>
      <c r="N283" s="28"/>
      <c r="O283" s="28">
        <v>2018</v>
      </c>
      <c r="P283" s="28"/>
      <c r="Q283" s="30" t="s">
        <v>63</v>
      </c>
      <c r="R283" s="30" t="s">
        <v>235</v>
      </c>
      <c r="S283" s="37" t="s">
        <v>236</v>
      </c>
      <c r="T283" s="37"/>
      <c r="U283" s="31"/>
      <c r="V283" s="32">
        <f>INDEX('[6]3 - BENCHMARK - RT'!$D$22:$V$37, MATCH($V$1,'[6]3 - BENCHMARK - RT'!$B$22, 0), MATCH($K283,'[6]3 - BENCHMARK - RT'!$D$10:$V$10, 0))</f>
        <v>68862</v>
      </c>
      <c r="W283" s="30"/>
      <c r="X283" s="30" t="s">
        <v>20</v>
      </c>
      <c r="Y283" s="30" t="s">
        <v>285</v>
      </c>
      <c r="Z283" s="30"/>
      <c r="AA283" s="30"/>
      <c r="AB283" s="33"/>
      <c r="AC283" s="34">
        <f>INDEX('[6]3 - BENCHMARK - RT'!$D$25:$V$37, MATCH($X283,'[6]3 - BENCHMARK - RT'!$B$25:$B$37, 0), MATCH($K283,'[6]3 - BENCHMARK - RT'!$D$10:$V$10, 0))</f>
        <v>888</v>
      </c>
      <c r="AD283" s="35"/>
      <c r="AF283" s="36" t="s">
        <v>448</v>
      </c>
      <c r="AG283" s="36" t="s">
        <v>422</v>
      </c>
    </row>
    <row r="284" spans="1:33" s="36" customFormat="1">
      <c r="A284" s="27"/>
      <c r="B284" s="28" t="s">
        <v>229</v>
      </c>
      <c r="C284" s="28" t="s">
        <v>168</v>
      </c>
      <c r="D284" s="28" t="s">
        <v>444</v>
      </c>
      <c r="E284" s="28" t="s">
        <v>444</v>
      </c>
      <c r="F284" s="28"/>
      <c r="G284" s="28"/>
      <c r="H284" s="28" t="s">
        <v>56</v>
      </c>
      <c r="I284" s="28" t="s">
        <v>98</v>
      </c>
      <c r="J284" s="28" t="s">
        <v>138</v>
      </c>
      <c r="K284" s="28" t="s">
        <v>447</v>
      </c>
      <c r="L284" s="29"/>
      <c r="M284" s="28" t="s">
        <v>444</v>
      </c>
      <c r="N284" s="28"/>
      <c r="O284" s="28">
        <v>2018</v>
      </c>
      <c r="P284" s="28"/>
      <c r="Q284" s="30" t="s">
        <v>63</v>
      </c>
      <c r="R284" s="30" t="s">
        <v>235</v>
      </c>
      <c r="S284" s="37" t="s">
        <v>236</v>
      </c>
      <c r="T284" s="37"/>
      <c r="U284" s="31"/>
      <c r="V284" s="32">
        <f>INDEX('[6]3 - BENCHMARK - RT'!$D$22:$V$37, MATCH($V$1,'[6]3 - BENCHMARK - RT'!$B$22, 0), MATCH($K284,'[6]3 - BENCHMARK - RT'!$D$10:$V$10, 0))</f>
        <v>68862</v>
      </c>
      <c r="W284" s="30"/>
      <c r="X284" s="30" t="s">
        <v>21</v>
      </c>
      <c r="Y284" s="30" t="s">
        <v>285</v>
      </c>
      <c r="Z284" s="30"/>
      <c r="AA284" s="30"/>
      <c r="AB284" s="33"/>
      <c r="AC284" s="34">
        <f>INDEX('[6]3 - BENCHMARK - RT'!$D$25:$V$37, MATCH($X284,'[6]3 - BENCHMARK - RT'!$B$25:$B$37, 0), MATCH($K284,'[6]3 - BENCHMARK - RT'!$D$10:$V$10, 0))</f>
        <v>1480</v>
      </c>
      <c r="AD284" s="35"/>
      <c r="AF284" s="36" t="s">
        <v>448</v>
      </c>
      <c r="AG284" s="36" t="s">
        <v>422</v>
      </c>
    </row>
    <row r="285" spans="1:33" s="36" customFormat="1">
      <c r="A285" s="27"/>
      <c r="B285" s="28" t="s">
        <v>229</v>
      </c>
      <c r="C285" s="28" t="s">
        <v>168</v>
      </c>
      <c r="D285" s="28" t="s">
        <v>444</v>
      </c>
      <c r="E285" s="28" t="s">
        <v>444</v>
      </c>
      <c r="F285" s="28"/>
      <c r="G285" s="28"/>
      <c r="H285" s="28" t="s">
        <v>56</v>
      </c>
      <c r="I285" s="28" t="s">
        <v>98</v>
      </c>
      <c r="J285" s="28" t="s">
        <v>138</v>
      </c>
      <c r="K285" s="28" t="s">
        <v>447</v>
      </c>
      <c r="L285" s="29"/>
      <c r="M285" s="28" t="s">
        <v>444</v>
      </c>
      <c r="N285" s="28"/>
      <c r="O285" s="28">
        <v>2018</v>
      </c>
      <c r="P285" s="28"/>
      <c r="Q285" s="30" t="s">
        <v>63</v>
      </c>
      <c r="R285" s="30" t="s">
        <v>235</v>
      </c>
      <c r="S285" s="37" t="s">
        <v>236</v>
      </c>
      <c r="T285" s="37"/>
      <c r="U285" s="31"/>
      <c r="V285" s="32">
        <f>INDEX('[6]3 - BENCHMARK - RT'!$D$22:$V$37, MATCH($V$1,'[6]3 - BENCHMARK - RT'!$B$22, 0), MATCH($K285,'[6]3 - BENCHMARK - RT'!$D$10:$V$10, 0))</f>
        <v>68862</v>
      </c>
      <c r="W285" s="30"/>
      <c r="X285" s="30" t="s">
        <v>22</v>
      </c>
      <c r="Y285" s="30" t="s">
        <v>285</v>
      </c>
      <c r="Z285" s="30"/>
      <c r="AA285" s="30"/>
      <c r="AB285" s="33"/>
      <c r="AC285" s="34">
        <f>INDEX('[6]3 - BENCHMARK - RT'!$D$25:$V$37, MATCH($X285,'[6]3 - BENCHMARK - RT'!$B$25:$B$37, 0), MATCH($K285,'[6]3 - BENCHMARK - RT'!$D$10:$V$10, 0))</f>
        <v>111</v>
      </c>
      <c r="AD285" s="35"/>
      <c r="AF285" s="36" t="s">
        <v>448</v>
      </c>
      <c r="AG285" s="36" t="s">
        <v>422</v>
      </c>
    </row>
    <row r="286" spans="1:33" s="36" customFormat="1">
      <c r="A286" s="27"/>
      <c r="B286" s="28" t="s">
        <v>229</v>
      </c>
      <c r="C286" s="28" t="s">
        <v>168</v>
      </c>
      <c r="D286" s="28" t="s">
        <v>444</v>
      </c>
      <c r="E286" s="28" t="s">
        <v>444</v>
      </c>
      <c r="F286" s="28"/>
      <c r="G286" s="28"/>
      <c r="H286" s="28" t="s">
        <v>56</v>
      </c>
      <c r="I286" s="28" t="s">
        <v>98</v>
      </c>
      <c r="J286" s="28" t="s">
        <v>138</v>
      </c>
      <c r="K286" s="28" t="s">
        <v>447</v>
      </c>
      <c r="L286" s="29"/>
      <c r="M286" s="28" t="s">
        <v>444</v>
      </c>
      <c r="N286" s="28"/>
      <c r="O286" s="28">
        <v>2018</v>
      </c>
      <c r="P286" s="28"/>
      <c r="Q286" s="30" t="s">
        <v>63</v>
      </c>
      <c r="R286" s="30" t="s">
        <v>235</v>
      </c>
      <c r="S286" s="37" t="s">
        <v>236</v>
      </c>
      <c r="T286" s="37"/>
      <c r="U286" s="31"/>
      <c r="V286" s="32">
        <f>INDEX('[6]3 - BENCHMARK - RT'!$D$22:$V$37, MATCH($V$1,'[6]3 - BENCHMARK - RT'!$B$22, 0), MATCH($K286,'[6]3 - BENCHMARK - RT'!$D$10:$V$10, 0))</f>
        <v>68862</v>
      </c>
      <c r="W286" s="30"/>
      <c r="X286" s="30" t="s">
        <v>23</v>
      </c>
      <c r="Y286" s="30" t="s">
        <v>285</v>
      </c>
      <c r="Z286" s="30"/>
      <c r="AA286" s="30"/>
      <c r="AB286" s="33"/>
      <c r="AC286" s="34">
        <f>INDEX('[6]3 - BENCHMARK - RT'!$D$25:$V$37, MATCH($X286,'[6]3 - BENCHMARK - RT'!$B$25:$B$37, 0), MATCH($K286,'[6]3 - BENCHMARK - RT'!$D$10:$V$10, 0))</f>
        <v>375</v>
      </c>
      <c r="AD286" s="35"/>
      <c r="AF286" s="36" t="s">
        <v>448</v>
      </c>
      <c r="AG286" s="36" t="s">
        <v>422</v>
      </c>
    </row>
    <row r="287" spans="1:33" s="36" customFormat="1">
      <c r="A287" s="27"/>
      <c r="B287" s="28" t="s">
        <v>229</v>
      </c>
      <c r="C287" s="28" t="s">
        <v>168</v>
      </c>
      <c r="D287" s="28" t="s">
        <v>444</v>
      </c>
      <c r="E287" s="28" t="s">
        <v>444</v>
      </c>
      <c r="F287" s="28"/>
      <c r="G287" s="28"/>
      <c r="H287" s="28" t="s">
        <v>56</v>
      </c>
      <c r="I287" s="28" t="s">
        <v>98</v>
      </c>
      <c r="J287" s="28" t="s">
        <v>138</v>
      </c>
      <c r="K287" s="28" t="s">
        <v>447</v>
      </c>
      <c r="L287" s="29"/>
      <c r="M287" s="28" t="s">
        <v>444</v>
      </c>
      <c r="N287" s="28"/>
      <c r="O287" s="28">
        <v>2018</v>
      </c>
      <c r="P287" s="28"/>
      <c r="Q287" s="30" t="s">
        <v>63</v>
      </c>
      <c r="R287" s="30" t="s">
        <v>235</v>
      </c>
      <c r="S287" s="37" t="s">
        <v>236</v>
      </c>
      <c r="T287" s="37"/>
      <c r="U287" s="31"/>
      <c r="V287" s="32">
        <f>INDEX('[6]3 - BENCHMARK - RT'!$D$22:$V$37, MATCH($V$1,'[6]3 - BENCHMARK - RT'!$B$22, 0), MATCH($K287,'[6]3 - BENCHMARK - RT'!$D$10:$V$10, 0))</f>
        <v>68862</v>
      </c>
      <c r="W287" s="30"/>
      <c r="X287" s="30" t="s">
        <v>24</v>
      </c>
      <c r="Y287" s="30" t="s">
        <v>285</v>
      </c>
      <c r="Z287" s="30"/>
      <c r="AA287" s="30"/>
      <c r="AB287" s="33"/>
      <c r="AC287" s="34">
        <f>INDEX('[6]3 - BENCHMARK - RT'!$D$25:$V$37, MATCH($X287,'[6]3 - BENCHMARK - RT'!$B$25:$B$37, 0), MATCH($K287,'[6]3 - BENCHMARK - RT'!$D$10:$V$10, 0))</f>
        <v>0</v>
      </c>
      <c r="AD287" s="35"/>
      <c r="AF287" s="36" t="s">
        <v>448</v>
      </c>
      <c r="AG287" s="36" t="s">
        <v>422</v>
      </c>
    </row>
    <row r="288" spans="1:33" s="38" customFormat="1" ht="15" customHeight="1">
      <c r="A288" s="39"/>
      <c r="B288" s="40" t="s">
        <v>229</v>
      </c>
      <c r="C288" s="40" t="s">
        <v>168</v>
      </c>
      <c r="D288" s="40" t="s">
        <v>449</v>
      </c>
      <c r="E288" s="40" t="s">
        <v>449</v>
      </c>
      <c r="F288" s="40"/>
      <c r="G288" s="40"/>
      <c r="H288" s="40" t="s">
        <v>56</v>
      </c>
      <c r="I288" s="40" t="s">
        <v>98</v>
      </c>
      <c r="J288" s="40" t="s">
        <v>428</v>
      </c>
      <c r="K288" s="40" t="s">
        <v>450</v>
      </c>
      <c r="L288" s="41"/>
      <c r="M288" s="40" t="s">
        <v>449</v>
      </c>
      <c r="N288" s="40"/>
      <c r="O288" s="40">
        <v>2022</v>
      </c>
      <c r="P288" s="40"/>
      <c r="Q288" s="42" t="s">
        <v>63</v>
      </c>
      <c r="R288" s="42" t="s">
        <v>235</v>
      </c>
      <c r="S288" s="43" t="s">
        <v>236</v>
      </c>
      <c r="T288" s="43"/>
      <c r="U288" s="44"/>
      <c r="V288" s="32">
        <f>INDEX('[6]3 - BENCHMARK - RT'!$D$22:$V$37, MATCH($V$1,'[6]3 - BENCHMARK - RT'!$B$22, 0), MATCH($K288,'[6]3 - BENCHMARK - RT'!$D$10:$V$10, 0))</f>
        <v>34904</v>
      </c>
      <c r="W288" s="42"/>
      <c r="X288" s="42" t="s">
        <v>12</v>
      </c>
      <c r="Y288" s="42" t="s">
        <v>285</v>
      </c>
      <c r="Z288" s="42"/>
      <c r="AA288" s="42"/>
      <c r="AB288" s="46"/>
      <c r="AC288" s="34">
        <f>INDEX('[6]3 - BENCHMARK - RT'!$D$25:$V$37, MATCH($X288,'[6]3 - BENCHMARK - RT'!$B$25:$B$37, 0), MATCH($K288,'[6]3 - BENCHMARK - RT'!$D$10:$V$10, 0))</f>
        <v>431</v>
      </c>
      <c r="AD288" s="35"/>
      <c r="AF288" s="38" t="s">
        <v>451</v>
      </c>
      <c r="AG288" s="38" t="s">
        <v>422</v>
      </c>
    </row>
    <row r="289" spans="1:33" s="38" customFormat="1">
      <c r="A289" s="39"/>
      <c r="B289" s="40" t="s">
        <v>229</v>
      </c>
      <c r="C289" s="40" t="s">
        <v>168</v>
      </c>
      <c r="D289" s="40" t="s">
        <v>449</v>
      </c>
      <c r="E289" s="40" t="s">
        <v>449</v>
      </c>
      <c r="F289" s="40"/>
      <c r="G289" s="40"/>
      <c r="H289" s="40" t="s">
        <v>56</v>
      </c>
      <c r="I289" s="40" t="s">
        <v>98</v>
      </c>
      <c r="J289" s="40" t="s">
        <v>428</v>
      </c>
      <c r="K289" s="40" t="s">
        <v>450</v>
      </c>
      <c r="L289" s="41"/>
      <c r="M289" s="40" t="s">
        <v>449</v>
      </c>
      <c r="N289" s="40"/>
      <c r="O289" s="40">
        <v>2022</v>
      </c>
      <c r="P289" s="40"/>
      <c r="Q289" s="42" t="s">
        <v>63</v>
      </c>
      <c r="R289" s="42" t="s">
        <v>235</v>
      </c>
      <c r="S289" s="43" t="s">
        <v>236</v>
      </c>
      <c r="T289" s="43"/>
      <c r="U289" s="44"/>
      <c r="V289" s="32">
        <f>INDEX('[6]3 - BENCHMARK - RT'!$D$22:$V$37, MATCH($V$1,'[6]3 - BENCHMARK - RT'!$B$22, 0), MATCH($K289,'[6]3 - BENCHMARK - RT'!$D$10:$V$10, 0))</f>
        <v>34904</v>
      </c>
      <c r="W289" s="42"/>
      <c r="X289" s="42" t="s">
        <v>13</v>
      </c>
      <c r="Y289" s="42" t="s">
        <v>285</v>
      </c>
      <c r="Z289" s="42"/>
      <c r="AA289" s="42"/>
      <c r="AB289" s="46"/>
      <c r="AC289" s="34">
        <f>INDEX('[6]3 - BENCHMARK - RT'!$D$25:$V$37, MATCH($X289,'[6]3 - BENCHMARK - RT'!$B$25:$B$37, 0), MATCH($K289,'[6]3 - BENCHMARK - RT'!$D$10:$V$10, 0))</f>
        <v>1401</v>
      </c>
      <c r="AD289" s="35"/>
      <c r="AF289" s="38" t="s">
        <v>451</v>
      </c>
      <c r="AG289" s="38" t="s">
        <v>422</v>
      </c>
    </row>
    <row r="290" spans="1:33" s="38" customFormat="1">
      <c r="A290" s="39"/>
      <c r="B290" s="40" t="s">
        <v>229</v>
      </c>
      <c r="C290" s="40" t="s">
        <v>168</v>
      </c>
      <c r="D290" s="40" t="s">
        <v>449</v>
      </c>
      <c r="E290" s="40" t="s">
        <v>449</v>
      </c>
      <c r="F290" s="40"/>
      <c r="G290" s="40"/>
      <c r="H290" s="40" t="s">
        <v>56</v>
      </c>
      <c r="I290" s="40" t="s">
        <v>98</v>
      </c>
      <c r="J290" s="40" t="s">
        <v>428</v>
      </c>
      <c r="K290" s="40" t="s">
        <v>450</v>
      </c>
      <c r="L290" s="41"/>
      <c r="M290" s="40" t="s">
        <v>449</v>
      </c>
      <c r="N290" s="40"/>
      <c r="O290" s="40">
        <v>2022</v>
      </c>
      <c r="P290" s="40"/>
      <c r="Q290" s="42" t="s">
        <v>63</v>
      </c>
      <c r="R290" s="42" t="s">
        <v>235</v>
      </c>
      <c r="S290" s="43" t="s">
        <v>236</v>
      </c>
      <c r="T290" s="43"/>
      <c r="U290" s="44"/>
      <c r="V290" s="32">
        <f>INDEX('[6]3 - BENCHMARK - RT'!$D$22:$V$37, MATCH($V$1,'[6]3 - BENCHMARK - RT'!$B$22, 0), MATCH($K290,'[6]3 - BENCHMARK - RT'!$D$10:$V$10, 0))</f>
        <v>34904</v>
      </c>
      <c r="W290" s="42"/>
      <c r="X290" s="42" t="s">
        <v>14</v>
      </c>
      <c r="Y290" s="42" t="s">
        <v>285</v>
      </c>
      <c r="Z290" s="42"/>
      <c r="AA290" s="42"/>
      <c r="AB290" s="46"/>
      <c r="AC290" s="34">
        <f>INDEX('[6]3 - BENCHMARK - RT'!$D$25:$V$37, MATCH($X290,'[6]3 - BENCHMARK - RT'!$B$25:$B$37, 0), MATCH($K290,'[6]3 - BENCHMARK - RT'!$D$10:$V$10, 0))</f>
        <v>665</v>
      </c>
      <c r="AD290" s="35"/>
      <c r="AF290" s="38" t="s">
        <v>451</v>
      </c>
      <c r="AG290" s="38" t="s">
        <v>422</v>
      </c>
    </row>
    <row r="291" spans="1:33" s="38" customFormat="1">
      <c r="A291" s="39"/>
      <c r="B291" s="40" t="s">
        <v>229</v>
      </c>
      <c r="C291" s="40" t="s">
        <v>168</v>
      </c>
      <c r="D291" s="40" t="s">
        <v>449</v>
      </c>
      <c r="E291" s="40" t="s">
        <v>449</v>
      </c>
      <c r="F291" s="40"/>
      <c r="G291" s="40"/>
      <c r="H291" s="40" t="s">
        <v>56</v>
      </c>
      <c r="I291" s="40" t="s">
        <v>98</v>
      </c>
      <c r="J291" s="40" t="s">
        <v>428</v>
      </c>
      <c r="K291" s="40" t="s">
        <v>450</v>
      </c>
      <c r="L291" s="41"/>
      <c r="M291" s="40" t="s">
        <v>449</v>
      </c>
      <c r="N291" s="40"/>
      <c r="O291" s="40">
        <v>2022</v>
      </c>
      <c r="P291" s="40"/>
      <c r="Q291" s="42" t="s">
        <v>63</v>
      </c>
      <c r="R291" s="42" t="s">
        <v>235</v>
      </c>
      <c r="S291" s="43" t="s">
        <v>236</v>
      </c>
      <c r="T291" s="43"/>
      <c r="U291" s="44"/>
      <c r="V291" s="32">
        <f>INDEX('[6]3 - BENCHMARK - RT'!$D$22:$V$37, MATCH($V$1,'[6]3 - BENCHMARK - RT'!$B$22, 0), MATCH($K291,'[6]3 - BENCHMARK - RT'!$D$10:$V$10, 0))</f>
        <v>34904</v>
      </c>
      <c r="W291" s="42"/>
      <c r="X291" s="42" t="s">
        <v>15</v>
      </c>
      <c r="Y291" s="42" t="s">
        <v>285</v>
      </c>
      <c r="Z291" s="42"/>
      <c r="AA291" s="42"/>
      <c r="AB291" s="46"/>
      <c r="AC291" s="34">
        <f>INDEX('[6]3 - BENCHMARK - RT'!$D$25:$V$37, MATCH($X291,'[6]3 - BENCHMARK - RT'!$B$25:$B$37, 0), MATCH($K291,'[6]3 - BENCHMARK - RT'!$D$10:$V$10, 0))</f>
        <v>293</v>
      </c>
      <c r="AD291" s="35"/>
      <c r="AF291" s="38" t="s">
        <v>451</v>
      </c>
      <c r="AG291" s="38" t="s">
        <v>422</v>
      </c>
    </row>
    <row r="292" spans="1:33" s="38" customFormat="1">
      <c r="A292" s="39"/>
      <c r="B292" s="40" t="s">
        <v>229</v>
      </c>
      <c r="C292" s="40" t="s">
        <v>168</v>
      </c>
      <c r="D292" s="40" t="s">
        <v>449</v>
      </c>
      <c r="E292" s="40" t="s">
        <v>449</v>
      </c>
      <c r="F292" s="40"/>
      <c r="G292" s="40"/>
      <c r="H292" s="40" t="s">
        <v>56</v>
      </c>
      <c r="I292" s="40" t="s">
        <v>98</v>
      </c>
      <c r="J292" s="40" t="s">
        <v>428</v>
      </c>
      <c r="K292" s="40" t="s">
        <v>450</v>
      </c>
      <c r="L292" s="41"/>
      <c r="M292" s="40" t="s">
        <v>449</v>
      </c>
      <c r="N292" s="40"/>
      <c r="O292" s="40">
        <v>2022</v>
      </c>
      <c r="P292" s="40"/>
      <c r="Q292" s="42" t="s">
        <v>63</v>
      </c>
      <c r="R292" s="42" t="s">
        <v>235</v>
      </c>
      <c r="S292" s="43" t="s">
        <v>236</v>
      </c>
      <c r="T292" s="43"/>
      <c r="U292" s="44"/>
      <c r="V292" s="32">
        <f>INDEX('[6]3 - BENCHMARK - RT'!$D$22:$V$37, MATCH($V$1,'[6]3 - BENCHMARK - RT'!$B$22, 0), MATCH($K292,'[6]3 - BENCHMARK - RT'!$D$10:$V$10, 0))</f>
        <v>34904</v>
      </c>
      <c r="W292" s="42"/>
      <c r="X292" s="42" t="s">
        <v>16</v>
      </c>
      <c r="Y292" s="42" t="s">
        <v>285</v>
      </c>
      <c r="Z292" s="42"/>
      <c r="AA292" s="42"/>
      <c r="AB292" s="46"/>
      <c r="AC292" s="34">
        <f>INDEX('[6]3 - BENCHMARK - RT'!$D$25:$V$37, MATCH($X292,'[6]3 - BENCHMARK - RT'!$B$25:$B$37, 0), MATCH($K292,'[6]3 - BENCHMARK - RT'!$D$10:$V$10, 0))</f>
        <v>561</v>
      </c>
      <c r="AD292" s="35"/>
      <c r="AF292" s="38" t="s">
        <v>451</v>
      </c>
      <c r="AG292" s="38" t="s">
        <v>422</v>
      </c>
    </row>
    <row r="293" spans="1:33" s="38" customFormat="1">
      <c r="A293" s="39"/>
      <c r="B293" s="40" t="s">
        <v>229</v>
      </c>
      <c r="C293" s="40" t="s">
        <v>168</v>
      </c>
      <c r="D293" s="40" t="s">
        <v>449</v>
      </c>
      <c r="E293" s="40" t="s">
        <v>449</v>
      </c>
      <c r="F293" s="40"/>
      <c r="G293" s="40"/>
      <c r="H293" s="40" t="s">
        <v>56</v>
      </c>
      <c r="I293" s="40" t="s">
        <v>98</v>
      </c>
      <c r="J293" s="40" t="s">
        <v>428</v>
      </c>
      <c r="K293" s="40" t="s">
        <v>450</v>
      </c>
      <c r="L293" s="41"/>
      <c r="M293" s="40" t="s">
        <v>449</v>
      </c>
      <c r="N293" s="40"/>
      <c r="O293" s="40">
        <v>2022</v>
      </c>
      <c r="P293" s="40"/>
      <c r="Q293" s="42" t="s">
        <v>63</v>
      </c>
      <c r="R293" s="42" t="s">
        <v>235</v>
      </c>
      <c r="S293" s="43" t="s">
        <v>236</v>
      </c>
      <c r="T293" s="43"/>
      <c r="U293" s="44"/>
      <c r="V293" s="32">
        <f>INDEX('[6]3 - BENCHMARK - RT'!$D$22:$V$37, MATCH($V$1,'[6]3 - BENCHMARK - RT'!$B$22, 0), MATCH($K293,'[6]3 - BENCHMARK - RT'!$D$10:$V$10, 0))</f>
        <v>34904</v>
      </c>
      <c r="W293" s="42"/>
      <c r="X293" s="42" t="s">
        <v>17</v>
      </c>
      <c r="Y293" s="42" t="s">
        <v>285</v>
      </c>
      <c r="Z293" s="42"/>
      <c r="AA293" s="42"/>
      <c r="AB293" s="46"/>
      <c r="AC293" s="34">
        <f>INDEX('[6]3 - BENCHMARK - RT'!$D$25:$V$37, MATCH($X293,'[6]3 - BENCHMARK - RT'!$B$25:$B$37, 0), MATCH($K293,'[6]3 - BENCHMARK - RT'!$D$10:$V$10, 0))</f>
        <v>13</v>
      </c>
      <c r="AD293" s="35"/>
      <c r="AF293" s="38" t="s">
        <v>451</v>
      </c>
      <c r="AG293" s="38" t="s">
        <v>422</v>
      </c>
    </row>
    <row r="294" spans="1:33" s="38" customFormat="1">
      <c r="A294" s="39"/>
      <c r="B294" s="40" t="s">
        <v>229</v>
      </c>
      <c r="C294" s="40" t="s">
        <v>168</v>
      </c>
      <c r="D294" s="40" t="s">
        <v>449</v>
      </c>
      <c r="E294" s="40" t="s">
        <v>449</v>
      </c>
      <c r="F294" s="40"/>
      <c r="G294" s="40"/>
      <c r="H294" s="40" t="s">
        <v>56</v>
      </c>
      <c r="I294" s="40" t="s">
        <v>98</v>
      </c>
      <c r="J294" s="40" t="s">
        <v>428</v>
      </c>
      <c r="K294" s="40" t="s">
        <v>450</v>
      </c>
      <c r="L294" s="41"/>
      <c r="M294" s="40" t="s">
        <v>449</v>
      </c>
      <c r="N294" s="40"/>
      <c r="O294" s="40">
        <v>2022</v>
      </c>
      <c r="P294" s="40"/>
      <c r="Q294" s="42" t="s">
        <v>63</v>
      </c>
      <c r="R294" s="42" t="s">
        <v>235</v>
      </c>
      <c r="S294" s="43" t="s">
        <v>236</v>
      </c>
      <c r="T294" s="43"/>
      <c r="U294" s="44"/>
      <c r="V294" s="32">
        <f>INDEX('[6]3 - BENCHMARK - RT'!$D$22:$V$37, MATCH($V$1,'[6]3 - BENCHMARK - RT'!$B$22, 0), MATCH($K294,'[6]3 - BENCHMARK - RT'!$D$10:$V$10, 0))</f>
        <v>34904</v>
      </c>
      <c r="W294" s="42"/>
      <c r="X294" s="42" t="s">
        <v>18</v>
      </c>
      <c r="Y294" s="42" t="s">
        <v>285</v>
      </c>
      <c r="Z294" s="42"/>
      <c r="AA294" s="42"/>
      <c r="AB294" s="46"/>
      <c r="AC294" s="34">
        <f>INDEX('[6]3 - BENCHMARK - RT'!$D$25:$V$37, MATCH($X294,'[6]3 - BENCHMARK - RT'!$B$25:$B$37, 0), MATCH($K294,'[6]3 - BENCHMARK - RT'!$D$10:$V$10, 0))</f>
        <v>44</v>
      </c>
      <c r="AD294" s="35"/>
      <c r="AF294" s="38" t="s">
        <v>451</v>
      </c>
      <c r="AG294" s="38" t="s">
        <v>422</v>
      </c>
    </row>
    <row r="295" spans="1:33" s="38" customFormat="1">
      <c r="A295" s="39"/>
      <c r="B295" s="40" t="s">
        <v>229</v>
      </c>
      <c r="C295" s="40" t="s">
        <v>168</v>
      </c>
      <c r="D295" s="40" t="s">
        <v>449</v>
      </c>
      <c r="E295" s="40" t="s">
        <v>449</v>
      </c>
      <c r="F295" s="40"/>
      <c r="G295" s="40"/>
      <c r="H295" s="40" t="s">
        <v>56</v>
      </c>
      <c r="I295" s="40" t="s">
        <v>98</v>
      </c>
      <c r="J295" s="40" t="s">
        <v>428</v>
      </c>
      <c r="K295" s="40" t="s">
        <v>450</v>
      </c>
      <c r="L295" s="41"/>
      <c r="M295" s="40" t="s">
        <v>449</v>
      </c>
      <c r="N295" s="40"/>
      <c r="O295" s="40">
        <v>2022</v>
      </c>
      <c r="P295" s="40"/>
      <c r="Q295" s="42" t="s">
        <v>63</v>
      </c>
      <c r="R295" s="42" t="s">
        <v>235</v>
      </c>
      <c r="S295" s="43" t="s">
        <v>236</v>
      </c>
      <c r="T295" s="43"/>
      <c r="U295" s="44"/>
      <c r="V295" s="32">
        <f>INDEX('[6]3 - BENCHMARK - RT'!$D$22:$V$37, MATCH($V$1,'[6]3 - BENCHMARK - RT'!$B$22, 0), MATCH($K295,'[6]3 - BENCHMARK - RT'!$D$10:$V$10, 0))</f>
        <v>34904</v>
      </c>
      <c r="W295" s="42"/>
      <c r="X295" s="42" t="s">
        <v>19</v>
      </c>
      <c r="Y295" s="42" t="s">
        <v>285</v>
      </c>
      <c r="Z295" s="42"/>
      <c r="AA295" s="42"/>
      <c r="AB295" s="46"/>
      <c r="AC295" s="34">
        <f>INDEX('[6]3 - BENCHMARK - RT'!$D$25:$V$37, MATCH($X295,'[6]3 - BENCHMARK - RT'!$B$25:$B$37, 0), MATCH($K295,'[6]3 - BENCHMARK - RT'!$D$10:$V$10, 0))</f>
        <v>17</v>
      </c>
      <c r="AD295" s="35"/>
      <c r="AF295" s="38" t="s">
        <v>451</v>
      </c>
      <c r="AG295" s="38" t="s">
        <v>422</v>
      </c>
    </row>
    <row r="296" spans="1:33" s="38" customFormat="1">
      <c r="A296" s="39"/>
      <c r="B296" s="40" t="s">
        <v>229</v>
      </c>
      <c r="C296" s="40" t="s">
        <v>168</v>
      </c>
      <c r="D296" s="40" t="s">
        <v>449</v>
      </c>
      <c r="E296" s="40" t="s">
        <v>449</v>
      </c>
      <c r="F296" s="40"/>
      <c r="G296" s="40"/>
      <c r="H296" s="40" t="s">
        <v>56</v>
      </c>
      <c r="I296" s="40" t="s">
        <v>98</v>
      </c>
      <c r="J296" s="40" t="s">
        <v>428</v>
      </c>
      <c r="K296" s="40" t="s">
        <v>450</v>
      </c>
      <c r="L296" s="41"/>
      <c r="M296" s="40" t="s">
        <v>449</v>
      </c>
      <c r="N296" s="40"/>
      <c r="O296" s="40">
        <v>2022</v>
      </c>
      <c r="P296" s="40"/>
      <c r="Q296" s="42" t="s">
        <v>63</v>
      </c>
      <c r="R296" s="42" t="s">
        <v>235</v>
      </c>
      <c r="S296" s="43" t="s">
        <v>236</v>
      </c>
      <c r="T296" s="43"/>
      <c r="U296" s="44"/>
      <c r="V296" s="32">
        <f>INDEX('[6]3 - BENCHMARK - RT'!$D$22:$V$37, MATCH($V$1,'[6]3 - BENCHMARK - RT'!$B$22, 0), MATCH($K296,'[6]3 - BENCHMARK - RT'!$D$10:$V$10, 0))</f>
        <v>34904</v>
      </c>
      <c r="W296" s="42"/>
      <c r="X296" s="42" t="s">
        <v>20</v>
      </c>
      <c r="Y296" s="42" t="s">
        <v>285</v>
      </c>
      <c r="Z296" s="42"/>
      <c r="AA296" s="42"/>
      <c r="AB296" s="46"/>
      <c r="AC296" s="34">
        <f>INDEX('[6]3 - BENCHMARK - RT'!$D$25:$V$37, MATCH($X296,'[6]3 - BENCHMARK - RT'!$B$25:$B$37, 0), MATCH($K296,'[6]3 - BENCHMARK - RT'!$D$10:$V$10, 0))</f>
        <v>1179</v>
      </c>
      <c r="AD296" s="35"/>
      <c r="AF296" s="38" t="s">
        <v>451</v>
      </c>
      <c r="AG296" s="38" t="s">
        <v>422</v>
      </c>
    </row>
    <row r="297" spans="1:33" s="38" customFormat="1">
      <c r="A297" s="39"/>
      <c r="B297" s="40" t="s">
        <v>229</v>
      </c>
      <c r="C297" s="40" t="s">
        <v>168</v>
      </c>
      <c r="D297" s="40" t="s">
        <v>449</v>
      </c>
      <c r="E297" s="40" t="s">
        <v>449</v>
      </c>
      <c r="F297" s="40"/>
      <c r="G297" s="40"/>
      <c r="H297" s="40" t="s">
        <v>56</v>
      </c>
      <c r="I297" s="40" t="s">
        <v>98</v>
      </c>
      <c r="J297" s="40" t="s">
        <v>428</v>
      </c>
      <c r="K297" s="40" t="s">
        <v>450</v>
      </c>
      <c r="L297" s="41"/>
      <c r="M297" s="40" t="s">
        <v>449</v>
      </c>
      <c r="N297" s="40"/>
      <c r="O297" s="40">
        <v>2022</v>
      </c>
      <c r="P297" s="40"/>
      <c r="Q297" s="42" t="s">
        <v>63</v>
      </c>
      <c r="R297" s="42" t="s">
        <v>235</v>
      </c>
      <c r="S297" s="43" t="s">
        <v>236</v>
      </c>
      <c r="T297" s="43"/>
      <c r="U297" s="44"/>
      <c r="V297" s="32">
        <f>INDEX('[6]3 - BENCHMARK - RT'!$D$22:$V$37, MATCH($V$1,'[6]3 - BENCHMARK - RT'!$B$22, 0), MATCH($K297,'[6]3 - BENCHMARK - RT'!$D$10:$V$10, 0))</f>
        <v>34904</v>
      </c>
      <c r="W297" s="42"/>
      <c r="X297" s="42" t="s">
        <v>21</v>
      </c>
      <c r="Y297" s="42" t="s">
        <v>285</v>
      </c>
      <c r="Z297" s="42"/>
      <c r="AA297" s="42"/>
      <c r="AB297" s="46"/>
      <c r="AC297" s="34">
        <f>INDEX('[6]3 - BENCHMARK - RT'!$D$25:$V$37, MATCH($X297,'[6]3 - BENCHMARK - RT'!$B$25:$B$37, 0), MATCH($K297,'[6]3 - BENCHMARK - RT'!$D$10:$V$10, 0))</f>
        <v>753</v>
      </c>
      <c r="AD297" s="35"/>
      <c r="AF297" s="38" t="s">
        <v>451</v>
      </c>
      <c r="AG297" s="38" t="s">
        <v>422</v>
      </c>
    </row>
    <row r="298" spans="1:33" s="38" customFormat="1">
      <c r="A298" s="39"/>
      <c r="B298" s="40" t="s">
        <v>229</v>
      </c>
      <c r="C298" s="40" t="s">
        <v>168</v>
      </c>
      <c r="D298" s="40" t="s">
        <v>449</v>
      </c>
      <c r="E298" s="40" t="s">
        <v>449</v>
      </c>
      <c r="F298" s="40"/>
      <c r="G298" s="40"/>
      <c r="H298" s="40" t="s">
        <v>56</v>
      </c>
      <c r="I298" s="40" t="s">
        <v>98</v>
      </c>
      <c r="J298" s="40" t="s">
        <v>428</v>
      </c>
      <c r="K298" s="40" t="s">
        <v>450</v>
      </c>
      <c r="L298" s="41"/>
      <c r="M298" s="40" t="s">
        <v>449</v>
      </c>
      <c r="N298" s="40"/>
      <c r="O298" s="40">
        <v>2022</v>
      </c>
      <c r="P298" s="40"/>
      <c r="Q298" s="42" t="s">
        <v>63</v>
      </c>
      <c r="R298" s="42" t="s">
        <v>235</v>
      </c>
      <c r="S298" s="43" t="s">
        <v>236</v>
      </c>
      <c r="T298" s="43"/>
      <c r="U298" s="44"/>
      <c r="V298" s="32">
        <f>INDEX('[6]3 - BENCHMARK - RT'!$D$22:$V$37, MATCH($V$1,'[6]3 - BENCHMARK - RT'!$B$22, 0), MATCH($K298,'[6]3 - BENCHMARK - RT'!$D$10:$V$10, 0))</f>
        <v>34904</v>
      </c>
      <c r="W298" s="42"/>
      <c r="X298" s="42" t="s">
        <v>22</v>
      </c>
      <c r="Y298" s="42" t="s">
        <v>285</v>
      </c>
      <c r="Z298" s="42"/>
      <c r="AA298" s="42"/>
      <c r="AB298" s="46"/>
      <c r="AC298" s="34">
        <f>INDEX('[6]3 - BENCHMARK - RT'!$D$25:$V$37, MATCH($X298,'[6]3 - BENCHMARK - RT'!$B$25:$B$37, 0), MATCH($K298,'[6]3 - BENCHMARK - RT'!$D$10:$V$10, 0))</f>
        <v>384</v>
      </c>
      <c r="AD298" s="35"/>
      <c r="AF298" s="38" t="s">
        <v>451</v>
      </c>
      <c r="AG298" s="38" t="s">
        <v>422</v>
      </c>
    </row>
    <row r="299" spans="1:33" s="38" customFormat="1">
      <c r="A299" s="39"/>
      <c r="B299" s="40" t="s">
        <v>229</v>
      </c>
      <c r="C299" s="40" t="s">
        <v>168</v>
      </c>
      <c r="D299" s="40" t="s">
        <v>449</v>
      </c>
      <c r="E299" s="40" t="s">
        <v>449</v>
      </c>
      <c r="F299" s="40"/>
      <c r="G299" s="40"/>
      <c r="H299" s="40" t="s">
        <v>56</v>
      </c>
      <c r="I299" s="40" t="s">
        <v>98</v>
      </c>
      <c r="J299" s="40" t="s">
        <v>428</v>
      </c>
      <c r="K299" s="40" t="s">
        <v>450</v>
      </c>
      <c r="L299" s="41"/>
      <c r="M299" s="40" t="s">
        <v>449</v>
      </c>
      <c r="N299" s="40"/>
      <c r="O299" s="40">
        <v>2022</v>
      </c>
      <c r="P299" s="40"/>
      <c r="Q299" s="42" t="s">
        <v>63</v>
      </c>
      <c r="R299" s="42" t="s">
        <v>235</v>
      </c>
      <c r="S299" s="43" t="s">
        <v>236</v>
      </c>
      <c r="T299" s="43"/>
      <c r="U299" s="44"/>
      <c r="V299" s="32">
        <f>INDEX('[6]3 - BENCHMARK - RT'!$D$22:$V$37, MATCH($V$1,'[6]3 - BENCHMARK - RT'!$B$22, 0), MATCH($K299,'[6]3 - BENCHMARK - RT'!$D$10:$V$10, 0))</f>
        <v>34904</v>
      </c>
      <c r="W299" s="42"/>
      <c r="X299" s="42" t="s">
        <v>23</v>
      </c>
      <c r="Y299" s="42" t="s">
        <v>285</v>
      </c>
      <c r="Z299" s="42"/>
      <c r="AA299" s="42"/>
      <c r="AB299" s="46"/>
      <c r="AC299" s="34">
        <f>INDEX('[6]3 - BENCHMARK - RT'!$D$25:$V$37, MATCH($X299,'[6]3 - BENCHMARK - RT'!$B$25:$B$37, 0), MATCH($K299,'[6]3 - BENCHMARK - RT'!$D$10:$V$10, 0))</f>
        <v>344</v>
      </c>
      <c r="AD299" s="35"/>
      <c r="AF299" s="38" t="s">
        <v>451</v>
      </c>
      <c r="AG299" s="38" t="s">
        <v>422</v>
      </c>
    </row>
    <row r="300" spans="1:33" s="38" customFormat="1">
      <c r="A300" s="39"/>
      <c r="B300" s="40" t="s">
        <v>229</v>
      </c>
      <c r="C300" s="40" t="s">
        <v>168</v>
      </c>
      <c r="D300" s="40" t="s">
        <v>449</v>
      </c>
      <c r="E300" s="40" t="s">
        <v>449</v>
      </c>
      <c r="F300" s="40"/>
      <c r="G300" s="40"/>
      <c r="H300" s="40" t="s">
        <v>56</v>
      </c>
      <c r="I300" s="40" t="s">
        <v>98</v>
      </c>
      <c r="J300" s="40" t="s">
        <v>428</v>
      </c>
      <c r="K300" s="40" t="s">
        <v>450</v>
      </c>
      <c r="L300" s="41"/>
      <c r="M300" s="40" t="s">
        <v>449</v>
      </c>
      <c r="N300" s="40"/>
      <c r="O300" s="40">
        <v>2022</v>
      </c>
      <c r="P300" s="40"/>
      <c r="Q300" s="42" t="s">
        <v>63</v>
      </c>
      <c r="R300" s="42" t="s">
        <v>235</v>
      </c>
      <c r="S300" s="43" t="s">
        <v>236</v>
      </c>
      <c r="T300" s="43"/>
      <c r="U300" s="44"/>
      <c r="V300" s="32">
        <f>INDEX('[6]3 - BENCHMARK - RT'!$D$22:$V$37, MATCH($V$1,'[6]3 - BENCHMARK - RT'!$B$22, 0), MATCH($K300,'[6]3 - BENCHMARK - RT'!$D$10:$V$10, 0))</f>
        <v>34904</v>
      </c>
      <c r="W300" s="42"/>
      <c r="X300" s="42" t="s">
        <v>24</v>
      </c>
      <c r="Y300" s="42" t="s">
        <v>285</v>
      </c>
      <c r="Z300" s="42"/>
      <c r="AA300" s="42"/>
      <c r="AB300" s="46"/>
      <c r="AC300" s="34">
        <f>INDEX('[6]3 - BENCHMARK - RT'!$D$25:$V$37, MATCH($X300,'[6]3 - BENCHMARK - RT'!$B$25:$B$37, 0), MATCH($K300,'[6]3 - BENCHMARK - RT'!$D$10:$V$10, 0))</f>
        <v>0</v>
      </c>
      <c r="AD300" s="35"/>
      <c r="AF300" s="38" t="s">
        <v>451</v>
      </c>
      <c r="AG300" s="38" t="s">
        <v>422</v>
      </c>
    </row>
    <row r="301" spans="1:33" s="36" customFormat="1" ht="15" customHeight="1">
      <c r="A301" s="27"/>
      <c r="B301" s="28" t="s">
        <v>229</v>
      </c>
      <c r="C301" s="28" t="s">
        <v>168</v>
      </c>
      <c r="D301" s="28" t="s">
        <v>449</v>
      </c>
      <c r="E301" s="28" t="s">
        <v>449</v>
      </c>
      <c r="F301" s="28"/>
      <c r="G301" s="28"/>
      <c r="H301" s="28" t="s">
        <v>440</v>
      </c>
      <c r="I301" s="28" t="s">
        <v>441</v>
      </c>
      <c r="J301" s="28" t="s">
        <v>452</v>
      </c>
      <c r="K301" s="28" t="s">
        <v>453</v>
      </c>
      <c r="L301" s="29"/>
      <c r="M301" s="28" t="s">
        <v>449</v>
      </c>
      <c r="N301" s="28"/>
      <c r="O301" s="28">
        <v>2019</v>
      </c>
      <c r="P301" s="28"/>
      <c r="Q301" s="30" t="s">
        <v>63</v>
      </c>
      <c r="R301" s="30" t="s">
        <v>235</v>
      </c>
      <c r="S301" s="30" t="s">
        <v>236</v>
      </c>
      <c r="T301" s="30"/>
      <c r="U301" s="31"/>
      <c r="V301" s="32">
        <f>INDEX('[6]3 - BENCHMARK - RT'!$D$22:$V$37, MATCH($V$1,'[6]3 - BENCHMARK - RT'!$B$22, 0), MATCH($K301,'[6]3 - BENCHMARK - RT'!$D$10:$V$10, 0))</f>
        <v>17500</v>
      </c>
      <c r="W301" s="30"/>
      <c r="X301" s="30" t="s">
        <v>12</v>
      </c>
      <c r="Y301" s="30" t="s">
        <v>285</v>
      </c>
      <c r="Z301" s="30"/>
      <c r="AA301" s="30"/>
      <c r="AB301" s="33"/>
      <c r="AC301" s="34">
        <f>INDEX('[6]3 - BENCHMARK - RT'!$D$25:$V$37, MATCH($X301,'[6]3 - BENCHMARK - RT'!$B$25:$B$37, 0), MATCH($K301,'[6]3 - BENCHMARK - RT'!$D$10:$V$10, 0))</f>
        <v>577</v>
      </c>
      <c r="AD301" s="35"/>
      <c r="AF301" s="36" t="s">
        <v>438</v>
      </c>
      <c r="AG301" s="36" t="s">
        <v>422</v>
      </c>
    </row>
    <row r="302" spans="1:33" s="36" customFormat="1">
      <c r="A302" s="27"/>
      <c r="B302" s="28" t="s">
        <v>229</v>
      </c>
      <c r="C302" s="28" t="s">
        <v>168</v>
      </c>
      <c r="D302" s="28" t="s">
        <v>449</v>
      </c>
      <c r="E302" s="28" t="s">
        <v>449</v>
      </c>
      <c r="F302" s="28"/>
      <c r="G302" s="28"/>
      <c r="H302" s="28" t="s">
        <v>440</v>
      </c>
      <c r="I302" s="28" t="s">
        <v>441</v>
      </c>
      <c r="J302" s="28" t="s">
        <v>452</v>
      </c>
      <c r="K302" s="28" t="s">
        <v>453</v>
      </c>
      <c r="L302" s="29"/>
      <c r="M302" s="28" t="s">
        <v>449</v>
      </c>
      <c r="N302" s="28"/>
      <c r="O302" s="28">
        <v>2019</v>
      </c>
      <c r="P302" s="28"/>
      <c r="Q302" s="30" t="s">
        <v>63</v>
      </c>
      <c r="R302" s="30" t="s">
        <v>235</v>
      </c>
      <c r="S302" s="37" t="s">
        <v>236</v>
      </c>
      <c r="T302" s="37"/>
      <c r="U302" s="31"/>
      <c r="V302" s="32">
        <f>INDEX('[6]3 - BENCHMARK - RT'!$D$22:$V$37, MATCH($V$1,'[6]3 - BENCHMARK - RT'!$B$22, 0), MATCH($K302,'[6]3 - BENCHMARK - RT'!$D$10:$V$10, 0))</f>
        <v>17500</v>
      </c>
      <c r="W302" s="30"/>
      <c r="X302" s="30" t="s">
        <v>13</v>
      </c>
      <c r="Y302" s="30" t="s">
        <v>285</v>
      </c>
      <c r="Z302" s="30"/>
      <c r="AA302" s="30"/>
      <c r="AB302" s="33"/>
      <c r="AC302" s="34">
        <f>INDEX('[6]3 - BENCHMARK - RT'!$D$25:$V$37, MATCH($X302,'[6]3 - BENCHMARK - RT'!$B$25:$B$37, 0), MATCH($K302,'[6]3 - BENCHMARK - RT'!$D$10:$V$10, 0))</f>
        <v>1442</v>
      </c>
      <c r="AD302" s="35"/>
      <c r="AF302" s="36" t="s">
        <v>438</v>
      </c>
      <c r="AG302" s="36" t="s">
        <v>422</v>
      </c>
    </row>
    <row r="303" spans="1:33" s="36" customFormat="1">
      <c r="A303" s="27"/>
      <c r="B303" s="28" t="s">
        <v>229</v>
      </c>
      <c r="C303" s="28" t="s">
        <v>168</v>
      </c>
      <c r="D303" s="28" t="s">
        <v>449</v>
      </c>
      <c r="E303" s="28" t="s">
        <v>449</v>
      </c>
      <c r="F303" s="28"/>
      <c r="G303" s="28"/>
      <c r="H303" s="28" t="s">
        <v>440</v>
      </c>
      <c r="I303" s="28" t="s">
        <v>441</v>
      </c>
      <c r="J303" s="28" t="s">
        <v>452</v>
      </c>
      <c r="K303" s="28" t="s">
        <v>453</v>
      </c>
      <c r="L303" s="29"/>
      <c r="M303" s="28" t="s">
        <v>449</v>
      </c>
      <c r="N303" s="28"/>
      <c r="O303" s="28">
        <v>2019</v>
      </c>
      <c r="P303" s="28"/>
      <c r="Q303" s="30" t="s">
        <v>63</v>
      </c>
      <c r="R303" s="30" t="s">
        <v>235</v>
      </c>
      <c r="S303" s="37" t="s">
        <v>236</v>
      </c>
      <c r="T303" s="37"/>
      <c r="U303" s="31"/>
      <c r="V303" s="32">
        <f>INDEX('[6]3 - BENCHMARK - RT'!$D$22:$V$37, MATCH($V$1,'[6]3 - BENCHMARK - RT'!$B$22, 0), MATCH($K303,'[6]3 - BENCHMARK - RT'!$D$10:$V$10, 0))</f>
        <v>17500</v>
      </c>
      <c r="W303" s="30"/>
      <c r="X303" s="30" t="s">
        <v>14</v>
      </c>
      <c r="Y303" s="30" t="s">
        <v>285</v>
      </c>
      <c r="Z303" s="30"/>
      <c r="AA303" s="30"/>
      <c r="AB303" s="33"/>
      <c r="AC303" s="34">
        <f>INDEX('[6]3 - BENCHMARK - RT'!$D$25:$V$37, MATCH($X303,'[6]3 - BENCHMARK - RT'!$B$25:$B$37, 0), MATCH($K303,'[6]3 - BENCHMARK - RT'!$D$10:$V$10, 0))</f>
        <v>1196</v>
      </c>
      <c r="AD303" s="35"/>
      <c r="AF303" s="36" t="s">
        <v>438</v>
      </c>
      <c r="AG303" s="36" t="s">
        <v>422</v>
      </c>
    </row>
    <row r="304" spans="1:33" s="36" customFormat="1">
      <c r="A304" s="27"/>
      <c r="B304" s="28" t="s">
        <v>229</v>
      </c>
      <c r="C304" s="28" t="s">
        <v>168</v>
      </c>
      <c r="D304" s="28" t="s">
        <v>449</v>
      </c>
      <c r="E304" s="28" t="s">
        <v>449</v>
      </c>
      <c r="F304" s="28"/>
      <c r="G304" s="28"/>
      <c r="H304" s="28" t="s">
        <v>440</v>
      </c>
      <c r="I304" s="28" t="s">
        <v>441</v>
      </c>
      <c r="J304" s="28" t="s">
        <v>452</v>
      </c>
      <c r="K304" s="28" t="s">
        <v>453</v>
      </c>
      <c r="L304" s="29"/>
      <c r="M304" s="28" t="s">
        <v>449</v>
      </c>
      <c r="N304" s="28"/>
      <c r="O304" s="28">
        <v>2019</v>
      </c>
      <c r="P304" s="28"/>
      <c r="Q304" s="30" t="s">
        <v>63</v>
      </c>
      <c r="R304" s="30" t="s">
        <v>235</v>
      </c>
      <c r="S304" s="37" t="s">
        <v>236</v>
      </c>
      <c r="T304" s="37"/>
      <c r="U304" s="31"/>
      <c r="V304" s="32">
        <f>INDEX('[6]3 - BENCHMARK - RT'!$D$22:$V$37, MATCH($V$1,'[6]3 - BENCHMARK - RT'!$B$22, 0), MATCH($K304,'[6]3 - BENCHMARK - RT'!$D$10:$V$10, 0))</f>
        <v>17500</v>
      </c>
      <c r="W304" s="30"/>
      <c r="X304" s="30" t="s">
        <v>15</v>
      </c>
      <c r="Y304" s="30" t="s">
        <v>285</v>
      </c>
      <c r="Z304" s="30"/>
      <c r="AA304" s="30"/>
      <c r="AB304" s="33"/>
      <c r="AC304" s="34">
        <f>INDEX('[6]3 - BENCHMARK - RT'!$D$25:$V$37, MATCH($X304,'[6]3 - BENCHMARK - RT'!$B$25:$B$37, 0), MATCH($K304,'[6]3 - BENCHMARK - RT'!$D$10:$V$10, 0))</f>
        <v>211</v>
      </c>
      <c r="AD304" s="35"/>
      <c r="AF304" s="36" t="s">
        <v>438</v>
      </c>
      <c r="AG304" s="36" t="s">
        <v>422</v>
      </c>
    </row>
    <row r="305" spans="1:33" s="36" customFormat="1">
      <c r="A305" s="27"/>
      <c r="B305" s="28" t="s">
        <v>229</v>
      </c>
      <c r="C305" s="28" t="s">
        <v>168</v>
      </c>
      <c r="D305" s="28" t="s">
        <v>449</v>
      </c>
      <c r="E305" s="28" t="s">
        <v>449</v>
      </c>
      <c r="F305" s="28"/>
      <c r="G305" s="28"/>
      <c r="H305" s="28" t="s">
        <v>440</v>
      </c>
      <c r="I305" s="28" t="s">
        <v>441</v>
      </c>
      <c r="J305" s="28" t="s">
        <v>452</v>
      </c>
      <c r="K305" s="28" t="s">
        <v>453</v>
      </c>
      <c r="L305" s="29"/>
      <c r="M305" s="28" t="s">
        <v>449</v>
      </c>
      <c r="N305" s="28"/>
      <c r="O305" s="28">
        <v>2019</v>
      </c>
      <c r="P305" s="28"/>
      <c r="Q305" s="30" t="s">
        <v>63</v>
      </c>
      <c r="R305" s="30" t="s">
        <v>235</v>
      </c>
      <c r="S305" s="37" t="s">
        <v>236</v>
      </c>
      <c r="T305" s="37"/>
      <c r="U305" s="31"/>
      <c r="V305" s="32">
        <f>INDEX('[6]3 - BENCHMARK - RT'!$D$22:$V$37, MATCH($V$1,'[6]3 - BENCHMARK - RT'!$B$22, 0), MATCH($K305,'[6]3 - BENCHMARK - RT'!$D$10:$V$10, 0))</f>
        <v>17500</v>
      </c>
      <c r="W305" s="30"/>
      <c r="X305" s="30" t="s">
        <v>16</v>
      </c>
      <c r="Y305" s="30" t="s">
        <v>285</v>
      </c>
      <c r="Z305" s="30"/>
      <c r="AA305" s="30"/>
      <c r="AB305" s="33"/>
      <c r="AC305" s="34">
        <f>INDEX('[6]3 - BENCHMARK - RT'!$D$25:$V$37, MATCH($X305,'[6]3 - BENCHMARK - RT'!$B$25:$B$37, 0), MATCH($K305,'[6]3 - BENCHMARK - RT'!$D$10:$V$10, 0))</f>
        <v>387</v>
      </c>
      <c r="AD305" s="35"/>
      <c r="AF305" s="36" t="s">
        <v>438</v>
      </c>
      <c r="AG305" s="36" t="s">
        <v>422</v>
      </c>
    </row>
    <row r="306" spans="1:33" s="36" customFormat="1">
      <c r="A306" s="27"/>
      <c r="B306" s="28" t="s">
        <v>229</v>
      </c>
      <c r="C306" s="28" t="s">
        <v>168</v>
      </c>
      <c r="D306" s="28" t="s">
        <v>449</v>
      </c>
      <c r="E306" s="28" t="s">
        <v>449</v>
      </c>
      <c r="F306" s="28"/>
      <c r="G306" s="28"/>
      <c r="H306" s="28" t="s">
        <v>440</v>
      </c>
      <c r="I306" s="28" t="s">
        <v>441</v>
      </c>
      <c r="J306" s="28" t="s">
        <v>452</v>
      </c>
      <c r="K306" s="28" t="s">
        <v>453</v>
      </c>
      <c r="L306" s="29"/>
      <c r="M306" s="28" t="s">
        <v>449</v>
      </c>
      <c r="N306" s="28"/>
      <c r="O306" s="28">
        <v>2019</v>
      </c>
      <c r="P306" s="28"/>
      <c r="Q306" s="30" t="s">
        <v>63</v>
      </c>
      <c r="R306" s="30" t="s">
        <v>235</v>
      </c>
      <c r="S306" s="37" t="s">
        <v>236</v>
      </c>
      <c r="T306" s="37"/>
      <c r="U306" s="31"/>
      <c r="V306" s="32">
        <f>INDEX('[6]3 - BENCHMARK - RT'!$D$22:$V$37, MATCH($V$1,'[6]3 - BENCHMARK - RT'!$B$22, 0), MATCH($K306,'[6]3 - BENCHMARK - RT'!$D$10:$V$10, 0))</f>
        <v>17500</v>
      </c>
      <c r="W306" s="30"/>
      <c r="X306" s="30" t="s">
        <v>17</v>
      </c>
      <c r="Y306" s="30" t="s">
        <v>285</v>
      </c>
      <c r="Z306" s="30"/>
      <c r="AA306" s="30"/>
      <c r="AB306" s="33"/>
      <c r="AC306" s="34">
        <f>INDEX('[6]3 - BENCHMARK - RT'!$D$25:$V$37, MATCH($X306,'[6]3 - BENCHMARK - RT'!$B$25:$B$37, 0), MATCH($K306,'[6]3 - BENCHMARK - RT'!$D$10:$V$10, 0))</f>
        <v>211</v>
      </c>
      <c r="AD306" s="35"/>
      <c r="AF306" s="36" t="s">
        <v>438</v>
      </c>
      <c r="AG306" s="36" t="s">
        <v>422</v>
      </c>
    </row>
    <row r="307" spans="1:33" s="36" customFormat="1">
      <c r="A307" s="27"/>
      <c r="B307" s="28" t="s">
        <v>229</v>
      </c>
      <c r="C307" s="28" t="s">
        <v>168</v>
      </c>
      <c r="D307" s="28" t="s">
        <v>449</v>
      </c>
      <c r="E307" s="28" t="s">
        <v>449</v>
      </c>
      <c r="F307" s="28"/>
      <c r="G307" s="28"/>
      <c r="H307" s="28" t="s">
        <v>440</v>
      </c>
      <c r="I307" s="28" t="s">
        <v>441</v>
      </c>
      <c r="J307" s="28" t="s">
        <v>452</v>
      </c>
      <c r="K307" s="28" t="s">
        <v>453</v>
      </c>
      <c r="L307" s="29"/>
      <c r="M307" s="28" t="s">
        <v>449</v>
      </c>
      <c r="N307" s="28"/>
      <c r="O307" s="28">
        <v>2019</v>
      </c>
      <c r="P307" s="28"/>
      <c r="Q307" s="30" t="s">
        <v>63</v>
      </c>
      <c r="R307" s="30" t="s">
        <v>235</v>
      </c>
      <c r="S307" s="37" t="s">
        <v>236</v>
      </c>
      <c r="T307" s="37"/>
      <c r="U307" s="31"/>
      <c r="V307" s="32">
        <f>INDEX('[6]3 - BENCHMARK - RT'!$D$22:$V$37, MATCH($V$1,'[6]3 - BENCHMARK - RT'!$B$22, 0), MATCH($K307,'[6]3 - BENCHMARK - RT'!$D$10:$V$10, 0))</f>
        <v>17500</v>
      </c>
      <c r="W307" s="30"/>
      <c r="X307" s="30" t="s">
        <v>18</v>
      </c>
      <c r="Y307" s="30" t="s">
        <v>285</v>
      </c>
      <c r="Z307" s="30"/>
      <c r="AA307" s="30"/>
      <c r="AB307" s="33"/>
      <c r="AC307" s="34">
        <f>INDEX('[6]3 - BENCHMARK - RT'!$D$25:$V$37, MATCH($X307,'[6]3 - BENCHMARK - RT'!$B$25:$B$37, 0), MATCH($K307,'[6]3 - BENCHMARK - RT'!$D$10:$V$10, 0))</f>
        <v>70</v>
      </c>
      <c r="AD307" s="35"/>
      <c r="AF307" s="36" t="s">
        <v>438</v>
      </c>
      <c r="AG307" s="36" t="s">
        <v>422</v>
      </c>
    </row>
    <row r="308" spans="1:33" s="36" customFormat="1">
      <c r="A308" s="27"/>
      <c r="B308" s="28" t="s">
        <v>229</v>
      </c>
      <c r="C308" s="28" t="s">
        <v>168</v>
      </c>
      <c r="D308" s="28" t="s">
        <v>449</v>
      </c>
      <c r="E308" s="28" t="s">
        <v>449</v>
      </c>
      <c r="F308" s="28"/>
      <c r="G308" s="28"/>
      <c r="H308" s="28" t="s">
        <v>440</v>
      </c>
      <c r="I308" s="28" t="s">
        <v>441</v>
      </c>
      <c r="J308" s="28" t="s">
        <v>452</v>
      </c>
      <c r="K308" s="28" t="s">
        <v>453</v>
      </c>
      <c r="L308" s="29"/>
      <c r="M308" s="28" t="s">
        <v>449</v>
      </c>
      <c r="N308" s="28"/>
      <c r="O308" s="28">
        <v>2019</v>
      </c>
      <c r="P308" s="28"/>
      <c r="Q308" s="30" t="s">
        <v>63</v>
      </c>
      <c r="R308" s="30" t="s">
        <v>235</v>
      </c>
      <c r="S308" s="37" t="s">
        <v>236</v>
      </c>
      <c r="T308" s="37"/>
      <c r="U308" s="31"/>
      <c r="V308" s="32">
        <f>INDEX('[6]3 - BENCHMARK - RT'!$D$22:$V$37, MATCH($V$1,'[6]3 - BENCHMARK - RT'!$B$22, 0), MATCH($K308,'[6]3 - BENCHMARK - RT'!$D$10:$V$10, 0))</f>
        <v>17500</v>
      </c>
      <c r="W308" s="30"/>
      <c r="X308" s="30" t="s">
        <v>19</v>
      </c>
      <c r="Y308" s="30" t="s">
        <v>285</v>
      </c>
      <c r="Z308" s="30"/>
      <c r="AA308" s="30"/>
      <c r="AB308" s="33"/>
      <c r="AC308" s="34">
        <f>INDEX('[6]3 - BENCHMARK - RT'!$D$25:$V$37, MATCH($X308,'[6]3 - BENCHMARK - RT'!$B$25:$B$37, 0), MATCH($K308,'[6]3 - BENCHMARK - RT'!$D$10:$V$10, 0))</f>
        <v>0</v>
      </c>
      <c r="AD308" s="35"/>
      <c r="AF308" s="36" t="s">
        <v>438</v>
      </c>
      <c r="AG308" s="36" t="s">
        <v>422</v>
      </c>
    </row>
    <row r="309" spans="1:33" s="36" customFormat="1">
      <c r="A309" s="27"/>
      <c r="B309" s="28" t="s">
        <v>229</v>
      </c>
      <c r="C309" s="28" t="s">
        <v>168</v>
      </c>
      <c r="D309" s="28" t="s">
        <v>449</v>
      </c>
      <c r="E309" s="28" t="s">
        <v>449</v>
      </c>
      <c r="F309" s="28"/>
      <c r="G309" s="28"/>
      <c r="H309" s="28" t="s">
        <v>440</v>
      </c>
      <c r="I309" s="28" t="s">
        <v>441</v>
      </c>
      <c r="J309" s="28" t="s">
        <v>452</v>
      </c>
      <c r="K309" s="28" t="s">
        <v>453</v>
      </c>
      <c r="L309" s="29"/>
      <c r="M309" s="28" t="s">
        <v>449</v>
      </c>
      <c r="N309" s="28"/>
      <c r="O309" s="28">
        <v>2019</v>
      </c>
      <c r="P309" s="28"/>
      <c r="Q309" s="30" t="s">
        <v>63</v>
      </c>
      <c r="R309" s="30" t="s">
        <v>235</v>
      </c>
      <c r="S309" s="37" t="s">
        <v>236</v>
      </c>
      <c r="T309" s="37"/>
      <c r="U309" s="31"/>
      <c r="V309" s="32">
        <f>INDEX('[6]3 - BENCHMARK - RT'!$D$22:$V$37, MATCH($V$1,'[6]3 - BENCHMARK - RT'!$B$22, 0), MATCH($K309,'[6]3 - BENCHMARK - RT'!$D$10:$V$10, 0))</f>
        <v>17500</v>
      </c>
      <c r="W309" s="30"/>
      <c r="X309" s="30" t="s">
        <v>20</v>
      </c>
      <c r="Y309" s="30" t="s">
        <v>285</v>
      </c>
      <c r="Z309" s="30"/>
      <c r="AA309" s="30"/>
      <c r="AB309" s="33"/>
      <c r="AC309" s="34">
        <f>INDEX('[6]3 - BENCHMARK - RT'!$D$25:$V$37, MATCH($X309,'[6]3 - BENCHMARK - RT'!$B$25:$B$37, 0), MATCH($K309,'[6]3 - BENCHMARK - RT'!$D$10:$V$10, 0))</f>
        <v>844</v>
      </c>
      <c r="AD309" s="35"/>
      <c r="AF309" s="36" t="s">
        <v>438</v>
      </c>
      <c r="AG309" s="36" t="s">
        <v>422</v>
      </c>
    </row>
    <row r="310" spans="1:33" s="36" customFormat="1">
      <c r="A310" s="27"/>
      <c r="B310" s="28" t="s">
        <v>229</v>
      </c>
      <c r="C310" s="28" t="s">
        <v>168</v>
      </c>
      <c r="D310" s="28" t="s">
        <v>449</v>
      </c>
      <c r="E310" s="28" t="s">
        <v>449</v>
      </c>
      <c r="F310" s="28"/>
      <c r="G310" s="28"/>
      <c r="H310" s="28" t="s">
        <v>440</v>
      </c>
      <c r="I310" s="28" t="s">
        <v>441</v>
      </c>
      <c r="J310" s="28" t="s">
        <v>452</v>
      </c>
      <c r="K310" s="28" t="s">
        <v>453</v>
      </c>
      <c r="L310" s="29"/>
      <c r="M310" s="28" t="s">
        <v>449</v>
      </c>
      <c r="N310" s="28"/>
      <c r="O310" s="28">
        <v>2019</v>
      </c>
      <c r="P310" s="28"/>
      <c r="Q310" s="30" t="s">
        <v>63</v>
      </c>
      <c r="R310" s="30" t="s">
        <v>235</v>
      </c>
      <c r="S310" s="37" t="s">
        <v>236</v>
      </c>
      <c r="T310" s="37"/>
      <c r="U310" s="31"/>
      <c r="V310" s="32">
        <f>INDEX('[6]3 - BENCHMARK - RT'!$D$22:$V$37, MATCH($V$1,'[6]3 - BENCHMARK - RT'!$B$22, 0), MATCH($K310,'[6]3 - BENCHMARK - RT'!$D$10:$V$10, 0))</f>
        <v>17500</v>
      </c>
      <c r="W310" s="30"/>
      <c r="X310" s="30" t="s">
        <v>21</v>
      </c>
      <c r="Y310" s="30" t="s">
        <v>285</v>
      </c>
      <c r="Z310" s="30"/>
      <c r="AA310" s="30"/>
      <c r="AB310" s="33"/>
      <c r="AC310" s="34">
        <f>INDEX('[6]3 - BENCHMARK - RT'!$D$25:$V$37, MATCH($X310,'[6]3 - BENCHMARK - RT'!$B$25:$B$37, 0), MATCH($K310,'[6]3 - BENCHMARK - RT'!$D$10:$V$10, 0))</f>
        <v>1125</v>
      </c>
      <c r="AD310" s="35"/>
      <c r="AF310" s="36" t="s">
        <v>438</v>
      </c>
      <c r="AG310" s="36" t="s">
        <v>422</v>
      </c>
    </row>
    <row r="311" spans="1:33" s="36" customFormat="1">
      <c r="A311" s="27"/>
      <c r="B311" s="28" t="s">
        <v>229</v>
      </c>
      <c r="C311" s="28" t="s">
        <v>168</v>
      </c>
      <c r="D311" s="28" t="s">
        <v>449</v>
      </c>
      <c r="E311" s="28" t="s">
        <v>449</v>
      </c>
      <c r="F311" s="28"/>
      <c r="G311" s="28"/>
      <c r="H311" s="28" t="s">
        <v>440</v>
      </c>
      <c r="I311" s="28" t="s">
        <v>441</v>
      </c>
      <c r="J311" s="28" t="s">
        <v>452</v>
      </c>
      <c r="K311" s="28" t="s">
        <v>453</v>
      </c>
      <c r="L311" s="29"/>
      <c r="M311" s="28" t="s">
        <v>449</v>
      </c>
      <c r="N311" s="28"/>
      <c r="O311" s="28">
        <v>2019</v>
      </c>
      <c r="P311" s="28"/>
      <c r="Q311" s="30" t="s">
        <v>63</v>
      </c>
      <c r="R311" s="30" t="s">
        <v>235</v>
      </c>
      <c r="S311" s="37" t="s">
        <v>236</v>
      </c>
      <c r="T311" s="37"/>
      <c r="U311" s="31"/>
      <c r="V311" s="32">
        <f>INDEX('[6]3 - BENCHMARK - RT'!$D$22:$V$37, MATCH($V$1,'[6]3 - BENCHMARK - RT'!$B$22, 0), MATCH($K311,'[6]3 - BENCHMARK - RT'!$D$10:$V$10, 0))</f>
        <v>17500</v>
      </c>
      <c r="W311" s="30"/>
      <c r="X311" s="30" t="s">
        <v>22</v>
      </c>
      <c r="Y311" s="30" t="s">
        <v>285</v>
      </c>
      <c r="Z311" s="30"/>
      <c r="AA311" s="30"/>
      <c r="AB311" s="33"/>
      <c r="AC311" s="34">
        <f>INDEX('[6]3 - BENCHMARK - RT'!$D$25:$V$37, MATCH($X311,'[6]3 - BENCHMARK - RT'!$B$25:$B$37, 0), MATCH($K311,'[6]3 - BENCHMARK - RT'!$D$10:$V$10, 0))</f>
        <v>0</v>
      </c>
      <c r="AD311" s="35"/>
      <c r="AF311" s="36" t="s">
        <v>438</v>
      </c>
      <c r="AG311" s="36" t="s">
        <v>422</v>
      </c>
    </row>
    <row r="312" spans="1:33" s="36" customFormat="1">
      <c r="A312" s="27"/>
      <c r="B312" s="28" t="s">
        <v>229</v>
      </c>
      <c r="C312" s="28" t="s">
        <v>168</v>
      </c>
      <c r="D312" s="28" t="s">
        <v>449</v>
      </c>
      <c r="E312" s="28" t="s">
        <v>449</v>
      </c>
      <c r="F312" s="28"/>
      <c r="G312" s="28"/>
      <c r="H312" s="28" t="s">
        <v>440</v>
      </c>
      <c r="I312" s="28" t="s">
        <v>441</v>
      </c>
      <c r="J312" s="28" t="s">
        <v>452</v>
      </c>
      <c r="K312" s="28" t="s">
        <v>453</v>
      </c>
      <c r="L312" s="29"/>
      <c r="M312" s="28" t="s">
        <v>449</v>
      </c>
      <c r="N312" s="28"/>
      <c r="O312" s="28">
        <v>2019</v>
      </c>
      <c r="P312" s="28"/>
      <c r="Q312" s="30" t="s">
        <v>63</v>
      </c>
      <c r="R312" s="30" t="s">
        <v>235</v>
      </c>
      <c r="S312" s="37" t="s">
        <v>236</v>
      </c>
      <c r="T312" s="37"/>
      <c r="U312" s="31"/>
      <c r="V312" s="32">
        <f>INDEX('[6]3 - BENCHMARK - RT'!$D$22:$V$37, MATCH($V$1,'[6]3 - BENCHMARK - RT'!$B$22, 0), MATCH($K312,'[6]3 - BENCHMARK - RT'!$D$10:$V$10, 0))</f>
        <v>17500</v>
      </c>
      <c r="W312" s="30"/>
      <c r="X312" s="30" t="s">
        <v>23</v>
      </c>
      <c r="Y312" s="30" t="s">
        <v>285</v>
      </c>
      <c r="Z312" s="30"/>
      <c r="AA312" s="30"/>
      <c r="AB312" s="33"/>
      <c r="AC312" s="34">
        <f>INDEX('[6]3 - BENCHMARK - RT'!$D$25:$V$37, MATCH($X312,'[6]3 - BENCHMARK - RT'!$B$25:$B$37, 0), MATCH($K312,'[6]3 - BENCHMARK - RT'!$D$10:$V$10, 0))</f>
        <v>364</v>
      </c>
      <c r="AD312" s="35"/>
      <c r="AF312" s="36" t="s">
        <v>438</v>
      </c>
      <c r="AG312" s="36" t="s">
        <v>422</v>
      </c>
    </row>
    <row r="313" spans="1:33" s="36" customFormat="1">
      <c r="A313" s="27"/>
      <c r="B313" s="28" t="s">
        <v>229</v>
      </c>
      <c r="C313" s="28" t="s">
        <v>168</v>
      </c>
      <c r="D313" s="28" t="s">
        <v>449</v>
      </c>
      <c r="E313" s="28" t="s">
        <v>449</v>
      </c>
      <c r="F313" s="28"/>
      <c r="G313" s="28"/>
      <c r="H313" s="28" t="s">
        <v>440</v>
      </c>
      <c r="I313" s="28" t="s">
        <v>441</v>
      </c>
      <c r="J313" s="28" t="s">
        <v>452</v>
      </c>
      <c r="K313" s="28" t="s">
        <v>453</v>
      </c>
      <c r="L313" s="29"/>
      <c r="M313" s="28" t="s">
        <v>449</v>
      </c>
      <c r="N313" s="28"/>
      <c r="O313" s="28">
        <v>2019</v>
      </c>
      <c r="P313" s="28"/>
      <c r="Q313" s="30" t="s">
        <v>63</v>
      </c>
      <c r="R313" s="30" t="s">
        <v>235</v>
      </c>
      <c r="S313" s="37" t="s">
        <v>236</v>
      </c>
      <c r="T313" s="37"/>
      <c r="U313" s="31"/>
      <c r="V313" s="32">
        <f>INDEX('[6]3 - BENCHMARK - RT'!$D$22:$V$37, MATCH($V$1,'[6]3 - BENCHMARK - RT'!$B$22, 0), MATCH($K313,'[6]3 - BENCHMARK - RT'!$D$10:$V$10, 0))</f>
        <v>17500</v>
      </c>
      <c r="W313" s="30"/>
      <c r="X313" s="30" t="s">
        <v>24</v>
      </c>
      <c r="Y313" s="30" t="s">
        <v>285</v>
      </c>
      <c r="Z313" s="30"/>
      <c r="AA313" s="30"/>
      <c r="AB313" s="33"/>
      <c r="AC313" s="34">
        <f>INDEX('[6]3 - BENCHMARK - RT'!$D$25:$V$37, MATCH($X313,'[6]3 - BENCHMARK - RT'!$B$25:$B$37, 0), MATCH($K313,'[6]3 - BENCHMARK - RT'!$D$10:$V$10, 0))</f>
        <v>0</v>
      </c>
      <c r="AD313" s="35"/>
      <c r="AF313" s="36" t="s">
        <v>438</v>
      </c>
      <c r="AG313" s="36" t="s">
        <v>422</v>
      </c>
    </row>
    <row r="314" spans="1:33" s="38" customFormat="1" ht="15" customHeight="1">
      <c r="A314" s="39"/>
      <c r="B314" s="40" t="s">
        <v>229</v>
      </c>
      <c r="C314" s="40" t="s">
        <v>168</v>
      </c>
      <c r="D314" s="40" t="s">
        <v>454</v>
      </c>
      <c r="E314" s="40" t="s">
        <v>454</v>
      </c>
      <c r="F314" s="40"/>
      <c r="G314" s="40"/>
      <c r="H314" s="40" t="s">
        <v>56</v>
      </c>
      <c r="I314" s="40" t="s">
        <v>98</v>
      </c>
      <c r="J314" s="40" t="s">
        <v>455</v>
      </c>
      <c r="K314" s="40" t="s">
        <v>456</v>
      </c>
      <c r="L314" s="41"/>
      <c r="M314" s="40" t="s">
        <v>454</v>
      </c>
      <c r="N314" s="40"/>
      <c r="O314" s="40">
        <v>2023</v>
      </c>
      <c r="P314" s="40"/>
      <c r="Q314" s="42" t="s">
        <v>63</v>
      </c>
      <c r="R314" s="42" t="s">
        <v>235</v>
      </c>
      <c r="S314" s="43" t="s">
        <v>236</v>
      </c>
      <c r="T314" s="43"/>
      <c r="U314" s="44"/>
      <c r="V314" s="32">
        <f>INDEX('[6]3 - BENCHMARK - RT'!$D$22:$V$37, MATCH($V$1,'[6]3 - BENCHMARK - RT'!$B$22, 0), MATCH($K314,'[6]3 - BENCHMARK - RT'!$D$10:$V$10, 0))</f>
        <v>15283</v>
      </c>
      <c r="W314" s="42"/>
      <c r="X314" s="42" t="s">
        <v>12</v>
      </c>
      <c r="Y314" s="42" t="s">
        <v>285</v>
      </c>
      <c r="Z314" s="42"/>
      <c r="AA314" s="42"/>
      <c r="AB314" s="46"/>
      <c r="AC314" s="34">
        <f>INDEX('[6]3 - BENCHMARK - RT'!$D$25:$V$37, MATCH($X314,'[6]3 - BENCHMARK - RT'!$B$25:$B$37, 0), MATCH($K314,'[6]3 - BENCHMARK - RT'!$D$10:$V$10, 0))</f>
        <v>474</v>
      </c>
      <c r="AD314" s="35"/>
      <c r="AF314" s="38" t="s">
        <v>457</v>
      </c>
      <c r="AG314" s="38" t="s">
        <v>422</v>
      </c>
    </row>
    <row r="315" spans="1:33" s="38" customFormat="1">
      <c r="A315" s="39"/>
      <c r="B315" s="40" t="s">
        <v>229</v>
      </c>
      <c r="C315" s="40" t="s">
        <v>168</v>
      </c>
      <c r="D315" s="40" t="s">
        <v>454</v>
      </c>
      <c r="E315" s="40" t="s">
        <v>454</v>
      </c>
      <c r="F315" s="40"/>
      <c r="G315" s="40"/>
      <c r="H315" s="40" t="s">
        <v>56</v>
      </c>
      <c r="I315" s="40" t="s">
        <v>98</v>
      </c>
      <c r="J315" s="40" t="s">
        <v>455</v>
      </c>
      <c r="K315" s="40" t="s">
        <v>456</v>
      </c>
      <c r="L315" s="41"/>
      <c r="M315" s="40" t="s">
        <v>454</v>
      </c>
      <c r="N315" s="40"/>
      <c r="O315" s="40">
        <v>2023</v>
      </c>
      <c r="P315" s="40"/>
      <c r="Q315" s="42" t="s">
        <v>63</v>
      </c>
      <c r="R315" s="42" t="s">
        <v>235</v>
      </c>
      <c r="S315" s="43" t="s">
        <v>236</v>
      </c>
      <c r="T315" s="43"/>
      <c r="U315" s="44"/>
      <c r="V315" s="32">
        <f>INDEX('[6]3 - BENCHMARK - RT'!$D$22:$V$37, MATCH($V$1,'[6]3 - BENCHMARK - RT'!$B$22, 0), MATCH($K315,'[6]3 - BENCHMARK - RT'!$D$10:$V$10, 0))</f>
        <v>15283</v>
      </c>
      <c r="W315" s="42"/>
      <c r="X315" s="42" t="s">
        <v>13</v>
      </c>
      <c r="Y315" s="42" t="s">
        <v>285</v>
      </c>
      <c r="Z315" s="42"/>
      <c r="AA315" s="42"/>
      <c r="AB315" s="46"/>
      <c r="AC315" s="34">
        <f>INDEX('[6]3 - BENCHMARK - RT'!$D$25:$V$37, MATCH($X315,'[6]3 - BENCHMARK - RT'!$B$25:$B$37, 0), MATCH($K315,'[6]3 - BENCHMARK - RT'!$D$10:$V$10, 0))</f>
        <v>1472</v>
      </c>
      <c r="AD315" s="35"/>
      <c r="AF315" s="38" t="s">
        <v>457</v>
      </c>
      <c r="AG315" s="38" t="s">
        <v>422</v>
      </c>
    </row>
    <row r="316" spans="1:33" s="38" customFormat="1">
      <c r="A316" s="39"/>
      <c r="B316" s="40" t="s">
        <v>229</v>
      </c>
      <c r="C316" s="40" t="s">
        <v>168</v>
      </c>
      <c r="D316" s="40" t="s">
        <v>454</v>
      </c>
      <c r="E316" s="40" t="s">
        <v>454</v>
      </c>
      <c r="F316" s="40"/>
      <c r="G316" s="40"/>
      <c r="H316" s="40" t="s">
        <v>56</v>
      </c>
      <c r="I316" s="40" t="s">
        <v>98</v>
      </c>
      <c r="J316" s="40" t="s">
        <v>455</v>
      </c>
      <c r="K316" s="40" t="s">
        <v>456</v>
      </c>
      <c r="L316" s="41"/>
      <c r="M316" s="40" t="s">
        <v>454</v>
      </c>
      <c r="N316" s="40"/>
      <c r="O316" s="40">
        <v>2023</v>
      </c>
      <c r="P316" s="40"/>
      <c r="Q316" s="42" t="s">
        <v>63</v>
      </c>
      <c r="R316" s="42" t="s">
        <v>235</v>
      </c>
      <c r="S316" s="43" t="s">
        <v>236</v>
      </c>
      <c r="T316" s="43"/>
      <c r="U316" s="44"/>
      <c r="V316" s="32">
        <f>INDEX('[6]3 - BENCHMARK - RT'!$D$22:$V$37, MATCH($V$1,'[6]3 - BENCHMARK - RT'!$B$22, 0), MATCH($K316,'[6]3 - BENCHMARK - RT'!$D$10:$V$10, 0))</f>
        <v>15283</v>
      </c>
      <c r="W316" s="42"/>
      <c r="X316" s="42" t="s">
        <v>14</v>
      </c>
      <c r="Y316" s="42" t="s">
        <v>285</v>
      </c>
      <c r="Z316" s="42"/>
      <c r="AA316" s="42"/>
      <c r="AB316" s="46"/>
      <c r="AC316" s="34">
        <f>INDEX('[6]3 - BENCHMARK - RT'!$D$25:$V$37, MATCH($X316,'[6]3 - BENCHMARK - RT'!$B$25:$B$37, 0), MATCH($K316,'[6]3 - BENCHMARK - RT'!$D$10:$V$10, 0))</f>
        <v>1230</v>
      </c>
      <c r="AD316" s="35"/>
      <c r="AF316" s="38" t="s">
        <v>457</v>
      </c>
      <c r="AG316" s="38" t="s">
        <v>422</v>
      </c>
    </row>
    <row r="317" spans="1:33" s="38" customFormat="1">
      <c r="A317" s="39"/>
      <c r="B317" s="40" t="s">
        <v>229</v>
      </c>
      <c r="C317" s="40" t="s">
        <v>168</v>
      </c>
      <c r="D317" s="40" t="s">
        <v>454</v>
      </c>
      <c r="E317" s="40" t="s">
        <v>454</v>
      </c>
      <c r="F317" s="40"/>
      <c r="G317" s="40"/>
      <c r="H317" s="40" t="s">
        <v>56</v>
      </c>
      <c r="I317" s="40" t="s">
        <v>98</v>
      </c>
      <c r="J317" s="40" t="s">
        <v>455</v>
      </c>
      <c r="K317" s="40" t="s">
        <v>456</v>
      </c>
      <c r="L317" s="41"/>
      <c r="M317" s="40" t="s">
        <v>454</v>
      </c>
      <c r="N317" s="40"/>
      <c r="O317" s="40">
        <v>2023</v>
      </c>
      <c r="P317" s="40"/>
      <c r="Q317" s="42" t="s">
        <v>63</v>
      </c>
      <c r="R317" s="42" t="s">
        <v>235</v>
      </c>
      <c r="S317" s="43" t="s">
        <v>236</v>
      </c>
      <c r="T317" s="43"/>
      <c r="U317" s="44"/>
      <c r="V317" s="32">
        <f>INDEX('[6]3 - BENCHMARK - RT'!$D$22:$V$37, MATCH($V$1,'[6]3 - BENCHMARK - RT'!$B$22, 0), MATCH($K317,'[6]3 - BENCHMARK - RT'!$D$10:$V$10, 0))</f>
        <v>15283</v>
      </c>
      <c r="W317" s="42"/>
      <c r="X317" s="42" t="s">
        <v>15</v>
      </c>
      <c r="Y317" s="42" t="s">
        <v>285</v>
      </c>
      <c r="Z317" s="42"/>
      <c r="AA317" s="42"/>
      <c r="AB317" s="46"/>
      <c r="AC317" s="34">
        <f>INDEX('[6]3 - BENCHMARK - RT'!$D$25:$V$37, MATCH($X317,'[6]3 - BENCHMARK - RT'!$B$25:$B$37, 0), MATCH($K317,'[6]3 - BENCHMARK - RT'!$D$10:$V$10, 0))</f>
        <v>90</v>
      </c>
      <c r="AD317" s="35"/>
      <c r="AF317" s="38" t="s">
        <v>457</v>
      </c>
      <c r="AG317" s="38" t="s">
        <v>422</v>
      </c>
    </row>
    <row r="318" spans="1:33" s="38" customFormat="1">
      <c r="A318" s="39"/>
      <c r="B318" s="40" t="s">
        <v>229</v>
      </c>
      <c r="C318" s="40" t="s">
        <v>168</v>
      </c>
      <c r="D318" s="40" t="s">
        <v>454</v>
      </c>
      <c r="E318" s="40" t="s">
        <v>454</v>
      </c>
      <c r="F318" s="40"/>
      <c r="G318" s="40"/>
      <c r="H318" s="40" t="s">
        <v>56</v>
      </c>
      <c r="I318" s="40" t="s">
        <v>98</v>
      </c>
      <c r="J318" s="40" t="s">
        <v>455</v>
      </c>
      <c r="K318" s="40" t="s">
        <v>456</v>
      </c>
      <c r="L318" s="41"/>
      <c r="M318" s="40" t="s">
        <v>454</v>
      </c>
      <c r="N318" s="40"/>
      <c r="O318" s="40">
        <v>2023</v>
      </c>
      <c r="P318" s="40"/>
      <c r="Q318" s="42" t="s">
        <v>63</v>
      </c>
      <c r="R318" s="42" t="s">
        <v>235</v>
      </c>
      <c r="S318" s="43" t="s">
        <v>236</v>
      </c>
      <c r="T318" s="43"/>
      <c r="U318" s="44"/>
      <c r="V318" s="32">
        <f>INDEX('[6]3 - BENCHMARK - RT'!$D$22:$V$37, MATCH($V$1,'[6]3 - BENCHMARK - RT'!$B$22, 0), MATCH($K318,'[6]3 - BENCHMARK - RT'!$D$10:$V$10, 0))</f>
        <v>15283</v>
      </c>
      <c r="W318" s="42"/>
      <c r="X318" s="42" t="s">
        <v>16</v>
      </c>
      <c r="Y318" s="42" t="s">
        <v>285</v>
      </c>
      <c r="Z318" s="42"/>
      <c r="AA318" s="42"/>
      <c r="AB318" s="46"/>
      <c r="AC318" s="34">
        <f>INDEX('[6]3 - BENCHMARK - RT'!$D$25:$V$37, MATCH($X318,'[6]3 - BENCHMARK - RT'!$B$25:$B$37, 0), MATCH($K318,'[6]3 - BENCHMARK - RT'!$D$10:$V$10, 0))</f>
        <v>164</v>
      </c>
      <c r="AD318" s="35"/>
      <c r="AF318" s="38" t="s">
        <v>457</v>
      </c>
      <c r="AG318" s="38" t="s">
        <v>422</v>
      </c>
    </row>
    <row r="319" spans="1:33" s="38" customFormat="1">
      <c r="A319" s="39"/>
      <c r="B319" s="40" t="s">
        <v>229</v>
      </c>
      <c r="C319" s="40" t="s">
        <v>168</v>
      </c>
      <c r="D319" s="40" t="s">
        <v>454</v>
      </c>
      <c r="E319" s="40" t="s">
        <v>454</v>
      </c>
      <c r="F319" s="40"/>
      <c r="G319" s="40"/>
      <c r="H319" s="40" t="s">
        <v>56</v>
      </c>
      <c r="I319" s="40" t="s">
        <v>98</v>
      </c>
      <c r="J319" s="40" t="s">
        <v>455</v>
      </c>
      <c r="K319" s="40" t="s">
        <v>456</v>
      </c>
      <c r="L319" s="41"/>
      <c r="M319" s="40" t="s">
        <v>454</v>
      </c>
      <c r="N319" s="40"/>
      <c r="O319" s="40">
        <v>2023</v>
      </c>
      <c r="P319" s="40"/>
      <c r="Q319" s="42" t="s">
        <v>63</v>
      </c>
      <c r="R319" s="42" t="s">
        <v>235</v>
      </c>
      <c r="S319" s="43" t="s">
        <v>236</v>
      </c>
      <c r="T319" s="43"/>
      <c r="U319" s="44"/>
      <c r="V319" s="32">
        <f>INDEX('[6]3 - BENCHMARK - RT'!$D$22:$V$37, MATCH($V$1,'[6]3 - BENCHMARK - RT'!$B$22, 0), MATCH($K319,'[6]3 - BENCHMARK - RT'!$D$10:$V$10, 0))</f>
        <v>15283</v>
      </c>
      <c r="W319" s="42"/>
      <c r="X319" s="42" t="s">
        <v>17</v>
      </c>
      <c r="Y319" s="42" t="s">
        <v>285</v>
      </c>
      <c r="Z319" s="42"/>
      <c r="AA319" s="42"/>
      <c r="AB319" s="46"/>
      <c r="AC319" s="34">
        <f>INDEX('[6]3 - BENCHMARK - RT'!$D$25:$V$37, MATCH($X319,'[6]3 - BENCHMARK - RT'!$B$25:$B$37, 0), MATCH($K319,'[6]3 - BENCHMARK - RT'!$D$10:$V$10, 0))</f>
        <v>31</v>
      </c>
      <c r="AD319" s="35"/>
      <c r="AF319" s="38" t="s">
        <v>457</v>
      </c>
      <c r="AG319" s="38" t="s">
        <v>422</v>
      </c>
    </row>
    <row r="320" spans="1:33" s="38" customFormat="1">
      <c r="A320" s="39"/>
      <c r="B320" s="40" t="s">
        <v>229</v>
      </c>
      <c r="C320" s="40" t="s">
        <v>168</v>
      </c>
      <c r="D320" s="40" t="s">
        <v>454</v>
      </c>
      <c r="E320" s="40" t="s">
        <v>454</v>
      </c>
      <c r="F320" s="40"/>
      <c r="G320" s="40"/>
      <c r="H320" s="40" t="s">
        <v>56</v>
      </c>
      <c r="I320" s="40" t="s">
        <v>98</v>
      </c>
      <c r="J320" s="40" t="s">
        <v>455</v>
      </c>
      <c r="K320" s="40" t="s">
        <v>456</v>
      </c>
      <c r="L320" s="41"/>
      <c r="M320" s="40" t="s">
        <v>454</v>
      </c>
      <c r="N320" s="40"/>
      <c r="O320" s="40">
        <v>2023</v>
      </c>
      <c r="P320" s="40"/>
      <c r="Q320" s="42" t="s">
        <v>63</v>
      </c>
      <c r="R320" s="42" t="s">
        <v>235</v>
      </c>
      <c r="S320" s="43" t="s">
        <v>236</v>
      </c>
      <c r="T320" s="43"/>
      <c r="U320" s="44"/>
      <c r="V320" s="32">
        <f>INDEX('[6]3 - BENCHMARK - RT'!$D$22:$V$37, MATCH($V$1,'[6]3 - BENCHMARK - RT'!$B$22, 0), MATCH($K320,'[6]3 - BENCHMARK - RT'!$D$10:$V$10, 0))</f>
        <v>15283</v>
      </c>
      <c r="W320" s="42"/>
      <c r="X320" s="42" t="s">
        <v>18</v>
      </c>
      <c r="Y320" s="42" t="s">
        <v>285</v>
      </c>
      <c r="Z320" s="42"/>
      <c r="AA320" s="42"/>
      <c r="AB320" s="46"/>
      <c r="AC320" s="34">
        <f>INDEX('[6]3 - BENCHMARK - RT'!$D$25:$V$37, MATCH($X320,'[6]3 - BENCHMARK - RT'!$B$25:$B$37, 0), MATCH($K320,'[6]3 - BENCHMARK - RT'!$D$10:$V$10, 0))</f>
        <v>71</v>
      </c>
      <c r="AD320" s="35"/>
      <c r="AF320" s="38" t="s">
        <v>457</v>
      </c>
      <c r="AG320" s="38" t="s">
        <v>422</v>
      </c>
    </row>
    <row r="321" spans="1:33" s="38" customFormat="1">
      <c r="A321" s="39"/>
      <c r="B321" s="40" t="s">
        <v>229</v>
      </c>
      <c r="C321" s="40" t="s">
        <v>168</v>
      </c>
      <c r="D321" s="40" t="s">
        <v>454</v>
      </c>
      <c r="E321" s="40" t="s">
        <v>454</v>
      </c>
      <c r="F321" s="40"/>
      <c r="G321" s="40"/>
      <c r="H321" s="40" t="s">
        <v>56</v>
      </c>
      <c r="I321" s="40" t="s">
        <v>98</v>
      </c>
      <c r="J321" s="40" t="s">
        <v>455</v>
      </c>
      <c r="K321" s="40" t="s">
        <v>456</v>
      </c>
      <c r="L321" s="41"/>
      <c r="M321" s="40" t="s">
        <v>454</v>
      </c>
      <c r="N321" s="40"/>
      <c r="O321" s="40">
        <v>2023</v>
      </c>
      <c r="P321" s="40"/>
      <c r="Q321" s="42" t="s">
        <v>63</v>
      </c>
      <c r="R321" s="42" t="s">
        <v>235</v>
      </c>
      <c r="S321" s="43" t="s">
        <v>236</v>
      </c>
      <c r="T321" s="43"/>
      <c r="U321" s="44"/>
      <c r="V321" s="32">
        <f>INDEX('[6]3 - BENCHMARK - RT'!$D$22:$V$37, MATCH($V$1,'[6]3 - BENCHMARK - RT'!$B$22, 0), MATCH($K321,'[6]3 - BENCHMARK - RT'!$D$10:$V$10, 0))</f>
        <v>15283</v>
      </c>
      <c r="W321" s="42"/>
      <c r="X321" s="42" t="s">
        <v>19</v>
      </c>
      <c r="Y321" s="42" t="s">
        <v>285</v>
      </c>
      <c r="Z321" s="42"/>
      <c r="AA321" s="42"/>
      <c r="AB321" s="46"/>
      <c r="AC321" s="34">
        <f>INDEX('[6]3 - BENCHMARK - RT'!$D$25:$V$37, MATCH($X321,'[6]3 - BENCHMARK - RT'!$B$25:$B$37, 0), MATCH($K321,'[6]3 - BENCHMARK - RT'!$D$10:$V$10, 0))</f>
        <v>16</v>
      </c>
      <c r="AD321" s="35"/>
      <c r="AF321" s="38" t="s">
        <v>457</v>
      </c>
      <c r="AG321" s="38" t="s">
        <v>422</v>
      </c>
    </row>
    <row r="322" spans="1:33" s="38" customFormat="1">
      <c r="A322" s="39"/>
      <c r="B322" s="40" t="s">
        <v>229</v>
      </c>
      <c r="C322" s="40" t="s">
        <v>168</v>
      </c>
      <c r="D322" s="40" t="s">
        <v>454</v>
      </c>
      <c r="E322" s="40" t="s">
        <v>454</v>
      </c>
      <c r="F322" s="40"/>
      <c r="G322" s="40"/>
      <c r="H322" s="40" t="s">
        <v>56</v>
      </c>
      <c r="I322" s="40" t="s">
        <v>98</v>
      </c>
      <c r="J322" s="40" t="s">
        <v>455</v>
      </c>
      <c r="K322" s="40" t="s">
        <v>456</v>
      </c>
      <c r="L322" s="41"/>
      <c r="M322" s="40" t="s">
        <v>454</v>
      </c>
      <c r="N322" s="40"/>
      <c r="O322" s="40">
        <v>2023</v>
      </c>
      <c r="P322" s="40"/>
      <c r="Q322" s="42" t="s">
        <v>63</v>
      </c>
      <c r="R322" s="42" t="s">
        <v>235</v>
      </c>
      <c r="S322" s="43" t="s">
        <v>236</v>
      </c>
      <c r="T322" s="43"/>
      <c r="U322" s="44"/>
      <c r="V322" s="32">
        <f>INDEX('[6]3 - BENCHMARK - RT'!$D$22:$V$37, MATCH($V$1,'[6]3 - BENCHMARK - RT'!$B$22, 0), MATCH($K322,'[6]3 - BENCHMARK - RT'!$D$10:$V$10, 0))</f>
        <v>15283</v>
      </c>
      <c r="W322" s="42"/>
      <c r="X322" s="42" t="s">
        <v>20</v>
      </c>
      <c r="Y322" s="42" t="s">
        <v>285</v>
      </c>
      <c r="Z322" s="42"/>
      <c r="AA322" s="42"/>
      <c r="AB322" s="46"/>
      <c r="AC322" s="34">
        <f>INDEX('[6]3 - BENCHMARK - RT'!$D$25:$V$37, MATCH($X322,'[6]3 - BENCHMARK - RT'!$B$25:$B$37, 0), MATCH($K322,'[6]3 - BENCHMARK - RT'!$D$10:$V$10, 0))</f>
        <v>593</v>
      </c>
      <c r="AD322" s="35"/>
      <c r="AF322" s="38" t="s">
        <v>457</v>
      </c>
      <c r="AG322" s="38" t="s">
        <v>422</v>
      </c>
    </row>
    <row r="323" spans="1:33" s="38" customFormat="1">
      <c r="A323" s="39"/>
      <c r="B323" s="40" t="s">
        <v>229</v>
      </c>
      <c r="C323" s="40" t="s">
        <v>168</v>
      </c>
      <c r="D323" s="40" t="s">
        <v>454</v>
      </c>
      <c r="E323" s="40" t="s">
        <v>454</v>
      </c>
      <c r="F323" s="40"/>
      <c r="G323" s="40"/>
      <c r="H323" s="40" t="s">
        <v>56</v>
      </c>
      <c r="I323" s="40" t="s">
        <v>98</v>
      </c>
      <c r="J323" s="40" t="s">
        <v>455</v>
      </c>
      <c r="K323" s="40" t="s">
        <v>456</v>
      </c>
      <c r="L323" s="41"/>
      <c r="M323" s="40" t="s">
        <v>454</v>
      </c>
      <c r="N323" s="40"/>
      <c r="O323" s="40">
        <v>2023</v>
      </c>
      <c r="P323" s="40"/>
      <c r="Q323" s="42" t="s">
        <v>63</v>
      </c>
      <c r="R323" s="42" t="s">
        <v>235</v>
      </c>
      <c r="S323" s="43" t="s">
        <v>236</v>
      </c>
      <c r="T323" s="43"/>
      <c r="U323" s="44"/>
      <c r="V323" s="32">
        <f>INDEX('[6]3 - BENCHMARK - RT'!$D$22:$V$37, MATCH($V$1,'[6]3 - BENCHMARK - RT'!$B$22, 0), MATCH($K323,'[6]3 - BENCHMARK - RT'!$D$10:$V$10, 0))</f>
        <v>15283</v>
      </c>
      <c r="W323" s="42"/>
      <c r="X323" s="42" t="s">
        <v>21</v>
      </c>
      <c r="Y323" s="42" t="s">
        <v>285</v>
      </c>
      <c r="Z323" s="42"/>
      <c r="AA323" s="42"/>
      <c r="AB323" s="46"/>
      <c r="AC323" s="34">
        <f>INDEX('[6]3 - BENCHMARK - RT'!$D$25:$V$37, MATCH($X323,'[6]3 - BENCHMARK - RT'!$B$25:$B$37, 0), MATCH($K323,'[6]3 - BENCHMARK - RT'!$D$10:$V$10, 0))</f>
        <v>768</v>
      </c>
      <c r="AD323" s="35"/>
      <c r="AF323" s="38" t="s">
        <v>457</v>
      </c>
      <c r="AG323" s="38" t="s">
        <v>422</v>
      </c>
    </row>
    <row r="324" spans="1:33" s="38" customFormat="1">
      <c r="A324" s="39"/>
      <c r="B324" s="40" t="s">
        <v>229</v>
      </c>
      <c r="C324" s="40" t="s">
        <v>168</v>
      </c>
      <c r="D324" s="40" t="s">
        <v>454</v>
      </c>
      <c r="E324" s="40" t="s">
        <v>454</v>
      </c>
      <c r="F324" s="40"/>
      <c r="G324" s="40"/>
      <c r="H324" s="40" t="s">
        <v>56</v>
      </c>
      <c r="I324" s="40" t="s">
        <v>98</v>
      </c>
      <c r="J324" s="40" t="s">
        <v>455</v>
      </c>
      <c r="K324" s="40" t="s">
        <v>456</v>
      </c>
      <c r="L324" s="41"/>
      <c r="M324" s="40" t="s">
        <v>454</v>
      </c>
      <c r="N324" s="40"/>
      <c r="O324" s="40">
        <v>2023</v>
      </c>
      <c r="P324" s="40"/>
      <c r="Q324" s="42" t="s">
        <v>63</v>
      </c>
      <c r="R324" s="42" t="s">
        <v>235</v>
      </c>
      <c r="S324" s="43" t="s">
        <v>236</v>
      </c>
      <c r="T324" s="43"/>
      <c r="U324" s="44"/>
      <c r="V324" s="32">
        <f>INDEX('[6]3 - BENCHMARK - RT'!$D$22:$V$37, MATCH($V$1,'[6]3 - BENCHMARK - RT'!$B$22, 0), MATCH($K324,'[6]3 - BENCHMARK - RT'!$D$10:$V$10, 0))</f>
        <v>15283</v>
      </c>
      <c r="W324" s="42"/>
      <c r="X324" s="42" t="s">
        <v>22</v>
      </c>
      <c r="Y324" s="42" t="s">
        <v>285</v>
      </c>
      <c r="Z324" s="42"/>
      <c r="AA324" s="42"/>
      <c r="AB324" s="46"/>
      <c r="AC324" s="34">
        <f>INDEX('[6]3 - BENCHMARK - RT'!$D$25:$V$37, MATCH($X324,'[6]3 - BENCHMARK - RT'!$B$25:$B$37, 0), MATCH($K324,'[6]3 - BENCHMARK - RT'!$D$10:$V$10, 0))</f>
        <v>111</v>
      </c>
      <c r="AD324" s="35"/>
      <c r="AF324" s="38" t="s">
        <v>457</v>
      </c>
      <c r="AG324" s="38" t="s">
        <v>422</v>
      </c>
    </row>
    <row r="325" spans="1:33" s="38" customFormat="1">
      <c r="A325" s="39"/>
      <c r="B325" s="40" t="s">
        <v>229</v>
      </c>
      <c r="C325" s="40" t="s">
        <v>168</v>
      </c>
      <c r="D325" s="40" t="s">
        <v>454</v>
      </c>
      <c r="E325" s="40" t="s">
        <v>454</v>
      </c>
      <c r="F325" s="40"/>
      <c r="G325" s="40"/>
      <c r="H325" s="40" t="s">
        <v>56</v>
      </c>
      <c r="I325" s="40" t="s">
        <v>98</v>
      </c>
      <c r="J325" s="40" t="s">
        <v>455</v>
      </c>
      <c r="K325" s="40" t="s">
        <v>456</v>
      </c>
      <c r="L325" s="41"/>
      <c r="M325" s="40" t="s">
        <v>454</v>
      </c>
      <c r="N325" s="40"/>
      <c r="O325" s="40">
        <v>2023</v>
      </c>
      <c r="P325" s="40"/>
      <c r="Q325" s="42" t="s">
        <v>63</v>
      </c>
      <c r="R325" s="42" t="s">
        <v>235</v>
      </c>
      <c r="S325" s="43" t="s">
        <v>236</v>
      </c>
      <c r="T325" s="43"/>
      <c r="U325" s="44"/>
      <c r="V325" s="32">
        <f>INDEX('[6]3 - BENCHMARK - RT'!$D$22:$V$37, MATCH($V$1,'[6]3 - BENCHMARK - RT'!$B$22, 0), MATCH($K325,'[6]3 - BENCHMARK - RT'!$D$10:$V$10, 0))</f>
        <v>15283</v>
      </c>
      <c r="W325" s="42"/>
      <c r="X325" s="42" t="s">
        <v>23</v>
      </c>
      <c r="Y325" s="42" t="s">
        <v>285</v>
      </c>
      <c r="Z325" s="42"/>
      <c r="AA325" s="42"/>
      <c r="AB325" s="46"/>
      <c r="AC325" s="34">
        <f>INDEX('[6]3 - BENCHMARK - RT'!$D$25:$V$37, MATCH($X325,'[6]3 - BENCHMARK - RT'!$B$25:$B$37, 0), MATCH($K325,'[6]3 - BENCHMARK - RT'!$D$10:$V$10, 0))</f>
        <v>301</v>
      </c>
      <c r="AD325" s="35"/>
      <c r="AF325" s="38" t="s">
        <v>457</v>
      </c>
      <c r="AG325" s="38" t="s">
        <v>422</v>
      </c>
    </row>
    <row r="326" spans="1:33" s="38" customFormat="1">
      <c r="A326" s="39"/>
      <c r="B326" s="40" t="s">
        <v>229</v>
      </c>
      <c r="C326" s="40" t="s">
        <v>168</v>
      </c>
      <c r="D326" s="40" t="s">
        <v>454</v>
      </c>
      <c r="E326" s="40" t="s">
        <v>454</v>
      </c>
      <c r="F326" s="40"/>
      <c r="G326" s="40"/>
      <c r="H326" s="40" t="s">
        <v>56</v>
      </c>
      <c r="I326" s="40" t="s">
        <v>98</v>
      </c>
      <c r="J326" s="40" t="s">
        <v>455</v>
      </c>
      <c r="K326" s="40" t="s">
        <v>456</v>
      </c>
      <c r="L326" s="41"/>
      <c r="M326" s="40" t="s">
        <v>454</v>
      </c>
      <c r="N326" s="40"/>
      <c r="O326" s="40">
        <v>2023</v>
      </c>
      <c r="P326" s="40"/>
      <c r="Q326" s="42" t="s">
        <v>63</v>
      </c>
      <c r="R326" s="42" t="s">
        <v>235</v>
      </c>
      <c r="S326" s="43" t="s">
        <v>236</v>
      </c>
      <c r="T326" s="43"/>
      <c r="U326" s="44"/>
      <c r="V326" s="32">
        <f>INDEX('[6]3 - BENCHMARK - RT'!$D$22:$V$37, MATCH($V$1,'[6]3 - BENCHMARK - RT'!$B$22, 0), MATCH($K326,'[6]3 - BENCHMARK - RT'!$D$10:$V$10, 0))</f>
        <v>15283</v>
      </c>
      <c r="W326" s="42"/>
      <c r="X326" s="42" t="s">
        <v>24</v>
      </c>
      <c r="Y326" s="42" t="s">
        <v>285</v>
      </c>
      <c r="Z326" s="42"/>
      <c r="AA326" s="42"/>
      <c r="AB326" s="46"/>
      <c r="AC326" s="34">
        <f>INDEX('[6]3 - BENCHMARK - RT'!$D$25:$V$37, MATCH($X326,'[6]3 - BENCHMARK - RT'!$B$25:$B$37, 0), MATCH($K326,'[6]3 - BENCHMARK - RT'!$D$10:$V$10, 0))</f>
        <v>0</v>
      </c>
      <c r="AD326" s="35"/>
      <c r="AF326" s="38" t="s">
        <v>457</v>
      </c>
      <c r="AG326" s="38" t="s">
        <v>422</v>
      </c>
    </row>
    <row r="327" spans="1:33" s="36" customFormat="1" ht="15" customHeight="1">
      <c r="A327" s="27"/>
      <c r="B327" s="28" t="s">
        <v>229</v>
      </c>
      <c r="C327" s="28" t="s">
        <v>168</v>
      </c>
      <c r="D327" s="28" t="s">
        <v>454</v>
      </c>
      <c r="E327" s="28" t="s">
        <v>454</v>
      </c>
      <c r="F327" s="28"/>
      <c r="G327" s="28"/>
      <c r="H327" s="28" t="s">
        <v>440</v>
      </c>
      <c r="I327" s="28" t="s">
        <v>441</v>
      </c>
      <c r="J327" s="28" t="s">
        <v>452</v>
      </c>
      <c r="K327" s="28" t="s">
        <v>458</v>
      </c>
      <c r="L327" s="29"/>
      <c r="M327" s="28" t="s">
        <v>454</v>
      </c>
      <c r="N327" s="28"/>
      <c r="O327" s="28">
        <v>2019</v>
      </c>
      <c r="P327" s="28"/>
      <c r="Q327" s="30" t="s">
        <v>63</v>
      </c>
      <c r="R327" s="30" t="s">
        <v>235</v>
      </c>
      <c r="S327" s="30" t="s">
        <v>236</v>
      </c>
      <c r="T327" s="30"/>
      <c r="U327" s="31"/>
      <c r="V327" s="32">
        <f>INDEX('[6]3 - BENCHMARK - RT'!$D$22:$V$37, MATCH($V$1,'[6]3 - BENCHMARK - RT'!$B$22, 0), MATCH($K327,'[6]3 - BENCHMARK - RT'!$D$10:$V$10, 0))</f>
        <v>18750</v>
      </c>
      <c r="W327" s="30"/>
      <c r="X327" s="30" t="s">
        <v>12</v>
      </c>
      <c r="Y327" s="30" t="s">
        <v>285</v>
      </c>
      <c r="Z327" s="30"/>
      <c r="AA327" s="30"/>
      <c r="AB327" s="33"/>
      <c r="AC327" s="34">
        <f>INDEX('[6]3 - BENCHMARK - RT'!$D$25:$V$37, MATCH($X327,'[6]3 - BENCHMARK - RT'!$B$25:$B$37, 0), MATCH($K327,'[6]3 - BENCHMARK - RT'!$D$10:$V$10, 0))</f>
        <v>402</v>
      </c>
      <c r="AD327" s="35"/>
      <c r="AF327" s="36" t="s">
        <v>438</v>
      </c>
      <c r="AG327" s="36" t="s">
        <v>422</v>
      </c>
    </row>
    <row r="328" spans="1:33" s="36" customFormat="1">
      <c r="A328" s="27"/>
      <c r="B328" s="28" t="s">
        <v>229</v>
      </c>
      <c r="C328" s="28" t="s">
        <v>168</v>
      </c>
      <c r="D328" s="28" t="s">
        <v>454</v>
      </c>
      <c r="E328" s="28" t="s">
        <v>454</v>
      </c>
      <c r="F328" s="28"/>
      <c r="G328" s="28"/>
      <c r="H328" s="28" t="s">
        <v>440</v>
      </c>
      <c r="I328" s="28" t="s">
        <v>441</v>
      </c>
      <c r="J328" s="28" t="s">
        <v>452</v>
      </c>
      <c r="K328" s="28" t="s">
        <v>458</v>
      </c>
      <c r="L328" s="29"/>
      <c r="M328" s="28" t="s">
        <v>454</v>
      </c>
      <c r="N328" s="28"/>
      <c r="O328" s="28">
        <v>2019</v>
      </c>
      <c r="P328" s="28"/>
      <c r="Q328" s="30" t="s">
        <v>63</v>
      </c>
      <c r="R328" s="30" t="s">
        <v>235</v>
      </c>
      <c r="S328" s="37" t="s">
        <v>236</v>
      </c>
      <c r="T328" s="37"/>
      <c r="U328" s="31"/>
      <c r="V328" s="32">
        <f>INDEX('[6]3 - BENCHMARK - RT'!$D$22:$V$37, MATCH($V$1,'[6]3 - BENCHMARK - RT'!$B$22, 0), MATCH($K328,'[6]3 - BENCHMARK - RT'!$D$10:$V$10, 0))</f>
        <v>18750</v>
      </c>
      <c r="W328" s="30"/>
      <c r="X328" s="30" t="s">
        <v>13</v>
      </c>
      <c r="Y328" s="30" t="s">
        <v>285</v>
      </c>
      <c r="Z328" s="30"/>
      <c r="AA328" s="30"/>
      <c r="AB328" s="33"/>
      <c r="AC328" s="34">
        <f>INDEX('[6]3 - BENCHMARK - RT'!$D$25:$V$37, MATCH($X328,'[6]3 - BENCHMARK - RT'!$B$25:$B$37, 0), MATCH($K328,'[6]3 - BENCHMARK - RT'!$D$10:$V$10, 0))</f>
        <v>1120</v>
      </c>
      <c r="AD328" s="35"/>
      <c r="AF328" s="36" t="s">
        <v>438</v>
      </c>
      <c r="AG328" s="36" t="s">
        <v>422</v>
      </c>
    </row>
    <row r="329" spans="1:33" s="36" customFormat="1">
      <c r="A329" s="27"/>
      <c r="B329" s="28" t="s">
        <v>229</v>
      </c>
      <c r="C329" s="28" t="s">
        <v>168</v>
      </c>
      <c r="D329" s="28" t="s">
        <v>454</v>
      </c>
      <c r="E329" s="28" t="s">
        <v>454</v>
      </c>
      <c r="F329" s="28"/>
      <c r="G329" s="28"/>
      <c r="H329" s="28" t="s">
        <v>440</v>
      </c>
      <c r="I329" s="28" t="s">
        <v>441</v>
      </c>
      <c r="J329" s="28" t="s">
        <v>452</v>
      </c>
      <c r="K329" s="28" t="s">
        <v>458</v>
      </c>
      <c r="L329" s="29"/>
      <c r="M329" s="28" t="s">
        <v>454</v>
      </c>
      <c r="N329" s="28"/>
      <c r="O329" s="28">
        <v>2019</v>
      </c>
      <c r="P329" s="28"/>
      <c r="Q329" s="30" t="s">
        <v>63</v>
      </c>
      <c r="R329" s="30" t="s">
        <v>235</v>
      </c>
      <c r="S329" s="37" t="s">
        <v>236</v>
      </c>
      <c r="T329" s="37"/>
      <c r="U329" s="31"/>
      <c r="V329" s="32">
        <f>INDEX('[6]3 - BENCHMARK - RT'!$D$22:$V$37, MATCH($V$1,'[6]3 - BENCHMARK - RT'!$B$22, 0), MATCH($K329,'[6]3 - BENCHMARK - RT'!$D$10:$V$10, 0))</f>
        <v>18750</v>
      </c>
      <c r="W329" s="30"/>
      <c r="X329" s="30" t="s">
        <v>14</v>
      </c>
      <c r="Y329" s="30" t="s">
        <v>285</v>
      </c>
      <c r="Z329" s="30"/>
      <c r="AA329" s="30"/>
      <c r="AB329" s="33"/>
      <c r="AC329" s="34">
        <f>INDEX('[6]3 - BENCHMARK - RT'!$D$25:$V$37, MATCH($X329,'[6]3 - BENCHMARK - RT'!$B$25:$B$37, 0), MATCH($K329,'[6]3 - BENCHMARK - RT'!$D$10:$V$10, 0))</f>
        <v>976</v>
      </c>
      <c r="AD329" s="35"/>
      <c r="AF329" s="36" t="s">
        <v>438</v>
      </c>
      <c r="AG329" s="36" t="s">
        <v>422</v>
      </c>
    </row>
    <row r="330" spans="1:33" s="36" customFormat="1">
      <c r="A330" s="27"/>
      <c r="B330" s="28" t="s">
        <v>229</v>
      </c>
      <c r="C330" s="28" t="s">
        <v>168</v>
      </c>
      <c r="D330" s="28" t="s">
        <v>454</v>
      </c>
      <c r="E330" s="28" t="s">
        <v>454</v>
      </c>
      <c r="F330" s="28"/>
      <c r="G330" s="28"/>
      <c r="H330" s="28" t="s">
        <v>440</v>
      </c>
      <c r="I330" s="28" t="s">
        <v>441</v>
      </c>
      <c r="J330" s="28" t="s">
        <v>452</v>
      </c>
      <c r="K330" s="28" t="s">
        <v>458</v>
      </c>
      <c r="L330" s="29"/>
      <c r="M330" s="28" t="s">
        <v>454</v>
      </c>
      <c r="N330" s="28"/>
      <c r="O330" s="28">
        <v>2019</v>
      </c>
      <c r="P330" s="28"/>
      <c r="Q330" s="30" t="s">
        <v>63</v>
      </c>
      <c r="R330" s="30" t="s">
        <v>235</v>
      </c>
      <c r="S330" s="37" t="s">
        <v>236</v>
      </c>
      <c r="T330" s="37"/>
      <c r="U330" s="31"/>
      <c r="V330" s="32">
        <f>INDEX('[6]3 - BENCHMARK - RT'!$D$22:$V$37, MATCH($V$1,'[6]3 - BENCHMARK - RT'!$B$22, 0), MATCH($K330,'[6]3 - BENCHMARK - RT'!$D$10:$V$10, 0))</f>
        <v>18750</v>
      </c>
      <c r="W330" s="30"/>
      <c r="X330" s="30" t="s">
        <v>15</v>
      </c>
      <c r="Y330" s="30" t="s">
        <v>285</v>
      </c>
      <c r="Z330" s="30"/>
      <c r="AA330" s="30"/>
      <c r="AB330" s="33"/>
      <c r="AC330" s="34">
        <f>INDEX('[6]3 - BENCHMARK - RT'!$D$25:$V$37, MATCH($X330,'[6]3 - BENCHMARK - RT'!$B$25:$B$37, 0), MATCH($K330,'[6]3 - BENCHMARK - RT'!$D$10:$V$10, 0))</f>
        <v>172</v>
      </c>
      <c r="AD330" s="35"/>
      <c r="AF330" s="36" t="s">
        <v>438</v>
      </c>
      <c r="AG330" s="36" t="s">
        <v>422</v>
      </c>
    </row>
    <row r="331" spans="1:33" s="36" customFormat="1">
      <c r="A331" s="27"/>
      <c r="B331" s="28" t="s">
        <v>229</v>
      </c>
      <c r="C331" s="28" t="s">
        <v>168</v>
      </c>
      <c r="D331" s="28" t="s">
        <v>454</v>
      </c>
      <c r="E331" s="28" t="s">
        <v>454</v>
      </c>
      <c r="F331" s="28"/>
      <c r="G331" s="28"/>
      <c r="H331" s="28" t="s">
        <v>440</v>
      </c>
      <c r="I331" s="28" t="s">
        <v>441</v>
      </c>
      <c r="J331" s="28" t="s">
        <v>452</v>
      </c>
      <c r="K331" s="28" t="s">
        <v>458</v>
      </c>
      <c r="L331" s="29"/>
      <c r="M331" s="28" t="s">
        <v>454</v>
      </c>
      <c r="N331" s="28"/>
      <c r="O331" s="28">
        <v>2019</v>
      </c>
      <c r="P331" s="28"/>
      <c r="Q331" s="30" t="s">
        <v>63</v>
      </c>
      <c r="R331" s="30" t="s">
        <v>235</v>
      </c>
      <c r="S331" s="37" t="s">
        <v>236</v>
      </c>
      <c r="T331" s="37"/>
      <c r="U331" s="31"/>
      <c r="V331" s="32">
        <f>INDEX('[6]3 - BENCHMARK - RT'!$D$22:$V$37, MATCH($V$1,'[6]3 - BENCHMARK - RT'!$B$22, 0), MATCH($K331,'[6]3 - BENCHMARK - RT'!$D$10:$V$10, 0))</f>
        <v>18750</v>
      </c>
      <c r="W331" s="30"/>
      <c r="X331" s="30" t="s">
        <v>16</v>
      </c>
      <c r="Y331" s="30" t="s">
        <v>285</v>
      </c>
      <c r="Z331" s="30"/>
      <c r="AA331" s="30"/>
      <c r="AB331" s="33"/>
      <c r="AC331" s="34">
        <f>INDEX('[6]3 - BENCHMARK - RT'!$D$25:$V$37, MATCH($X331,'[6]3 - BENCHMARK - RT'!$B$25:$B$37, 0), MATCH($K331,'[6]3 - BENCHMARK - RT'!$D$10:$V$10, 0))</f>
        <v>317</v>
      </c>
      <c r="AD331" s="35"/>
      <c r="AF331" s="36" t="s">
        <v>438</v>
      </c>
      <c r="AG331" s="36" t="s">
        <v>422</v>
      </c>
    </row>
    <row r="332" spans="1:33" s="36" customFormat="1">
      <c r="A332" s="27"/>
      <c r="B332" s="28" t="s">
        <v>229</v>
      </c>
      <c r="C332" s="28" t="s">
        <v>168</v>
      </c>
      <c r="D332" s="28" t="s">
        <v>454</v>
      </c>
      <c r="E332" s="28" t="s">
        <v>454</v>
      </c>
      <c r="F332" s="28"/>
      <c r="G332" s="28"/>
      <c r="H332" s="28" t="s">
        <v>440</v>
      </c>
      <c r="I332" s="28" t="s">
        <v>441</v>
      </c>
      <c r="J332" s="28" t="s">
        <v>452</v>
      </c>
      <c r="K332" s="28" t="s">
        <v>458</v>
      </c>
      <c r="L332" s="29"/>
      <c r="M332" s="28" t="s">
        <v>454</v>
      </c>
      <c r="N332" s="28"/>
      <c r="O332" s="28">
        <v>2019</v>
      </c>
      <c r="P332" s="28"/>
      <c r="Q332" s="30" t="s">
        <v>63</v>
      </c>
      <c r="R332" s="30" t="s">
        <v>235</v>
      </c>
      <c r="S332" s="37" t="s">
        <v>236</v>
      </c>
      <c r="T332" s="37"/>
      <c r="U332" s="31"/>
      <c r="V332" s="32">
        <f>INDEX('[6]3 - BENCHMARK - RT'!$D$22:$V$37, MATCH($V$1,'[6]3 - BENCHMARK - RT'!$B$22, 0), MATCH($K332,'[6]3 - BENCHMARK - RT'!$D$10:$V$10, 0))</f>
        <v>18750</v>
      </c>
      <c r="W332" s="30"/>
      <c r="X332" s="30" t="s">
        <v>17</v>
      </c>
      <c r="Y332" s="30" t="s">
        <v>285</v>
      </c>
      <c r="Z332" s="30"/>
      <c r="AA332" s="30"/>
      <c r="AB332" s="33"/>
      <c r="AC332" s="34">
        <f>INDEX('[6]3 - BENCHMARK - RT'!$D$25:$V$37, MATCH($X332,'[6]3 - BENCHMARK - RT'!$B$25:$B$37, 0), MATCH($K332,'[6]3 - BENCHMARK - RT'!$D$10:$V$10, 0))</f>
        <v>172</v>
      </c>
      <c r="AD332" s="35"/>
      <c r="AF332" s="36" t="s">
        <v>438</v>
      </c>
      <c r="AG332" s="36" t="s">
        <v>422</v>
      </c>
    </row>
    <row r="333" spans="1:33" s="36" customFormat="1">
      <c r="A333" s="27"/>
      <c r="B333" s="28" t="s">
        <v>229</v>
      </c>
      <c r="C333" s="28" t="s">
        <v>168</v>
      </c>
      <c r="D333" s="28" t="s">
        <v>454</v>
      </c>
      <c r="E333" s="28" t="s">
        <v>454</v>
      </c>
      <c r="F333" s="28"/>
      <c r="G333" s="28"/>
      <c r="H333" s="28" t="s">
        <v>440</v>
      </c>
      <c r="I333" s="28" t="s">
        <v>441</v>
      </c>
      <c r="J333" s="28" t="s">
        <v>452</v>
      </c>
      <c r="K333" s="28" t="s">
        <v>458</v>
      </c>
      <c r="L333" s="29"/>
      <c r="M333" s="28" t="s">
        <v>454</v>
      </c>
      <c r="N333" s="28"/>
      <c r="O333" s="28">
        <v>2019</v>
      </c>
      <c r="P333" s="28"/>
      <c r="Q333" s="30" t="s">
        <v>63</v>
      </c>
      <c r="R333" s="30" t="s">
        <v>235</v>
      </c>
      <c r="S333" s="37" t="s">
        <v>236</v>
      </c>
      <c r="T333" s="37"/>
      <c r="U333" s="31"/>
      <c r="V333" s="32">
        <f>INDEX('[6]3 - BENCHMARK - RT'!$D$22:$V$37, MATCH($V$1,'[6]3 - BENCHMARK - RT'!$B$22, 0), MATCH($K333,'[6]3 - BENCHMARK - RT'!$D$10:$V$10, 0))</f>
        <v>18750</v>
      </c>
      <c r="W333" s="30"/>
      <c r="X333" s="30" t="s">
        <v>18</v>
      </c>
      <c r="Y333" s="30" t="s">
        <v>285</v>
      </c>
      <c r="Z333" s="30"/>
      <c r="AA333" s="30"/>
      <c r="AB333" s="33"/>
      <c r="AC333" s="34">
        <f>INDEX('[6]3 - BENCHMARK - RT'!$D$25:$V$37, MATCH($X333,'[6]3 - BENCHMARK - RT'!$B$25:$B$37, 0), MATCH($K333,'[6]3 - BENCHMARK - RT'!$D$10:$V$10, 0))</f>
        <v>57</v>
      </c>
      <c r="AD333" s="35"/>
      <c r="AF333" s="36" t="s">
        <v>438</v>
      </c>
      <c r="AG333" s="36" t="s">
        <v>422</v>
      </c>
    </row>
    <row r="334" spans="1:33" s="36" customFormat="1">
      <c r="A334" s="27"/>
      <c r="B334" s="28" t="s">
        <v>229</v>
      </c>
      <c r="C334" s="28" t="s">
        <v>168</v>
      </c>
      <c r="D334" s="28" t="s">
        <v>454</v>
      </c>
      <c r="E334" s="28" t="s">
        <v>454</v>
      </c>
      <c r="F334" s="28"/>
      <c r="G334" s="28"/>
      <c r="H334" s="28" t="s">
        <v>440</v>
      </c>
      <c r="I334" s="28" t="s">
        <v>441</v>
      </c>
      <c r="J334" s="28" t="s">
        <v>452</v>
      </c>
      <c r="K334" s="28" t="s">
        <v>458</v>
      </c>
      <c r="L334" s="29"/>
      <c r="M334" s="28" t="s">
        <v>454</v>
      </c>
      <c r="N334" s="28"/>
      <c r="O334" s="28">
        <v>2019</v>
      </c>
      <c r="P334" s="28"/>
      <c r="Q334" s="30" t="s">
        <v>63</v>
      </c>
      <c r="R334" s="30" t="s">
        <v>235</v>
      </c>
      <c r="S334" s="37" t="s">
        <v>236</v>
      </c>
      <c r="T334" s="37"/>
      <c r="U334" s="31"/>
      <c r="V334" s="32">
        <f>INDEX('[6]3 - BENCHMARK - RT'!$D$22:$V$37, MATCH($V$1,'[6]3 - BENCHMARK - RT'!$B$22, 0), MATCH($K334,'[6]3 - BENCHMARK - RT'!$D$10:$V$10, 0))</f>
        <v>18750</v>
      </c>
      <c r="W334" s="30"/>
      <c r="X334" s="30" t="s">
        <v>19</v>
      </c>
      <c r="Y334" s="30" t="s">
        <v>285</v>
      </c>
      <c r="Z334" s="30"/>
      <c r="AA334" s="30"/>
      <c r="AB334" s="33"/>
      <c r="AC334" s="34">
        <f>INDEX('[6]3 - BENCHMARK - RT'!$D$25:$V$37, MATCH($X334,'[6]3 - BENCHMARK - RT'!$B$25:$B$37, 0), MATCH($K334,'[6]3 - BENCHMARK - RT'!$D$10:$V$10, 0))</f>
        <v>0</v>
      </c>
      <c r="AD334" s="35"/>
      <c r="AF334" s="36" t="s">
        <v>438</v>
      </c>
      <c r="AG334" s="36" t="s">
        <v>422</v>
      </c>
    </row>
    <row r="335" spans="1:33" s="36" customFormat="1">
      <c r="A335" s="27"/>
      <c r="B335" s="28" t="s">
        <v>229</v>
      </c>
      <c r="C335" s="28" t="s">
        <v>168</v>
      </c>
      <c r="D335" s="28" t="s">
        <v>454</v>
      </c>
      <c r="E335" s="28" t="s">
        <v>454</v>
      </c>
      <c r="F335" s="28"/>
      <c r="G335" s="28"/>
      <c r="H335" s="28" t="s">
        <v>440</v>
      </c>
      <c r="I335" s="28" t="s">
        <v>441</v>
      </c>
      <c r="J335" s="28" t="s">
        <v>452</v>
      </c>
      <c r="K335" s="28" t="s">
        <v>458</v>
      </c>
      <c r="L335" s="29"/>
      <c r="M335" s="28" t="s">
        <v>454</v>
      </c>
      <c r="N335" s="28"/>
      <c r="O335" s="28">
        <v>2019</v>
      </c>
      <c r="P335" s="28"/>
      <c r="Q335" s="30" t="s">
        <v>63</v>
      </c>
      <c r="R335" s="30" t="s">
        <v>235</v>
      </c>
      <c r="S335" s="37" t="s">
        <v>236</v>
      </c>
      <c r="T335" s="37"/>
      <c r="U335" s="31"/>
      <c r="V335" s="32">
        <f>INDEX('[6]3 - BENCHMARK - RT'!$D$22:$V$37, MATCH($V$1,'[6]3 - BENCHMARK - RT'!$B$22, 0), MATCH($K335,'[6]3 - BENCHMARK - RT'!$D$10:$V$10, 0))</f>
        <v>18750</v>
      </c>
      <c r="W335" s="30"/>
      <c r="X335" s="30" t="s">
        <v>20</v>
      </c>
      <c r="Y335" s="30" t="s">
        <v>285</v>
      </c>
      <c r="Z335" s="30"/>
      <c r="AA335" s="30"/>
      <c r="AB335" s="33"/>
      <c r="AC335" s="34">
        <f>INDEX('[6]3 - BENCHMARK - RT'!$D$25:$V$37, MATCH($X335,'[6]3 - BENCHMARK - RT'!$B$25:$B$37, 0), MATCH($K335,'[6]3 - BENCHMARK - RT'!$D$10:$V$10, 0))</f>
        <v>746</v>
      </c>
      <c r="AD335" s="35"/>
      <c r="AF335" s="36" t="s">
        <v>438</v>
      </c>
      <c r="AG335" s="36" t="s">
        <v>422</v>
      </c>
    </row>
    <row r="336" spans="1:33" s="36" customFormat="1">
      <c r="A336" s="27"/>
      <c r="B336" s="28" t="s">
        <v>229</v>
      </c>
      <c r="C336" s="28" t="s">
        <v>168</v>
      </c>
      <c r="D336" s="28" t="s">
        <v>454</v>
      </c>
      <c r="E336" s="28" t="s">
        <v>454</v>
      </c>
      <c r="F336" s="28"/>
      <c r="G336" s="28"/>
      <c r="H336" s="28" t="s">
        <v>440</v>
      </c>
      <c r="I336" s="28" t="s">
        <v>441</v>
      </c>
      <c r="J336" s="28" t="s">
        <v>452</v>
      </c>
      <c r="K336" s="28" t="s">
        <v>458</v>
      </c>
      <c r="L336" s="29"/>
      <c r="M336" s="28" t="s">
        <v>454</v>
      </c>
      <c r="N336" s="28"/>
      <c r="O336" s="28">
        <v>2019</v>
      </c>
      <c r="P336" s="28"/>
      <c r="Q336" s="30" t="s">
        <v>63</v>
      </c>
      <c r="R336" s="30" t="s">
        <v>235</v>
      </c>
      <c r="S336" s="37" t="s">
        <v>236</v>
      </c>
      <c r="T336" s="37"/>
      <c r="U336" s="31"/>
      <c r="V336" s="32">
        <f>INDEX('[6]3 - BENCHMARK - RT'!$D$22:$V$37, MATCH($V$1,'[6]3 - BENCHMARK - RT'!$B$22, 0), MATCH($K336,'[6]3 - BENCHMARK - RT'!$D$10:$V$10, 0))</f>
        <v>18750</v>
      </c>
      <c r="W336" s="30"/>
      <c r="X336" s="30" t="s">
        <v>21</v>
      </c>
      <c r="Y336" s="30" t="s">
        <v>285</v>
      </c>
      <c r="Z336" s="30"/>
      <c r="AA336" s="30"/>
      <c r="AB336" s="33"/>
      <c r="AC336" s="34">
        <f>INDEX('[6]3 - BENCHMARK - RT'!$D$25:$V$37, MATCH($X336,'[6]3 - BENCHMARK - RT'!$B$25:$B$37, 0), MATCH($K336,'[6]3 - BENCHMARK - RT'!$D$10:$V$10, 0))</f>
        <v>1091</v>
      </c>
      <c r="AD336" s="35"/>
      <c r="AF336" s="36" t="s">
        <v>438</v>
      </c>
      <c r="AG336" s="36" t="s">
        <v>422</v>
      </c>
    </row>
    <row r="337" spans="1:33" s="36" customFormat="1">
      <c r="A337" s="27"/>
      <c r="B337" s="28" t="s">
        <v>229</v>
      </c>
      <c r="C337" s="28" t="s">
        <v>168</v>
      </c>
      <c r="D337" s="28" t="s">
        <v>454</v>
      </c>
      <c r="E337" s="28" t="s">
        <v>454</v>
      </c>
      <c r="F337" s="28"/>
      <c r="G337" s="28"/>
      <c r="H337" s="28" t="s">
        <v>440</v>
      </c>
      <c r="I337" s="28" t="s">
        <v>441</v>
      </c>
      <c r="J337" s="28" t="s">
        <v>452</v>
      </c>
      <c r="K337" s="28" t="s">
        <v>458</v>
      </c>
      <c r="L337" s="29"/>
      <c r="M337" s="28" t="s">
        <v>454</v>
      </c>
      <c r="N337" s="28"/>
      <c r="O337" s="28">
        <v>2019</v>
      </c>
      <c r="P337" s="28"/>
      <c r="Q337" s="30" t="s">
        <v>63</v>
      </c>
      <c r="R337" s="30" t="s">
        <v>235</v>
      </c>
      <c r="S337" s="37" t="s">
        <v>236</v>
      </c>
      <c r="T337" s="37"/>
      <c r="U337" s="31"/>
      <c r="V337" s="32">
        <f>INDEX('[6]3 - BENCHMARK - RT'!$D$22:$V$37, MATCH($V$1,'[6]3 - BENCHMARK - RT'!$B$22, 0), MATCH($K337,'[6]3 - BENCHMARK - RT'!$D$10:$V$10, 0))</f>
        <v>18750</v>
      </c>
      <c r="W337" s="30"/>
      <c r="X337" s="30" t="s">
        <v>22</v>
      </c>
      <c r="Y337" s="30" t="s">
        <v>285</v>
      </c>
      <c r="Z337" s="30"/>
      <c r="AA337" s="30"/>
      <c r="AB337" s="33"/>
      <c r="AC337" s="34">
        <f>INDEX('[6]3 - BENCHMARK - RT'!$D$25:$V$37, MATCH($X337,'[6]3 - BENCHMARK - RT'!$B$25:$B$37, 0), MATCH($K337,'[6]3 - BENCHMARK - RT'!$D$10:$V$10, 0))</f>
        <v>0</v>
      </c>
      <c r="AD337" s="35"/>
      <c r="AF337" s="36" t="s">
        <v>438</v>
      </c>
      <c r="AG337" s="36" t="s">
        <v>422</v>
      </c>
    </row>
    <row r="338" spans="1:33" s="36" customFormat="1">
      <c r="A338" s="27"/>
      <c r="B338" s="28" t="s">
        <v>229</v>
      </c>
      <c r="C338" s="28" t="s">
        <v>168</v>
      </c>
      <c r="D338" s="28" t="s">
        <v>454</v>
      </c>
      <c r="E338" s="28" t="s">
        <v>454</v>
      </c>
      <c r="F338" s="28"/>
      <c r="G338" s="28"/>
      <c r="H338" s="28" t="s">
        <v>440</v>
      </c>
      <c r="I338" s="28" t="s">
        <v>441</v>
      </c>
      <c r="J338" s="28" t="s">
        <v>452</v>
      </c>
      <c r="K338" s="28" t="s">
        <v>458</v>
      </c>
      <c r="L338" s="29"/>
      <c r="M338" s="28" t="s">
        <v>454</v>
      </c>
      <c r="N338" s="28"/>
      <c r="O338" s="28">
        <v>2019</v>
      </c>
      <c r="P338" s="28"/>
      <c r="Q338" s="30" t="s">
        <v>63</v>
      </c>
      <c r="R338" s="30" t="s">
        <v>235</v>
      </c>
      <c r="S338" s="37" t="s">
        <v>236</v>
      </c>
      <c r="T338" s="37"/>
      <c r="U338" s="31"/>
      <c r="V338" s="32">
        <f>INDEX('[6]3 - BENCHMARK - RT'!$D$22:$V$37, MATCH($V$1,'[6]3 - BENCHMARK - RT'!$B$22, 0), MATCH($K338,'[6]3 - BENCHMARK - RT'!$D$10:$V$10, 0))</f>
        <v>18750</v>
      </c>
      <c r="W338" s="30"/>
      <c r="X338" s="30" t="s">
        <v>23</v>
      </c>
      <c r="Y338" s="30" t="s">
        <v>285</v>
      </c>
      <c r="Z338" s="30"/>
      <c r="AA338" s="30"/>
      <c r="AB338" s="33"/>
      <c r="AC338" s="34">
        <f>INDEX('[6]3 - BENCHMARK - RT'!$D$25:$V$37, MATCH($X338,'[6]3 - BENCHMARK - RT'!$B$25:$B$37, 0), MATCH($K338,'[6]3 - BENCHMARK - RT'!$D$10:$V$10, 0))</f>
        <v>303</v>
      </c>
      <c r="AD338" s="35"/>
      <c r="AF338" s="36" t="s">
        <v>438</v>
      </c>
      <c r="AG338" s="36" t="s">
        <v>422</v>
      </c>
    </row>
    <row r="339" spans="1:33" s="36" customFormat="1">
      <c r="A339" s="27"/>
      <c r="B339" s="28" t="s">
        <v>229</v>
      </c>
      <c r="C339" s="28" t="s">
        <v>168</v>
      </c>
      <c r="D339" s="28" t="s">
        <v>454</v>
      </c>
      <c r="E339" s="28" t="s">
        <v>454</v>
      </c>
      <c r="F339" s="28"/>
      <c r="G339" s="28"/>
      <c r="H339" s="28" t="s">
        <v>440</v>
      </c>
      <c r="I339" s="28" t="s">
        <v>441</v>
      </c>
      <c r="J339" s="28" t="s">
        <v>452</v>
      </c>
      <c r="K339" s="28" t="s">
        <v>458</v>
      </c>
      <c r="L339" s="29"/>
      <c r="M339" s="28" t="s">
        <v>454</v>
      </c>
      <c r="N339" s="28"/>
      <c r="O339" s="28">
        <v>2019</v>
      </c>
      <c r="P339" s="28"/>
      <c r="Q339" s="30" t="s">
        <v>63</v>
      </c>
      <c r="R339" s="30" t="s">
        <v>235</v>
      </c>
      <c r="S339" s="37" t="s">
        <v>236</v>
      </c>
      <c r="T339" s="37"/>
      <c r="U339" s="31"/>
      <c r="V339" s="32">
        <f>INDEX('[6]3 - BENCHMARK - RT'!$D$22:$V$37, MATCH($V$1,'[6]3 - BENCHMARK - RT'!$B$22, 0), MATCH($K339,'[6]3 - BENCHMARK - RT'!$D$10:$V$10, 0))</f>
        <v>18750</v>
      </c>
      <c r="W339" s="30"/>
      <c r="X339" s="30" t="s">
        <v>24</v>
      </c>
      <c r="Y339" s="30" t="s">
        <v>285</v>
      </c>
      <c r="Z339" s="30"/>
      <c r="AA339" s="30"/>
      <c r="AB339" s="33"/>
      <c r="AC339" s="34">
        <f>INDEX('[6]3 - BENCHMARK - RT'!$D$25:$V$37, MATCH($X339,'[6]3 - BENCHMARK - RT'!$B$25:$B$37, 0), MATCH($K339,'[6]3 - BENCHMARK - RT'!$D$10:$V$10, 0))</f>
        <v>0</v>
      </c>
      <c r="AD339" s="35"/>
      <c r="AF339" s="36" t="s">
        <v>438</v>
      </c>
      <c r="AG339" s="36" t="s">
        <v>422</v>
      </c>
    </row>
    <row r="340" spans="1:33" s="38" customFormat="1" ht="15" customHeight="1">
      <c r="A340" s="39"/>
      <c r="B340" s="40" t="s">
        <v>229</v>
      </c>
      <c r="C340" s="40" t="s">
        <v>168</v>
      </c>
      <c r="D340" s="40" t="s">
        <v>296</v>
      </c>
      <c r="E340" s="40" t="s">
        <v>296</v>
      </c>
      <c r="F340" s="40"/>
      <c r="G340" s="40"/>
      <c r="H340" s="40" t="s">
        <v>56</v>
      </c>
      <c r="I340" s="40" t="s">
        <v>98</v>
      </c>
      <c r="J340" s="40" t="s">
        <v>459</v>
      </c>
      <c r="K340" s="40" t="s">
        <v>460</v>
      </c>
      <c r="L340" s="41"/>
      <c r="M340" s="40" t="s">
        <v>296</v>
      </c>
      <c r="N340" s="40"/>
      <c r="O340" s="40">
        <v>2022</v>
      </c>
      <c r="P340" s="40"/>
      <c r="Q340" s="42" t="s">
        <v>63</v>
      </c>
      <c r="R340" s="42" t="s">
        <v>235</v>
      </c>
      <c r="S340" s="43" t="s">
        <v>236</v>
      </c>
      <c r="T340" s="43"/>
      <c r="U340" s="44"/>
      <c r="V340" s="32">
        <f>INDEX('[6]3 - BENCHMARK - RT'!$D$22:$V$37, MATCH($V$1,'[6]3 - BENCHMARK - RT'!$B$22, 0), MATCH($K340,'[6]3 - BENCHMARK - RT'!$D$10:$V$10, 0))</f>
        <v>89206</v>
      </c>
      <c r="W340" s="42"/>
      <c r="X340" s="42" t="s">
        <v>12</v>
      </c>
      <c r="Y340" s="42" t="s">
        <v>285</v>
      </c>
      <c r="Z340" s="42"/>
      <c r="AA340" s="42"/>
      <c r="AB340" s="46"/>
      <c r="AC340" s="34">
        <f>INDEX('[6]3 - BENCHMARK - RT'!$D$25:$V$37, MATCH($X340,'[6]3 - BENCHMARK - RT'!$B$25:$B$37, 0), MATCH($K340,'[6]3 - BENCHMARK - RT'!$D$10:$V$10, 0))</f>
        <v>401</v>
      </c>
      <c r="AD340" s="35"/>
      <c r="AF340" s="38" t="s">
        <v>461</v>
      </c>
      <c r="AG340" s="38" t="s">
        <v>422</v>
      </c>
    </row>
    <row r="341" spans="1:33" s="38" customFormat="1">
      <c r="A341" s="39"/>
      <c r="B341" s="40" t="s">
        <v>229</v>
      </c>
      <c r="C341" s="40" t="s">
        <v>168</v>
      </c>
      <c r="D341" s="40" t="s">
        <v>296</v>
      </c>
      <c r="E341" s="40" t="s">
        <v>296</v>
      </c>
      <c r="F341" s="40"/>
      <c r="G341" s="40"/>
      <c r="H341" s="40" t="s">
        <v>56</v>
      </c>
      <c r="I341" s="40" t="s">
        <v>98</v>
      </c>
      <c r="J341" s="40" t="s">
        <v>459</v>
      </c>
      <c r="K341" s="40" t="s">
        <v>460</v>
      </c>
      <c r="L341" s="41"/>
      <c r="M341" s="40" t="s">
        <v>296</v>
      </c>
      <c r="N341" s="40"/>
      <c r="O341" s="40">
        <v>2022</v>
      </c>
      <c r="P341" s="40"/>
      <c r="Q341" s="42" t="s">
        <v>63</v>
      </c>
      <c r="R341" s="42" t="s">
        <v>235</v>
      </c>
      <c r="S341" s="43" t="s">
        <v>236</v>
      </c>
      <c r="T341" s="43"/>
      <c r="U341" s="44"/>
      <c r="V341" s="32">
        <f>INDEX('[6]3 - BENCHMARK - RT'!$D$22:$V$37, MATCH($V$1,'[6]3 - BENCHMARK - RT'!$B$22, 0), MATCH($K341,'[6]3 - BENCHMARK - RT'!$D$10:$V$10, 0))</f>
        <v>89206</v>
      </c>
      <c r="W341" s="42"/>
      <c r="X341" s="42" t="s">
        <v>13</v>
      </c>
      <c r="Y341" s="42" t="s">
        <v>285</v>
      </c>
      <c r="Z341" s="42"/>
      <c r="AA341" s="42"/>
      <c r="AB341" s="46"/>
      <c r="AC341" s="34">
        <f>INDEX('[6]3 - BENCHMARK - RT'!$D$25:$V$37, MATCH($X341,'[6]3 - BENCHMARK - RT'!$B$25:$B$37, 0), MATCH($K341,'[6]3 - BENCHMARK - RT'!$D$10:$V$10, 0))</f>
        <v>1443</v>
      </c>
      <c r="AD341" s="35"/>
      <c r="AF341" s="38" t="s">
        <v>461</v>
      </c>
      <c r="AG341" s="38" t="s">
        <v>422</v>
      </c>
    </row>
    <row r="342" spans="1:33" s="38" customFormat="1">
      <c r="A342" s="39"/>
      <c r="B342" s="40" t="s">
        <v>229</v>
      </c>
      <c r="C342" s="40" t="s">
        <v>168</v>
      </c>
      <c r="D342" s="40" t="s">
        <v>296</v>
      </c>
      <c r="E342" s="40" t="s">
        <v>296</v>
      </c>
      <c r="F342" s="40"/>
      <c r="G342" s="40"/>
      <c r="H342" s="40" t="s">
        <v>56</v>
      </c>
      <c r="I342" s="40" t="s">
        <v>98</v>
      </c>
      <c r="J342" s="40" t="s">
        <v>459</v>
      </c>
      <c r="K342" s="40" t="s">
        <v>460</v>
      </c>
      <c r="L342" s="41"/>
      <c r="M342" s="40" t="s">
        <v>296</v>
      </c>
      <c r="N342" s="40"/>
      <c r="O342" s="40">
        <v>2022</v>
      </c>
      <c r="P342" s="40"/>
      <c r="Q342" s="42" t="s">
        <v>63</v>
      </c>
      <c r="R342" s="42" t="s">
        <v>235</v>
      </c>
      <c r="S342" s="43" t="s">
        <v>236</v>
      </c>
      <c r="T342" s="43"/>
      <c r="U342" s="44"/>
      <c r="V342" s="32">
        <f>INDEX('[6]3 - BENCHMARK - RT'!$D$22:$V$37, MATCH($V$1,'[6]3 - BENCHMARK - RT'!$B$22, 0), MATCH($K342,'[6]3 - BENCHMARK - RT'!$D$10:$V$10, 0))</f>
        <v>89206</v>
      </c>
      <c r="W342" s="42"/>
      <c r="X342" s="42" t="s">
        <v>14</v>
      </c>
      <c r="Y342" s="42" t="s">
        <v>285</v>
      </c>
      <c r="Z342" s="42"/>
      <c r="AA342" s="42"/>
      <c r="AB342" s="46"/>
      <c r="AC342" s="34">
        <f>INDEX('[6]3 - BENCHMARK - RT'!$D$25:$V$37, MATCH($X342,'[6]3 - BENCHMARK - RT'!$B$25:$B$37, 0), MATCH($K342,'[6]3 - BENCHMARK - RT'!$D$10:$V$10, 0))</f>
        <v>947</v>
      </c>
      <c r="AD342" s="35"/>
      <c r="AF342" s="38" t="s">
        <v>461</v>
      </c>
      <c r="AG342" s="38" t="s">
        <v>422</v>
      </c>
    </row>
    <row r="343" spans="1:33" s="38" customFormat="1">
      <c r="A343" s="39"/>
      <c r="B343" s="40" t="s">
        <v>229</v>
      </c>
      <c r="C343" s="40" t="s">
        <v>168</v>
      </c>
      <c r="D343" s="40" t="s">
        <v>296</v>
      </c>
      <c r="E343" s="40" t="s">
        <v>296</v>
      </c>
      <c r="F343" s="40"/>
      <c r="G343" s="40"/>
      <c r="H343" s="40" t="s">
        <v>56</v>
      </c>
      <c r="I343" s="40" t="s">
        <v>98</v>
      </c>
      <c r="J343" s="40" t="s">
        <v>459</v>
      </c>
      <c r="K343" s="40" t="s">
        <v>460</v>
      </c>
      <c r="L343" s="41"/>
      <c r="M343" s="40" t="s">
        <v>296</v>
      </c>
      <c r="N343" s="40"/>
      <c r="O343" s="40">
        <v>2022</v>
      </c>
      <c r="P343" s="40"/>
      <c r="Q343" s="42" t="s">
        <v>63</v>
      </c>
      <c r="R343" s="42" t="s">
        <v>235</v>
      </c>
      <c r="S343" s="43" t="s">
        <v>236</v>
      </c>
      <c r="T343" s="43"/>
      <c r="U343" s="44"/>
      <c r="V343" s="32">
        <f>INDEX('[6]3 - BENCHMARK - RT'!$D$22:$V$37, MATCH($V$1,'[6]3 - BENCHMARK - RT'!$B$22, 0), MATCH($K343,'[6]3 - BENCHMARK - RT'!$D$10:$V$10, 0))</f>
        <v>89206</v>
      </c>
      <c r="W343" s="42"/>
      <c r="X343" s="42" t="s">
        <v>15</v>
      </c>
      <c r="Y343" s="42" t="s">
        <v>285</v>
      </c>
      <c r="Z343" s="42"/>
      <c r="AA343" s="42"/>
      <c r="AB343" s="46"/>
      <c r="AC343" s="34">
        <f>INDEX('[6]3 - BENCHMARK - RT'!$D$25:$V$37, MATCH($X343,'[6]3 - BENCHMARK - RT'!$B$25:$B$37, 0), MATCH($K343,'[6]3 - BENCHMARK - RT'!$D$10:$V$10, 0))</f>
        <v>133</v>
      </c>
      <c r="AD343" s="35"/>
      <c r="AF343" s="38" t="s">
        <v>461</v>
      </c>
      <c r="AG343" s="38" t="s">
        <v>422</v>
      </c>
    </row>
    <row r="344" spans="1:33" s="38" customFormat="1">
      <c r="A344" s="39"/>
      <c r="B344" s="40" t="s">
        <v>229</v>
      </c>
      <c r="C344" s="40" t="s">
        <v>168</v>
      </c>
      <c r="D344" s="40" t="s">
        <v>296</v>
      </c>
      <c r="E344" s="40" t="s">
        <v>296</v>
      </c>
      <c r="F344" s="40"/>
      <c r="G344" s="40"/>
      <c r="H344" s="40" t="s">
        <v>56</v>
      </c>
      <c r="I344" s="40" t="s">
        <v>98</v>
      </c>
      <c r="J344" s="40" t="s">
        <v>459</v>
      </c>
      <c r="K344" s="40" t="s">
        <v>460</v>
      </c>
      <c r="L344" s="41"/>
      <c r="M344" s="40" t="s">
        <v>296</v>
      </c>
      <c r="N344" s="40"/>
      <c r="O344" s="40">
        <v>2022</v>
      </c>
      <c r="P344" s="40"/>
      <c r="Q344" s="42" t="s">
        <v>63</v>
      </c>
      <c r="R344" s="42" t="s">
        <v>235</v>
      </c>
      <c r="S344" s="43" t="s">
        <v>236</v>
      </c>
      <c r="T344" s="43"/>
      <c r="U344" s="44"/>
      <c r="V344" s="32">
        <f>INDEX('[6]3 - BENCHMARK - RT'!$D$22:$V$37, MATCH($V$1,'[6]3 - BENCHMARK - RT'!$B$22, 0), MATCH($K344,'[6]3 - BENCHMARK - RT'!$D$10:$V$10, 0))</f>
        <v>89206</v>
      </c>
      <c r="W344" s="42"/>
      <c r="X344" s="42" t="s">
        <v>16</v>
      </c>
      <c r="Y344" s="42" t="s">
        <v>285</v>
      </c>
      <c r="Z344" s="42"/>
      <c r="AA344" s="42"/>
      <c r="AB344" s="46"/>
      <c r="AC344" s="34">
        <f>INDEX('[6]3 - BENCHMARK - RT'!$D$25:$V$37, MATCH($X344,'[6]3 - BENCHMARK - RT'!$B$25:$B$37, 0), MATCH($K344,'[6]3 - BENCHMARK - RT'!$D$10:$V$10, 0))</f>
        <v>292</v>
      </c>
      <c r="AD344" s="35"/>
      <c r="AF344" s="38" t="s">
        <v>461</v>
      </c>
      <c r="AG344" s="38" t="s">
        <v>422</v>
      </c>
    </row>
    <row r="345" spans="1:33" s="38" customFormat="1">
      <c r="A345" s="39"/>
      <c r="B345" s="40" t="s">
        <v>229</v>
      </c>
      <c r="C345" s="40" t="s">
        <v>168</v>
      </c>
      <c r="D345" s="40" t="s">
        <v>296</v>
      </c>
      <c r="E345" s="40" t="s">
        <v>296</v>
      </c>
      <c r="F345" s="40"/>
      <c r="G345" s="40"/>
      <c r="H345" s="40" t="s">
        <v>56</v>
      </c>
      <c r="I345" s="40" t="s">
        <v>98</v>
      </c>
      <c r="J345" s="40" t="s">
        <v>459</v>
      </c>
      <c r="K345" s="40" t="s">
        <v>460</v>
      </c>
      <c r="L345" s="41"/>
      <c r="M345" s="40" t="s">
        <v>296</v>
      </c>
      <c r="N345" s="40"/>
      <c r="O345" s="40">
        <v>2022</v>
      </c>
      <c r="P345" s="40"/>
      <c r="Q345" s="42" t="s">
        <v>63</v>
      </c>
      <c r="R345" s="42" t="s">
        <v>235</v>
      </c>
      <c r="S345" s="43" t="s">
        <v>236</v>
      </c>
      <c r="T345" s="43"/>
      <c r="U345" s="44"/>
      <c r="V345" s="32">
        <f>INDEX('[6]3 - BENCHMARK - RT'!$D$22:$V$37, MATCH($V$1,'[6]3 - BENCHMARK - RT'!$B$22, 0), MATCH($K345,'[6]3 - BENCHMARK - RT'!$D$10:$V$10, 0))</f>
        <v>89206</v>
      </c>
      <c r="W345" s="42"/>
      <c r="X345" s="42" t="s">
        <v>17</v>
      </c>
      <c r="Y345" s="42" t="s">
        <v>285</v>
      </c>
      <c r="Z345" s="42"/>
      <c r="AA345" s="42"/>
      <c r="AB345" s="46"/>
      <c r="AC345" s="34">
        <f>INDEX('[6]3 - BENCHMARK - RT'!$D$25:$V$37, MATCH($X345,'[6]3 - BENCHMARK - RT'!$B$25:$B$37, 0), MATCH($K345,'[6]3 - BENCHMARK - RT'!$D$10:$V$10, 0))</f>
        <v>11</v>
      </c>
      <c r="AD345" s="35"/>
      <c r="AF345" s="38" t="s">
        <v>461</v>
      </c>
      <c r="AG345" s="38" t="s">
        <v>422</v>
      </c>
    </row>
    <row r="346" spans="1:33" s="38" customFormat="1">
      <c r="A346" s="39"/>
      <c r="B346" s="40" t="s">
        <v>229</v>
      </c>
      <c r="C346" s="40" t="s">
        <v>168</v>
      </c>
      <c r="D346" s="40" t="s">
        <v>296</v>
      </c>
      <c r="E346" s="40" t="s">
        <v>296</v>
      </c>
      <c r="F346" s="40"/>
      <c r="G346" s="40"/>
      <c r="H346" s="40" t="s">
        <v>56</v>
      </c>
      <c r="I346" s="40" t="s">
        <v>98</v>
      </c>
      <c r="J346" s="40" t="s">
        <v>459</v>
      </c>
      <c r="K346" s="40" t="s">
        <v>460</v>
      </c>
      <c r="L346" s="41"/>
      <c r="M346" s="40" t="s">
        <v>296</v>
      </c>
      <c r="N346" s="40"/>
      <c r="O346" s="40">
        <v>2022</v>
      </c>
      <c r="P346" s="40"/>
      <c r="Q346" s="42" t="s">
        <v>63</v>
      </c>
      <c r="R346" s="42" t="s">
        <v>235</v>
      </c>
      <c r="S346" s="43" t="s">
        <v>236</v>
      </c>
      <c r="T346" s="43"/>
      <c r="U346" s="44"/>
      <c r="V346" s="32">
        <f>INDEX('[6]3 - BENCHMARK - RT'!$D$22:$V$37, MATCH($V$1,'[6]3 - BENCHMARK - RT'!$B$22, 0), MATCH($K346,'[6]3 - BENCHMARK - RT'!$D$10:$V$10, 0))</f>
        <v>89206</v>
      </c>
      <c r="W346" s="42"/>
      <c r="X346" s="42" t="s">
        <v>18</v>
      </c>
      <c r="Y346" s="42" t="s">
        <v>285</v>
      </c>
      <c r="Z346" s="42"/>
      <c r="AA346" s="42"/>
      <c r="AB346" s="46"/>
      <c r="AC346" s="34">
        <f>INDEX('[6]3 - BENCHMARK - RT'!$D$25:$V$37, MATCH($X346,'[6]3 - BENCHMARK - RT'!$B$25:$B$37, 0), MATCH($K346,'[6]3 - BENCHMARK - RT'!$D$10:$V$10, 0))</f>
        <v>51</v>
      </c>
      <c r="AD346" s="35"/>
      <c r="AF346" s="38" t="s">
        <v>461</v>
      </c>
      <c r="AG346" s="38" t="s">
        <v>422</v>
      </c>
    </row>
    <row r="347" spans="1:33" s="38" customFormat="1">
      <c r="A347" s="39"/>
      <c r="B347" s="40" t="s">
        <v>229</v>
      </c>
      <c r="C347" s="40" t="s">
        <v>168</v>
      </c>
      <c r="D347" s="40" t="s">
        <v>296</v>
      </c>
      <c r="E347" s="40" t="s">
        <v>296</v>
      </c>
      <c r="F347" s="40"/>
      <c r="G347" s="40"/>
      <c r="H347" s="40" t="s">
        <v>56</v>
      </c>
      <c r="I347" s="40" t="s">
        <v>98</v>
      </c>
      <c r="J347" s="40" t="s">
        <v>459</v>
      </c>
      <c r="K347" s="40" t="s">
        <v>460</v>
      </c>
      <c r="L347" s="41"/>
      <c r="M347" s="40" t="s">
        <v>296</v>
      </c>
      <c r="N347" s="40"/>
      <c r="O347" s="40">
        <v>2022</v>
      </c>
      <c r="P347" s="40"/>
      <c r="Q347" s="42" t="s">
        <v>63</v>
      </c>
      <c r="R347" s="42" t="s">
        <v>235</v>
      </c>
      <c r="S347" s="43" t="s">
        <v>236</v>
      </c>
      <c r="T347" s="43"/>
      <c r="U347" s="44"/>
      <c r="V347" s="32">
        <f>INDEX('[6]3 - BENCHMARK - RT'!$D$22:$V$37, MATCH($V$1,'[6]3 - BENCHMARK - RT'!$B$22, 0), MATCH($K347,'[6]3 - BENCHMARK - RT'!$D$10:$V$10, 0))</f>
        <v>89206</v>
      </c>
      <c r="W347" s="42"/>
      <c r="X347" s="42" t="s">
        <v>19</v>
      </c>
      <c r="Y347" s="42" t="s">
        <v>285</v>
      </c>
      <c r="Z347" s="42"/>
      <c r="AA347" s="42"/>
      <c r="AB347" s="46"/>
      <c r="AC347" s="34">
        <f>INDEX('[6]3 - BENCHMARK - RT'!$D$25:$V$37, MATCH($X347,'[6]3 - BENCHMARK - RT'!$B$25:$B$37, 0), MATCH($K347,'[6]3 - BENCHMARK - RT'!$D$10:$V$10, 0))</f>
        <v>32</v>
      </c>
      <c r="AD347" s="35"/>
      <c r="AF347" s="38" t="s">
        <v>461</v>
      </c>
      <c r="AG347" s="38" t="s">
        <v>422</v>
      </c>
    </row>
    <row r="348" spans="1:33" s="38" customFormat="1">
      <c r="A348" s="39"/>
      <c r="B348" s="40" t="s">
        <v>229</v>
      </c>
      <c r="C348" s="40" t="s">
        <v>168</v>
      </c>
      <c r="D348" s="40" t="s">
        <v>296</v>
      </c>
      <c r="E348" s="40" t="s">
        <v>296</v>
      </c>
      <c r="F348" s="40"/>
      <c r="G348" s="40"/>
      <c r="H348" s="40" t="s">
        <v>56</v>
      </c>
      <c r="I348" s="40" t="s">
        <v>98</v>
      </c>
      <c r="J348" s="40" t="s">
        <v>459</v>
      </c>
      <c r="K348" s="40" t="s">
        <v>460</v>
      </c>
      <c r="L348" s="41"/>
      <c r="M348" s="40" t="s">
        <v>296</v>
      </c>
      <c r="N348" s="40"/>
      <c r="O348" s="40">
        <v>2022</v>
      </c>
      <c r="P348" s="40"/>
      <c r="Q348" s="42" t="s">
        <v>63</v>
      </c>
      <c r="R348" s="42" t="s">
        <v>235</v>
      </c>
      <c r="S348" s="43" t="s">
        <v>236</v>
      </c>
      <c r="T348" s="43"/>
      <c r="U348" s="44"/>
      <c r="V348" s="32">
        <f>INDEX('[6]3 - BENCHMARK - RT'!$D$22:$V$37, MATCH($V$1,'[6]3 - BENCHMARK - RT'!$B$22, 0), MATCH($K348,'[6]3 - BENCHMARK - RT'!$D$10:$V$10, 0))</f>
        <v>89206</v>
      </c>
      <c r="W348" s="42"/>
      <c r="X348" s="42" t="s">
        <v>20</v>
      </c>
      <c r="Y348" s="42" t="s">
        <v>285</v>
      </c>
      <c r="Z348" s="42"/>
      <c r="AA348" s="42"/>
      <c r="AB348" s="46"/>
      <c r="AC348" s="34">
        <f>INDEX('[6]3 - BENCHMARK - RT'!$D$25:$V$37, MATCH($X348,'[6]3 - BENCHMARK - RT'!$B$25:$B$37, 0), MATCH($K348,'[6]3 - BENCHMARK - RT'!$D$10:$V$10, 0))</f>
        <v>627</v>
      </c>
      <c r="AD348" s="35"/>
      <c r="AF348" s="38" t="s">
        <v>461</v>
      </c>
      <c r="AG348" s="38" t="s">
        <v>422</v>
      </c>
    </row>
    <row r="349" spans="1:33" s="38" customFormat="1">
      <c r="A349" s="39"/>
      <c r="B349" s="40" t="s">
        <v>229</v>
      </c>
      <c r="C349" s="40" t="s">
        <v>168</v>
      </c>
      <c r="D349" s="40" t="s">
        <v>296</v>
      </c>
      <c r="E349" s="40" t="s">
        <v>296</v>
      </c>
      <c r="F349" s="40"/>
      <c r="G349" s="40"/>
      <c r="H349" s="40" t="s">
        <v>56</v>
      </c>
      <c r="I349" s="40" t="s">
        <v>98</v>
      </c>
      <c r="J349" s="40" t="s">
        <v>459</v>
      </c>
      <c r="K349" s="40" t="s">
        <v>460</v>
      </c>
      <c r="L349" s="41"/>
      <c r="M349" s="40" t="s">
        <v>296</v>
      </c>
      <c r="N349" s="40"/>
      <c r="O349" s="40">
        <v>2022</v>
      </c>
      <c r="P349" s="40"/>
      <c r="Q349" s="42" t="s">
        <v>63</v>
      </c>
      <c r="R349" s="42" t="s">
        <v>235</v>
      </c>
      <c r="S349" s="43" t="s">
        <v>236</v>
      </c>
      <c r="T349" s="43"/>
      <c r="U349" s="44"/>
      <c r="V349" s="32">
        <f>INDEX('[6]3 - BENCHMARK - RT'!$D$22:$V$37, MATCH($V$1,'[6]3 - BENCHMARK - RT'!$B$22, 0), MATCH($K349,'[6]3 - BENCHMARK - RT'!$D$10:$V$10, 0))</f>
        <v>89206</v>
      </c>
      <c r="W349" s="42"/>
      <c r="X349" s="42" t="s">
        <v>21</v>
      </c>
      <c r="Y349" s="42" t="s">
        <v>285</v>
      </c>
      <c r="Z349" s="42"/>
      <c r="AA349" s="42"/>
      <c r="AB349" s="46"/>
      <c r="AC349" s="34">
        <f>INDEX('[6]3 - BENCHMARK - RT'!$D$25:$V$37, MATCH($X349,'[6]3 - BENCHMARK - RT'!$B$25:$B$37, 0), MATCH($K349,'[6]3 - BENCHMARK - RT'!$D$10:$V$10, 0))</f>
        <v>1270</v>
      </c>
      <c r="AD349" s="35"/>
      <c r="AF349" s="38" t="s">
        <v>461</v>
      </c>
      <c r="AG349" s="38" t="s">
        <v>422</v>
      </c>
    </row>
    <row r="350" spans="1:33" s="38" customFormat="1">
      <c r="A350" s="39"/>
      <c r="B350" s="40" t="s">
        <v>229</v>
      </c>
      <c r="C350" s="40" t="s">
        <v>168</v>
      </c>
      <c r="D350" s="40" t="s">
        <v>296</v>
      </c>
      <c r="E350" s="40" t="s">
        <v>296</v>
      </c>
      <c r="F350" s="40"/>
      <c r="G350" s="40"/>
      <c r="H350" s="40" t="s">
        <v>56</v>
      </c>
      <c r="I350" s="40" t="s">
        <v>98</v>
      </c>
      <c r="J350" s="40" t="s">
        <v>459</v>
      </c>
      <c r="K350" s="40" t="s">
        <v>460</v>
      </c>
      <c r="L350" s="41"/>
      <c r="M350" s="40" t="s">
        <v>296</v>
      </c>
      <c r="N350" s="40"/>
      <c r="O350" s="40">
        <v>2022</v>
      </c>
      <c r="P350" s="40"/>
      <c r="Q350" s="42" t="s">
        <v>63</v>
      </c>
      <c r="R350" s="42" t="s">
        <v>235</v>
      </c>
      <c r="S350" s="43" t="s">
        <v>236</v>
      </c>
      <c r="T350" s="43"/>
      <c r="U350" s="44"/>
      <c r="V350" s="32">
        <f>INDEX('[6]3 - BENCHMARK - RT'!$D$22:$V$37, MATCH($V$1,'[6]3 - BENCHMARK - RT'!$B$22, 0), MATCH($K350,'[6]3 - BENCHMARK - RT'!$D$10:$V$10, 0))</f>
        <v>89206</v>
      </c>
      <c r="W350" s="42"/>
      <c r="X350" s="42" t="s">
        <v>22</v>
      </c>
      <c r="Y350" s="42" t="s">
        <v>285</v>
      </c>
      <c r="Z350" s="42"/>
      <c r="AA350" s="42"/>
      <c r="AB350" s="46"/>
      <c r="AC350" s="34">
        <f>INDEX('[6]3 - BENCHMARK - RT'!$D$25:$V$37, MATCH($X350,'[6]3 - BENCHMARK - RT'!$B$25:$B$37, 0), MATCH($K350,'[6]3 - BENCHMARK - RT'!$D$10:$V$10, 0))</f>
        <v>165</v>
      </c>
      <c r="AD350" s="35"/>
      <c r="AF350" s="38" t="s">
        <v>461</v>
      </c>
      <c r="AG350" s="38" t="s">
        <v>422</v>
      </c>
    </row>
    <row r="351" spans="1:33" s="38" customFormat="1">
      <c r="A351" s="39"/>
      <c r="B351" s="40" t="s">
        <v>229</v>
      </c>
      <c r="C351" s="40" t="s">
        <v>168</v>
      </c>
      <c r="D351" s="40" t="s">
        <v>296</v>
      </c>
      <c r="E351" s="40" t="s">
        <v>296</v>
      </c>
      <c r="F351" s="40"/>
      <c r="G351" s="40"/>
      <c r="H351" s="40" t="s">
        <v>56</v>
      </c>
      <c r="I351" s="40" t="s">
        <v>98</v>
      </c>
      <c r="J351" s="40" t="s">
        <v>459</v>
      </c>
      <c r="K351" s="40" t="s">
        <v>460</v>
      </c>
      <c r="L351" s="41"/>
      <c r="M351" s="40" t="s">
        <v>296</v>
      </c>
      <c r="N351" s="40"/>
      <c r="O351" s="40">
        <v>2022</v>
      </c>
      <c r="P351" s="40"/>
      <c r="Q351" s="42" t="s">
        <v>63</v>
      </c>
      <c r="R351" s="42" t="s">
        <v>235</v>
      </c>
      <c r="S351" s="43" t="s">
        <v>236</v>
      </c>
      <c r="T351" s="43"/>
      <c r="U351" s="44"/>
      <c r="V351" s="32">
        <f>INDEX('[6]3 - BENCHMARK - RT'!$D$22:$V$37, MATCH($V$1,'[6]3 - BENCHMARK - RT'!$B$22, 0), MATCH($K351,'[6]3 - BENCHMARK - RT'!$D$10:$V$10, 0))</f>
        <v>89206</v>
      </c>
      <c r="W351" s="42"/>
      <c r="X351" s="42" t="s">
        <v>23</v>
      </c>
      <c r="Y351" s="42" t="s">
        <v>285</v>
      </c>
      <c r="Z351" s="42"/>
      <c r="AA351" s="42"/>
      <c r="AB351" s="46"/>
      <c r="AC351" s="34">
        <f>INDEX('[6]3 - BENCHMARK - RT'!$D$25:$V$37, MATCH($X351,'[6]3 - BENCHMARK - RT'!$B$25:$B$37, 0), MATCH($K351,'[6]3 - BENCHMARK - RT'!$D$10:$V$10, 0))</f>
        <v>322</v>
      </c>
      <c r="AD351" s="35"/>
      <c r="AF351" s="38" t="s">
        <v>461</v>
      </c>
      <c r="AG351" s="38" t="s">
        <v>422</v>
      </c>
    </row>
    <row r="352" spans="1:33" s="38" customFormat="1">
      <c r="A352" s="39"/>
      <c r="B352" s="40" t="s">
        <v>229</v>
      </c>
      <c r="C352" s="40" t="s">
        <v>168</v>
      </c>
      <c r="D352" s="40" t="s">
        <v>296</v>
      </c>
      <c r="E352" s="40" t="s">
        <v>296</v>
      </c>
      <c r="F352" s="40"/>
      <c r="G352" s="40"/>
      <c r="H352" s="40" t="s">
        <v>56</v>
      </c>
      <c r="I352" s="40" t="s">
        <v>98</v>
      </c>
      <c r="J352" s="40" t="s">
        <v>459</v>
      </c>
      <c r="K352" s="40" t="s">
        <v>460</v>
      </c>
      <c r="L352" s="41"/>
      <c r="M352" s="40" t="s">
        <v>296</v>
      </c>
      <c r="N352" s="40"/>
      <c r="O352" s="40">
        <v>2022</v>
      </c>
      <c r="P352" s="40"/>
      <c r="Q352" s="42" t="s">
        <v>63</v>
      </c>
      <c r="R352" s="42" t="s">
        <v>235</v>
      </c>
      <c r="S352" s="43" t="s">
        <v>236</v>
      </c>
      <c r="T352" s="43"/>
      <c r="U352" s="44"/>
      <c r="V352" s="32">
        <f>INDEX('[6]3 - BENCHMARK - RT'!$D$22:$V$37, MATCH($V$1,'[6]3 - BENCHMARK - RT'!$B$22, 0), MATCH($K352,'[6]3 - BENCHMARK - RT'!$D$10:$V$10, 0))</f>
        <v>89206</v>
      </c>
      <c r="W352" s="42"/>
      <c r="X352" s="42" t="s">
        <v>24</v>
      </c>
      <c r="Y352" s="42" t="s">
        <v>285</v>
      </c>
      <c r="Z352" s="42"/>
      <c r="AA352" s="42"/>
      <c r="AB352" s="46"/>
      <c r="AC352" s="34">
        <f>INDEX('[6]3 - BENCHMARK - RT'!$D$25:$V$37, MATCH($X352,'[6]3 - BENCHMARK - RT'!$B$25:$B$37, 0), MATCH($K352,'[6]3 - BENCHMARK - RT'!$D$10:$V$10, 0))</f>
        <v>0</v>
      </c>
      <c r="AD352" s="35"/>
      <c r="AF352" s="38" t="s">
        <v>461</v>
      </c>
      <c r="AG352" s="38" t="s">
        <v>422</v>
      </c>
    </row>
    <row r="353" spans="1:33" s="36" customFormat="1" ht="15" customHeight="1">
      <c r="A353" s="27"/>
      <c r="B353" s="28" t="s">
        <v>229</v>
      </c>
      <c r="C353" s="28" t="s">
        <v>168</v>
      </c>
      <c r="D353" s="28" t="s">
        <v>296</v>
      </c>
      <c r="E353" s="28" t="s">
        <v>296</v>
      </c>
      <c r="F353" s="28"/>
      <c r="G353" s="28"/>
      <c r="H353" s="28" t="s">
        <v>440</v>
      </c>
      <c r="I353" s="28" t="s">
        <v>441</v>
      </c>
      <c r="J353" s="28" t="s">
        <v>462</v>
      </c>
      <c r="K353" s="28" t="s">
        <v>463</v>
      </c>
      <c r="L353" s="29"/>
      <c r="M353" s="28" t="s">
        <v>296</v>
      </c>
      <c r="N353" s="28"/>
      <c r="O353" s="28">
        <v>2020</v>
      </c>
      <c r="P353" s="28"/>
      <c r="Q353" s="30" t="s">
        <v>63</v>
      </c>
      <c r="R353" s="30" t="s">
        <v>235</v>
      </c>
      <c r="S353" s="30" t="s">
        <v>236</v>
      </c>
      <c r="T353" s="30"/>
      <c r="U353" s="31"/>
      <c r="V353" s="32">
        <f>INDEX('[6]3 - BENCHMARK - RT'!$D$22:$V$37, MATCH($V$1,'[6]3 - BENCHMARK - RT'!$B$22, 0), MATCH($K353,'[6]3 - BENCHMARK - RT'!$D$10:$V$10, 0))</f>
        <v>36650</v>
      </c>
      <c r="W353" s="30"/>
      <c r="X353" s="30" t="s">
        <v>12</v>
      </c>
      <c r="Y353" s="30" t="s">
        <v>285</v>
      </c>
      <c r="Z353" s="30"/>
      <c r="AA353" s="30"/>
      <c r="AB353" s="33"/>
      <c r="AC353" s="34">
        <f>INDEX('[6]3 - BENCHMARK - RT'!$D$25:$V$37, MATCH($X353,'[6]3 - BENCHMARK - RT'!$B$25:$B$37, 0), MATCH($K353,'[6]3 - BENCHMARK - RT'!$D$10:$V$10, 0))</f>
        <v>901</v>
      </c>
      <c r="AD353" s="35"/>
      <c r="AF353" s="36" t="s">
        <v>464</v>
      </c>
      <c r="AG353" s="36" t="s">
        <v>422</v>
      </c>
    </row>
    <row r="354" spans="1:33" s="36" customFormat="1">
      <c r="A354" s="27"/>
      <c r="B354" s="28" t="s">
        <v>229</v>
      </c>
      <c r="C354" s="28" t="s">
        <v>168</v>
      </c>
      <c r="D354" s="28" t="s">
        <v>296</v>
      </c>
      <c r="E354" s="28" t="s">
        <v>296</v>
      </c>
      <c r="F354" s="28"/>
      <c r="G354" s="28"/>
      <c r="H354" s="28" t="s">
        <v>440</v>
      </c>
      <c r="I354" s="28" t="s">
        <v>441</v>
      </c>
      <c r="J354" s="28" t="s">
        <v>462</v>
      </c>
      <c r="K354" s="28" t="s">
        <v>463</v>
      </c>
      <c r="L354" s="29"/>
      <c r="M354" s="28" t="s">
        <v>296</v>
      </c>
      <c r="N354" s="28"/>
      <c r="O354" s="28">
        <v>2020</v>
      </c>
      <c r="P354" s="28"/>
      <c r="Q354" s="30" t="s">
        <v>63</v>
      </c>
      <c r="R354" s="30" t="s">
        <v>235</v>
      </c>
      <c r="S354" s="37" t="s">
        <v>236</v>
      </c>
      <c r="T354" s="37"/>
      <c r="U354" s="31"/>
      <c r="V354" s="32">
        <f>INDEX('[6]3 - BENCHMARK - RT'!$D$22:$V$37, MATCH($V$1,'[6]3 - BENCHMARK - RT'!$B$22, 0), MATCH($K354,'[6]3 - BENCHMARK - RT'!$D$10:$V$10, 0))</f>
        <v>36650</v>
      </c>
      <c r="W354" s="30"/>
      <c r="X354" s="30" t="s">
        <v>13</v>
      </c>
      <c r="Y354" s="30" t="s">
        <v>285</v>
      </c>
      <c r="Z354" s="30"/>
      <c r="AA354" s="30"/>
      <c r="AB354" s="33"/>
      <c r="AC354" s="34">
        <f>INDEX('[6]3 - BENCHMARK - RT'!$D$25:$V$37, MATCH($X354,'[6]3 - BENCHMARK - RT'!$B$25:$B$37, 0), MATCH($K354,'[6]3 - BENCHMARK - RT'!$D$10:$V$10, 0))</f>
        <v>1478</v>
      </c>
      <c r="AD354" s="35"/>
      <c r="AF354" s="36" t="s">
        <v>464</v>
      </c>
      <c r="AG354" s="36" t="s">
        <v>422</v>
      </c>
    </row>
    <row r="355" spans="1:33" s="36" customFormat="1">
      <c r="A355" s="27"/>
      <c r="B355" s="28" t="s">
        <v>229</v>
      </c>
      <c r="C355" s="28" t="s">
        <v>168</v>
      </c>
      <c r="D355" s="28" t="s">
        <v>296</v>
      </c>
      <c r="E355" s="28" t="s">
        <v>296</v>
      </c>
      <c r="F355" s="28"/>
      <c r="G355" s="28"/>
      <c r="H355" s="28" t="s">
        <v>440</v>
      </c>
      <c r="I355" s="28" t="s">
        <v>441</v>
      </c>
      <c r="J355" s="28" t="s">
        <v>462</v>
      </c>
      <c r="K355" s="28" t="s">
        <v>463</v>
      </c>
      <c r="L355" s="29"/>
      <c r="M355" s="28" t="s">
        <v>296</v>
      </c>
      <c r="N355" s="28"/>
      <c r="O355" s="28">
        <v>2020</v>
      </c>
      <c r="P355" s="28"/>
      <c r="Q355" s="30" t="s">
        <v>63</v>
      </c>
      <c r="R355" s="30" t="s">
        <v>235</v>
      </c>
      <c r="S355" s="37" t="s">
        <v>236</v>
      </c>
      <c r="T355" s="37"/>
      <c r="U355" s="31"/>
      <c r="V355" s="32">
        <f>INDEX('[6]3 - BENCHMARK - RT'!$D$22:$V$37, MATCH($V$1,'[6]3 - BENCHMARK - RT'!$B$22, 0), MATCH($K355,'[6]3 - BENCHMARK - RT'!$D$10:$V$10, 0))</f>
        <v>36650</v>
      </c>
      <c r="W355" s="30"/>
      <c r="X355" s="30" t="s">
        <v>14</v>
      </c>
      <c r="Y355" s="30" t="s">
        <v>285</v>
      </c>
      <c r="Z355" s="30"/>
      <c r="AA355" s="30"/>
      <c r="AB355" s="33"/>
      <c r="AC355" s="34">
        <f>INDEX('[6]3 - BENCHMARK - RT'!$D$25:$V$37, MATCH($X355,'[6]3 - BENCHMARK - RT'!$B$25:$B$37, 0), MATCH($K355,'[6]3 - BENCHMARK - RT'!$D$10:$V$10, 0))</f>
        <v>1002.8</v>
      </c>
      <c r="AD355" s="35"/>
      <c r="AF355" s="36" t="s">
        <v>464</v>
      </c>
      <c r="AG355" s="36" t="s">
        <v>422</v>
      </c>
    </row>
    <row r="356" spans="1:33" s="36" customFormat="1">
      <c r="A356" s="27"/>
      <c r="B356" s="28" t="s">
        <v>229</v>
      </c>
      <c r="C356" s="28" t="s">
        <v>168</v>
      </c>
      <c r="D356" s="28" t="s">
        <v>296</v>
      </c>
      <c r="E356" s="28" t="s">
        <v>296</v>
      </c>
      <c r="F356" s="28"/>
      <c r="G356" s="28"/>
      <c r="H356" s="28" t="s">
        <v>440</v>
      </c>
      <c r="I356" s="28" t="s">
        <v>441</v>
      </c>
      <c r="J356" s="28" t="s">
        <v>462</v>
      </c>
      <c r="K356" s="28" t="s">
        <v>463</v>
      </c>
      <c r="L356" s="29"/>
      <c r="M356" s="28" t="s">
        <v>296</v>
      </c>
      <c r="N356" s="28"/>
      <c r="O356" s="28">
        <v>2020</v>
      </c>
      <c r="P356" s="28"/>
      <c r="Q356" s="30" t="s">
        <v>63</v>
      </c>
      <c r="R356" s="30" t="s">
        <v>235</v>
      </c>
      <c r="S356" s="37" t="s">
        <v>236</v>
      </c>
      <c r="T356" s="37"/>
      <c r="U356" s="31"/>
      <c r="V356" s="32">
        <f>INDEX('[6]3 - BENCHMARK - RT'!$D$22:$V$37, MATCH($V$1,'[6]3 - BENCHMARK - RT'!$B$22, 0), MATCH($K356,'[6]3 - BENCHMARK - RT'!$D$10:$V$10, 0))</f>
        <v>36650</v>
      </c>
      <c r="W356" s="30"/>
      <c r="X356" s="30" t="s">
        <v>15</v>
      </c>
      <c r="Y356" s="30" t="s">
        <v>285</v>
      </c>
      <c r="Z356" s="30"/>
      <c r="AA356" s="30"/>
      <c r="AB356" s="33"/>
      <c r="AC356" s="34">
        <f>INDEX('[6]3 - BENCHMARK - RT'!$D$25:$V$37, MATCH($X356,'[6]3 - BENCHMARK - RT'!$B$25:$B$37, 0), MATCH($K356,'[6]3 - BENCHMARK - RT'!$D$10:$V$10, 0))</f>
        <v>205</v>
      </c>
      <c r="AD356" s="35"/>
      <c r="AF356" s="36" t="s">
        <v>464</v>
      </c>
      <c r="AG356" s="36" t="s">
        <v>422</v>
      </c>
    </row>
    <row r="357" spans="1:33" s="36" customFormat="1">
      <c r="A357" s="27"/>
      <c r="B357" s="28" t="s">
        <v>229</v>
      </c>
      <c r="C357" s="28" t="s">
        <v>168</v>
      </c>
      <c r="D357" s="28" t="s">
        <v>296</v>
      </c>
      <c r="E357" s="28" t="s">
        <v>296</v>
      </c>
      <c r="F357" s="28"/>
      <c r="G357" s="28"/>
      <c r="H357" s="28" t="s">
        <v>440</v>
      </c>
      <c r="I357" s="28" t="s">
        <v>441</v>
      </c>
      <c r="J357" s="28" t="s">
        <v>462</v>
      </c>
      <c r="K357" s="28" t="s">
        <v>463</v>
      </c>
      <c r="L357" s="29"/>
      <c r="M357" s="28" t="s">
        <v>296</v>
      </c>
      <c r="N357" s="28"/>
      <c r="O357" s="28">
        <v>2020</v>
      </c>
      <c r="P357" s="28"/>
      <c r="Q357" s="30" t="s">
        <v>63</v>
      </c>
      <c r="R357" s="30" t="s">
        <v>235</v>
      </c>
      <c r="S357" s="37" t="s">
        <v>236</v>
      </c>
      <c r="T357" s="37"/>
      <c r="U357" s="31"/>
      <c r="V357" s="32">
        <f>INDEX('[6]3 - BENCHMARK - RT'!$D$22:$V$37, MATCH($V$1,'[6]3 - BENCHMARK - RT'!$B$22, 0), MATCH($K357,'[6]3 - BENCHMARK - RT'!$D$10:$V$10, 0))</f>
        <v>36650</v>
      </c>
      <c r="W357" s="30"/>
      <c r="X357" s="30" t="s">
        <v>16</v>
      </c>
      <c r="Y357" s="30" t="s">
        <v>285</v>
      </c>
      <c r="Z357" s="30"/>
      <c r="AA357" s="30"/>
      <c r="AB357" s="33"/>
      <c r="AC357" s="34">
        <f>INDEX('[6]3 - BENCHMARK - RT'!$D$25:$V$37, MATCH($X357,'[6]3 - BENCHMARK - RT'!$B$25:$B$37, 0), MATCH($K357,'[6]3 - BENCHMARK - RT'!$D$10:$V$10, 0))</f>
        <v>326</v>
      </c>
      <c r="AD357" s="35"/>
      <c r="AF357" s="36" t="s">
        <v>464</v>
      </c>
      <c r="AG357" s="36" t="s">
        <v>422</v>
      </c>
    </row>
    <row r="358" spans="1:33" s="36" customFormat="1">
      <c r="A358" s="27"/>
      <c r="B358" s="28" t="s">
        <v>229</v>
      </c>
      <c r="C358" s="28" t="s">
        <v>168</v>
      </c>
      <c r="D358" s="28" t="s">
        <v>296</v>
      </c>
      <c r="E358" s="28" t="s">
        <v>296</v>
      </c>
      <c r="F358" s="28"/>
      <c r="G358" s="28"/>
      <c r="H358" s="28" t="s">
        <v>440</v>
      </c>
      <c r="I358" s="28" t="s">
        <v>441</v>
      </c>
      <c r="J358" s="28" t="s">
        <v>462</v>
      </c>
      <c r="K358" s="28" t="s">
        <v>463</v>
      </c>
      <c r="L358" s="29"/>
      <c r="M358" s="28" t="s">
        <v>296</v>
      </c>
      <c r="N358" s="28"/>
      <c r="O358" s="28">
        <v>2020</v>
      </c>
      <c r="P358" s="28"/>
      <c r="Q358" s="30" t="s">
        <v>63</v>
      </c>
      <c r="R358" s="30" t="s">
        <v>235</v>
      </c>
      <c r="S358" s="37" t="s">
        <v>236</v>
      </c>
      <c r="T358" s="37"/>
      <c r="U358" s="31"/>
      <c r="V358" s="32">
        <f>INDEX('[6]3 - BENCHMARK - RT'!$D$22:$V$37, MATCH($V$1,'[6]3 - BENCHMARK - RT'!$B$22, 0), MATCH($K358,'[6]3 - BENCHMARK - RT'!$D$10:$V$10, 0))</f>
        <v>36650</v>
      </c>
      <c r="W358" s="30"/>
      <c r="X358" s="30" t="s">
        <v>17</v>
      </c>
      <c r="Y358" s="30" t="s">
        <v>285</v>
      </c>
      <c r="Z358" s="30"/>
      <c r="AA358" s="30"/>
      <c r="AB358" s="33"/>
      <c r="AC358" s="34">
        <f>INDEX('[6]3 - BENCHMARK - RT'!$D$25:$V$37, MATCH($X358,'[6]3 - BENCHMARK - RT'!$B$25:$B$37, 0), MATCH($K358,'[6]3 - BENCHMARK - RT'!$D$10:$V$10, 0))</f>
        <v>232</v>
      </c>
      <c r="AD358" s="35"/>
      <c r="AF358" s="36" t="s">
        <v>464</v>
      </c>
      <c r="AG358" s="36" t="s">
        <v>422</v>
      </c>
    </row>
    <row r="359" spans="1:33" s="36" customFormat="1">
      <c r="A359" s="27"/>
      <c r="B359" s="28" t="s">
        <v>229</v>
      </c>
      <c r="C359" s="28" t="s">
        <v>168</v>
      </c>
      <c r="D359" s="28" t="s">
        <v>296</v>
      </c>
      <c r="E359" s="28" t="s">
        <v>296</v>
      </c>
      <c r="F359" s="28"/>
      <c r="G359" s="28"/>
      <c r="H359" s="28" t="s">
        <v>440</v>
      </c>
      <c r="I359" s="28" t="s">
        <v>441</v>
      </c>
      <c r="J359" s="28" t="s">
        <v>462</v>
      </c>
      <c r="K359" s="28" t="s">
        <v>463</v>
      </c>
      <c r="L359" s="29"/>
      <c r="M359" s="28" t="s">
        <v>296</v>
      </c>
      <c r="N359" s="28"/>
      <c r="O359" s="28">
        <v>2020</v>
      </c>
      <c r="P359" s="28"/>
      <c r="Q359" s="30" t="s">
        <v>63</v>
      </c>
      <c r="R359" s="30" t="s">
        <v>235</v>
      </c>
      <c r="S359" s="37" t="s">
        <v>236</v>
      </c>
      <c r="T359" s="37"/>
      <c r="U359" s="31"/>
      <c r="V359" s="32">
        <f>INDEX('[6]3 - BENCHMARK - RT'!$D$22:$V$37, MATCH($V$1,'[6]3 - BENCHMARK - RT'!$B$22, 0), MATCH($K359,'[6]3 - BENCHMARK - RT'!$D$10:$V$10, 0))</f>
        <v>36650</v>
      </c>
      <c r="W359" s="30"/>
      <c r="X359" s="30" t="s">
        <v>18</v>
      </c>
      <c r="Y359" s="30" t="s">
        <v>285</v>
      </c>
      <c r="Z359" s="30"/>
      <c r="AA359" s="30"/>
      <c r="AB359" s="33"/>
      <c r="AC359" s="34">
        <f>INDEX('[6]3 - BENCHMARK - RT'!$D$25:$V$37, MATCH($X359,'[6]3 - BENCHMARK - RT'!$B$25:$B$37, 0), MATCH($K359,'[6]3 - BENCHMARK - RT'!$D$10:$V$10, 0))</f>
        <v>113</v>
      </c>
      <c r="AD359" s="35"/>
      <c r="AF359" s="36" t="s">
        <v>464</v>
      </c>
      <c r="AG359" s="36" t="s">
        <v>422</v>
      </c>
    </row>
    <row r="360" spans="1:33" s="36" customFormat="1">
      <c r="A360" s="27"/>
      <c r="B360" s="28" t="s">
        <v>229</v>
      </c>
      <c r="C360" s="28" t="s">
        <v>168</v>
      </c>
      <c r="D360" s="28" t="s">
        <v>296</v>
      </c>
      <c r="E360" s="28" t="s">
        <v>296</v>
      </c>
      <c r="F360" s="28"/>
      <c r="G360" s="28"/>
      <c r="H360" s="28" t="s">
        <v>440</v>
      </c>
      <c r="I360" s="28" t="s">
        <v>441</v>
      </c>
      <c r="J360" s="28" t="s">
        <v>462</v>
      </c>
      <c r="K360" s="28" t="s">
        <v>463</v>
      </c>
      <c r="L360" s="29"/>
      <c r="M360" s="28" t="s">
        <v>296</v>
      </c>
      <c r="N360" s="28"/>
      <c r="O360" s="28">
        <v>2020</v>
      </c>
      <c r="P360" s="28"/>
      <c r="Q360" s="30" t="s">
        <v>63</v>
      </c>
      <c r="R360" s="30" t="s">
        <v>235</v>
      </c>
      <c r="S360" s="37" t="s">
        <v>236</v>
      </c>
      <c r="T360" s="37"/>
      <c r="U360" s="31"/>
      <c r="V360" s="32">
        <f>INDEX('[6]3 - BENCHMARK - RT'!$D$22:$V$37, MATCH($V$1,'[6]3 - BENCHMARK - RT'!$B$22, 0), MATCH($K360,'[6]3 - BENCHMARK - RT'!$D$10:$V$10, 0))</f>
        <v>36650</v>
      </c>
      <c r="W360" s="30"/>
      <c r="X360" s="30" t="s">
        <v>19</v>
      </c>
      <c r="Y360" s="30" t="s">
        <v>285</v>
      </c>
      <c r="Z360" s="30"/>
      <c r="AA360" s="30"/>
      <c r="AB360" s="33"/>
      <c r="AC360" s="34">
        <f>INDEX('[6]3 - BENCHMARK - RT'!$D$25:$V$37, MATCH($X360,'[6]3 - BENCHMARK - RT'!$B$25:$B$37, 0), MATCH($K360,'[6]3 - BENCHMARK - RT'!$D$10:$V$10, 0))</f>
        <v>74</v>
      </c>
      <c r="AD360" s="35"/>
      <c r="AF360" s="36" t="s">
        <v>464</v>
      </c>
      <c r="AG360" s="36" t="s">
        <v>422</v>
      </c>
    </row>
    <row r="361" spans="1:33" s="36" customFormat="1">
      <c r="A361" s="27"/>
      <c r="B361" s="28" t="s">
        <v>229</v>
      </c>
      <c r="C361" s="28" t="s">
        <v>168</v>
      </c>
      <c r="D361" s="28" t="s">
        <v>296</v>
      </c>
      <c r="E361" s="28" t="s">
        <v>296</v>
      </c>
      <c r="F361" s="28"/>
      <c r="G361" s="28"/>
      <c r="H361" s="28" t="s">
        <v>440</v>
      </c>
      <c r="I361" s="28" t="s">
        <v>441</v>
      </c>
      <c r="J361" s="28" t="s">
        <v>462</v>
      </c>
      <c r="K361" s="28" t="s">
        <v>463</v>
      </c>
      <c r="L361" s="29"/>
      <c r="M361" s="28" t="s">
        <v>296</v>
      </c>
      <c r="N361" s="28"/>
      <c r="O361" s="28">
        <v>2020</v>
      </c>
      <c r="P361" s="28"/>
      <c r="Q361" s="30" t="s">
        <v>63</v>
      </c>
      <c r="R361" s="30" t="s">
        <v>235</v>
      </c>
      <c r="S361" s="37" t="s">
        <v>236</v>
      </c>
      <c r="T361" s="37"/>
      <c r="U361" s="31"/>
      <c r="V361" s="32">
        <f>INDEX('[6]3 - BENCHMARK - RT'!$D$22:$V$37, MATCH($V$1,'[6]3 - BENCHMARK - RT'!$B$22, 0), MATCH($K361,'[6]3 - BENCHMARK - RT'!$D$10:$V$10, 0))</f>
        <v>36650</v>
      </c>
      <c r="W361" s="30"/>
      <c r="X361" s="30" t="s">
        <v>20</v>
      </c>
      <c r="Y361" s="30" t="s">
        <v>285</v>
      </c>
      <c r="Z361" s="30"/>
      <c r="AA361" s="30"/>
      <c r="AB361" s="33"/>
      <c r="AC361" s="34">
        <f>INDEX('[6]3 - BENCHMARK - RT'!$D$25:$V$37, MATCH($X361,'[6]3 - BENCHMARK - RT'!$B$25:$B$37, 0), MATCH($K361,'[6]3 - BENCHMARK - RT'!$D$10:$V$10, 0))</f>
        <v>994</v>
      </c>
      <c r="AD361" s="35"/>
      <c r="AF361" s="36" t="s">
        <v>464</v>
      </c>
      <c r="AG361" s="36" t="s">
        <v>422</v>
      </c>
    </row>
    <row r="362" spans="1:33" s="36" customFormat="1">
      <c r="A362" s="27"/>
      <c r="B362" s="28" t="s">
        <v>229</v>
      </c>
      <c r="C362" s="28" t="s">
        <v>168</v>
      </c>
      <c r="D362" s="28" t="s">
        <v>296</v>
      </c>
      <c r="E362" s="28" t="s">
        <v>296</v>
      </c>
      <c r="F362" s="28"/>
      <c r="G362" s="28"/>
      <c r="H362" s="28" t="s">
        <v>440</v>
      </c>
      <c r="I362" s="28" t="s">
        <v>441</v>
      </c>
      <c r="J362" s="28" t="s">
        <v>462</v>
      </c>
      <c r="K362" s="28" t="s">
        <v>463</v>
      </c>
      <c r="L362" s="29"/>
      <c r="M362" s="28" t="s">
        <v>296</v>
      </c>
      <c r="N362" s="28"/>
      <c r="O362" s="28">
        <v>2020</v>
      </c>
      <c r="P362" s="28"/>
      <c r="Q362" s="30" t="s">
        <v>63</v>
      </c>
      <c r="R362" s="30" t="s">
        <v>235</v>
      </c>
      <c r="S362" s="37" t="s">
        <v>236</v>
      </c>
      <c r="T362" s="37"/>
      <c r="U362" s="31"/>
      <c r="V362" s="32">
        <f>INDEX('[6]3 - BENCHMARK - RT'!$D$22:$V$37, MATCH($V$1,'[6]3 - BENCHMARK - RT'!$B$22, 0), MATCH($K362,'[6]3 - BENCHMARK - RT'!$D$10:$V$10, 0))</f>
        <v>36650</v>
      </c>
      <c r="W362" s="30"/>
      <c r="X362" s="30" t="s">
        <v>21</v>
      </c>
      <c r="Y362" s="30" t="s">
        <v>285</v>
      </c>
      <c r="Z362" s="30"/>
      <c r="AA362" s="30"/>
      <c r="AB362" s="33"/>
      <c r="AC362" s="34">
        <f>INDEX('[6]3 - BENCHMARK - RT'!$D$25:$V$37, MATCH($X362,'[6]3 - BENCHMARK - RT'!$B$25:$B$37, 0), MATCH($K362,'[6]3 - BENCHMARK - RT'!$D$10:$V$10, 0))</f>
        <v>1359</v>
      </c>
      <c r="AD362" s="35"/>
      <c r="AF362" s="36" t="s">
        <v>464</v>
      </c>
      <c r="AG362" s="36" t="s">
        <v>422</v>
      </c>
    </row>
    <row r="363" spans="1:33" s="36" customFormat="1">
      <c r="A363" s="27"/>
      <c r="B363" s="28" t="s">
        <v>229</v>
      </c>
      <c r="C363" s="28" t="s">
        <v>168</v>
      </c>
      <c r="D363" s="28" t="s">
        <v>296</v>
      </c>
      <c r="E363" s="28" t="s">
        <v>296</v>
      </c>
      <c r="F363" s="28"/>
      <c r="G363" s="28"/>
      <c r="H363" s="28" t="s">
        <v>440</v>
      </c>
      <c r="I363" s="28" t="s">
        <v>441</v>
      </c>
      <c r="J363" s="28" t="s">
        <v>462</v>
      </c>
      <c r="K363" s="28" t="s">
        <v>463</v>
      </c>
      <c r="L363" s="29"/>
      <c r="M363" s="28" t="s">
        <v>296</v>
      </c>
      <c r="N363" s="28"/>
      <c r="O363" s="28">
        <v>2020</v>
      </c>
      <c r="P363" s="28"/>
      <c r="Q363" s="30" t="s">
        <v>63</v>
      </c>
      <c r="R363" s="30" t="s">
        <v>235</v>
      </c>
      <c r="S363" s="37" t="s">
        <v>236</v>
      </c>
      <c r="T363" s="37"/>
      <c r="U363" s="31"/>
      <c r="V363" s="32">
        <f>INDEX('[6]3 - BENCHMARK - RT'!$D$22:$V$37, MATCH($V$1,'[6]3 - BENCHMARK - RT'!$B$22, 0), MATCH($K363,'[6]3 - BENCHMARK - RT'!$D$10:$V$10, 0))</f>
        <v>36650</v>
      </c>
      <c r="W363" s="30"/>
      <c r="X363" s="30" t="s">
        <v>22</v>
      </c>
      <c r="Y363" s="30" t="s">
        <v>285</v>
      </c>
      <c r="Z363" s="30"/>
      <c r="AA363" s="30"/>
      <c r="AB363" s="33"/>
      <c r="AC363" s="34">
        <f>INDEX('[6]3 - BENCHMARK - RT'!$D$25:$V$37, MATCH($X363,'[6]3 - BENCHMARK - RT'!$B$25:$B$37, 0), MATCH($K363,'[6]3 - BENCHMARK - RT'!$D$10:$V$10, 0))</f>
        <v>232</v>
      </c>
      <c r="AD363" s="35"/>
      <c r="AF363" s="36" t="s">
        <v>464</v>
      </c>
      <c r="AG363" s="36" t="s">
        <v>422</v>
      </c>
    </row>
    <row r="364" spans="1:33" s="36" customFormat="1">
      <c r="A364" s="27"/>
      <c r="B364" s="28" t="s">
        <v>229</v>
      </c>
      <c r="C364" s="28" t="s">
        <v>168</v>
      </c>
      <c r="D364" s="28" t="s">
        <v>296</v>
      </c>
      <c r="E364" s="28" t="s">
        <v>296</v>
      </c>
      <c r="F364" s="28"/>
      <c r="G364" s="28"/>
      <c r="H364" s="28" t="s">
        <v>440</v>
      </c>
      <c r="I364" s="28" t="s">
        <v>441</v>
      </c>
      <c r="J364" s="28" t="s">
        <v>462</v>
      </c>
      <c r="K364" s="28" t="s">
        <v>463</v>
      </c>
      <c r="L364" s="29"/>
      <c r="M364" s="28" t="s">
        <v>296</v>
      </c>
      <c r="N364" s="28"/>
      <c r="O364" s="28">
        <v>2020</v>
      </c>
      <c r="P364" s="28"/>
      <c r="Q364" s="30" t="s">
        <v>63</v>
      </c>
      <c r="R364" s="30" t="s">
        <v>235</v>
      </c>
      <c r="S364" s="37" t="s">
        <v>236</v>
      </c>
      <c r="T364" s="37"/>
      <c r="U364" s="31"/>
      <c r="V364" s="32">
        <f>INDEX('[6]3 - BENCHMARK - RT'!$D$22:$V$37, MATCH($V$1,'[6]3 - BENCHMARK - RT'!$B$22, 0), MATCH($K364,'[6]3 - BENCHMARK - RT'!$D$10:$V$10, 0))</f>
        <v>36650</v>
      </c>
      <c r="W364" s="30"/>
      <c r="X364" s="30" t="s">
        <v>23</v>
      </c>
      <c r="Y364" s="30" t="s">
        <v>285</v>
      </c>
      <c r="Z364" s="30"/>
      <c r="AA364" s="30"/>
      <c r="AB364" s="33"/>
      <c r="AC364" s="34">
        <f>INDEX('[6]3 - BENCHMARK - RT'!$D$25:$V$37, MATCH($X364,'[6]3 - BENCHMARK - RT'!$B$25:$B$37, 0), MATCH($K364,'[6]3 - BENCHMARK - RT'!$D$10:$V$10, 0))</f>
        <v>470</v>
      </c>
      <c r="AD364" s="35"/>
      <c r="AF364" s="36" t="s">
        <v>464</v>
      </c>
      <c r="AG364" s="36" t="s">
        <v>422</v>
      </c>
    </row>
    <row r="365" spans="1:33" s="127" customFormat="1">
      <c r="A365" s="119"/>
      <c r="B365" s="120" t="s">
        <v>229</v>
      </c>
      <c r="C365" s="120" t="s">
        <v>168</v>
      </c>
      <c r="D365" s="120" t="s">
        <v>296</v>
      </c>
      <c r="E365" s="120" t="s">
        <v>296</v>
      </c>
      <c r="F365" s="120"/>
      <c r="G365" s="120"/>
      <c r="H365" s="120" t="s">
        <v>440</v>
      </c>
      <c r="I365" s="120" t="s">
        <v>441</v>
      </c>
      <c r="J365" s="120" t="s">
        <v>462</v>
      </c>
      <c r="K365" s="120" t="s">
        <v>463</v>
      </c>
      <c r="L365" s="121"/>
      <c r="M365" s="120" t="s">
        <v>296</v>
      </c>
      <c r="N365" s="120"/>
      <c r="O365" s="120">
        <v>2020</v>
      </c>
      <c r="P365" s="120"/>
      <c r="Q365" s="122" t="s">
        <v>63</v>
      </c>
      <c r="R365" s="122" t="s">
        <v>235</v>
      </c>
      <c r="S365" s="123" t="s">
        <v>236</v>
      </c>
      <c r="T365" s="123"/>
      <c r="U365" s="124"/>
      <c r="V365" s="32">
        <f>INDEX('[6]3 - BENCHMARK - RT'!$D$22:$V$37, MATCH($V$1,'[6]3 - BENCHMARK - RT'!$B$22, 0), MATCH($K365,'[6]3 - BENCHMARK - RT'!$D$10:$V$10, 0))</f>
        <v>36650</v>
      </c>
      <c r="W365" s="122"/>
      <c r="X365" s="122" t="s">
        <v>24</v>
      </c>
      <c r="Y365" s="122" t="s">
        <v>285</v>
      </c>
      <c r="Z365" s="122"/>
      <c r="AA365" s="122"/>
      <c r="AB365" s="125"/>
      <c r="AC365" s="34">
        <f>INDEX('[6]3 - BENCHMARK - RT'!$D$25:$V$37, MATCH($X365,'[6]3 - BENCHMARK - RT'!$B$25:$B$37, 0), MATCH($K365,'[6]3 - BENCHMARK - RT'!$D$10:$V$10, 0))</f>
        <v>0</v>
      </c>
      <c r="AD365" s="126"/>
      <c r="AF365" s="127" t="s">
        <v>464</v>
      </c>
      <c r="AG365" s="127" t="s">
        <v>422</v>
      </c>
    </row>
    <row r="366" spans="1:33" s="38" customFormat="1" ht="15" customHeight="1">
      <c r="A366" s="39"/>
      <c r="B366" s="40" t="s">
        <v>229</v>
      </c>
      <c r="C366" s="40" t="s">
        <v>167</v>
      </c>
      <c r="D366" s="40" t="s">
        <v>167</v>
      </c>
      <c r="E366" s="40" t="s">
        <v>465</v>
      </c>
      <c r="F366" s="40"/>
      <c r="G366" s="40"/>
      <c r="H366" s="40" t="s">
        <v>56</v>
      </c>
      <c r="I366" s="40" t="s">
        <v>407</v>
      </c>
      <c r="J366" s="40" t="s">
        <v>466</v>
      </c>
      <c r="K366" s="40" t="s">
        <v>5</v>
      </c>
      <c r="L366" s="41"/>
      <c r="M366" s="40" t="s">
        <v>467</v>
      </c>
      <c r="N366" s="40"/>
      <c r="O366" s="40">
        <v>2023</v>
      </c>
      <c r="P366" s="40"/>
      <c r="Q366" s="42" t="s">
        <v>63</v>
      </c>
      <c r="R366" s="42" t="s">
        <v>235</v>
      </c>
      <c r="S366" s="43" t="s">
        <v>236</v>
      </c>
      <c r="T366" s="43"/>
      <c r="U366" s="44"/>
      <c r="V366" s="32">
        <f>INDEX('[7]BENCHMARK - OFFICE'!$E$22:$Q$36, MATCH($V$1,'[7]BENCHMARK - OFFICE'!$B$22, 0), MATCH($K366,'[7]BENCHMARK - OFFICE'!$E$12:$Q$12, 0))</f>
        <v>17400</v>
      </c>
      <c r="W366" s="42"/>
      <c r="X366" s="42" t="s">
        <v>12</v>
      </c>
      <c r="Y366" s="42" t="s">
        <v>285</v>
      </c>
      <c r="Z366" s="42"/>
      <c r="AA366" s="42"/>
      <c r="AB366" s="46"/>
      <c r="AC366" s="34">
        <f>INDEX('[7]BENCHMARK - OFFICE'!$E$25:$Q$37, MATCH($X366,'[7]BENCHMARK - OFFICE'!$B$25:$B$37, 0), MATCH($K366,'[7]BENCHMARK - OFFICE'!$E$12:$Q$12, 0))</f>
        <v>589.9802962032079</v>
      </c>
      <c r="AD366" s="35"/>
      <c r="AF366" s="38" t="s">
        <v>468</v>
      </c>
      <c r="AG366" s="38" t="s">
        <v>469</v>
      </c>
    </row>
    <row r="367" spans="1:33" s="38" customFormat="1">
      <c r="A367" s="39"/>
      <c r="B367" s="40" t="s">
        <v>229</v>
      </c>
      <c r="C367" s="40" t="s">
        <v>167</v>
      </c>
      <c r="D367" s="40" t="s">
        <v>167</v>
      </c>
      <c r="E367" s="40" t="s">
        <v>465</v>
      </c>
      <c r="F367" s="40"/>
      <c r="G367" s="40"/>
      <c r="H367" s="40" t="s">
        <v>56</v>
      </c>
      <c r="I367" s="40" t="s">
        <v>407</v>
      </c>
      <c r="J367" s="40" t="s">
        <v>466</v>
      </c>
      <c r="K367" s="40" t="s">
        <v>5</v>
      </c>
      <c r="L367" s="41"/>
      <c r="M367" s="40" t="s">
        <v>467</v>
      </c>
      <c r="N367" s="40"/>
      <c r="O367" s="40">
        <v>2023</v>
      </c>
      <c r="P367" s="40"/>
      <c r="Q367" s="42" t="s">
        <v>63</v>
      </c>
      <c r="R367" s="42" t="s">
        <v>235</v>
      </c>
      <c r="S367" s="43" t="s">
        <v>236</v>
      </c>
      <c r="T367" s="43"/>
      <c r="U367" s="44"/>
      <c r="V367" s="32">
        <f>INDEX('[7]BENCHMARK - OFFICE'!$E$22:$Q$36, MATCH($V$1,'[7]BENCHMARK - OFFICE'!$B$22, 0), MATCH($K367,'[7]BENCHMARK - OFFICE'!$E$12:$Q$12, 0))</f>
        <v>17400</v>
      </c>
      <c r="W367" s="42"/>
      <c r="X367" s="42" t="s">
        <v>13</v>
      </c>
      <c r="Y367" s="42" t="s">
        <v>285</v>
      </c>
      <c r="Z367" s="42"/>
      <c r="AA367" s="42"/>
      <c r="AB367" s="46"/>
      <c r="AC367" s="34">
        <f>INDEX('[7]BENCHMARK - OFFICE'!$E$25:$Q$37, MATCH($X367,'[7]BENCHMARK - OFFICE'!$B$25:$B$37, 0), MATCH($K367,'[7]BENCHMARK - OFFICE'!$E$12:$Q$12, 0))</f>
        <v>1001.3000227575085</v>
      </c>
      <c r="AD367" s="35"/>
      <c r="AF367" s="38" t="s">
        <v>468</v>
      </c>
      <c r="AG367" s="38" t="s">
        <v>469</v>
      </c>
    </row>
    <row r="368" spans="1:33" s="38" customFormat="1">
      <c r="A368" s="39"/>
      <c r="B368" s="40" t="s">
        <v>229</v>
      </c>
      <c r="C368" s="40" t="s">
        <v>167</v>
      </c>
      <c r="D368" s="40" t="s">
        <v>167</v>
      </c>
      <c r="E368" s="40" t="s">
        <v>465</v>
      </c>
      <c r="F368" s="40"/>
      <c r="G368" s="40"/>
      <c r="H368" s="40" t="s">
        <v>56</v>
      </c>
      <c r="I368" s="40" t="s">
        <v>407</v>
      </c>
      <c r="J368" s="40" t="s">
        <v>466</v>
      </c>
      <c r="K368" s="40" t="s">
        <v>5</v>
      </c>
      <c r="L368" s="41"/>
      <c r="M368" s="40" t="s">
        <v>467</v>
      </c>
      <c r="N368" s="40"/>
      <c r="O368" s="40">
        <v>2023</v>
      </c>
      <c r="P368" s="40"/>
      <c r="Q368" s="42" t="s">
        <v>63</v>
      </c>
      <c r="R368" s="42" t="s">
        <v>235</v>
      </c>
      <c r="S368" s="43" t="s">
        <v>236</v>
      </c>
      <c r="T368" s="43"/>
      <c r="U368" s="44"/>
      <c r="V368" s="32">
        <f>INDEX('[7]BENCHMARK - OFFICE'!$E$22:$Q$36, MATCH($V$1,'[7]BENCHMARK - OFFICE'!$B$22, 0), MATCH($K368,'[7]BENCHMARK - OFFICE'!$E$12:$Q$12, 0))</f>
        <v>17400</v>
      </c>
      <c r="W368" s="42"/>
      <c r="X368" s="42" t="s">
        <v>14</v>
      </c>
      <c r="Y368" s="42" t="s">
        <v>285</v>
      </c>
      <c r="Z368" s="42"/>
      <c r="AA368" s="42"/>
      <c r="AB368" s="46"/>
      <c r="AC368" s="34">
        <f>INDEX('[7]BENCHMARK - OFFICE'!$E$25:$Q$37, MATCH($X368,'[7]BENCHMARK - OFFICE'!$B$25:$B$37, 0), MATCH($K368,'[7]BENCHMARK - OFFICE'!$E$12:$Q$12, 0))</f>
        <v>1156.329</v>
      </c>
      <c r="AD368" s="35"/>
      <c r="AF368" s="38" t="s">
        <v>468</v>
      </c>
      <c r="AG368" s="38" t="s">
        <v>469</v>
      </c>
    </row>
    <row r="369" spans="1:33" s="38" customFormat="1">
      <c r="A369" s="39"/>
      <c r="B369" s="40" t="s">
        <v>229</v>
      </c>
      <c r="C369" s="40" t="s">
        <v>167</v>
      </c>
      <c r="D369" s="40" t="s">
        <v>167</v>
      </c>
      <c r="E369" s="40" t="s">
        <v>465</v>
      </c>
      <c r="F369" s="40"/>
      <c r="G369" s="40"/>
      <c r="H369" s="40" t="s">
        <v>56</v>
      </c>
      <c r="I369" s="40" t="s">
        <v>407</v>
      </c>
      <c r="J369" s="40" t="s">
        <v>466</v>
      </c>
      <c r="K369" s="40" t="s">
        <v>5</v>
      </c>
      <c r="L369" s="41"/>
      <c r="M369" s="40" t="s">
        <v>467</v>
      </c>
      <c r="N369" s="40"/>
      <c r="O369" s="40">
        <v>2023</v>
      </c>
      <c r="P369" s="40"/>
      <c r="Q369" s="42" t="s">
        <v>63</v>
      </c>
      <c r="R369" s="42" t="s">
        <v>235</v>
      </c>
      <c r="S369" s="43" t="s">
        <v>236</v>
      </c>
      <c r="T369" s="43"/>
      <c r="U369" s="44"/>
      <c r="V369" s="32">
        <f>INDEX('[7]BENCHMARK - OFFICE'!$E$22:$Q$36, MATCH($V$1,'[7]BENCHMARK - OFFICE'!$B$22, 0), MATCH($K369,'[7]BENCHMARK - OFFICE'!$E$12:$Q$12, 0))</f>
        <v>17400</v>
      </c>
      <c r="W369" s="42"/>
      <c r="X369" s="42" t="s">
        <v>15</v>
      </c>
      <c r="Y369" s="42" t="s">
        <v>285</v>
      </c>
      <c r="Z369" s="42"/>
      <c r="AA369" s="42"/>
      <c r="AB369" s="46"/>
      <c r="AC369" s="34">
        <f>INDEX('[7]BENCHMARK - OFFICE'!$E$25:$Q$37, MATCH($X369,'[7]BENCHMARK - OFFICE'!$B$25:$B$37, 0), MATCH($K369,'[7]BENCHMARK - OFFICE'!$E$12:$Q$12, 0))</f>
        <v>189.45266056089048</v>
      </c>
      <c r="AD369" s="35"/>
      <c r="AF369" s="38" t="s">
        <v>468</v>
      </c>
      <c r="AG369" s="38" t="s">
        <v>469</v>
      </c>
    </row>
    <row r="370" spans="1:33" s="38" customFormat="1">
      <c r="A370" s="39"/>
      <c r="B370" s="40" t="s">
        <v>229</v>
      </c>
      <c r="C370" s="40" t="s">
        <v>167</v>
      </c>
      <c r="D370" s="40" t="s">
        <v>167</v>
      </c>
      <c r="E370" s="40" t="s">
        <v>465</v>
      </c>
      <c r="F370" s="40"/>
      <c r="G370" s="40"/>
      <c r="H370" s="40" t="s">
        <v>56</v>
      </c>
      <c r="I370" s="40" t="s">
        <v>407</v>
      </c>
      <c r="J370" s="40" t="s">
        <v>466</v>
      </c>
      <c r="K370" s="40" t="s">
        <v>5</v>
      </c>
      <c r="L370" s="41"/>
      <c r="M370" s="40" t="s">
        <v>467</v>
      </c>
      <c r="N370" s="40"/>
      <c r="O370" s="40">
        <v>2023</v>
      </c>
      <c r="P370" s="40"/>
      <c r="Q370" s="42" t="s">
        <v>63</v>
      </c>
      <c r="R370" s="42" t="s">
        <v>235</v>
      </c>
      <c r="S370" s="43" t="s">
        <v>236</v>
      </c>
      <c r="T370" s="43"/>
      <c r="U370" s="44"/>
      <c r="V370" s="32">
        <f>INDEX('[7]BENCHMARK - OFFICE'!$E$22:$Q$36, MATCH($V$1,'[7]BENCHMARK - OFFICE'!$B$22, 0), MATCH($K370,'[7]BENCHMARK - OFFICE'!$E$12:$Q$12, 0))</f>
        <v>17400</v>
      </c>
      <c r="W370" s="42"/>
      <c r="X370" s="42" t="s">
        <v>16</v>
      </c>
      <c r="Y370" s="42" t="s">
        <v>285</v>
      </c>
      <c r="Z370" s="42"/>
      <c r="AA370" s="42"/>
      <c r="AB370" s="46"/>
      <c r="AC370" s="34">
        <f>INDEX('[7]BENCHMARK - OFFICE'!$E$25:$Q$37, MATCH($X370,'[7]BENCHMARK - OFFICE'!$B$25:$B$37, 0), MATCH($K370,'[7]BENCHMARK - OFFICE'!$E$12:$Q$12, 0))</f>
        <v>364.90458379750606</v>
      </c>
      <c r="AD370" s="35"/>
      <c r="AF370" s="38" t="s">
        <v>468</v>
      </c>
      <c r="AG370" s="38" t="s">
        <v>469</v>
      </c>
    </row>
    <row r="371" spans="1:33" s="38" customFormat="1">
      <c r="A371" s="39"/>
      <c r="B371" s="40" t="s">
        <v>229</v>
      </c>
      <c r="C371" s="40" t="s">
        <v>167</v>
      </c>
      <c r="D371" s="40" t="s">
        <v>167</v>
      </c>
      <c r="E371" s="40" t="s">
        <v>465</v>
      </c>
      <c r="F371" s="40"/>
      <c r="G371" s="40"/>
      <c r="H371" s="40" t="s">
        <v>56</v>
      </c>
      <c r="I371" s="40" t="s">
        <v>407</v>
      </c>
      <c r="J371" s="40" t="s">
        <v>466</v>
      </c>
      <c r="K371" s="40" t="s">
        <v>5</v>
      </c>
      <c r="L371" s="41"/>
      <c r="M371" s="40" t="s">
        <v>467</v>
      </c>
      <c r="N371" s="40"/>
      <c r="O371" s="40">
        <v>2023</v>
      </c>
      <c r="P371" s="40"/>
      <c r="Q371" s="42" t="s">
        <v>63</v>
      </c>
      <c r="R371" s="42" t="s">
        <v>235</v>
      </c>
      <c r="S371" s="43" t="s">
        <v>236</v>
      </c>
      <c r="T371" s="43"/>
      <c r="U371" s="44"/>
      <c r="V371" s="32">
        <f>INDEX('[7]BENCHMARK - OFFICE'!$E$22:$Q$36, MATCH($V$1,'[7]BENCHMARK - OFFICE'!$B$22, 0), MATCH($K371,'[7]BENCHMARK - OFFICE'!$E$12:$Q$12, 0))</f>
        <v>17400</v>
      </c>
      <c r="W371" s="42"/>
      <c r="X371" s="42" t="s">
        <v>17</v>
      </c>
      <c r="Y371" s="42" t="s">
        <v>285</v>
      </c>
      <c r="Z371" s="42"/>
      <c r="AA371" s="42"/>
      <c r="AB371" s="46"/>
      <c r="AC371" s="34">
        <f>INDEX('[7]BENCHMARK - OFFICE'!$E$25:$Q$37, MATCH($X371,'[7]BENCHMARK - OFFICE'!$B$25:$B$37, 0), MATCH($K371,'[7]BENCHMARK - OFFICE'!$E$12:$Q$12, 0))</f>
        <v>32.948288793198344</v>
      </c>
      <c r="AD371" s="35"/>
      <c r="AF371" s="38" t="s">
        <v>468</v>
      </c>
      <c r="AG371" s="38" t="s">
        <v>469</v>
      </c>
    </row>
    <row r="372" spans="1:33" s="38" customFormat="1">
      <c r="A372" s="39"/>
      <c r="B372" s="40" t="s">
        <v>229</v>
      </c>
      <c r="C372" s="40" t="s">
        <v>167</v>
      </c>
      <c r="D372" s="40" t="s">
        <v>167</v>
      </c>
      <c r="E372" s="40" t="s">
        <v>465</v>
      </c>
      <c r="F372" s="40"/>
      <c r="G372" s="40"/>
      <c r="H372" s="40" t="s">
        <v>56</v>
      </c>
      <c r="I372" s="40" t="s">
        <v>407</v>
      </c>
      <c r="J372" s="40" t="s">
        <v>466</v>
      </c>
      <c r="K372" s="40" t="s">
        <v>5</v>
      </c>
      <c r="L372" s="41"/>
      <c r="M372" s="40" t="s">
        <v>467</v>
      </c>
      <c r="N372" s="40"/>
      <c r="O372" s="40">
        <v>2023</v>
      </c>
      <c r="P372" s="40"/>
      <c r="Q372" s="42" t="s">
        <v>63</v>
      </c>
      <c r="R372" s="42" t="s">
        <v>235</v>
      </c>
      <c r="S372" s="43" t="s">
        <v>236</v>
      </c>
      <c r="T372" s="43"/>
      <c r="U372" s="44"/>
      <c r="V372" s="32">
        <f>INDEX('[7]BENCHMARK - OFFICE'!$E$22:$Q$36, MATCH($V$1,'[7]BENCHMARK - OFFICE'!$B$22, 0), MATCH($K372,'[7]BENCHMARK - OFFICE'!$E$12:$Q$12, 0))</f>
        <v>17400</v>
      </c>
      <c r="W372" s="42"/>
      <c r="X372" s="42" t="s">
        <v>18</v>
      </c>
      <c r="Y372" s="42" t="s">
        <v>285</v>
      </c>
      <c r="Z372" s="42"/>
      <c r="AA372" s="42"/>
      <c r="AB372" s="46"/>
      <c r="AC372" s="34">
        <f>INDEX('[7]BENCHMARK - OFFICE'!$E$25:$Q$37, MATCH($X372,'[7]BENCHMARK - OFFICE'!$B$25:$B$37, 0), MATCH($K372,'[7]BENCHMARK - OFFICE'!$E$12:$Q$12, 0))</f>
        <v>47.36316514022262</v>
      </c>
      <c r="AD372" s="35"/>
      <c r="AF372" s="38" t="s">
        <v>468</v>
      </c>
      <c r="AG372" s="38" t="s">
        <v>469</v>
      </c>
    </row>
    <row r="373" spans="1:33" s="38" customFormat="1">
      <c r="A373" s="39"/>
      <c r="B373" s="40" t="s">
        <v>229</v>
      </c>
      <c r="C373" s="40" t="s">
        <v>167</v>
      </c>
      <c r="D373" s="40" t="s">
        <v>167</v>
      </c>
      <c r="E373" s="40" t="s">
        <v>465</v>
      </c>
      <c r="F373" s="40"/>
      <c r="G373" s="40"/>
      <c r="H373" s="40" t="s">
        <v>56</v>
      </c>
      <c r="I373" s="40" t="s">
        <v>407</v>
      </c>
      <c r="J373" s="40" t="s">
        <v>466</v>
      </c>
      <c r="K373" s="40" t="s">
        <v>5</v>
      </c>
      <c r="L373" s="41"/>
      <c r="M373" s="40" t="s">
        <v>467</v>
      </c>
      <c r="N373" s="40"/>
      <c r="O373" s="40">
        <v>2023</v>
      </c>
      <c r="P373" s="40"/>
      <c r="Q373" s="42" t="s">
        <v>63</v>
      </c>
      <c r="R373" s="42" t="s">
        <v>235</v>
      </c>
      <c r="S373" s="43" t="s">
        <v>236</v>
      </c>
      <c r="T373" s="43"/>
      <c r="U373" s="44"/>
      <c r="V373" s="32">
        <f>INDEX('[7]BENCHMARK - OFFICE'!$E$22:$Q$36, MATCH($V$1,'[7]BENCHMARK - OFFICE'!$B$22, 0), MATCH($K373,'[7]BENCHMARK - OFFICE'!$E$12:$Q$12, 0))</f>
        <v>17400</v>
      </c>
      <c r="W373" s="42"/>
      <c r="X373" s="42" t="s">
        <v>19</v>
      </c>
      <c r="Y373" s="42" t="s">
        <v>285</v>
      </c>
      <c r="Z373" s="42"/>
      <c r="AA373" s="42"/>
      <c r="AB373" s="46"/>
      <c r="AC373" s="34">
        <f>INDEX('[7]BENCHMARK - OFFICE'!$E$25:$Q$37, MATCH($X373,'[7]BENCHMARK - OFFICE'!$B$25:$B$37, 0), MATCH($K373,'[7]BENCHMARK - OFFICE'!$E$12:$Q$12, 0))</f>
        <v>10.296340247874483</v>
      </c>
      <c r="AD373" s="35"/>
      <c r="AF373" s="38" t="s">
        <v>468</v>
      </c>
      <c r="AG373" s="38" t="s">
        <v>469</v>
      </c>
    </row>
    <row r="374" spans="1:33" s="38" customFormat="1">
      <c r="A374" s="39"/>
      <c r="B374" s="40" t="s">
        <v>229</v>
      </c>
      <c r="C374" s="40" t="s">
        <v>167</v>
      </c>
      <c r="D374" s="40" t="s">
        <v>167</v>
      </c>
      <c r="E374" s="40" t="s">
        <v>465</v>
      </c>
      <c r="F374" s="40"/>
      <c r="G374" s="40"/>
      <c r="H374" s="40" t="s">
        <v>56</v>
      </c>
      <c r="I374" s="40" t="s">
        <v>407</v>
      </c>
      <c r="J374" s="40" t="s">
        <v>466</v>
      </c>
      <c r="K374" s="40" t="s">
        <v>5</v>
      </c>
      <c r="L374" s="41"/>
      <c r="M374" s="40" t="s">
        <v>467</v>
      </c>
      <c r="N374" s="40"/>
      <c r="O374" s="40">
        <v>2023</v>
      </c>
      <c r="P374" s="40"/>
      <c r="Q374" s="42" t="s">
        <v>63</v>
      </c>
      <c r="R374" s="42" t="s">
        <v>235</v>
      </c>
      <c r="S374" s="43" t="s">
        <v>236</v>
      </c>
      <c r="T374" s="43"/>
      <c r="U374" s="44"/>
      <c r="V374" s="32">
        <f>INDEX('[7]BENCHMARK - OFFICE'!$E$22:$Q$36, MATCH($V$1,'[7]BENCHMARK - OFFICE'!$B$22, 0), MATCH($K374,'[7]BENCHMARK - OFFICE'!$E$12:$Q$12, 0))</f>
        <v>17400</v>
      </c>
      <c r="W374" s="42"/>
      <c r="X374" s="42" t="s">
        <v>20</v>
      </c>
      <c r="Y374" s="42" t="s">
        <v>285</v>
      </c>
      <c r="Z374" s="42"/>
      <c r="AA374" s="42"/>
      <c r="AB374" s="46"/>
      <c r="AC374" s="34">
        <f>INDEX('[7]BENCHMARK - OFFICE'!$E$25:$Q$37, MATCH($X374,'[7]BENCHMARK - OFFICE'!$B$25:$B$37, 0), MATCH($K374,'[7]BENCHMARK - OFFICE'!$E$12:$Q$12, 0))</f>
        <v>875.69790236687913</v>
      </c>
      <c r="AD374" s="35"/>
      <c r="AF374" s="38" t="s">
        <v>468</v>
      </c>
      <c r="AG374" s="38" t="s">
        <v>469</v>
      </c>
    </row>
    <row r="375" spans="1:33" s="38" customFormat="1">
      <c r="A375" s="39"/>
      <c r="B375" s="40" t="s">
        <v>229</v>
      </c>
      <c r="C375" s="40" t="s">
        <v>167</v>
      </c>
      <c r="D375" s="40" t="s">
        <v>167</v>
      </c>
      <c r="E375" s="40" t="s">
        <v>465</v>
      </c>
      <c r="F375" s="40"/>
      <c r="G375" s="40"/>
      <c r="H375" s="40" t="s">
        <v>56</v>
      </c>
      <c r="I375" s="40" t="s">
        <v>407</v>
      </c>
      <c r="J375" s="40" t="s">
        <v>466</v>
      </c>
      <c r="K375" s="40" t="s">
        <v>5</v>
      </c>
      <c r="L375" s="41"/>
      <c r="M375" s="40" t="s">
        <v>467</v>
      </c>
      <c r="N375" s="40"/>
      <c r="O375" s="40">
        <v>2023</v>
      </c>
      <c r="P375" s="40"/>
      <c r="Q375" s="42" t="s">
        <v>63</v>
      </c>
      <c r="R375" s="42" t="s">
        <v>235</v>
      </c>
      <c r="S375" s="43" t="s">
        <v>236</v>
      </c>
      <c r="T375" s="43"/>
      <c r="U375" s="44"/>
      <c r="V375" s="32">
        <f>INDEX('[7]BENCHMARK - OFFICE'!$E$22:$Q$36, MATCH($V$1,'[7]BENCHMARK - OFFICE'!$B$22, 0), MATCH($K375,'[7]BENCHMARK - OFFICE'!$E$12:$Q$12, 0))</f>
        <v>17400</v>
      </c>
      <c r="W375" s="42"/>
      <c r="X375" s="42" t="s">
        <v>21</v>
      </c>
      <c r="Y375" s="42" t="s">
        <v>285</v>
      </c>
      <c r="Z375" s="42"/>
      <c r="AA375" s="42"/>
      <c r="AB375" s="46"/>
      <c r="AC375" s="34">
        <f>INDEX('[7]BENCHMARK - OFFICE'!$E$25:$Q$37, MATCH($X375,'[7]BENCHMARK - OFFICE'!$B$25:$B$37, 0), MATCH($K375,'[7]BENCHMARK - OFFICE'!$E$12:$Q$12, 0))</f>
        <v>745.45503394611262</v>
      </c>
      <c r="AD375" s="35"/>
      <c r="AF375" s="38" t="s">
        <v>468</v>
      </c>
      <c r="AG375" s="38" t="s">
        <v>469</v>
      </c>
    </row>
    <row r="376" spans="1:33" s="38" customFormat="1">
      <c r="A376" s="39"/>
      <c r="B376" s="40" t="s">
        <v>229</v>
      </c>
      <c r="C376" s="40" t="s">
        <v>167</v>
      </c>
      <c r="D376" s="40" t="s">
        <v>167</v>
      </c>
      <c r="E376" s="40" t="s">
        <v>465</v>
      </c>
      <c r="F376" s="40"/>
      <c r="G376" s="40"/>
      <c r="H376" s="40" t="s">
        <v>56</v>
      </c>
      <c r="I376" s="40" t="s">
        <v>407</v>
      </c>
      <c r="J376" s="40" t="s">
        <v>466</v>
      </c>
      <c r="K376" s="40" t="s">
        <v>5</v>
      </c>
      <c r="L376" s="41"/>
      <c r="M376" s="40" t="s">
        <v>467</v>
      </c>
      <c r="N376" s="40"/>
      <c r="O376" s="40">
        <v>2023</v>
      </c>
      <c r="P376" s="40"/>
      <c r="Q376" s="42" t="s">
        <v>63</v>
      </c>
      <c r="R376" s="42" t="s">
        <v>235</v>
      </c>
      <c r="S376" s="43" t="s">
        <v>236</v>
      </c>
      <c r="T376" s="43"/>
      <c r="U376" s="44"/>
      <c r="V376" s="32">
        <f>INDEX('[7]BENCHMARK - OFFICE'!$E$22:$Q$36, MATCH($V$1,'[7]BENCHMARK - OFFICE'!$B$22, 0), MATCH($K376,'[7]BENCHMARK - OFFICE'!$E$12:$Q$12, 0))</f>
        <v>17400</v>
      </c>
      <c r="W376" s="42"/>
      <c r="X376" s="42" t="s">
        <v>22</v>
      </c>
      <c r="Y376" s="42" t="s">
        <v>285</v>
      </c>
      <c r="Z376" s="42"/>
      <c r="AA376" s="42"/>
      <c r="AB376" s="46"/>
      <c r="AC376" s="34">
        <f>INDEX('[7]BENCHMARK - OFFICE'!$E$25:$Q$37, MATCH($X376,'[7]BENCHMARK - OFFICE'!$B$25:$B$37, 0), MATCH($K376,'[7]BENCHMARK - OFFICE'!$E$12:$Q$12, 0))</f>
        <v>94.417440073009004</v>
      </c>
      <c r="AD376" s="35"/>
      <c r="AF376" s="38" t="s">
        <v>468</v>
      </c>
      <c r="AG376" s="38" t="s">
        <v>469</v>
      </c>
    </row>
    <row r="377" spans="1:33" s="38" customFormat="1">
      <c r="A377" s="39"/>
      <c r="B377" s="40" t="s">
        <v>229</v>
      </c>
      <c r="C377" s="40" t="s">
        <v>167</v>
      </c>
      <c r="D377" s="40" t="s">
        <v>167</v>
      </c>
      <c r="E377" s="40" t="s">
        <v>465</v>
      </c>
      <c r="F377" s="40"/>
      <c r="G377" s="40"/>
      <c r="H377" s="40" t="s">
        <v>56</v>
      </c>
      <c r="I377" s="40" t="s">
        <v>407</v>
      </c>
      <c r="J377" s="40" t="s">
        <v>466</v>
      </c>
      <c r="K377" s="40" t="s">
        <v>5</v>
      </c>
      <c r="L377" s="41"/>
      <c r="M377" s="40" t="s">
        <v>467</v>
      </c>
      <c r="N377" s="40"/>
      <c r="O377" s="40">
        <v>2023</v>
      </c>
      <c r="P377" s="40"/>
      <c r="Q377" s="42" t="s">
        <v>63</v>
      </c>
      <c r="R377" s="42" t="s">
        <v>235</v>
      </c>
      <c r="S377" s="43" t="s">
        <v>236</v>
      </c>
      <c r="T377" s="43"/>
      <c r="U377" s="44"/>
      <c r="V377" s="32">
        <f>INDEX('[7]BENCHMARK - OFFICE'!$E$22:$Q$36, MATCH($V$1,'[7]BENCHMARK - OFFICE'!$B$22, 0), MATCH($K377,'[7]BENCHMARK - OFFICE'!$E$12:$Q$12, 0))</f>
        <v>17400</v>
      </c>
      <c r="W377" s="42"/>
      <c r="X377" s="42" t="s">
        <v>23</v>
      </c>
      <c r="Y377" s="42" t="s">
        <v>285</v>
      </c>
      <c r="Z377" s="42"/>
      <c r="AA377" s="42"/>
      <c r="AB377" s="46"/>
      <c r="AC377" s="34">
        <f>INDEX('[7]BENCHMARK - OFFICE'!$E$25:$Q$37, MATCH($X377,'[7]BENCHMARK - OFFICE'!$B$25:$B$37, 0), MATCH($K377,'[7]BENCHMARK - OFFICE'!$E$12:$Q$12, 0))</f>
        <v>499.47546542439119</v>
      </c>
      <c r="AD377" s="35"/>
      <c r="AF377" s="38" t="s">
        <v>468</v>
      </c>
      <c r="AG377" s="38" t="s">
        <v>469</v>
      </c>
    </row>
    <row r="378" spans="1:33" s="38" customFormat="1">
      <c r="A378" s="39"/>
      <c r="B378" s="40" t="s">
        <v>229</v>
      </c>
      <c r="C378" s="40" t="s">
        <v>167</v>
      </c>
      <c r="D378" s="40" t="s">
        <v>167</v>
      </c>
      <c r="E378" s="40" t="s">
        <v>465</v>
      </c>
      <c r="F378" s="40"/>
      <c r="G378" s="40"/>
      <c r="H378" s="40" t="s">
        <v>56</v>
      </c>
      <c r="I378" s="40" t="s">
        <v>407</v>
      </c>
      <c r="J378" s="40" t="s">
        <v>466</v>
      </c>
      <c r="K378" s="40" t="s">
        <v>5</v>
      </c>
      <c r="L378" s="41"/>
      <c r="M378" s="40" t="s">
        <v>467</v>
      </c>
      <c r="N378" s="40"/>
      <c r="O378" s="40">
        <v>2023</v>
      </c>
      <c r="P378" s="40"/>
      <c r="Q378" s="42" t="s">
        <v>63</v>
      </c>
      <c r="R378" s="42" t="s">
        <v>235</v>
      </c>
      <c r="S378" s="43" t="s">
        <v>236</v>
      </c>
      <c r="T378" s="43"/>
      <c r="U378" s="44"/>
      <c r="V378" s="32">
        <f>INDEX('[7]BENCHMARK - OFFICE'!$E$22:$Q$36, MATCH($V$1,'[7]BENCHMARK - OFFICE'!$B$22, 0), MATCH($K378,'[7]BENCHMARK - OFFICE'!$E$12:$Q$12, 0))</f>
        <v>17400</v>
      </c>
      <c r="W378" s="42"/>
      <c r="X378" s="42" t="s">
        <v>24</v>
      </c>
      <c r="Y378" s="42" t="s">
        <v>285</v>
      </c>
      <c r="Z378" s="42"/>
      <c r="AA378" s="42"/>
      <c r="AB378" s="46"/>
      <c r="AC378" s="34">
        <f>INDEX('[7]BENCHMARK - OFFICE'!$E$25:$Q$37, MATCH($X378,'[7]BENCHMARK - OFFICE'!$B$25:$B$37, 0), MATCH($K378,'[7]BENCHMARK - OFFICE'!$E$12:$Q$12, 0))</f>
        <v>0</v>
      </c>
      <c r="AD378" s="35"/>
      <c r="AF378" s="38" t="s">
        <v>468</v>
      </c>
      <c r="AG378" s="38" t="s">
        <v>469</v>
      </c>
    </row>
    <row r="379" spans="1:33" s="36" customFormat="1" ht="15" customHeight="1">
      <c r="A379" s="27"/>
      <c r="B379" s="28" t="s">
        <v>229</v>
      </c>
      <c r="C379" s="28" t="s">
        <v>167</v>
      </c>
      <c r="D379" s="28" t="s">
        <v>167</v>
      </c>
      <c r="E379" s="28" t="s">
        <v>465</v>
      </c>
      <c r="F379" s="28"/>
      <c r="G379" s="28"/>
      <c r="H379" s="28" t="s">
        <v>56</v>
      </c>
      <c r="I379" s="28" t="s">
        <v>127</v>
      </c>
      <c r="J379" s="28" t="s">
        <v>470</v>
      </c>
      <c r="K379" s="28" t="s">
        <v>9</v>
      </c>
      <c r="L379" s="29"/>
      <c r="M379" s="28" t="s">
        <v>471</v>
      </c>
      <c r="N379" s="28"/>
      <c r="O379" s="28">
        <v>2021</v>
      </c>
      <c r="P379" s="28"/>
      <c r="Q379" s="30" t="s">
        <v>63</v>
      </c>
      <c r="R379" s="30" t="s">
        <v>235</v>
      </c>
      <c r="S379" s="37" t="s">
        <v>236</v>
      </c>
      <c r="T379" s="30"/>
      <c r="U379" s="31"/>
      <c r="V379" s="32">
        <f>INDEX('[7]BENCHMARK - OFFICE'!$E$22:$Q$36, MATCH($V$1,'[7]BENCHMARK - OFFICE'!$B$22, 0), MATCH($K379,'[7]BENCHMARK - OFFICE'!$E$12:$Q$12, 0))</f>
        <v>3349</v>
      </c>
      <c r="W379" s="30"/>
      <c r="X379" s="30" t="s">
        <v>12</v>
      </c>
      <c r="Y379" s="30" t="s">
        <v>285</v>
      </c>
      <c r="Z379" s="30"/>
      <c r="AA379" s="30"/>
      <c r="AB379" s="33"/>
      <c r="AC379" s="34">
        <f>INDEX('[7]BENCHMARK - OFFICE'!$E$25:$Q$37, MATCH($X379,'[7]BENCHMARK - OFFICE'!$B$25:$B$37, 0), MATCH($K379,'[7]BENCHMARK - OFFICE'!$E$12:$Q$12, 0))</f>
        <v>601.71625183645381</v>
      </c>
      <c r="AD379" s="35"/>
      <c r="AF379" s="36" t="s">
        <v>468</v>
      </c>
      <c r="AG379" s="36" t="s">
        <v>469</v>
      </c>
    </row>
    <row r="380" spans="1:33" s="36" customFormat="1">
      <c r="A380" s="27"/>
      <c r="B380" s="28" t="s">
        <v>229</v>
      </c>
      <c r="C380" s="28" t="s">
        <v>167</v>
      </c>
      <c r="D380" s="28" t="s">
        <v>167</v>
      </c>
      <c r="E380" s="28" t="s">
        <v>465</v>
      </c>
      <c r="F380" s="28"/>
      <c r="G380" s="28"/>
      <c r="H380" s="28" t="s">
        <v>56</v>
      </c>
      <c r="I380" s="28" t="s">
        <v>127</v>
      </c>
      <c r="J380" s="28" t="s">
        <v>470</v>
      </c>
      <c r="K380" s="28" t="s">
        <v>9</v>
      </c>
      <c r="L380" s="29"/>
      <c r="M380" s="28" t="s">
        <v>471</v>
      </c>
      <c r="N380" s="28"/>
      <c r="O380" s="28">
        <v>2021</v>
      </c>
      <c r="P380" s="28"/>
      <c r="Q380" s="30" t="s">
        <v>63</v>
      </c>
      <c r="R380" s="30" t="s">
        <v>235</v>
      </c>
      <c r="S380" s="37" t="s">
        <v>236</v>
      </c>
      <c r="T380" s="37"/>
      <c r="U380" s="31"/>
      <c r="V380" s="32">
        <f>INDEX('[7]BENCHMARK - OFFICE'!$E$22:$Q$36, MATCH($V$1,'[7]BENCHMARK - OFFICE'!$B$22, 0), MATCH($K380,'[7]BENCHMARK - OFFICE'!$E$12:$Q$12, 0))</f>
        <v>3349</v>
      </c>
      <c r="W380" s="30"/>
      <c r="X380" s="30" t="s">
        <v>13</v>
      </c>
      <c r="Y380" s="30" t="s">
        <v>285</v>
      </c>
      <c r="Z380" s="30"/>
      <c r="AA380" s="30"/>
      <c r="AB380" s="33"/>
      <c r="AC380" s="34">
        <f>INDEX('[7]BENCHMARK - OFFICE'!$E$25:$Q$37, MATCH($X380,'[7]BENCHMARK - OFFICE'!$B$25:$B$37, 0), MATCH($K380,'[7]BENCHMARK - OFFICE'!$E$12:$Q$12, 0))</f>
        <v>1441.4170082725147</v>
      </c>
      <c r="AD380" s="35"/>
      <c r="AF380" s="36" t="s">
        <v>468</v>
      </c>
      <c r="AG380" s="36" t="s">
        <v>469</v>
      </c>
    </row>
    <row r="381" spans="1:33" s="36" customFormat="1">
      <c r="A381" s="27"/>
      <c r="B381" s="28" t="s">
        <v>229</v>
      </c>
      <c r="C381" s="28" t="s">
        <v>167</v>
      </c>
      <c r="D381" s="28" t="s">
        <v>167</v>
      </c>
      <c r="E381" s="28" t="s">
        <v>465</v>
      </c>
      <c r="F381" s="28"/>
      <c r="G381" s="28"/>
      <c r="H381" s="28" t="s">
        <v>56</v>
      </c>
      <c r="I381" s="28" t="s">
        <v>127</v>
      </c>
      <c r="J381" s="28" t="s">
        <v>470</v>
      </c>
      <c r="K381" s="28" t="s">
        <v>9</v>
      </c>
      <c r="L381" s="29"/>
      <c r="M381" s="28" t="s">
        <v>471</v>
      </c>
      <c r="N381" s="28"/>
      <c r="O381" s="28">
        <v>2021</v>
      </c>
      <c r="P381" s="28"/>
      <c r="Q381" s="30" t="s">
        <v>63</v>
      </c>
      <c r="R381" s="30" t="s">
        <v>235</v>
      </c>
      <c r="S381" s="37" t="s">
        <v>236</v>
      </c>
      <c r="T381" s="37"/>
      <c r="U381" s="31"/>
      <c r="V381" s="32">
        <f>INDEX('[7]BENCHMARK - OFFICE'!$E$22:$Q$36, MATCH($V$1,'[7]BENCHMARK - OFFICE'!$B$22, 0), MATCH($K381,'[7]BENCHMARK - OFFICE'!$E$12:$Q$12, 0))</f>
        <v>3349</v>
      </c>
      <c r="W381" s="30"/>
      <c r="X381" s="30" t="s">
        <v>14</v>
      </c>
      <c r="Y381" s="30" t="s">
        <v>285</v>
      </c>
      <c r="Z381" s="30"/>
      <c r="AA381" s="30"/>
      <c r="AB381" s="33"/>
      <c r="AC381" s="34">
        <f>INDEX('[7]BENCHMARK - OFFICE'!$E$25:$Q$37, MATCH($X381,'[7]BENCHMARK - OFFICE'!$B$25:$B$37, 0), MATCH($K381,'[7]BENCHMARK - OFFICE'!$E$12:$Q$12, 0))</f>
        <v>1126.4742311137593</v>
      </c>
      <c r="AD381" s="35"/>
      <c r="AF381" s="36" t="s">
        <v>468</v>
      </c>
      <c r="AG381" s="36" t="s">
        <v>469</v>
      </c>
    </row>
    <row r="382" spans="1:33" s="36" customFormat="1">
      <c r="A382" s="27"/>
      <c r="B382" s="28" t="s">
        <v>229</v>
      </c>
      <c r="C382" s="28" t="s">
        <v>167</v>
      </c>
      <c r="D382" s="28" t="s">
        <v>167</v>
      </c>
      <c r="E382" s="28" t="s">
        <v>465</v>
      </c>
      <c r="F382" s="28"/>
      <c r="G382" s="28"/>
      <c r="H382" s="28" t="s">
        <v>56</v>
      </c>
      <c r="I382" s="28" t="s">
        <v>127</v>
      </c>
      <c r="J382" s="28" t="s">
        <v>470</v>
      </c>
      <c r="K382" s="28" t="s">
        <v>9</v>
      </c>
      <c r="L382" s="29"/>
      <c r="M382" s="28" t="s">
        <v>471</v>
      </c>
      <c r="N382" s="28"/>
      <c r="O382" s="28">
        <v>2021</v>
      </c>
      <c r="P382" s="28"/>
      <c r="Q382" s="30" t="s">
        <v>63</v>
      </c>
      <c r="R382" s="30" t="s">
        <v>235</v>
      </c>
      <c r="S382" s="37" t="s">
        <v>236</v>
      </c>
      <c r="T382" s="37"/>
      <c r="U382" s="31"/>
      <c r="V382" s="32">
        <f>INDEX('[7]BENCHMARK - OFFICE'!$E$22:$Q$36, MATCH($V$1,'[7]BENCHMARK - OFFICE'!$B$22, 0), MATCH($K382,'[7]BENCHMARK - OFFICE'!$E$12:$Q$12, 0))</f>
        <v>3349</v>
      </c>
      <c r="W382" s="30"/>
      <c r="X382" s="30" t="s">
        <v>15</v>
      </c>
      <c r="Y382" s="30" t="s">
        <v>285</v>
      </c>
      <c r="Z382" s="30"/>
      <c r="AA382" s="30"/>
      <c r="AB382" s="33"/>
      <c r="AC382" s="34">
        <f>INDEX('[7]BENCHMARK - OFFICE'!$E$25:$Q$37, MATCH($X382,'[7]BENCHMARK - OFFICE'!$B$25:$B$37, 0), MATCH($K382,'[7]BENCHMARK - OFFICE'!$E$12:$Q$12, 0))</f>
        <v>229.36242922094223</v>
      </c>
      <c r="AD382" s="35"/>
      <c r="AF382" s="36" t="s">
        <v>468</v>
      </c>
      <c r="AG382" s="36" t="s">
        <v>469</v>
      </c>
    </row>
    <row r="383" spans="1:33" s="36" customFormat="1">
      <c r="A383" s="27"/>
      <c r="B383" s="28" t="s">
        <v>229</v>
      </c>
      <c r="C383" s="28" t="s">
        <v>167</v>
      </c>
      <c r="D383" s="28" t="s">
        <v>167</v>
      </c>
      <c r="E383" s="28" t="s">
        <v>465</v>
      </c>
      <c r="F383" s="28"/>
      <c r="G383" s="28"/>
      <c r="H383" s="28" t="s">
        <v>56</v>
      </c>
      <c r="I383" s="28" t="s">
        <v>127</v>
      </c>
      <c r="J383" s="28" t="s">
        <v>470</v>
      </c>
      <c r="K383" s="28" t="s">
        <v>9</v>
      </c>
      <c r="L383" s="29"/>
      <c r="M383" s="28" t="s">
        <v>471</v>
      </c>
      <c r="N383" s="28"/>
      <c r="O383" s="28">
        <v>2021</v>
      </c>
      <c r="P383" s="28"/>
      <c r="Q383" s="30" t="s">
        <v>63</v>
      </c>
      <c r="R383" s="30" t="s">
        <v>235</v>
      </c>
      <c r="S383" s="37" t="s">
        <v>236</v>
      </c>
      <c r="T383" s="37"/>
      <c r="U383" s="31"/>
      <c r="V383" s="32">
        <f>INDEX('[7]BENCHMARK - OFFICE'!$E$22:$Q$36, MATCH($V$1,'[7]BENCHMARK - OFFICE'!$B$22, 0), MATCH($K383,'[7]BENCHMARK - OFFICE'!$E$12:$Q$12, 0))</f>
        <v>3349</v>
      </c>
      <c r="W383" s="30"/>
      <c r="X383" s="30" t="s">
        <v>16</v>
      </c>
      <c r="Y383" s="30" t="s">
        <v>285</v>
      </c>
      <c r="Z383" s="30"/>
      <c r="AA383" s="30"/>
      <c r="AB383" s="33"/>
      <c r="AC383" s="34">
        <f>INDEX('[7]BENCHMARK - OFFICE'!$E$25:$Q$37, MATCH($X383,'[7]BENCHMARK - OFFICE'!$B$25:$B$37, 0), MATCH($K383,'[7]BENCHMARK - OFFICE'!$E$12:$Q$12, 0))</f>
        <v>474.30867805128344</v>
      </c>
      <c r="AD383" s="35"/>
      <c r="AF383" s="36" t="s">
        <v>468</v>
      </c>
      <c r="AG383" s="36" t="s">
        <v>469</v>
      </c>
    </row>
    <row r="384" spans="1:33" s="36" customFormat="1">
      <c r="A384" s="27"/>
      <c r="B384" s="28" t="s">
        <v>229</v>
      </c>
      <c r="C384" s="28" t="s">
        <v>167</v>
      </c>
      <c r="D384" s="28" t="s">
        <v>167</v>
      </c>
      <c r="E384" s="28" t="s">
        <v>465</v>
      </c>
      <c r="F384" s="28"/>
      <c r="G384" s="28"/>
      <c r="H384" s="28" t="s">
        <v>56</v>
      </c>
      <c r="I384" s="28" t="s">
        <v>127</v>
      </c>
      <c r="J384" s="28" t="s">
        <v>470</v>
      </c>
      <c r="K384" s="28" t="s">
        <v>9</v>
      </c>
      <c r="L384" s="29"/>
      <c r="M384" s="28" t="s">
        <v>471</v>
      </c>
      <c r="N384" s="28"/>
      <c r="O384" s="28">
        <v>2021</v>
      </c>
      <c r="P384" s="28"/>
      <c r="Q384" s="30" t="s">
        <v>63</v>
      </c>
      <c r="R384" s="30" t="s">
        <v>235</v>
      </c>
      <c r="S384" s="37" t="s">
        <v>236</v>
      </c>
      <c r="T384" s="37"/>
      <c r="U384" s="31"/>
      <c r="V384" s="32">
        <f>INDEX('[7]BENCHMARK - OFFICE'!$E$22:$Q$36, MATCH($V$1,'[7]BENCHMARK - OFFICE'!$B$22, 0), MATCH($K384,'[7]BENCHMARK - OFFICE'!$E$12:$Q$12, 0))</f>
        <v>3349</v>
      </c>
      <c r="W384" s="30"/>
      <c r="X384" s="30" t="s">
        <v>17</v>
      </c>
      <c r="Y384" s="30" t="s">
        <v>285</v>
      </c>
      <c r="Z384" s="30"/>
      <c r="AA384" s="30"/>
      <c r="AB384" s="33"/>
      <c r="AC384" s="34">
        <f>INDEX('[7]BENCHMARK - OFFICE'!$E$25:$Q$37, MATCH($X384,'[7]BENCHMARK - OFFICE'!$B$25:$B$37, 0), MATCH($K384,'[7]BENCHMARK - OFFICE'!$E$12:$Q$12, 0))</f>
        <v>53.839146796874999</v>
      </c>
      <c r="AD384" s="35"/>
      <c r="AF384" s="36" t="s">
        <v>468</v>
      </c>
      <c r="AG384" s="36" t="s">
        <v>469</v>
      </c>
    </row>
    <row r="385" spans="1:33" s="36" customFormat="1">
      <c r="A385" s="27"/>
      <c r="B385" s="28" t="s">
        <v>229</v>
      </c>
      <c r="C385" s="28" t="s">
        <v>167</v>
      </c>
      <c r="D385" s="28" t="s">
        <v>167</v>
      </c>
      <c r="E385" s="28" t="s">
        <v>465</v>
      </c>
      <c r="F385" s="28"/>
      <c r="G385" s="28"/>
      <c r="H385" s="28" t="s">
        <v>56</v>
      </c>
      <c r="I385" s="28" t="s">
        <v>127</v>
      </c>
      <c r="J385" s="28" t="s">
        <v>470</v>
      </c>
      <c r="K385" s="28" t="s">
        <v>9</v>
      </c>
      <c r="L385" s="29"/>
      <c r="M385" s="28" t="s">
        <v>471</v>
      </c>
      <c r="N385" s="28"/>
      <c r="O385" s="28">
        <v>2021</v>
      </c>
      <c r="P385" s="28"/>
      <c r="Q385" s="30" t="s">
        <v>63</v>
      </c>
      <c r="R385" s="30" t="s">
        <v>235</v>
      </c>
      <c r="S385" s="37" t="s">
        <v>236</v>
      </c>
      <c r="T385" s="37"/>
      <c r="U385" s="31"/>
      <c r="V385" s="32">
        <f>INDEX('[7]BENCHMARK - OFFICE'!$E$22:$Q$36, MATCH($V$1,'[7]BENCHMARK - OFFICE'!$B$22, 0), MATCH($K385,'[7]BENCHMARK - OFFICE'!$E$12:$Q$12, 0))</f>
        <v>3349</v>
      </c>
      <c r="W385" s="30"/>
      <c r="X385" s="30" t="s">
        <v>18</v>
      </c>
      <c r="Y385" s="30" t="s">
        <v>285</v>
      </c>
      <c r="Z385" s="30"/>
      <c r="AA385" s="30"/>
      <c r="AB385" s="33"/>
      <c r="AC385" s="34">
        <f>INDEX('[7]BENCHMARK - OFFICE'!$E$25:$Q$37, MATCH($X385,'[7]BENCHMARK - OFFICE'!$B$25:$B$37, 0), MATCH($K385,'[7]BENCHMARK - OFFICE'!$E$12:$Q$12, 0))</f>
        <v>36.101560407490929</v>
      </c>
      <c r="AD385" s="35"/>
      <c r="AF385" s="36" t="s">
        <v>468</v>
      </c>
      <c r="AG385" s="36" t="s">
        <v>469</v>
      </c>
    </row>
    <row r="386" spans="1:33" s="36" customFormat="1">
      <c r="A386" s="27"/>
      <c r="B386" s="28" t="s">
        <v>229</v>
      </c>
      <c r="C386" s="28" t="s">
        <v>167</v>
      </c>
      <c r="D386" s="28" t="s">
        <v>167</v>
      </c>
      <c r="E386" s="28" t="s">
        <v>465</v>
      </c>
      <c r="F386" s="28"/>
      <c r="G386" s="28"/>
      <c r="H386" s="28" t="s">
        <v>56</v>
      </c>
      <c r="I386" s="28" t="s">
        <v>127</v>
      </c>
      <c r="J386" s="28" t="s">
        <v>470</v>
      </c>
      <c r="K386" s="28" t="s">
        <v>9</v>
      </c>
      <c r="L386" s="29"/>
      <c r="M386" s="28" t="s">
        <v>471</v>
      </c>
      <c r="N386" s="28"/>
      <c r="O386" s="28">
        <v>2021</v>
      </c>
      <c r="P386" s="28"/>
      <c r="Q386" s="30" t="s">
        <v>63</v>
      </c>
      <c r="R386" s="30" t="s">
        <v>235</v>
      </c>
      <c r="S386" s="37" t="s">
        <v>236</v>
      </c>
      <c r="T386" s="37"/>
      <c r="U386" s="31"/>
      <c r="V386" s="32">
        <f>INDEX('[7]BENCHMARK - OFFICE'!$E$22:$Q$36, MATCH($V$1,'[7]BENCHMARK - OFFICE'!$B$22, 0), MATCH($K386,'[7]BENCHMARK - OFFICE'!$E$12:$Q$12, 0))</f>
        <v>3349</v>
      </c>
      <c r="W386" s="30"/>
      <c r="X386" s="30" t="s">
        <v>19</v>
      </c>
      <c r="Y386" s="30" t="s">
        <v>285</v>
      </c>
      <c r="Z386" s="30"/>
      <c r="AA386" s="30"/>
      <c r="AB386" s="33"/>
      <c r="AC386" s="34">
        <f>INDEX('[7]BENCHMARK - OFFICE'!$E$25:$Q$37, MATCH($X386,'[7]BENCHMARK - OFFICE'!$B$25:$B$37, 0), MATCH($K386,'[7]BENCHMARK - OFFICE'!$E$12:$Q$12, 0))</f>
        <v>16.91902564720953</v>
      </c>
      <c r="AD386" s="35"/>
      <c r="AF386" s="36" t="s">
        <v>468</v>
      </c>
      <c r="AG386" s="36" t="s">
        <v>469</v>
      </c>
    </row>
    <row r="387" spans="1:33" s="36" customFormat="1">
      <c r="A387" s="27"/>
      <c r="B387" s="28" t="s">
        <v>229</v>
      </c>
      <c r="C387" s="28" t="s">
        <v>167</v>
      </c>
      <c r="D387" s="28" t="s">
        <v>167</v>
      </c>
      <c r="E387" s="28" t="s">
        <v>465</v>
      </c>
      <c r="F387" s="28"/>
      <c r="G387" s="28"/>
      <c r="H387" s="28" t="s">
        <v>56</v>
      </c>
      <c r="I387" s="28" t="s">
        <v>127</v>
      </c>
      <c r="J387" s="28" t="s">
        <v>470</v>
      </c>
      <c r="K387" s="28" t="s">
        <v>9</v>
      </c>
      <c r="L387" s="29"/>
      <c r="M387" s="28" t="s">
        <v>471</v>
      </c>
      <c r="N387" s="28"/>
      <c r="O387" s="28">
        <v>2021</v>
      </c>
      <c r="P387" s="28"/>
      <c r="Q387" s="30" t="s">
        <v>63</v>
      </c>
      <c r="R387" s="30" t="s">
        <v>235</v>
      </c>
      <c r="S387" s="37" t="s">
        <v>236</v>
      </c>
      <c r="T387" s="37"/>
      <c r="U387" s="31"/>
      <c r="V387" s="32">
        <f>INDEX('[7]BENCHMARK - OFFICE'!$E$22:$Q$36, MATCH($V$1,'[7]BENCHMARK - OFFICE'!$B$22, 0), MATCH($K387,'[7]BENCHMARK - OFFICE'!$E$12:$Q$12, 0))</f>
        <v>3349</v>
      </c>
      <c r="W387" s="30"/>
      <c r="X387" s="30" t="s">
        <v>20</v>
      </c>
      <c r="Y387" s="30" t="s">
        <v>285</v>
      </c>
      <c r="Z387" s="30"/>
      <c r="AA387" s="30"/>
      <c r="AB387" s="33"/>
      <c r="AC387" s="34">
        <f>INDEX('[7]BENCHMARK - OFFICE'!$E$25:$Q$37, MATCH($X387,'[7]BENCHMARK - OFFICE'!$B$25:$B$37, 0), MATCH($K387,'[7]BENCHMARK - OFFICE'!$E$12:$Q$12, 0))</f>
        <v>822.55122988942503</v>
      </c>
      <c r="AD387" s="35"/>
      <c r="AF387" s="36" t="s">
        <v>468</v>
      </c>
      <c r="AG387" s="36" t="s">
        <v>469</v>
      </c>
    </row>
    <row r="388" spans="1:33" s="36" customFormat="1">
      <c r="A388" s="27"/>
      <c r="B388" s="28" t="s">
        <v>229</v>
      </c>
      <c r="C388" s="28" t="s">
        <v>167</v>
      </c>
      <c r="D388" s="28" t="s">
        <v>167</v>
      </c>
      <c r="E388" s="28" t="s">
        <v>465</v>
      </c>
      <c r="F388" s="28"/>
      <c r="G388" s="28"/>
      <c r="H388" s="28" t="s">
        <v>56</v>
      </c>
      <c r="I388" s="28" t="s">
        <v>127</v>
      </c>
      <c r="J388" s="28" t="s">
        <v>470</v>
      </c>
      <c r="K388" s="28" t="s">
        <v>9</v>
      </c>
      <c r="L388" s="29"/>
      <c r="M388" s="28" t="s">
        <v>471</v>
      </c>
      <c r="N388" s="28"/>
      <c r="O388" s="28">
        <v>2021</v>
      </c>
      <c r="P388" s="28"/>
      <c r="Q388" s="30" t="s">
        <v>63</v>
      </c>
      <c r="R388" s="30" t="s">
        <v>235</v>
      </c>
      <c r="S388" s="37" t="s">
        <v>236</v>
      </c>
      <c r="T388" s="37"/>
      <c r="U388" s="31"/>
      <c r="V388" s="32">
        <f>INDEX('[7]BENCHMARK - OFFICE'!$E$22:$Q$36, MATCH($V$1,'[7]BENCHMARK - OFFICE'!$B$22, 0), MATCH($K388,'[7]BENCHMARK - OFFICE'!$E$12:$Q$12, 0))</f>
        <v>3349</v>
      </c>
      <c r="W388" s="30"/>
      <c r="X388" s="30" t="s">
        <v>21</v>
      </c>
      <c r="Y388" s="30" t="s">
        <v>285</v>
      </c>
      <c r="Z388" s="30"/>
      <c r="AA388" s="30"/>
      <c r="AB388" s="33"/>
      <c r="AC388" s="34">
        <f>INDEX('[7]BENCHMARK - OFFICE'!$E$25:$Q$37, MATCH($X388,'[7]BENCHMARK - OFFICE'!$B$25:$B$37, 0), MATCH($K388,'[7]BENCHMARK - OFFICE'!$E$12:$Q$12, 0))</f>
        <v>816.76494475962988</v>
      </c>
      <c r="AD388" s="35"/>
      <c r="AF388" s="36" t="s">
        <v>468</v>
      </c>
      <c r="AG388" s="36" t="s">
        <v>469</v>
      </c>
    </row>
    <row r="389" spans="1:33" s="36" customFormat="1">
      <c r="A389" s="27"/>
      <c r="B389" s="28" t="s">
        <v>229</v>
      </c>
      <c r="C389" s="28" t="s">
        <v>167</v>
      </c>
      <c r="D389" s="28" t="s">
        <v>167</v>
      </c>
      <c r="E389" s="28" t="s">
        <v>465</v>
      </c>
      <c r="F389" s="28"/>
      <c r="G389" s="28"/>
      <c r="H389" s="28" t="s">
        <v>56</v>
      </c>
      <c r="I389" s="28" t="s">
        <v>127</v>
      </c>
      <c r="J389" s="28" t="s">
        <v>470</v>
      </c>
      <c r="K389" s="28" t="s">
        <v>9</v>
      </c>
      <c r="L389" s="29"/>
      <c r="M389" s="28" t="s">
        <v>471</v>
      </c>
      <c r="N389" s="28"/>
      <c r="O389" s="28">
        <v>2021</v>
      </c>
      <c r="P389" s="28"/>
      <c r="Q389" s="30" t="s">
        <v>63</v>
      </c>
      <c r="R389" s="30" t="s">
        <v>235</v>
      </c>
      <c r="S389" s="37" t="s">
        <v>236</v>
      </c>
      <c r="T389" s="37"/>
      <c r="U389" s="31"/>
      <c r="V389" s="32">
        <f>INDEX('[7]BENCHMARK - OFFICE'!$E$22:$Q$36, MATCH($V$1,'[7]BENCHMARK - OFFICE'!$B$22, 0), MATCH($K389,'[7]BENCHMARK - OFFICE'!$E$12:$Q$12, 0))</f>
        <v>3349</v>
      </c>
      <c r="W389" s="30"/>
      <c r="X389" s="30" t="s">
        <v>22</v>
      </c>
      <c r="Y389" s="30" t="s">
        <v>285</v>
      </c>
      <c r="Z389" s="30"/>
      <c r="AA389" s="30"/>
      <c r="AB389" s="33"/>
      <c r="AC389" s="34">
        <f>INDEX('[7]BENCHMARK - OFFICE'!$E$25:$Q$37, MATCH($X389,'[7]BENCHMARK - OFFICE'!$B$25:$B$37, 0), MATCH($K389,'[7]BENCHMARK - OFFICE'!$E$12:$Q$12, 0))</f>
        <v>44.454315106934892</v>
      </c>
      <c r="AD389" s="35"/>
      <c r="AF389" s="36" t="s">
        <v>468</v>
      </c>
      <c r="AG389" s="36" t="s">
        <v>469</v>
      </c>
    </row>
    <row r="390" spans="1:33" s="36" customFormat="1">
      <c r="A390" s="27"/>
      <c r="B390" s="28" t="s">
        <v>229</v>
      </c>
      <c r="C390" s="28" t="s">
        <v>167</v>
      </c>
      <c r="D390" s="28" t="s">
        <v>167</v>
      </c>
      <c r="E390" s="28" t="s">
        <v>465</v>
      </c>
      <c r="F390" s="28"/>
      <c r="G390" s="28"/>
      <c r="H390" s="28" t="s">
        <v>56</v>
      </c>
      <c r="I390" s="28" t="s">
        <v>127</v>
      </c>
      <c r="J390" s="28" t="s">
        <v>470</v>
      </c>
      <c r="K390" s="28" t="s">
        <v>9</v>
      </c>
      <c r="L390" s="29"/>
      <c r="M390" s="28" t="s">
        <v>471</v>
      </c>
      <c r="N390" s="28"/>
      <c r="O390" s="28">
        <v>2021</v>
      </c>
      <c r="P390" s="28"/>
      <c r="Q390" s="30" t="s">
        <v>63</v>
      </c>
      <c r="R390" s="30" t="s">
        <v>235</v>
      </c>
      <c r="S390" s="37" t="s">
        <v>236</v>
      </c>
      <c r="T390" s="37"/>
      <c r="U390" s="31"/>
      <c r="V390" s="32">
        <f>INDEX('[7]BENCHMARK - OFFICE'!$E$22:$Q$36, MATCH($V$1,'[7]BENCHMARK - OFFICE'!$B$22, 0), MATCH($K390,'[7]BENCHMARK - OFFICE'!$E$12:$Q$12, 0))</f>
        <v>3349</v>
      </c>
      <c r="W390" s="30"/>
      <c r="X390" s="30" t="s">
        <v>23</v>
      </c>
      <c r="Y390" s="30" t="s">
        <v>285</v>
      </c>
      <c r="Z390" s="30"/>
      <c r="AA390" s="30"/>
      <c r="AB390" s="33"/>
      <c r="AC390" s="34">
        <f>INDEX('[7]BENCHMARK - OFFICE'!$E$25:$Q$37, MATCH($X390,'[7]BENCHMARK - OFFICE'!$B$25:$B$37, 0), MATCH($K390,'[7]BENCHMARK - OFFICE'!$E$12:$Q$12, 0))</f>
        <v>637.71753194772009</v>
      </c>
      <c r="AD390" s="35"/>
      <c r="AF390" s="36" t="s">
        <v>468</v>
      </c>
      <c r="AG390" s="36" t="s">
        <v>469</v>
      </c>
    </row>
    <row r="391" spans="1:33" s="36" customFormat="1">
      <c r="A391" s="27"/>
      <c r="B391" s="28" t="s">
        <v>229</v>
      </c>
      <c r="C391" s="28" t="s">
        <v>167</v>
      </c>
      <c r="D391" s="28" t="s">
        <v>167</v>
      </c>
      <c r="E391" s="28" t="s">
        <v>465</v>
      </c>
      <c r="F391" s="28"/>
      <c r="G391" s="28"/>
      <c r="H391" s="28" t="s">
        <v>56</v>
      </c>
      <c r="I391" s="28" t="s">
        <v>127</v>
      </c>
      <c r="J391" s="28" t="s">
        <v>470</v>
      </c>
      <c r="K391" s="28" t="s">
        <v>9</v>
      </c>
      <c r="L391" s="29"/>
      <c r="M391" s="28" t="s">
        <v>471</v>
      </c>
      <c r="N391" s="28"/>
      <c r="O391" s="28">
        <v>2021</v>
      </c>
      <c r="P391" s="28"/>
      <c r="Q391" s="30" t="s">
        <v>63</v>
      </c>
      <c r="R391" s="30" t="s">
        <v>235</v>
      </c>
      <c r="S391" s="37" t="s">
        <v>236</v>
      </c>
      <c r="T391" s="37"/>
      <c r="U391" s="31"/>
      <c r="V391" s="32">
        <f>INDEX('[7]BENCHMARK - OFFICE'!$E$22:$Q$36, MATCH($V$1,'[7]BENCHMARK - OFFICE'!$B$22, 0), MATCH($K391,'[7]BENCHMARK - OFFICE'!$E$12:$Q$12, 0))</f>
        <v>3349</v>
      </c>
      <c r="W391" s="30"/>
      <c r="X391" s="30" t="s">
        <v>24</v>
      </c>
      <c r="Y391" s="30" t="s">
        <v>285</v>
      </c>
      <c r="Z391" s="30"/>
      <c r="AA391" s="30"/>
      <c r="AB391" s="33"/>
      <c r="AC391" s="34">
        <f>INDEX('[7]BENCHMARK - OFFICE'!$E$25:$Q$37, MATCH($X391,'[7]BENCHMARK - OFFICE'!$B$25:$B$37, 0), MATCH($K391,'[7]BENCHMARK - OFFICE'!$E$12:$Q$12, 0))</f>
        <v>0</v>
      </c>
      <c r="AD391" s="35"/>
      <c r="AF391" s="36" t="s">
        <v>468</v>
      </c>
      <c r="AG391" s="36" t="s">
        <v>469</v>
      </c>
    </row>
    <row r="392" spans="1:33" s="38" customFormat="1" ht="15" customHeight="1">
      <c r="A392" s="39"/>
      <c r="B392" s="40" t="s">
        <v>229</v>
      </c>
      <c r="C392" s="40" t="s">
        <v>167</v>
      </c>
      <c r="D392" s="40" t="s">
        <v>167</v>
      </c>
      <c r="E392" s="40" t="s">
        <v>472</v>
      </c>
      <c r="F392" s="40"/>
      <c r="G392" s="40"/>
      <c r="H392" s="40" t="s">
        <v>56</v>
      </c>
      <c r="I392" s="40" t="s">
        <v>57</v>
      </c>
      <c r="J392" s="40" t="s">
        <v>425</v>
      </c>
      <c r="K392" s="40" t="s">
        <v>6</v>
      </c>
      <c r="L392" s="41"/>
      <c r="M392" s="40" t="s">
        <v>426</v>
      </c>
      <c r="N392" s="40"/>
      <c r="O392" s="40">
        <v>2021</v>
      </c>
      <c r="P392" s="40"/>
      <c r="Q392" s="42" t="s">
        <v>63</v>
      </c>
      <c r="R392" s="42" t="s">
        <v>235</v>
      </c>
      <c r="S392" s="43" t="s">
        <v>236</v>
      </c>
      <c r="T392" s="43"/>
      <c r="U392" s="44"/>
      <c r="V392" s="32">
        <f>INDEX('[7]BENCHMARK - OFFICE'!$E$22:$Q$36, MATCH($V$1,'[7]BENCHMARK - OFFICE'!$B$22, 0), MATCH($K392,'[7]BENCHMARK - OFFICE'!$E$12:$Q$12, 0))</f>
        <v>83736</v>
      </c>
      <c r="W392" s="42"/>
      <c r="X392" s="42" t="s">
        <v>12</v>
      </c>
      <c r="Y392" s="42" t="s">
        <v>285</v>
      </c>
      <c r="Z392" s="42"/>
      <c r="AA392" s="42"/>
      <c r="AB392" s="46"/>
      <c r="AC392" s="34">
        <f>INDEX('[7]BENCHMARK - OFFICE'!$E$25:$Q$37, MATCH($X392,'[7]BENCHMARK - OFFICE'!$B$25:$B$37, 0), MATCH($K392,'[7]BENCHMARK - OFFICE'!$E$12:$Q$12, 0))</f>
        <v>594.86580848291374</v>
      </c>
      <c r="AD392" s="35"/>
      <c r="AF392" s="38" t="s">
        <v>464</v>
      </c>
      <c r="AG392" s="38" t="s">
        <v>469</v>
      </c>
    </row>
    <row r="393" spans="1:33" s="38" customFormat="1">
      <c r="A393" s="39"/>
      <c r="B393" s="40" t="s">
        <v>229</v>
      </c>
      <c r="C393" s="40" t="s">
        <v>167</v>
      </c>
      <c r="D393" s="40" t="s">
        <v>167</v>
      </c>
      <c r="E393" s="40" t="s">
        <v>472</v>
      </c>
      <c r="F393" s="40"/>
      <c r="G393" s="40"/>
      <c r="H393" s="40" t="s">
        <v>56</v>
      </c>
      <c r="I393" s="40" t="s">
        <v>57</v>
      </c>
      <c r="J393" s="40" t="s">
        <v>425</v>
      </c>
      <c r="K393" s="40" t="s">
        <v>6</v>
      </c>
      <c r="L393" s="41"/>
      <c r="M393" s="40" t="s">
        <v>426</v>
      </c>
      <c r="N393" s="40"/>
      <c r="O393" s="40">
        <v>2021</v>
      </c>
      <c r="P393" s="40"/>
      <c r="Q393" s="42" t="s">
        <v>63</v>
      </c>
      <c r="R393" s="42" t="s">
        <v>235</v>
      </c>
      <c r="S393" s="43" t="s">
        <v>236</v>
      </c>
      <c r="T393" s="43"/>
      <c r="U393" s="44"/>
      <c r="V393" s="32">
        <f>INDEX('[7]BENCHMARK - OFFICE'!$E$22:$Q$36, MATCH($V$1,'[7]BENCHMARK - OFFICE'!$B$22, 0), MATCH($K393,'[7]BENCHMARK - OFFICE'!$E$12:$Q$12, 0))</f>
        <v>83736</v>
      </c>
      <c r="W393" s="42"/>
      <c r="X393" s="42" t="s">
        <v>13</v>
      </c>
      <c r="Y393" s="42" t="s">
        <v>285</v>
      </c>
      <c r="Z393" s="42"/>
      <c r="AA393" s="42"/>
      <c r="AB393" s="46"/>
      <c r="AC393" s="34">
        <f>INDEX('[7]BENCHMARK - OFFICE'!$E$25:$Q$37, MATCH($X393,'[7]BENCHMARK - OFFICE'!$B$25:$B$37, 0), MATCH($K393,'[7]BENCHMARK - OFFICE'!$E$12:$Q$12, 0))</f>
        <v>1191.8597356940797</v>
      </c>
      <c r="AD393" s="35"/>
      <c r="AF393" s="38" t="s">
        <v>464</v>
      </c>
      <c r="AG393" s="38" t="s">
        <v>469</v>
      </c>
    </row>
    <row r="394" spans="1:33" s="38" customFormat="1">
      <c r="A394" s="39"/>
      <c r="B394" s="40" t="s">
        <v>229</v>
      </c>
      <c r="C394" s="40" t="s">
        <v>167</v>
      </c>
      <c r="D394" s="40" t="s">
        <v>167</v>
      </c>
      <c r="E394" s="40" t="s">
        <v>472</v>
      </c>
      <c r="F394" s="40"/>
      <c r="G394" s="40"/>
      <c r="H394" s="40" t="s">
        <v>56</v>
      </c>
      <c r="I394" s="40" t="s">
        <v>57</v>
      </c>
      <c r="J394" s="40" t="s">
        <v>425</v>
      </c>
      <c r="K394" s="40" t="s">
        <v>6</v>
      </c>
      <c r="L394" s="41"/>
      <c r="M394" s="40" t="s">
        <v>426</v>
      </c>
      <c r="N394" s="40"/>
      <c r="O394" s="40">
        <v>2021</v>
      </c>
      <c r="P394" s="40"/>
      <c r="Q394" s="42" t="s">
        <v>63</v>
      </c>
      <c r="R394" s="42" t="s">
        <v>235</v>
      </c>
      <c r="S394" s="43" t="s">
        <v>236</v>
      </c>
      <c r="T394" s="43"/>
      <c r="U394" s="44"/>
      <c r="V394" s="32">
        <f>INDEX('[7]BENCHMARK - OFFICE'!$E$22:$Q$36, MATCH($V$1,'[7]BENCHMARK - OFFICE'!$B$22, 0), MATCH($K394,'[7]BENCHMARK - OFFICE'!$E$12:$Q$12, 0))</f>
        <v>83736</v>
      </c>
      <c r="W394" s="42"/>
      <c r="X394" s="42" t="s">
        <v>14</v>
      </c>
      <c r="Y394" s="42" t="s">
        <v>285</v>
      </c>
      <c r="Z394" s="42"/>
      <c r="AA394" s="42"/>
      <c r="AB394" s="46"/>
      <c r="AC394" s="34">
        <f>INDEX('[7]BENCHMARK - OFFICE'!$E$25:$Q$37, MATCH($X394,'[7]BENCHMARK - OFFICE'!$B$25:$B$37, 0), MATCH($K394,'[7]BENCHMARK - OFFICE'!$E$12:$Q$12, 0))</f>
        <v>1141.4016155568797</v>
      </c>
      <c r="AD394" s="35"/>
      <c r="AF394" s="38" t="s">
        <v>464</v>
      </c>
      <c r="AG394" s="38" t="s">
        <v>469</v>
      </c>
    </row>
    <row r="395" spans="1:33" s="38" customFormat="1">
      <c r="A395" s="39"/>
      <c r="B395" s="40" t="s">
        <v>229</v>
      </c>
      <c r="C395" s="40" t="s">
        <v>167</v>
      </c>
      <c r="D395" s="40" t="s">
        <v>167</v>
      </c>
      <c r="E395" s="40" t="s">
        <v>472</v>
      </c>
      <c r="F395" s="40"/>
      <c r="G395" s="40"/>
      <c r="H395" s="40" t="s">
        <v>56</v>
      </c>
      <c r="I395" s="40" t="s">
        <v>57</v>
      </c>
      <c r="J395" s="40" t="s">
        <v>425</v>
      </c>
      <c r="K395" s="40" t="s">
        <v>6</v>
      </c>
      <c r="L395" s="41"/>
      <c r="M395" s="40" t="s">
        <v>426</v>
      </c>
      <c r="N395" s="40"/>
      <c r="O395" s="40">
        <v>2021</v>
      </c>
      <c r="P395" s="40"/>
      <c r="Q395" s="42" t="s">
        <v>63</v>
      </c>
      <c r="R395" s="42" t="s">
        <v>235</v>
      </c>
      <c r="S395" s="43" t="s">
        <v>236</v>
      </c>
      <c r="T395" s="43"/>
      <c r="U395" s="44"/>
      <c r="V395" s="32">
        <f>INDEX('[7]BENCHMARK - OFFICE'!$E$22:$Q$36, MATCH($V$1,'[7]BENCHMARK - OFFICE'!$B$22, 0), MATCH($K395,'[7]BENCHMARK - OFFICE'!$E$12:$Q$12, 0))</f>
        <v>83736</v>
      </c>
      <c r="W395" s="42"/>
      <c r="X395" s="42" t="s">
        <v>15</v>
      </c>
      <c r="Y395" s="42" t="s">
        <v>285</v>
      </c>
      <c r="Z395" s="42"/>
      <c r="AA395" s="42"/>
      <c r="AB395" s="46"/>
      <c r="AC395" s="34">
        <f>INDEX('[7]BENCHMARK - OFFICE'!$E$25:$Q$37, MATCH($X395,'[7]BENCHMARK - OFFICE'!$B$25:$B$37, 0), MATCH($K395,'[7]BENCHMARK - OFFICE'!$E$12:$Q$12, 0))</f>
        <v>140.27569941204672</v>
      </c>
      <c r="AD395" s="35"/>
      <c r="AF395" s="38" t="s">
        <v>464</v>
      </c>
      <c r="AG395" s="38" t="s">
        <v>469</v>
      </c>
    </row>
    <row r="396" spans="1:33" s="38" customFormat="1">
      <c r="A396" s="39"/>
      <c r="B396" s="40" t="s">
        <v>229</v>
      </c>
      <c r="C396" s="40" t="s">
        <v>167</v>
      </c>
      <c r="D396" s="40" t="s">
        <v>167</v>
      </c>
      <c r="E396" s="40" t="s">
        <v>472</v>
      </c>
      <c r="F396" s="40"/>
      <c r="G396" s="40"/>
      <c r="H396" s="40" t="s">
        <v>56</v>
      </c>
      <c r="I396" s="40" t="s">
        <v>57</v>
      </c>
      <c r="J396" s="40" t="s">
        <v>425</v>
      </c>
      <c r="K396" s="40" t="s">
        <v>6</v>
      </c>
      <c r="L396" s="41"/>
      <c r="M396" s="40" t="s">
        <v>426</v>
      </c>
      <c r="N396" s="40"/>
      <c r="O396" s="40">
        <v>2021</v>
      </c>
      <c r="P396" s="40"/>
      <c r="Q396" s="42" t="s">
        <v>63</v>
      </c>
      <c r="R396" s="42" t="s">
        <v>235</v>
      </c>
      <c r="S396" s="43" t="s">
        <v>236</v>
      </c>
      <c r="T396" s="43"/>
      <c r="U396" s="44"/>
      <c r="V396" s="32">
        <f>INDEX('[7]BENCHMARK - OFFICE'!$E$22:$Q$36, MATCH($V$1,'[7]BENCHMARK - OFFICE'!$B$22, 0), MATCH($K396,'[7]BENCHMARK - OFFICE'!$E$12:$Q$12, 0))</f>
        <v>83736</v>
      </c>
      <c r="W396" s="42"/>
      <c r="X396" s="42" t="s">
        <v>16</v>
      </c>
      <c r="Y396" s="42" t="s">
        <v>285</v>
      </c>
      <c r="Z396" s="42"/>
      <c r="AA396" s="42"/>
      <c r="AB396" s="46"/>
      <c r="AC396" s="34">
        <f>INDEX('[7]BENCHMARK - OFFICE'!$E$25:$Q$37, MATCH($X396,'[7]BENCHMARK - OFFICE'!$B$25:$B$37, 0), MATCH($K396,'[7]BENCHMARK - OFFICE'!$E$12:$Q$12, 0))</f>
        <v>546.59151839866479</v>
      </c>
      <c r="AD396" s="35"/>
      <c r="AF396" s="38" t="s">
        <v>464</v>
      </c>
      <c r="AG396" s="38" t="s">
        <v>469</v>
      </c>
    </row>
    <row r="397" spans="1:33" s="38" customFormat="1">
      <c r="A397" s="39"/>
      <c r="B397" s="40" t="s">
        <v>229</v>
      </c>
      <c r="C397" s="40" t="s">
        <v>167</v>
      </c>
      <c r="D397" s="40" t="s">
        <v>167</v>
      </c>
      <c r="E397" s="40" t="s">
        <v>472</v>
      </c>
      <c r="F397" s="40"/>
      <c r="G397" s="40"/>
      <c r="H397" s="40" t="s">
        <v>56</v>
      </c>
      <c r="I397" s="40" t="s">
        <v>57</v>
      </c>
      <c r="J397" s="40" t="s">
        <v>425</v>
      </c>
      <c r="K397" s="40" t="s">
        <v>6</v>
      </c>
      <c r="L397" s="41"/>
      <c r="M397" s="40" t="s">
        <v>426</v>
      </c>
      <c r="N397" s="40"/>
      <c r="O397" s="40">
        <v>2021</v>
      </c>
      <c r="P397" s="40"/>
      <c r="Q397" s="42" t="s">
        <v>63</v>
      </c>
      <c r="R397" s="42" t="s">
        <v>235</v>
      </c>
      <c r="S397" s="43" t="s">
        <v>236</v>
      </c>
      <c r="T397" s="43"/>
      <c r="U397" s="44"/>
      <c r="V397" s="32">
        <f>INDEX('[7]BENCHMARK - OFFICE'!$E$22:$Q$36, MATCH($V$1,'[7]BENCHMARK - OFFICE'!$B$22, 0), MATCH($K397,'[7]BENCHMARK - OFFICE'!$E$12:$Q$12, 0))</f>
        <v>83736</v>
      </c>
      <c r="W397" s="42"/>
      <c r="X397" s="42" t="s">
        <v>17</v>
      </c>
      <c r="Y397" s="42" t="s">
        <v>285</v>
      </c>
      <c r="Z397" s="42"/>
      <c r="AA397" s="42"/>
      <c r="AB397" s="46"/>
      <c r="AC397" s="34">
        <f>INDEX('[7]BENCHMARK - OFFICE'!$E$25:$Q$37, MATCH($X397,'[7]BENCHMARK - OFFICE'!$B$25:$B$37, 0), MATCH($K397,'[7]BENCHMARK - OFFICE'!$E$12:$Q$12, 0))</f>
        <v>98.128713093148804</v>
      </c>
      <c r="AD397" s="35"/>
      <c r="AF397" s="38" t="s">
        <v>464</v>
      </c>
      <c r="AG397" s="38" t="s">
        <v>469</v>
      </c>
    </row>
    <row r="398" spans="1:33" s="38" customFormat="1">
      <c r="A398" s="39"/>
      <c r="B398" s="40" t="s">
        <v>229</v>
      </c>
      <c r="C398" s="40" t="s">
        <v>167</v>
      </c>
      <c r="D398" s="40" t="s">
        <v>167</v>
      </c>
      <c r="E398" s="40" t="s">
        <v>472</v>
      </c>
      <c r="F398" s="40"/>
      <c r="G398" s="40"/>
      <c r="H398" s="40" t="s">
        <v>56</v>
      </c>
      <c r="I398" s="40" t="s">
        <v>57</v>
      </c>
      <c r="J398" s="40" t="s">
        <v>425</v>
      </c>
      <c r="K398" s="40" t="s">
        <v>6</v>
      </c>
      <c r="L398" s="41"/>
      <c r="M398" s="40" t="s">
        <v>426</v>
      </c>
      <c r="N398" s="40"/>
      <c r="O398" s="40">
        <v>2021</v>
      </c>
      <c r="P398" s="40"/>
      <c r="Q398" s="42" t="s">
        <v>63</v>
      </c>
      <c r="R398" s="42" t="s">
        <v>235</v>
      </c>
      <c r="S398" s="43" t="s">
        <v>236</v>
      </c>
      <c r="T398" s="43"/>
      <c r="U398" s="44"/>
      <c r="V398" s="32">
        <f>INDEX('[7]BENCHMARK - OFFICE'!$E$22:$Q$36, MATCH($V$1,'[7]BENCHMARK - OFFICE'!$B$22, 0), MATCH($K398,'[7]BENCHMARK - OFFICE'!$E$12:$Q$12, 0))</f>
        <v>83736</v>
      </c>
      <c r="W398" s="42"/>
      <c r="X398" s="42" t="s">
        <v>18</v>
      </c>
      <c r="Y398" s="42" t="s">
        <v>285</v>
      </c>
      <c r="Z398" s="42"/>
      <c r="AA398" s="42"/>
      <c r="AB398" s="46"/>
      <c r="AC398" s="34">
        <f>INDEX('[7]BENCHMARK - OFFICE'!$E$25:$Q$37, MATCH($X398,'[7]BENCHMARK - OFFICE'!$B$25:$B$37, 0), MATCH($K398,'[7]BENCHMARK - OFFICE'!$E$12:$Q$12, 0))</f>
        <v>9.6741861663480488</v>
      </c>
      <c r="AD398" s="35"/>
      <c r="AF398" s="38" t="s">
        <v>464</v>
      </c>
      <c r="AG398" s="38" t="s">
        <v>469</v>
      </c>
    </row>
    <row r="399" spans="1:33" s="38" customFormat="1">
      <c r="A399" s="39"/>
      <c r="B399" s="40" t="s">
        <v>229</v>
      </c>
      <c r="C399" s="40" t="s">
        <v>167</v>
      </c>
      <c r="D399" s="40" t="s">
        <v>167</v>
      </c>
      <c r="E399" s="40" t="s">
        <v>472</v>
      </c>
      <c r="F399" s="40"/>
      <c r="G399" s="40"/>
      <c r="H399" s="40" t="s">
        <v>56</v>
      </c>
      <c r="I399" s="40" t="s">
        <v>57</v>
      </c>
      <c r="J399" s="40" t="s">
        <v>425</v>
      </c>
      <c r="K399" s="40" t="s">
        <v>6</v>
      </c>
      <c r="L399" s="41"/>
      <c r="M399" s="40" t="s">
        <v>426</v>
      </c>
      <c r="N399" s="40"/>
      <c r="O399" s="40">
        <v>2021</v>
      </c>
      <c r="P399" s="40"/>
      <c r="Q399" s="42" t="s">
        <v>63</v>
      </c>
      <c r="R399" s="42" t="s">
        <v>235</v>
      </c>
      <c r="S399" s="43" t="s">
        <v>236</v>
      </c>
      <c r="T399" s="43"/>
      <c r="U399" s="44"/>
      <c r="V399" s="32">
        <f>INDEX('[7]BENCHMARK - OFFICE'!$E$22:$Q$36, MATCH($V$1,'[7]BENCHMARK - OFFICE'!$B$22, 0), MATCH($K399,'[7]BENCHMARK - OFFICE'!$E$12:$Q$12, 0))</f>
        <v>83736</v>
      </c>
      <c r="W399" s="42"/>
      <c r="X399" s="42" t="s">
        <v>19</v>
      </c>
      <c r="Y399" s="42" t="s">
        <v>285</v>
      </c>
      <c r="Z399" s="42"/>
      <c r="AA399" s="42"/>
      <c r="AB399" s="46"/>
      <c r="AC399" s="34">
        <f>INDEX('[7]BENCHMARK - OFFICE'!$E$25:$Q$37, MATCH($X399,'[7]BENCHMARK - OFFICE'!$B$25:$B$37, 0), MATCH($K399,'[7]BENCHMARK - OFFICE'!$E$12:$Q$12, 0))</f>
        <v>20.960736693754107</v>
      </c>
      <c r="AD399" s="35"/>
      <c r="AF399" s="38" t="s">
        <v>464</v>
      </c>
      <c r="AG399" s="38" t="s">
        <v>469</v>
      </c>
    </row>
    <row r="400" spans="1:33" s="38" customFormat="1">
      <c r="A400" s="39"/>
      <c r="B400" s="40" t="s">
        <v>229</v>
      </c>
      <c r="C400" s="40" t="s">
        <v>167</v>
      </c>
      <c r="D400" s="40" t="s">
        <v>167</v>
      </c>
      <c r="E400" s="40" t="s">
        <v>472</v>
      </c>
      <c r="F400" s="40"/>
      <c r="G400" s="40"/>
      <c r="H400" s="40" t="s">
        <v>56</v>
      </c>
      <c r="I400" s="40" t="s">
        <v>57</v>
      </c>
      <c r="J400" s="40" t="s">
        <v>425</v>
      </c>
      <c r="K400" s="40" t="s">
        <v>6</v>
      </c>
      <c r="L400" s="41"/>
      <c r="M400" s="40" t="s">
        <v>426</v>
      </c>
      <c r="N400" s="40"/>
      <c r="O400" s="40">
        <v>2021</v>
      </c>
      <c r="P400" s="40"/>
      <c r="Q400" s="42" t="s">
        <v>63</v>
      </c>
      <c r="R400" s="42" t="s">
        <v>235</v>
      </c>
      <c r="S400" s="43" t="s">
        <v>236</v>
      </c>
      <c r="T400" s="43"/>
      <c r="U400" s="44"/>
      <c r="V400" s="32">
        <f>INDEX('[7]BENCHMARK - OFFICE'!$E$22:$Q$36, MATCH($V$1,'[7]BENCHMARK - OFFICE'!$B$22, 0), MATCH($K400,'[7]BENCHMARK - OFFICE'!$E$12:$Q$12, 0))</f>
        <v>83736</v>
      </c>
      <c r="W400" s="42"/>
      <c r="X400" s="42" t="s">
        <v>20</v>
      </c>
      <c r="Y400" s="42" t="s">
        <v>285</v>
      </c>
      <c r="Z400" s="42"/>
      <c r="AA400" s="42"/>
      <c r="AB400" s="46"/>
      <c r="AC400" s="34">
        <f>INDEX('[7]BENCHMARK - OFFICE'!$E$25:$Q$37, MATCH($X400,'[7]BENCHMARK - OFFICE'!$B$25:$B$37, 0), MATCH($K400,'[7]BENCHMARK - OFFICE'!$E$12:$Q$12, 0))</f>
        <v>1035.1379197992412</v>
      </c>
      <c r="AD400" s="35"/>
      <c r="AF400" s="38" t="s">
        <v>464</v>
      </c>
      <c r="AG400" s="38" t="s">
        <v>469</v>
      </c>
    </row>
    <row r="401" spans="1:33" s="38" customFormat="1">
      <c r="A401" s="39"/>
      <c r="B401" s="40" t="s">
        <v>229</v>
      </c>
      <c r="C401" s="40" t="s">
        <v>167</v>
      </c>
      <c r="D401" s="40" t="s">
        <v>167</v>
      </c>
      <c r="E401" s="40" t="s">
        <v>472</v>
      </c>
      <c r="F401" s="40"/>
      <c r="G401" s="40"/>
      <c r="H401" s="40" t="s">
        <v>56</v>
      </c>
      <c r="I401" s="40" t="s">
        <v>57</v>
      </c>
      <c r="J401" s="40" t="s">
        <v>425</v>
      </c>
      <c r="K401" s="40" t="s">
        <v>6</v>
      </c>
      <c r="L401" s="41"/>
      <c r="M401" s="40" t="s">
        <v>426</v>
      </c>
      <c r="N401" s="40"/>
      <c r="O401" s="40">
        <v>2021</v>
      </c>
      <c r="P401" s="40"/>
      <c r="Q401" s="42" t="s">
        <v>63</v>
      </c>
      <c r="R401" s="42" t="s">
        <v>235</v>
      </c>
      <c r="S401" s="43" t="s">
        <v>236</v>
      </c>
      <c r="T401" s="43"/>
      <c r="U401" s="44"/>
      <c r="V401" s="32">
        <f>INDEX('[7]BENCHMARK - OFFICE'!$E$22:$Q$36, MATCH($V$1,'[7]BENCHMARK - OFFICE'!$B$22, 0), MATCH($K401,'[7]BENCHMARK - OFFICE'!$E$12:$Q$12, 0))</f>
        <v>83736</v>
      </c>
      <c r="W401" s="42"/>
      <c r="X401" s="42" t="s">
        <v>21</v>
      </c>
      <c r="Y401" s="42" t="s">
        <v>285</v>
      </c>
      <c r="Z401" s="42"/>
      <c r="AA401" s="42"/>
      <c r="AB401" s="46"/>
      <c r="AC401" s="34">
        <f>INDEX('[7]BENCHMARK - OFFICE'!$E$25:$Q$37, MATCH($X401,'[7]BENCHMARK - OFFICE'!$B$25:$B$37, 0), MATCH($K401,'[7]BENCHMARK - OFFICE'!$E$12:$Q$12, 0))</f>
        <v>1181.86307665552</v>
      </c>
      <c r="AD401" s="35"/>
      <c r="AF401" s="38" t="s">
        <v>464</v>
      </c>
      <c r="AG401" s="38" t="s">
        <v>469</v>
      </c>
    </row>
    <row r="402" spans="1:33" s="38" customFormat="1">
      <c r="A402" s="39"/>
      <c r="B402" s="40" t="s">
        <v>229</v>
      </c>
      <c r="C402" s="40" t="s">
        <v>167</v>
      </c>
      <c r="D402" s="40" t="s">
        <v>167</v>
      </c>
      <c r="E402" s="40" t="s">
        <v>472</v>
      </c>
      <c r="F402" s="40"/>
      <c r="G402" s="40"/>
      <c r="H402" s="40" t="s">
        <v>56</v>
      </c>
      <c r="I402" s="40" t="s">
        <v>57</v>
      </c>
      <c r="J402" s="40" t="s">
        <v>425</v>
      </c>
      <c r="K402" s="40" t="s">
        <v>6</v>
      </c>
      <c r="L402" s="41"/>
      <c r="M402" s="40" t="s">
        <v>426</v>
      </c>
      <c r="N402" s="40"/>
      <c r="O402" s="40">
        <v>2021</v>
      </c>
      <c r="P402" s="40"/>
      <c r="Q402" s="42" t="s">
        <v>63</v>
      </c>
      <c r="R402" s="42" t="s">
        <v>235</v>
      </c>
      <c r="S402" s="43" t="s">
        <v>236</v>
      </c>
      <c r="T402" s="43"/>
      <c r="U402" s="44"/>
      <c r="V402" s="32">
        <f>INDEX('[7]BENCHMARK - OFFICE'!$E$22:$Q$36, MATCH($V$1,'[7]BENCHMARK - OFFICE'!$B$22, 0), MATCH($K402,'[7]BENCHMARK - OFFICE'!$E$12:$Q$12, 0))</f>
        <v>83736</v>
      </c>
      <c r="W402" s="42"/>
      <c r="X402" s="42" t="s">
        <v>22</v>
      </c>
      <c r="Y402" s="42" t="s">
        <v>285</v>
      </c>
      <c r="Z402" s="42"/>
      <c r="AA402" s="42"/>
      <c r="AB402" s="46"/>
      <c r="AC402" s="34">
        <f>INDEX('[7]BENCHMARK - OFFICE'!$E$25:$Q$37, MATCH($X402,'[7]BENCHMARK - OFFICE'!$B$25:$B$37, 0), MATCH($K402,'[7]BENCHMARK - OFFICE'!$E$12:$Q$12, 0))</f>
        <v>227.02090203696758</v>
      </c>
      <c r="AD402" s="35"/>
      <c r="AF402" s="38" t="s">
        <v>464</v>
      </c>
      <c r="AG402" s="38" t="s">
        <v>469</v>
      </c>
    </row>
    <row r="403" spans="1:33" s="38" customFormat="1">
      <c r="A403" s="39"/>
      <c r="B403" s="40" t="s">
        <v>229</v>
      </c>
      <c r="C403" s="40" t="s">
        <v>167</v>
      </c>
      <c r="D403" s="40" t="s">
        <v>167</v>
      </c>
      <c r="E403" s="40" t="s">
        <v>472</v>
      </c>
      <c r="F403" s="40"/>
      <c r="G403" s="40"/>
      <c r="H403" s="40" t="s">
        <v>56</v>
      </c>
      <c r="I403" s="40" t="s">
        <v>57</v>
      </c>
      <c r="J403" s="40" t="s">
        <v>425</v>
      </c>
      <c r="K403" s="40" t="s">
        <v>6</v>
      </c>
      <c r="L403" s="41"/>
      <c r="M403" s="40" t="s">
        <v>426</v>
      </c>
      <c r="N403" s="40"/>
      <c r="O403" s="40">
        <v>2021</v>
      </c>
      <c r="P403" s="40"/>
      <c r="Q403" s="42" t="s">
        <v>63</v>
      </c>
      <c r="R403" s="42" t="s">
        <v>235</v>
      </c>
      <c r="S403" s="43" t="s">
        <v>236</v>
      </c>
      <c r="T403" s="43"/>
      <c r="U403" s="44"/>
      <c r="V403" s="32">
        <f>INDEX('[7]BENCHMARK - OFFICE'!$E$22:$Q$36, MATCH($V$1,'[7]BENCHMARK - OFFICE'!$B$22, 0), MATCH($K403,'[7]BENCHMARK - OFFICE'!$E$12:$Q$12, 0))</f>
        <v>83736</v>
      </c>
      <c r="W403" s="42"/>
      <c r="X403" s="42" t="s">
        <v>23</v>
      </c>
      <c r="Y403" s="42" t="s">
        <v>285</v>
      </c>
      <c r="Z403" s="42"/>
      <c r="AA403" s="42"/>
      <c r="AB403" s="46"/>
      <c r="AC403" s="34">
        <f>INDEX('[7]BENCHMARK - OFFICE'!$E$25:$Q$37, MATCH($X403,'[7]BENCHMARK - OFFICE'!$B$25:$B$37, 0), MATCH($K403,'[7]BENCHMARK - OFFICE'!$E$12:$Q$12, 0))</f>
        <v>588.42367590084586</v>
      </c>
      <c r="AD403" s="35"/>
      <c r="AF403" s="38" t="s">
        <v>464</v>
      </c>
      <c r="AG403" s="38" t="s">
        <v>469</v>
      </c>
    </row>
    <row r="404" spans="1:33" s="38" customFormat="1">
      <c r="A404" s="39"/>
      <c r="B404" s="40" t="s">
        <v>229</v>
      </c>
      <c r="C404" s="40" t="s">
        <v>167</v>
      </c>
      <c r="D404" s="40" t="s">
        <v>167</v>
      </c>
      <c r="E404" s="40" t="s">
        <v>472</v>
      </c>
      <c r="F404" s="40"/>
      <c r="G404" s="40"/>
      <c r="H404" s="40" t="s">
        <v>56</v>
      </c>
      <c r="I404" s="40" t="s">
        <v>57</v>
      </c>
      <c r="J404" s="40" t="s">
        <v>425</v>
      </c>
      <c r="K404" s="40" t="s">
        <v>6</v>
      </c>
      <c r="L404" s="41"/>
      <c r="M404" s="40" t="s">
        <v>426</v>
      </c>
      <c r="N404" s="40"/>
      <c r="O404" s="40">
        <v>2021</v>
      </c>
      <c r="P404" s="40"/>
      <c r="Q404" s="42" t="s">
        <v>63</v>
      </c>
      <c r="R404" s="42" t="s">
        <v>235</v>
      </c>
      <c r="S404" s="43" t="s">
        <v>236</v>
      </c>
      <c r="T404" s="43"/>
      <c r="U404" s="44"/>
      <c r="V404" s="32">
        <f>INDEX('[7]BENCHMARK - OFFICE'!$E$22:$Q$36, MATCH($V$1,'[7]BENCHMARK - OFFICE'!$B$22, 0), MATCH($K404,'[7]BENCHMARK - OFFICE'!$E$12:$Q$12, 0))</f>
        <v>83736</v>
      </c>
      <c r="W404" s="42"/>
      <c r="X404" s="42" t="s">
        <v>24</v>
      </c>
      <c r="Y404" s="42" t="s">
        <v>285</v>
      </c>
      <c r="Z404" s="42"/>
      <c r="AA404" s="42"/>
      <c r="AB404" s="46"/>
      <c r="AC404" s="34">
        <f>INDEX('[7]BENCHMARK - OFFICE'!$E$25:$Q$37, MATCH($X404,'[7]BENCHMARK - OFFICE'!$B$25:$B$37, 0), MATCH($K404,'[7]BENCHMARK - OFFICE'!$E$12:$Q$12, 0))</f>
        <v>0</v>
      </c>
      <c r="AD404" s="35"/>
      <c r="AF404" s="38" t="s">
        <v>464</v>
      </c>
      <c r="AG404" s="38" t="s">
        <v>469</v>
      </c>
    </row>
    <row r="405" spans="1:33" s="36" customFormat="1" ht="15" customHeight="1">
      <c r="A405" s="27"/>
      <c r="B405" s="28" t="s">
        <v>229</v>
      </c>
      <c r="C405" s="28" t="s">
        <v>167</v>
      </c>
      <c r="D405" s="28" t="s">
        <v>167</v>
      </c>
      <c r="E405" s="28" t="s">
        <v>472</v>
      </c>
      <c r="F405" s="28"/>
      <c r="G405" s="28"/>
      <c r="H405" s="28" t="s">
        <v>56</v>
      </c>
      <c r="I405" s="28" t="s">
        <v>57</v>
      </c>
      <c r="J405" s="28" t="s">
        <v>392</v>
      </c>
      <c r="K405" s="28" t="s">
        <v>10</v>
      </c>
      <c r="L405" s="29"/>
      <c r="M405" s="28" t="s">
        <v>473</v>
      </c>
      <c r="N405" s="28"/>
      <c r="O405" s="28">
        <v>2025</v>
      </c>
      <c r="P405" s="28"/>
      <c r="Q405" s="30" t="s">
        <v>63</v>
      </c>
      <c r="R405" s="30" t="s">
        <v>235</v>
      </c>
      <c r="S405" s="30" t="s">
        <v>236</v>
      </c>
      <c r="T405" s="30"/>
      <c r="U405" s="31"/>
      <c r="V405" s="32">
        <f>INDEX('[7]BENCHMARK - OFFICE'!$E$22:$Q$36, MATCH($V$1,'[7]BENCHMARK - OFFICE'!$B$22, 0), MATCH($K405,'[7]BENCHMARK - OFFICE'!$E$12:$Q$12, 0))</f>
        <v>7501</v>
      </c>
      <c r="W405" s="30"/>
      <c r="X405" s="30" t="s">
        <v>12</v>
      </c>
      <c r="Y405" s="30" t="s">
        <v>285</v>
      </c>
      <c r="Z405" s="30"/>
      <c r="AA405" s="30"/>
      <c r="AB405" s="33"/>
      <c r="AC405" s="34">
        <f>INDEX('[7]BENCHMARK - OFFICE'!$E$25:$Q$37, MATCH($X405,'[7]BENCHMARK - OFFICE'!$B$25:$B$37, 0), MATCH($K405,'[7]BENCHMARK - OFFICE'!$E$12:$Q$12, 0))</f>
        <v>650</v>
      </c>
      <c r="AD405" s="35"/>
      <c r="AF405" s="36" t="s">
        <v>464</v>
      </c>
      <c r="AG405" s="36" t="s">
        <v>469</v>
      </c>
    </row>
    <row r="406" spans="1:33" s="36" customFormat="1">
      <c r="A406" s="27"/>
      <c r="B406" s="28" t="s">
        <v>229</v>
      </c>
      <c r="C406" s="28" t="s">
        <v>167</v>
      </c>
      <c r="D406" s="28" t="s">
        <v>167</v>
      </c>
      <c r="E406" s="28" t="s">
        <v>472</v>
      </c>
      <c r="F406" s="28"/>
      <c r="G406" s="28"/>
      <c r="H406" s="28" t="s">
        <v>56</v>
      </c>
      <c r="I406" s="28" t="s">
        <v>57</v>
      </c>
      <c r="J406" s="28" t="s">
        <v>392</v>
      </c>
      <c r="K406" s="28" t="s">
        <v>10</v>
      </c>
      <c r="L406" s="29"/>
      <c r="M406" s="28" t="s">
        <v>473</v>
      </c>
      <c r="N406" s="28"/>
      <c r="O406" s="28">
        <v>2025</v>
      </c>
      <c r="P406" s="28"/>
      <c r="Q406" s="30" t="s">
        <v>63</v>
      </c>
      <c r="R406" s="30" t="s">
        <v>235</v>
      </c>
      <c r="S406" s="37" t="s">
        <v>236</v>
      </c>
      <c r="T406" s="37"/>
      <c r="U406" s="31"/>
      <c r="V406" s="32">
        <f>INDEX('[7]BENCHMARK - OFFICE'!$E$22:$Q$36, MATCH($V$1,'[7]BENCHMARK - OFFICE'!$B$22, 0), MATCH($K406,'[7]BENCHMARK - OFFICE'!$E$12:$Q$12, 0))</f>
        <v>7501</v>
      </c>
      <c r="W406" s="30"/>
      <c r="X406" s="30" t="s">
        <v>13</v>
      </c>
      <c r="Y406" s="30" t="s">
        <v>285</v>
      </c>
      <c r="Z406" s="30"/>
      <c r="AA406" s="30"/>
      <c r="AB406" s="33"/>
      <c r="AC406" s="34">
        <f>INDEX('[7]BENCHMARK - OFFICE'!$E$25:$Q$37, MATCH($X406,'[7]BENCHMARK - OFFICE'!$B$25:$B$37, 0), MATCH($K406,'[7]BENCHMARK - OFFICE'!$E$12:$Q$12, 0))</f>
        <v>750</v>
      </c>
      <c r="AD406" s="35"/>
      <c r="AF406" s="36" t="s">
        <v>464</v>
      </c>
      <c r="AG406" s="36" t="s">
        <v>469</v>
      </c>
    </row>
    <row r="407" spans="1:33" s="36" customFormat="1">
      <c r="A407" s="27"/>
      <c r="B407" s="28" t="s">
        <v>229</v>
      </c>
      <c r="C407" s="28" t="s">
        <v>167</v>
      </c>
      <c r="D407" s="28" t="s">
        <v>167</v>
      </c>
      <c r="E407" s="28" t="s">
        <v>472</v>
      </c>
      <c r="F407" s="28"/>
      <c r="G407" s="28"/>
      <c r="H407" s="28" t="s">
        <v>56</v>
      </c>
      <c r="I407" s="28" t="s">
        <v>57</v>
      </c>
      <c r="J407" s="28" t="s">
        <v>392</v>
      </c>
      <c r="K407" s="28" t="s">
        <v>10</v>
      </c>
      <c r="L407" s="29"/>
      <c r="M407" s="28" t="s">
        <v>473</v>
      </c>
      <c r="N407" s="28"/>
      <c r="O407" s="28">
        <v>2025</v>
      </c>
      <c r="P407" s="28"/>
      <c r="Q407" s="30" t="s">
        <v>63</v>
      </c>
      <c r="R407" s="30" t="s">
        <v>235</v>
      </c>
      <c r="S407" s="37" t="s">
        <v>236</v>
      </c>
      <c r="T407" s="37"/>
      <c r="U407" s="31"/>
      <c r="V407" s="32">
        <f>INDEX('[7]BENCHMARK - OFFICE'!$E$22:$Q$36, MATCH($V$1,'[7]BENCHMARK - OFFICE'!$B$22, 0), MATCH($K407,'[7]BENCHMARK - OFFICE'!$E$12:$Q$12, 0))</f>
        <v>7501</v>
      </c>
      <c r="W407" s="30"/>
      <c r="X407" s="30" t="s">
        <v>14</v>
      </c>
      <c r="Y407" s="30" t="s">
        <v>285</v>
      </c>
      <c r="Z407" s="30"/>
      <c r="AA407" s="30"/>
      <c r="AB407" s="33"/>
      <c r="AC407" s="34">
        <f>INDEX('[7]BENCHMARK - OFFICE'!$E$25:$Q$37, MATCH($X407,'[7]BENCHMARK - OFFICE'!$B$25:$B$37, 0), MATCH($K407,'[7]BENCHMARK - OFFICE'!$E$12:$Q$12, 0))</f>
        <v>393.5579256099187</v>
      </c>
      <c r="AD407" s="35"/>
      <c r="AF407" s="36" t="s">
        <v>464</v>
      </c>
      <c r="AG407" s="36" t="s">
        <v>469</v>
      </c>
    </row>
    <row r="408" spans="1:33" s="36" customFormat="1">
      <c r="A408" s="27"/>
      <c r="B408" s="28" t="s">
        <v>229</v>
      </c>
      <c r="C408" s="28" t="s">
        <v>167</v>
      </c>
      <c r="D408" s="28" t="s">
        <v>167</v>
      </c>
      <c r="E408" s="28" t="s">
        <v>472</v>
      </c>
      <c r="F408" s="28"/>
      <c r="G408" s="28"/>
      <c r="H408" s="28" t="s">
        <v>56</v>
      </c>
      <c r="I408" s="28" t="s">
        <v>57</v>
      </c>
      <c r="J408" s="28" t="s">
        <v>392</v>
      </c>
      <c r="K408" s="28" t="s">
        <v>10</v>
      </c>
      <c r="L408" s="29"/>
      <c r="M408" s="28" t="s">
        <v>473</v>
      </c>
      <c r="N408" s="28"/>
      <c r="O408" s="28">
        <v>2025</v>
      </c>
      <c r="P408" s="28"/>
      <c r="Q408" s="30" t="s">
        <v>63</v>
      </c>
      <c r="R408" s="30" t="s">
        <v>235</v>
      </c>
      <c r="S408" s="37" t="s">
        <v>236</v>
      </c>
      <c r="T408" s="37"/>
      <c r="U408" s="31"/>
      <c r="V408" s="32">
        <f>INDEX('[7]BENCHMARK - OFFICE'!$E$22:$Q$36, MATCH($V$1,'[7]BENCHMARK - OFFICE'!$B$22, 0), MATCH($K408,'[7]BENCHMARK - OFFICE'!$E$12:$Q$12, 0))</f>
        <v>7501</v>
      </c>
      <c r="W408" s="30"/>
      <c r="X408" s="30" t="s">
        <v>15</v>
      </c>
      <c r="Y408" s="30" t="s">
        <v>285</v>
      </c>
      <c r="Z408" s="30"/>
      <c r="AA408" s="30"/>
      <c r="AB408" s="33"/>
      <c r="AC408" s="34">
        <f>INDEX('[7]BENCHMARK - OFFICE'!$E$25:$Q$37, MATCH($X408,'[7]BENCHMARK - OFFICE'!$B$25:$B$37, 0), MATCH($K408,'[7]BENCHMARK - OFFICE'!$E$12:$Q$12, 0))</f>
        <v>143.80655912544995</v>
      </c>
      <c r="AD408" s="35"/>
      <c r="AF408" s="36" t="s">
        <v>464</v>
      </c>
      <c r="AG408" s="36" t="s">
        <v>469</v>
      </c>
    </row>
    <row r="409" spans="1:33" s="36" customFormat="1">
      <c r="A409" s="27"/>
      <c r="B409" s="28" t="s">
        <v>229</v>
      </c>
      <c r="C409" s="28" t="s">
        <v>167</v>
      </c>
      <c r="D409" s="28" t="s">
        <v>167</v>
      </c>
      <c r="E409" s="28" t="s">
        <v>472</v>
      </c>
      <c r="F409" s="28"/>
      <c r="G409" s="28"/>
      <c r="H409" s="28" t="s">
        <v>56</v>
      </c>
      <c r="I409" s="28" t="s">
        <v>57</v>
      </c>
      <c r="J409" s="28" t="s">
        <v>392</v>
      </c>
      <c r="K409" s="28" t="s">
        <v>10</v>
      </c>
      <c r="L409" s="29"/>
      <c r="M409" s="28" t="s">
        <v>473</v>
      </c>
      <c r="N409" s="28"/>
      <c r="O409" s="28">
        <v>2025</v>
      </c>
      <c r="P409" s="28"/>
      <c r="Q409" s="30" t="s">
        <v>63</v>
      </c>
      <c r="R409" s="30" t="s">
        <v>235</v>
      </c>
      <c r="S409" s="37" t="s">
        <v>236</v>
      </c>
      <c r="T409" s="37"/>
      <c r="U409" s="31"/>
      <c r="V409" s="32">
        <f>INDEX('[7]BENCHMARK - OFFICE'!$E$22:$Q$36, MATCH($V$1,'[7]BENCHMARK - OFFICE'!$B$22, 0), MATCH($K409,'[7]BENCHMARK - OFFICE'!$E$12:$Q$12, 0))</f>
        <v>7501</v>
      </c>
      <c r="W409" s="30"/>
      <c r="X409" s="30" t="s">
        <v>16</v>
      </c>
      <c r="Y409" s="30" t="s">
        <v>285</v>
      </c>
      <c r="Z409" s="30"/>
      <c r="AA409" s="30"/>
      <c r="AB409" s="33"/>
      <c r="AC409" s="34">
        <f>INDEX('[7]BENCHMARK - OFFICE'!$E$25:$Q$37, MATCH($X409,'[7]BENCHMARK - OFFICE'!$B$25:$B$37, 0), MATCH($K409,'[7]BENCHMARK - OFFICE'!$E$12:$Q$12, 0))</f>
        <v>200.56365817890949</v>
      </c>
      <c r="AD409" s="35"/>
      <c r="AF409" s="36" t="s">
        <v>464</v>
      </c>
      <c r="AG409" s="36" t="s">
        <v>469</v>
      </c>
    </row>
    <row r="410" spans="1:33" s="36" customFormat="1">
      <c r="A410" s="27"/>
      <c r="B410" s="28" t="s">
        <v>229</v>
      </c>
      <c r="C410" s="28" t="s">
        <v>167</v>
      </c>
      <c r="D410" s="28" t="s">
        <v>167</v>
      </c>
      <c r="E410" s="28" t="s">
        <v>472</v>
      </c>
      <c r="F410" s="28"/>
      <c r="G410" s="28"/>
      <c r="H410" s="28" t="s">
        <v>56</v>
      </c>
      <c r="I410" s="28" t="s">
        <v>57</v>
      </c>
      <c r="J410" s="28" t="s">
        <v>392</v>
      </c>
      <c r="K410" s="28" t="s">
        <v>10</v>
      </c>
      <c r="L410" s="29"/>
      <c r="M410" s="28" t="s">
        <v>473</v>
      </c>
      <c r="N410" s="28"/>
      <c r="O410" s="28">
        <v>2025</v>
      </c>
      <c r="P410" s="28"/>
      <c r="Q410" s="30" t="s">
        <v>63</v>
      </c>
      <c r="R410" s="30" t="s">
        <v>235</v>
      </c>
      <c r="S410" s="37" t="s">
        <v>236</v>
      </c>
      <c r="T410" s="37"/>
      <c r="U410" s="31"/>
      <c r="V410" s="32">
        <f>INDEX('[7]BENCHMARK - OFFICE'!$E$22:$Q$36, MATCH($V$1,'[7]BENCHMARK - OFFICE'!$B$22, 0), MATCH($K410,'[7]BENCHMARK - OFFICE'!$E$12:$Q$12, 0))</f>
        <v>7501</v>
      </c>
      <c r="W410" s="30"/>
      <c r="X410" s="30" t="s">
        <v>17</v>
      </c>
      <c r="Y410" s="30" t="s">
        <v>285</v>
      </c>
      <c r="Z410" s="30"/>
      <c r="AA410" s="30"/>
      <c r="AB410" s="33"/>
      <c r="AC410" s="34">
        <f>INDEX('[7]BENCHMARK - OFFICE'!$E$25:$Q$37, MATCH($X410,'[7]BENCHMARK - OFFICE'!$B$25:$B$37, 0), MATCH($K410,'[7]BENCHMARK - OFFICE'!$E$12:$Q$12, 0))</f>
        <v>82.957605652579659</v>
      </c>
      <c r="AD410" s="35"/>
      <c r="AF410" s="36" t="s">
        <v>464</v>
      </c>
      <c r="AG410" s="36" t="s">
        <v>469</v>
      </c>
    </row>
    <row r="411" spans="1:33" s="36" customFormat="1">
      <c r="A411" s="27"/>
      <c r="B411" s="28" t="s">
        <v>229</v>
      </c>
      <c r="C411" s="28" t="s">
        <v>167</v>
      </c>
      <c r="D411" s="28" t="s">
        <v>167</v>
      </c>
      <c r="E411" s="28" t="s">
        <v>472</v>
      </c>
      <c r="F411" s="28"/>
      <c r="G411" s="28"/>
      <c r="H411" s="28" t="s">
        <v>56</v>
      </c>
      <c r="I411" s="28" t="s">
        <v>57</v>
      </c>
      <c r="J411" s="28" t="s">
        <v>392</v>
      </c>
      <c r="K411" s="28" t="s">
        <v>10</v>
      </c>
      <c r="L411" s="29"/>
      <c r="M411" s="28" t="s">
        <v>473</v>
      </c>
      <c r="N411" s="28"/>
      <c r="O411" s="28">
        <v>2025</v>
      </c>
      <c r="P411" s="28"/>
      <c r="Q411" s="30" t="s">
        <v>63</v>
      </c>
      <c r="R411" s="30" t="s">
        <v>235</v>
      </c>
      <c r="S411" s="37" t="s">
        <v>236</v>
      </c>
      <c r="T411" s="37"/>
      <c r="U411" s="31"/>
      <c r="V411" s="32">
        <f>INDEX('[7]BENCHMARK - OFFICE'!$E$22:$Q$36, MATCH($V$1,'[7]BENCHMARK - OFFICE'!$B$22, 0), MATCH($K411,'[7]BENCHMARK - OFFICE'!$E$12:$Q$12, 0))</f>
        <v>7501</v>
      </c>
      <c r="W411" s="30"/>
      <c r="X411" s="30" t="s">
        <v>18</v>
      </c>
      <c r="Y411" s="30" t="s">
        <v>285</v>
      </c>
      <c r="Z411" s="30"/>
      <c r="AA411" s="30"/>
      <c r="AB411" s="33"/>
      <c r="AC411" s="34">
        <f>INDEX('[7]BENCHMARK - OFFICE'!$E$25:$Q$37, MATCH($X411,'[7]BENCHMARK - OFFICE'!$B$25:$B$37, 0), MATCH($K411,'[7]BENCHMARK - OFFICE'!$E$12:$Q$12, 0))</f>
        <v>81.630449273430216</v>
      </c>
      <c r="AD411" s="35"/>
      <c r="AF411" s="36" t="s">
        <v>464</v>
      </c>
      <c r="AG411" s="36" t="s">
        <v>469</v>
      </c>
    </row>
    <row r="412" spans="1:33" s="36" customFormat="1">
      <c r="A412" s="27"/>
      <c r="B412" s="28" t="s">
        <v>229</v>
      </c>
      <c r="C412" s="28" t="s">
        <v>167</v>
      </c>
      <c r="D412" s="28" t="s">
        <v>167</v>
      </c>
      <c r="E412" s="28" t="s">
        <v>472</v>
      </c>
      <c r="F412" s="28"/>
      <c r="G412" s="28"/>
      <c r="H412" s="28" t="s">
        <v>56</v>
      </c>
      <c r="I412" s="28" t="s">
        <v>57</v>
      </c>
      <c r="J412" s="28" t="s">
        <v>392</v>
      </c>
      <c r="K412" s="28" t="s">
        <v>10</v>
      </c>
      <c r="L412" s="29"/>
      <c r="M412" s="28" t="s">
        <v>473</v>
      </c>
      <c r="N412" s="28"/>
      <c r="O412" s="28">
        <v>2025</v>
      </c>
      <c r="P412" s="28"/>
      <c r="Q412" s="30" t="s">
        <v>63</v>
      </c>
      <c r="R412" s="30" t="s">
        <v>235</v>
      </c>
      <c r="S412" s="37" t="s">
        <v>236</v>
      </c>
      <c r="T412" s="37"/>
      <c r="U412" s="31"/>
      <c r="V412" s="32">
        <f>INDEX('[7]BENCHMARK - OFFICE'!$E$22:$Q$36, MATCH($V$1,'[7]BENCHMARK - OFFICE'!$B$22, 0), MATCH($K412,'[7]BENCHMARK - OFFICE'!$E$12:$Q$12, 0))</f>
        <v>7501</v>
      </c>
      <c r="W412" s="30"/>
      <c r="X412" s="30" t="s">
        <v>19</v>
      </c>
      <c r="Y412" s="30" t="s">
        <v>285</v>
      </c>
      <c r="Z412" s="30"/>
      <c r="AA412" s="30"/>
      <c r="AB412" s="33"/>
      <c r="AC412" s="34">
        <f>INDEX('[7]BENCHMARK - OFFICE'!$E$25:$Q$37, MATCH($X412,'[7]BENCHMARK - OFFICE'!$B$25:$B$37, 0), MATCH($K412,'[7]BENCHMARK - OFFICE'!$E$12:$Q$12, 0))</f>
        <v>10.817757632315692</v>
      </c>
      <c r="AD412" s="35"/>
      <c r="AF412" s="36" t="s">
        <v>464</v>
      </c>
      <c r="AG412" s="36" t="s">
        <v>469</v>
      </c>
    </row>
    <row r="413" spans="1:33" s="36" customFormat="1">
      <c r="A413" s="27"/>
      <c r="B413" s="28" t="s">
        <v>229</v>
      </c>
      <c r="C413" s="28" t="s">
        <v>167</v>
      </c>
      <c r="D413" s="28" t="s">
        <v>167</v>
      </c>
      <c r="E413" s="28" t="s">
        <v>472</v>
      </c>
      <c r="F413" s="28"/>
      <c r="G413" s="28"/>
      <c r="H413" s="28" t="s">
        <v>56</v>
      </c>
      <c r="I413" s="28" t="s">
        <v>57</v>
      </c>
      <c r="J413" s="28" t="s">
        <v>392</v>
      </c>
      <c r="K413" s="28" t="s">
        <v>10</v>
      </c>
      <c r="L413" s="29"/>
      <c r="M413" s="28" t="s">
        <v>473</v>
      </c>
      <c r="N413" s="28"/>
      <c r="O413" s="28">
        <v>2025</v>
      </c>
      <c r="P413" s="28"/>
      <c r="Q413" s="30" t="s">
        <v>63</v>
      </c>
      <c r="R413" s="30" t="s">
        <v>235</v>
      </c>
      <c r="S413" s="37" t="s">
        <v>236</v>
      </c>
      <c r="T413" s="37"/>
      <c r="U413" s="31"/>
      <c r="V413" s="32">
        <f>INDEX('[7]BENCHMARK - OFFICE'!$E$22:$Q$36, MATCH($V$1,'[7]BENCHMARK - OFFICE'!$B$22, 0), MATCH($K413,'[7]BENCHMARK - OFFICE'!$E$12:$Q$12, 0))</f>
        <v>7501</v>
      </c>
      <c r="W413" s="30"/>
      <c r="X413" s="30" t="s">
        <v>20</v>
      </c>
      <c r="Y413" s="30" t="s">
        <v>285</v>
      </c>
      <c r="Z413" s="30"/>
      <c r="AA413" s="30"/>
      <c r="AB413" s="33"/>
      <c r="AC413" s="34">
        <f>INDEX('[7]BENCHMARK - OFFICE'!$E$25:$Q$37, MATCH($X413,'[7]BENCHMARK - OFFICE'!$B$25:$B$37, 0), MATCH($K413,'[7]BENCHMARK - OFFICE'!$E$12:$Q$12, 0))</f>
        <v>806.47367017730971</v>
      </c>
      <c r="AD413" s="35"/>
      <c r="AF413" s="36" t="s">
        <v>464</v>
      </c>
      <c r="AG413" s="36" t="s">
        <v>469</v>
      </c>
    </row>
    <row r="414" spans="1:33" s="36" customFormat="1">
      <c r="A414" s="27"/>
      <c r="B414" s="28" t="s">
        <v>229</v>
      </c>
      <c r="C414" s="28" t="s">
        <v>167</v>
      </c>
      <c r="D414" s="28" t="s">
        <v>167</v>
      </c>
      <c r="E414" s="28" t="s">
        <v>472</v>
      </c>
      <c r="F414" s="28"/>
      <c r="G414" s="28"/>
      <c r="H414" s="28" t="s">
        <v>56</v>
      </c>
      <c r="I414" s="28" t="s">
        <v>57</v>
      </c>
      <c r="J414" s="28" t="s">
        <v>392</v>
      </c>
      <c r="K414" s="28" t="s">
        <v>10</v>
      </c>
      <c r="L414" s="29"/>
      <c r="M414" s="28" t="s">
        <v>473</v>
      </c>
      <c r="N414" s="28"/>
      <c r="O414" s="28">
        <v>2025</v>
      </c>
      <c r="P414" s="28"/>
      <c r="Q414" s="30" t="s">
        <v>63</v>
      </c>
      <c r="R414" s="30" t="s">
        <v>235</v>
      </c>
      <c r="S414" s="37" t="s">
        <v>236</v>
      </c>
      <c r="T414" s="37"/>
      <c r="U414" s="31"/>
      <c r="V414" s="32">
        <f>INDEX('[7]BENCHMARK - OFFICE'!$E$22:$Q$36, MATCH($V$1,'[7]BENCHMARK - OFFICE'!$B$22, 0), MATCH($K414,'[7]BENCHMARK - OFFICE'!$E$12:$Q$12, 0))</f>
        <v>7501</v>
      </c>
      <c r="W414" s="30"/>
      <c r="X414" s="30" t="s">
        <v>21</v>
      </c>
      <c r="Y414" s="30" t="s">
        <v>285</v>
      </c>
      <c r="Z414" s="30"/>
      <c r="AA414" s="30"/>
      <c r="AB414" s="33"/>
      <c r="AC414" s="34">
        <f>INDEX('[7]BENCHMARK - OFFICE'!$E$25:$Q$37, MATCH($X414,'[7]BENCHMARK - OFFICE'!$B$25:$B$37, 0), MATCH($K414,'[7]BENCHMARK - OFFICE'!$E$12:$Q$12, 0))</f>
        <v>714.46313824823358</v>
      </c>
      <c r="AD414" s="35"/>
      <c r="AF414" s="36" t="s">
        <v>464</v>
      </c>
      <c r="AG414" s="36" t="s">
        <v>469</v>
      </c>
    </row>
    <row r="415" spans="1:33" s="36" customFormat="1">
      <c r="A415" s="27"/>
      <c r="B415" s="28" t="s">
        <v>229</v>
      </c>
      <c r="C415" s="28" t="s">
        <v>167</v>
      </c>
      <c r="D415" s="28" t="s">
        <v>167</v>
      </c>
      <c r="E415" s="28" t="s">
        <v>472</v>
      </c>
      <c r="F415" s="28"/>
      <c r="G415" s="28"/>
      <c r="H415" s="28" t="s">
        <v>56</v>
      </c>
      <c r="I415" s="28" t="s">
        <v>57</v>
      </c>
      <c r="J415" s="28" t="s">
        <v>392</v>
      </c>
      <c r="K415" s="28" t="s">
        <v>10</v>
      </c>
      <c r="L415" s="29"/>
      <c r="M415" s="28" t="s">
        <v>473</v>
      </c>
      <c r="N415" s="28"/>
      <c r="O415" s="28">
        <v>2025</v>
      </c>
      <c r="P415" s="28"/>
      <c r="Q415" s="30" t="s">
        <v>63</v>
      </c>
      <c r="R415" s="30" t="s">
        <v>235</v>
      </c>
      <c r="S415" s="37" t="s">
        <v>236</v>
      </c>
      <c r="T415" s="37"/>
      <c r="U415" s="31"/>
      <c r="V415" s="32">
        <f>INDEX('[7]BENCHMARK - OFFICE'!$E$22:$Q$36, MATCH($V$1,'[7]BENCHMARK - OFFICE'!$B$22, 0), MATCH($K415,'[7]BENCHMARK - OFFICE'!$E$12:$Q$12, 0))</f>
        <v>7501</v>
      </c>
      <c r="W415" s="30"/>
      <c r="X415" s="30" t="s">
        <v>22</v>
      </c>
      <c r="Y415" s="30" t="s">
        <v>285</v>
      </c>
      <c r="Z415" s="30"/>
      <c r="AA415" s="30"/>
      <c r="AB415" s="33"/>
      <c r="AC415" s="34">
        <f>INDEX('[7]BENCHMARK - OFFICE'!$E$25:$Q$37, MATCH($X415,'[7]BENCHMARK - OFFICE'!$B$25:$B$37, 0), MATCH($K415,'[7]BENCHMARK - OFFICE'!$E$12:$Q$12, 0))</f>
        <v>106.80775896547127</v>
      </c>
      <c r="AD415" s="35"/>
      <c r="AF415" s="36" t="s">
        <v>464</v>
      </c>
      <c r="AG415" s="36" t="s">
        <v>469</v>
      </c>
    </row>
    <row r="416" spans="1:33" s="36" customFormat="1">
      <c r="A416" s="27"/>
      <c r="B416" s="28" t="s">
        <v>229</v>
      </c>
      <c r="C416" s="28" t="s">
        <v>167</v>
      </c>
      <c r="D416" s="28" t="s">
        <v>167</v>
      </c>
      <c r="E416" s="28" t="s">
        <v>472</v>
      </c>
      <c r="F416" s="28"/>
      <c r="G416" s="28"/>
      <c r="H416" s="28" t="s">
        <v>56</v>
      </c>
      <c r="I416" s="28" t="s">
        <v>57</v>
      </c>
      <c r="J416" s="28" t="s">
        <v>392</v>
      </c>
      <c r="K416" s="28" t="s">
        <v>10</v>
      </c>
      <c r="L416" s="29"/>
      <c r="M416" s="28" t="s">
        <v>473</v>
      </c>
      <c r="N416" s="28"/>
      <c r="O416" s="28">
        <v>2025</v>
      </c>
      <c r="P416" s="28"/>
      <c r="Q416" s="30" t="s">
        <v>63</v>
      </c>
      <c r="R416" s="30" t="s">
        <v>235</v>
      </c>
      <c r="S416" s="37" t="s">
        <v>236</v>
      </c>
      <c r="T416" s="37"/>
      <c r="U416" s="31"/>
      <c r="V416" s="32">
        <f>INDEX('[7]BENCHMARK - OFFICE'!$E$22:$Q$36, MATCH($V$1,'[7]BENCHMARK - OFFICE'!$B$22, 0), MATCH($K416,'[7]BENCHMARK - OFFICE'!$E$12:$Q$12, 0))</f>
        <v>7501</v>
      </c>
      <c r="W416" s="30"/>
      <c r="X416" s="30" t="s">
        <v>23</v>
      </c>
      <c r="Y416" s="30" t="s">
        <v>285</v>
      </c>
      <c r="Z416" s="30"/>
      <c r="AA416" s="30"/>
      <c r="AB416" s="33"/>
      <c r="AC416" s="34">
        <f>INDEX('[7]BENCHMARK - OFFICE'!$E$25:$Q$37, MATCH($X416,'[7]BENCHMARK - OFFICE'!$B$25:$B$37, 0), MATCH($K416,'[7]BENCHMARK - OFFICE'!$E$12:$Q$12, 0))</f>
        <v>403.01749100119986</v>
      </c>
      <c r="AD416" s="35"/>
      <c r="AF416" s="36" t="s">
        <v>464</v>
      </c>
      <c r="AG416" s="36" t="s">
        <v>469</v>
      </c>
    </row>
    <row r="417" spans="1:33" s="36" customFormat="1">
      <c r="A417" s="27"/>
      <c r="B417" s="28" t="s">
        <v>229</v>
      </c>
      <c r="C417" s="28" t="s">
        <v>167</v>
      </c>
      <c r="D417" s="28" t="s">
        <v>167</v>
      </c>
      <c r="E417" s="28" t="s">
        <v>472</v>
      </c>
      <c r="F417" s="28"/>
      <c r="G417" s="28"/>
      <c r="H417" s="28" t="s">
        <v>56</v>
      </c>
      <c r="I417" s="28" t="s">
        <v>57</v>
      </c>
      <c r="J417" s="28" t="s">
        <v>392</v>
      </c>
      <c r="K417" s="28" t="s">
        <v>10</v>
      </c>
      <c r="L417" s="29"/>
      <c r="M417" s="28" t="s">
        <v>473</v>
      </c>
      <c r="N417" s="28"/>
      <c r="O417" s="28">
        <v>2025</v>
      </c>
      <c r="P417" s="28"/>
      <c r="Q417" s="30" t="s">
        <v>63</v>
      </c>
      <c r="R417" s="30" t="s">
        <v>235</v>
      </c>
      <c r="S417" s="37" t="s">
        <v>236</v>
      </c>
      <c r="T417" s="37"/>
      <c r="U417" s="31"/>
      <c r="V417" s="32">
        <f>INDEX('[7]BENCHMARK - OFFICE'!$E$22:$Q$36, MATCH($V$1,'[7]BENCHMARK - OFFICE'!$B$22, 0), MATCH($K417,'[7]BENCHMARK - OFFICE'!$E$12:$Q$12, 0))</f>
        <v>7501</v>
      </c>
      <c r="W417" s="30"/>
      <c r="X417" s="30" t="s">
        <v>24</v>
      </c>
      <c r="Y417" s="30" t="s">
        <v>285</v>
      </c>
      <c r="Z417" s="30"/>
      <c r="AA417" s="30"/>
      <c r="AB417" s="33"/>
      <c r="AC417" s="34">
        <f>INDEX('[7]BENCHMARK - OFFICE'!$E$25:$Q$37, MATCH($X417,'[7]BENCHMARK - OFFICE'!$B$25:$B$37, 0), MATCH($K417,'[7]BENCHMARK - OFFICE'!$E$12:$Q$12, 0))</f>
        <v>0</v>
      </c>
      <c r="AD417" s="35"/>
      <c r="AF417" s="36" t="s">
        <v>464</v>
      </c>
      <c r="AG417" s="36" t="s">
        <v>469</v>
      </c>
    </row>
    <row r="418" spans="1:33" s="38" customFormat="1" ht="15" customHeight="1">
      <c r="A418" s="39"/>
      <c r="B418" s="40" t="s">
        <v>229</v>
      </c>
      <c r="C418" s="40" t="s">
        <v>167</v>
      </c>
      <c r="D418" s="40" t="s">
        <v>167</v>
      </c>
      <c r="E418" s="40" t="s">
        <v>472</v>
      </c>
      <c r="F418" s="40"/>
      <c r="G418" s="40"/>
      <c r="H418" s="40" t="s">
        <v>56</v>
      </c>
      <c r="I418" s="40" t="s">
        <v>57</v>
      </c>
      <c r="J418" s="40" t="s">
        <v>392</v>
      </c>
      <c r="K418" s="40" t="s">
        <v>11</v>
      </c>
      <c r="L418" s="41"/>
      <c r="M418" s="40" t="s">
        <v>474</v>
      </c>
      <c r="N418" s="40"/>
      <c r="O418" s="40">
        <v>2022</v>
      </c>
      <c r="P418" s="40"/>
      <c r="Q418" s="42" t="s">
        <v>63</v>
      </c>
      <c r="R418" s="42" t="s">
        <v>235</v>
      </c>
      <c r="S418" s="43" t="s">
        <v>236</v>
      </c>
      <c r="T418" s="43"/>
      <c r="U418" s="44"/>
      <c r="V418" s="32">
        <f>INDEX('[7]BENCHMARK - OFFICE'!$E$22:$Q$36, MATCH($V$1,'[7]BENCHMARK - OFFICE'!$B$22, 0), MATCH($K418,'[7]BENCHMARK - OFFICE'!$E$12:$Q$12, 0))</f>
        <v>7501</v>
      </c>
      <c r="W418" s="42"/>
      <c r="X418" s="42" t="s">
        <v>12</v>
      </c>
      <c r="Y418" s="42" t="s">
        <v>285</v>
      </c>
      <c r="Z418" s="42"/>
      <c r="AA418" s="42"/>
      <c r="AB418" s="46"/>
      <c r="AC418" s="34">
        <f>INDEX('[7]BENCHMARK - OFFICE'!$E$25:$Q$37, MATCH($X418,'[7]BENCHMARK - OFFICE'!$B$25:$B$37, 0), MATCH($K418,'[7]BENCHMARK - OFFICE'!$E$12:$Q$12, 0))</f>
        <v>572.01890265969348</v>
      </c>
      <c r="AD418" s="35"/>
      <c r="AF418" s="38" t="s">
        <v>464</v>
      </c>
      <c r="AG418" s="38" t="s">
        <v>469</v>
      </c>
    </row>
    <row r="419" spans="1:33" s="38" customFormat="1">
      <c r="A419" s="39"/>
      <c r="B419" s="40" t="s">
        <v>229</v>
      </c>
      <c r="C419" s="40" t="s">
        <v>167</v>
      </c>
      <c r="D419" s="40" t="s">
        <v>167</v>
      </c>
      <c r="E419" s="40" t="s">
        <v>472</v>
      </c>
      <c r="F419" s="40"/>
      <c r="G419" s="40"/>
      <c r="H419" s="40" t="s">
        <v>56</v>
      </c>
      <c r="I419" s="40" t="s">
        <v>57</v>
      </c>
      <c r="J419" s="40" t="s">
        <v>392</v>
      </c>
      <c r="K419" s="40" t="s">
        <v>11</v>
      </c>
      <c r="L419" s="41"/>
      <c r="M419" s="40" t="s">
        <v>474</v>
      </c>
      <c r="N419" s="40"/>
      <c r="O419" s="40">
        <v>2022</v>
      </c>
      <c r="P419" s="40"/>
      <c r="Q419" s="42" t="s">
        <v>63</v>
      </c>
      <c r="R419" s="42" t="s">
        <v>235</v>
      </c>
      <c r="S419" s="43" t="s">
        <v>236</v>
      </c>
      <c r="T419" s="43"/>
      <c r="U419" s="44"/>
      <c r="V419" s="32">
        <f>INDEX('[7]BENCHMARK - OFFICE'!$E$22:$Q$36, MATCH($V$1,'[7]BENCHMARK - OFFICE'!$B$22, 0), MATCH($K419,'[7]BENCHMARK - OFFICE'!$E$12:$Q$12, 0))</f>
        <v>7501</v>
      </c>
      <c r="W419" s="42"/>
      <c r="X419" s="42" t="s">
        <v>13</v>
      </c>
      <c r="Y419" s="42" t="s">
        <v>285</v>
      </c>
      <c r="Z419" s="42"/>
      <c r="AA419" s="42"/>
      <c r="AB419" s="46"/>
      <c r="AC419" s="34">
        <f>INDEX('[7]BENCHMARK - OFFICE'!$E$25:$Q$37, MATCH($X419,'[7]BENCHMARK - OFFICE'!$B$25:$B$37, 0), MATCH($K419,'[7]BENCHMARK - OFFICE'!$E$12:$Q$12, 0))</f>
        <v>1062.0403325784457</v>
      </c>
      <c r="AD419" s="35"/>
      <c r="AF419" s="38" t="s">
        <v>464</v>
      </c>
      <c r="AG419" s="38" t="s">
        <v>469</v>
      </c>
    </row>
    <row r="420" spans="1:33" s="38" customFormat="1">
      <c r="A420" s="39"/>
      <c r="B420" s="40" t="s">
        <v>229</v>
      </c>
      <c r="C420" s="40" t="s">
        <v>167</v>
      </c>
      <c r="D420" s="40" t="s">
        <v>167</v>
      </c>
      <c r="E420" s="40" t="s">
        <v>472</v>
      </c>
      <c r="F420" s="40"/>
      <c r="G420" s="40"/>
      <c r="H420" s="40" t="s">
        <v>56</v>
      </c>
      <c r="I420" s="40" t="s">
        <v>57</v>
      </c>
      <c r="J420" s="40" t="s">
        <v>392</v>
      </c>
      <c r="K420" s="40" t="s">
        <v>11</v>
      </c>
      <c r="L420" s="41"/>
      <c r="M420" s="40" t="s">
        <v>474</v>
      </c>
      <c r="N420" s="40"/>
      <c r="O420" s="40">
        <v>2022</v>
      </c>
      <c r="P420" s="40"/>
      <c r="Q420" s="42" t="s">
        <v>63</v>
      </c>
      <c r="R420" s="42" t="s">
        <v>235</v>
      </c>
      <c r="S420" s="43" t="s">
        <v>236</v>
      </c>
      <c r="T420" s="43"/>
      <c r="U420" s="44"/>
      <c r="V420" s="32">
        <f>INDEX('[7]BENCHMARK - OFFICE'!$E$22:$Q$36, MATCH($V$1,'[7]BENCHMARK - OFFICE'!$B$22, 0), MATCH($K420,'[7]BENCHMARK - OFFICE'!$E$12:$Q$12, 0))</f>
        <v>7501</v>
      </c>
      <c r="W420" s="42"/>
      <c r="X420" s="42" t="s">
        <v>14</v>
      </c>
      <c r="Y420" s="42" t="s">
        <v>285</v>
      </c>
      <c r="Z420" s="42"/>
      <c r="AA420" s="42"/>
      <c r="AB420" s="46"/>
      <c r="AC420" s="34">
        <f>INDEX('[7]BENCHMARK - OFFICE'!$E$25:$Q$37, MATCH($X420,'[7]BENCHMARK - OFFICE'!$B$25:$B$37, 0), MATCH($K420,'[7]BENCHMARK - OFFICE'!$E$12:$Q$12, 0))</f>
        <v>1141.4016155568797</v>
      </c>
      <c r="AD420" s="35"/>
      <c r="AF420" s="38" t="s">
        <v>464</v>
      </c>
      <c r="AG420" s="38" t="s">
        <v>469</v>
      </c>
    </row>
    <row r="421" spans="1:33" s="38" customFormat="1">
      <c r="A421" s="39"/>
      <c r="B421" s="40" t="s">
        <v>229</v>
      </c>
      <c r="C421" s="40" t="s">
        <v>167</v>
      </c>
      <c r="D421" s="40" t="s">
        <v>167</v>
      </c>
      <c r="E421" s="40" t="s">
        <v>472</v>
      </c>
      <c r="F421" s="40"/>
      <c r="G421" s="40"/>
      <c r="H421" s="40" t="s">
        <v>56</v>
      </c>
      <c r="I421" s="40" t="s">
        <v>57</v>
      </c>
      <c r="J421" s="40" t="s">
        <v>392</v>
      </c>
      <c r="K421" s="40" t="s">
        <v>11</v>
      </c>
      <c r="L421" s="41"/>
      <c r="M421" s="40" t="s">
        <v>474</v>
      </c>
      <c r="N421" s="40"/>
      <c r="O421" s="40">
        <v>2022</v>
      </c>
      <c r="P421" s="40"/>
      <c r="Q421" s="42" t="s">
        <v>63</v>
      </c>
      <c r="R421" s="42" t="s">
        <v>235</v>
      </c>
      <c r="S421" s="43" t="s">
        <v>236</v>
      </c>
      <c r="T421" s="43"/>
      <c r="U421" s="44"/>
      <c r="V421" s="32">
        <f>INDEX('[7]BENCHMARK - OFFICE'!$E$22:$Q$36, MATCH($V$1,'[7]BENCHMARK - OFFICE'!$B$22, 0), MATCH($K421,'[7]BENCHMARK - OFFICE'!$E$12:$Q$12, 0))</f>
        <v>7501</v>
      </c>
      <c r="W421" s="42"/>
      <c r="X421" s="42" t="s">
        <v>15</v>
      </c>
      <c r="Y421" s="42" t="s">
        <v>285</v>
      </c>
      <c r="Z421" s="42"/>
      <c r="AA421" s="42"/>
      <c r="AB421" s="46"/>
      <c r="AC421" s="34">
        <f>INDEX('[7]BENCHMARK - OFFICE'!$E$25:$Q$37, MATCH($X421,'[7]BENCHMARK - OFFICE'!$B$25:$B$37, 0), MATCH($K421,'[7]BENCHMARK - OFFICE'!$E$12:$Q$12, 0))</f>
        <v>241.02819648357132</v>
      </c>
      <c r="AD421" s="35"/>
      <c r="AF421" s="38" t="s">
        <v>464</v>
      </c>
      <c r="AG421" s="38" t="s">
        <v>469</v>
      </c>
    </row>
    <row r="422" spans="1:33" s="38" customFormat="1">
      <c r="A422" s="39"/>
      <c r="B422" s="40" t="s">
        <v>229</v>
      </c>
      <c r="C422" s="40" t="s">
        <v>167</v>
      </c>
      <c r="D422" s="40" t="s">
        <v>167</v>
      </c>
      <c r="E422" s="40" t="s">
        <v>472</v>
      </c>
      <c r="F422" s="40"/>
      <c r="G422" s="40"/>
      <c r="H422" s="40" t="s">
        <v>56</v>
      </c>
      <c r="I422" s="40" t="s">
        <v>57</v>
      </c>
      <c r="J422" s="40" t="s">
        <v>392</v>
      </c>
      <c r="K422" s="40" t="s">
        <v>11</v>
      </c>
      <c r="L422" s="41"/>
      <c r="M422" s="40" t="s">
        <v>474</v>
      </c>
      <c r="N422" s="40"/>
      <c r="O422" s="40">
        <v>2022</v>
      </c>
      <c r="P422" s="40"/>
      <c r="Q422" s="42" t="s">
        <v>63</v>
      </c>
      <c r="R422" s="42" t="s">
        <v>235</v>
      </c>
      <c r="S422" s="43" t="s">
        <v>236</v>
      </c>
      <c r="T422" s="43"/>
      <c r="U422" s="44"/>
      <c r="V422" s="32">
        <f>INDEX('[7]BENCHMARK - OFFICE'!$E$22:$Q$36, MATCH($V$1,'[7]BENCHMARK - OFFICE'!$B$22, 0), MATCH($K422,'[7]BENCHMARK - OFFICE'!$E$12:$Q$12, 0))</f>
        <v>7501</v>
      </c>
      <c r="W422" s="42"/>
      <c r="X422" s="42" t="s">
        <v>16</v>
      </c>
      <c r="Y422" s="42" t="s">
        <v>285</v>
      </c>
      <c r="Z422" s="42"/>
      <c r="AA422" s="42"/>
      <c r="AB422" s="46"/>
      <c r="AC422" s="34">
        <f>INDEX('[7]BENCHMARK - OFFICE'!$E$25:$Q$37, MATCH($X422,'[7]BENCHMARK - OFFICE'!$B$25:$B$37, 0), MATCH($K422,'[7]BENCHMARK - OFFICE'!$E$12:$Q$12, 0))</f>
        <v>373.57758828878713</v>
      </c>
      <c r="AD422" s="35"/>
      <c r="AF422" s="38" t="s">
        <v>464</v>
      </c>
      <c r="AG422" s="38" t="s">
        <v>469</v>
      </c>
    </row>
    <row r="423" spans="1:33" s="38" customFormat="1">
      <c r="A423" s="39"/>
      <c r="B423" s="40" t="s">
        <v>229</v>
      </c>
      <c r="C423" s="40" t="s">
        <v>167</v>
      </c>
      <c r="D423" s="40" t="s">
        <v>167</v>
      </c>
      <c r="E423" s="40" t="s">
        <v>472</v>
      </c>
      <c r="F423" s="40"/>
      <c r="G423" s="40"/>
      <c r="H423" s="40" t="s">
        <v>56</v>
      </c>
      <c r="I423" s="40" t="s">
        <v>57</v>
      </c>
      <c r="J423" s="40" t="s">
        <v>392</v>
      </c>
      <c r="K423" s="40" t="s">
        <v>11</v>
      </c>
      <c r="L423" s="41"/>
      <c r="M423" s="40" t="s">
        <v>474</v>
      </c>
      <c r="N423" s="40"/>
      <c r="O423" s="40">
        <v>2022</v>
      </c>
      <c r="P423" s="40"/>
      <c r="Q423" s="42" t="s">
        <v>63</v>
      </c>
      <c r="R423" s="42" t="s">
        <v>235</v>
      </c>
      <c r="S423" s="43" t="s">
        <v>236</v>
      </c>
      <c r="T423" s="43"/>
      <c r="U423" s="44"/>
      <c r="V423" s="32">
        <f>INDEX('[7]BENCHMARK - OFFICE'!$E$22:$Q$36, MATCH($V$1,'[7]BENCHMARK - OFFICE'!$B$22, 0), MATCH($K423,'[7]BENCHMARK - OFFICE'!$E$12:$Q$12, 0))</f>
        <v>7501</v>
      </c>
      <c r="W423" s="42"/>
      <c r="X423" s="42" t="s">
        <v>17</v>
      </c>
      <c r="Y423" s="42" t="s">
        <v>285</v>
      </c>
      <c r="Z423" s="42"/>
      <c r="AA423" s="42"/>
      <c r="AB423" s="46"/>
      <c r="AC423" s="34">
        <f>INDEX('[7]BENCHMARK - OFFICE'!$E$25:$Q$37, MATCH($X423,'[7]BENCHMARK - OFFICE'!$B$25:$B$37, 0), MATCH($K423,'[7]BENCHMARK - OFFICE'!$E$12:$Q$12, 0))</f>
        <v>129.85717774536971</v>
      </c>
      <c r="AD423" s="35"/>
      <c r="AF423" s="38" t="s">
        <v>464</v>
      </c>
      <c r="AG423" s="38" t="s">
        <v>469</v>
      </c>
    </row>
    <row r="424" spans="1:33" s="38" customFormat="1">
      <c r="A424" s="39"/>
      <c r="B424" s="40" t="s">
        <v>229</v>
      </c>
      <c r="C424" s="40" t="s">
        <v>167</v>
      </c>
      <c r="D424" s="40" t="s">
        <v>167</v>
      </c>
      <c r="E424" s="40" t="s">
        <v>472</v>
      </c>
      <c r="F424" s="40"/>
      <c r="G424" s="40"/>
      <c r="H424" s="40" t="s">
        <v>56</v>
      </c>
      <c r="I424" s="40" t="s">
        <v>57</v>
      </c>
      <c r="J424" s="40" t="s">
        <v>392</v>
      </c>
      <c r="K424" s="40" t="s">
        <v>11</v>
      </c>
      <c r="L424" s="41"/>
      <c r="M424" s="40" t="s">
        <v>474</v>
      </c>
      <c r="N424" s="40"/>
      <c r="O424" s="40">
        <v>2022</v>
      </c>
      <c r="P424" s="40"/>
      <c r="Q424" s="42" t="s">
        <v>63</v>
      </c>
      <c r="R424" s="42" t="s">
        <v>235</v>
      </c>
      <c r="S424" s="43" t="s">
        <v>236</v>
      </c>
      <c r="T424" s="43"/>
      <c r="U424" s="44"/>
      <c r="V424" s="32">
        <f>INDEX('[7]BENCHMARK - OFFICE'!$E$22:$Q$36, MATCH($V$1,'[7]BENCHMARK - OFFICE'!$B$22, 0), MATCH($K424,'[7]BENCHMARK - OFFICE'!$E$12:$Q$12, 0))</f>
        <v>7501</v>
      </c>
      <c r="W424" s="42"/>
      <c r="X424" s="42" t="s">
        <v>18</v>
      </c>
      <c r="Y424" s="42" t="s">
        <v>285</v>
      </c>
      <c r="Z424" s="42"/>
      <c r="AA424" s="42"/>
      <c r="AB424" s="46"/>
      <c r="AC424" s="34">
        <f>INDEX('[7]BENCHMARK - OFFICE'!$E$25:$Q$37, MATCH($X424,'[7]BENCHMARK - OFFICE'!$B$25:$B$37, 0), MATCH($K424,'[7]BENCHMARK - OFFICE'!$E$12:$Q$12, 0))</f>
        <v>83.368325702208992</v>
      </c>
      <c r="AD424" s="35"/>
      <c r="AF424" s="38" t="s">
        <v>464</v>
      </c>
      <c r="AG424" s="38" t="s">
        <v>469</v>
      </c>
    </row>
    <row r="425" spans="1:33" s="38" customFormat="1">
      <c r="A425" s="39"/>
      <c r="B425" s="40" t="s">
        <v>229</v>
      </c>
      <c r="C425" s="40" t="s">
        <v>167</v>
      </c>
      <c r="D425" s="40" t="s">
        <v>167</v>
      </c>
      <c r="E425" s="40" t="s">
        <v>472</v>
      </c>
      <c r="F425" s="40"/>
      <c r="G425" s="40"/>
      <c r="H425" s="40" t="s">
        <v>56</v>
      </c>
      <c r="I425" s="40" t="s">
        <v>57</v>
      </c>
      <c r="J425" s="40" t="s">
        <v>392</v>
      </c>
      <c r="K425" s="40" t="s">
        <v>11</v>
      </c>
      <c r="L425" s="41"/>
      <c r="M425" s="40" t="s">
        <v>474</v>
      </c>
      <c r="N425" s="40"/>
      <c r="O425" s="40">
        <v>2022</v>
      </c>
      <c r="P425" s="40"/>
      <c r="Q425" s="42" t="s">
        <v>63</v>
      </c>
      <c r="R425" s="42" t="s">
        <v>235</v>
      </c>
      <c r="S425" s="43" t="s">
        <v>236</v>
      </c>
      <c r="T425" s="43"/>
      <c r="U425" s="44"/>
      <c r="V425" s="32">
        <f>INDEX('[7]BENCHMARK - OFFICE'!$E$22:$Q$36, MATCH($V$1,'[7]BENCHMARK - OFFICE'!$B$22, 0), MATCH($K425,'[7]BENCHMARK - OFFICE'!$E$12:$Q$12, 0))</f>
        <v>7501</v>
      </c>
      <c r="W425" s="42"/>
      <c r="X425" s="42" t="s">
        <v>19</v>
      </c>
      <c r="Y425" s="42" t="s">
        <v>285</v>
      </c>
      <c r="Z425" s="42"/>
      <c r="AA425" s="42"/>
      <c r="AB425" s="46"/>
      <c r="AC425" s="34">
        <f>INDEX('[7]BENCHMARK - OFFICE'!$E$25:$Q$37, MATCH($X425,'[7]BENCHMARK - OFFICE'!$B$25:$B$37, 0), MATCH($K425,'[7]BENCHMARK - OFFICE'!$E$12:$Q$12, 0))</f>
        <v>19.5</v>
      </c>
      <c r="AD425" s="35"/>
      <c r="AF425" s="38" t="s">
        <v>464</v>
      </c>
      <c r="AG425" s="38" t="s">
        <v>469</v>
      </c>
    </row>
    <row r="426" spans="1:33" s="38" customFormat="1">
      <c r="A426" s="39"/>
      <c r="B426" s="40" t="s">
        <v>229</v>
      </c>
      <c r="C426" s="40" t="s">
        <v>167</v>
      </c>
      <c r="D426" s="40" t="s">
        <v>167</v>
      </c>
      <c r="E426" s="40" t="s">
        <v>472</v>
      </c>
      <c r="F426" s="40"/>
      <c r="G426" s="40"/>
      <c r="H426" s="40" t="s">
        <v>56</v>
      </c>
      <c r="I426" s="40" t="s">
        <v>57</v>
      </c>
      <c r="J426" s="40" t="s">
        <v>392</v>
      </c>
      <c r="K426" s="40" t="s">
        <v>11</v>
      </c>
      <c r="L426" s="41"/>
      <c r="M426" s="40" t="s">
        <v>474</v>
      </c>
      <c r="N426" s="40"/>
      <c r="O426" s="40">
        <v>2022</v>
      </c>
      <c r="P426" s="40"/>
      <c r="Q426" s="42" t="s">
        <v>63</v>
      </c>
      <c r="R426" s="42" t="s">
        <v>235</v>
      </c>
      <c r="S426" s="43" t="s">
        <v>236</v>
      </c>
      <c r="T426" s="43"/>
      <c r="U426" s="44"/>
      <c r="V426" s="32">
        <f>INDEX('[7]BENCHMARK - OFFICE'!$E$22:$Q$36, MATCH($V$1,'[7]BENCHMARK - OFFICE'!$B$22, 0), MATCH($K426,'[7]BENCHMARK - OFFICE'!$E$12:$Q$12, 0))</f>
        <v>7501</v>
      </c>
      <c r="W426" s="42"/>
      <c r="X426" s="42" t="s">
        <v>20</v>
      </c>
      <c r="Y426" s="42" t="s">
        <v>285</v>
      </c>
      <c r="Z426" s="42"/>
      <c r="AA426" s="42"/>
      <c r="AB426" s="46"/>
      <c r="AC426" s="34">
        <f>INDEX('[7]BENCHMARK - OFFICE'!$E$25:$Q$37, MATCH($X426,'[7]BENCHMARK - OFFICE'!$B$25:$B$37, 0), MATCH($K426,'[7]BENCHMARK - OFFICE'!$E$12:$Q$12, 0))</f>
        <v>785.48211712408636</v>
      </c>
      <c r="AD426" s="35"/>
      <c r="AF426" s="38" t="s">
        <v>464</v>
      </c>
      <c r="AG426" s="38" t="s">
        <v>469</v>
      </c>
    </row>
    <row r="427" spans="1:33" s="38" customFormat="1">
      <c r="A427" s="39"/>
      <c r="B427" s="40" t="s">
        <v>229</v>
      </c>
      <c r="C427" s="40" t="s">
        <v>167</v>
      </c>
      <c r="D427" s="40" t="s">
        <v>167</v>
      </c>
      <c r="E427" s="40" t="s">
        <v>472</v>
      </c>
      <c r="F427" s="40"/>
      <c r="G427" s="40"/>
      <c r="H427" s="40" t="s">
        <v>56</v>
      </c>
      <c r="I427" s="40" t="s">
        <v>57</v>
      </c>
      <c r="J427" s="40" t="s">
        <v>392</v>
      </c>
      <c r="K427" s="40" t="s">
        <v>11</v>
      </c>
      <c r="L427" s="41"/>
      <c r="M427" s="40" t="s">
        <v>474</v>
      </c>
      <c r="N427" s="40"/>
      <c r="O427" s="40">
        <v>2022</v>
      </c>
      <c r="P427" s="40"/>
      <c r="Q427" s="42" t="s">
        <v>63</v>
      </c>
      <c r="R427" s="42" t="s">
        <v>235</v>
      </c>
      <c r="S427" s="43" t="s">
        <v>236</v>
      </c>
      <c r="T427" s="43"/>
      <c r="U427" s="44"/>
      <c r="V427" s="32">
        <f>INDEX('[7]BENCHMARK - OFFICE'!$E$22:$Q$36, MATCH($V$1,'[7]BENCHMARK - OFFICE'!$B$22, 0), MATCH($K427,'[7]BENCHMARK - OFFICE'!$E$12:$Q$12, 0))</f>
        <v>7501</v>
      </c>
      <c r="W427" s="42"/>
      <c r="X427" s="42" t="s">
        <v>21</v>
      </c>
      <c r="Y427" s="42" t="s">
        <v>285</v>
      </c>
      <c r="Z427" s="42"/>
      <c r="AA427" s="42"/>
      <c r="AB427" s="46"/>
      <c r="AC427" s="34">
        <f>INDEX('[7]BENCHMARK - OFFICE'!$E$25:$Q$37, MATCH($X427,'[7]BENCHMARK - OFFICE'!$B$25:$B$37, 0), MATCH($K427,'[7]BENCHMARK - OFFICE'!$E$12:$Q$12, 0))</f>
        <v>870.11784704093873</v>
      </c>
      <c r="AD427" s="35"/>
      <c r="AF427" s="38" t="s">
        <v>464</v>
      </c>
      <c r="AG427" s="38" t="s">
        <v>469</v>
      </c>
    </row>
    <row r="428" spans="1:33" s="38" customFormat="1">
      <c r="A428" s="39"/>
      <c r="B428" s="40" t="s">
        <v>229</v>
      </c>
      <c r="C428" s="40" t="s">
        <v>167</v>
      </c>
      <c r="D428" s="40" t="s">
        <v>167</v>
      </c>
      <c r="E428" s="40" t="s">
        <v>472</v>
      </c>
      <c r="F428" s="40"/>
      <c r="G428" s="40"/>
      <c r="H428" s="40" t="s">
        <v>56</v>
      </c>
      <c r="I428" s="40" t="s">
        <v>57</v>
      </c>
      <c r="J428" s="40" t="s">
        <v>392</v>
      </c>
      <c r="K428" s="40" t="s">
        <v>11</v>
      </c>
      <c r="L428" s="41"/>
      <c r="M428" s="40" t="s">
        <v>474</v>
      </c>
      <c r="N428" s="40"/>
      <c r="O428" s="40">
        <v>2022</v>
      </c>
      <c r="P428" s="40"/>
      <c r="Q428" s="42" t="s">
        <v>63</v>
      </c>
      <c r="R428" s="42" t="s">
        <v>235</v>
      </c>
      <c r="S428" s="43" t="s">
        <v>236</v>
      </c>
      <c r="T428" s="43"/>
      <c r="U428" s="44"/>
      <c r="V428" s="32">
        <f>INDEX('[7]BENCHMARK - OFFICE'!$E$22:$Q$36, MATCH($V$1,'[7]BENCHMARK - OFFICE'!$B$22, 0), MATCH($K428,'[7]BENCHMARK - OFFICE'!$E$12:$Q$12, 0))</f>
        <v>7501</v>
      </c>
      <c r="W428" s="42"/>
      <c r="X428" s="42" t="s">
        <v>22</v>
      </c>
      <c r="Y428" s="42" t="s">
        <v>285</v>
      </c>
      <c r="Z428" s="42"/>
      <c r="AA428" s="42"/>
      <c r="AB428" s="46"/>
      <c r="AC428" s="34">
        <f>INDEX('[7]BENCHMARK - OFFICE'!$E$25:$Q$37, MATCH($X428,'[7]BENCHMARK - OFFICE'!$B$25:$B$37, 0), MATCH($K428,'[7]BENCHMARK - OFFICE'!$E$12:$Q$12, 0))</f>
        <v>169.13155421206076</v>
      </c>
      <c r="AD428" s="35"/>
      <c r="AF428" s="38" t="s">
        <v>464</v>
      </c>
      <c r="AG428" s="38" t="s">
        <v>469</v>
      </c>
    </row>
    <row r="429" spans="1:33" s="38" customFormat="1">
      <c r="A429" s="39"/>
      <c r="B429" s="40" t="s">
        <v>229</v>
      </c>
      <c r="C429" s="40" t="s">
        <v>167</v>
      </c>
      <c r="D429" s="40" t="s">
        <v>167</v>
      </c>
      <c r="E429" s="40" t="s">
        <v>472</v>
      </c>
      <c r="F429" s="40"/>
      <c r="G429" s="40"/>
      <c r="H429" s="40" t="s">
        <v>56</v>
      </c>
      <c r="I429" s="40" t="s">
        <v>57</v>
      </c>
      <c r="J429" s="40" t="s">
        <v>392</v>
      </c>
      <c r="K429" s="40" t="s">
        <v>11</v>
      </c>
      <c r="L429" s="41"/>
      <c r="M429" s="40" t="s">
        <v>474</v>
      </c>
      <c r="N429" s="40"/>
      <c r="O429" s="40">
        <v>2022</v>
      </c>
      <c r="P429" s="40"/>
      <c r="Q429" s="42" t="s">
        <v>63</v>
      </c>
      <c r="R429" s="42" t="s">
        <v>235</v>
      </c>
      <c r="S429" s="43" t="s">
        <v>236</v>
      </c>
      <c r="T429" s="43"/>
      <c r="U429" s="44"/>
      <c r="V429" s="32">
        <f>INDEX('[7]BENCHMARK - OFFICE'!$E$22:$Q$36, MATCH($V$1,'[7]BENCHMARK - OFFICE'!$B$22, 0), MATCH($K429,'[7]BENCHMARK - OFFICE'!$E$12:$Q$12, 0))</f>
        <v>7501</v>
      </c>
      <c r="W429" s="42"/>
      <c r="X429" s="42" t="s">
        <v>23</v>
      </c>
      <c r="Y429" s="42" t="s">
        <v>285</v>
      </c>
      <c r="Z429" s="42"/>
      <c r="AA429" s="42"/>
      <c r="AB429" s="46"/>
      <c r="AC429" s="34">
        <f>INDEX('[7]BENCHMARK - OFFICE'!$E$25:$Q$37, MATCH($X429,'[7]BENCHMARK - OFFICE'!$B$25:$B$37, 0), MATCH($K429,'[7]BENCHMARK - OFFICE'!$E$12:$Q$12, 0))</f>
        <v>436.53236850444176</v>
      </c>
      <c r="AD429" s="35"/>
      <c r="AF429" s="38" t="s">
        <v>464</v>
      </c>
      <c r="AG429" s="38" t="s">
        <v>469</v>
      </c>
    </row>
    <row r="430" spans="1:33" s="38" customFormat="1">
      <c r="A430" s="39"/>
      <c r="B430" s="40" t="s">
        <v>229</v>
      </c>
      <c r="C430" s="40" t="s">
        <v>167</v>
      </c>
      <c r="D430" s="40" t="s">
        <v>167</v>
      </c>
      <c r="E430" s="40" t="s">
        <v>472</v>
      </c>
      <c r="F430" s="40"/>
      <c r="G430" s="40"/>
      <c r="H430" s="40" t="s">
        <v>56</v>
      </c>
      <c r="I430" s="40" t="s">
        <v>57</v>
      </c>
      <c r="J430" s="40" t="s">
        <v>392</v>
      </c>
      <c r="K430" s="40" t="s">
        <v>11</v>
      </c>
      <c r="L430" s="41"/>
      <c r="M430" s="40" t="s">
        <v>474</v>
      </c>
      <c r="N430" s="40"/>
      <c r="O430" s="40">
        <v>2022</v>
      </c>
      <c r="P430" s="40"/>
      <c r="Q430" s="42" t="s">
        <v>63</v>
      </c>
      <c r="R430" s="42" t="s">
        <v>235</v>
      </c>
      <c r="S430" s="43" t="s">
        <v>236</v>
      </c>
      <c r="T430" s="43"/>
      <c r="U430" s="44"/>
      <c r="V430" s="32">
        <f>INDEX('[7]BENCHMARK - OFFICE'!$E$22:$Q$36, MATCH($V$1,'[7]BENCHMARK - OFFICE'!$B$22, 0), MATCH($K430,'[7]BENCHMARK - OFFICE'!$E$12:$Q$12, 0))</f>
        <v>7501</v>
      </c>
      <c r="W430" s="42"/>
      <c r="X430" s="42" t="s">
        <v>24</v>
      </c>
      <c r="Y430" s="42" t="s">
        <v>285</v>
      </c>
      <c r="Z430" s="42"/>
      <c r="AA430" s="42"/>
      <c r="AB430" s="46"/>
      <c r="AC430" s="34">
        <f>INDEX('[7]BENCHMARK - OFFICE'!$E$25:$Q$37, MATCH($X430,'[7]BENCHMARK - OFFICE'!$B$25:$B$37, 0), MATCH($K430,'[7]BENCHMARK - OFFICE'!$E$12:$Q$12, 0))</f>
        <v>0</v>
      </c>
      <c r="AD430" s="35"/>
      <c r="AF430" s="38" t="s">
        <v>464</v>
      </c>
      <c r="AG430" s="38" t="s">
        <v>469</v>
      </c>
    </row>
    <row r="431" spans="1:33" s="36" customFormat="1" ht="15" customHeight="1">
      <c r="A431" s="27"/>
      <c r="B431" s="28" t="s">
        <v>229</v>
      </c>
      <c r="C431" s="28" t="s">
        <v>167</v>
      </c>
      <c r="D431" s="28" t="s">
        <v>167</v>
      </c>
      <c r="E431" s="28" t="s">
        <v>475</v>
      </c>
      <c r="F431" s="28"/>
      <c r="G431" s="28"/>
      <c r="H431" s="28" t="s">
        <v>56</v>
      </c>
      <c r="I431" s="28" t="s">
        <v>98</v>
      </c>
      <c r="J431" s="28" t="s">
        <v>476</v>
      </c>
      <c r="K431" s="28" t="s">
        <v>7</v>
      </c>
      <c r="L431" s="29"/>
      <c r="M431" s="28" t="s">
        <v>477</v>
      </c>
      <c r="N431" s="28"/>
      <c r="O431" s="28">
        <v>2022</v>
      </c>
      <c r="P431" s="28"/>
      <c r="Q431" s="30" t="s">
        <v>63</v>
      </c>
      <c r="R431" s="30" t="s">
        <v>235</v>
      </c>
      <c r="S431" s="30" t="s">
        <v>236</v>
      </c>
      <c r="T431" s="30"/>
      <c r="U431" s="31"/>
      <c r="V431" s="32">
        <f>INDEX('[7]BENCHMARK - OFFICE'!$E$22:$Q$36, MATCH($V$1,'[7]BENCHMARK - OFFICE'!$B$22, 0), MATCH($K431,'[7]BENCHMARK - OFFICE'!$E$12:$Q$12, 0))</f>
        <v>34307</v>
      </c>
      <c r="W431" s="30"/>
      <c r="X431" s="30" t="s">
        <v>12</v>
      </c>
      <c r="Y431" s="30" t="s">
        <v>285</v>
      </c>
      <c r="Z431" s="30"/>
      <c r="AA431" s="30"/>
      <c r="AB431" s="33"/>
      <c r="AC431" s="34">
        <f>INDEX('[7]BENCHMARK - OFFICE'!$E$25:$Q$37, MATCH($X431,'[7]BENCHMARK - OFFICE'!$B$25:$B$37, 0), MATCH($K431,'[7]BENCHMARK - OFFICE'!$E$12:$Q$12, 0))</f>
        <v>617.31212243030438</v>
      </c>
      <c r="AD431" s="35"/>
      <c r="AF431" s="36" t="s">
        <v>478</v>
      </c>
      <c r="AG431" s="36" t="s">
        <v>469</v>
      </c>
    </row>
    <row r="432" spans="1:33" s="36" customFormat="1">
      <c r="A432" s="27"/>
      <c r="B432" s="28" t="s">
        <v>229</v>
      </c>
      <c r="C432" s="28" t="s">
        <v>167</v>
      </c>
      <c r="D432" s="28" t="s">
        <v>167</v>
      </c>
      <c r="E432" s="28" t="s">
        <v>475</v>
      </c>
      <c r="F432" s="28"/>
      <c r="G432" s="28"/>
      <c r="H432" s="28" t="s">
        <v>56</v>
      </c>
      <c r="I432" s="28" t="s">
        <v>98</v>
      </c>
      <c r="J432" s="28" t="s">
        <v>476</v>
      </c>
      <c r="K432" s="28" t="s">
        <v>7</v>
      </c>
      <c r="L432" s="29"/>
      <c r="M432" s="28" t="s">
        <v>477</v>
      </c>
      <c r="N432" s="28"/>
      <c r="O432" s="28">
        <v>2022</v>
      </c>
      <c r="P432" s="28"/>
      <c r="Q432" s="30" t="s">
        <v>63</v>
      </c>
      <c r="R432" s="30" t="s">
        <v>235</v>
      </c>
      <c r="S432" s="37" t="s">
        <v>236</v>
      </c>
      <c r="T432" s="37"/>
      <c r="U432" s="31"/>
      <c r="V432" s="32">
        <f>INDEX('[7]BENCHMARK - OFFICE'!$E$22:$Q$36, MATCH($V$1,'[7]BENCHMARK - OFFICE'!$B$22, 0), MATCH($K432,'[7]BENCHMARK - OFFICE'!$E$12:$Q$12, 0))</f>
        <v>34307</v>
      </c>
      <c r="W432" s="30"/>
      <c r="X432" s="30" t="s">
        <v>13</v>
      </c>
      <c r="Y432" s="30" t="s">
        <v>285</v>
      </c>
      <c r="Z432" s="30"/>
      <c r="AA432" s="30"/>
      <c r="AB432" s="33"/>
      <c r="AC432" s="34">
        <f>INDEX('[7]BENCHMARK - OFFICE'!$E$25:$Q$37, MATCH($X432,'[7]BENCHMARK - OFFICE'!$B$25:$B$37, 0), MATCH($K432,'[7]BENCHMARK - OFFICE'!$E$12:$Q$12, 0))</f>
        <v>1447.4738830499996</v>
      </c>
      <c r="AD432" s="35"/>
      <c r="AF432" s="36" t="s">
        <v>478</v>
      </c>
      <c r="AG432" s="36" t="s">
        <v>469</v>
      </c>
    </row>
    <row r="433" spans="1:33" s="36" customFormat="1">
      <c r="A433" s="27"/>
      <c r="B433" s="28" t="s">
        <v>229</v>
      </c>
      <c r="C433" s="28" t="s">
        <v>167</v>
      </c>
      <c r="D433" s="28" t="s">
        <v>167</v>
      </c>
      <c r="E433" s="28" t="s">
        <v>475</v>
      </c>
      <c r="F433" s="28"/>
      <c r="G433" s="28"/>
      <c r="H433" s="28" t="s">
        <v>56</v>
      </c>
      <c r="I433" s="28" t="s">
        <v>98</v>
      </c>
      <c r="J433" s="28" t="s">
        <v>476</v>
      </c>
      <c r="K433" s="28" t="s">
        <v>7</v>
      </c>
      <c r="L433" s="29"/>
      <c r="M433" s="28" t="s">
        <v>477</v>
      </c>
      <c r="N433" s="28"/>
      <c r="O433" s="28">
        <v>2022</v>
      </c>
      <c r="P433" s="28"/>
      <c r="Q433" s="30" t="s">
        <v>63</v>
      </c>
      <c r="R433" s="30" t="s">
        <v>235</v>
      </c>
      <c r="S433" s="37" t="s">
        <v>236</v>
      </c>
      <c r="T433" s="37"/>
      <c r="U433" s="31"/>
      <c r="V433" s="32">
        <f>INDEX('[7]BENCHMARK - OFFICE'!$E$22:$Q$36, MATCH($V$1,'[7]BENCHMARK - OFFICE'!$B$22, 0), MATCH($K433,'[7]BENCHMARK - OFFICE'!$E$12:$Q$12, 0))</f>
        <v>34307</v>
      </c>
      <c r="W433" s="30"/>
      <c r="X433" s="30" t="s">
        <v>14</v>
      </c>
      <c r="Y433" s="30" t="s">
        <v>285</v>
      </c>
      <c r="Z433" s="30"/>
      <c r="AA433" s="30"/>
      <c r="AB433" s="33"/>
      <c r="AC433" s="34">
        <f>INDEX('[7]BENCHMARK - OFFICE'!$E$25:$Q$37, MATCH($X433,'[7]BENCHMARK - OFFICE'!$B$25:$B$37, 0), MATCH($K433,'[7]BENCHMARK - OFFICE'!$E$12:$Q$12, 0))</f>
        <v>1014.5702816249999</v>
      </c>
      <c r="AD433" s="35"/>
      <c r="AF433" s="36" t="s">
        <v>478</v>
      </c>
      <c r="AG433" s="36" t="s">
        <v>469</v>
      </c>
    </row>
    <row r="434" spans="1:33" s="36" customFormat="1">
      <c r="A434" s="27"/>
      <c r="B434" s="28" t="s">
        <v>229</v>
      </c>
      <c r="C434" s="28" t="s">
        <v>167</v>
      </c>
      <c r="D434" s="28" t="s">
        <v>167</v>
      </c>
      <c r="E434" s="28" t="s">
        <v>475</v>
      </c>
      <c r="F434" s="28"/>
      <c r="G434" s="28"/>
      <c r="H434" s="28" t="s">
        <v>56</v>
      </c>
      <c r="I434" s="28" t="s">
        <v>98</v>
      </c>
      <c r="J434" s="28" t="s">
        <v>476</v>
      </c>
      <c r="K434" s="28" t="s">
        <v>7</v>
      </c>
      <c r="L434" s="29"/>
      <c r="M434" s="28" t="s">
        <v>477</v>
      </c>
      <c r="N434" s="28"/>
      <c r="O434" s="28">
        <v>2022</v>
      </c>
      <c r="P434" s="28"/>
      <c r="Q434" s="30" t="s">
        <v>63</v>
      </c>
      <c r="R434" s="30" t="s">
        <v>235</v>
      </c>
      <c r="S434" s="37" t="s">
        <v>236</v>
      </c>
      <c r="T434" s="37"/>
      <c r="U434" s="31"/>
      <c r="V434" s="32">
        <f>INDEX('[7]BENCHMARK - OFFICE'!$E$22:$Q$36, MATCH($V$1,'[7]BENCHMARK - OFFICE'!$B$22, 0), MATCH($K434,'[7]BENCHMARK - OFFICE'!$E$12:$Q$12, 0))</f>
        <v>34307</v>
      </c>
      <c r="W434" s="30"/>
      <c r="X434" s="30" t="s">
        <v>15</v>
      </c>
      <c r="Y434" s="30" t="s">
        <v>285</v>
      </c>
      <c r="Z434" s="30"/>
      <c r="AA434" s="30"/>
      <c r="AB434" s="33"/>
      <c r="AC434" s="34">
        <f>INDEX('[7]BENCHMARK - OFFICE'!$E$25:$Q$37, MATCH($X434,'[7]BENCHMARK - OFFICE'!$B$25:$B$37, 0), MATCH($K434,'[7]BENCHMARK - OFFICE'!$E$12:$Q$12, 0))</f>
        <v>153.63058237499999</v>
      </c>
      <c r="AD434" s="35"/>
      <c r="AF434" s="36" t="s">
        <v>478</v>
      </c>
      <c r="AG434" s="36" t="s">
        <v>469</v>
      </c>
    </row>
    <row r="435" spans="1:33" s="36" customFormat="1">
      <c r="A435" s="27"/>
      <c r="B435" s="28" t="s">
        <v>229</v>
      </c>
      <c r="C435" s="28" t="s">
        <v>167</v>
      </c>
      <c r="D435" s="28" t="s">
        <v>167</v>
      </c>
      <c r="E435" s="28" t="s">
        <v>475</v>
      </c>
      <c r="F435" s="28"/>
      <c r="G435" s="28"/>
      <c r="H435" s="28" t="s">
        <v>56</v>
      </c>
      <c r="I435" s="28" t="s">
        <v>98</v>
      </c>
      <c r="J435" s="28" t="s">
        <v>476</v>
      </c>
      <c r="K435" s="28" t="s">
        <v>7</v>
      </c>
      <c r="L435" s="29"/>
      <c r="M435" s="28" t="s">
        <v>477</v>
      </c>
      <c r="N435" s="28"/>
      <c r="O435" s="28">
        <v>2022</v>
      </c>
      <c r="P435" s="28"/>
      <c r="Q435" s="30" t="s">
        <v>63</v>
      </c>
      <c r="R435" s="30" t="s">
        <v>235</v>
      </c>
      <c r="S435" s="37" t="s">
        <v>236</v>
      </c>
      <c r="T435" s="37"/>
      <c r="U435" s="31"/>
      <c r="V435" s="32">
        <f>INDEX('[7]BENCHMARK - OFFICE'!$E$22:$Q$36, MATCH($V$1,'[7]BENCHMARK - OFFICE'!$B$22, 0), MATCH($K435,'[7]BENCHMARK - OFFICE'!$E$12:$Q$12, 0))</f>
        <v>34307</v>
      </c>
      <c r="W435" s="30"/>
      <c r="X435" s="30" t="s">
        <v>16</v>
      </c>
      <c r="Y435" s="30" t="s">
        <v>285</v>
      </c>
      <c r="Z435" s="30"/>
      <c r="AA435" s="30"/>
      <c r="AB435" s="33"/>
      <c r="AC435" s="34">
        <f>INDEX('[7]BENCHMARK - OFFICE'!$E$25:$Q$37, MATCH($X435,'[7]BENCHMARK - OFFICE'!$B$25:$B$37, 0), MATCH($K435,'[7]BENCHMARK - OFFICE'!$E$12:$Q$12, 0))</f>
        <v>507.13992564199447</v>
      </c>
      <c r="AD435" s="35"/>
      <c r="AF435" s="36" t="s">
        <v>478</v>
      </c>
      <c r="AG435" s="36" t="s">
        <v>469</v>
      </c>
    </row>
    <row r="436" spans="1:33" s="36" customFormat="1">
      <c r="A436" s="27"/>
      <c r="B436" s="28" t="s">
        <v>229</v>
      </c>
      <c r="C436" s="28" t="s">
        <v>167</v>
      </c>
      <c r="D436" s="28" t="s">
        <v>167</v>
      </c>
      <c r="E436" s="28" t="s">
        <v>475</v>
      </c>
      <c r="F436" s="28"/>
      <c r="G436" s="28"/>
      <c r="H436" s="28" t="s">
        <v>56</v>
      </c>
      <c r="I436" s="28" t="s">
        <v>98</v>
      </c>
      <c r="J436" s="28" t="s">
        <v>476</v>
      </c>
      <c r="K436" s="28" t="s">
        <v>7</v>
      </c>
      <c r="L436" s="29"/>
      <c r="M436" s="28" t="s">
        <v>477</v>
      </c>
      <c r="N436" s="28"/>
      <c r="O436" s="28">
        <v>2022</v>
      </c>
      <c r="P436" s="28"/>
      <c r="Q436" s="30" t="s">
        <v>63</v>
      </c>
      <c r="R436" s="30" t="s">
        <v>235</v>
      </c>
      <c r="S436" s="37" t="s">
        <v>236</v>
      </c>
      <c r="T436" s="37"/>
      <c r="U436" s="31"/>
      <c r="V436" s="32">
        <f>INDEX('[7]BENCHMARK - OFFICE'!$E$22:$Q$36, MATCH($V$1,'[7]BENCHMARK - OFFICE'!$B$22, 0), MATCH($K436,'[7]BENCHMARK - OFFICE'!$E$12:$Q$12, 0))</f>
        <v>34307</v>
      </c>
      <c r="W436" s="30"/>
      <c r="X436" s="30" t="s">
        <v>17</v>
      </c>
      <c r="Y436" s="30" t="s">
        <v>285</v>
      </c>
      <c r="Z436" s="30"/>
      <c r="AA436" s="30"/>
      <c r="AB436" s="33"/>
      <c r="AC436" s="34">
        <f>INDEX('[7]BENCHMARK - OFFICE'!$E$25:$Q$37, MATCH($X436,'[7]BENCHMARK - OFFICE'!$B$25:$B$37, 0), MATCH($K436,'[7]BENCHMARK - OFFICE'!$E$12:$Q$12, 0))</f>
        <v>110.6898147372017</v>
      </c>
      <c r="AD436" s="35"/>
      <c r="AF436" s="36" t="s">
        <v>478</v>
      </c>
      <c r="AG436" s="36" t="s">
        <v>469</v>
      </c>
    </row>
    <row r="437" spans="1:33" s="36" customFormat="1">
      <c r="A437" s="27"/>
      <c r="B437" s="28" t="s">
        <v>229</v>
      </c>
      <c r="C437" s="28" t="s">
        <v>167</v>
      </c>
      <c r="D437" s="28" t="s">
        <v>167</v>
      </c>
      <c r="E437" s="28" t="s">
        <v>475</v>
      </c>
      <c r="F437" s="28"/>
      <c r="G437" s="28"/>
      <c r="H437" s="28" t="s">
        <v>56</v>
      </c>
      <c r="I437" s="28" t="s">
        <v>98</v>
      </c>
      <c r="J437" s="28" t="s">
        <v>476</v>
      </c>
      <c r="K437" s="28" t="s">
        <v>7</v>
      </c>
      <c r="L437" s="29"/>
      <c r="M437" s="28" t="s">
        <v>477</v>
      </c>
      <c r="N437" s="28"/>
      <c r="O437" s="28">
        <v>2022</v>
      </c>
      <c r="P437" s="28"/>
      <c r="Q437" s="30" t="s">
        <v>63</v>
      </c>
      <c r="R437" s="30" t="s">
        <v>235</v>
      </c>
      <c r="S437" s="37" t="s">
        <v>236</v>
      </c>
      <c r="T437" s="37"/>
      <c r="U437" s="31"/>
      <c r="V437" s="32">
        <f>INDEX('[7]BENCHMARK - OFFICE'!$E$22:$Q$36, MATCH($V$1,'[7]BENCHMARK - OFFICE'!$B$22, 0), MATCH($K437,'[7]BENCHMARK - OFFICE'!$E$12:$Q$12, 0))</f>
        <v>34307</v>
      </c>
      <c r="W437" s="30"/>
      <c r="X437" s="30" t="s">
        <v>18</v>
      </c>
      <c r="Y437" s="30" t="s">
        <v>285</v>
      </c>
      <c r="Z437" s="30"/>
      <c r="AA437" s="30"/>
      <c r="AB437" s="33"/>
      <c r="AC437" s="34">
        <f>INDEX('[7]BENCHMARK - OFFICE'!$E$25:$Q$37, MATCH($X437,'[7]BENCHMARK - OFFICE'!$B$25:$B$37, 0), MATCH($K437,'[7]BENCHMARK - OFFICE'!$E$12:$Q$12, 0))</f>
        <v>108.91899827522998</v>
      </c>
      <c r="AD437" s="35"/>
      <c r="AF437" s="36" t="s">
        <v>478</v>
      </c>
      <c r="AG437" s="36" t="s">
        <v>469</v>
      </c>
    </row>
    <row r="438" spans="1:33" s="36" customFormat="1">
      <c r="A438" s="27"/>
      <c r="B438" s="28" t="s">
        <v>229</v>
      </c>
      <c r="C438" s="28" t="s">
        <v>167</v>
      </c>
      <c r="D438" s="28" t="s">
        <v>167</v>
      </c>
      <c r="E438" s="28" t="s">
        <v>475</v>
      </c>
      <c r="F438" s="28"/>
      <c r="G438" s="28"/>
      <c r="H438" s="28" t="s">
        <v>56</v>
      </c>
      <c r="I438" s="28" t="s">
        <v>98</v>
      </c>
      <c r="J438" s="28" t="s">
        <v>476</v>
      </c>
      <c r="K438" s="28" t="s">
        <v>7</v>
      </c>
      <c r="L438" s="29"/>
      <c r="M438" s="28" t="s">
        <v>477</v>
      </c>
      <c r="N438" s="28"/>
      <c r="O438" s="28">
        <v>2022</v>
      </c>
      <c r="P438" s="28"/>
      <c r="Q438" s="30" t="s">
        <v>63</v>
      </c>
      <c r="R438" s="30" t="s">
        <v>235</v>
      </c>
      <c r="S438" s="37" t="s">
        <v>236</v>
      </c>
      <c r="T438" s="37"/>
      <c r="U438" s="31"/>
      <c r="V438" s="32">
        <f>INDEX('[7]BENCHMARK - OFFICE'!$E$22:$Q$36, MATCH($V$1,'[7]BENCHMARK - OFFICE'!$B$22, 0), MATCH($K438,'[7]BENCHMARK - OFFICE'!$E$12:$Q$12, 0))</f>
        <v>34307</v>
      </c>
      <c r="W438" s="30"/>
      <c r="X438" s="30" t="s">
        <v>19</v>
      </c>
      <c r="Y438" s="30" t="s">
        <v>285</v>
      </c>
      <c r="Z438" s="30"/>
      <c r="AA438" s="30"/>
      <c r="AB438" s="33"/>
      <c r="AC438" s="34">
        <f>INDEX('[7]BENCHMARK - OFFICE'!$E$25:$Q$37, MATCH($X438,'[7]BENCHMARK - OFFICE'!$B$25:$B$37, 0), MATCH($K438,'[7]BENCHMARK - OFFICE'!$E$12:$Q$12, 0))</f>
        <v>46.700281249999996</v>
      </c>
      <c r="AD438" s="35"/>
      <c r="AF438" s="36" t="s">
        <v>478</v>
      </c>
      <c r="AG438" s="36" t="s">
        <v>469</v>
      </c>
    </row>
    <row r="439" spans="1:33" s="36" customFormat="1">
      <c r="A439" s="27"/>
      <c r="B439" s="28" t="s">
        <v>229</v>
      </c>
      <c r="C439" s="28" t="s">
        <v>167</v>
      </c>
      <c r="D439" s="28" t="s">
        <v>167</v>
      </c>
      <c r="E439" s="28" t="s">
        <v>475</v>
      </c>
      <c r="F439" s="28"/>
      <c r="G439" s="28"/>
      <c r="H439" s="28" t="s">
        <v>56</v>
      </c>
      <c r="I439" s="28" t="s">
        <v>98</v>
      </c>
      <c r="J439" s="28" t="s">
        <v>476</v>
      </c>
      <c r="K439" s="28" t="s">
        <v>7</v>
      </c>
      <c r="L439" s="29"/>
      <c r="M439" s="28" t="s">
        <v>477</v>
      </c>
      <c r="N439" s="28"/>
      <c r="O439" s="28">
        <v>2022</v>
      </c>
      <c r="P439" s="28"/>
      <c r="Q439" s="30" t="s">
        <v>63</v>
      </c>
      <c r="R439" s="30" t="s">
        <v>235</v>
      </c>
      <c r="S439" s="37" t="s">
        <v>236</v>
      </c>
      <c r="T439" s="37"/>
      <c r="U439" s="31"/>
      <c r="V439" s="32">
        <f>INDEX('[7]BENCHMARK - OFFICE'!$E$22:$Q$36, MATCH($V$1,'[7]BENCHMARK - OFFICE'!$B$22, 0), MATCH($K439,'[7]BENCHMARK - OFFICE'!$E$12:$Q$12, 0))</f>
        <v>34307</v>
      </c>
      <c r="W439" s="30"/>
      <c r="X439" s="30" t="s">
        <v>20</v>
      </c>
      <c r="Y439" s="30" t="s">
        <v>285</v>
      </c>
      <c r="Z439" s="30"/>
      <c r="AA439" s="30"/>
      <c r="AB439" s="33"/>
      <c r="AC439" s="34">
        <f>INDEX('[7]BENCHMARK - OFFICE'!$E$25:$Q$37, MATCH($X439,'[7]BENCHMARK - OFFICE'!$B$25:$B$37, 0), MATCH($K439,'[7]BENCHMARK - OFFICE'!$E$12:$Q$12, 0))</f>
        <v>1086.0617407499999</v>
      </c>
      <c r="AD439" s="35"/>
      <c r="AF439" s="36" t="s">
        <v>478</v>
      </c>
      <c r="AG439" s="36" t="s">
        <v>469</v>
      </c>
    </row>
    <row r="440" spans="1:33" s="36" customFormat="1">
      <c r="A440" s="27"/>
      <c r="B440" s="28" t="s">
        <v>229</v>
      </c>
      <c r="C440" s="28" t="s">
        <v>167</v>
      </c>
      <c r="D440" s="28" t="s">
        <v>167</v>
      </c>
      <c r="E440" s="28" t="s">
        <v>475</v>
      </c>
      <c r="F440" s="28"/>
      <c r="G440" s="28"/>
      <c r="H440" s="28" t="s">
        <v>56</v>
      </c>
      <c r="I440" s="28" t="s">
        <v>98</v>
      </c>
      <c r="J440" s="28" t="s">
        <v>476</v>
      </c>
      <c r="K440" s="28" t="s">
        <v>7</v>
      </c>
      <c r="L440" s="29"/>
      <c r="M440" s="28" t="s">
        <v>477</v>
      </c>
      <c r="N440" s="28"/>
      <c r="O440" s="28">
        <v>2022</v>
      </c>
      <c r="P440" s="28"/>
      <c r="Q440" s="30" t="s">
        <v>63</v>
      </c>
      <c r="R440" s="30" t="s">
        <v>235</v>
      </c>
      <c r="S440" s="37" t="s">
        <v>236</v>
      </c>
      <c r="T440" s="37"/>
      <c r="U440" s="31"/>
      <c r="V440" s="32">
        <f>INDEX('[7]BENCHMARK - OFFICE'!$E$22:$Q$36, MATCH($V$1,'[7]BENCHMARK - OFFICE'!$B$22, 0), MATCH($K440,'[7]BENCHMARK - OFFICE'!$E$12:$Q$12, 0))</f>
        <v>34307</v>
      </c>
      <c r="W440" s="30"/>
      <c r="X440" s="30" t="s">
        <v>21</v>
      </c>
      <c r="Y440" s="30" t="s">
        <v>285</v>
      </c>
      <c r="Z440" s="30"/>
      <c r="AA440" s="30"/>
      <c r="AB440" s="33"/>
      <c r="AC440" s="34">
        <f>INDEX('[7]BENCHMARK - OFFICE'!$E$25:$Q$37, MATCH($X440,'[7]BENCHMARK - OFFICE'!$B$25:$B$37, 0), MATCH($K440,'[7]BENCHMARK - OFFICE'!$E$12:$Q$12, 0))</f>
        <v>1219.1509235204694</v>
      </c>
      <c r="AD440" s="35"/>
      <c r="AF440" s="36" t="s">
        <v>478</v>
      </c>
      <c r="AG440" s="36" t="s">
        <v>469</v>
      </c>
    </row>
    <row r="441" spans="1:33" s="36" customFormat="1">
      <c r="A441" s="27"/>
      <c r="B441" s="28" t="s">
        <v>229</v>
      </c>
      <c r="C441" s="28" t="s">
        <v>167</v>
      </c>
      <c r="D441" s="28" t="s">
        <v>167</v>
      </c>
      <c r="E441" s="28" t="s">
        <v>475</v>
      </c>
      <c r="F441" s="28"/>
      <c r="G441" s="28"/>
      <c r="H441" s="28" t="s">
        <v>56</v>
      </c>
      <c r="I441" s="28" t="s">
        <v>98</v>
      </c>
      <c r="J441" s="28" t="s">
        <v>476</v>
      </c>
      <c r="K441" s="28" t="s">
        <v>7</v>
      </c>
      <c r="L441" s="29"/>
      <c r="M441" s="28" t="s">
        <v>477</v>
      </c>
      <c r="N441" s="28"/>
      <c r="O441" s="28">
        <v>2022</v>
      </c>
      <c r="P441" s="28"/>
      <c r="Q441" s="30" t="s">
        <v>63</v>
      </c>
      <c r="R441" s="30" t="s">
        <v>235</v>
      </c>
      <c r="S441" s="37" t="s">
        <v>236</v>
      </c>
      <c r="T441" s="37"/>
      <c r="U441" s="31"/>
      <c r="V441" s="32">
        <f>INDEX('[7]BENCHMARK - OFFICE'!$E$22:$Q$36, MATCH($V$1,'[7]BENCHMARK - OFFICE'!$B$22, 0), MATCH($K441,'[7]BENCHMARK - OFFICE'!$E$12:$Q$12, 0))</f>
        <v>34307</v>
      </c>
      <c r="W441" s="30"/>
      <c r="X441" s="30" t="s">
        <v>22</v>
      </c>
      <c r="Y441" s="30" t="s">
        <v>285</v>
      </c>
      <c r="Z441" s="30"/>
      <c r="AA441" s="30"/>
      <c r="AB441" s="33"/>
      <c r="AC441" s="34">
        <f>INDEX('[7]BENCHMARK - OFFICE'!$E$25:$Q$37, MATCH($X441,'[7]BENCHMARK - OFFICE'!$B$25:$B$37, 0), MATCH($K441,'[7]BENCHMARK - OFFICE'!$E$12:$Q$12, 0))</f>
        <v>209.91109274999997</v>
      </c>
      <c r="AD441" s="35"/>
      <c r="AF441" s="36" t="s">
        <v>478</v>
      </c>
      <c r="AG441" s="36" t="s">
        <v>469</v>
      </c>
    </row>
    <row r="442" spans="1:33" s="36" customFormat="1">
      <c r="A442" s="27"/>
      <c r="B442" s="28" t="s">
        <v>229</v>
      </c>
      <c r="C442" s="28" t="s">
        <v>167</v>
      </c>
      <c r="D442" s="28" t="s">
        <v>167</v>
      </c>
      <c r="E442" s="28" t="s">
        <v>475</v>
      </c>
      <c r="F442" s="28"/>
      <c r="G442" s="28"/>
      <c r="H442" s="28" t="s">
        <v>56</v>
      </c>
      <c r="I442" s="28" t="s">
        <v>98</v>
      </c>
      <c r="J442" s="28" t="s">
        <v>476</v>
      </c>
      <c r="K442" s="28" t="s">
        <v>7</v>
      </c>
      <c r="L442" s="29"/>
      <c r="M442" s="28" t="s">
        <v>477</v>
      </c>
      <c r="N442" s="28"/>
      <c r="O442" s="28">
        <v>2022</v>
      </c>
      <c r="P442" s="28"/>
      <c r="Q442" s="30" t="s">
        <v>63</v>
      </c>
      <c r="R442" s="30" t="s">
        <v>235</v>
      </c>
      <c r="S442" s="37" t="s">
        <v>236</v>
      </c>
      <c r="T442" s="37"/>
      <c r="U442" s="31"/>
      <c r="V442" s="32">
        <f>INDEX('[7]BENCHMARK - OFFICE'!$E$22:$Q$36, MATCH($V$1,'[7]BENCHMARK - OFFICE'!$B$22, 0), MATCH($K442,'[7]BENCHMARK - OFFICE'!$E$12:$Q$12, 0))</f>
        <v>34307</v>
      </c>
      <c r="W442" s="30"/>
      <c r="X442" s="30" t="s">
        <v>23</v>
      </c>
      <c r="Y442" s="30" t="s">
        <v>285</v>
      </c>
      <c r="Z442" s="30"/>
      <c r="AA442" s="30"/>
      <c r="AB442" s="33"/>
      <c r="AC442" s="34">
        <f>INDEX('[7]BENCHMARK - OFFICE'!$E$25:$Q$37, MATCH($X442,'[7]BENCHMARK - OFFICE'!$B$25:$B$37, 0), MATCH($K442,'[7]BENCHMARK - OFFICE'!$E$12:$Q$12, 0))</f>
        <v>418.18821277574153</v>
      </c>
      <c r="AD442" s="35"/>
      <c r="AF442" s="36" t="s">
        <v>478</v>
      </c>
      <c r="AG442" s="36" t="s">
        <v>469</v>
      </c>
    </row>
    <row r="443" spans="1:33" s="36" customFormat="1">
      <c r="A443" s="27"/>
      <c r="B443" s="28" t="s">
        <v>229</v>
      </c>
      <c r="C443" s="28" t="s">
        <v>167</v>
      </c>
      <c r="D443" s="28" t="s">
        <v>167</v>
      </c>
      <c r="E443" s="28" t="s">
        <v>475</v>
      </c>
      <c r="F443" s="28"/>
      <c r="G443" s="28"/>
      <c r="H443" s="28" t="s">
        <v>56</v>
      </c>
      <c r="I443" s="28" t="s">
        <v>98</v>
      </c>
      <c r="J443" s="28" t="s">
        <v>476</v>
      </c>
      <c r="K443" s="28" t="s">
        <v>7</v>
      </c>
      <c r="L443" s="29"/>
      <c r="M443" s="28" t="s">
        <v>477</v>
      </c>
      <c r="N443" s="28"/>
      <c r="O443" s="28">
        <v>2022</v>
      </c>
      <c r="P443" s="28"/>
      <c r="Q443" s="30" t="s">
        <v>63</v>
      </c>
      <c r="R443" s="30" t="s">
        <v>235</v>
      </c>
      <c r="S443" s="37" t="s">
        <v>236</v>
      </c>
      <c r="T443" s="37"/>
      <c r="U443" s="31"/>
      <c r="V443" s="32">
        <f>INDEX('[7]BENCHMARK - OFFICE'!$E$22:$Q$36, MATCH($V$1,'[7]BENCHMARK - OFFICE'!$B$22, 0), MATCH($K443,'[7]BENCHMARK - OFFICE'!$E$12:$Q$12, 0))</f>
        <v>34307</v>
      </c>
      <c r="W443" s="30"/>
      <c r="X443" s="30" t="s">
        <v>24</v>
      </c>
      <c r="Y443" s="30" t="s">
        <v>285</v>
      </c>
      <c r="Z443" s="30"/>
      <c r="AA443" s="30"/>
      <c r="AB443" s="33"/>
      <c r="AC443" s="34">
        <f>INDEX('[7]BENCHMARK - OFFICE'!$E$25:$Q$37, MATCH($X443,'[7]BENCHMARK - OFFICE'!$B$25:$B$37, 0), MATCH($K443,'[7]BENCHMARK - OFFICE'!$E$12:$Q$12, 0))</f>
        <v>0</v>
      </c>
      <c r="AD443" s="35"/>
      <c r="AF443" s="36" t="s">
        <v>478</v>
      </c>
      <c r="AG443" s="36" t="s">
        <v>469</v>
      </c>
    </row>
    <row r="444" spans="1:33" s="38" customFormat="1" ht="15" customHeight="1">
      <c r="A444" s="39"/>
      <c r="B444" s="40" t="s">
        <v>229</v>
      </c>
      <c r="C444" s="40" t="s">
        <v>167</v>
      </c>
      <c r="D444" s="40" t="s">
        <v>167</v>
      </c>
      <c r="E444" s="40" t="s">
        <v>475</v>
      </c>
      <c r="F444" s="40"/>
      <c r="G444" s="40"/>
      <c r="H444" s="40" t="s">
        <v>56</v>
      </c>
      <c r="I444" s="40" t="s">
        <v>57</v>
      </c>
      <c r="J444" s="40" t="s">
        <v>479</v>
      </c>
      <c r="K444" s="40" t="s">
        <v>8</v>
      </c>
      <c r="L444" s="41"/>
      <c r="M444" s="40" t="s">
        <v>480</v>
      </c>
      <c r="N444" s="40"/>
      <c r="O444" s="40">
        <v>2021</v>
      </c>
      <c r="P444" s="40"/>
      <c r="Q444" s="42" t="s">
        <v>63</v>
      </c>
      <c r="R444" s="42" t="s">
        <v>235</v>
      </c>
      <c r="S444" s="43" t="s">
        <v>236</v>
      </c>
      <c r="T444" s="43"/>
      <c r="U444" s="44"/>
      <c r="V444" s="32">
        <f>INDEX('[7]BENCHMARK - OFFICE'!$E$22:$Q$36, MATCH($V$1,'[7]BENCHMARK - OFFICE'!$B$22, 0), MATCH($K444,'[7]BENCHMARK - OFFICE'!$E$12:$Q$12, 0))</f>
        <v>70864</v>
      </c>
      <c r="W444" s="42"/>
      <c r="X444" s="42" t="s">
        <v>12</v>
      </c>
      <c r="Y444" s="42" t="s">
        <v>285</v>
      </c>
      <c r="Z444" s="42"/>
      <c r="AA444" s="42"/>
      <c r="AB444" s="46"/>
      <c r="AC444" s="34">
        <f>INDEX('[7]BENCHMARK - OFFICE'!$E$25:$Q$37, MATCH($X444,'[7]BENCHMARK - OFFICE'!$B$25:$B$37, 0), MATCH($K444,'[7]BENCHMARK - OFFICE'!$E$12:$Q$12, 0))</f>
        <v>545.08000000000004</v>
      </c>
      <c r="AD444" s="35"/>
      <c r="AF444" s="38" t="s">
        <v>481</v>
      </c>
      <c r="AG444" s="38" t="s">
        <v>469</v>
      </c>
    </row>
    <row r="445" spans="1:33" s="38" customFormat="1">
      <c r="A445" s="39"/>
      <c r="B445" s="40" t="s">
        <v>229</v>
      </c>
      <c r="C445" s="40" t="s">
        <v>167</v>
      </c>
      <c r="D445" s="40" t="s">
        <v>167</v>
      </c>
      <c r="E445" s="40" t="s">
        <v>475</v>
      </c>
      <c r="F445" s="40"/>
      <c r="G445" s="40"/>
      <c r="H445" s="40" t="s">
        <v>56</v>
      </c>
      <c r="I445" s="40" t="s">
        <v>57</v>
      </c>
      <c r="J445" s="40" t="s">
        <v>479</v>
      </c>
      <c r="K445" s="40" t="s">
        <v>8</v>
      </c>
      <c r="L445" s="41"/>
      <c r="M445" s="40" t="s">
        <v>480</v>
      </c>
      <c r="N445" s="40"/>
      <c r="O445" s="40">
        <v>2021</v>
      </c>
      <c r="P445" s="40"/>
      <c r="Q445" s="42" t="s">
        <v>63</v>
      </c>
      <c r="R445" s="42" t="s">
        <v>235</v>
      </c>
      <c r="S445" s="43" t="s">
        <v>236</v>
      </c>
      <c r="T445" s="43"/>
      <c r="U445" s="44"/>
      <c r="V445" s="32">
        <f>INDEX('[7]BENCHMARK - OFFICE'!$E$22:$Q$36, MATCH($V$1,'[7]BENCHMARK - OFFICE'!$B$22, 0), MATCH($K445,'[7]BENCHMARK - OFFICE'!$E$12:$Q$12, 0))</f>
        <v>70864</v>
      </c>
      <c r="W445" s="42"/>
      <c r="X445" s="42" t="s">
        <v>13</v>
      </c>
      <c r="Y445" s="42" t="s">
        <v>285</v>
      </c>
      <c r="Z445" s="42"/>
      <c r="AA445" s="42"/>
      <c r="AB445" s="46"/>
      <c r="AC445" s="34">
        <f>INDEX('[7]BENCHMARK - OFFICE'!$E$25:$Q$37, MATCH($X445,'[7]BENCHMARK - OFFICE'!$B$25:$B$37, 0), MATCH($K445,'[7]BENCHMARK - OFFICE'!$E$12:$Q$12, 0))</f>
        <v>1736.9686596599995</v>
      </c>
      <c r="AD445" s="35"/>
      <c r="AF445" s="38" t="s">
        <v>481</v>
      </c>
      <c r="AG445" s="38" t="s">
        <v>469</v>
      </c>
    </row>
    <row r="446" spans="1:33" s="38" customFormat="1">
      <c r="A446" s="39"/>
      <c r="B446" s="40" t="s">
        <v>229</v>
      </c>
      <c r="C446" s="40" t="s">
        <v>167</v>
      </c>
      <c r="D446" s="40" t="s">
        <v>167</v>
      </c>
      <c r="E446" s="40" t="s">
        <v>475</v>
      </c>
      <c r="F446" s="40"/>
      <c r="G446" s="40"/>
      <c r="H446" s="40" t="s">
        <v>56</v>
      </c>
      <c r="I446" s="40" t="s">
        <v>57</v>
      </c>
      <c r="J446" s="40" t="s">
        <v>479</v>
      </c>
      <c r="K446" s="40" t="s">
        <v>8</v>
      </c>
      <c r="L446" s="41"/>
      <c r="M446" s="40" t="s">
        <v>480</v>
      </c>
      <c r="N446" s="40"/>
      <c r="O446" s="40">
        <v>2021</v>
      </c>
      <c r="P446" s="40"/>
      <c r="Q446" s="42" t="s">
        <v>63</v>
      </c>
      <c r="R446" s="42" t="s">
        <v>235</v>
      </c>
      <c r="S446" s="43" t="s">
        <v>236</v>
      </c>
      <c r="T446" s="43"/>
      <c r="U446" s="44"/>
      <c r="V446" s="32">
        <f>INDEX('[7]BENCHMARK - OFFICE'!$E$22:$Q$36, MATCH($V$1,'[7]BENCHMARK - OFFICE'!$B$22, 0), MATCH($K446,'[7]BENCHMARK - OFFICE'!$E$12:$Q$12, 0))</f>
        <v>70864</v>
      </c>
      <c r="W446" s="42"/>
      <c r="X446" s="42" t="s">
        <v>14</v>
      </c>
      <c r="Y446" s="42" t="s">
        <v>285</v>
      </c>
      <c r="Z446" s="42"/>
      <c r="AA446" s="42"/>
      <c r="AB446" s="46"/>
      <c r="AC446" s="34">
        <f>INDEX('[7]BENCHMARK - OFFICE'!$E$25:$Q$37, MATCH($X446,'[7]BENCHMARK - OFFICE'!$B$25:$B$37, 0), MATCH($K446,'[7]BENCHMARK - OFFICE'!$E$12:$Q$12, 0))</f>
        <v>995.62244491040622</v>
      </c>
      <c r="AD446" s="35"/>
      <c r="AF446" s="38" t="s">
        <v>481</v>
      </c>
      <c r="AG446" s="38" t="s">
        <v>469</v>
      </c>
    </row>
    <row r="447" spans="1:33" s="38" customFormat="1">
      <c r="A447" s="39"/>
      <c r="B447" s="40" t="s">
        <v>229</v>
      </c>
      <c r="C447" s="40" t="s">
        <v>167</v>
      </c>
      <c r="D447" s="40" t="s">
        <v>167</v>
      </c>
      <c r="E447" s="40" t="s">
        <v>475</v>
      </c>
      <c r="F447" s="40"/>
      <c r="G447" s="40"/>
      <c r="H447" s="40" t="s">
        <v>56</v>
      </c>
      <c r="I447" s="40" t="s">
        <v>57</v>
      </c>
      <c r="J447" s="40" t="s">
        <v>479</v>
      </c>
      <c r="K447" s="40" t="s">
        <v>8</v>
      </c>
      <c r="L447" s="41"/>
      <c r="M447" s="40" t="s">
        <v>480</v>
      </c>
      <c r="N447" s="40"/>
      <c r="O447" s="40">
        <v>2021</v>
      </c>
      <c r="P447" s="40"/>
      <c r="Q447" s="42" t="s">
        <v>63</v>
      </c>
      <c r="R447" s="42" t="s">
        <v>235</v>
      </c>
      <c r="S447" s="43" t="s">
        <v>236</v>
      </c>
      <c r="T447" s="43"/>
      <c r="U447" s="44"/>
      <c r="V447" s="32">
        <f>INDEX('[7]BENCHMARK - OFFICE'!$E$22:$Q$36, MATCH($V$1,'[7]BENCHMARK - OFFICE'!$B$22, 0), MATCH($K447,'[7]BENCHMARK - OFFICE'!$E$12:$Q$12, 0))</f>
        <v>70864</v>
      </c>
      <c r="W447" s="42"/>
      <c r="X447" s="42" t="s">
        <v>15</v>
      </c>
      <c r="Y447" s="42" t="s">
        <v>285</v>
      </c>
      <c r="Z447" s="42"/>
      <c r="AA447" s="42"/>
      <c r="AB447" s="46"/>
      <c r="AC447" s="34">
        <f>INDEX('[7]BENCHMARK - OFFICE'!$E$25:$Q$37, MATCH($X447,'[7]BENCHMARK - OFFICE'!$B$25:$B$37, 0), MATCH($K447,'[7]BENCHMARK - OFFICE'!$E$12:$Q$12, 0))</f>
        <v>397.404</v>
      </c>
      <c r="AD447" s="35"/>
      <c r="AF447" s="38" t="s">
        <v>481</v>
      </c>
      <c r="AG447" s="38" t="s">
        <v>469</v>
      </c>
    </row>
    <row r="448" spans="1:33" s="38" customFormat="1">
      <c r="A448" s="39"/>
      <c r="B448" s="40" t="s">
        <v>229</v>
      </c>
      <c r="C448" s="40" t="s">
        <v>167</v>
      </c>
      <c r="D448" s="40" t="s">
        <v>167</v>
      </c>
      <c r="E448" s="40" t="s">
        <v>475</v>
      </c>
      <c r="F448" s="40"/>
      <c r="G448" s="40"/>
      <c r="H448" s="40" t="s">
        <v>56</v>
      </c>
      <c r="I448" s="40" t="s">
        <v>57</v>
      </c>
      <c r="J448" s="40" t="s">
        <v>479</v>
      </c>
      <c r="K448" s="40" t="s">
        <v>8</v>
      </c>
      <c r="L448" s="41"/>
      <c r="M448" s="40" t="s">
        <v>480</v>
      </c>
      <c r="N448" s="40"/>
      <c r="O448" s="40">
        <v>2021</v>
      </c>
      <c r="P448" s="40"/>
      <c r="Q448" s="42" t="s">
        <v>63</v>
      </c>
      <c r="R448" s="42" t="s">
        <v>235</v>
      </c>
      <c r="S448" s="43" t="s">
        <v>236</v>
      </c>
      <c r="T448" s="43"/>
      <c r="U448" s="44"/>
      <c r="V448" s="32">
        <f>INDEX('[7]BENCHMARK - OFFICE'!$E$22:$Q$36, MATCH($V$1,'[7]BENCHMARK - OFFICE'!$B$22, 0), MATCH($K448,'[7]BENCHMARK - OFFICE'!$E$12:$Q$12, 0))</f>
        <v>70864</v>
      </c>
      <c r="W448" s="42"/>
      <c r="X448" s="42" t="s">
        <v>16</v>
      </c>
      <c r="Y448" s="42" t="s">
        <v>285</v>
      </c>
      <c r="Z448" s="42"/>
      <c r="AA448" s="42"/>
      <c r="AB448" s="46"/>
      <c r="AC448" s="34">
        <f>INDEX('[7]BENCHMARK - OFFICE'!$E$25:$Q$37, MATCH($X448,'[7]BENCHMARK - OFFICE'!$B$25:$B$37, 0), MATCH($K448,'[7]BENCHMARK - OFFICE'!$E$12:$Q$12, 0))</f>
        <v>601.25067023853137</v>
      </c>
      <c r="AD448" s="35"/>
      <c r="AF448" s="38" t="s">
        <v>481</v>
      </c>
      <c r="AG448" s="38" t="s">
        <v>469</v>
      </c>
    </row>
    <row r="449" spans="1:35" s="38" customFormat="1">
      <c r="A449" s="39"/>
      <c r="B449" s="40" t="s">
        <v>229</v>
      </c>
      <c r="C449" s="40" t="s">
        <v>167</v>
      </c>
      <c r="D449" s="40" t="s">
        <v>167</v>
      </c>
      <c r="E449" s="40" t="s">
        <v>475</v>
      </c>
      <c r="F449" s="40"/>
      <c r="G449" s="40"/>
      <c r="H449" s="40" t="s">
        <v>56</v>
      </c>
      <c r="I449" s="40" t="s">
        <v>57</v>
      </c>
      <c r="J449" s="40" t="s">
        <v>479</v>
      </c>
      <c r="K449" s="40" t="s">
        <v>8</v>
      </c>
      <c r="L449" s="41"/>
      <c r="M449" s="40" t="s">
        <v>480</v>
      </c>
      <c r="N449" s="40"/>
      <c r="O449" s="40">
        <v>2021</v>
      </c>
      <c r="P449" s="40"/>
      <c r="Q449" s="42" t="s">
        <v>63</v>
      </c>
      <c r="R449" s="42" t="s">
        <v>235</v>
      </c>
      <c r="S449" s="43" t="s">
        <v>236</v>
      </c>
      <c r="T449" s="43"/>
      <c r="U449" s="44"/>
      <c r="V449" s="32">
        <f>INDEX('[7]BENCHMARK - OFFICE'!$E$22:$Q$36, MATCH($V$1,'[7]BENCHMARK - OFFICE'!$B$22, 0), MATCH($K449,'[7]BENCHMARK - OFFICE'!$E$12:$Q$12, 0))</f>
        <v>70864</v>
      </c>
      <c r="W449" s="42"/>
      <c r="X449" s="42" t="s">
        <v>17</v>
      </c>
      <c r="Y449" s="42" t="s">
        <v>285</v>
      </c>
      <c r="Z449" s="42"/>
      <c r="AA449" s="42"/>
      <c r="AB449" s="46"/>
      <c r="AC449" s="34">
        <f>INDEX('[7]BENCHMARK - OFFICE'!$E$25:$Q$37, MATCH($X449,'[7]BENCHMARK - OFFICE'!$B$25:$B$37, 0), MATCH($K449,'[7]BENCHMARK - OFFICE'!$E$12:$Q$12, 0))</f>
        <v>170</v>
      </c>
      <c r="AD449" s="35"/>
      <c r="AF449" s="38" t="s">
        <v>481</v>
      </c>
      <c r="AG449" s="38" t="s">
        <v>469</v>
      </c>
    </row>
    <row r="450" spans="1:35" s="38" customFormat="1">
      <c r="A450" s="39"/>
      <c r="B450" s="40" t="s">
        <v>229</v>
      </c>
      <c r="C450" s="40" t="s">
        <v>167</v>
      </c>
      <c r="D450" s="40" t="s">
        <v>167</v>
      </c>
      <c r="E450" s="40" t="s">
        <v>475</v>
      </c>
      <c r="F450" s="40"/>
      <c r="G450" s="40"/>
      <c r="H450" s="40" t="s">
        <v>56</v>
      </c>
      <c r="I450" s="40" t="s">
        <v>57</v>
      </c>
      <c r="J450" s="40" t="s">
        <v>479</v>
      </c>
      <c r="K450" s="40" t="s">
        <v>8</v>
      </c>
      <c r="L450" s="41"/>
      <c r="M450" s="40" t="s">
        <v>480</v>
      </c>
      <c r="N450" s="40"/>
      <c r="O450" s="40">
        <v>2021</v>
      </c>
      <c r="P450" s="40"/>
      <c r="Q450" s="42" t="s">
        <v>63</v>
      </c>
      <c r="R450" s="42" t="s">
        <v>235</v>
      </c>
      <c r="S450" s="43" t="s">
        <v>236</v>
      </c>
      <c r="T450" s="43"/>
      <c r="U450" s="44"/>
      <c r="V450" s="32">
        <f>INDEX('[7]BENCHMARK - OFFICE'!$E$22:$Q$36, MATCH($V$1,'[7]BENCHMARK - OFFICE'!$B$22, 0), MATCH($K450,'[7]BENCHMARK - OFFICE'!$E$12:$Q$12, 0))</f>
        <v>70864</v>
      </c>
      <c r="W450" s="42"/>
      <c r="X450" s="42" t="s">
        <v>18</v>
      </c>
      <c r="Y450" s="42" t="s">
        <v>285</v>
      </c>
      <c r="Z450" s="42"/>
      <c r="AA450" s="42"/>
      <c r="AB450" s="46"/>
      <c r="AC450" s="34">
        <f>INDEX('[7]BENCHMARK - OFFICE'!$E$25:$Q$37, MATCH($X450,'[7]BENCHMARK - OFFICE'!$B$25:$B$37, 0), MATCH($K450,'[7]BENCHMARK - OFFICE'!$E$12:$Q$12, 0))</f>
        <v>116.28000000000002</v>
      </c>
      <c r="AD450" s="35"/>
      <c r="AF450" s="38" t="s">
        <v>481</v>
      </c>
      <c r="AG450" s="38" t="s">
        <v>469</v>
      </c>
    </row>
    <row r="451" spans="1:35" s="38" customFormat="1">
      <c r="A451" s="39"/>
      <c r="B451" s="40" t="s">
        <v>229</v>
      </c>
      <c r="C451" s="40" t="s">
        <v>167</v>
      </c>
      <c r="D451" s="40" t="s">
        <v>167</v>
      </c>
      <c r="E451" s="40" t="s">
        <v>475</v>
      </c>
      <c r="F451" s="40"/>
      <c r="G451" s="40"/>
      <c r="H451" s="40" t="s">
        <v>56</v>
      </c>
      <c r="I451" s="40" t="s">
        <v>57</v>
      </c>
      <c r="J451" s="40" t="s">
        <v>479</v>
      </c>
      <c r="K451" s="40" t="s">
        <v>8</v>
      </c>
      <c r="L451" s="41"/>
      <c r="M451" s="40" t="s">
        <v>480</v>
      </c>
      <c r="N451" s="40"/>
      <c r="O451" s="40">
        <v>2021</v>
      </c>
      <c r="P451" s="40"/>
      <c r="Q451" s="42" t="s">
        <v>63</v>
      </c>
      <c r="R451" s="42" t="s">
        <v>235</v>
      </c>
      <c r="S451" s="43" t="s">
        <v>236</v>
      </c>
      <c r="T451" s="43"/>
      <c r="U451" s="44"/>
      <c r="V451" s="32">
        <f>INDEX('[7]BENCHMARK - OFFICE'!$E$22:$Q$36, MATCH($V$1,'[7]BENCHMARK - OFFICE'!$B$22, 0), MATCH($K451,'[7]BENCHMARK - OFFICE'!$E$12:$Q$12, 0))</f>
        <v>70864</v>
      </c>
      <c r="W451" s="42"/>
      <c r="X451" s="42" t="s">
        <v>19</v>
      </c>
      <c r="Y451" s="42" t="s">
        <v>285</v>
      </c>
      <c r="Z451" s="42"/>
      <c r="AA451" s="42"/>
      <c r="AB451" s="46"/>
      <c r="AC451" s="34">
        <f>INDEX('[7]BENCHMARK - OFFICE'!$E$25:$Q$37, MATCH($X451,'[7]BENCHMARK - OFFICE'!$B$25:$B$37, 0), MATCH($K451,'[7]BENCHMARK - OFFICE'!$E$12:$Q$12, 0))</f>
        <v>45</v>
      </c>
      <c r="AD451" s="35"/>
      <c r="AF451" s="38" t="s">
        <v>481</v>
      </c>
      <c r="AG451" s="38" t="s">
        <v>469</v>
      </c>
    </row>
    <row r="452" spans="1:35" s="38" customFormat="1">
      <c r="A452" s="39"/>
      <c r="B452" s="40" t="s">
        <v>229</v>
      </c>
      <c r="C452" s="40" t="s">
        <v>167</v>
      </c>
      <c r="D452" s="40" t="s">
        <v>167</v>
      </c>
      <c r="E452" s="40" t="s">
        <v>475</v>
      </c>
      <c r="F452" s="40"/>
      <c r="G452" s="40"/>
      <c r="H452" s="40" t="s">
        <v>56</v>
      </c>
      <c r="I452" s="40" t="s">
        <v>57</v>
      </c>
      <c r="J452" s="40" t="s">
        <v>479</v>
      </c>
      <c r="K452" s="40" t="s">
        <v>8</v>
      </c>
      <c r="L452" s="41"/>
      <c r="M452" s="40" t="s">
        <v>480</v>
      </c>
      <c r="N452" s="40"/>
      <c r="O452" s="40">
        <v>2021</v>
      </c>
      <c r="P452" s="40"/>
      <c r="Q452" s="42" t="s">
        <v>63</v>
      </c>
      <c r="R452" s="42" t="s">
        <v>235</v>
      </c>
      <c r="S452" s="43" t="s">
        <v>236</v>
      </c>
      <c r="T452" s="43"/>
      <c r="U452" s="44"/>
      <c r="V452" s="32">
        <f>INDEX('[7]BENCHMARK - OFFICE'!$E$22:$Q$36, MATCH($V$1,'[7]BENCHMARK - OFFICE'!$B$22, 0), MATCH($K452,'[7]BENCHMARK - OFFICE'!$E$12:$Q$12, 0))</f>
        <v>70864</v>
      </c>
      <c r="W452" s="42"/>
      <c r="X452" s="42" t="s">
        <v>20</v>
      </c>
      <c r="Y452" s="42" t="s">
        <v>285</v>
      </c>
      <c r="Z452" s="42"/>
      <c r="AA452" s="42"/>
      <c r="AB452" s="46"/>
      <c r="AC452" s="34">
        <f>INDEX('[7]BENCHMARK - OFFICE'!$E$25:$Q$37, MATCH($X452,'[7]BENCHMARK - OFFICE'!$B$25:$B$37, 0), MATCH($K452,'[7]BENCHMARK - OFFICE'!$E$12:$Q$12, 0))</f>
        <v>1252.8600000000001</v>
      </c>
      <c r="AD452" s="35"/>
      <c r="AF452" s="38" t="s">
        <v>481</v>
      </c>
      <c r="AG452" s="38" t="s">
        <v>469</v>
      </c>
    </row>
    <row r="453" spans="1:35" s="38" customFormat="1">
      <c r="A453" s="39"/>
      <c r="B453" s="40" t="s">
        <v>229</v>
      </c>
      <c r="C453" s="40" t="s">
        <v>167</v>
      </c>
      <c r="D453" s="40" t="s">
        <v>167</v>
      </c>
      <c r="E453" s="40" t="s">
        <v>475</v>
      </c>
      <c r="F453" s="40"/>
      <c r="G453" s="40"/>
      <c r="H453" s="40" t="s">
        <v>56</v>
      </c>
      <c r="I453" s="40" t="s">
        <v>57</v>
      </c>
      <c r="J453" s="40" t="s">
        <v>479</v>
      </c>
      <c r="K453" s="40" t="s">
        <v>8</v>
      </c>
      <c r="L453" s="41"/>
      <c r="M453" s="40" t="s">
        <v>480</v>
      </c>
      <c r="N453" s="40"/>
      <c r="O453" s="40">
        <v>2021</v>
      </c>
      <c r="P453" s="40"/>
      <c r="Q453" s="42" t="s">
        <v>63</v>
      </c>
      <c r="R453" s="42" t="s">
        <v>235</v>
      </c>
      <c r="S453" s="43" t="s">
        <v>236</v>
      </c>
      <c r="T453" s="43"/>
      <c r="U453" s="44"/>
      <c r="V453" s="32">
        <f>INDEX('[7]BENCHMARK - OFFICE'!$E$22:$Q$36, MATCH($V$1,'[7]BENCHMARK - OFFICE'!$B$22, 0), MATCH($K453,'[7]BENCHMARK - OFFICE'!$E$12:$Q$12, 0))</f>
        <v>70864</v>
      </c>
      <c r="W453" s="42"/>
      <c r="X453" s="42" t="s">
        <v>21</v>
      </c>
      <c r="Y453" s="42" t="s">
        <v>285</v>
      </c>
      <c r="Z453" s="42"/>
      <c r="AA453" s="42"/>
      <c r="AB453" s="46"/>
      <c r="AC453" s="34">
        <f>INDEX('[7]BENCHMARK - OFFICE'!$E$25:$Q$37, MATCH($X453,'[7]BENCHMARK - OFFICE'!$B$25:$B$37, 0), MATCH($K453,'[7]BENCHMARK - OFFICE'!$E$12:$Q$12, 0))</f>
        <v>1568.184</v>
      </c>
      <c r="AD453" s="35"/>
      <c r="AF453" s="38" t="s">
        <v>481</v>
      </c>
      <c r="AG453" s="38" t="s">
        <v>469</v>
      </c>
    </row>
    <row r="454" spans="1:35" s="38" customFormat="1">
      <c r="A454" s="39"/>
      <c r="B454" s="40" t="s">
        <v>229</v>
      </c>
      <c r="C454" s="40" t="s">
        <v>167</v>
      </c>
      <c r="D454" s="40" t="s">
        <v>167</v>
      </c>
      <c r="E454" s="40" t="s">
        <v>475</v>
      </c>
      <c r="F454" s="40"/>
      <c r="G454" s="40"/>
      <c r="H454" s="40" t="s">
        <v>56</v>
      </c>
      <c r="I454" s="40" t="s">
        <v>57</v>
      </c>
      <c r="J454" s="40" t="s">
        <v>479</v>
      </c>
      <c r="K454" s="40" t="s">
        <v>8</v>
      </c>
      <c r="L454" s="41"/>
      <c r="M454" s="40" t="s">
        <v>480</v>
      </c>
      <c r="N454" s="40"/>
      <c r="O454" s="40">
        <v>2021</v>
      </c>
      <c r="P454" s="40"/>
      <c r="Q454" s="42" t="s">
        <v>63</v>
      </c>
      <c r="R454" s="42" t="s">
        <v>235</v>
      </c>
      <c r="S454" s="43" t="s">
        <v>236</v>
      </c>
      <c r="T454" s="43"/>
      <c r="U454" s="44"/>
      <c r="V454" s="32">
        <f>INDEX('[7]BENCHMARK - OFFICE'!$E$22:$Q$36, MATCH($V$1,'[7]BENCHMARK - OFFICE'!$B$22, 0), MATCH($K454,'[7]BENCHMARK - OFFICE'!$E$12:$Q$12, 0))</f>
        <v>70864</v>
      </c>
      <c r="W454" s="42"/>
      <c r="X454" s="42" t="s">
        <v>22</v>
      </c>
      <c r="Y454" s="42" t="s">
        <v>285</v>
      </c>
      <c r="Z454" s="42"/>
      <c r="AA454" s="42"/>
      <c r="AB454" s="46"/>
      <c r="AC454" s="34">
        <f>INDEX('[7]BENCHMARK - OFFICE'!$E$25:$Q$37, MATCH($X454,'[7]BENCHMARK - OFFICE'!$B$25:$B$37, 0), MATCH($K454,'[7]BENCHMARK - OFFICE'!$E$12:$Q$12, 0))</f>
        <v>152.76000000000002</v>
      </c>
      <c r="AD454" s="35"/>
      <c r="AF454" s="38" t="s">
        <v>481</v>
      </c>
      <c r="AG454" s="38" t="s">
        <v>469</v>
      </c>
    </row>
    <row r="455" spans="1:35" s="38" customFormat="1">
      <c r="A455" s="39"/>
      <c r="B455" s="40" t="s">
        <v>229</v>
      </c>
      <c r="C455" s="40" t="s">
        <v>167</v>
      </c>
      <c r="D455" s="40" t="s">
        <v>167</v>
      </c>
      <c r="E455" s="40" t="s">
        <v>475</v>
      </c>
      <c r="F455" s="40"/>
      <c r="G455" s="40"/>
      <c r="H455" s="40" t="s">
        <v>56</v>
      </c>
      <c r="I455" s="40" t="s">
        <v>57</v>
      </c>
      <c r="J455" s="40" t="s">
        <v>479</v>
      </c>
      <c r="K455" s="40" t="s">
        <v>8</v>
      </c>
      <c r="L455" s="41"/>
      <c r="M455" s="40" t="s">
        <v>480</v>
      </c>
      <c r="N455" s="40"/>
      <c r="O455" s="40">
        <v>2021</v>
      </c>
      <c r="P455" s="40"/>
      <c r="Q455" s="42" t="s">
        <v>63</v>
      </c>
      <c r="R455" s="42" t="s">
        <v>235</v>
      </c>
      <c r="S455" s="43" t="s">
        <v>236</v>
      </c>
      <c r="T455" s="43"/>
      <c r="U455" s="44"/>
      <c r="V455" s="32">
        <f>INDEX('[7]BENCHMARK - OFFICE'!$E$22:$Q$36, MATCH($V$1,'[7]BENCHMARK - OFFICE'!$B$22, 0), MATCH($K455,'[7]BENCHMARK - OFFICE'!$E$12:$Q$12, 0))</f>
        <v>70864</v>
      </c>
      <c r="W455" s="42"/>
      <c r="X455" s="42" t="s">
        <v>23</v>
      </c>
      <c r="Y455" s="42" t="s">
        <v>285</v>
      </c>
      <c r="Z455" s="42"/>
      <c r="AA455" s="42"/>
      <c r="AB455" s="46"/>
      <c r="AC455" s="34">
        <f>INDEX('[7]BENCHMARK - OFFICE'!$E$25:$Q$37, MATCH($X455,'[7]BENCHMARK - OFFICE'!$B$25:$B$37, 0), MATCH($K455,'[7]BENCHMARK - OFFICE'!$E$12:$Q$12, 0))</f>
        <v>943.10328000000027</v>
      </c>
      <c r="AD455" s="35"/>
      <c r="AF455" s="38" t="s">
        <v>481</v>
      </c>
      <c r="AG455" s="38" t="s">
        <v>469</v>
      </c>
    </row>
    <row r="456" spans="1:35" s="38" customFormat="1">
      <c r="A456" s="39"/>
      <c r="B456" s="40" t="s">
        <v>229</v>
      </c>
      <c r="C456" s="40" t="s">
        <v>167</v>
      </c>
      <c r="D456" s="40" t="s">
        <v>167</v>
      </c>
      <c r="E456" s="40" t="s">
        <v>475</v>
      </c>
      <c r="F456" s="40"/>
      <c r="G456" s="40"/>
      <c r="H456" s="40" t="s">
        <v>56</v>
      </c>
      <c r="I456" s="40" t="s">
        <v>57</v>
      </c>
      <c r="J456" s="40" t="s">
        <v>479</v>
      </c>
      <c r="K456" s="40" t="s">
        <v>8</v>
      </c>
      <c r="L456" s="41"/>
      <c r="M456" s="40" t="s">
        <v>480</v>
      </c>
      <c r="N456" s="40"/>
      <c r="O456" s="40">
        <v>2021</v>
      </c>
      <c r="P456" s="40"/>
      <c r="Q456" s="42" t="s">
        <v>63</v>
      </c>
      <c r="R456" s="42" t="s">
        <v>235</v>
      </c>
      <c r="S456" s="43" t="s">
        <v>236</v>
      </c>
      <c r="T456" s="43"/>
      <c r="U456" s="44"/>
      <c r="V456" s="32">
        <f>INDEX('[7]BENCHMARK - OFFICE'!$E$22:$Q$36, MATCH($V$1,'[7]BENCHMARK - OFFICE'!$B$22, 0), MATCH($K456,'[7]BENCHMARK - OFFICE'!$E$12:$Q$12, 0))</f>
        <v>70864</v>
      </c>
      <c r="W456" s="42"/>
      <c r="X456" s="42" t="s">
        <v>24</v>
      </c>
      <c r="Y456" s="42" t="s">
        <v>285</v>
      </c>
      <c r="Z456" s="42"/>
      <c r="AA456" s="42"/>
      <c r="AB456" s="46"/>
      <c r="AC456" s="34">
        <f>INDEX('[7]BENCHMARK - OFFICE'!$E$25:$Q$37, MATCH($X456,'[7]BENCHMARK - OFFICE'!$B$25:$B$37, 0), MATCH($K456,'[7]BENCHMARK - OFFICE'!$E$12:$Q$12, 0))</f>
        <v>0</v>
      </c>
      <c r="AD456" s="35"/>
      <c r="AF456" s="38" t="s">
        <v>481</v>
      </c>
      <c r="AG456" s="38" t="s">
        <v>469</v>
      </c>
    </row>
    <row r="457" spans="1:35" s="36" customFormat="1" ht="20.399999999999999" customHeight="1">
      <c r="A457" s="39"/>
      <c r="B457" s="40"/>
      <c r="C457" s="40"/>
      <c r="D457" s="47"/>
      <c r="E457" s="40"/>
      <c r="F457" s="40"/>
      <c r="G457" s="40"/>
      <c r="H457" s="40"/>
      <c r="I457" s="40"/>
      <c r="J457" s="40"/>
      <c r="K457" s="1"/>
      <c r="L457" s="40"/>
      <c r="M457" s="40"/>
      <c r="N457" s="40"/>
      <c r="O457" s="41"/>
      <c r="P457" s="40"/>
      <c r="Q457" s="40"/>
      <c r="R457" s="40"/>
      <c r="S457" s="40"/>
      <c r="T457" s="48"/>
      <c r="U457" s="48"/>
      <c r="V457" s="49"/>
      <c r="W457" s="50"/>
      <c r="X457" s="51"/>
      <c r="Y457" s="52"/>
      <c r="Z457" s="48"/>
      <c r="AA457" s="48"/>
      <c r="AB457" s="48"/>
      <c r="AC457" s="34"/>
      <c r="AD457" s="48"/>
      <c r="AE457" s="54"/>
      <c r="AF457" s="38"/>
      <c r="AG457" s="35"/>
      <c r="AH457" s="38"/>
      <c r="AI457" s="38"/>
    </row>
    <row r="458" spans="1:35" s="36" customFormat="1" ht="20.399999999999999" customHeight="1">
      <c r="A458" s="39"/>
      <c r="B458" s="40"/>
      <c r="C458" s="40"/>
      <c r="D458" s="47"/>
      <c r="E458" s="40"/>
      <c r="F458" s="40"/>
      <c r="G458" s="40"/>
      <c r="H458" s="40"/>
      <c r="I458" s="40"/>
      <c r="J458" s="40"/>
      <c r="K458" s="1"/>
      <c r="L458" s="40"/>
      <c r="M458" s="40"/>
      <c r="N458" s="40"/>
      <c r="O458" s="41"/>
      <c r="P458" s="40"/>
      <c r="Q458" s="40"/>
      <c r="R458" s="40"/>
      <c r="S458" s="40"/>
      <c r="T458" s="48"/>
      <c r="U458" s="48"/>
      <c r="V458" s="49"/>
      <c r="W458" s="50"/>
      <c r="X458" s="51"/>
      <c r="Y458" s="52"/>
      <c r="Z458" s="48"/>
      <c r="AA458" s="48"/>
      <c r="AB458" s="48"/>
      <c r="AC458" s="53"/>
      <c r="AD458" s="48"/>
      <c r="AE458" s="54"/>
      <c r="AF458" s="38"/>
      <c r="AG458" s="35"/>
      <c r="AH458" s="38"/>
      <c r="AI458" s="38"/>
    </row>
    <row r="459" spans="1:35" s="36" customFormat="1" ht="20.399999999999999" customHeight="1">
      <c r="A459" s="39"/>
      <c r="B459" s="40"/>
      <c r="C459" s="40"/>
      <c r="D459" s="47"/>
      <c r="E459" s="40"/>
      <c r="F459" s="40"/>
      <c r="G459" s="40"/>
      <c r="H459" s="40"/>
      <c r="I459" s="40"/>
      <c r="J459" s="40"/>
      <c r="K459" s="1"/>
      <c r="L459" s="40"/>
      <c r="M459" s="40"/>
      <c r="N459" s="40"/>
      <c r="O459" s="41"/>
      <c r="P459" s="40"/>
      <c r="Q459" s="40"/>
      <c r="R459" s="40"/>
      <c r="S459" s="40"/>
      <c r="T459" s="48"/>
      <c r="U459" s="48"/>
      <c r="V459" s="49"/>
      <c r="W459" s="50"/>
      <c r="X459" s="51"/>
      <c r="Y459" s="52"/>
      <c r="Z459" s="48"/>
      <c r="AA459" s="48"/>
      <c r="AB459" s="48"/>
      <c r="AC459" s="53"/>
      <c r="AD459" s="48"/>
      <c r="AE459" s="54"/>
      <c r="AF459" s="38"/>
      <c r="AG459" s="35"/>
      <c r="AH459" s="38"/>
      <c r="AI459" s="38"/>
    </row>
    <row r="460" spans="1:35" s="36" customFormat="1" ht="20.399999999999999" customHeight="1">
      <c r="A460" s="39"/>
      <c r="B460" s="40"/>
      <c r="C460" s="40"/>
      <c r="D460" s="47"/>
      <c r="E460" s="40"/>
      <c r="F460" s="40"/>
      <c r="G460" s="40"/>
      <c r="H460" s="40"/>
      <c r="I460" s="40"/>
      <c r="J460" s="40"/>
      <c r="K460" s="1"/>
      <c r="L460" s="40"/>
      <c r="M460" s="40"/>
      <c r="N460" s="40"/>
      <c r="O460" s="41"/>
      <c r="P460" s="40"/>
      <c r="Q460" s="40"/>
      <c r="R460" s="40"/>
      <c r="S460" s="40"/>
      <c r="T460" s="48"/>
      <c r="U460" s="48"/>
      <c r="V460" s="49"/>
      <c r="W460" s="50"/>
      <c r="X460" s="51"/>
      <c r="Y460" s="52"/>
      <c r="Z460" s="48"/>
      <c r="AA460" s="48"/>
      <c r="AB460" s="48"/>
      <c r="AC460" s="53"/>
      <c r="AD460" s="48"/>
      <c r="AE460" s="54"/>
      <c r="AF460" s="38"/>
      <c r="AG460" s="35"/>
      <c r="AH460" s="38"/>
      <c r="AI460" s="38"/>
    </row>
    <row r="461" spans="1:35" s="36" customFormat="1" ht="20.399999999999999" customHeight="1">
      <c r="A461" s="39"/>
      <c r="B461" s="40"/>
      <c r="C461" s="40"/>
      <c r="D461" s="47"/>
      <c r="E461" s="40"/>
      <c r="F461" s="40"/>
      <c r="G461" s="40"/>
      <c r="H461" s="40"/>
      <c r="I461" s="40"/>
      <c r="J461" s="40"/>
      <c r="K461" s="1"/>
      <c r="L461" s="40"/>
      <c r="M461" s="40"/>
      <c r="N461" s="40"/>
      <c r="O461" s="41"/>
      <c r="P461" s="40"/>
      <c r="Q461" s="40"/>
      <c r="R461" s="40"/>
      <c r="S461" s="40"/>
      <c r="T461" s="48"/>
      <c r="U461" s="48"/>
      <c r="V461" s="49"/>
      <c r="W461" s="50"/>
      <c r="X461" s="51"/>
      <c r="Y461" s="52"/>
      <c r="Z461" s="48"/>
      <c r="AA461" s="48"/>
      <c r="AB461" s="48"/>
      <c r="AC461" s="53"/>
      <c r="AD461" s="48"/>
      <c r="AE461" s="54"/>
      <c r="AF461" s="38"/>
      <c r="AG461" s="35"/>
      <c r="AH461" s="38"/>
      <c r="AI461" s="38"/>
    </row>
    <row r="462" spans="1:35" s="36" customFormat="1" ht="20.399999999999999" customHeight="1">
      <c r="A462" s="39"/>
      <c r="B462" s="40"/>
      <c r="C462" s="40"/>
      <c r="D462" s="47"/>
      <c r="E462" s="40"/>
      <c r="F462" s="40"/>
      <c r="G462" s="40"/>
      <c r="H462" s="40"/>
      <c r="I462" s="40"/>
      <c r="J462" s="40"/>
      <c r="K462" s="1"/>
      <c r="L462" s="40"/>
      <c r="M462" s="40"/>
      <c r="N462" s="40"/>
      <c r="O462" s="41"/>
      <c r="P462" s="40"/>
      <c r="Q462" s="40"/>
      <c r="R462" s="40"/>
      <c r="S462" s="40"/>
      <c r="T462" s="48"/>
      <c r="U462" s="48"/>
      <c r="V462" s="49"/>
      <c r="W462" s="50"/>
      <c r="X462" s="51"/>
      <c r="Y462" s="52"/>
      <c r="Z462" s="48"/>
      <c r="AA462" s="48"/>
      <c r="AB462" s="48"/>
      <c r="AC462" s="53"/>
      <c r="AD462" s="48"/>
      <c r="AE462" s="54"/>
      <c r="AF462" s="38"/>
      <c r="AG462" s="35"/>
      <c r="AH462" s="38"/>
      <c r="AI462" s="38"/>
    </row>
    <row r="463" spans="1:35" s="36" customFormat="1" ht="20.399999999999999" customHeight="1">
      <c r="A463" s="39"/>
      <c r="B463" s="40"/>
      <c r="C463" s="40"/>
      <c r="D463" s="47"/>
      <c r="E463" s="40"/>
      <c r="F463" s="40"/>
      <c r="G463" s="40"/>
      <c r="H463" s="40"/>
      <c r="I463" s="40"/>
      <c r="J463" s="40"/>
      <c r="K463" s="1"/>
      <c r="L463" s="40"/>
      <c r="M463" s="40"/>
      <c r="N463" s="40"/>
      <c r="O463" s="41"/>
      <c r="P463" s="40"/>
      <c r="Q463" s="40"/>
      <c r="R463" s="40"/>
      <c r="S463" s="40"/>
      <c r="T463" s="48"/>
      <c r="U463" s="48"/>
      <c r="V463" s="49"/>
      <c r="W463" s="50"/>
      <c r="X463" s="51"/>
      <c r="Y463" s="52"/>
      <c r="Z463" s="48"/>
      <c r="AA463" s="48"/>
      <c r="AB463" s="48"/>
      <c r="AC463" s="53"/>
      <c r="AD463" s="48"/>
      <c r="AE463" s="54"/>
      <c r="AF463" s="38"/>
      <c r="AG463" s="35"/>
      <c r="AH463" s="38"/>
      <c r="AI463" s="38"/>
    </row>
    <row r="464" spans="1:35" s="36" customFormat="1" ht="20.399999999999999" customHeight="1">
      <c r="A464" s="39"/>
      <c r="B464" s="40"/>
      <c r="C464" s="40"/>
      <c r="D464" s="47"/>
      <c r="E464" s="40"/>
      <c r="F464" s="40"/>
      <c r="G464" s="40"/>
      <c r="H464" s="40"/>
      <c r="I464" s="40"/>
      <c r="J464" s="40"/>
      <c r="K464" s="1"/>
      <c r="L464" s="40"/>
      <c r="M464" s="40"/>
      <c r="N464" s="40"/>
      <c r="O464" s="41"/>
      <c r="P464" s="40"/>
      <c r="Q464" s="40"/>
      <c r="R464" s="40"/>
      <c r="S464" s="40"/>
      <c r="T464" s="48"/>
      <c r="U464" s="48"/>
      <c r="V464" s="49"/>
      <c r="W464" s="50"/>
      <c r="X464" s="51"/>
      <c r="Y464" s="52"/>
      <c r="Z464" s="48"/>
      <c r="AA464" s="48"/>
      <c r="AB464" s="48"/>
      <c r="AC464" s="53"/>
      <c r="AD464" s="48"/>
      <c r="AE464" s="54"/>
      <c r="AF464" s="38"/>
      <c r="AG464" s="35"/>
      <c r="AH464" s="38"/>
      <c r="AI464" s="38"/>
    </row>
    <row r="465" spans="1:35" s="36" customFormat="1" ht="20.399999999999999" customHeight="1">
      <c r="A465" s="39"/>
      <c r="B465" s="40"/>
      <c r="C465" s="40"/>
      <c r="D465" s="47"/>
      <c r="E465" s="40"/>
      <c r="F465" s="40"/>
      <c r="G465" s="40"/>
      <c r="H465" s="40"/>
      <c r="I465" s="40"/>
      <c r="J465" s="40"/>
      <c r="K465" s="1"/>
      <c r="L465" s="40"/>
      <c r="M465" s="40"/>
      <c r="N465" s="40"/>
      <c r="O465" s="41"/>
      <c r="P465" s="40"/>
      <c r="Q465" s="40"/>
      <c r="R465" s="40"/>
      <c r="S465" s="40"/>
      <c r="T465" s="48"/>
      <c r="U465" s="48"/>
      <c r="V465" s="49"/>
      <c r="W465" s="50"/>
      <c r="X465" s="51"/>
      <c r="Y465" s="52"/>
      <c r="Z465" s="48"/>
      <c r="AA465" s="48"/>
      <c r="AB465" s="48"/>
      <c r="AC465" s="53"/>
      <c r="AD465" s="48"/>
      <c r="AE465" s="54"/>
      <c r="AF465" s="38"/>
      <c r="AG465" s="35"/>
      <c r="AH465" s="38"/>
      <c r="AI465" s="38"/>
    </row>
    <row r="466" spans="1:35" s="36" customFormat="1" ht="20.399999999999999" customHeight="1">
      <c r="A466" s="39"/>
      <c r="B466" s="40"/>
      <c r="C466" s="40"/>
      <c r="D466" s="47"/>
      <c r="E466" s="40"/>
      <c r="F466" s="40"/>
      <c r="G466" s="40"/>
      <c r="H466" s="40"/>
      <c r="I466" s="40"/>
      <c r="J466" s="40"/>
      <c r="K466" s="1"/>
      <c r="L466" s="40"/>
      <c r="M466" s="40"/>
      <c r="N466" s="40"/>
      <c r="O466" s="41"/>
      <c r="P466" s="40"/>
      <c r="Q466" s="40"/>
      <c r="R466" s="40"/>
      <c r="S466" s="40"/>
      <c r="T466" s="48"/>
      <c r="U466" s="48"/>
      <c r="V466" s="49"/>
      <c r="W466" s="50"/>
      <c r="X466" s="51"/>
      <c r="Y466" s="52"/>
      <c r="Z466" s="48"/>
      <c r="AA466" s="48"/>
      <c r="AB466" s="48"/>
      <c r="AC466" s="53"/>
      <c r="AD466" s="48"/>
      <c r="AE466" s="54"/>
      <c r="AF466" s="38"/>
      <c r="AG466" s="35"/>
      <c r="AH466" s="38"/>
      <c r="AI466" s="38"/>
    </row>
    <row r="467" spans="1:35" s="36" customFormat="1" ht="20.399999999999999" customHeight="1">
      <c r="A467" s="39"/>
      <c r="B467" s="40"/>
      <c r="C467" s="40"/>
      <c r="D467" s="47"/>
      <c r="E467" s="40"/>
      <c r="F467" s="40"/>
      <c r="G467" s="40"/>
      <c r="H467" s="40"/>
      <c r="I467" s="40"/>
      <c r="J467" s="40"/>
      <c r="K467" s="1"/>
      <c r="L467" s="40"/>
      <c r="M467" s="40"/>
      <c r="N467" s="40"/>
      <c r="O467" s="41"/>
      <c r="P467" s="40"/>
      <c r="Q467" s="40"/>
      <c r="R467" s="40"/>
      <c r="S467" s="40"/>
      <c r="T467" s="48"/>
      <c r="U467" s="48"/>
      <c r="V467" s="49"/>
      <c r="W467" s="50"/>
      <c r="X467" s="51"/>
      <c r="Y467" s="52"/>
      <c r="Z467" s="48"/>
      <c r="AA467" s="48"/>
      <c r="AB467" s="48"/>
      <c r="AC467" s="53"/>
      <c r="AD467" s="48"/>
      <c r="AE467" s="54"/>
      <c r="AF467" s="38"/>
      <c r="AG467" s="35"/>
      <c r="AH467" s="38"/>
      <c r="AI467" s="38"/>
    </row>
    <row r="468" spans="1:35" s="36" customFormat="1" ht="20.399999999999999" customHeight="1">
      <c r="A468" s="39"/>
      <c r="B468" s="40"/>
      <c r="C468" s="40"/>
      <c r="D468" s="47"/>
      <c r="E468" s="40"/>
      <c r="F468" s="40"/>
      <c r="G468" s="40"/>
      <c r="H468" s="40"/>
      <c r="I468" s="40"/>
      <c r="J468" s="40"/>
      <c r="K468" s="1"/>
      <c r="L468" s="40"/>
      <c r="M468" s="40"/>
      <c r="N468" s="40"/>
      <c r="O468" s="41"/>
      <c r="P468" s="40"/>
      <c r="Q468" s="40"/>
      <c r="R468" s="40"/>
      <c r="S468" s="40"/>
      <c r="T468" s="48"/>
      <c r="U468" s="48"/>
      <c r="V468" s="49"/>
      <c r="W468" s="50"/>
      <c r="X468" s="51"/>
      <c r="Y468" s="52"/>
      <c r="Z468" s="48"/>
      <c r="AA468" s="48"/>
      <c r="AB468" s="48"/>
      <c r="AC468" s="53"/>
      <c r="AD468" s="48"/>
      <c r="AE468" s="54"/>
      <c r="AF468" s="38"/>
      <c r="AG468" s="35"/>
      <c r="AH468" s="38"/>
      <c r="AI468" s="38"/>
    </row>
    <row r="469" spans="1:35" s="36" customFormat="1" ht="20.399999999999999" customHeight="1">
      <c r="A469" s="39"/>
      <c r="B469" s="40"/>
      <c r="C469" s="40"/>
      <c r="D469" s="47"/>
      <c r="E469" s="40"/>
      <c r="F469" s="40"/>
      <c r="G469" s="40"/>
      <c r="H469" s="40"/>
      <c r="I469" s="40"/>
      <c r="J469" s="40"/>
      <c r="K469" s="1"/>
      <c r="L469" s="40"/>
      <c r="M469" s="40"/>
      <c r="N469" s="40"/>
      <c r="O469" s="41"/>
      <c r="P469" s="40"/>
      <c r="Q469" s="40"/>
      <c r="R469" s="40"/>
      <c r="S469" s="40"/>
      <c r="T469" s="48"/>
      <c r="U469" s="48"/>
      <c r="V469" s="49"/>
      <c r="W469" s="50"/>
      <c r="X469" s="51"/>
      <c r="Y469" s="52"/>
      <c r="Z469" s="48"/>
      <c r="AA469" s="48"/>
      <c r="AB469" s="48"/>
      <c r="AC469" s="53"/>
      <c r="AD469" s="48"/>
      <c r="AE469" s="54"/>
      <c r="AF469" s="38"/>
      <c r="AG469" s="35"/>
      <c r="AH469" s="38"/>
      <c r="AI469" s="38"/>
    </row>
    <row r="470" spans="1:35" s="36" customFormat="1" ht="20.399999999999999" customHeight="1">
      <c r="A470" s="39"/>
      <c r="B470" s="40"/>
      <c r="C470" s="40"/>
      <c r="D470" s="47"/>
      <c r="E470" s="40"/>
      <c r="F470" s="40"/>
      <c r="G470" s="40"/>
      <c r="H470" s="40"/>
      <c r="I470" s="40"/>
      <c r="J470" s="40"/>
      <c r="K470" s="1"/>
      <c r="L470" s="40"/>
      <c r="M470" s="40"/>
      <c r="N470" s="40"/>
      <c r="O470" s="41"/>
      <c r="P470" s="40"/>
      <c r="Q470" s="40"/>
      <c r="R470" s="40"/>
      <c r="S470" s="40"/>
      <c r="T470" s="48"/>
      <c r="U470" s="48"/>
      <c r="V470" s="49"/>
      <c r="W470" s="50"/>
      <c r="X470" s="51"/>
      <c r="Y470" s="52"/>
      <c r="Z470" s="48"/>
      <c r="AA470" s="48"/>
      <c r="AB470" s="48"/>
      <c r="AC470" s="53"/>
      <c r="AD470" s="48"/>
      <c r="AE470" s="54"/>
      <c r="AF470" s="38"/>
      <c r="AG470" s="35"/>
      <c r="AH470" s="38"/>
      <c r="AI470" s="38"/>
    </row>
    <row r="471" spans="1:35" s="36" customFormat="1" ht="20.399999999999999" customHeight="1">
      <c r="A471" s="39"/>
      <c r="B471" s="40"/>
      <c r="C471" s="40"/>
      <c r="D471" s="47"/>
      <c r="E471" s="40"/>
      <c r="F471" s="40"/>
      <c r="G471" s="40"/>
      <c r="H471" s="40"/>
      <c r="I471" s="40"/>
      <c r="J471" s="40"/>
      <c r="K471" s="1"/>
      <c r="L471" s="40"/>
      <c r="M471" s="40"/>
      <c r="N471" s="40"/>
      <c r="O471" s="41"/>
      <c r="P471" s="40"/>
      <c r="Q471" s="40"/>
      <c r="R471" s="40"/>
      <c r="S471" s="40"/>
      <c r="T471" s="48"/>
      <c r="U471" s="48"/>
      <c r="V471" s="49"/>
      <c r="W471" s="50"/>
      <c r="X471" s="51"/>
      <c r="Y471" s="52"/>
      <c r="Z471" s="48"/>
      <c r="AA471" s="48"/>
      <c r="AB471" s="48"/>
      <c r="AC471" s="53"/>
      <c r="AD471" s="48"/>
      <c r="AE471" s="54"/>
      <c r="AF471" s="38"/>
      <c r="AG471" s="35"/>
      <c r="AH471" s="38"/>
      <c r="AI471" s="38"/>
    </row>
    <row r="472" spans="1:35" s="36" customFormat="1" ht="20.399999999999999" customHeight="1">
      <c r="A472" s="39"/>
      <c r="B472" s="40"/>
      <c r="C472" s="40"/>
      <c r="D472" s="47"/>
      <c r="E472" s="40"/>
      <c r="F472" s="40"/>
      <c r="G472" s="40"/>
      <c r="H472" s="40"/>
      <c r="I472" s="40"/>
      <c r="J472" s="40"/>
      <c r="K472" s="1"/>
      <c r="L472" s="40"/>
      <c r="M472" s="40"/>
      <c r="N472" s="40"/>
      <c r="O472" s="41"/>
      <c r="P472" s="40"/>
      <c r="Q472" s="40"/>
      <c r="R472" s="40"/>
      <c r="S472" s="40"/>
      <c r="T472" s="48"/>
      <c r="U472" s="48"/>
      <c r="V472" s="49"/>
      <c r="W472" s="50"/>
      <c r="X472" s="51"/>
      <c r="Y472" s="52"/>
      <c r="Z472" s="48"/>
      <c r="AA472" s="48"/>
      <c r="AB472" s="48"/>
      <c r="AC472" s="53"/>
      <c r="AD472" s="48"/>
      <c r="AE472" s="54"/>
      <c r="AF472" s="38"/>
      <c r="AG472" s="35"/>
      <c r="AH472" s="38"/>
      <c r="AI472" s="38"/>
    </row>
    <row r="473" spans="1:35" s="36" customFormat="1" ht="20.399999999999999" customHeight="1">
      <c r="A473" s="39"/>
      <c r="B473" s="40"/>
      <c r="C473" s="40"/>
      <c r="D473" s="47"/>
      <c r="E473" s="40"/>
      <c r="F473" s="40"/>
      <c r="G473" s="40"/>
      <c r="H473" s="40"/>
      <c r="I473" s="40"/>
      <c r="J473" s="40"/>
      <c r="K473" s="1"/>
      <c r="L473" s="40"/>
      <c r="M473" s="40"/>
      <c r="N473" s="40"/>
      <c r="O473" s="41"/>
      <c r="P473" s="40"/>
      <c r="Q473" s="40"/>
      <c r="R473" s="40"/>
      <c r="S473" s="40"/>
      <c r="T473" s="48"/>
      <c r="U473" s="48"/>
      <c r="V473" s="49"/>
      <c r="W473" s="50"/>
      <c r="X473" s="51"/>
      <c r="Y473" s="52"/>
      <c r="Z473" s="48"/>
      <c r="AA473" s="48"/>
      <c r="AB473" s="48"/>
      <c r="AC473" s="53"/>
      <c r="AD473" s="48"/>
      <c r="AE473" s="54"/>
      <c r="AF473" s="38"/>
      <c r="AG473" s="35"/>
      <c r="AH473" s="38"/>
      <c r="AI473" s="38"/>
    </row>
    <row r="474" spans="1:35" s="36" customFormat="1" ht="20.399999999999999" customHeight="1">
      <c r="A474" s="39"/>
      <c r="B474" s="40"/>
      <c r="C474" s="40"/>
      <c r="D474" s="47"/>
      <c r="E474" s="40"/>
      <c r="F474" s="40"/>
      <c r="G474" s="40"/>
      <c r="H474" s="40"/>
      <c r="I474" s="40"/>
      <c r="J474" s="40"/>
      <c r="K474" s="1"/>
      <c r="L474" s="40"/>
      <c r="M474" s="40"/>
      <c r="N474" s="40"/>
      <c r="O474" s="41"/>
      <c r="P474" s="40"/>
      <c r="Q474" s="40"/>
      <c r="R474" s="40"/>
      <c r="S474" s="40"/>
      <c r="T474" s="48"/>
      <c r="U474" s="48"/>
      <c r="V474" s="49"/>
      <c r="W474" s="50"/>
      <c r="X474" s="51"/>
      <c r="Y474" s="52"/>
      <c r="Z474" s="48"/>
      <c r="AA474" s="48"/>
      <c r="AB474" s="48"/>
      <c r="AC474" s="53"/>
      <c r="AD474" s="48"/>
      <c r="AE474" s="54"/>
      <c r="AF474" s="38"/>
      <c r="AG474" s="35"/>
      <c r="AH474" s="38"/>
      <c r="AI474" s="38"/>
    </row>
    <row r="475" spans="1:35" s="36" customFormat="1" ht="20.399999999999999" customHeight="1">
      <c r="A475" s="39"/>
      <c r="B475" s="40"/>
      <c r="C475" s="40"/>
      <c r="D475" s="47"/>
      <c r="E475" s="40"/>
      <c r="F475" s="40"/>
      <c r="G475" s="40"/>
      <c r="H475" s="40"/>
      <c r="I475" s="40"/>
      <c r="J475" s="40"/>
      <c r="K475" s="1"/>
      <c r="L475" s="40"/>
      <c r="M475" s="40"/>
      <c r="N475" s="40"/>
      <c r="O475" s="41"/>
      <c r="P475" s="40"/>
      <c r="Q475" s="40"/>
      <c r="R475" s="40"/>
      <c r="S475" s="40"/>
      <c r="T475" s="48"/>
      <c r="U475" s="48"/>
      <c r="V475" s="49"/>
      <c r="W475" s="50"/>
      <c r="X475" s="51"/>
      <c r="Y475" s="52"/>
      <c r="Z475" s="48"/>
      <c r="AA475" s="48"/>
      <c r="AB475" s="48"/>
      <c r="AC475" s="53"/>
      <c r="AD475" s="48"/>
      <c r="AE475" s="54"/>
      <c r="AF475" s="38"/>
      <c r="AG475" s="35"/>
      <c r="AH475" s="38"/>
      <c r="AI475" s="38"/>
    </row>
    <row r="476" spans="1:35" s="36" customFormat="1" ht="20.399999999999999" customHeight="1">
      <c r="A476" s="39"/>
      <c r="B476" s="40"/>
      <c r="C476" s="40"/>
      <c r="D476" s="47"/>
      <c r="E476" s="40"/>
      <c r="F476" s="40"/>
      <c r="G476" s="40"/>
      <c r="H476" s="40"/>
      <c r="I476" s="40"/>
      <c r="J476" s="40"/>
      <c r="K476" s="1"/>
      <c r="L476" s="40"/>
      <c r="M476" s="40"/>
      <c r="N476" s="40"/>
      <c r="O476" s="41"/>
      <c r="P476" s="40"/>
      <c r="Q476" s="40"/>
      <c r="R476" s="40"/>
      <c r="S476" s="40"/>
      <c r="T476" s="48"/>
      <c r="U476" s="48"/>
      <c r="V476" s="49"/>
      <c r="W476" s="50"/>
      <c r="X476" s="51"/>
      <c r="Y476" s="52"/>
      <c r="Z476" s="48"/>
      <c r="AA476" s="48"/>
      <c r="AB476" s="48"/>
      <c r="AC476" s="53"/>
      <c r="AD476" s="48"/>
      <c r="AE476" s="54"/>
      <c r="AF476" s="38"/>
      <c r="AG476" s="35"/>
      <c r="AH476" s="38"/>
      <c r="AI476" s="38"/>
    </row>
    <row r="477" spans="1:35" s="36" customFormat="1" ht="20.399999999999999" customHeight="1">
      <c r="A477" s="39"/>
      <c r="B477" s="40"/>
      <c r="C477" s="40"/>
      <c r="D477" s="47"/>
      <c r="E477" s="40"/>
      <c r="F477" s="40"/>
      <c r="G477" s="40"/>
      <c r="H477" s="40"/>
      <c r="I477" s="40"/>
      <c r="J477" s="40"/>
      <c r="K477" s="1"/>
      <c r="L477" s="40"/>
      <c r="M477" s="40"/>
      <c r="N477" s="40"/>
      <c r="O477" s="41"/>
      <c r="P477" s="40"/>
      <c r="Q477" s="40"/>
      <c r="R477" s="40"/>
      <c r="S477" s="40"/>
      <c r="T477" s="48"/>
      <c r="U477" s="48"/>
      <c r="V477" s="49"/>
      <c r="W477" s="50"/>
      <c r="X477" s="51"/>
      <c r="Y477" s="52"/>
      <c r="Z477" s="48"/>
      <c r="AA477" s="48"/>
      <c r="AB477" s="48"/>
      <c r="AC477" s="53"/>
      <c r="AD477" s="48"/>
      <c r="AE477" s="54"/>
      <c r="AF477" s="38"/>
      <c r="AG477" s="35"/>
      <c r="AH477" s="38"/>
      <c r="AI477" s="38"/>
    </row>
    <row r="478" spans="1:35" s="36" customFormat="1" ht="20.399999999999999" customHeight="1">
      <c r="A478" s="39"/>
      <c r="B478" s="40"/>
      <c r="C478" s="40"/>
      <c r="D478" s="47"/>
      <c r="E478" s="40"/>
      <c r="F478" s="40"/>
      <c r="G478" s="40"/>
      <c r="H478" s="40"/>
      <c r="I478" s="40"/>
      <c r="J478" s="40"/>
      <c r="K478" s="1"/>
      <c r="L478" s="40"/>
      <c r="M478" s="40"/>
      <c r="N478" s="40"/>
      <c r="O478" s="41"/>
      <c r="P478" s="40"/>
      <c r="Q478" s="40"/>
      <c r="R478" s="40"/>
      <c r="S478" s="40"/>
      <c r="T478" s="48"/>
      <c r="U478" s="48"/>
      <c r="V478" s="49"/>
      <c r="W478" s="50"/>
      <c r="X478" s="51"/>
      <c r="Y478" s="52"/>
      <c r="Z478" s="48"/>
      <c r="AA478" s="48"/>
      <c r="AB478" s="48"/>
      <c r="AC478" s="53"/>
      <c r="AD478" s="48"/>
      <c r="AE478" s="54"/>
      <c r="AF478" s="38"/>
      <c r="AG478" s="35"/>
      <c r="AH478" s="38"/>
      <c r="AI478" s="38"/>
    </row>
    <row r="479" spans="1:35" s="36" customFormat="1" ht="20.399999999999999" customHeight="1">
      <c r="A479" s="39"/>
      <c r="B479" s="40"/>
      <c r="C479" s="40"/>
      <c r="D479" s="47"/>
      <c r="E479" s="40"/>
      <c r="F479" s="40"/>
      <c r="G479" s="40"/>
      <c r="H479" s="40"/>
      <c r="I479" s="40"/>
      <c r="J479" s="40"/>
      <c r="K479" s="1"/>
      <c r="L479" s="40"/>
      <c r="M479" s="40"/>
      <c r="N479" s="40"/>
      <c r="O479" s="41"/>
      <c r="P479" s="40"/>
      <c r="Q479" s="40"/>
      <c r="R479" s="40"/>
      <c r="S479" s="40"/>
      <c r="T479" s="48"/>
      <c r="U479" s="48"/>
      <c r="V479" s="49"/>
      <c r="W479" s="50"/>
      <c r="X479" s="51"/>
      <c r="Y479" s="52"/>
      <c r="Z479" s="48"/>
      <c r="AA479" s="48"/>
      <c r="AB479" s="48"/>
      <c r="AC479" s="53"/>
      <c r="AD479" s="48"/>
      <c r="AE479" s="54"/>
      <c r="AF479" s="38"/>
      <c r="AG479" s="35"/>
      <c r="AH479" s="38"/>
      <c r="AI479" s="38"/>
    </row>
    <row r="480" spans="1:35" s="36" customFormat="1" ht="20.399999999999999" customHeight="1">
      <c r="A480" s="39"/>
      <c r="B480" s="40"/>
      <c r="C480" s="40"/>
      <c r="D480" s="47"/>
      <c r="E480" s="40"/>
      <c r="F480" s="40"/>
      <c r="G480" s="40"/>
      <c r="H480" s="40"/>
      <c r="I480" s="40"/>
      <c r="J480" s="40"/>
      <c r="K480" s="1"/>
      <c r="L480" s="40"/>
      <c r="M480" s="40"/>
      <c r="N480" s="40"/>
      <c r="O480" s="41"/>
      <c r="P480" s="40"/>
      <c r="Q480" s="40"/>
      <c r="R480" s="40"/>
      <c r="S480" s="40"/>
      <c r="T480" s="48"/>
      <c r="U480" s="48"/>
      <c r="V480" s="49"/>
      <c r="W480" s="50"/>
      <c r="X480" s="51"/>
      <c r="Y480" s="52"/>
      <c r="Z480" s="48"/>
      <c r="AA480" s="48"/>
      <c r="AB480" s="48"/>
      <c r="AC480" s="53"/>
      <c r="AD480" s="48"/>
      <c r="AE480" s="54"/>
      <c r="AF480" s="38"/>
      <c r="AG480" s="35"/>
      <c r="AH480" s="38"/>
      <c r="AI480" s="38"/>
    </row>
    <row r="481" spans="1:35" s="36" customFormat="1" ht="20.399999999999999" customHeight="1">
      <c r="A481" s="39"/>
      <c r="B481" s="40"/>
      <c r="C481" s="40"/>
      <c r="D481" s="47"/>
      <c r="E481" s="40"/>
      <c r="F481" s="40"/>
      <c r="G481" s="40"/>
      <c r="H481" s="40"/>
      <c r="I481" s="40"/>
      <c r="J481" s="40"/>
      <c r="K481" s="1"/>
      <c r="L481" s="40"/>
      <c r="M481" s="40"/>
      <c r="N481" s="40"/>
      <c r="O481" s="41"/>
      <c r="P481" s="40"/>
      <c r="Q481" s="40"/>
      <c r="R481" s="40"/>
      <c r="S481" s="40"/>
      <c r="T481" s="48"/>
      <c r="U481" s="48"/>
      <c r="V481" s="49"/>
      <c r="W481" s="50"/>
      <c r="X481" s="51"/>
      <c r="Y481" s="52"/>
      <c r="Z481" s="48"/>
      <c r="AA481" s="48"/>
      <c r="AB481" s="48"/>
      <c r="AC481" s="53"/>
      <c r="AD481" s="48"/>
      <c r="AE481" s="54"/>
      <c r="AF481" s="38"/>
      <c r="AG481" s="35"/>
      <c r="AH481" s="38"/>
      <c r="AI481" s="38"/>
    </row>
    <row r="482" spans="1:35" s="36" customFormat="1" ht="20.399999999999999" customHeight="1">
      <c r="A482" s="39"/>
      <c r="B482" s="40"/>
      <c r="C482" s="40"/>
      <c r="D482" s="47"/>
      <c r="E482" s="40"/>
      <c r="F482" s="40"/>
      <c r="G482" s="40"/>
      <c r="H482" s="40"/>
      <c r="I482" s="40"/>
      <c r="J482" s="40"/>
      <c r="K482" s="1"/>
      <c r="L482" s="40"/>
      <c r="M482" s="40"/>
      <c r="N482" s="40"/>
      <c r="O482" s="41"/>
      <c r="P482" s="40"/>
      <c r="Q482" s="40"/>
      <c r="R482" s="40"/>
      <c r="S482" s="40"/>
      <c r="T482" s="48"/>
      <c r="U482" s="48"/>
      <c r="V482" s="49"/>
      <c r="W482" s="50"/>
      <c r="X482" s="51"/>
      <c r="Y482" s="52"/>
      <c r="Z482" s="48"/>
      <c r="AA482" s="48"/>
      <c r="AB482" s="48"/>
      <c r="AC482" s="53"/>
      <c r="AD482" s="48"/>
      <c r="AE482" s="54"/>
      <c r="AF482" s="38"/>
      <c r="AG482" s="35"/>
      <c r="AH482" s="38"/>
      <c r="AI482" s="38"/>
    </row>
    <row r="483" spans="1:35" s="36" customFormat="1" ht="20.399999999999999" customHeight="1">
      <c r="A483" s="39"/>
      <c r="B483" s="40"/>
      <c r="C483" s="40"/>
      <c r="D483" s="40"/>
      <c r="E483" s="40"/>
      <c r="F483" s="40"/>
      <c r="G483" s="40"/>
      <c r="H483" s="40"/>
      <c r="I483" s="40"/>
      <c r="J483" s="40"/>
      <c r="K483" s="40"/>
      <c r="L483" s="40"/>
      <c r="M483" s="40"/>
      <c r="N483" s="40"/>
      <c r="O483" s="41"/>
      <c r="P483" s="40"/>
      <c r="Q483" s="40"/>
      <c r="R483" s="40"/>
      <c r="S483" s="40"/>
      <c r="T483" s="48"/>
      <c r="U483" s="48"/>
      <c r="V483" s="50"/>
      <c r="W483" s="50"/>
      <c r="X483" s="51"/>
      <c r="Y483" s="52"/>
      <c r="Z483" s="48"/>
      <c r="AA483" s="48"/>
      <c r="AB483" s="48"/>
      <c r="AC483" s="48"/>
      <c r="AD483" s="48"/>
      <c r="AE483" s="54"/>
      <c r="AF483" s="38"/>
      <c r="AG483" s="35"/>
      <c r="AH483" s="38"/>
      <c r="AI483" s="38"/>
    </row>
    <row r="484" spans="1:35" s="36" customFormat="1" ht="20.399999999999999" customHeight="1">
      <c r="A484" s="39"/>
      <c r="B484" s="40"/>
      <c r="C484" s="40"/>
      <c r="D484" s="40"/>
      <c r="E484" s="40"/>
      <c r="F484" s="40"/>
      <c r="G484" s="40"/>
      <c r="H484" s="40"/>
      <c r="I484" s="40"/>
      <c r="J484" s="40"/>
      <c r="K484" s="40"/>
      <c r="L484" s="40"/>
      <c r="M484" s="40"/>
      <c r="N484" s="40"/>
      <c r="O484" s="41"/>
      <c r="P484" s="40"/>
      <c r="Q484" s="40"/>
      <c r="R484" s="40"/>
      <c r="S484" s="40"/>
      <c r="T484" s="48"/>
      <c r="U484" s="48"/>
      <c r="V484" s="50"/>
      <c r="W484" s="50"/>
      <c r="X484" s="51"/>
      <c r="Y484" s="52"/>
      <c r="Z484" s="48"/>
      <c r="AA484" s="48"/>
      <c r="AB484" s="48"/>
      <c r="AC484" s="48"/>
      <c r="AD484" s="48"/>
      <c r="AE484" s="54"/>
      <c r="AF484" s="38"/>
      <c r="AG484" s="35"/>
      <c r="AH484" s="38"/>
      <c r="AI484" s="38"/>
    </row>
    <row r="485" spans="1:35" s="36" customFormat="1">
      <c r="A485" s="39"/>
      <c r="B485" s="40"/>
      <c r="C485" s="40"/>
      <c r="D485" s="40"/>
      <c r="E485" s="40"/>
      <c r="F485" s="40"/>
      <c r="G485" s="40"/>
      <c r="H485" s="40"/>
      <c r="I485" s="40"/>
      <c r="J485" s="40"/>
      <c r="K485" s="40"/>
      <c r="L485" s="40"/>
      <c r="M485" s="40"/>
      <c r="N485" s="40"/>
      <c r="O485" s="41"/>
      <c r="P485" s="40"/>
      <c r="Q485" s="40"/>
      <c r="R485" s="40"/>
      <c r="S485" s="40"/>
      <c r="T485" s="48"/>
      <c r="U485" s="48"/>
      <c r="V485" s="50"/>
      <c r="W485" s="50"/>
      <c r="X485" s="51"/>
      <c r="Y485" s="52"/>
      <c r="Z485" s="48"/>
      <c r="AA485" s="48"/>
      <c r="AB485" s="48"/>
      <c r="AC485" s="48"/>
      <c r="AD485" s="48"/>
      <c r="AE485" s="54"/>
      <c r="AF485" s="38"/>
      <c r="AG485" s="35"/>
      <c r="AH485" s="38"/>
      <c r="AI485" s="38"/>
    </row>
    <row r="486" spans="1:35" s="36" customFormat="1">
      <c r="A486" s="39"/>
      <c r="B486" s="40"/>
      <c r="C486" s="40"/>
      <c r="D486" s="40"/>
      <c r="E486" s="40"/>
      <c r="F486" s="40"/>
      <c r="G486" s="40"/>
      <c r="H486" s="40"/>
      <c r="I486" s="40"/>
      <c r="J486" s="40"/>
      <c r="K486" s="40"/>
      <c r="L486" s="40"/>
      <c r="M486" s="40"/>
      <c r="N486" s="40"/>
      <c r="O486" s="41"/>
      <c r="P486" s="40"/>
      <c r="Q486" s="40"/>
      <c r="R486" s="40"/>
      <c r="S486" s="40"/>
      <c r="T486" s="48"/>
      <c r="U486" s="48"/>
      <c r="V486" s="50"/>
      <c r="W486" s="50"/>
      <c r="X486" s="51"/>
      <c r="Y486" s="52"/>
      <c r="Z486" s="48"/>
      <c r="AA486" s="48"/>
      <c r="AB486" s="48"/>
      <c r="AC486" s="48"/>
      <c r="AD486" s="48"/>
      <c r="AE486" s="54"/>
      <c r="AF486" s="38"/>
      <c r="AG486" s="35"/>
      <c r="AH486" s="38"/>
      <c r="AI486" s="38"/>
    </row>
    <row r="487" spans="1:35" s="36" customFormat="1">
      <c r="A487" s="39"/>
      <c r="B487" s="40"/>
      <c r="C487" s="40"/>
      <c r="D487" s="40"/>
      <c r="E487" s="40"/>
      <c r="F487" s="40"/>
      <c r="G487" s="40"/>
      <c r="H487" s="40"/>
      <c r="I487" s="40"/>
      <c r="J487" s="40"/>
      <c r="K487" s="40"/>
      <c r="L487" s="40"/>
      <c r="M487" s="40"/>
      <c r="N487" s="40"/>
      <c r="O487" s="41"/>
      <c r="P487" s="40"/>
      <c r="Q487" s="40"/>
      <c r="R487" s="40"/>
      <c r="S487" s="40"/>
      <c r="T487" s="48"/>
      <c r="U487" s="48"/>
      <c r="V487" s="50"/>
      <c r="W487" s="50"/>
      <c r="X487" s="51"/>
      <c r="Y487" s="52"/>
      <c r="Z487" s="48"/>
      <c r="AA487" s="48"/>
      <c r="AB487" s="48"/>
      <c r="AC487" s="48"/>
      <c r="AD487" s="48"/>
      <c r="AE487" s="54"/>
      <c r="AF487" s="38"/>
      <c r="AG487" s="35"/>
      <c r="AH487" s="38"/>
      <c r="AI487" s="38"/>
    </row>
    <row r="488" spans="1:35" s="36" customFormat="1">
      <c r="A488" s="39"/>
      <c r="B488" s="40"/>
      <c r="C488" s="40"/>
      <c r="D488" s="40"/>
      <c r="E488" s="40"/>
      <c r="F488" s="40"/>
      <c r="G488" s="40"/>
      <c r="H488" s="40"/>
      <c r="I488" s="40"/>
      <c r="J488" s="40"/>
      <c r="K488" s="40"/>
      <c r="L488" s="40"/>
      <c r="M488" s="40"/>
      <c r="N488" s="40"/>
      <c r="O488" s="41"/>
      <c r="P488" s="40"/>
      <c r="Q488" s="40"/>
      <c r="R488" s="40"/>
      <c r="S488" s="40"/>
      <c r="T488" s="48"/>
      <c r="U488" s="48"/>
      <c r="V488" s="50"/>
      <c r="W488" s="50"/>
      <c r="X488" s="51"/>
      <c r="Y488" s="52"/>
      <c r="Z488" s="48"/>
      <c r="AA488" s="48"/>
      <c r="AB488" s="48"/>
      <c r="AC488" s="48"/>
      <c r="AD488" s="48"/>
      <c r="AE488" s="54"/>
      <c r="AF488" s="38"/>
      <c r="AG488" s="35"/>
      <c r="AH488" s="38"/>
      <c r="AI488" s="38"/>
    </row>
    <row r="489" spans="1:35" s="36" customFormat="1">
      <c r="A489" s="39"/>
      <c r="B489" s="40"/>
      <c r="C489" s="40"/>
      <c r="D489" s="40"/>
      <c r="E489" s="40"/>
      <c r="F489" s="40"/>
      <c r="G489" s="40"/>
      <c r="H489" s="40"/>
      <c r="I489" s="40"/>
      <c r="J489" s="40"/>
      <c r="K489" s="40"/>
      <c r="L489" s="40"/>
      <c r="M489" s="40"/>
      <c r="N489" s="40"/>
      <c r="O489" s="41"/>
      <c r="P489" s="40"/>
      <c r="Q489" s="40"/>
      <c r="R489" s="40"/>
      <c r="S489" s="40"/>
      <c r="T489" s="48"/>
      <c r="U489" s="48"/>
      <c r="V489" s="50"/>
      <c r="W489" s="50"/>
      <c r="X489" s="51"/>
      <c r="Y489" s="52"/>
      <c r="Z489" s="48"/>
      <c r="AA489" s="48"/>
      <c r="AB489" s="48"/>
      <c r="AC489" s="48"/>
      <c r="AD489" s="48"/>
      <c r="AE489" s="54"/>
      <c r="AF489" s="38"/>
      <c r="AG489" s="35"/>
      <c r="AH489" s="38"/>
      <c r="AI489" s="38"/>
    </row>
    <row r="490" spans="1:35" s="36" customFormat="1">
      <c r="A490" s="39"/>
      <c r="B490" s="40"/>
      <c r="C490" s="40"/>
      <c r="D490" s="40"/>
      <c r="E490" s="40"/>
      <c r="F490" s="40"/>
      <c r="G490" s="40"/>
      <c r="H490" s="40"/>
      <c r="I490" s="40"/>
      <c r="J490" s="40"/>
      <c r="K490" s="40"/>
      <c r="L490" s="40"/>
      <c r="M490" s="40"/>
      <c r="N490" s="40"/>
      <c r="O490" s="41"/>
      <c r="P490" s="40"/>
      <c r="Q490" s="40"/>
      <c r="R490" s="40"/>
      <c r="S490" s="40"/>
      <c r="T490" s="48"/>
      <c r="U490" s="48"/>
      <c r="V490" s="50"/>
      <c r="W490" s="50"/>
      <c r="X490" s="51"/>
      <c r="Y490" s="52"/>
      <c r="Z490" s="48"/>
      <c r="AA490" s="48"/>
      <c r="AB490" s="48"/>
      <c r="AC490" s="48"/>
      <c r="AD490" s="48"/>
      <c r="AE490" s="54"/>
      <c r="AF490" s="38"/>
      <c r="AG490" s="35"/>
      <c r="AH490" s="38"/>
      <c r="AI490" s="38"/>
    </row>
    <row r="491" spans="1:35" s="36" customFormat="1">
      <c r="A491" s="39"/>
      <c r="B491" s="40"/>
      <c r="C491" s="40"/>
      <c r="D491" s="40"/>
      <c r="E491" s="40"/>
      <c r="F491" s="40"/>
      <c r="G491" s="40"/>
      <c r="H491" s="40"/>
      <c r="I491" s="40"/>
      <c r="J491" s="40"/>
      <c r="K491" s="40"/>
      <c r="L491" s="40"/>
      <c r="M491" s="40"/>
      <c r="N491" s="40"/>
      <c r="O491" s="41"/>
      <c r="P491" s="40"/>
      <c r="Q491" s="40"/>
      <c r="R491" s="40"/>
      <c r="S491" s="40"/>
      <c r="T491" s="48"/>
      <c r="U491" s="48"/>
      <c r="V491" s="50"/>
      <c r="W491" s="50"/>
      <c r="X491" s="51"/>
      <c r="Y491" s="52"/>
      <c r="Z491" s="48"/>
      <c r="AA491" s="48"/>
      <c r="AB491" s="48"/>
      <c r="AC491" s="48"/>
      <c r="AD491" s="48"/>
      <c r="AE491" s="54"/>
      <c r="AF491" s="38"/>
      <c r="AG491" s="35"/>
      <c r="AH491" s="38"/>
      <c r="AI491" s="38"/>
    </row>
    <row r="492" spans="1:35" s="36" customFormat="1">
      <c r="A492" s="39"/>
      <c r="B492" s="40"/>
      <c r="C492" s="40"/>
      <c r="D492" s="40"/>
      <c r="E492" s="40"/>
      <c r="F492" s="40"/>
      <c r="G492" s="40"/>
      <c r="H492" s="40"/>
      <c r="I492" s="40"/>
      <c r="J492" s="40"/>
      <c r="K492" s="40"/>
      <c r="L492" s="40"/>
      <c r="M492" s="40"/>
      <c r="N492" s="40"/>
      <c r="O492" s="41"/>
      <c r="P492" s="40"/>
      <c r="Q492" s="40"/>
      <c r="R492" s="40"/>
      <c r="S492" s="40"/>
      <c r="T492" s="48"/>
      <c r="U492" s="48"/>
      <c r="V492" s="50"/>
      <c r="W492" s="50"/>
      <c r="X492" s="51"/>
      <c r="Y492" s="52"/>
      <c r="Z492" s="48"/>
      <c r="AA492" s="48"/>
      <c r="AB492" s="48"/>
      <c r="AC492" s="48"/>
      <c r="AD492" s="48"/>
      <c r="AE492" s="54"/>
      <c r="AF492" s="38"/>
      <c r="AG492" s="35"/>
      <c r="AH492" s="38"/>
      <c r="AI492" s="38"/>
    </row>
    <row r="493" spans="1:35" s="36" customFormat="1">
      <c r="A493" s="39"/>
      <c r="B493" s="40"/>
      <c r="C493" s="40"/>
      <c r="D493" s="40"/>
      <c r="E493" s="40"/>
      <c r="F493" s="40"/>
      <c r="G493" s="40"/>
      <c r="H493" s="40"/>
      <c r="I493" s="40"/>
      <c r="J493" s="40"/>
      <c r="K493" s="40"/>
      <c r="L493" s="40"/>
      <c r="M493" s="40"/>
      <c r="N493" s="40"/>
      <c r="O493" s="41"/>
      <c r="P493" s="40"/>
      <c r="Q493" s="40"/>
      <c r="R493" s="40"/>
      <c r="S493" s="40"/>
      <c r="T493" s="48"/>
      <c r="U493" s="48"/>
      <c r="V493" s="50"/>
      <c r="W493" s="50"/>
      <c r="X493" s="51"/>
      <c r="Y493" s="52"/>
      <c r="Z493" s="48"/>
      <c r="AA493" s="48"/>
      <c r="AB493" s="48"/>
      <c r="AC493" s="48"/>
      <c r="AD493" s="48"/>
      <c r="AE493" s="54"/>
      <c r="AF493" s="38"/>
      <c r="AG493" s="35"/>
      <c r="AH493" s="38"/>
      <c r="AI493" s="38"/>
    </row>
    <row r="495" spans="1:35" s="16" customFormat="1" ht="48" customHeight="1">
      <c r="B495" s="17"/>
      <c r="C495" s="17"/>
      <c r="D495" s="17"/>
      <c r="E495" s="17" t="s">
        <v>33</v>
      </c>
      <c r="F495" s="19"/>
      <c r="G495" s="19"/>
      <c r="H495" s="19" t="s">
        <v>34</v>
      </c>
      <c r="I495" s="19" t="s">
        <v>35</v>
      </c>
      <c r="J495" s="19" t="s">
        <v>210</v>
      </c>
      <c r="K495" s="19"/>
      <c r="L495" s="19" t="s">
        <v>37</v>
      </c>
      <c r="M495" s="19"/>
      <c r="N495" s="20" t="s">
        <v>38</v>
      </c>
      <c r="O495" s="21" t="s">
        <v>215</v>
      </c>
      <c r="P495" s="20" t="s">
        <v>40</v>
      </c>
      <c r="Q495" s="20" t="s">
        <v>41</v>
      </c>
      <c r="R495" s="20" t="s">
        <v>216</v>
      </c>
      <c r="S495" s="20" t="s">
        <v>217</v>
      </c>
      <c r="T495" s="22" t="s">
        <v>218</v>
      </c>
      <c r="U495" s="22" t="s">
        <v>219</v>
      </c>
      <c r="V495" s="22" t="s">
        <v>220</v>
      </c>
      <c r="W495" s="22" t="s">
        <v>221</v>
      </c>
      <c r="X495" s="23" t="s">
        <v>222</v>
      </c>
      <c r="Y495" s="24" t="s">
        <v>223</v>
      </c>
      <c r="Z495" s="22" t="s">
        <v>47</v>
      </c>
      <c r="AA495" s="22" t="s">
        <v>224</v>
      </c>
      <c r="AB495" s="22" t="s">
        <v>225</v>
      </c>
      <c r="AC495" s="22" t="s">
        <v>226</v>
      </c>
      <c r="AD495" s="25" t="s">
        <v>227</v>
      </c>
      <c r="AE495" s="26" t="s">
        <v>228</v>
      </c>
      <c r="AF495" s="16" t="s">
        <v>386</v>
      </c>
      <c r="AG495" s="16" t="s">
        <v>387</v>
      </c>
    </row>
    <row r="496" spans="1:35" ht="18">
      <c r="B496" s="47" t="s">
        <v>229</v>
      </c>
      <c r="C496" s="47" t="s">
        <v>166</v>
      </c>
      <c r="D496" s="47" t="s">
        <v>390</v>
      </c>
      <c r="E496" s="47" t="s">
        <v>230</v>
      </c>
      <c r="F496" s="55"/>
      <c r="G496" s="55"/>
      <c r="H496" s="55" t="s">
        <v>231</v>
      </c>
      <c r="I496"/>
      <c r="J496"/>
      <c r="K496"/>
      <c r="L496"/>
      <c r="M496"/>
      <c r="N496" s="56" t="s">
        <v>320</v>
      </c>
      <c r="O496" s="57">
        <v>0</v>
      </c>
      <c r="P496"/>
      <c r="Q496"/>
      <c r="R496"/>
      <c r="S496" s="58">
        <v>0</v>
      </c>
      <c r="T496" s="59">
        <v>0</v>
      </c>
      <c r="U496" s="59">
        <v>0</v>
      </c>
      <c r="V496" s="59">
        <v>0</v>
      </c>
      <c r="W496" s="59">
        <v>0</v>
      </c>
      <c r="X496" s="59">
        <v>0</v>
      </c>
      <c r="Y496" s="59">
        <v>0</v>
      </c>
      <c r="Z496" s="59">
        <v>0</v>
      </c>
      <c r="AA496" s="59">
        <v>0</v>
      </c>
      <c r="AB496" s="59">
        <v>0</v>
      </c>
      <c r="AC496" s="59">
        <v>0</v>
      </c>
      <c r="AD496" s="59">
        <v>0</v>
      </c>
      <c r="AE496" s="60" t="s">
        <v>321</v>
      </c>
      <c r="AF496" s="16"/>
      <c r="AG496" s="16"/>
    </row>
    <row r="497" spans="2:33" ht="18">
      <c r="B497" s="47" t="s">
        <v>295</v>
      </c>
      <c r="C497" s="47" t="s">
        <v>167</v>
      </c>
      <c r="D497" s="47" t="s">
        <v>417</v>
      </c>
      <c r="E497" s="47" t="s">
        <v>230</v>
      </c>
      <c r="F497" s="55"/>
      <c r="G497" s="55"/>
      <c r="H497" s="55" t="s">
        <v>56</v>
      </c>
      <c r="I497"/>
      <c r="J497"/>
      <c r="K497"/>
      <c r="L497"/>
      <c r="M497"/>
      <c r="N497" s="61" t="s">
        <v>322</v>
      </c>
      <c r="O497" s="57">
        <v>0</v>
      </c>
      <c r="P497"/>
      <c r="Q497"/>
      <c r="R497"/>
      <c r="S497" s="58">
        <v>0</v>
      </c>
      <c r="T497" s="59">
        <v>0</v>
      </c>
      <c r="U497" s="59">
        <v>0</v>
      </c>
      <c r="V497" s="59">
        <v>0</v>
      </c>
      <c r="W497" s="59">
        <v>0</v>
      </c>
      <c r="X497" s="59">
        <v>0</v>
      </c>
      <c r="Y497" s="59">
        <v>0</v>
      </c>
      <c r="Z497" s="59">
        <v>0</v>
      </c>
      <c r="AA497" s="59">
        <v>0</v>
      </c>
      <c r="AB497" s="59">
        <v>0</v>
      </c>
      <c r="AC497" s="59">
        <v>0</v>
      </c>
      <c r="AD497" s="59">
        <v>0</v>
      </c>
      <c r="AE497" s="60" t="s">
        <v>238</v>
      </c>
      <c r="AF497" s="16"/>
      <c r="AG497" s="16"/>
    </row>
    <row r="498" spans="2:33" ht="29.4">
      <c r="B498" s="47"/>
      <c r="C498" s="47" t="s">
        <v>168</v>
      </c>
      <c r="D498" s="47" t="s">
        <v>167</v>
      </c>
      <c r="E498" s="47" t="s">
        <v>230</v>
      </c>
      <c r="F498" s="55"/>
      <c r="G498" s="55"/>
      <c r="H498" s="55" t="s">
        <v>440</v>
      </c>
      <c r="I498"/>
      <c r="J498"/>
      <c r="K498"/>
      <c r="L498"/>
      <c r="M498"/>
      <c r="N498" s="56" t="s">
        <v>323</v>
      </c>
      <c r="O498" s="57">
        <v>0</v>
      </c>
      <c r="P498" s="62"/>
      <c r="Q498" s="62"/>
      <c r="R498" s="63"/>
      <c r="S498" s="58">
        <v>0</v>
      </c>
      <c r="T498" s="59">
        <v>0</v>
      </c>
      <c r="U498" s="59">
        <v>0</v>
      </c>
      <c r="V498" s="59">
        <v>0</v>
      </c>
      <c r="W498" s="59">
        <v>0</v>
      </c>
      <c r="X498" s="59">
        <v>0</v>
      </c>
      <c r="Y498" s="59">
        <v>0</v>
      </c>
      <c r="Z498" s="59">
        <v>0</v>
      </c>
      <c r="AA498" s="59">
        <v>0</v>
      </c>
      <c r="AB498" s="59">
        <v>0</v>
      </c>
      <c r="AC498" s="59">
        <v>0</v>
      </c>
      <c r="AD498" s="59">
        <v>0</v>
      </c>
      <c r="AE498" s="60" t="s">
        <v>238</v>
      </c>
      <c r="AF498" s="16"/>
      <c r="AG498" s="16"/>
    </row>
    <row r="499" spans="2:33" ht="72.599999999999994">
      <c r="B499" s="47"/>
      <c r="C499" s="64" t="s">
        <v>264</v>
      </c>
      <c r="D499" s="39" t="s">
        <v>435</v>
      </c>
      <c r="E499" s="47" t="s">
        <v>230</v>
      </c>
      <c r="F499" s="55"/>
      <c r="G499" s="55"/>
      <c r="H499"/>
      <c r="I499"/>
      <c r="J499"/>
      <c r="K499"/>
      <c r="L499"/>
      <c r="M499"/>
      <c r="N499" s="61" t="s">
        <v>233</v>
      </c>
      <c r="O499" s="57">
        <v>0</v>
      </c>
      <c r="P499" s="62"/>
      <c r="Q499" s="62"/>
      <c r="R499" s="63"/>
      <c r="S499" s="58">
        <v>0</v>
      </c>
      <c r="T499" s="59">
        <v>0</v>
      </c>
      <c r="U499" s="59">
        <v>0</v>
      </c>
      <c r="V499" s="59">
        <v>0</v>
      </c>
      <c r="W499" s="59">
        <v>0</v>
      </c>
      <c r="X499" s="59">
        <v>0</v>
      </c>
      <c r="Y499" s="59">
        <v>0</v>
      </c>
      <c r="Z499" s="59">
        <v>0</v>
      </c>
      <c r="AA499" s="59">
        <v>0</v>
      </c>
      <c r="AB499" s="59">
        <v>0</v>
      </c>
      <c r="AC499" s="59">
        <v>0</v>
      </c>
      <c r="AD499" s="59">
        <v>0</v>
      </c>
      <c r="AE499" s="60" t="s">
        <v>238</v>
      </c>
      <c r="AF499" s="16"/>
      <c r="AG499" s="16"/>
    </row>
    <row r="500" spans="2:33" ht="43.8">
      <c r="B500" s="47"/>
      <c r="C500" s="64"/>
      <c r="D500" s="39" t="s">
        <v>439</v>
      </c>
      <c r="E500" s="47" t="s">
        <v>230</v>
      </c>
      <c r="F500" s="55"/>
      <c r="G500" s="55"/>
      <c r="H500"/>
      <c r="I500"/>
      <c r="J500"/>
      <c r="K500"/>
      <c r="L500"/>
      <c r="M500"/>
      <c r="N500" s="56" t="s">
        <v>240</v>
      </c>
      <c r="O500" s="57">
        <v>0</v>
      </c>
      <c r="P500" s="62"/>
      <c r="Q500" s="62"/>
      <c r="R500" s="63"/>
      <c r="S500" s="58">
        <v>0</v>
      </c>
      <c r="T500" s="59">
        <v>0</v>
      </c>
      <c r="U500" s="59">
        <v>0</v>
      </c>
      <c r="V500" s="59">
        <v>0</v>
      </c>
      <c r="W500" s="59">
        <v>0</v>
      </c>
      <c r="X500" s="59">
        <v>0</v>
      </c>
      <c r="Y500" s="59">
        <v>0</v>
      </c>
      <c r="Z500" s="59">
        <v>0</v>
      </c>
      <c r="AA500" s="59">
        <v>0</v>
      </c>
      <c r="AB500" s="59">
        <v>0</v>
      </c>
      <c r="AC500" s="59">
        <v>0</v>
      </c>
      <c r="AD500" s="59">
        <v>0</v>
      </c>
      <c r="AE500" s="60" t="s">
        <v>238</v>
      </c>
      <c r="AF500" s="16"/>
      <c r="AG500" s="16"/>
    </row>
    <row r="501" spans="2:33" ht="43.8">
      <c r="B501" s="47"/>
      <c r="C501" s="64"/>
      <c r="D501" s="39" t="s">
        <v>444</v>
      </c>
      <c r="E501" s="47" t="s">
        <v>230</v>
      </c>
      <c r="F501" s="55"/>
      <c r="G501" s="55"/>
      <c r="H501"/>
      <c r="I501"/>
      <c r="J501"/>
      <c r="K501"/>
      <c r="L501"/>
      <c r="M501"/>
      <c r="N501" s="61" t="s">
        <v>324</v>
      </c>
      <c r="O501" s="57">
        <v>0</v>
      </c>
      <c r="P501" s="62"/>
      <c r="Q501" s="62"/>
      <c r="R501" s="63"/>
      <c r="S501" s="58">
        <v>0</v>
      </c>
      <c r="T501" s="59">
        <v>0</v>
      </c>
      <c r="U501" s="59">
        <v>0</v>
      </c>
      <c r="V501" s="59">
        <v>0</v>
      </c>
      <c r="W501" s="59">
        <v>0</v>
      </c>
      <c r="X501" s="59">
        <v>0</v>
      </c>
      <c r="Y501" s="59">
        <v>0</v>
      </c>
      <c r="Z501" s="59">
        <v>0</v>
      </c>
      <c r="AA501" s="59">
        <v>0</v>
      </c>
      <c r="AB501" s="59">
        <v>0</v>
      </c>
      <c r="AC501" s="59">
        <v>0</v>
      </c>
      <c r="AD501" s="59">
        <v>0</v>
      </c>
      <c r="AE501" s="60" t="s">
        <v>238</v>
      </c>
      <c r="AF501" s="16"/>
      <c r="AG501" s="16"/>
    </row>
    <row r="502" spans="2:33" ht="29.4">
      <c r="B502" s="47"/>
      <c r="C502" s="64"/>
      <c r="D502" s="39" t="s">
        <v>449</v>
      </c>
      <c r="E502" s="47" t="s">
        <v>230</v>
      </c>
      <c r="F502" s="55"/>
      <c r="G502" s="55"/>
      <c r="H502"/>
      <c r="I502"/>
      <c r="J502"/>
      <c r="K502"/>
      <c r="L502"/>
      <c r="M502"/>
      <c r="N502" s="56" t="s">
        <v>325</v>
      </c>
      <c r="O502" s="57">
        <v>0</v>
      </c>
      <c r="P502" s="62"/>
      <c r="Q502" s="62"/>
      <c r="R502" s="63"/>
      <c r="S502" s="58">
        <v>0</v>
      </c>
      <c r="T502" s="59">
        <v>0</v>
      </c>
      <c r="U502" s="59">
        <v>0</v>
      </c>
      <c r="V502" s="59">
        <v>0</v>
      </c>
      <c r="W502" s="59">
        <v>0</v>
      </c>
      <c r="X502" s="59">
        <v>0</v>
      </c>
      <c r="Y502" s="59">
        <v>0</v>
      </c>
      <c r="Z502" s="59">
        <v>0</v>
      </c>
      <c r="AA502" s="59">
        <v>0</v>
      </c>
      <c r="AB502" s="59">
        <v>0</v>
      </c>
      <c r="AC502" s="59">
        <v>0</v>
      </c>
      <c r="AD502" s="59">
        <v>0</v>
      </c>
      <c r="AE502" s="60" t="s">
        <v>238</v>
      </c>
      <c r="AF502" s="16"/>
      <c r="AG502" s="16"/>
    </row>
    <row r="503" spans="2:33" ht="43.8">
      <c r="B503" s="47"/>
      <c r="C503" s="64"/>
      <c r="D503" s="39" t="s">
        <v>454</v>
      </c>
      <c r="E503" s="47" t="s">
        <v>230</v>
      </c>
      <c r="F503" s="55"/>
      <c r="G503" s="55"/>
      <c r="H503"/>
      <c r="I503"/>
      <c r="J503"/>
      <c r="K503"/>
      <c r="L503"/>
      <c r="M503"/>
      <c r="N503" s="61" t="s">
        <v>326</v>
      </c>
      <c r="O503" s="57">
        <v>0</v>
      </c>
      <c r="P503" s="62"/>
      <c r="Q503" s="62"/>
      <c r="R503" s="63"/>
      <c r="S503" s="58">
        <v>0</v>
      </c>
      <c r="T503" s="59">
        <v>0</v>
      </c>
      <c r="U503" s="59">
        <v>0</v>
      </c>
      <c r="V503" s="59">
        <v>0</v>
      </c>
      <c r="W503" s="59">
        <v>0</v>
      </c>
      <c r="X503" s="59">
        <v>0</v>
      </c>
      <c r="Y503" s="59">
        <v>0</v>
      </c>
      <c r="Z503" s="59">
        <v>0</v>
      </c>
      <c r="AA503" s="59">
        <v>0</v>
      </c>
      <c r="AB503" s="59">
        <v>0</v>
      </c>
      <c r="AC503" s="59">
        <v>0</v>
      </c>
      <c r="AD503" s="59">
        <v>0</v>
      </c>
      <c r="AE503" s="60" t="s">
        <v>238</v>
      </c>
      <c r="AF503" s="16"/>
      <c r="AG503" s="16"/>
    </row>
    <row r="504" spans="2:33" ht="29.4">
      <c r="B504" s="47"/>
      <c r="C504" s="64"/>
      <c r="D504" s="39" t="s">
        <v>296</v>
      </c>
      <c r="E504" s="47" t="s">
        <v>230</v>
      </c>
      <c r="F504" s="55"/>
      <c r="G504" s="55"/>
      <c r="H504"/>
      <c r="I504"/>
      <c r="J504"/>
      <c r="K504"/>
      <c r="L504"/>
      <c r="M504"/>
      <c r="N504" s="56" t="s">
        <v>327</v>
      </c>
      <c r="O504" s="57">
        <v>0</v>
      </c>
      <c r="P504" s="62"/>
      <c r="Q504" s="62"/>
      <c r="R504" s="63"/>
      <c r="S504" s="58">
        <v>0</v>
      </c>
      <c r="T504" s="59">
        <v>0</v>
      </c>
      <c r="U504" s="59">
        <v>0</v>
      </c>
      <c r="V504" s="59">
        <v>0</v>
      </c>
      <c r="W504" s="59">
        <v>0</v>
      </c>
      <c r="X504" s="59">
        <v>0</v>
      </c>
      <c r="Y504" s="59">
        <v>0</v>
      </c>
      <c r="Z504" s="59">
        <v>0</v>
      </c>
      <c r="AA504" s="59">
        <v>0</v>
      </c>
      <c r="AB504" s="59">
        <v>0</v>
      </c>
      <c r="AC504" s="59">
        <v>0</v>
      </c>
      <c r="AD504" s="59">
        <v>0</v>
      </c>
      <c r="AE504" s="60" t="s">
        <v>238</v>
      </c>
      <c r="AF504" s="16"/>
      <c r="AG504" s="16"/>
    </row>
    <row r="505" spans="2:33" ht="43.8">
      <c r="B505" s="47"/>
      <c r="C505" s="47"/>
      <c r="D505" s="47"/>
      <c r="E505" s="47" t="s">
        <v>230</v>
      </c>
      <c r="F505" s="55"/>
      <c r="G505" s="55"/>
      <c r="H505"/>
      <c r="I505"/>
      <c r="J505"/>
      <c r="K505"/>
      <c r="L505"/>
      <c r="M505"/>
      <c r="N505" s="61" t="s">
        <v>328</v>
      </c>
      <c r="O505" s="57">
        <v>0</v>
      </c>
      <c r="P505" s="62"/>
      <c r="Q505" s="62"/>
      <c r="R505" s="63"/>
      <c r="S505" s="58">
        <v>0</v>
      </c>
      <c r="T505" s="59">
        <v>0</v>
      </c>
      <c r="U505" s="59">
        <v>0</v>
      </c>
      <c r="V505" s="59">
        <v>0</v>
      </c>
      <c r="W505" s="59">
        <v>0</v>
      </c>
      <c r="X505" s="59">
        <v>0</v>
      </c>
      <c r="Y505" s="59">
        <v>0</v>
      </c>
      <c r="Z505" s="59">
        <v>0</v>
      </c>
      <c r="AA505" s="59">
        <v>0</v>
      </c>
      <c r="AB505" s="59">
        <v>0</v>
      </c>
      <c r="AC505" s="59">
        <v>0</v>
      </c>
      <c r="AD505" s="59">
        <v>0</v>
      </c>
      <c r="AE505" s="60" t="s">
        <v>238</v>
      </c>
      <c r="AF505" s="16"/>
      <c r="AG505" s="16"/>
    </row>
    <row r="506" spans="2:33" ht="18">
      <c r="B506" s="47"/>
      <c r="C506" s="47"/>
      <c r="D506" s="47"/>
      <c r="E506" s="47" t="s">
        <v>329</v>
      </c>
      <c r="F506" s="55"/>
      <c r="G506" s="55"/>
      <c r="H506"/>
      <c r="I506"/>
      <c r="J506"/>
      <c r="K506"/>
      <c r="L506"/>
      <c r="M506"/>
      <c r="N506" s="56" t="s">
        <v>330</v>
      </c>
      <c r="O506" s="57">
        <v>0</v>
      </c>
      <c r="P506" s="62"/>
      <c r="Q506" s="62"/>
      <c r="R506" s="63"/>
      <c r="S506" s="58">
        <v>0</v>
      </c>
      <c r="T506" s="59">
        <v>0</v>
      </c>
      <c r="U506" s="59">
        <v>0</v>
      </c>
      <c r="V506" s="59">
        <v>0</v>
      </c>
      <c r="W506" s="59">
        <v>0</v>
      </c>
      <c r="X506" s="59">
        <v>0</v>
      </c>
      <c r="Y506" s="59">
        <v>0</v>
      </c>
      <c r="Z506" s="59">
        <v>0</v>
      </c>
      <c r="AA506" s="59">
        <v>0</v>
      </c>
      <c r="AB506" s="59">
        <v>0</v>
      </c>
      <c r="AC506" s="59">
        <v>0</v>
      </c>
      <c r="AD506" s="59">
        <v>0</v>
      </c>
      <c r="AE506" s="60" t="s">
        <v>238</v>
      </c>
      <c r="AF506" s="16"/>
      <c r="AG506" s="16"/>
    </row>
    <row r="507" spans="2:33" ht="29.4">
      <c r="B507" s="47"/>
      <c r="C507" s="47"/>
      <c r="D507" s="47"/>
      <c r="E507" s="47" t="s">
        <v>329</v>
      </c>
      <c r="F507" s="55"/>
      <c r="G507" s="55"/>
      <c r="H507"/>
      <c r="I507"/>
      <c r="J507"/>
      <c r="K507"/>
      <c r="L507"/>
      <c r="M507"/>
      <c r="N507" s="61" t="s">
        <v>331</v>
      </c>
      <c r="O507" s="57">
        <v>0</v>
      </c>
      <c r="P507" s="62"/>
      <c r="Q507" s="62"/>
      <c r="R507" s="63"/>
      <c r="S507" s="58">
        <v>0</v>
      </c>
      <c r="T507" s="59">
        <v>0</v>
      </c>
      <c r="U507" s="59">
        <v>0</v>
      </c>
      <c r="V507" s="59">
        <v>0</v>
      </c>
      <c r="W507" s="59">
        <v>0</v>
      </c>
      <c r="X507" s="59">
        <v>0</v>
      </c>
      <c r="Y507" s="59">
        <v>0</v>
      </c>
      <c r="Z507" s="59">
        <v>0</v>
      </c>
      <c r="AA507" s="59">
        <v>0</v>
      </c>
      <c r="AB507" s="59">
        <v>0</v>
      </c>
      <c r="AC507" s="59">
        <v>0</v>
      </c>
      <c r="AD507" s="59">
        <v>0</v>
      </c>
      <c r="AE507" s="60" t="s">
        <v>238</v>
      </c>
      <c r="AF507" s="16"/>
      <c r="AG507" s="16"/>
    </row>
    <row r="508" spans="2:33" ht="29.4">
      <c r="B508" s="47"/>
      <c r="C508" s="47"/>
      <c r="D508" s="47"/>
      <c r="E508" s="47" t="s">
        <v>329</v>
      </c>
      <c r="F508" s="55"/>
      <c r="G508" s="55"/>
      <c r="N508" s="56" t="s">
        <v>332</v>
      </c>
      <c r="O508" s="57">
        <v>0</v>
      </c>
      <c r="S508" s="58">
        <v>0</v>
      </c>
      <c r="T508" s="59">
        <v>0</v>
      </c>
      <c r="U508" s="59">
        <v>0</v>
      </c>
      <c r="V508" s="59">
        <v>0</v>
      </c>
      <c r="W508" s="59">
        <v>0</v>
      </c>
      <c r="X508" s="59">
        <v>0</v>
      </c>
      <c r="Y508" s="59">
        <v>0</v>
      </c>
      <c r="Z508" s="59">
        <v>0</v>
      </c>
      <c r="AA508" s="59">
        <v>0</v>
      </c>
      <c r="AB508" s="59">
        <v>0</v>
      </c>
      <c r="AC508" s="59">
        <v>0</v>
      </c>
      <c r="AD508" s="59">
        <v>0</v>
      </c>
      <c r="AE508" s="60" t="s">
        <v>238</v>
      </c>
      <c r="AF508" s="16"/>
      <c r="AG508" s="16"/>
    </row>
    <row r="509" spans="2:33" ht="29.4">
      <c r="B509" s="47"/>
      <c r="C509" s="47"/>
      <c r="D509" s="47"/>
      <c r="E509" s="47" t="s">
        <v>329</v>
      </c>
      <c r="F509" s="55"/>
      <c r="G509" s="55"/>
      <c r="N509" s="61" t="s">
        <v>333</v>
      </c>
      <c r="O509" s="57">
        <v>0</v>
      </c>
      <c r="S509" s="58">
        <v>0</v>
      </c>
      <c r="T509" s="59">
        <v>0</v>
      </c>
      <c r="U509" s="59">
        <v>0</v>
      </c>
      <c r="V509" s="59">
        <v>0</v>
      </c>
      <c r="W509" s="59">
        <v>0</v>
      </c>
      <c r="X509" s="59">
        <v>0</v>
      </c>
      <c r="Y509" s="59">
        <v>0</v>
      </c>
      <c r="Z509" s="59">
        <v>0</v>
      </c>
      <c r="AA509" s="59">
        <v>0</v>
      </c>
      <c r="AB509" s="59">
        <v>0</v>
      </c>
      <c r="AC509" s="59">
        <v>0</v>
      </c>
      <c r="AD509" s="59">
        <v>0</v>
      </c>
      <c r="AE509" s="60" t="s">
        <v>238</v>
      </c>
      <c r="AF509" s="16"/>
      <c r="AG509" s="16"/>
    </row>
    <row r="510" spans="2:33" ht="43.8">
      <c r="B510" s="47"/>
      <c r="C510" s="47"/>
      <c r="D510" s="47"/>
      <c r="E510" s="47" t="s">
        <v>329</v>
      </c>
      <c r="F510" s="55"/>
      <c r="G510" s="55"/>
      <c r="N510" s="56" t="s">
        <v>334</v>
      </c>
      <c r="O510" s="57">
        <v>0</v>
      </c>
      <c r="S510" s="58">
        <v>0</v>
      </c>
      <c r="T510" s="59">
        <v>0</v>
      </c>
      <c r="U510" s="59">
        <v>0</v>
      </c>
      <c r="V510" s="59">
        <v>0</v>
      </c>
      <c r="W510" s="59">
        <v>0</v>
      </c>
      <c r="X510" s="59">
        <v>0</v>
      </c>
      <c r="Y510" s="59">
        <v>0</v>
      </c>
      <c r="Z510" s="59">
        <v>0</v>
      </c>
      <c r="AA510" s="59">
        <v>0</v>
      </c>
      <c r="AB510" s="59">
        <v>0</v>
      </c>
      <c r="AC510" s="59">
        <v>0</v>
      </c>
      <c r="AD510" s="59">
        <v>0</v>
      </c>
      <c r="AE510" s="60" t="s">
        <v>238</v>
      </c>
      <c r="AF510" s="16"/>
      <c r="AG510" s="16"/>
    </row>
    <row r="511" spans="2:33" ht="29.4">
      <c r="B511" s="47"/>
      <c r="C511" s="47"/>
      <c r="D511" s="47"/>
      <c r="E511" s="47" t="s">
        <v>329</v>
      </c>
      <c r="F511" s="55"/>
      <c r="G511" s="55"/>
      <c r="N511" s="61" t="s">
        <v>335</v>
      </c>
      <c r="O511" s="57">
        <v>0</v>
      </c>
      <c r="S511" s="58">
        <v>0</v>
      </c>
      <c r="T511" s="59">
        <v>0</v>
      </c>
      <c r="U511" s="59">
        <v>0</v>
      </c>
      <c r="V511" s="59">
        <v>0</v>
      </c>
      <c r="W511" s="59">
        <v>0</v>
      </c>
      <c r="X511" s="59">
        <v>0</v>
      </c>
      <c r="Y511" s="59">
        <v>0</v>
      </c>
      <c r="Z511" s="59">
        <v>0</v>
      </c>
      <c r="AA511" s="59">
        <v>0</v>
      </c>
      <c r="AB511" s="59">
        <v>0</v>
      </c>
      <c r="AC511" s="59">
        <v>0</v>
      </c>
      <c r="AD511" s="59">
        <v>0</v>
      </c>
      <c r="AE511" s="60" t="s">
        <v>238</v>
      </c>
      <c r="AF511" s="16"/>
      <c r="AG511" s="16"/>
    </row>
    <row r="512" spans="2:33" ht="43.8">
      <c r="B512" s="47"/>
      <c r="C512" s="47"/>
      <c r="D512" s="47"/>
      <c r="E512" s="47" t="s">
        <v>329</v>
      </c>
      <c r="F512" s="55"/>
      <c r="G512" s="55"/>
      <c r="H512" s="66"/>
      <c r="N512" s="56" t="s">
        <v>336</v>
      </c>
      <c r="O512" s="57">
        <v>0</v>
      </c>
      <c r="S512" s="58">
        <v>0</v>
      </c>
      <c r="T512" s="59">
        <v>0</v>
      </c>
      <c r="U512" s="59">
        <v>0</v>
      </c>
      <c r="V512" s="59">
        <v>0</v>
      </c>
      <c r="W512" s="59">
        <v>0</v>
      </c>
      <c r="X512" s="59">
        <v>0</v>
      </c>
      <c r="Y512" s="59">
        <v>0</v>
      </c>
      <c r="Z512" s="59">
        <v>0</v>
      </c>
      <c r="AA512" s="59">
        <v>0</v>
      </c>
      <c r="AB512" s="59">
        <v>0</v>
      </c>
      <c r="AC512" s="59">
        <v>0</v>
      </c>
      <c r="AD512" s="59">
        <v>0</v>
      </c>
      <c r="AE512" s="60" t="s">
        <v>238</v>
      </c>
      <c r="AF512" s="16"/>
      <c r="AG512" s="16"/>
    </row>
    <row r="513" spans="2:33" ht="43.8">
      <c r="B513" s="47"/>
      <c r="C513" s="47"/>
      <c r="D513" s="47"/>
      <c r="E513" s="47" t="s">
        <v>329</v>
      </c>
      <c r="F513" s="55"/>
      <c r="G513" s="55"/>
      <c r="N513" s="61" t="s">
        <v>337</v>
      </c>
      <c r="O513" s="57">
        <v>0</v>
      </c>
      <c r="S513" s="58">
        <v>0</v>
      </c>
      <c r="T513" s="59">
        <v>0</v>
      </c>
      <c r="U513" s="59">
        <v>0</v>
      </c>
      <c r="V513" s="59">
        <v>0</v>
      </c>
      <c r="W513" s="59">
        <v>0</v>
      </c>
      <c r="X513" s="59">
        <v>0</v>
      </c>
      <c r="Y513" s="59">
        <v>0</v>
      </c>
      <c r="Z513" s="59">
        <v>0</v>
      </c>
      <c r="AA513" s="59">
        <v>0</v>
      </c>
      <c r="AB513" s="59">
        <v>0</v>
      </c>
      <c r="AC513" s="59">
        <v>0</v>
      </c>
      <c r="AD513" s="59">
        <v>0</v>
      </c>
      <c r="AE513" s="60" t="s">
        <v>238</v>
      </c>
      <c r="AF513" s="16"/>
      <c r="AG513" s="16"/>
    </row>
    <row r="514" spans="2:33" ht="29.4">
      <c r="B514" s="47"/>
      <c r="C514" s="47"/>
      <c r="D514" s="47"/>
      <c r="E514" s="47" t="s">
        <v>329</v>
      </c>
      <c r="F514" s="55"/>
      <c r="G514" s="55"/>
      <c r="N514" s="56" t="s">
        <v>338</v>
      </c>
      <c r="O514" s="57">
        <v>0</v>
      </c>
      <c r="S514" s="58">
        <v>0</v>
      </c>
      <c r="T514" s="59">
        <v>0</v>
      </c>
      <c r="U514" s="59">
        <v>0</v>
      </c>
      <c r="V514" s="59">
        <v>0</v>
      </c>
      <c r="W514" s="59">
        <v>0</v>
      </c>
      <c r="X514" s="59">
        <v>0</v>
      </c>
      <c r="Y514" s="59">
        <v>0</v>
      </c>
      <c r="Z514" s="59">
        <v>0</v>
      </c>
      <c r="AA514" s="59">
        <v>0</v>
      </c>
      <c r="AB514" s="59">
        <v>0</v>
      </c>
      <c r="AC514" s="59">
        <v>0</v>
      </c>
      <c r="AD514" s="59">
        <v>0</v>
      </c>
      <c r="AE514" s="60" t="s">
        <v>238</v>
      </c>
      <c r="AF514" s="16"/>
      <c r="AG514" s="16"/>
    </row>
    <row r="515" spans="2:33" ht="29.4">
      <c r="B515" s="47"/>
      <c r="C515" s="47"/>
      <c r="D515" s="47"/>
      <c r="E515" s="47" t="s">
        <v>329</v>
      </c>
      <c r="F515" s="55"/>
      <c r="G515" s="55"/>
      <c r="N515" s="61" t="s">
        <v>339</v>
      </c>
      <c r="O515" s="57">
        <v>0</v>
      </c>
      <c r="S515" s="58">
        <v>0</v>
      </c>
      <c r="T515" s="59">
        <v>0</v>
      </c>
      <c r="U515" s="59">
        <v>0</v>
      </c>
      <c r="V515" s="59">
        <v>0</v>
      </c>
      <c r="W515" s="59">
        <v>0</v>
      </c>
      <c r="X515" s="59">
        <v>0</v>
      </c>
      <c r="Y515" s="59">
        <v>0</v>
      </c>
      <c r="Z515" s="59">
        <v>0</v>
      </c>
      <c r="AA515" s="59">
        <v>0</v>
      </c>
      <c r="AB515" s="59">
        <v>0</v>
      </c>
      <c r="AC515" s="59">
        <v>0</v>
      </c>
      <c r="AD515" s="59">
        <v>0</v>
      </c>
      <c r="AE515" s="60" t="s">
        <v>238</v>
      </c>
      <c r="AF515" s="16"/>
      <c r="AG515" s="16"/>
    </row>
    <row r="516" spans="2:33" ht="43.8">
      <c r="B516" s="47"/>
      <c r="C516" s="47"/>
      <c r="D516" s="47"/>
      <c r="E516" s="47" t="s">
        <v>241</v>
      </c>
      <c r="F516" s="55"/>
      <c r="G516" s="55"/>
      <c r="N516" s="56" t="s">
        <v>340</v>
      </c>
      <c r="O516" s="57">
        <v>0</v>
      </c>
      <c r="S516" s="58">
        <v>0</v>
      </c>
      <c r="T516" s="59">
        <v>0</v>
      </c>
      <c r="U516" s="59">
        <v>0</v>
      </c>
      <c r="V516" s="59">
        <v>0</v>
      </c>
      <c r="W516" s="59">
        <v>0</v>
      </c>
      <c r="X516" s="59">
        <v>0</v>
      </c>
      <c r="Y516" s="59">
        <v>0</v>
      </c>
      <c r="Z516" s="59">
        <v>0</v>
      </c>
      <c r="AA516" s="59">
        <v>0</v>
      </c>
      <c r="AB516" s="59">
        <v>0</v>
      </c>
      <c r="AC516" s="59">
        <v>0</v>
      </c>
      <c r="AD516" s="59">
        <v>0</v>
      </c>
      <c r="AE516" s="60" t="s">
        <v>321</v>
      </c>
      <c r="AF516" s="16"/>
      <c r="AG516" s="16"/>
    </row>
    <row r="517" spans="2:33" ht="43.8">
      <c r="B517" s="47"/>
      <c r="C517" s="47"/>
      <c r="D517" s="47"/>
      <c r="E517" s="47" t="s">
        <v>241</v>
      </c>
      <c r="F517" s="55"/>
      <c r="G517" s="55"/>
      <c r="N517" s="61" t="s">
        <v>341</v>
      </c>
      <c r="O517" s="57">
        <v>0</v>
      </c>
      <c r="S517" s="58">
        <v>0</v>
      </c>
      <c r="T517" s="59">
        <v>0</v>
      </c>
      <c r="U517" s="59">
        <v>0</v>
      </c>
      <c r="V517" s="59">
        <v>0</v>
      </c>
      <c r="W517" s="59">
        <v>0</v>
      </c>
      <c r="X517" s="59">
        <v>0</v>
      </c>
      <c r="Y517" s="59">
        <v>0</v>
      </c>
      <c r="Z517" s="59">
        <v>0</v>
      </c>
      <c r="AA517" s="59">
        <v>0</v>
      </c>
      <c r="AB517" s="59">
        <v>0</v>
      </c>
      <c r="AC517" s="59">
        <v>0</v>
      </c>
      <c r="AD517" s="59">
        <v>0</v>
      </c>
      <c r="AE517" s="60" t="s">
        <v>321</v>
      </c>
      <c r="AF517" s="16"/>
      <c r="AG517" s="16"/>
    </row>
    <row r="518" spans="2:33" ht="43.8">
      <c r="B518" s="47"/>
      <c r="C518" s="47"/>
      <c r="D518" s="47"/>
      <c r="E518" s="47" t="s">
        <v>241</v>
      </c>
      <c r="F518" s="55"/>
      <c r="G518" s="55"/>
      <c r="N518" s="56" t="s">
        <v>342</v>
      </c>
      <c r="O518" s="57">
        <v>0</v>
      </c>
      <c r="S518" s="58">
        <v>0</v>
      </c>
      <c r="T518" s="59">
        <v>0</v>
      </c>
      <c r="U518" s="59">
        <v>0</v>
      </c>
      <c r="V518" s="59">
        <v>0</v>
      </c>
      <c r="W518" s="59">
        <v>0</v>
      </c>
      <c r="X518" s="59">
        <v>0</v>
      </c>
      <c r="Y518" s="59">
        <v>0</v>
      </c>
      <c r="Z518" s="59">
        <v>0</v>
      </c>
      <c r="AA518" s="59">
        <v>0</v>
      </c>
      <c r="AB518" s="59">
        <v>0</v>
      </c>
      <c r="AC518" s="59">
        <v>0</v>
      </c>
      <c r="AD518" s="59">
        <v>0</v>
      </c>
      <c r="AE518" s="60" t="s">
        <v>321</v>
      </c>
      <c r="AF518" s="16"/>
      <c r="AG518" s="16"/>
    </row>
    <row r="519" spans="2:33" ht="43.8">
      <c r="B519" s="47"/>
      <c r="C519" s="47"/>
      <c r="D519" s="47"/>
      <c r="E519" s="47" t="s">
        <v>241</v>
      </c>
      <c r="F519" s="55"/>
      <c r="G519" s="55"/>
      <c r="N519" s="61" t="s">
        <v>343</v>
      </c>
      <c r="O519" s="57">
        <v>0</v>
      </c>
      <c r="S519" s="58">
        <v>0</v>
      </c>
      <c r="T519" s="59">
        <v>0</v>
      </c>
      <c r="U519" s="59">
        <v>0</v>
      </c>
      <c r="V519" s="59">
        <v>0</v>
      </c>
      <c r="W519" s="59">
        <v>0</v>
      </c>
      <c r="X519" s="59">
        <v>0</v>
      </c>
      <c r="Y519" s="59">
        <v>0</v>
      </c>
      <c r="Z519" s="59">
        <v>0</v>
      </c>
      <c r="AA519" s="59">
        <v>0</v>
      </c>
      <c r="AB519" s="59">
        <v>0</v>
      </c>
      <c r="AC519" s="59">
        <v>0</v>
      </c>
      <c r="AD519" s="59">
        <v>0</v>
      </c>
      <c r="AE519" s="60" t="s">
        <v>321</v>
      </c>
      <c r="AF519" s="16"/>
      <c r="AG519" s="16"/>
    </row>
    <row r="520" spans="2:33" ht="29.4">
      <c r="B520" s="47"/>
      <c r="C520" s="47"/>
      <c r="D520" s="47"/>
      <c r="E520" s="47" t="s">
        <v>241</v>
      </c>
      <c r="F520" s="55"/>
      <c r="G520" s="55"/>
      <c r="N520" s="56" t="s">
        <v>344</v>
      </c>
      <c r="O520" s="57">
        <v>0</v>
      </c>
      <c r="S520" s="58">
        <v>0</v>
      </c>
      <c r="T520" s="59">
        <v>0</v>
      </c>
      <c r="U520" s="59">
        <v>0</v>
      </c>
      <c r="V520" s="59">
        <v>0</v>
      </c>
      <c r="W520" s="59">
        <v>0</v>
      </c>
      <c r="X520" s="59">
        <v>0</v>
      </c>
      <c r="Y520" s="59">
        <v>0</v>
      </c>
      <c r="Z520" s="59">
        <v>0</v>
      </c>
      <c r="AA520" s="59">
        <v>0</v>
      </c>
      <c r="AB520" s="59">
        <v>0</v>
      </c>
      <c r="AC520" s="59">
        <v>0</v>
      </c>
      <c r="AD520" s="59">
        <v>0</v>
      </c>
      <c r="AE520" s="60" t="s">
        <v>321</v>
      </c>
      <c r="AF520" s="16"/>
      <c r="AG520" s="16"/>
    </row>
    <row r="521" spans="2:33" ht="29.4">
      <c r="B521" s="47"/>
      <c r="C521" s="47"/>
      <c r="D521" s="47"/>
      <c r="E521" s="47" t="s">
        <v>241</v>
      </c>
      <c r="F521" s="55"/>
      <c r="G521" s="55"/>
      <c r="N521" s="61" t="s">
        <v>345</v>
      </c>
      <c r="O521" s="57">
        <v>0</v>
      </c>
      <c r="S521" s="58">
        <v>0</v>
      </c>
      <c r="T521" s="59">
        <v>0</v>
      </c>
      <c r="U521" s="59">
        <v>0</v>
      </c>
      <c r="V521" s="59">
        <v>0</v>
      </c>
      <c r="W521" s="59">
        <v>0</v>
      </c>
      <c r="X521" s="59">
        <v>0</v>
      </c>
      <c r="Y521" s="59">
        <v>0</v>
      </c>
      <c r="Z521" s="59">
        <v>0</v>
      </c>
      <c r="AA521" s="59">
        <v>0</v>
      </c>
      <c r="AB521" s="59">
        <v>0</v>
      </c>
      <c r="AC521" s="59">
        <v>0</v>
      </c>
      <c r="AD521" s="59">
        <v>0</v>
      </c>
      <c r="AE521" s="60" t="s">
        <v>321</v>
      </c>
      <c r="AF521" s="16"/>
      <c r="AG521" s="16"/>
    </row>
    <row r="522" spans="2:33" ht="29.4">
      <c r="B522" s="47"/>
      <c r="C522" s="47"/>
      <c r="D522" s="47"/>
      <c r="E522" s="47" t="s">
        <v>241</v>
      </c>
      <c r="F522" s="55"/>
      <c r="G522" s="55"/>
      <c r="N522" s="56" t="s">
        <v>346</v>
      </c>
      <c r="O522" s="57">
        <v>0</v>
      </c>
      <c r="S522" s="58">
        <v>0</v>
      </c>
      <c r="T522" s="59">
        <v>0</v>
      </c>
      <c r="U522" s="59">
        <v>0</v>
      </c>
      <c r="V522" s="59">
        <v>0</v>
      </c>
      <c r="W522" s="59">
        <v>0</v>
      </c>
      <c r="X522" s="59">
        <v>0</v>
      </c>
      <c r="Y522" s="59">
        <v>0</v>
      </c>
      <c r="Z522" s="59">
        <v>0</v>
      </c>
      <c r="AA522" s="59">
        <v>0</v>
      </c>
      <c r="AB522" s="59">
        <v>0</v>
      </c>
      <c r="AC522" s="59">
        <v>0</v>
      </c>
      <c r="AD522" s="59">
        <v>0</v>
      </c>
      <c r="AE522" s="60" t="s">
        <v>321</v>
      </c>
      <c r="AF522" s="16"/>
      <c r="AG522" s="16"/>
    </row>
    <row r="523" spans="2:33" ht="29.4">
      <c r="B523" s="47"/>
      <c r="C523" s="47"/>
      <c r="D523" s="47"/>
      <c r="E523" s="47" t="s">
        <v>241</v>
      </c>
      <c r="F523" s="55"/>
      <c r="G523" s="55"/>
      <c r="N523" s="61" t="s">
        <v>347</v>
      </c>
      <c r="O523" s="57">
        <v>0</v>
      </c>
      <c r="S523" s="58">
        <v>0</v>
      </c>
      <c r="T523" s="59">
        <v>0</v>
      </c>
      <c r="U523" s="59">
        <v>0</v>
      </c>
      <c r="V523" s="59">
        <v>0</v>
      </c>
      <c r="W523" s="59">
        <v>0</v>
      </c>
      <c r="X523" s="59">
        <v>0</v>
      </c>
      <c r="Y523" s="59">
        <v>0</v>
      </c>
      <c r="Z523" s="59">
        <v>0</v>
      </c>
      <c r="AA523" s="59">
        <v>0</v>
      </c>
      <c r="AB523" s="59">
        <v>0</v>
      </c>
      <c r="AC523" s="59">
        <v>0</v>
      </c>
      <c r="AD523" s="59">
        <v>0</v>
      </c>
      <c r="AE523" s="60" t="s">
        <v>321</v>
      </c>
      <c r="AF523" s="16"/>
      <c r="AG523" s="16"/>
    </row>
    <row r="524" spans="2:33" ht="29.4">
      <c r="B524" s="47"/>
      <c r="C524" s="47"/>
      <c r="D524" s="47"/>
      <c r="E524" s="47" t="s">
        <v>241</v>
      </c>
      <c r="F524" s="55"/>
      <c r="G524" s="55"/>
      <c r="N524" s="56" t="s">
        <v>348</v>
      </c>
      <c r="O524" s="57">
        <v>0</v>
      </c>
      <c r="S524" s="58">
        <v>0</v>
      </c>
      <c r="T524" s="59">
        <v>0</v>
      </c>
      <c r="U524" s="59">
        <v>0</v>
      </c>
      <c r="V524" s="59">
        <v>0</v>
      </c>
      <c r="W524" s="59">
        <v>0</v>
      </c>
      <c r="X524" s="59">
        <v>0</v>
      </c>
      <c r="Y524" s="59">
        <v>0</v>
      </c>
      <c r="Z524" s="59">
        <v>0</v>
      </c>
      <c r="AA524" s="59">
        <v>0</v>
      </c>
      <c r="AB524" s="59">
        <v>0</v>
      </c>
      <c r="AC524" s="59">
        <v>0</v>
      </c>
      <c r="AD524" s="59">
        <v>0</v>
      </c>
      <c r="AE524" s="60" t="s">
        <v>238</v>
      </c>
      <c r="AF524" s="16"/>
      <c r="AG524" s="16"/>
    </row>
    <row r="525" spans="2:33" ht="29.4">
      <c r="B525" s="47"/>
      <c r="C525" s="47"/>
      <c r="D525" s="47"/>
      <c r="E525" s="47" t="s">
        <v>241</v>
      </c>
      <c r="F525" s="55"/>
      <c r="G525" s="55"/>
      <c r="N525" s="61" t="s">
        <v>349</v>
      </c>
      <c r="O525" s="57">
        <v>0</v>
      </c>
      <c r="S525" s="58">
        <v>0</v>
      </c>
      <c r="T525" s="59">
        <v>0</v>
      </c>
      <c r="U525" s="59">
        <v>0</v>
      </c>
      <c r="V525" s="59">
        <v>0</v>
      </c>
      <c r="W525" s="59">
        <v>0</v>
      </c>
      <c r="X525" s="59">
        <v>0</v>
      </c>
      <c r="Y525" s="59">
        <v>0</v>
      </c>
      <c r="Z525" s="59">
        <v>0</v>
      </c>
      <c r="AA525" s="59">
        <v>0</v>
      </c>
      <c r="AB525" s="59">
        <v>0</v>
      </c>
      <c r="AC525" s="59">
        <v>0</v>
      </c>
      <c r="AD525" s="59">
        <v>0</v>
      </c>
      <c r="AE525" s="60" t="s">
        <v>238</v>
      </c>
      <c r="AF525" s="16"/>
      <c r="AG525" s="16"/>
    </row>
    <row r="526" spans="2:33" ht="43.8">
      <c r="B526" s="47"/>
      <c r="C526" s="47"/>
      <c r="D526" s="47"/>
      <c r="E526" s="47" t="s">
        <v>241</v>
      </c>
      <c r="F526" s="55"/>
      <c r="G526" s="55"/>
      <c r="N526" s="56" t="s">
        <v>350</v>
      </c>
      <c r="O526" s="57">
        <v>0</v>
      </c>
      <c r="S526" s="58">
        <v>0</v>
      </c>
      <c r="T526" s="59">
        <v>0</v>
      </c>
      <c r="U526" s="59">
        <v>0</v>
      </c>
      <c r="V526" s="59">
        <v>0</v>
      </c>
      <c r="W526" s="59">
        <v>0</v>
      </c>
      <c r="X526" s="59">
        <v>0</v>
      </c>
      <c r="Y526" s="59">
        <v>0</v>
      </c>
      <c r="Z526" s="59">
        <v>0</v>
      </c>
      <c r="AA526" s="59">
        <v>0</v>
      </c>
      <c r="AB526" s="59">
        <v>0</v>
      </c>
      <c r="AC526" s="59">
        <v>0</v>
      </c>
      <c r="AD526" s="59">
        <v>0</v>
      </c>
      <c r="AE526" s="60" t="s">
        <v>238</v>
      </c>
      <c r="AF526" s="16"/>
      <c r="AG526" s="16"/>
    </row>
    <row r="527" spans="2:33" ht="43.8">
      <c r="B527" s="47"/>
      <c r="C527" s="47"/>
      <c r="D527" s="47"/>
      <c r="E527" s="47" t="s">
        <v>241</v>
      </c>
      <c r="F527" s="55"/>
      <c r="G527" s="55"/>
      <c r="N527" s="61" t="s">
        <v>351</v>
      </c>
      <c r="O527" s="57">
        <v>0</v>
      </c>
      <c r="S527" s="58">
        <v>0</v>
      </c>
      <c r="T527" s="59">
        <v>0</v>
      </c>
      <c r="U527" s="59">
        <v>0</v>
      </c>
      <c r="V527" s="59">
        <v>0</v>
      </c>
      <c r="W527" s="59">
        <v>0</v>
      </c>
      <c r="X527" s="59">
        <v>0</v>
      </c>
      <c r="Y527" s="59">
        <v>0</v>
      </c>
      <c r="Z527" s="59">
        <v>0</v>
      </c>
      <c r="AA527" s="59">
        <v>0</v>
      </c>
      <c r="AB527" s="59">
        <v>0</v>
      </c>
      <c r="AC527" s="59">
        <v>0</v>
      </c>
      <c r="AD527" s="59">
        <v>0</v>
      </c>
      <c r="AE527" s="60" t="s">
        <v>238</v>
      </c>
      <c r="AF527" s="16"/>
      <c r="AG527" s="16"/>
    </row>
    <row r="528" spans="2:33" ht="43.8">
      <c r="B528" s="47"/>
      <c r="C528" s="47"/>
      <c r="D528" s="47"/>
      <c r="E528" s="47" t="s">
        <v>241</v>
      </c>
      <c r="F528" s="55"/>
      <c r="G528" s="55"/>
      <c r="N528" s="56" t="s">
        <v>352</v>
      </c>
      <c r="O528" s="57">
        <v>0</v>
      </c>
      <c r="S528" s="58">
        <v>0</v>
      </c>
      <c r="T528" s="59">
        <v>0</v>
      </c>
      <c r="U528" s="59">
        <v>0</v>
      </c>
      <c r="V528" s="59">
        <v>0</v>
      </c>
      <c r="W528" s="59">
        <v>0</v>
      </c>
      <c r="X528" s="59">
        <v>0</v>
      </c>
      <c r="Y528" s="59">
        <v>0</v>
      </c>
      <c r="Z528" s="59">
        <v>0</v>
      </c>
      <c r="AA528" s="59">
        <v>0</v>
      </c>
      <c r="AB528" s="59">
        <v>0</v>
      </c>
      <c r="AC528" s="59">
        <v>0</v>
      </c>
      <c r="AD528" s="59">
        <v>0</v>
      </c>
      <c r="AE528" s="60" t="s">
        <v>238</v>
      </c>
      <c r="AF528" s="16"/>
      <c r="AG528" s="16"/>
    </row>
    <row r="529" spans="1:33" ht="43.8">
      <c r="B529" s="47"/>
      <c r="C529" s="47"/>
      <c r="D529" s="47"/>
      <c r="E529" s="47" t="s">
        <v>241</v>
      </c>
      <c r="F529" s="55"/>
      <c r="G529" s="55"/>
      <c r="N529" s="61" t="s">
        <v>353</v>
      </c>
      <c r="O529" s="57">
        <v>0</v>
      </c>
      <c r="S529" s="58">
        <v>0</v>
      </c>
      <c r="T529" s="59">
        <v>0</v>
      </c>
      <c r="U529" s="59">
        <v>0</v>
      </c>
      <c r="V529" s="59">
        <v>0</v>
      </c>
      <c r="W529" s="59">
        <v>0</v>
      </c>
      <c r="X529" s="59">
        <v>0</v>
      </c>
      <c r="Y529" s="59">
        <v>0</v>
      </c>
      <c r="Z529" s="59">
        <v>0</v>
      </c>
      <c r="AA529" s="59">
        <v>0</v>
      </c>
      <c r="AB529" s="59">
        <v>0</v>
      </c>
      <c r="AC529" s="59">
        <v>0</v>
      </c>
      <c r="AD529" s="59">
        <v>0</v>
      </c>
      <c r="AE529" s="60" t="s">
        <v>238</v>
      </c>
      <c r="AF529" s="16"/>
      <c r="AG529" s="16"/>
    </row>
    <row r="530" spans="1:33" ht="43.8">
      <c r="B530" s="47"/>
      <c r="C530" s="47"/>
      <c r="D530" s="47"/>
      <c r="E530" s="47" t="s">
        <v>241</v>
      </c>
      <c r="F530" s="55"/>
      <c r="G530" s="55"/>
      <c r="N530" s="56" t="s">
        <v>354</v>
      </c>
      <c r="O530" s="57">
        <v>0</v>
      </c>
      <c r="S530" s="58">
        <v>0</v>
      </c>
      <c r="T530" s="59">
        <v>0</v>
      </c>
      <c r="U530" s="59">
        <v>0</v>
      </c>
      <c r="V530" s="59">
        <v>0</v>
      </c>
      <c r="W530" s="59">
        <v>0</v>
      </c>
      <c r="X530" s="59">
        <v>0</v>
      </c>
      <c r="Y530" s="59">
        <v>0</v>
      </c>
      <c r="Z530" s="59">
        <v>0</v>
      </c>
      <c r="AA530" s="59">
        <v>0</v>
      </c>
      <c r="AB530" s="59">
        <v>0</v>
      </c>
      <c r="AC530" s="59">
        <v>0</v>
      </c>
      <c r="AD530" s="59">
        <v>0</v>
      </c>
      <c r="AE530" s="60" t="s">
        <v>238</v>
      </c>
      <c r="AF530" s="16"/>
      <c r="AG530" s="16"/>
    </row>
    <row r="531" spans="1:33" ht="72.599999999999994">
      <c r="B531" s="47"/>
      <c r="C531" s="47"/>
      <c r="D531" s="47"/>
      <c r="E531" s="47" t="s">
        <v>241</v>
      </c>
      <c r="F531" s="55"/>
      <c r="G531" s="55"/>
      <c r="N531" s="61" t="s">
        <v>355</v>
      </c>
      <c r="O531" s="57">
        <v>0</v>
      </c>
      <c r="S531" s="58">
        <v>0</v>
      </c>
      <c r="T531" s="59">
        <v>0</v>
      </c>
      <c r="U531" s="59">
        <v>0</v>
      </c>
      <c r="V531" s="59">
        <v>0</v>
      </c>
      <c r="W531" s="59">
        <v>0</v>
      </c>
      <c r="X531" s="59">
        <v>0</v>
      </c>
      <c r="Y531" s="59">
        <v>0</v>
      </c>
      <c r="Z531" s="59">
        <v>0</v>
      </c>
      <c r="AA531" s="59">
        <v>0</v>
      </c>
      <c r="AB531" s="59">
        <v>0</v>
      </c>
      <c r="AC531" s="59">
        <v>0</v>
      </c>
      <c r="AD531" s="59">
        <v>0</v>
      </c>
      <c r="AE531" s="60" t="s">
        <v>238</v>
      </c>
      <c r="AF531" s="16"/>
      <c r="AG531" s="16"/>
    </row>
    <row r="532" spans="1:33" ht="43.8">
      <c r="B532" s="47"/>
      <c r="C532" s="47"/>
      <c r="D532" s="47"/>
      <c r="E532" s="47" t="s">
        <v>241</v>
      </c>
      <c r="F532" s="55"/>
      <c r="G532" s="55"/>
      <c r="N532" s="56" t="s">
        <v>356</v>
      </c>
      <c r="O532" s="57">
        <v>0</v>
      </c>
      <c r="S532" s="58">
        <v>0</v>
      </c>
      <c r="T532" s="59">
        <v>0</v>
      </c>
      <c r="U532" s="59">
        <v>0</v>
      </c>
      <c r="V532" s="59">
        <v>0</v>
      </c>
      <c r="W532" s="59">
        <v>0</v>
      </c>
      <c r="X532" s="59">
        <v>0</v>
      </c>
      <c r="Y532" s="59">
        <v>0</v>
      </c>
      <c r="Z532" s="59">
        <v>0</v>
      </c>
      <c r="AA532" s="59">
        <v>0</v>
      </c>
      <c r="AB532" s="59">
        <v>0</v>
      </c>
      <c r="AC532" s="59">
        <v>0</v>
      </c>
      <c r="AD532" s="59">
        <v>0</v>
      </c>
      <c r="AE532" s="60" t="s">
        <v>238</v>
      </c>
      <c r="AF532" s="16"/>
      <c r="AG532" s="16"/>
    </row>
    <row r="533" spans="1:33" ht="58.2">
      <c r="B533" s="47"/>
      <c r="C533" s="47"/>
      <c r="D533" s="47"/>
      <c r="E533" s="47" t="s">
        <v>241</v>
      </c>
      <c r="F533" s="55"/>
      <c r="G533" s="55"/>
      <c r="N533" s="61" t="s">
        <v>245</v>
      </c>
      <c r="O533" s="57">
        <v>0</v>
      </c>
      <c r="S533" s="58">
        <v>0</v>
      </c>
      <c r="T533" s="59">
        <v>0</v>
      </c>
      <c r="U533" s="59">
        <v>0</v>
      </c>
      <c r="V533" s="59">
        <v>0</v>
      </c>
      <c r="W533" s="59">
        <v>0</v>
      </c>
      <c r="X533" s="59">
        <v>0</v>
      </c>
      <c r="Y533" s="59">
        <v>0</v>
      </c>
      <c r="Z533" s="59">
        <v>0</v>
      </c>
      <c r="AA533" s="59">
        <v>0</v>
      </c>
      <c r="AB533" s="59">
        <v>0</v>
      </c>
      <c r="AC533" s="59">
        <v>0</v>
      </c>
      <c r="AD533" s="59">
        <v>0</v>
      </c>
      <c r="AE533" s="60" t="s">
        <v>238</v>
      </c>
      <c r="AF533" s="16"/>
      <c r="AG533" s="16"/>
    </row>
    <row r="534" spans="1:33" ht="43.8">
      <c r="B534" s="47"/>
      <c r="C534" s="47"/>
      <c r="D534" s="47"/>
      <c r="E534" s="47" t="s">
        <v>241</v>
      </c>
      <c r="F534" s="55"/>
      <c r="G534" s="55"/>
      <c r="N534" s="56" t="s">
        <v>249</v>
      </c>
      <c r="O534" s="57">
        <v>0</v>
      </c>
      <c r="S534" s="58">
        <v>0</v>
      </c>
      <c r="T534" s="59">
        <v>0</v>
      </c>
      <c r="U534" s="59">
        <v>0</v>
      </c>
      <c r="V534" s="59">
        <v>0</v>
      </c>
      <c r="W534" s="59">
        <v>0</v>
      </c>
      <c r="X534" s="59">
        <v>0</v>
      </c>
      <c r="Y534" s="59">
        <v>0</v>
      </c>
      <c r="Z534" s="59">
        <v>0</v>
      </c>
      <c r="AA534" s="59">
        <v>0</v>
      </c>
      <c r="AB534" s="59">
        <v>0</v>
      </c>
      <c r="AC534" s="59">
        <v>0</v>
      </c>
      <c r="AD534" s="59">
        <v>0</v>
      </c>
      <c r="AE534" s="60" t="s">
        <v>238</v>
      </c>
      <c r="AF534" s="16"/>
      <c r="AG534" s="16"/>
    </row>
    <row r="535" spans="1:33" ht="43.8">
      <c r="A535" s="38" t="s">
        <v>251</v>
      </c>
      <c r="B535" s="47"/>
      <c r="C535" s="47"/>
      <c r="D535" s="47"/>
      <c r="E535" s="47" t="s">
        <v>241</v>
      </c>
      <c r="F535" s="55"/>
      <c r="G535" s="55"/>
      <c r="N535" s="61" t="s">
        <v>254</v>
      </c>
      <c r="O535" s="57">
        <v>0</v>
      </c>
      <c r="S535" s="58">
        <v>0</v>
      </c>
      <c r="T535" s="59">
        <v>0</v>
      </c>
      <c r="U535" s="59">
        <v>0</v>
      </c>
      <c r="V535" s="59">
        <v>0</v>
      </c>
      <c r="W535" s="59">
        <v>0</v>
      </c>
      <c r="X535" s="59">
        <v>0</v>
      </c>
      <c r="Y535" s="59">
        <v>0</v>
      </c>
      <c r="Z535" s="59">
        <v>0</v>
      </c>
      <c r="AA535" s="59">
        <v>0</v>
      </c>
      <c r="AB535" s="59">
        <v>0</v>
      </c>
      <c r="AC535" s="59">
        <v>0</v>
      </c>
      <c r="AD535" s="59">
        <v>0</v>
      </c>
      <c r="AE535" s="60" t="s">
        <v>238</v>
      </c>
      <c r="AF535" s="16"/>
      <c r="AG535" s="16"/>
    </row>
    <row r="536" spans="1:33" ht="43.8">
      <c r="A536" s="38" t="s">
        <v>251</v>
      </c>
      <c r="B536" s="47"/>
      <c r="C536" s="47"/>
      <c r="D536" s="47"/>
      <c r="E536" s="47" t="s">
        <v>241</v>
      </c>
      <c r="F536" s="55"/>
      <c r="G536" s="55"/>
      <c r="N536" s="56" t="s">
        <v>258</v>
      </c>
      <c r="O536" s="57">
        <v>0</v>
      </c>
      <c r="S536" s="58">
        <v>0</v>
      </c>
      <c r="T536" s="59">
        <v>0</v>
      </c>
      <c r="U536" s="59">
        <v>0</v>
      </c>
      <c r="V536" s="59">
        <v>0</v>
      </c>
      <c r="W536" s="59">
        <v>0</v>
      </c>
      <c r="X536" s="59">
        <v>0</v>
      </c>
      <c r="Y536" s="59">
        <v>0</v>
      </c>
      <c r="Z536" s="59">
        <v>0</v>
      </c>
      <c r="AA536" s="59">
        <v>0</v>
      </c>
      <c r="AB536" s="59">
        <v>0</v>
      </c>
      <c r="AC536" s="59">
        <v>0</v>
      </c>
      <c r="AD536" s="59">
        <v>0</v>
      </c>
      <c r="AE536" s="60" t="s">
        <v>238</v>
      </c>
      <c r="AF536" s="16"/>
      <c r="AG536" s="16"/>
    </row>
    <row r="537" spans="1:33" ht="29.4">
      <c r="A537" s="38" t="s">
        <v>251</v>
      </c>
      <c r="B537" s="47"/>
      <c r="C537" s="47"/>
      <c r="D537" s="47"/>
      <c r="E537" s="47" t="s">
        <v>241</v>
      </c>
      <c r="F537" s="55"/>
      <c r="G537" s="55"/>
      <c r="N537" s="61" t="s">
        <v>262</v>
      </c>
      <c r="O537" s="57">
        <v>0</v>
      </c>
      <c r="S537" s="58">
        <v>0</v>
      </c>
      <c r="T537" s="59">
        <v>0</v>
      </c>
      <c r="U537" s="59">
        <v>0</v>
      </c>
      <c r="V537" s="59">
        <v>0</v>
      </c>
      <c r="W537" s="59">
        <v>0</v>
      </c>
      <c r="X537" s="59">
        <v>0</v>
      </c>
      <c r="Y537" s="59">
        <v>0</v>
      </c>
      <c r="Z537" s="59">
        <v>0</v>
      </c>
      <c r="AA537" s="59">
        <v>0</v>
      </c>
      <c r="AB537" s="59">
        <v>0</v>
      </c>
      <c r="AC537" s="59">
        <v>0</v>
      </c>
      <c r="AD537" s="59">
        <v>0</v>
      </c>
      <c r="AE537" s="60" t="s">
        <v>238</v>
      </c>
      <c r="AF537" s="16"/>
      <c r="AG537" s="16"/>
    </row>
    <row r="538" spans="1:33" ht="58.2">
      <c r="B538" s="47"/>
      <c r="C538" s="47"/>
      <c r="D538" s="47"/>
      <c r="E538" s="47" t="s">
        <v>264</v>
      </c>
      <c r="F538" s="55"/>
      <c r="G538" s="55"/>
      <c r="N538" s="56" t="s">
        <v>266</v>
      </c>
      <c r="O538" s="57">
        <v>0</v>
      </c>
      <c r="S538" s="58">
        <v>0</v>
      </c>
      <c r="T538" s="59">
        <v>0</v>
      </c>
      <c r="U538" s="59">
        <v>0</v>
      </c>
      <c r="V538" s="59">
        <v>0</v>
      </c>
      <c r="W538" s="59">
        <v>0</v>
      </c>
      <c r="X538" s="59">
        <v>0</v>
      </c>
      <c r="Y538" s="59">
        <v>0</v>
      </c>
      <c r="Z538" s="59">
        <v>0</v>
      </c>
      <c r="AA538" s="59">
        <v>0</v>
      </c>
      <c r="AB538" s="59">
        <v>0</v>
      </c>
      <c r="AC538" s="59">
        <v>0</v>
      </c>
      <c r="AD538" s="59">
        <v>0</v>
      </c>
      <c r="AE538" s="60" t="s">
        <v>238</v>
      </c>
      <c r="AF538" s="16"/>
      <c r="AG538" s="16"/>
    </row>
    <row r="539" spans="1:33" ht="29.4">
      <c r="B539" s="47"/>
      <c r="C539" s="47"/>
      <c r="D539" s="47"/>
      <c r="E539" s="47" t="s">
        <v>264</v>
      </c>
      <c r="F539" s="55"/>
      <c r="G539" s="55"/>
      <c r="N539" s="61" t="s">
        <v>271</v>
      </c>
      <c r="O539" s="57">
        <v>0</v>
      </c>
      <c r="S539" s="58">
        <v>0</v>
      </c>
      <c r="T539" s="59">
        <v>0</v>
      </c>
      <c r="U539" s="59">
        <v>0</v>
      </c>
      <c r="V539" s="59">
        <v>0</v>
      </c>
      <c r="W539" s="59">
        <v>0</v>
      </c>
      <c r="X539" s="59">
        <v>0</v>
      </c>
      <c r="Y539" s="59">
        <v>0</v>
      </c>
      <c r="Z539" s="59">
        <v>0</v>
      </c>
      <c r="AA539" s="59">
        <v>0</v>
      </c>
      <c r="AB539" s="59">
        <v>0</v>
      </c>
      <c r="AC539" s="59">
        <v>0</v>
      </c>
      <c r="AD539" s="59">
        <v>0</v>
      </c>
      <c r="AE539" s="60" t="s">
        <v>238</v>
      </c>
      <c r="AF539" s="16"/>
      <c r="AG539" s="16"/>
    </row>
    <row r="540" spans="1:33" ht="43.8">
      <c r="B540" s="47"/>
      <c r="C540" s="47"/>
      <c r="D540" s="47"/>
      <c r="E540" s="47" t="s">
        <v>264</v>
      </c>
      <c r="F540" s="55"/>
      <c r="G540" s="55"/>
      <c r="N540" s="56" t="s">
        <v>357</v>
      </c>
      <c r="O540" s="57">
        <v>0</v>
      </c>
      <c r="S540" s="58">
        <v>0</v>
      </c>
      <c r="T540" s="59">
        <v>0</v>
      </c>
      <c r="U540" s="59">
        <v>0</v>
      </c>
      <c r="V540" s="59">
        <v>0</v>
      </c>
      <c r="W540" s="59">
        <v>0</v>
      </c>
      <c r="X540" s="59">
        <v>0</v>
      </c>
      <c r="Y540" s="59">
        <v>0</v>
      </c>
      <c r="Z540" s="59">
        <v>0</v>
      </c>
      <c r="AA540" s="59">
        <v>0</v>
      </c>
      <c r="AB540" s="59">
        <v>0</v>
      </c>
      <c r="AC540" s="59">
        <v>0</v>
      </c>
      <c r="AD540" s="59">
        <v>0</v>
      </c>
      <c r="AE540" s="60" t="s">
        <v>238</v>
      </c>
      <c r="AF540" s="16"/>
      <c r="AG540" s="16"/>
    </row>
    <row r="541" spans="1:33" ht="58.2">
      <c r="B541" s="47"/>
      <c r="C541" s="47"/>
      <c r="D541" s="47"/>
      <c r="E541" s="47" t="s">
        <v>273</v>
      </c>
      <c r="F541" s="55"/>
      <c r="G541" s="55"/>
      <c r="N541" s="61" t="s">
        <v>358</v>
      </c>
      <c r="O541" s="57">
        <v>0</v>
      </c>
      <c r="S541" s="58">
        <v>0</v>
      </c>
      <c r="T541" s="59">
        <v>0</v>
      </c>
      <c r="U541" s="59">
        <v>0</v>
      </c>
      <c r="V541" s="59">
        <v>0</v>
      </c>
      <c r="W541" s="59">
        <v>0</v>
      </c>
      <c r="X541" s="59">
        <v>0</v>
      </c>
      <c r="Y541" s="59">
        <v>0</v>
      </c>
      <c r="Z541" s="59">
        <v>0</v>
      </c>
      <c r="AA541" s="59">
        <v>0</v>
      </c>
      <c r="AB541" s="59">
        <v>0</v>
      </c>
      <c r="AC541" s="59">
        <v>0</v>
      </c>
      <c r="AD541" s="59">
        <v>0</v>
      </c>
      <c r="AE541" s="60" t="s">
        <v>238</v>
      </c>
      <c r="AF541" s="16"/>
      <c r="AG541" s="16"/>
    </row>
    <row r="542" spans="1:33" ht="29.4">
      <c r="B542" s="47"/>
      <c r="C542" s="47"/>
      <c r="D542" s="47"/>
      <c r="E542" s="47" t="s">
        <v>273</v>
      </c>
      <c r="F542" s="55"/>
      <c r="G542" s="55"/>
      <c r="N542" s="56" t="s">
        <v>276</v>
      </c>
      <c r="O542" s="57">
        <v>0</v>
      </c>
      <c r="S542" s="58">
        <v>0</v>
      </c>
      <c r="T542" s="59">
        <v>0</v>
      </c>
      <c r="U542" s="59">
        <v>0</v>
      </c>
      <c r="V542" s="59">
        <v>0</v>
      </c>
      <c r="W542" s="59">
        <v>0</v>
      </c>
      <c r="X542" s="59">
        <v>0</v>
      </c>
      <c r="Y542" s="59">
        <v>0</v>
      </c>
      <c r="Z542" s="59">
        <v>0</v>
      </c>
      <c r="AA542" s="59">
        <v>0</v>
      </c>
      <c r="AB542" s="59">
        <v>0</v>
      </c>
      <c r="AC542" s="59">
        <v>0</v>
      </c>
      <c r="AD542" s="59">
        <v>0</v>
      </c>
      <c r="AE542" s="60" t="s">
        <v>238</v>
      </c>
      <c r="AF542" s="16"/>
      <c r="AG542" s="16"/>
    </row>
    <row r="543" spans="1:33" ht="29.4">
      <c r="B543" s="47"/>
      <c r="C543" s="47"/>
      <c r="D543" s="47"/>
      <c r="E543" s="47" t="s">
        <v>273</v>
      </c>
      <c r="F543" s="55"/>
      <c r="G543" s="55"/>
      <c r="N543" s="61" t="s">
        <v>279</v>
      </c>
      <c r="O543" s="57">
        <v>0</v>
      </c>
      <c r="S543" s="58">
        <v>0</v>
      </c>
      <c r="T543" s="59">
        <v>0</v>
      </c>
      <c r="U543" s="59">
        <v>0</v>
      </c>
      <c r="V543" s="59">
        <v>0</v>
      </c>
      <c r="W543" s="59">
        <v>0</v>
      </c>
      <c r="X543" s="59">
        <v>0</v>
      </c>
      <c r="Y543" s="59">
        <v>0</v>
      </c>
      <c r="Z543" s="59">
        <v>0</v>
      </c>
      <c r="AA543" s="59">
        <v>0</v>
      </c>
      <c r="AB543" s="59">
        <v>0</v>
      </c>
      <c r="AC543" s="59">
        <v>0</v>
      </c>
      <c r="AD543" s="59">
        <v>0</v>
      </c>
      <c r="AE543" s="60" t="s">
        <v>238</v>
      </c>
      <c r="AF543" s="16"/>
      <c r="AG543" s="16"/>
    </row>
    <row r="544" spans="1:33" ht="29.4">
      <c r="B544" s="47"/>
      <c r="C544" s="47"/>
      <c r="D544" s="47"/>
      <c r="E544" s="47" t="s">
        <v>273</v>
      </c>
      <c r="F544" s="55"/>
      <c r="G544" s="55"/>
      <c r="N544" s="56" t="s">
        <v>283</v>
      </c>
      <c r="O544" s="57">
        <v>0</v>
      </c>
      <c r="S544" s="58">
        <v>0</v>
      </c>
      <c r="T544" s="59">
        <v>0</v>
      </c>
      <c r="U544" s="59">
        <v>0</v>
      </c>
      <c r="V544" s="59">
        <v>0</v>
      </c>
      <c r="W544" s="59">
        <v>0</v>
      </c>
      <c r="X544" s="59">
        <v>0</v>
      </c>
      <c r="Y544" s="59">
        <v>0</v>
      </c>
      <c r="Z544" s="59">
        <v>0</v>
      </c>
      <c r="AA544" s="59">
        <v>0</v>
      </c>
      <c r="AB544" s="59">
        <v>0</v>
      </c>
      <c r="AC544" s="59">
        <v>0</v>
      </c>
      <c r="AD544" s="59">
        <v>0</v>
      </c>
      <c r="AE544" s="60" t="s">
        <v>238</v>
      </c>
      <c r="AF544" s="16"/>
      <c r="AG544" s="16"/>
    </row>
    <row r="545" spans="2:33" ht="58.2">
      <c r="B545" s="47"/>
      <c r="C545" s="47"/>
      <c r="D545" s="47"/>
      <c r="E545" s="47" t="s">
        <v>286</v>
      </c>
      <c r="F545" s="55"/>
      <c r="G545" s="55"/>
      <c r="N545" s="61" t="s">
        <v>289</v>
      </c>
      <c r="O545" s="57">
        <v>0</v>
      </c>
      <c r="S545" s="58">
        <v>0</v>
      </c>
      <c r="T545" s="59">
        <v>0</v>
      </c>
      <c r="U545" s="59">
        <v>0</v>
      </c>
      <c r="V545" s="59">
        <v>0</v>
      </c>
      <c r="W545" s="59">
        <v>0</v>
      </c>
      <c r="X545" s="59">
        <v>0</v>
      </c>
      <c r="Y545" s="59">
        <v>0</v>
      </c>
      <c r="Z545" s="59">
        <v>0</v>
      </c>
      <c r="AA545" s="59">
        <v>0</v>
      </c>
      <c r="AB545" s="59">
        <v>0</v>
      </c>
      <c r="AC545" s="59">
        <v>0</v>
      </c>
      <c r="AD545" s="59">
        <v>0</v>
      </c>
      <c r="AE545" s="60" t="s">
        <v>238</v>
      </c>
      <c r="AF545" s="16"/>
      <c r="AG545" s="16"/>
    </row>
    <row r="546" spans="2:33" ht="72.599999999999994">
      <c r="B546" s="47"/>
      <c r="C546" s="47"/>
      <c r="D546" s="47"/>
      <c r="E546" s="47" t="s">
        <v>286</v>
      </c>
      <c r="F546" s="55"/>
      <c r="G546" s="55"/>
      <c r="N546" s="56" t="s">
        <v>291</v>
      </c>
      <c r="O546" s="57">
        <v>0</v>
      </c>
      <c r="S546" s="58">
        <v>0</v>
      </c>
      <c r="T546" s="59">
        <v>0</v>
      </c>
      <c r="U546" s="59">
        <v>0</v>
      </c>
      <c r="V546" s="59">
        <v>0</v>
      </c>
      <c r="W546" s="59">
        <v>0</v>
      </c>
      <c r="X546" s="59">
        <v>0</v>
      </c>
      <c r="Y546" s="59">
        <v>0</v>
      </c>
      <c r="Z546" s="59">
        <v>0</v>
      </c>
      <c r="AA546" s="59">
        <v>0</v>
      </c>
      <c r="AB546" s="59">
        <v>0</v>
      </c>
      <c r="AC546" s="59">
        <v>0</v>
      </c>
      <c r="AD546" s="59">
        <v>0</v>
      </c>
      <c r="AE546" s="60" t="s">
        <v>238</v>
      </c>
      <c r="AF546" s="16"/>
      <c r="AG546" s="16"/>
    </row>
    <row r="547" spans="2:33" ht="58.2">
      <c r="B547" s="47"/>
      <c r="C547" s="47"/>
      <c r="D547" s="47"/>
      <c r="E547" s="47" t="s">
        <v>286</v>
      </c>
      <c r="F547" s="55"/>
      <c r="G547" s="55"/>
      <c r="N547" s="61" t="s">
        <v>293</v>
      </c>
      <c r="O547" s="57">
        <v>0</v>
      </c>
      <c r="S547" s="58">
        <v>0</v>
      </c>
      <c r="T547" s="59">
        <v>0</v>
      </c>
      <c r="U547" s="59">
        <v>0</v>
      </c>
      <c r="V547" s="59">
        <v>0</v>
      </c>
      <c r="W547" s="59">
        <v>0</v>
      </c>
      <c r="X547" s="59">
        <v>0</v>
      </c>
      <c r="Y547" s="59">
        <v>0</v>
      </c>
      <c r="Z547" s="59">
        <v>0</v>
      </c>
      <c r="AA547" s="59">
        <v>0</v>
      </c>
      <c r="AB547" s="59">
        <v>0</v>
      </c>
      <c r="AC547" s="59">
        <v>0</v>
      </c>
      <c r="AD547" s="59">
        <v>0</v>
      </c>
      <c r="AE547" s="60" t="s">
        <v>238</v>
      </c>
      <c r="AF547" s="16"/>
      <c r="AG547" s="16"/>
    </row>
    <row r="548" spans="2:33" ht="72.599999999999994">
      <c r="B548" s="47"/>
      <c r="C548" s="47"/>
      <c r="D548" s="47"/>
      <c r="E548" s="47" t="s">
        <v>286</v>
      </c>
      <c r="F548" s="55"/>
      <c r="G548" s="55"/>
      <c r="N548" s="56" t="s">
        <v>359</v>
      </c>
      <c r="O548" s="57">
        <v>0</v>
      </c>
      <c r="S548" s="58">
        <v>0</v>
      </c>
      <c r="T548" s="59">
        <v>0</v>
      </c>
      <c r="U548" s="59">
        <v>0</v>
      </c>
      <c r="V548" s="59">
        <v>0</v>
      </c>
      <c r="W548" s="59">
        <v>0</v>
      </c>
      <c r="X548" s="59">
        <v>0</v>
      </c>
      <c r="Y548" s="59">
        <v>0</v>
      </c>
      <c r="Z548" s="59">
        <v>0</v>
      </c>
      <c r="AA548" s="59">
        <v>0</v>
      </c>
      <c r="AB548" s="59">
        <v>0</v>
      </c>
      <c r="AC548" s="59">
        <v>0</v>
      </c>
      <c r="AD548" s="59">
        <v>0</v>
      </c>
      <c r="AE548" s="60" t="s">
        <v>238</v>
      </c>
      <c r="AF548" s="16"/>
      <c r="AG548" s="16"/>
    </row>
    <row r="549" spans="2:33" ht="58.2">
      <c r="B549" s="47"/>
      <c r="C549" s="47"/>
      <c r="D549" s="47"/>
      <c r="E549" s="47" t="s">
        <v>286</v>
      </c>
      <c r="F549" s="55"/>
      <c r="G549" s="55"/>
      <c r="N549" s="61" t="s">
        <v>360</v>
      </c>
      <c r="O549" s="57">
        <v>0</v>
      </c>
      <c r="S549" s="58">
        <v>0</v>
      </c>
      <c r="T549" s="59">
        <v>0</v>
      </c>
      <c r="U549" s="59">
        <v>0</v>
      </c>
      <c r="V549" s="59">
        <v>0</v>
      </c>
      <c r="W549" s="59">
        <v>0</v>
      </c>
      <c r="X549" s="59">
        <v>0</v>
      </c>
      <c r="Y549" s="59">
        <v>0</v>
      </c>
      <c r="Z549" s="59">
        <v>0</v>
      </c>
      <c r="AA549" s="59">
        <v>0</v>
      </c>
      <c r="AB549" s="59">
        <v>0</v>
      </c>
      <c r="AC549" s="59">
        <v>0</v>
      </c>
      <c r="AD549" s="59">
        <v>0</v>
      </c>
      <c r="AE549" s="60" t="s">
        <v>238</v>
      </c>
      <c r="AF549" s="16"/>
      <c r="AG549" s="16"/>
    </row>
    <row r="550" spans="2:33" ht="29.4">
      <c r="B550" s="47"/>
      <c r="C550" s="47"/>
      <c r="D550" s="47"/>
      <c r="E550" s="47" t="s">
        <v>168</v>
      </c>
      <c r="F550" s="55"/>
      <c r="G550" s="55"/>
      <c r="H550"/>
      <c r="I550"/>
      <c r="J550"/>
      <c r="K550"/>
      <c r="L550"/>
      <c r="M550" s="56" t="s">
        <v>300</v>
      </c>
      <c r="N550" s="56" t="s">
        <v>301</v>
      </c>
      <c r="O550" s="57">
        <v>0</v>
      </c>
      <c r="P550"/>
      <c r="Q550"/>
      <c r="R550"/>
      <c r="S550" s="58">
        <v>0</v>
      </c>
      <c r="T550" s="59">
        <v>0</v>
      </c>
      <c r="U550" s="59">
        <v>0</v>
      </c>
      <c r="V550" s="59">
        <v>0</v>
      </c>
      <c r="W550" s="59">
        <v>0</v>
      </c>
      <c r="X550" s="59">
        <v>0</v>
      </c>
      <c r="Y550" s="59">
        <v>0</v>
      </c>
      <c r="Z550" s="59">
        <v>0</v>
      </c>
      <c r="AA550" s="59">
        <v>0</v>
      </c>
      <c r="AB550" s="59">
        <v>0</v>
      </c>
      <c r="AC550" s="59">
        <v>0</v>
      </c>
      <c r="AD550" s="59">
        <v>0</v>
      </c>
      <c r="AE550" s="60" t="s">
        <v>238</v>
      </c>
      <c r="AF550" s="16"/>
      <c r="AG550" s="16"/>
    </row>
    <row r="551" spans="2:33" ht="43.8">
      <c r="B551" s="47"/>
      <c r="C551" s="47"/>
      <c r="D551" s="47"/>
      <c r="E551" s="47" t="s">
        <v>273</v>
      </c>
      <c r="F551" s="55"/>
      <c r="G551" s="55"/>
      <c r="H551"/>
      <c r="I551"/>
      <c r="J551"/>
      <c r="K551"/>
      <c r="L551"/>
      <c r="M551" s="61" t="s">
        <v>300</v>
      </c>
      <c r="N551" s="61" t="s">
        <v>303</v>
      </c>
      <c r="O551" s="57">
        <v>0</v>
      </c>
      <c r="P551"/>
      <c r="Q551"/>
      <c r="R551"/>
      <c r="S551" s="58">
        <v>0</v>
      </c>
      <c r="T551" s="59">
        <v>0</v>
      </c>
      <c r="U551" s="59">
        <v>0</v>
      </c>
      <c r="V551" s="59">
        <v>0</v>
      </c>
      <c r="W551" s="59">
        <v>0</v>
      </c>
      <c r="X551" s="59">
        <v>0</v>
      </c>
      <c r="Y551" s="59">
        <v>0</v>
      </c>
      <c r="Z551" s="59">
        <v>0</v>
      </c>
      <c r="AA551" s="59">
        <v>0</v>
      </c>
      <c r="AB551" s="59">
        <v>0</v>
      </c>
      <c r="AC551" s="59">
        <v>0</v>
      </c>
      <c r="AD551" s="59">
        <v>0</v>
      </c>
      <c r="AE551" s="60" t="s">
        <v>238</v>
      </c>
      <c r="AF551" s="16"/>
      <c r="AG551" s="16"/>
    </row>
    <row r="552" spans="2:33" ht="43.8">
      <c r="B552" s="47"/>
      <c r="C552" s="47"/>
      <c r="D552" s="47"/>
      <c r="E552" s="47" t="s">
        <v>264</v>
      </c>
      <c r="F552" s="55"/>
      <c r="G552" s="55"/>
      <c r="H552"/>
      <c r="I552"/>
      <c r="J552"/>
      <c r="K552"/>
      <c r="L552"/>
      <c r="M552" s="56" t="s">
        <v>300</v>
      </c>
      <c r="N552" s="56" t="s">
        <v>305</v>
      </c>
      <c r="O552" s="57">
        <v>0</v>
      </c>
      <c r="P552"/>
      <c r="Q552"/>
      <c r="R552"/>
      <c r="S552" s="58">
        <v>0</v>
      </c>
      <c r="T552" s="59">
        <v>0</v>
      </c>
      <c r="U552" s="59">
        <v>0</v>
      </c>
      <c r="V552" s="59">
        <v>0</v>
      </c>
      <c r="W552" s="59">
        <v>0</v>
      </c>
      <c r="X552" s="59">
        <v>0</v>
      </c>
      <c r="Y552" s="59">
        <v>0</v>
      </c>
      <c r="Z552" s="59">
        <v>0</v>
      </c>
      <c r="AA552" s="59">
        <v>0</v>
      </c>
      <c r="AB552" s="59">
        <v>0</v>
      </c>
      <c r="AC552" s="59">
        <v>0</v>
      </c>
      <c r="AD552" s="59">
        <v>0</v>
      </c>
      <c r="AE552" s="60" t="s">
        <v>238</v>
      </c>
      <c r="AF552" s="16"/>
      <c r="AG552" s="16"/>
    </row>
    <row r="553" spans="2:33" ht="29.4">
      <c r="B553" s="47"/>
      <c r="C553" s="47"/>
      <c r="D553" s="47"/>
      <c r="E553" s="47" t="s">
        <v>264</v>
      </c>
      <c r="F553" s="55"/>
      <c r="G553" s="55"/>
      <c r="H553"/>
      <c r="I553"/>
      <c r="J553"/>
      <c r="K553"/>
      <c r="L553"/>
      <c r="M553" s="61" t="s">
        <v>300</v>
      </c>
      <c r="N553" s="61" t="s">
        <v>307</v>
      </c>
      <c r="O553" s="57">
        <v>0</v>
      </c>
      <c r="P553"/>
      <c r="Q553"/>
      <c r="R553"/>
      <c r="S553" s="58">
        <v>0</v>
      </c>
      <c r="T553" s="59">
        <v>0</v>
      </c>
      <c r="U553" s="59">
        <v>0</v>
      </c>
      <c r="V553" s="59">
        <v>0</v>
      </c>
      <c r="W553" s="59">
        <v>0</v>
      </c>
      <c r="X553" s="59">
        <v>0</v>
      </c>
      <c r="Y553" s="59">
        <v>0</v>
      </c>
      <c r="Z553" s="59">
        <v>0</v>
      </c>
      <c r="AA553" s="59">
        <v>0</v>
      </c>
      <c r="AB553" s="59">
        <v>0</v>
      </c>
      <c r="AC553" s="59">
        <v>0</v>
      </c>
      <c r="AD553" s="59">
        <v>0</v>
      </c>
      <c r="AE553" s="60" t="s">
        <v>238</v>
      </c>
      <c r="AF553" s="16"/>
      <c r="AG553" s="16"/>
    </row>
    <row r="554" spans="2:33" ht="58.2">
      <c r="B554" s="47"/>
      <c r="C554" s="47"/>
      <c r="D554" s="47"/>
      <c r="E554" s="47" t="s">
        <v>264</v>
      </c>
      <c r="F554" s="55"/>
      <c r="G554" s="55"/>
      <c r="H554"/>
      <c r="I554"/>
      <c r="J554"/>
      <c r="K554"/>
      <c r="L554"/>
      <c r="M554" s="56" t="s">
        <v>300</v>
      </c>
      <c r="N554" s="56" t="s">
        <v>309</v>
      </c>
      <c r="O554" s="57">
        <v>0</v>
      </c>
      <c r="P554"/>
      <c r="Q554"/>
      <c r="R554"/>
      <c r="S554" s="58">
        <v>0</v>
      </c>
      <c r="T554" s="59">
        <v>0</v>
      </c>
      <c r="U554" s="59">
        <v>0</v>
      </c>
      <c r="V554" s="59">
        <v>0</v>
      </c>
      <c r="W554" s="59">
        <v>0</v>
      </c>
      <c r="X554" s="59">
        <v>0</v>
      </c>
      <c r="Y554" s="59">
        <v>0</v>
      </c>
      <c r="Z554" s="59">
        <v>0</v>
      </c>
      <c r="AA554" s="59">
        <v>0</v>
      </c>
      <c r="AB554" s="59">
        <v>0</v>
      </c>
      <c r="AC554" s="59">
        <v>0</v>
      </c>
      <c r="AD554" s="59">
        <v>0</v>
      </c>
      <c r="AE554" s="60" t="s">
        <v>238</v>
      </c>
      <c r="AF554" s="16"/>
      <c r="AG554" s="16"/>
    </row>
    <row r="555" spans="2:33" ht="72.599999999999994">
      <c r="B555" s="47"/>
      <c r="C555" s="47"/>
      <c r="D555" s="47"/>
      <c r="E555" s="47" t="s">
        <v>361</v>
      </c>
      <c r="F555" s="55"/>
      <c r="G555" s="55"/>
      <c r="H555"/>
      <c r="I555"/>
      <c r="J555"/>
      <c r="K555"/>
      <c r="L555"/>
      <c r="M555" s="61" t="s">
        <v>300</v>
      </c>
      <c r="N555" s="61" t="s">
        <v>362</v>
      </c>
      <c r="O555" s="57">
        <v>0</v>
      </c>
      <c r="P555"/>
      <c r="Q555"/>
      <c r="R555"/>
      <c r="S555" s="58">
        <v>0</v>
      </c>
      <c r="T555" s="59">
        <v>0</v>
      </c>
      <c r="U555" s="59">
        <v>0</v>
      </c>
      <c r="V555" s="59">
        <v>0</v>
      </c>
      <c r="W555" s="59">
        <v>0</v>
      </c>
      <c r="X555" s="59">
        <v>0</v>
      </c>
      <c r="Y555" s="59">
        <v>0</v>
      </c>
      <c r="Z555" s="59">
        <v>0</v>
      </c>
      <c r="AA555" s="59">
        <v>0</v>
      </c>
      <c r="AB555" s="59">
        <v>0</v>
      </c>
      <c r="AC555" s="59">
        <v>0</v>
      </c>
      <c r="AD555" s="59">
        <v>0</v>
      </c>
      <c r="AE555" s="60" t="s">
        <v>238</v>
      </c>
      <c r="AF555" s="16"/>
      <c r="AG555" s="16"/>
    </row>
    <row r="556" spans="2:33" ht="43.8">
      <c r="B556" s="47"/>
      <c r="C556" s="47"/>
      <c r="D556" s="47"/>
      <c r="E556" s="47" t="s">
        <v>241</v>
      </c>
      <c r="F556" s="55"/>
      <c r="G556" s="55"/>
      <c r="H556"/>
      <c r="I556"/>
      <c r="J556"/>
      <c r="K556"/>
      <c r="L556"/>
      <c r="M556" s="56" t="s">
        <v>300</v>
      </c>
      <c r="N556" s="56" t="s">
        <v>363</v>
      </c>
      <c r="O556" s="57">
        <v>0</v>
      </c>
      <c r="P556"/>
      <c r="Q556"/>
      <c r="R556"/>
      <c r="S556" s="58">
        <v>0</v>
      </c>
      <c r="T556" s="59">
        <v>0</v>
      </c>
      <c r="U556" s="59">
        <v>0</v>
      </c>
      <c r="V556" s="59">
        <v>0</v>
      </c>
      <c r="W556" s="59">
        <v>0</v>
      </c>
      <c r="X556" s="59">
        <v>0</v>
      </c>
      <c r="Y556" s="59">
        <v>0</v>
      </c>
      <c r="Z556" s="59">
        <v>0</v>
      </c>
      <c r="AA556" s="59">
        <v>0</v>
      </c>
      <c r="AB556" s="59">
        <v>0</v>
      </c>
      <c r="AC556" s="59">
        <v>0</v>
      </c>
      <c r="AD556" s="59">
        <v>0</v>
      </c>
      <c r="AE556" s="60" t="s">
        <v>238</v>
      </c>
      <c r="AF556" s="16"/>
      <c r="AG556" s="16"/>
    </row>
    <row r="557" spans="2:33" ht="29.4">
      <c r="B557" s="47"/>
      <c r="C557" s="47"/>
      <c r="D557" s="47"/>
      <c r="E557" s="47" t="s">
        <v>273</v>
      </c>
      <c r="F557" s="55"/>
      <c r="G557" s="55"/>
      <c r="H557"/>
      <c r="I557"/>
      <c r="J557"/>
      <c r="K557"/>
      <c r="L557"/>
      <c r="M557" s="61" t="s">
        <v>300</v>
      </c>
      <c r="N557" s="61" t="s">
        <v>364</v>
      </c>
      <c r="O557" s="57">
        <v>0</v>
      </c>
      <c r="P557"/>
      <c r="Q557"/>
      <c r="R557"/>
      <c r="S557" s="58">
        <v>0</v>
      </c>
      <c r="T557" s="59">
        <v>0</v>
      </c>
      <c r="U557" s="59">
        <v>0</v>
      </c>
      <c r="V557" s="59">
        <v>0</v>
      </c>
      <c r="W557" s="59">
        <v>0</v>
      </c>
      <c r="X557" s="59">
        <v>0</v>
      </c>
      <c r="Y557" s="59">
        <v>0</v>
      </c>
      <c r="Z557" s="59">
        <v>0</v>
      </c>
      <c r="AA557" s="59">
        <v>0</v>
      </c>
      <c r="AB557" s="59">
        <v>0</v>
      </c>
      <c r="AC557" s="59">
        <v>0</v>
      </c>
      <c r="AD557" s="59">
        <v>0</v>
      </c>
      <c r="AE557" s="60" t="s">
        <v>238</v>
      </c>
      <c r="AF557" s="16"/>
      <c r="AG557" s="16"/>
    </row>
    <row r="558" spans="2:33" ht="43.8">
      <c r="B558" s="47"/>
      <c r="C558" s="47"/>
      <c r="D558" s="47"/>
      <c r="E558" s="47" t="s">
        <v>241</v>
      </c>
      <c r="F558" s="55"/>
      <c r="G558" s="55"/>
      <c r="H558"/>
      <c r="I558"/>
      <c r="J558"/>
      <c r="K558"/>
      <c r="L558"/>
      <c r="M558" s="56" t="s">
        <v>300</v>
      </c>
      <c r="N558" s="56" t="s">
        <v>365</v>
      </c>
      <c r="O558" s="57">
        <v>0</v>
      </c>
      <c r="P558"/>
      <c r="Q558"/>
      <c r="R558"/>
      <c r="S558" s="58">
        <v>0</v>
      </c>
      <c r="T558" s="59">
        <v>0</v>
      </c>
      <c r="U558" s="59">
        <v>0</v>
      </c>
      <c r="V558" s="59">
        <v>0</v>
      </c>
      <c r="W558" s="59">
        <v>0</v>
      </c>
      <c r="X558" s="59">
        <v>0</v>
      </c>
      <c r="Y558" s="59">
        <v>0</v>
      </c>
      <c r="Z558" s="59">
        <v>0</v>
      </c>
      <c r="AA558" s="59">
        <v>0</v>
      </c>
      <c r="AB558" s="59">
        <v>0</v>
      </c>
      <c r="AC558" s="59">
        <v>0</v>
      </c>
      <c r="AD558" s="59">
        <v>0</v>
      </c>
      <c r="AE558" s="60" t="s">
        <v>238</v>
      </c>
      <c r="AF558" s="16"/>
      <c r="AG558" s="16"/>
    </row>
    <row r="559" spans="2:33" ht="58.2">
      <c r="B559" s="47"/>
      <c r="C559" s="47"/>
      <c r="D559" s="47"/>
      <c r="E559" s="47"/>
      <c r="F559" s="55"/>
      <c r="G559" s="55"/>
      <c r="H559"/>
      <c r="I559"/>
      <c r="J559"/>
      <c r="K559"/>
      <c r="L559"/>
      <c r="M559" s="61" t="s">
        <v>300</v>
      </c>
      <c r="N559" s="61" t="s">
        <v>366</v>
      </c>
      <c r="O559" s="57">
        <v>0</v>
      </c>
      <c r="P559"/>
      <c r="Q559"/>
      <c r="R559"/>
      <c r="S559" s="58">
        <v>0</v>
      </c>
      <c r="T559" s="59">
        <v>0</v>
      </c>
      <c r="U559" s="59">
        <v>0</v>
      </c>
      <c r="V559" s="59">
        <v>0</v>
      </c>
      <c r="W559" s="59">
        <v>0</v>
      </c>
      <c r="X559" s="59">
        <v>0</v>
      </c>
      <c r="Y559" s="59">
        <v>0</v>
      </c>
      <c r="Z559" s="59">
        <v>0</v>
      </c>
      <c r="AA559" s="59">
        <v>0</v>
      </c>
      <c r="AB559" s="59">
        <v>0</v>
      </c>
      <c r="AC559" s="59">
        <v>0</v>
      </c>
      <c r="AD559" s="59">
        <v>0</v>
      </c>
      <c r="AE559" s="60" t="s">
        <v>238</v>
      </c>
      <c r="AF559" s="16"/>
      <c r="AG559" s="16"/>
    </row>
    <row r="560" spans="2:33" ht="43.8">
      <c r="B560" s="40"/>
      <c r="C560" s="40"/>
      <c r="D560" s="40"/>
      <c r="E560" s="40" t="s">
        <v>230</v>
      </c>
      <c r="F560" s="55"/>
      <c r="G560" s="55"/>
      <c r="H560"/>
      <c r="I560"/>
      <c r="J560"/>
      <c r="K560"/>
      <c r="L560"/>
      <c r="M560" s="40"/>
      <c r="N560" s="40" t="s">
        <v>367</v>
      </c>
      <c r="O560" s="57">
        <v>0</v>
      </c>
      <c r="P560"/>
      <c r="Q560"/>
      <c r="R560"/>
      <c r="S560" s="58">
        <v>0</v>
      </c>
      <c r="T560" s="59">
        <v>0</v>
      </c>
      <c r="U560" s="59">
        <v>0</v>
      </c>
      <c r="V560" s="59">
        <v>0</v>
      </c>
      <c r="W560" s="59">
        <v>0</v>
      </c>
      <c r="X560" s="59">
        <v>0</v>
      </c>
      <c r="Y560" s="59">
        <v>0</v>
      </c>
      <c r="Z560" s="59">
        <v>0</v>
      </c>
      <c r="AA560" s="59">
        <v>0</v>
      </c>
      <c r="AB560" s="59">
        <v>0</v>
      </c>
      <c r="AC560" s="59">
        <v>0</v>
      </c>
      <c r="AD560" s="59">
        <v>0</v>
      </c>
      <c r="AE560" s="60" t="s">
        <v>238</v>
      </c>
      <c r="AF560" s="16"/>
      <c r="AG560" s="16"/>
    </row>
    <row r="561" spans="2:33" ht="43.8">
      <c r="B561" s="40"/>
      <c r="C561" s="40"/>
      <c r="D561" s="40"/>
      <c r="E561" s="40" t="s">
        <v>230</v>
      </c>
      <c r="F561" s="55"/>
      <c r="G561" s="55"/>
      <c r="H561"/>
      <c r="I561"/>
      <c r="J561"/>
      <c r="K561"/>
      <c r="L561"/>
      <c r="M561" s="28"/>
      <c r="N561" s="28" t="s">
        <v>368</v>
      </c>
      <c r="O561" s="57">
        <v>0</v>
      </c>
      <c r="P561"/>
      <c r="Q561"/>
      <c r="R561"/>
      <c r="S561" s="58">
        <v>0</v>
      </c>
      <c r="T561" s="59">
        <v>0</v>
      </c>
      <c r="U561" s="59">
        <v>0</v>
      </c>
      <c r="V561" s="59">
        <v>0</v>
      </c>
      <c r="W561" s="59">
        <v>0</v>
      </c>
      <c r="X561" s="59">
        <v>0</v>
      </c>
      <c r="Y561" s="59">
        <v>0</v>
      </c>
      <c r="Z561" s="59">
        <v>0</v>
      </c>
      <c r="AA561" s="59">
        <v>0</v>
      </c>
      <c r="AB561" s="59">
        <v>0</v>
      </c>
      <c r="AC561" s="59">
        <v>0</v>
      </c>
      <c r="AD561" s="59">
        <v>0</v>
      </c>
      <c r="AE561" s="60" t="s">
        <v>238</v>
      </c>
      <c r="AF561" s="16"/>
      <c r="AG561" s="16"/>
    </row>
    <row r="562" spans="2:33" ht="43.8">
      <c r="B562" s="40"/>
      <c r="C562" s="40"/>
      <c r="D562" s="40"/>
      <c r="E562" s="40" t="s">
        <v>230</v>
      </c>
      <c r="F562" s="55"/>
      <c r="G562" s="55"/>
      <c r="H562"/>
      <c r="I562"/>
      <c r="J562"/>
      <c r="K562"/>
      <c r="L562"/>
      <c r="M562" s="40"/>
      <c r="N562" s="40" t="s">
        <v>369</v>
      </c>
      <c r="O562" s="57">
        <v>0</v>
      </c>
      <c r="P562"/>
      <c r="Q562"/>
      <c r="R562"/>
      <c r="S562" s="58">
        <v>0</v>
      </c>
      <c r="T562" s="59">
        <v>0</v>
      </c>
      <c r="U562" s="59">
        <v>0</v>
      </c>
      <c r="V562" s="59">
        <v>0</v>
      </c>
      <c r="W562" s="59">
        <v>0</v>
      </c>
      <c r="X562" s="59">
        <v>0</v>
      </c>
      <c r="Y562" s="59">
        <v>0</v>
      </c>
      <c r="Z562" s="59">
        <v>0</v>
      </c>
      <c r="AA562" s="59">
        <v>0</v>
      </c>
      <c r="AB562" s="59">
        <v>0</v>
      </c>
      <c r="AC562" s="59">
        <v>0</v>
      </c>
      <c r="AD562" s="59">
        <v>0</v>
      </c>
      <c r="AE562" s="60" t="s">
        <v>238</v>
      </c>
      <c r="AF562" s="16"/>
      <c r="AG562" s="16"/>
    </row>
    <row r="563" spans="2:33" ht="43.8">
      <c r="B563" s="40"/>
      <c r="C563" s="40"/>
      <c r="D563" s="40"/>
      <c r="E563" s="40" t="s">
        <v>230</v>
      </c>
      <c r="F563" s="55"/>
      <c r="G563" s="55"/>
      <c r="H563"/>
      <c r="I563"/>
      <c r="J563"/>
      <c r="K563"/>
      <c r="L563"/>
      <c r="M563" s="28"/>
      <c r="N563" s="28" t="s">
        <v>370</v>
      </c>
      <c r="O563" s="57">
        <v>0</v>
      </c>
      <c r="P563"/>
      <c r="Q563"/>
      <c r="R563"/>
      <c r="S563" s="58">
        <v>0</v>
      </c>
      <c r="T563" s="59">
        <v>0</v>
      </c>
      <c r="U563" s="59">
        <v>0</v>
      </c>
      <c r="V563" s="59">
        <v>0</v>
      </c>
      <c r="W563" s="59">
        <v>0</v>
      </c>
      <c r="X563" s="59">
        <v>0</v>
      </c>
      <c r="Y563" s="59">
        <v>0</v>
      </c>
      <c r="Z563" s="59">
        <v>0</v>
      </c>
      <c r="AA563" s="59">
        <v>0</v>
      </c>
      <c r="AB563" s="59">
        <v>0</v>
      </c>
      <c r="AC563" s="59">
        <v>0</v>
      </c>
      <c r="AD563" s="59">
        <v>0</v>
      </c>
      <c r="AE563" s="60" t="s">
        <v>238</v>
      </c>
      <c r="AF563" s="16"/>
      <c r="AG563" s="16"/>
    </row>
    <row r="564" spans="2:33" ht="43.8">
      <c r="B564" s="40"/>
      <c r="C564" s="40"/>
      <c r="D564" s="40"/>
      <c r="E564" s="40" t="s">
        <v>230</v>
      </c>
      <c r="F564" s="55"/>
      <c r="G564" s="55"/>
      <c r="H564"/>
      <c r="I564"/>
      <c r="J564"/>
      <c r="K564"/>
      <c r="L564"/>
      <c r="M564" s="40"/>
      <c r="N564" s="40" t="s">
        <v>371</v>
      </c>
      <c r="O564" s="57">
        <v>0</v>
      </c>
      <c r="P564"/>
      <c r="Q564"/>
      <c r="R564"/>
      <c r="S564" s="58">
        <v>0</v>
      </c>
      <c r="T564" s="59">
        <v>0</v>
      </c>
      <c r="U564" s="59">
        <v>0</v>
      </c>
      <c r="V564" s="59">
        <v>0</v>
      </c>
      <c r="W564" s="59">
        <v>0</v>
      </c>
      <c r="X564" s="59">
        <v>0</v>
      </c>
      <c r="Y564" s="59">
        <v>0</v>
      </c>
      <c r="Z564" s="59">
        <v>0</v>
      </c>
      <c r="AA564" s="59">
        <v>0</v>
      </c>
      <c r="AB564" s="59">
        <v>0</v>
      </c>
      <c r="AC564" s="59">
        <v>0</v>
      </c>
      <c r="AD564" s="59">
        <v>0</v>
      </c>
      <c r="AE564" s="60" t="s">
        <v>238</v>
      </c>
      <c r="AF564" s="16"/>
      <c r="AG564" s="16"/>
    </row>
    <row r="565" spans="2:33" ht="58.2">
      <c r="B565" s="40"/>
      <c r="C565" s="40"/>
      <c r="D565" s="40"/>
      <c r="E565" s="40" t="s">
        <v>230</v>
      </c>
      <c r="F565" s="55"/>
      <c r="G565" s="55"/>
      <c r="H565"/>
      <c r="I565"/>
      <c r="J565"/>
      <c r="K565"/>
      <c r="L565"/>
      <c r="M565" s="28"/>
      <c r="N565" s="28" t="s">
        <v>372</v>
      </c>
      <c r="O565" s="57">
        <v>0</v>
      </c>
      <c r="P565"/>
      <c r="Q565"/>
      <c r="R565"/>
      <c r="S565" s="58">
        <v>0</v>
      </c>
      <c r="T565" s="59">
        <v>0</v>
      </c>
      <c r="U565" s="59">
        <v>0</v>
      </c>
      <c r="V565" s="59">
        <v>0</v>
      </c>
      <c r="W565" s="59">
        <v>0</v>
      </c>
      <c r="X565" s="59">
        <v>0</v>
      </c>
      <c r="Y565" s="59">
        <v>0</v>
      </c>
      <c r="Z565" s="59">
        <v>0</v>
      </c>
      <c r="AA565" s="59">
        <v>0</v>
      </c>
      <c r="AB565" s="59">
        <v>0</v>
      </c>
      <c r="AC565" s="59">
        <v>0</v>
      </c>
      <c r="AD565" s="59">
        <v>0</v>
      </c>
      <c r="AE565" s="60" t="s">
        <v>238</v>
      </c>
      <c r="AF565" s="16"/>
      <c r="AG565" s="16"/>
    </row>
    <row r="566" spans="2:33" ht="58.2">
      <c r="B566" s="40"/>
      <c r="C566" s="40"/>
      <c r="D566" s="40"/>
      <c r="E566" s="40" t="s">
        <v>230</v>
      </c>
      <c r="F566" s="55"/>
      <c r="G566" s="55"/>
      <c r="H566"/>
      <c r="I566"/>
      <c r="J566"/>
      <c r="K566"/>
      <c r="L566"/>
      <c r="M566" s="40"/>
      <c r="N566" s="40" t="s">
        <v>373</v>
      </c>
      <c r="O566" s="57">
        <v>0</v>
      </c>
      <c r="P566"/>
      <c r="Q566"/>
      <c r="R566"/>
      <c r="S566" s="58">
        <v>0</v>
      </c>
      <c r="T566" s="59">
        <v>0</v>
      </c>
      <c r="U566" s="59">
        <v>0</v>
      </c>
      <c r="V566" s="59">
        <v>0</v>
      </c>
      <c r="W566" s="59">
        <v>0</v>
      </c>
      <c r="X566" s="59">
        <v>0</v>
      </c>
      <c r="Y566" s="59">
        <v>0</v>
      </c>
      <c r="Z566" s="59">
        <v>0</v>
      </c>
      <c r="AA566" s="59">
        <v>0</v>
      </c>
      <c r="AB566" s="59">
        <v>0</v>
      </c>
      <c r="AC566" s="59">
        <v>0</v>
      </c>
      <c r="AD566" s="59">
        <v>0</v>
      </c>
      <c r="AE566" s="60" t="s">
        <v>238</v>
      </c>
      <c r="AF566" s="16"/>
      <c r="AG566" s="16"/>
    </row>
    <row r="567" spans="2:33" ht="58.2">
      <c r="B567" s="40"/>
      <c r="C567" s="40"/>
      <c r="D567" s="40"/>
      <c r="E567" s="40" t="s">
        <v>168</v>
      </c>
      <c r="F567" s="55"/>
      <c r="G567" s="55"/>
      <c r="H567"/>
      <c r="I567"/>
      <c r="J567"/>
      <c r="K567"/>
      <c r="L567"/>
      <c r="M567" s="40"/>
      <c r="N567" s="40" t="s">
        <v>374</v>
      </c>
      <c r="O567" s="57">
        <v>0</v>
      </c>
      <c r="P567"/>
      <c r="Q567"/>
      <c r="R567"/>
      <c r="S567" s="58">
        <v>0</v>
      </c>
      <c r="T567" s="59">
        <v>0</v>
      </c>
      <c r="U567" s="59">
        <v>0</v>
      </c>
      <c r="V567" s="59">
        <v>0</v>
      </c>
      <c r="W567" s="59">
        <v>0</v>
      </c>
      <c r="X567" s="59">
        <v>0</v>
      </c>
      <c r="Y567" s="59">
        <v>0</v>
      </c>
      <c r="Z567" s="59">
        <v>0</v>
      </c>
      <c r="AA567" s="59">
        <v>0</v>
      </c>
      <c r="AB567" s="59">
        <v>0</v>
      </c>
      <c r="AC567" s="59">
        <v>0</v>
      </c>
      <c r="AD567" s="59">
        <v>0</v>
      </c>
      <c r="AE567" s="60" t="s">
        <v>238</v>
      </c>
      <c r="AF567" s="16"/>
      <c r="AG567" s="16"/>
    </row>
    <row r="568" spans="2:33" ht="43.8">
      <c r="B568" s="40"/>
      <c r="C568" s="40"/>
      <c r="D568" s="40"/>
      <c r="E568" s="40" t="s">
        <v>168</v>
      </c>
      <c r="F568" s="55"/>
      <c r="G568" s="55"/>
      <c r="H568"/>
      <c r="I568"/>
      <c r="J568"/>
      <c r="K568"/>
      <c r="L568"/>
      <c r="M568" s="40"/>
      <c r="N568" s="40" t="s">
        <v>375</v>
      </c>
      <c r="O568" s="57">
        <v>0</v>
      </c>
      <c r="P568"/>
      <c r="Q568"/>
      <c r="R568"/>
      <c r="S568" s="58">
        <v>0</v>
      </c>
      <c r="T568" s="59">
        <v>0</v>
      </c>
      <c r="U568" s="59">
        <v>0</v>
      </c>
      <c r="V568" s="59">
        <v>0</v>
      </c>
      <c r="W568" s="59">
        <v>0</v>
      </c>
      <c r="X568" s="59">
        <v>0</v>
      </c>
      <c r="Y568" s="59">
        <v>0</v>
      </c>
      <c r="Z568" s="59">
        <v>0</v>
      </c>
      <c r="AA568" s="59">
        <v>0</v>
      </c>
      <c r="AB568" s="59">
        <v>0</v>
      </c>
      <c r="AC568" s="59">
        <v>0</v>
      </c>
      <c r="AD568" s="59">
        <v>0</v>
      </c>
      <c r="AE568" s="60" t="s">
        <v>238</v>
      </c>
      <c r="AF568" s="16"/>
      <c r="AG568" s="16"/>
    </row>
    <row r="569" spans="2:33" ht="58.2">
      <c r="B569" s="40"/>
      <c r="C569" s="40"/>
      <c r="D569" s="40"/>
      <c r="E569" s="40" t="s">
        <v>168</v>
      </c>
      <c r="F569" s="55"/>
      <c r="G569" s="55"/>
      <c r="H569"/>
      <c r="I569"/>
      <c r="J569"/>
      <c r="K569"/>
      <c r="L569"/>
      <c r="M569" s="40"/>
      <c r="N569" s="28" t="s">
        <v>376</v>
      </c>
      <c r="O569" s="57">
        <v>0</v>
      </c>
      <c r="P569"/>
      <c r="Q569"/>
      <c r="R569"/>
      <c r="S569" s="58">
        <v>0</v>
      </c>
      <c r="T569" s="59">
        <v>0</v>
      </c>
      <c r="U569" s="59">
        <v>0</v>
      </c>
      <c r="V569" s="59">
        <v>0</v>
      </c>
      <c r="W569" s="59">
        <v>0</v>
      </c>
      <c r="X569" s="59">
        <v>0</v>
      </c>
      <c r="Y569" s="59">
        <v>0</v>
      </c>
      <c r="Z569" s="59">
        <v>0</v>
      </c>
      <c r="AA569" s="59">
        <v>0</v>
      </c>
      <c r="AB569" s="59">
        <v>0</v>
      </c>
      <c r="AC569" s="59">
        <v>0</v>
      </c>
      <c r="AD569" s="59">
        <v>0</v>
      </c>
      <c r="AE569" s="60" t="s">
        <v>238</v>
      </c>
      <c r="AF569" s="16"/>
      <c r="AG569" s="16"/>
    </row>
    <row r="570" spans="2:33" ht="29.4">
      <c r="B570" s="40"/>
      <c r="C570" s="40"/>
      <c r="D570" s="40"/>
      <c r="E570" s="40" t="s">
        <v>168</v>
      </c>
      <c r="F570" s="55"/>
      <c r="G570" s="55"/>
      <c r="H570"/>
      <c r="I570"/>
      <c r="J570"/>
      <c r="K570"/>
      <c r="L570"/>
      <c r="M570" s="40"/>
      <c r="N570" s="40" t="s">
        <v>313</v>
      </c>
      <c r="O570" s="57">
        <v>0</v>
      </c>
      <c r="P570"/>
      <c r="Q570"/>
      <c r="R570"/>
      <c r="S570" s="58">
        <v>0</v>
      </c>
      <c r="T570" s="59">
        <v>0</v>
      </c>
      <c r="U570" s="59">
        <v>0</v>
      </c>
      <c r="V570" s="59">
        <v>0</v>
      </c>
      <c r="W570" s="59">
        <v>0</v>
      </c>
      <c r="X570" s="59">
        <v>0</v>
      </c>
      <c r="Y570" s="59">
        <v>0</v>
      </c>
      <c r="Z570" s="59">
        <v>0</v>
      </c>
      <c r="AA570" s="59">
        <v>0</v>
      </c>
      <c r="AB570" s="59">
        <v>0</v>
      </c>
      <c r="AC570" s="59">
        <v>0</v>
      </c>
      <c r="AD570" s="59">
        <v>0</v>
      </c>
      <c r="AE570" s="60" t="s">
        <v>238</v>
      </c>
      <c r="AF570" s="16"/>
      <c r="AG570" s="16"/>
    </row>
    <row r="571" spans="2:33" ht="43.8">
      <c r="B571" s="40"/>
      <c r="C571" s="40"/>
      <c r="D571" s="40"/>
      <c r="E571" s="40" t="s">
        <v>168</v>
      </c>
      <c r="F571" s="55"/>
      <c r="G571" s="55"/>
      <c r="H571"/>
      <c r="I571"/>
      <c r="J571"/>
      <c r="K571"/>
      <c r="L571"/>
      <c r="M571" s="40"/>
      <c r="N571" s="28" t="s">
        <v>315</v>
      </c>
      <c r="O571" s="57">
        <v>0</v>
      </c>
      <c r="P571"/>
      <c r="Q571"/>
      <c r="R571"/>
      <c r="S571" s="58">
        <v>0</v>
      </c>
      <c r="T571" s="59">
        <v>0</v>
      </c>
      <c r="U571" s="59">
        <v>0</v>
      </c>
      <c r="V571" s="59">
        <v>0</v>
      </c>
      <c r="W571" s="59">
        <v>0</v>
      </c>
      <c r="X571" s="59">
        <v>0</v>
      </c>
      <c r="Y571" s="59">
        <v>0</v>
      </c>
      <c r="Z571" s="59">
        <v>0</v>
      </c>
      <c r="AA571" s="59">
        <v>0</v>
      </c>
      <c r="AB571" s="59">
        <v>0</v>
      </c>
      <c r="AC571" s="59">
        <v>0</v>
      </c>
      <c r="AD571" s="59">
        <v>0</v>
      </c>
      <c r="AE571" s="60" t="s">
        <v>238</v>
      </c>
      <c r="AF571" s="16"/>
      <c r="AG571" s="16"/>
    </row>
    <row r="572" spans="2:33" ht="29.4">
      <c r="B572" s="40"/>
      <c r="C572" s="40"/>
      <c r="D572" s="40"/>
      <c r="E572" s="40" t="s">
        <v>168</v>
      </c>
      <c r="F572" s="55"/>
      <c r="G572" s="55"/>
      <c r="H572"/>
      <c r="I572"/>
      <c r="J572"/>
      <c r="K572"/>
      <c r="L572"/>
      <c r="M572" s="40"/>
      <c r="N572" s="40" t="s">
        <v>318</v>
      </c>
      <c r="O572" s="57">
        <v>0</v>
      </c>
      <c r="P572"/>
      <c r="Q572"/>
      <c r="R572"/>
      <c r="S572" s="58">
        <v>0</v>
      </c>
      <c r="T572" s="59">
        <v>0</v>
      </c>
      <c r="U572" s="59">
        <v>0</v>
      </c>
      <c r="V572" s="59">
        <v>0</v>
      </c>
      <c r="W572" s="59">
        <v>0</v>
      </c>
      <c r="X572" s="59">
        <v>0</v>
      </c>
      <c r="Y572" s="59">
        <v>0</v>
      </c>
      <c r="Z572" s="59">
        <v>0</v>
      </c>
      <c r="AA572" s="59">
        <v>0</v>
      </c>
      <c r="AB572" s="59">
        <v>0</v>
      </c>
      <c r="AC572" s="59">
        <v>0</v>
      </c>
      <c r="AD572" s="59">
        <v>0</v>
      </c>
      <c r="AE572" s="60" t="s">
        <v>238</v>
      </c>
      <c r="AF572" s="16"/>
      <c r="AG572" s="16"/>
    </row>
    <row r="573" spans="2:33" ht="18">
      <c r="B573" s="55"/>
      <c r="C573" s="55"/>
      <c r="D573" s="55"/>
      <c r="E573" t="s">
        <v>482</v>
      </c>
      <c r="F573" s="55"/>
      <c r="G573" s="55"/>
      <c r="H573"/>
      <c r="I573"/>
      <c r="J573"/>
      <c r="K573"/>
      <c r="L573"/>
      <c r="M573" s="55"/>
      <c r="N573" s="55"/>
      <c r="O573" s="67"/>
      <c r="P573"/>
      <c r="Q573"/>
      <c r="R573"/>
      <c r="S573" s="68"/>
      <c r="T573" s="69"/>
      <c r="U573" s="69"/>
      <c r="V573" s="69"/>
      <c r="W573" s="69"/>
      <c r="X573" s="69"/>
      <c r="Y573" s="69"/>
      <c r="Z573" s="69"/>
      <c r="AA573" s="69"/>
      <c r="AB573" s="69"/>
      <c r="AC573" s="69"/>
      <c r="AD573" s="69"/>
      <c r="AE573" s="15"/>
      <c r="AF573" s="16"/>
      <c r="AG573" s="16"/>
    </row>
    <row r="574" spans="2:33">
      <c r="E574" t="s">
        <v>483</v>
      </c>
      <c r="F574" s="55"/>
      <c r="G574" s="55"/>
      <c r="T574" s="71">
        <v>0</v>
      </c>
      <c r="U574" s="71">
        <v>0</v>
      </c>
      <c r="V574" s="71">
        <v>849878.34153846174</v>
      </c>
      <c r="W574" s="71">
        <v>0</v>
      </c>
      <c r="X574" s="72">
        <v>0</v>
      </c>
      <c r="Y574" s="72">
        <v>0</v>
      </c>
      <c r="Z574" s="72">
        <v>0</v>
      </c>
      <c r="AA574" s="72">
        <v>0</v>
      </c>
      <c r="AB574" s="72">
        <v>0</v>
      </c>
      <c r="AC574" s="72">
        <v>173968.05891088065</v>
      </c>
      <c r="AD574" s="72">
        <v>0</v>
      </c>
    </row>
    <row r="575" spans="2:33">
      <c r="E575" t="s">
        <v>418</v>
      </c>
    </row>
  </sheetData>
  <autoFilter ref="A1:AE574" xr:uid="{653E6547-0AEE-2C48-9055-67B151732810}"/>
  <dataValidations count="5">
    <dataValidation type="list" allowBlank="1" showInputMessage="1" showErrorMessage="1" sqref="H3:H157 H485:H493" xr:uid="{ED4E9291-C2F7-4F55-999C-03CDF64A49A7}">
      <formula1>$H$496:$H$498</formula1>
    </dataValidation>
    <dataValidation type="list" allowBlank="1" showInputMessage="1" showErrorMessage="1" sqref="E485:E493 E3:E157" xr:uid="{87A28496-58BC-49B2-9DF1-7643020BBA48}">
      <formula1>$E$496:$E$575</formula1>
    </dataValidation>
    <dataValidation type="list" allowBlank="1" showInputMessage="1" showErrorMessage="1" sqref="D3:D157 D485:D493" xr:uid="{9DCF1366-6497-4701-9255-FD7D0D6069F2}">
      <formula1>$D$496:$D$504</formula1>
    </dataValidation>
    <dataValidation type="list" allowBlank="1" showInputMessage="1" showErrorMessage="1" sqref="B3:B157 B485:B493" xr:uid="{F0968BAF-5AED-4CA0-BD69-44300780EF1C}">
      <formula1>$B$496:$B$497</formula1>
    </dataValidation>
    <dataValidation type="list" allowBlank="1" showInputMessage="1" showErrorMessage="1" sqref="C3:C157 C485:C493" xr:uid="{16173024-066D-4C89-A8A4-F246ADAA9ED7}">
      <formula1>$C$496:$C$499</formula1>
    </dataValidation>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F9431-73DF-4915-B20D-38E5D8AFD856}">
  <sheetPr>
    <tabColor rgb="FFFF0000"/>
  </sheetPr>
  <dimension ref="A1:W626"/>
  <sheetViews>
    <sheetView topLeftCell="B1" zoomScale="55" zoomScaleNormal="55" workbookViewId="0">
      <pane ySplit="1" topLeftCell="A2" activePane="bottomLeft" state="frozen"/>
      <selection pane="bottomLeft" activeCell="M35" sqref="M35"/>
    </sheetView>
  </sheetViews>
  <sheetFormatPr defaultRowHeight="14.4"/>
  <cols>
    <col min="1" max="1" width="19.33203125" customWidth="1"/>
    <col min="2" max="2" width="22.6640625" customWidth="1"/>
    <col min="3" max="3" width="19.6640625" customWidth="1"/>
    <col min="4" max="4" width="28.44140625" customWidth="1"/>
    <col min="5" max="5" width="16.6640625" customWidth="1"/>
    <col min="6" max="6" width="20.5546875" customWidth="1"/>
    <col min="7" max="7" width="22.33203125" customWidth="1"/>
    <col min="8" max="8" width="16.88671875" customWidth="1"/>
    <col min="9" max="9" width="12.33203125" customWidth="1"/>
    <col min="12" max="12" width="13.44140625" style="116" bestFit="1" customWidth="1"/>
    <col min="13" max="13" width="16.88671875" customWidth="1"/>
    <col min="14" max="14" width="75.88671875" style="115" customWidth="1"/>
    <col min="15" max="15" width="12.6640625" customWidth="1"/>
    <col min="16" max="16" width="21.6640625" customWidth="1"/>
    <col min="17" max="17" width="22" style="112" customWidth="1"/>
    <col min="18" max="18" width="15.6640625" customWidth="1"/>
    <col min="19" max="19" width="23" customWidth="1"/>
    <col min="20" max="20" width="11.33203125" customWidth="1"/>
    <col min="22" max="22" width="21.6640625" style="115" customWidth="1"/>
    <col min="23" max="23" width="12" customWidth="1"/>
  </cols>
  <sheetData>
    <row r="1" spans="1:23" ht="15.6">
      <c r="A1" s="108" t="s">
        <v>33</v>
      </c>
      <c r="B1" s="108" t="s">
        <v>34</v>
      </c>
      <c r="C1" s="108" t="s">
        <v>35</v>
      </c>
      <c r="D1" s="108" t="s">
        <v>36</v>
      </c>
      <c r="E1" s="108" t="s">
        <v>37</v>
      </c>
      <c r="F1" s="108" t="s">
        <v>38</v>
      </c>
      <c r="G1" s="108" t="s">
        <v>39</v>
      </c>
      <c r="H1" s="108" t="s">
        <v>40</v>
      </c>
      <c r="I1" s="108" t="s">
        <v>41</v>
      </c>
      <c r="J1" s="108" t="s">
        <v>42</v>
      </c>
      <c r="K1" s="108" t="s">
        <v>43</v>
      </c>
      <c r="L1" s="109" t="s">
        <v>44</v>
      </c>
      <c r="M1" s="108" t="s">
        <v>45</v>
      </c>
      <c r="N1" s="108" t="s">
        <v>46</v>
      </c>
      <c r="O1" s="108" t="s">
        <v>47</v>
      </c>
      <c r="P1" s="108" t="s">
        <v>48</v>
      </c>
      <c r="Q1" s="109" t="s">
        <v>49</v>
      </c>
      <c r="R1" s="108" t="s">
        <v>50</v>
      </c>
      <c r="S1" s="108" t="s">
        <v>51</v>
      </c>
      <c r="T1" s="108" t="s">
        <v>52</v>
      </c>
      <c r="U1" s="108" t="s">
        <v>53</v>
      </c>
      <c r="V1" s="108" t="s">
        <v>54</v>
      </c>
      <c r="W1" s="108" t="s">
        <v>55</v>
      </c>
    </row>
    <row r="2" spans="1:23" ht="24" customHeight="1">
      <c r="B2" s="110" t="s">
        <v>56</v>
      </c>
      <c r="C2" s="110" t="s">
        <v>57</v>
      </c>
      <c r="D2" s="110" t="s">
        <v>58</v>
      </c>
      <c r="E2" s="110" t="s">
        <v>59</v>
      </c>
      <c r="F2" s="110" t="s">
        <v>60</v>
      </c>
      <c r="G2" s="110" t="s">
        <v>61</v>
      </c>
      <c r="H2" s="110" t="s">
        <v>62</v>
      </c>
      <c r="I2" s="110" t="s">
        <v>63</v>
      </c>
      <c r="L2" s="111">
        <v>2900000</v>
      </c>
      <c r="N2" s="13" t="s">
        <v>64</v>
      </c>
      <c r="Q2" s="112">
        <f>INDEX('[3]ROM Temp'!$H$6:$AB$30, MATCH(N2,'[3]ROM Temp'!$B$6:$B$30, 0), MATCH(E2,'[3]ROM Temp'!$H$4:$AA$4, 0))</f>
        <v>0</v>
      </c>
      <c r="V2" s="113">
        <f>Q2</f>
        <v>0</v>
      </c>
    </row>
    <row r="3" spans="1:23">
      <c r="B3" s="110" t="s">
        <v>56</v>
      </c>
      <c r="C3" s="110" t="s">
        <v>57</v>
      </c>
      <c r="D3" s="110" t="s">
        <v>58</v>
      </c>
      <c r="E3" s="110" t="s">
        <v>59</v>
      </c>
      <c r="F3" s="110" t="s">
        <v>60</v>
      </c>
      <c r="G3" s="110" t="s">
        <v>61</v>
      </c>
      <c r="H3" s="110" t="s">
        <v>62</v>
      </c>
      <c r="I3" s="110" t="s">
        <v>63</v>
      </c>
      <c r="L3" s="111">
        <v>2900000</v>
      </c>
      <c r="N3" s="13" t="s">
        <v>65</v>
      </c>
      <c r="Q3" s="112">
        <f>INDEX('[3]ROM Temp'!$H$6:$AB$30, MATCH(N3,'[3]ROM Temp'!$B$6:$B$30, 0), MATCH(E3,'[3]ROM Temp'!$H$4:$AA$4, 0))</f>
        <v>0.43252170689655173</v>
      </c>
      <c r="V3" s="113">
        <f t="shared" ref="V3:V28" si="0">Q3</f>
        <v>0.43252170689655173</v>
      </c>
    </row>
    <row r="4" spans="1:23">
      <c r="B4" s="110" t="s">
        <v>56</v>
      </c>
      <c r="C4" s="110" t="s">
        <v>57</v>
      </c>
      <c r="D4" s="110" t="s">
        <v>58</v>
      </c>
      <c r="E4" s="110" t="s">
        <v>59</v>
      </c>
      <c r="F4" s="110" t="s">
        <v>60</v>
      </c>
      <c r="G4" s="110" t="s">
        <v>61</v>
      </c>
      <c r="H4" s="110" t="s">
        <v>62</v>
      </c>
      <c r="I4" s="110" t="s">
        <v>63</v>
      </c>
      <c r="L4" s="111">
        <v>2900000</v>
      </c>
      <c r="N4" s="13" t="s">
        <v>66</v>
      </c>
      <c r="Q4" s="112">
        <f>INDEX('[3]ROM Temp'!$H$6:$AB$30, MATCH(N4,'[3]ROM Temp'!$B$6:$B$30, 0), MATCH(E4,'[3]ROM Temp'!$H$4:$AA$4, 0))</f>
        <v>0</v>
      </c>
      <c r="V4" s="113">
        <f t="shared" si="0"/>
        <v>0</v>
      </c>
    </row>
    <row r="5" spans="1:23">
      <c r="B5" s="110" t="s">
        <v>56</v>
      </c>
      <c r="C5" s="110" t="s">
        <v>57</v>
      </c>
      <c r="D5" s="110" t="s">
        <v>58</v>
      </c>
      <c r="E5" s="110" t="s">
        <v>59</v>
      </c>
      <c r="F5" s="110" t="s">
        <v>60</v>
      </c>
      <c r="G5" s="110" t="s">
        <v>61</v>
      </c>
      <c r="H5" s="110" t="s">
        <v>62</v>
      </c>
      <c r="I5" s="110" t="s">
        <v>63</v>
      </c>
      <c r="L5" s="111">
        <v>2900000</v>
      </c>
      <c r="N5" s="13" t="s">
        <v>67</v>
      </c>
      <c r="Q5" s="112">
        <f>INDEX('[3]ROM Temp'!$H$6:$AB$30, MATCH(N5,'[3]ROM Temp'!$B$6:$B$30, 0), MATCH(E5,'[3]ROM Temp'!$H$4:$AA$4, 0))</f>
        <v>4.691600537931035</v>
      </c>
      <c r="V5" s="113">
        <f t="shared" si="0"/>
        <v>4.691600537931035</v>
      </c>
    </row>
    <row r="6" spans="1:23">
      <c r="B6" s="110" t="s">
        <v>56</v>
      </c>
      <c r="C6" s="110" t="s">
        <v>57</v>
      </c>
      <c r="D6" s="110" t="s">
        <v>58</v>
      </c>
      <c r="E6" s="110" t="s">
        <v>59</v>
      </c>
      <c r="F6" s="110" t="s">
        <v>60</v>
      </c>
      <c r="G6" s="110" t="s">
        <v>61</v>
      </c>
      <c r="H6" s="110" t="s">
        <v>62</v>
      </c>
      <c r="I6" s="110" t="s">
        <v>63</v>
      </c>
      <c r="L6" s="111">
        <v>2900000</v>
      </c>
      <c r="N6" s="13" t="s">
        <v>68</v>
      </c>
      <c r="Q6" s="112">
        <f>INDEX('[3]ROM Temp'!$H$6:$AB$30, MATCH(N6,'[3]ROM Temp'!$B$6:$B$30, 0), MATCH(E6,'[3]ROM Temp'!$H$4:$AA$4, 0))</f>
        <v>1.6932227586206897E-2</v>
      </c>
      <c r="V6" s="113">
        <f t="shared" si="0"/>
        <v>1.6932227586206897E-2</v>
      </c>
    </row>
    <row r="7" spans="1:23">
      <c r="B7" s="110" t="s">
        <v>56</v>
      </c>
      <c r="C7" s="110" t="s">
        <v>57</v>
      </c>
      <c r="D7" s="110" t="s">
        <v>58</v>
      </c>
      <c r="E7" s="110" t="s">
        <v>59</v>
      </c>
      <c r="F7" s="110" t="s">
        <v>60</v>
      </c>
      <c r="G7" s="110" t="s">
        <v>61</v>
      </c>
      <c r="H7" s="110" t="s">
        <v>62</v>
      </c>
      <c r="I7" s="110" t="s">
        <v>63</v>
      </c>
      <c r="L7" s="111">
        <v>2900000</v>
      </c>
      <c r="N7" s="13" t="s">
        <v>69</v>
      </c>
      <c r="Q7" s="112">
        <f>INDEX('[3]ROM Temp'!$H$6:$AB$30, MATCH(N7,'[3]ROM Temp'!$B$6:$B$30, 0), MATCH(E7,'[3]ROM Temp'!$H$4:$AA$4, 0))</f>
        <v>24.865026862068966</v>
      </c>
      <c r="V7" s="113">
        <f t="shared" si="0"/>
        <v>24.865026862068966</v>
      </c>
    </row>
    <row r="8" spans="1:23">
      <c r="B8" s="110" t="s">
        <v>56</v>
      </c>
      <c r="C8" s="110" t="s">
        <v>57</v>
      </c>
      <c r="D8" s="110" t="s">
        <v>58</v>
      </c>
      <c r="E8" s="110" t="s">
        <v>59</v>
      </c>
      <c r="F8" s="110" t="s">
        <v>60</v>
      </c>
      <c r="G8" s="110" t="s">
        <v>61</v>
      </c>
      <c r="H8" s="110" t="s">
        <v>62</v>
      </c>
      <c r="I8" s="110" t="s">
        <v>63</v>
      </c>
      <c r="L8" s="111">
        <v>2900000</v>
      </c>
      <c r="N8" s="14" t="s">
        <v>70</v>
      </c>
      <c r="Q8" s="112">
        <f>INDEX('[3]ROM Temp'!$H$6:$AB$30, MATCH(N8,'[3]ROM Temp'!$B$6:$B$30, 0), MATCH(E8,'[3]ROM Temp'!$H$4:$AA$4, 0))</f>
        <v>20.090017158620693</v>
      </c>
      <c r="V8" s="113">
        <f t="shared" si="0"/>
        <v>20.090017158620693</v>
      </c>
    </row>
    <row r="9" spans="1:23">
      <c r="B9" s="110" t="s">
        <v>56</v>
      </c>
      <c r="C9" s="110" t="s">
        <v>57</v>
      </c>
      <c r="D9" s="110" t="s">
        <v>58</v>
      </c>
      <c r="E9" s="110" t="s">
        <v>59</v>
      </c>
      <c r="F9" s="110" t="s">
        <v>60</v>
      </c>
      <c r="G9" s="110" t="s">
        <v>61</v>
      </c>
      <c r="H9" s="110" t="s">
        <v>62</v>
      </c>
      <c r="I9" s="110" t="s">
        <v>63</v>
      </c>
      <c r="L9" s="111">
        <v>2900000</v>
      </c>
      <c r="N9" s="14" t="s">
        <v>71</v>
      </c>
      <c r="Q9" s="112">
        <f>INDEX('[3]ROM Temp'!$H$6:$AB$30, MATCH(N9,'[3]ROM Temp'!$B$6:$B$30, 0), MATCH(E9,'[3]ROM Temp'!$H$4:$AA$4, 0))</f>
        <v>6.0487926068965523</v>
      </c>
      <c r="V9" s="113">
        <f t="shared" si="0"/>
        <v>6.0487926068965523</v>
      </c>
    </row>
    <row r="10" spans="1:23">
      <c r="B10" s="110" t="s">
        <v>56</v>
      </c>
      <c r="C10" s="110" t="s">
        <v>57</v>
      </c>
      <c r="D10" s="110" t="s">
        <v>58</v>
      </c>
      <c r="E10" s="110" t="s">
        <v>59</v>
      </c>
      <c r="F10" s="110" t="s">
        <v>60</v>
      </c>
      <c r="G10" s="110" t="s">
        <v>61</v>
      </c>
      <c r="H10" s="110" t="s">
        <v>62</v>
      </c>
      <c r="I10" s="110" t="s">
        <v>63</v>
      </c>
      <c r="L10" s="111">
        <v>2900000</v>
      </c>
      <c r="N10" s="14" t="s">
        <v>72</v>
      </c>
      <c r="Q10" s="112">
        <f>INDEX('[3]ROM Temp'!$H$6:$AB$30, MATCH(N10,'[3]ROM Temp'!$B$6:$B$30, 0), MATCH(E10,'[3]ROM Temp'!$H$4:$AA$4, 0))</f>
        <v>19.585337710344824</v>
      </c>
      <c r="V10" s="113">
        <f t="shared" si="0"/>
        <v>19.585337710344824</v>
      </c>
    </row>
    <row r="11" spans="1:23">
      <c r="B11" s="110" t="s">
        <v>56</v>
      </c>
      <c r="C11" s="110" t="s">
        <v>57</v>
      </c>
      <c r="D11" s="110" t="s">
        <v>58</v>
      </c>
      <c r="E11" s="110" t="s">
        <v>59</v>
      </c>
      <c r="F11" s="110" t="s">
        <v>60</v>
      </c>
      <c r="G11" s="110" t="s">
        <v>61</v>
      </c>
      <c r="H11" s="110" t="s">
        <v>62</v>
      </c>
      <c r="I11" s="110" t="s">
        <v>63</v>
      </c>
      <c r="L11" s="111">
        <v>2900000</v>
      </c>
      <c r="N11" s="14" t="s">
        <v>73</v>
      </c>
      <c r="Q11" s="112">
        <f>INDEX('[3]ROM Temp'!$H$6:$AB$30, MATCH(N11,'[3]ROM Temp'!$B$6:$B$30, 0), MATCH(E11,'[3]ROM Temp'!$H$4:$AA$4, 0))</f>
        <v>0</v>
      </c>
      <c r="V11" s="113">
        <f t="shared" si="0"/>
        <v>0</v>
      </c>
    </row>
    <row r="12" spans="1:23">
      <c r="B12" s="110" t="s">
        <v>56</v>
      </c>
      <c r="C12" s="110" t="s">
        <v>57</v>
      </c>
      <c r="D12" s="110" t="s">
        <v>58</v>
      </c>
      <c r="E12" s="110" t="s">
        <v>59</v>
      </c>
      <c r="F12" s="110" t="s">
        <v>60</v>
      </c>
      <c r="G12" s="110" t="s">
        <v>61</v>
      </c>
      <c r="H12" s="110" t="s">
        <v>62</v>
      </c>
      <c r="I12" s="110" t="s">
        <v>63</v>
      </c>
      <c r="L12" s="111">
        <v>2900000</v>
      </c>
      <c r="N12" s="14" t="s">
        <v>74</v>
      </c>
      <c r="Q12" s="112">
        <f>INDEX('[3]ROM Temp'!$H$6:$AB$30, MATCH(N12,'[3]ROM Temp'!$B$6:$B$30, 0), MATCH(E12,'[3]ROM Temp'!$H$4:$AA$4, 0))</f>
        <v>0</v>
      </c>
      <c r="V12" s="113">
        <f t="shared" si="0"/>
        <v>0</v>
      </c>
    </row>
    <row r="13" spans="1:23">
      <c r="B13" s="110" t="s">
        <v>56</v>
      </c>
      <c r="C13" s="110" t="s">
        <v>57</v>
      </c>
      <c r="D13" s="110" t="s">
        <v>58</v>
      </c>
      <c r="E13" s="110" t="s">
        <v>59</v>
      </c>
      <c r="F13" s="110" t="s">
        <v>60</v>
      </c>
      <c r="G13" s="110" t="s">
        <v>61</v>
      </c>
      <c r="H13" s="110" t="s">
        <v>62</v>
      </c>
      <c r="I13" s="110" t="s">
        <v>63</v>
      </c>
      <c r="L13" s="111">
        <v>2900000</v>
      </c>
      <c r="N13" s="13" t="s">
        <v>75</v>
      </c>
      <c r="Q13" s="112">
        <f>INDEX('[3]ROM Temp'!$H$6:$AB$30, MATCH(N13,'[3]ROM Temp'!$B$6:$B$30, 0), MATCH(E13,'[3]ROM Temp'!$H$4:$AA$4, 0))</f>
        <v>12.496919962068965</v>
      </c>
      <c r="V13" s="113">
        <f t="shared" si="0"/>
        <v>12.496919962068965</v>
      </c>
    </row>
    <row r="14" spans="1:23">
      <c r="B14" s="110" t="s">
        <v>56</v>
      </c>
      <c r="C14" s="110" t="s">
        <v>57</v>
      </c>
      <c r="D14" s="110" t="s">
        <v>58</v>
      </c>
      <c r="E14" s="110" t="s">
        <v>59</v>
      </c>
      <c r="F14" s="110" t="s">
        <v>60</v>
      </c>
      <c r="G14" s="110" t="s">
        <v>61</v>
      </c>
      <c r="H14" s="110" t="s">
        <v>62</v>
      </c>
      <c r="I14" s="110" t="s">
        <v>63</v>
      </c>
      <c r="L14" s="111">
        <v>2900000</v>
      </c>
      <c r="N14" s="14" t="s">
        <v>76</v>
      </c>
      <c r="Q14" s="112">
        <f>INDEX('[3]ROM Temp'!$H$6:$AB$30, MATCH(N14,'[3]ROM Temp'!$B$6:$B$30, 0), MATCH(E14,'[3]ROM Temp'!$H$4:$AA$4, 0))</f>
        <v>0</v>
      </c>
      <c r="V14" s="113">
        <f t="shared" si="0"/>
        <v>0</v>
      </c>
    </row>
    <row r="15" spans="1:23">
      <c r="B15" s="110" t="s">
        <v>56</v>
      </c>
      <c r="C15" s="110" t="s">
        <v>57</v>
      </c>
      <c r="D15" s="110" t="s">
        <v>58</v>
      </c>
      <c r="E15" s="110" t="s">
        <v>59</v>
      </c>
      <c r="F15" s="110" t="s">
        <v>60</v>
      </c>
      <c r="G15" s="110" t="s">
        <v>61</v>
      </c>
      <c r="H15" s="110" t="s">
        <v>62</v>
      </c>
      <c r="I15" s="110" t="s">
        <v>63</v>
      </c>
      <c r="L15" s="111">
        <v>2900000</v>
      </c>
      <c r="N15" s="14" t="s">
        <v>77</v>
      </c>
      <c r="Q15" s="112">
        <f>INDEX('[3]ROM Temp'!$H$6:$AB$30, MATCH(N15,'[3]ROM Temp'!$B$6:$B$30, 0), MATCH(E15,'[3]ROM Temp'!$H$4:$AA$4, 0))</f>
        <v>0</v>
      </c>
      <c r="V15" s="113">
        <f t="shared" si="0"/>
        <v>0</v>
      </c>
    </row>
    <row r="16" spans="1:23">
      <c r="B16" s="110" t="s">
        <v>56</v>
      </c>
      <c r="C16" s="110" t="s">
        <v>57</v>
      </c>
      <c r="D16" s="110" t="s">
        <v>58</v>
      </c>
      <c r="E16" s="110" t="s">
        <v>59</v>
      </c>
      <c r="F16" s="110" t="s">
        <v>60</v>
      </c>
      <c r="G16" s="110" t="s">
        <v>61</v>
      </c>
      <c r="H16" s="110" t="s">
        <v>62</v>
      </c>
      <c r="I16" s="110" t="s">
        <v>63</v>
      </c>
      <c r="L16" s="111">
        <v>2900000</v>
      </c>
      <c r="N16" s="14" t="s">
        <v>78</v>
      </c>
      <c r="Q16" s="112">
        <f>INDEX('[3]ROM Temp'!$H$6:$AB$30, MATCH(N16,'[3]ROM Temp'!$B$6:$B$30, 0), MATCH(E16,'[3]ROM Temp'!$H$4:$AA$4, 0))</f>
        <v>0</v>
      </c>
      <c r="V16" s="113">
        <f t="shared" si="0"/>
        <v>0</v>
      </c>
    </row>
    <row r="17" spans="2:22">
      <c r="B17" s="110" t="s">
        <v>56</v>
      </c>
      <c r="C17" s="110" t="s">
        <v>57</v>
      </c>
      <c r="D17" s="110" t="s">
        <v>58</v>
      </c>
      <c r="E17" s="110" t="s">
        <v>59</v>
      </c>
      <c r="F17" s="110" t="s">
        <v>60</v>
      </c>
      <c r="G17" s="110" t="s">
        <v>61</v>
      </c>
      <c r="H17" s="110" t="s">
        <v>62</v>
      </c>
      <c r="I17" s="110" t="s">
        <v>63</v>
      </c>
      <c r="L17" s="111">
        <v>2900000</v>
      </c>
      <c r="N17" s="13" t="s">
        <v>79</v>
      </c>
      <c r="Q17" s="112">
        <f>INDEX('[3]ROM Temp'!$H$6:$AB$30, MATCH(N17,'[3]ROM Temp'!$B$6:$B$30, 0), MATCH(E17,'[3]ROM Temp'!$H$4:$AA$4, 0))</f>
        <v>28.76489817241379</v>
      </c>
      <c r="V17" s="113">
        <f t="shared" si="0"/>
        <v>28.76489817241379</v>
      </c>
    </row>
    <row r="18" spans="2:22">
      <c r="B18" s="110" t="s">
        <v>56</v>
      </c>
      <c r="C18" s="110" t="s">
        <v>57</v>
      </c>
      <c r="D18" s="110" t="s">
        <v>58</v>
      </c>
      <c r="E18" s="110" t="s">
        <v>59</v>
      </c>
      <c r="F18" s="110" t="s">
        <v>60</v>
      </c>
      <c r="G18" s="110" t="s">
        <v>61</v>
      </c>
      <c r="H18" s="110" t="s">
        <v>62</v>
      </c>
      <c r="I18" s="110" t="s">
        <v>63</v>
      </c>
      <c r="L18" s="111">
        <v>2900000</v>
      </c>
      <c r="N18" s="13" t="s">
        <v>80</v>
      </c>
      <c r="Q18" s="112">
        <f>INDEX('[3]ROM Temp'!$H$6:$AB$30, MATCH(N18,'[3]ROM Temp'!$B$6:$B$30, 0), MATCH(E18,'[3]ROM Temp'!$H$4:$AA$4, 0))</f>
        <v>11.761838913793104</v>
      </c>
      <c r="V18" s="113">
        <f t="shared" si="0"/>
        <v>11.761838913793104</v>
      </c>
    </row>
    <row r="19" spans="2:22">
      <c r="B19" s="110" t="s">
        <v>56</v>
      </c>
      <c r="C19" s="110" t="s">
        <v>57</v>
      </c>
      <c r="D19" s="110" t="s">
        <v>58</v>
      </c>
      <c r="E19" s="110" t="s">
        <v>59</v>
      </c>
      <c r="F19" s="110" t="s">
        <v>60</v>
      </c>
      <c r="G19" s="110" t="s">
        <v>61</v>
      </c>
      <c r="H19" s="110" t="s">
        <v>62</v>
      </c>
      <c r="I19" s="110" t="s">
        <v>63</v>
      </c>
      <c r="L19" s="111">
        <v>2900000</v>
      </c>
      <c r="N19" s="13" t="s">
        <v>81</v>
      </c>
      <c r="Q19" s="112">
        <f>INDEX('[3]ROM Temp'!$H$6:$AB$30, MATCH(N19,'[3]ROM Temp'!$B$6:$B$30, 0), MATCH(E19,'[3]ROM Temp'!$H$4:$AA$4, 0))</f>
        <v>8.9188320793103451</v>
      </c>
      <c r="V19" s="113">
        <f t="shared" si="0"/>
        <v>8.9188320793103451</v>
      </c>
    </row>
    <row r="20" spans="2:22">
      <c r="B20" s="110" t="s">
        <v>56</v>
      </c>
      <c r="C20" s="110" t="s">
        <v>57</v>
      </c>
      <c r="D20" s="110" t="s">
        <v>58</v>
      </c>
      <c r="E20" s="110" t="s">
        <v>59</v>
      </c>
      <c r="F20" s="110" t="s">
        <v>60</v>
      </c>
      <c r="G20" s="110" t="s">
        <v>61</v>
      </c>
      <c r="H20" s="110" t="s">
        <v>62</v>
      </c>
      <c r="I20" s="110" t="s">
        <v>63</v>
      </c>
      <c r="L20" s="111">
        <v>2900000</v>
      </c>
      <c r="N20" s="14" t="s">
        <v>82</v>
      </c>
      <c r="Q20" s="112">
        <f>INDEX('[3]ROM Temp'!$H$6:$AB$30, MATCH(N20,'[3]ROM Temp'!$B$6:$B$30, 0), MATCH(E20,'[3]ROM Temp'!$H$4:$AA$4, 0))</f>
        <v>13.955916427586207</v>
      </c>
      <c r="V20" s="113">
        <f t="shared" si="0"/>
        <v>13.955916427586207</v>
      </c>
    </row>
    <row r="21" spans="2:22">
      <c r="B21" s="110" t="s">
        <v>56</v>
      </c>
      <c r="C21" s="110" t="s">
        <v>57</v>
      </c>
      <c r="D21" s="110" t="s">
        <v>58</v>
      </c>
      <c r="E21" s="110" t="s">
        <v>59</v>
      </c>
      <c r="F21" s="110" t="s">
        <v>60</v>
      </c>
      <c r="G21" s="110" t="s">
        <v>61</v>
      </c>
      <c r="H21" s="110" t="s">
        <v>62</v>
      </c>
      <c r="I21" s="110" t="s">
        <v>63</v>
      </c>
      <c r="L21" s="111">
        <v>2900000</v>
      </c>
      <c r="N21" s="13" t="s">
        <v>83</v>
      </c>
      <c r="Q21" s="112">
        <f>INDEX('[3]ROM Temp'!$H$6:$AB$30, MATCH(N21,'[3]ROM Temp'!$B$6:$B$30, 0), MATCH(E21,'[3]ROM Temp'!$H$4:$AA$4, 0))</f>
        <v>0</v>
      </c>
      <c r="V21" s="113">
        <f t="shared" si="0"/>
        <v>0</v>
      </c>
    </row>
    <row r="22" spans="2:22">
      <c r="B22" s="110" t="s">
        <v>56</v>
      </c>
      <c r="C22" s="110" t="s">
        <v>57</v>
      </c>
      <c r="D22" s="110" t="s">
        <v>58</v>
      </c>
      <c r="E22" s="110" t="s">
        <v>59</v>
      </c>
      <c r="F22" s="110" t="s">
        <v>60</v>
      </c>
      <c r="G22" s="110" t="s">
        <v>61</v>
      </c>
      <c r="H22" s="110" t="s">
        <v>62</v>
      </c>
      <c r="I22" s="110" t="s">
        <v>63</v>
      </c>
      <c r="L22" s="111">
        <v>2900000</v>
      </c>
      <c r="N22" s="13" t="s">
        <v>84</v>
      </c>
      <c r="Q22" s="112">
        <f>INDEX('[3]ROM Temp'!$H$6:$AB$30, MATCH(N22,'[3]ROM Temp'!$B$6:$B$30, 0), MATCH(E22,'[3]ROM Temp'!$H$4:$AA$4, 0))</f>
        <v>19.291323417241379</v>
      </c>
      <c r="V22" s="113">
        <f t="shared" si="0"/>
        <v>19.291323417241379</v>
      </c>
    </row>
    <row r="23" spans="2:22">
      <c r="B23" s="110" t="s">
        <v>56</v>
      </c>
      <c r="C23" s="110" t="s">
        <v>57</v>
      </c>
      <c r="D23" s="110" t="s">
        <v>58</v>
      </c>
      <c r="E23" s="110" t="s">
        <v>59</v>
      </c>
      <c r="F23" s="110" t="s">
        <v>60</v>
      </c>
      <c r="G23" s="110" t="s">
        <v>61</v>
      </c>
      <c r="H23" s="110" t="s">
        <v>62</v>
      </c>
      <c r="I23" s="110" t="s">
        <v>63</v>
      </c>
      <c r="L23" s="111">
        <v>2900000</v>
      </c>
      <c r="N23" s="13" t="s">
        <v>85</v>
      </c>
      <c r="Q23" s="112">
        <f>INDEX('[3]ROM Temp'!$H$6:$AB$30, MATCH(N23,'[3]ROM Temp'!$B$6:$B$30, 0), MATCH(E23,'[3]ROM Temp'!$H$4:$AA$4, 0))</f>
        <v>36.91268949310345</v>
      </c>
      <c r="V23" s="113">
        <f t="shared" si="0"/>
        <v>36.91268949310345</v>
      </c>
    </row>
    <row r="24" spans="2:22">
      <c r="B24" s="110" t="s">
        <v>56</v>
      </c>
      <c r="C24" s="110" t="s">
        <v>57</v>
      </c>
      <c r="D24" s="110" t="s">
        <v>58</v>
      </c>
      <c r="E24" s="110" t="s">
        <v>59</v>
      </c>
      <c r="F24" s="110" t="s">
        <v>60</v>
      </c>
      <c r="G24" s="110" t="s">
        <v>61</v>
      </c>
      <c r="H24" s="110" t="s">
        <v>62</v>
      </c>
      <c r="I24" s="110" t="s">
        <v>63</v>
      </c>
      <c r="L24" s="111">
        <v>2900000</v>
      </c>
      <c r="N24" s="114" t="s">
        <v>86</v>
      </c>
      <c r="Q24" s="112">
        <f>INDEX('[3]ROM Temp'!$H$6:$AB$30, MATCH(N24,'[3]ROM Temp'!$B$6:$B$30, 0), MATCH(E24,'[3]ROM Temp'!$H$4:$AA$4, 0))</f>
        <v>0</v>
      </c>
      <c r="V24" s="113">
        <f t="shared" si="0"/>
        <v>0</v>
      </c>
    </row>
    <row r="25" spans="2:22">
      <c r="B25" s="110" t="s">
        <v>56</v>
      </c>
      <c r="C25" s="110" t="s">
        <v>57</v>
      </c>
      <c r="D25" s="110" t="s">
        <v>58</v>
      </c>
      <c r="E25" s="110" t="s">
        <v>59</v>
      </c>
      <c r="F25" s="110" t="s">
        <v>60</v>
      </c>
      <c r="G25" s="110" t="s">
        <v>61</v>
      </c>
      <c r="H25" s="110" t="s">
        <v>62</v>
      </c>
      <c r="I25" s="110" t="s">
        <v>63</v>
      </c>
      <c r="L25" s="111">
        <v>2900000</v>
      </c>
      <c r="N25" s="114" t="s">
        <v>87</v>
      </c>
      <c r="Q25" s="112">
        <f>INDEX('[3]ROM Temp'!$H$6:$AB$30, MATCH(N25,'[3]ROM Temp'!$B$6:$B$30, 0), MATCH(E25,'[3]ROM Temp'!$H$4:$AA$4, 0))</f>
        <v>0</v>
      </c>
      <c r="V25" s="113">
        <f t="shared" si="0"/>
        <v>0</v>
      </c>
    </row>
    <row r="26" spans="2:22">
      <c r="B26" s="110" t="s">
        <v>56</v>
      </c>
      <c r="C26" s="110" t="s">
        <v>57</v>
      </c>
      <c r="D26" s="110" t="s">
        <v>58</v>
      </c>
      <c r="E26" s="110" t="s">
        <v>59</v>
      </c>
      <c r="F26" s="110" t="s">
        <v>60</v>
      </c>
      <c r="G26" s="110" t="s">
        <v>61</v>
      </c>
      <c r="H26" s="110" t="s">
        <v>62</v>
      </c>
      <c r="I26" s="110" t="s">
        <v>63</v>
      </c>
      <c r="L26" s="111">
        <v>2900000</v>
      </c>
      <c r="N26" s="14" t="s">
        <v>88</v>
      </c>
      <c r="Q26" s="112">
        <f>INDEX('[3]ROM Temp'!$H$6:$AB$30, MATCH(N26,'[3]ROM Temp'!$B$6:$B$30, 0), MATCH(E26,'[3]ROM Temp'!$H$4:$AA$4, 0))</f>
        <v>0</v>
      </c>
      <c r="V26" s="113">
        <f t="shared" si="0"/>
        <v>0</v>
      </c>
    </row>
    <row r="27" spans="2:22">
      <c r="B27" s="110" t="s">
        <v>56</v>
      </c>
      <c r="C27" s="110" t="s">
        <v>57</v>
      </c>
      <c r="D27" s="110" t="s">
        <v>58</v>
      </c>
      <c r="E27" s="110" t="s">
        <v>89</v>
      </c>
      <c r="F27" s="110" t="s">
        <v>90</v>
      </c>
      <c r="G27" s="110" t="s">
        <v>61</v>
      </c>
      <c r="H27" s="110" t="s">
        <v>62</v>
      </c>
      <c r="I27" s="110" t="s">
        <v>63</v>
      </c>
      <c r="L27" s="111">
        <v>1821617.1</v>
      </c>
      <c r="N27" s="13" t="s">
        <v>64</v>
      </c>
      <c r="Q27" s="112">
        <f>INDEX('[3]ROM Temp'!$H$6:$AB$30, MATCH(N27,'[3]ROM Temp'!$B$6:$B$30, 0), MATCH(E27,'[3]ROM Temp'!$H$4:$AA$4, 0))</f>
        <v>0</v>
      </c>
      <c r="V27" s="113">
        <f t="shared" si="0"/>
        <v>0</v>
      </c>
    </row>
    <row r="28" spans="2:22">
      <c r="B28" s="110" t="s">
        <v>56</v>
      </c>
      <c r="C28" s="110" t="s">
        <v>57</v>
      </c>
      <c r="D28" s="110" t="s">
        <v>58</v>
      </c>
      <c r="E28" s="110" t="s">
        <v>89</v>
      </c>
      <c r="F28" s="110" t="s">
        <v>90</v>
      </c>
      <c r="G28" s="110" t="s">
        <v>61</v>
      </c>
      <c r="H28" s="110" t="s">
        <v>62</v>
      </c>
      <c r="I28" s="110" t="s">
        <v>63</v>
      </c>
      <c r="L28" s="111">
        <v>1821617.1</v>
      </c>
      <c r="N28" s="13" t="s">
        <v>65</v>
      </c>
      <c r="Q28" s="112">
        <f>INDEX('[3]ROM Temp'!$H$6:$AB$30, MATCH(N28,'[3]ROM Temp'!$B$6:$B$30, 0), MATCH(E28,'[3]ROM Temp'!$H$4:$AA$4, 0))</f>
        <v>0</v>
      </c>
      <c r="V28" s="113">
        <f t="shared" si="0"/>
        <v>0</v>
      </c>
    </row>
    <row r="29" spans="2:22">
      <c r="B29" s="110" t="s">
        <v>56</v>
      </c>
      <c r="C29" s="110" t="s">
        <v>57</v>
      </c>
      <c r="D29" s="110" t="s">
        <v>58</v>
      </c>
      <c r="E29" s="110" t="s">
        <v>89</v>
      </c>
      <c r="F29" s="110" t="s">
        <v>90</v>
      </c>
      <c r="G29" s="110" t="s">
        <v>61</v>
      </c>
      <c r="H29" s="110" t="s">
        <v>62</v>
      </c>
      <c r="I29" s="110" t="s">
        <v>63</v>
      </c>
      <c r="L29" s="111">
        <v>1821617.1</v>
      </c>
      <c r="N29" s="13" t="s">
        <v>66</v>
      </c>
      <c r="Q29" s="112">
        <f>INDEX('[3]ROM Temp'!$H$6:$AB$30, MATCH(N29,'[3]ROM Temp'!$B$6:$B$30, 0), MATCH(E29,'[3]ROM Temp'!$H$4:$AA$4, 0))</f>
        <v>2.5076029150143571</v>
      </c>
    </row>
    <row r="30" spans="2:22">
      <c r="B30" s="110" t="s">
        <v>56</v>
      </c>
      <c r="C30" s="110" t="s">
        <v>57</v>
      </c>
      <c r="D30" s="110" t="s">
        <v>58</v>
      </c>
      <c r="E30" s="110" t="s">
        <v>89</v>
      </c>
      <c r="F30" s="110" t="s">
        <v>90</v>
      </c>
      <c r="G30" s="110" t="s">
        <v>61</v>
      </c>
      <c r="H30" s="110" t="s">
        <v>62</v>
      </c>
      <c r="I30" s="110" t="s">
        <v>63</v>
      </c>
      <c r="L30" s="111">
        <v>1821617.1</v>
      </c>
      <c r="N30" s="13" t="s">
        <v>67</v>
      </c>
      <c r="Q30" s="112">
        <f>INDEX('[3]ROM Temp'!$H$6:$AB$30, MATCH(N30,'[3]ROM Temp'!$B$6:$B$30, 0), MATCH(E30,'[3]ROM Temp'!$H$4:$AA$4, 0))</f>
        <v>29.618158710918195</v>
      </c>
    </row>
    <row r="31" spans="2:22">
      <c r="B31" s="110" t="s">
        <v>56</v>
      </c>
      <c r="C31" s="110" t="s">
        <v>57</v>
      </c>
      <c r="D31" s="110" t="s">
        <v>58</v>
      </c>
      <c r="E31" s="110" t="s">
        <v>89</v>
      </c>
      <c r="F31" s="110" t="s">
        <v>90</v>
      </c>
      <c r="G31" s="110" t="s">
        <v>61</v>
      </c>
      <c r="H31" s="110" t="s">
        <v>62</v>
      </c>
      <c r="I31" s="110" t="s">
        <v>63</v>
      </c>
      <c r="L31" s="111">
        <v>1821617.1</v>
      </c>
      <c r="N31" s="13" t="s">
        <v>68</v>
      </c>
      <c r="Q31" s="112">
        <f>INDEX('[3]ROM Temp'!$H$6:$AB$30, MATCH(N31,'[3]ROM Temp'!$B$6:$B$30, 0), MATCH(E31,'[3]ROM Temp'!$H$4:$AA$4, 0))</f>
        <v>0</v>
      </c>
    </row>
    <row r="32" spans="2:22">
      <c r="B32" s="110" t="s">
        <v>56</v>
      </c>
      <c r="C32" s="110" t="s">
        <v>57</v>
      </c>
      <c r="D32" s="110" t="s">
        <v>58</v>
      </c>
      <c r="E32" s="110" t="s">
        <v>89</v>
      </c>
      <c r="F32" s="110" t="s">
        <v>90</v>
      </c>
      <c r="G32" s="110" t="s">
        <v>61</v>
      </c>
      <c r="H32" s="110" t="s">
        <v>62</v>
      </c>
      <c r="I32" s="110" t="s">
        <v>63</v>
      </c>
      <c r="L32" s="111">
        <v>1821617.1</v>
      </c>
      <c r="N32" s="13" t="s">
        <v>69</v>
      </c>
      <c r="Q32" s="112">
        <f>INDEX('[3]ROM Temp'!$H$6:$AB$30, MATCH(N32,'[3]ROM Temp'!$B$6:$B$30, 0), MATCH(E32,'[3]ROM Temp'!$H$4:$AA$4, 0))</f>
        <v>40.883499666312964</v>
      </c>
    </row>
    <row r="33" spans="2:17">
      <c r="B33" s="110" t="s">
        <v>56</v>
      </c>
      <c r="C33" s="110" t="s">
        <v>57</v>
      </c>
      <c r="D33" s="110" t="s">
        <v>58</v>
      </c>
      <c r="E33" s="110" t="s">
        <v>89</v>
      </c>
      <c r="F33" s="110" t="s">
        <v>90</v>
      </c>
      <c r="G33" s="110" t="s">
        <v>61</v>
      </c>
      <c r="H33" s="110" t="s">
        <v>62</v>
      </c>
      <c r="I33" s="110" t="s">
        <v>63</v>
      </c>
      <c r="L33" s="111">
        <v>1821617.1</v>
      </c>
      <c r="N33" s="14" t="s">
        <v>70</v>
      </c>
      <c r="Q33" s="112">
        <f>INDEX('[3]ROM Temp'!$H$6:$AB$30, MATCH(N33,'[3]ROM Temp'!$B$6:$B$30, 0), MATCH(E33,'[3]ROM Temp'!$H$4:$AA$4, 0))</f>
        <v>23.184337951702361</v>
      </c>
    </row>
    <row r="34" spans="2:17">
      <c r="B34" s="110" t="s">
        <v>56</v>
      </c>
      <c r="C34" s="110" t="s">
        <v>57</v>
      </c>
      <c r="D34" s="110" t="s">
        <v>58</v>
      </c>
      <c r="E34" s="110" t="s">
        <v>89</v>
      </c>
      <c r="F34" s="110" t="s">
        <v>90</v>
      </c>
      <c r="G34" s="110" t="s">
        <v>61</v>
      </c>
      <c r="H34" s="110" t="s">
        <v>62</v>
      </c>
      <c r="I34" s="110" t="s">
        <v>63</v>
      </c>
      <c r="L34" s="111">
        <v>1821617.1</v>
      </c>
      <c r="N34" s="14" t="s">
        <v>71</v>
      </c>
      <c r="Q34" s="112">
        <f>INDEX('[3]ROM Temp'!$H$6:$AB$30, MATCH(N34,'[3]ROM Temp'!$B$6:$B$30, 0), MATCH(E34,'[3]ROM Temp'!$H$4:$AA$4, 0))</f>
        <v>9.2568265563481269</v>
      </c>
    </row>
    <row r="35" spans="2:17">
      <c r="B35" s="110" t="s">
        <v>56</v>
      </c>
      <c r="C35" s="110" t="s">
        <v>57</v>
      </c>
      <c r="D35" s="110" t="s">
        <v>58</v>
      </c>
      <c r="E35" s="110" t="s">
        <v>89</v>
      </c>
      <c r="F35" s="110" t="s">
        <v>90</v>
      </c>
      <c r="G35" s="110" t="s">
        <v>61</v>
      </c>
      <c r="H35" s="110" t="s">
        <v>62</v>
      </c>
      <c r="I35" s="110" t="s">
        <v>63</v>
      </c>
      <c r="L35" s="111">
        <v>1821617.1</v>
      </c>
      <c r="N35" s="14" t="s">
        <v>72</v>
      </c>
      <c r="Q35" s="112">
        <f>INDEX('[3]ROM Temp'!$H$6:$AB$30, MATCH(N35,'[3]ROM Temp'!$B$6:$B$30, 0), MATCH(E35,'[3]ROM Temp'!$H$4:$AA$4, 0))</f>
        <v>22.040862800200987</v>
      </c>
    </row>
    <row r="36" spans="2:17">
      <c r="B36" s="110" t="s">
        <v>56</v>
      </c>
      <c r="C36" s="110" t="s">
        <v>57</v>
      </c>
      <c r="D36" s="110" t="s">
        <v>58</v>
      </c>
      <c r="E36" s="110" t="s">
        <v>89</v>
      </c>
      <c r="F36" s="110" t="s">
        <v>90</v>
      </c>
      <c r="G36" s="110" t="s">
        <v>61</v>
      </c>
      <c r="H36" s="110" t="s">
        <v>62</v>
      </c>
      <c r="I36" s="110" t="s">
        <v>63</v>
      </c>
      <c r="L36" s="111">
        <v>1821617.1</v>
      </c>
      <c r="N36" s="14" t="s">
        <v>73</v>
      </c>
      <c r="Q36" s="112">
        <f>INDEX('[3]ROM Temp'!$H$6:$AB$30, MATCH(N36,'[3]ROM Temp'!$B$6:$B$30, 0), MATCH(E36,'[3]ROM Temp'!$H$4:$AA$4, 0))</f>
        <v>0</v>
      </c>
    </row>
    <row r="37" spans="2:17">
      <c r="B37" s="110" t="s">
        <v>56</v>
      </c>
      <c r="C37" s="110" t="s">
        <v>57</v>
      </c>
      <c r="D37" s="110" t="s">
        <v>58</v>
      </c>
      <c r="E37" s="110" t="s">
        <v>89</v>
      </c>
      <c r="F37" s="110" t="s">
        <v>90</v>
      </c>
      <c r="G37" s="110" t="s">
        <v>61</v>
      </c>
      <c r="H37" s="110" t="s">
        <v>62</v>
      </c>
      <c r="I37" s="110" t="s">
        <v>63</v>
      </c>
      <c r="L37" s="111">
        <v>1821617.1</v>
      </c>
      <c r="N37" s="14" t="s">
        <v>74</v>
      </c>
      <c r="Q37" s="112">
        <f>INDEX('[3]ROM Temp'!$H$6:$AB$30, MATCH(N37,'[3]ROM Temp'!$B$6:$B$30, 0), MATCH(E37,'[3]ROM Temp'!$H$4:$AA$4, 0))</f>
        <v>0</v>
      </c>
    </row>
    <row r="38" spans="2:17">
      <c r="B38" s="110" t="s">
        <v>56</v>
      </c>
      <c r="C38" s="110" t="s">
        <v>57</v>
      </c>
      <c r="D38" s="110" t="s">
        <v>58</v>
      </c>
      <c r="E38" s="110" t="s">
        <v>89</v>
      </c>
      <c r="F38" s="110" t="s">
        <v>90</v>
      </c>
      <c r="G38" s="110" t="s">
        <v>61</v>
      </c>
      <c r="H38" s="110" t="s">
        <v>62</v>
      </c>
      <c r="I38" s="110" t="s">
        <v>63</v>
      </c>
      <c r="L38" s="111">
        <v>1821617.1</v>
      </c>
      <c r="N38" s="13" t="s">
        <v>75</v>
      </c>
      <c r="Q38" s="112">
        <f>INDEX('[3]ROM Temp'!$H$6:$AB$30, MATCH(N38,'[3]ROM Temp'!$B$6:$B$30, 0), MATCH(E38,'[3]ROM Temp'!$H$4:$AA$4, 0))</f>
        <v>14.093123417649078</v>
      </c>
    </row>
    <row r="39" spans="2:17">
      <c r="B39" s="110" t="s">
        <v>56</v>
      </c>
      <c r="C39" s="110" t="s">
        <v>57</v>
      </c>
      <c r="D39" s="110" t="s">
        <v>58</v>
      </c>
      <c r="E39" s="110" t="s">
        <v>89</v>
      </c>
      <c r="F39" s="110" t="s">
        <v>90</v>
      </c>
      <c r="G39" s="110" t="s">
        <v>61</v>
      </c>
      <c r="H39" s="110" t="s">
        <v>62</v>
      </c>
      <c r="I39" s="110" t="s">
        <v>63</v>
      </c>
      <c r="L39" s="111">
        <v>1821617.1</v>
      </c>
      <c r="N39" s="14" t="s">
        <v>76</v>
      </c>
      <c r="Q39" s="112">
        <f>INDEX('[3]ROM Temp'!$H$6:$AB$30, MATCH(N39,'[3]ROM Temp'!$B$6:$B$30, 0), MATCH(E39,'[3]ROM Temp'!$H$4:$AA$4, 0))</f>
        <v>0</v>
      </c>
    </row>
    <row r="40" spans="2:17">
      <c r="B40" s="110" t="s">
        <v>56</v>
      </c>
      <c r="C40" s="110" t="s">
        <v>57</v>
      </c>
      <c r="D40" s="110" t="s">
        <v>58</v>
      </c>
      <c r="E40" s="110" t="s">
        <v>89</v>
      </c>
      <c r="F40" s="110" t="s">
        <v>90</v>
      </c>
      <c r="G40" s="110" t="s">
        <v>61</v>
      </c>
      <c r="H40" s="110" t="s">
        <v>62</v>
      </c>
      <c r="I40" s="110" t="s">
        <v>63</v>
      </c>
      <c r="L40" s="111">
        <v>1821617.1</v>
      </c>
      <c r="N40" s="14" t="s">
        <v>77</v>
      </c>
      <c r="Q40" s="112">
        <f>INDEX('[3]ROM Temp'!$H$6:$AB$30, MATCH(N40,'[3]ROM Temp'!$B$6:$B$30, 0), MATCH(E40,'[3]ROM Temp'!$H$4:$AA$4, 0))</f>
        <v>0</v>
      </c>
    </row>
    <row r="41" spans="2:17">
      <c r="B41" s="110" t="s">
        <v>56</v>
      </c>
      <c r="C41" s="110" t="s">
        <v>57</v>
      </c>
      <c r="D41" s="110" t="s">
        <v>58</v>
      </c>
      <c r="E41" s="110" t="s">
        <v>89</v>
      </c>
      <c r="F41" s="110" t="s">
        <v>90</v>
      </c>
      <c r="G41" s="110" t="s">
        <v>61</v>
      </c>
      <c r="H41" s="110" t="s">
        <v>62</v>
      </c>
      <c r="I41" s="110" t="s">
        <v>63</v>
      </c>
      <c r="L41" s="111">
        <v>1821617.1</v>
      </c>
      <c r="N41" s="14" t="s">
        <v>78</v>
      </c>
      <c r="Q41" s="112">
        <f>INDEX('[3]ROM Temp'!$H$6:$AB$30, MATCH(N41,'[3]ROM Temp'!$B$6:$B$30, 0), MATCH(E41,'[3]ROM Temp'!$H$4:$AA$4, 0))</f>
        <v>0</v>
      </c>
    </row>
    <row r="42" spans="2:17">
      <c r="B42" s="110" t="s">
        <v>56</v>
      </c>
      <c r="C42" s="110" t="s">
        <v>57</v>
      </c>
      <c r="D42" s="110" t="s">
        <v>58</v>
      </c>
      <c r="E42" s="110" t="s">
        <v>89</v>
      </c>
      <c r="F42" s="110" t="s">
        <v>90</v>
      </c>
      <c r="G42" s="110" t="s">
        <v>61</v>
      </c>
      <c r="H42" s="110" t="s">
        <v>62</v>
      </c>
      <c r="I42" s="110" t="s">
        <v>63</v>
      </c>
      <c r="L42" s="111">
        <v>1821617.1</v>
      </c>
      <c r="N42" s="13" t="s">
        <v>79</v>
      </c>
      <c r="Q42" s="112">
        <f>INDEX('[3]ROM Temp'!$H$6:$AB$30, MATCH(N42,'[3]ROM Temp'!$B$6:$B$30, 0), MATCH(E42,'[3]ROM Temp'!$H$4:$AA$4, 0))</f>
        <v>33.492198843544017</v>
      </c>
    </row>
    <row r="43" spans="2:17">
      <c r="B43" s="110" t="s">
        <v>56</v>
      </c>
      <c r="C43" s="110" t="s">
        <v>57</v>
      </c>
      <c r="D43" s="110" t="s">
        <v>58</v>
      </c>
      <c r="E43" s="110" t="s">
        <v>89</v>
      </c>
      <c r="F43" s="110" t="s">
        <v>90</v>
      </c>
      <c r="G43" s="110" t="s">
        <v>61</v>
      </c>
      <c r="H43" s="110" t="s">
        <v>62</v>
      </c>
      <c r="I43" s="110" t="s">
        <v>63</v>
      </c>
      <c r="L43" s="111">
        <v>1821617.1</v>
      </c>
      <c r="N43" s="13" t="s">
        <v>80</v>
      </c>
      <c r="Q43" s="112">
        <f>INDEX('[3]ROM Temp'!$H$6:$AB$30, MATCH(N43,'[3]ROM Temp'!$B$6:$B$30, 0), MATCH(E43,'[3]ROM Temp'!$H$4:$AA$4, 0))</f>
        <v>7.6962287066255586</v>
      </c>
    </row>
    <row r="44" spans="2:17">
      <c r="B44" s="110" t="s">
        <v>56</v>
      </c>
      <c r="C44" s="110" t="s">
        <v>57</v>
      </c>
      <c r="D44" s="110" t="s">
        <v>58</v>
      </c>
      <c r="E44" s="110" t="s">
        <v>89</v>
      </c>
      <c r="F44" s="110" t="s">
        <v>90</v>
      </c>
      <c r="G44" s="110" t="s">
        <v>61</v>
      </c>
      <c r="H44" s="110" t="s">
        <v>62</v>
      </c>
      <c r="I44" s="110" t="s">
        <v>63</v>
      </c>
      <c r="L44" s="111">
        <v>1821617.1</v>
      </c>
      <c r="N44" s="13" t="s">
        <v>81</v>
      </c>
      <c r="Q44" s="112">
        <f>INDEX('[3]ROM Temp'!$H$6:$AB$30, MATCH(N44,'[3]ROM Temp'!$B$6:$B$30, 0), MATCH(E44,'[3]ROM Temp'!$H$4:$AA$4, 0))</f>
        <v>8.3669410272883358</v>
      </c>
    </row>
    <row r="45" spans="2:17">
      <c r="B45" s="110" t="s">
        <v>56</v>
      </c>
      <c r="C45" s="110" t="s">
        <v>57</v>
      </c>
      <c r="D45" s="110" t="s">
        <v>58</v>
      </c>
      <c r="E45" s="110" t="s">
        <v>89</v>
      </c>
      <c r="F45" s="110" t="s">
        <v>90</v>
      </c>
      <c r="G45" s="110" t="s">
        <v>61</v>
      </c>
      <c r="H45" s="110" t="s">
        <v>62</v>
      </c>
      <c r="I45" s="110" t="s">
        <v>63</v>
      </c>
      <c r="L45" s="111">
        <v>1821617.1</v>
      </c>
      <c r="N45" s="14" t="s">
        <v>82</v>
      </c>
      <c r="Q45" s="112">
        <f>INDEX('[3]ROM Temp'!$H$6:$AB$30, MATCH(N45,'[3]ROM Temp'!$B$6:$B$30, 0), MATCH(E45,'[3]ROM Temp'!$H$4:$AA$4, 0))</f>
        <v>12.283663092534647</v>
      </c>
    </row>
    <row r="46" spans="2:17">
      <c r="B46" s="110" t="s">
        <v>56</v>
      </c>
      <c r="C46" s="110" t="s">
        <v>57</v>
      </c>
      <c r="D46" s="110" t="s">
        <v>58</v>
      </c>
      <c r="E46" s="110" t="s">
        <v>89</v>
      </c>
      <c r="F46" s="110" t="s">
        <v>90</v>
      </c>
      <c r="G46" s="110" t="s">
        <v>61</v>
      </c>
      <c r="H46" s="110" t="s">
        <v>62</v>
      </c>
      <c r="I46" s="110" t="s">
        <v>63</v>
      </c>
      <c r="L46" s="111">
        <v>1821617.1</v>
      </c>
      <c r="N46" s="13" t="s">
        <v>83</v>
      </c>
      <c r="Q46" s="112">
        <f>INDEX('[3]ROM Temp'!$H$6:$AB$30, MATCH(N46,'[3]ROM Temp'!$B$6:$B$30, 0), MATCH(E46,'[3]ROM Temp'!$H$4:$AA$4, 0))</f>
        <v>0</v>
      </c>
    </row>
    <row r="47" spans="2:17">
      <c r="B47" s="110" t="s">
        <v>56</v>
      </c>
      <c r="C47" s="110" t="s">
        <v>57</v>
      </c>
      <c r="D47" s="110" t="s">
        <v>58</v>
      </c>
      <c r="E47" s="110" t="s">
        <v>89</v>
      </c>
      <c r="F47" s="110" t="s">
        <v>90</v>
      </c>
      <c r="G47" s="110" t="s">
        <v>61</v>
      </c>
      <c r="H47" s="110" t="s">
        <v>62</v>
      </c>
      <c r="I47" s="110" t="s">
        <v>63</v>
      </c>
      <c r="L47" s="111">
        <v>1821617.1</v>
      </c>
      <c r="N47" s="13" t="s">
        <v>84</v>
      </c>
      <c r="Q47" s="112">
        <f>INDEX('[3]ROM Temp'!$H$6:$AB$30, MATCH(N47,'[3]ROM Temp'!$B$6:$B$30, 0), MATCH(E47,'[3]ROM Temp'!$H$4:$AA$4, 0))</f>
        <v>23.491469590398552</v>
      </c>
    </row>
    <row r="48" spans="2:17">
      <c r="B48" s="110" t="s">
        <v>56</v>
      </c>
      <c r="C48" s="110" t="s">
        <v>57</v>
      </c>
      <c r="D48" s="110" t="s">
        <v>58</v>
      </c>
      <c r="E48" s="110" t="s">
        <v>89</v>
      </c>
      <c r="F48" s="110" t="s">
        <v>90</v>
      </c>
      <c r="G48" s="110" t="s">
        <v>61</v>
      </c>
      <c r="H48" s="110" t="s">
        <v>62</v>
      </c>
      <c r="I48" s="110" t="s">
        <v>63</v>
      </c>
      <c r="L48" s="111">
        <v>1821617.1</v>
      </c>
      <c r="N48" s="13" t="s">
        <v>85</v>
      </c>
      <c r="Q48" s="112">
        <f>INDEX('[3]ROM Temp'!$H$6:$AB$30, MATCH(N48,'[3]ROM Temp'!$B$6:$B$30, 0), MATCH(E48,'[3]ROM Temp'!$H$4:$AA$4, 0))</f>
        <v>26.771388454796565</v>
      </c>
    </row>
    <row r="49" spans="2:17">
      <c r="B49" s="110" t="s">
        <v>56</v>
      </c>
      <c r="C49" s="110" t="s">
        <v>57</v>
      </c>
      <c r="D49" s="110" t="s">
        <v>58</v>
      </c>
      <c r="E49" s="110" t="s">
        <v>89</v>
      </c>
      <c r="F49" s="110" t="s">
        <v>90</v>
      </c>
      <c r="G49" s="110" t="s">
        <v>61</v>
      </c>
      <c r="H49" s="110" t="s">
        <v>62</v>
      </c>
      <c r="I49" s="110" t="s">
        <v>63</v>
      </c>
      <c r="L49" s="111">
        <v>1821617.1</v>
      </c>
      <c r="N49" s="114" t="s">
        <v>86</v>
      </c>
      <c r="Q49" s="112">
        <f>INDEX('[3]ROM Temp'!$H$6:$AB$30, MATCH(N49,'[3]ROM Temp'!$B$6:$B$30, 0), MATCH(E49,'[3]ROM Temp'!$H$4:$AA$4, 0))</f>
        <v>0</v>
      </c>
    </row>
    <row r="50" spans="2:17">
      <c r="B50" s="110" t="s">
        <v>56</v>
      </c>
      <c r="C50" s="110" t="s">
        <v>57</v>
      </c>
      <c r="D50" s="110" t="s">
        <v>58</v>
      </c>
      <c r="E50" s="110" t="s">
        <v>89</v>
      </c>
      <c r="F50" s="110" t="s">
        <v>90</v>
      </c>
      <c r="G50" s="110" t="s">
        <v>61</v>
      </c>
      <c r="H50" s="110" t="s">
        <v>62</v>
      </c>
      <c r="I50" s="110" t="s">
        <v>63</v>
      </c>
      <c r="L50" s="111">
        <v>1821617.1</v>
      </c>
      <c r="N50" s="114" t="s">
        <v>87</v>
      </c>
      <c r="Q50" s="112">
        <f>INDEX('[3]ROM Temp'!$H$6:$AB$30, MATCH(N50,'[3]ROM Temp'!$B$6:$B$30, 0), MATCH(E50,'[3]ROM Temp'!$H$4:$AA$4, 0))</f>
        <v>0</v>
      </c>
    </row>
    <row r="51" spans="2:17">
      <c r="B51" s="110" t="s">
        <v>56</v>
      </c>
      <c r="C51" s="110" t="s">
        <v>57</v>
      </c>
      <c r="D51" s="110" t="s">
        <v>58</v>
      </c>
      <c r="E51" s="110" t="s">
        <v>89</v>
      </c>
      <c r="F51" s="110" t="s">
        <v>90</v>
      </c>
      <c r="G51" s="110" t="s">
        <v>61</v>
      </c>
      <c r="H51" s="110" t="s">
        <v>62</v>
      </c>
      <c r="I51" s="110" t="s">
        <v>63</v>
      </c>
      <c r="L51" s="111">
        <v>1821617.1</v>
      </c>
      <c r="N51" s="14" t="s">
        <v>88</v>
      </c>
      <c r="Q51" s="112">
        <f>INDEX('[3]ROM Temp'!$H$6:$AB$30, MATCH(N51,'[3]ROM Temp'!$B$6:$B$30, 0), MATCH(E51,'[3]ROM Temp'!$H$4:$AA$4, 0))</f>
        <v>0</v>
      </c>
    </row>
    <row r="52" spans="2:17">
      <c r="B52" s="110" t="s">
        <v>56</v>
      </c>
      <c r="C52" s="110" t="s">
        <v>57</v>
      </c>
      <c r="D52" s="110" t="s">
        <v>58</v>
      </c>
      <c r="E52" s="110" t="s">
        <v>91</v>
      </c>
      <c r="F52" s="110" t="s">
        <v>92</v>
      </c>
      <c r="G52" s="110" t="s">
        <v>61</v>
      </c>
      <c r="H52" s="110" t="s">
        <v>62</v>
      </c>
      <c r="I52" s="110" t="s">
        <v>63</v>
      </c>
      <c r="L52" s="116">
        <v>1974108.2</v>
      </c>
      <c r="N52" s="13" t="s">
        <v>64</v>
      </c>
      <c r="Q52" s="112">
        <f>INDEX('[3]ROM Temp'!$H$6:$AB$30, MATCH(N52,'[3]ROM Temp'!$B$6:$B$30, 0), MATCH(E52,'[3]ROM Temp'!$H$4:$AA$4, 0))</f>
        <v>0</v>
      </c>
    </row>
    <row r="53" spans="2:17">
      <c r="B53" s="110" t="s">
        <v>56</v>
      </c>
      <c r="C53" s="110" t="s">
        <v>57</v>
      </c>
      <c r="D53" s="110" t="s">
        <v>58</v>
      </c>
      <c r="E53" s="110" t="s">
        <v>91</v>
      </c>
      <c r="F53" s="110" t="s">
        <v>92</v>
      </c>
      <c r="G53" s="110" t="s">
        <v>61</v>
      </c>
      <c r="H53" s="110" t="s">
        <v>62</v>
      </c>
      <c r="I53" s="110" t="s">
        <v>63</v>
      </c>
      <c r="L53" s="116">
        <v>1974108.2</v>
      </c>
      <c r="N53" s="13" t="s">
        <v>65</v>
      </c>
      <c r="Q53" s="112">
        <f>INDEX('[3]ROM Temp'!$H$6:$AB$30, MATCH(N53,'[3]ROM Temp'!$B$6:$B$30, 0), MATCH(E53,'[3]ROM Temp'!$H$4:$AA$4, 0))</f>
        <v>0</v>
      </c>
    </row>
    <row r="54" spans="2:17">
      <c r="B54" s="110" t="s">
        <v>56</v>
      </c>
      <c r="C54" s="110" t="s">
        <v>57</v>
      </c>
      <c r="D54" s="110" t="s">
        <v>58</v>
      </c>
      <c r="E54" s="110" t="s">
        <v>91</v>
      </c>
      <c r="F54" s="110" t="s">
        <v>92</v>
      </c>
      <c r="G54" s="110" t="s">
        <v>61</v>
      </c>
      <c r="H54" s="110" t="s">
        <v>62</v>
      </c>
      <c r="I54" s="110" t="s">
        <v>63</v>
      </c>
      <c r="L54" s="116">
        <v>1974108.2</v>
      </c>
      <c r="N54" s="13" t="s">
        <v>66</v>
      </c>
      <c r="Q54" s="112">
        <f>INDEX('[3]ROM Temp'!$H$6:$AB$30, MATCH(N54,'[3]ROM Temp'!$B$6:$B$30, 0), MATCH(E54,'[3]ROM Temp'!$H$4:$AA$4, 0))</f>
        <v>2.586114950538172</v>
      </c>
    </row>
    <row r="55" spans="2:17">
      <c r="B55" s="110" t="s">
        <v>56</v>
      </c>
      <c r="C55" s="110" t="s">
        <v>57</v>
      </c>
      <c r="D55" s="110" t="s">
        <v>58</v>
      </c>
      <c r="E55" s="110" t="s">
        <v>91</v>
      </c>
      <c r="F55" s="110" t="s">
        <v>92</v>
      </c>
      <c r="G55" s="110" t="s">
        <v>61</v>
      </c>
      <c r="H55" s="110" t="s">
        <v>62</v>
      </c>
      <c r="I55" s="110" t="s">
        <v>63</v>
      </c>
      <c r="L55" s="116">
        <v>1974108.2</v>
      </c>
      <c r="N55" s="13" t="s">
        <v>67</v>
      </c>
      <c r="Q55" s="112">
        <f>INDEX('[3]ROM Temp'!$H$6:$AB$30, MATCH(N55,'[3]ROM Temp'!$B$6:$B$30, 0), MATCH(E55,'[3]ROM Temp'!$H$4:$AA$4, 0))</f>
        <v>28.527474323353079</v>
      </c>
    </row>
    <row r="56" spans="2:17">
      <c r="B56" s="110" t="s">
        <v>56</v>
      </c>
      <c r="C56" s="110" t="s">
        <v>57</v>
      </c>
      <c r="D56" s="110" t="s">
        <v>58</v>
      </c>
      <c r="E56" s="110" t="s">
        <v>91</v>
      </c>
      <c r="F56" s="110" t="s">
        <v>92</v>
      </c>
      <c r="G56" s="110" t="s">
        <v>61</v>
      </c>
      <c r="H56" s="110" t="s">
        <v>62</v>
      </c>
      <c r="I56" s="110" t="s">
        <v>63</v>
      </c>
      <c r="L56" s="116">
        <v>1974108.2</v>
      </c>
      <c r="N56" s="13" t="s">
        <v>68</v>
      </c>
      <c r="Q56" s="112">
        <f>INDEX('[3]ROM Temp'!$H$6:$AB$30, MATCH(N56,'[3]ROM Temp'!$B$6:$B$30, 0), MATCH(E56,'[3]ROM Temp'!$H$4:$AA$4, 0))</f>
        <v>0</v>
      </c>
    </row>
    <row r="57" spans="2:17">
      <c r="B57" s="110" t="s">
        <v>56</v>
      </c>
      <c r="C57" s="110" t="s">
        <v>57</v>
      </c>
      <c r="D57" s="110" t="s">
        <v>58</v>
      </c>
      <c r="E57" s="110" t="s">
        <v>91</v>
      </c>
      <c r="F57" s="110" t="s">
        <v>92</v>
      </c>
      <c r="G57" s="110" t="s">
        <v>61</v>
      </c>
      <c r="H57" s="110" t="s">
        <v>62</v>
      </c>
      <c r="I57" s="110" t="s">
        <v>63</v>
      </c>
      <c r="L57" s="116">
        <v>1974108.2</v>
      </c>
      <c r="N57" s="13" t="s">
        <v>69</v>
      </c>
      <c r="Q57" s="112">
        <f>INDEX('[3]ROM Temp'!$H$6:$AB$30, MATCH(N57,'[3]ROM Temp'!$B$6:$B$30, 0), MATCH(E57,'[3]ROM Temp'!$H$4:$AA$4, 0))</f>
        <v>40.657385750183295</v>
      </c>
    </row>
    <row r="58" spans="2:17">
      <c r="B58" s="110" t="s">
        <v>56</v>
      </c>
      <c r="C58" s="110" t="s">
        <v>57</v>
      </c>
      <c r="D58" s="110" t="s">
        <v>58</v>
      </c>
      <c r="E58" s="110" t="s">
        <v>91</v>
      </c>
      <c r="F58" s="110" t="s">
        <v>92</v>
      </c>
      <c r="G58" s="110" t="s">
        <v>61</v>
      </c>
      <c r="H58" s="110" t="s">
        <v>62</v>
      </c>
      <c r="I58" s="110" t="s">
        <v>63</v>
      </c>
      <c r="L58" s="116">
        <v>1974108.2</v>
      </c>
      <c r="N58" s="14" t="s">
        <v>70</v>
      </c>
      <c r="Q58" s="112">
        <f>INDEX('[3]ROM Temp'!$H$6:$AB$30, MATCH(N58,'[3]ROM Temp'!$B$6:$B$30, 0), MATCH(E58,'[3]ROM Temp'!$H$4:$AA$4, 0))</f>
        <v>28.134773900944229</v>
      </c>
    </row>
    <row r="59" spans="2:17">
      <c r="B59" s="110" t="s">
        <v>56</v>
      </c>
      <c r="C59" s="110" t="s">
        <v>57</v>
      </c>
      <c r="D59" s="110" t="s">
        <v>58</v>
      </c>
      <c r="E59" s="110" t="s">
        <v>91</v>
      </c>
      <c r="F59" s="110" t="s">
        <v>92</v>
      </c>
      <c r="G59" s="110" t="s">
        <v>61</v>
      </c>
      <c r="H59" s="110" t="s">
        <v>62</v>
      </c>
      <c r="I59" s="110" t="s">
        <v>63</v>
      </c>
      <c r="L59" s="116">
        <v>1974108.2</v>
      </c>
      <c r="N59" s="14" t="s">
        <v>71</v>
      </c>
      <c r="Q59" s="112">
        <f>INDEX('[3]ROM Temp'!$H$6:$AB$30, MATCH(N59,'[3]ROM Temp'!$B$6:$B$30, 0), MATCH(E59,'[3]ROM Temp'!$H$4:$AA$4, 0))</f>
        <v>10.984664523454187</v>
      </c>
    </row>
    <row r="60" spans="2:17">
      <c r="B60" s="110" t="s">
        <v>56</v>
      </c>
      <c r="C60" s="110" t="s">
        <v>57</v>
      </c>
      <c r="D60" s="110" t="s">
        <v>58</v>
      </c>
      <c r="E60" s="110" t="s">
        <v>91</v>
      </c>
      <c r="F60" s="110" t="s">
        <v>92</v>
      </c>
      <c r="G60" s="110" t="s">
        <v>61</v>
      </c>
      <c r="H60" s="110" t="s">
        <v>62</v>
      </c>
      <c r="I60" s="110" t="s">
        <v>63</v>
      </c>
      <c r="L60" s="116">
        <v>1974108.2</v>
      </c>
      <c r="N60" s="14" t="s">
        <v>72</v>
      </c>
      <c r="Q60" s="112">
        <f>INDEX('[3]ROM Temp'!$H$6:$AB$30, MATCH(N60,'[3]ROM Temp'!$B$6:$B$30, 0), MATCH(E60,'[3]ROM Temp'!$H$4:$AA$4, 0))</f>
        <v>23.70412604587732</v>
      </c>
    </row>
    <row r="61" spans="2:17">
      <c r="B61" s="110" t="s">
        <v>56</v>
      </c>
      <c r="C61" s="110" t="s">
        <v>57</v>
      </c>
      <c r="D61" s="110" t="s">
        <v>58</v>
      </c>
      <c r="E61" s="110" t="s">
        <v>91</v>
      </c>
      <c r="F61" s="110" t="s">
        <v>92</v>
      </c>
      <c r="G61" s="110" t="s">
        <v>61</v>
      </c>
      <c r="H61" s="110" t="s">
        <v>62</v>
      </c>
      <c r="I61" s="110" t="s">
        <v>63</v>
      </c>
      <c r="L61" s="116">
        <v>1974108.2</v>
      </c>
      <c r="N61" s="14" t="s">
        <v>73</v>
      </c>
      <c r="Q61" s="112">
        <f>INDEX('[3]ROM Temp'!$H$6:$AB$30, MATCH(N61,'[3]ROM Temp'!$B$6:$B$30, 0), MATCH(E61,'[3]ROM Temp'!$H$4:$AA$4, 0))</f>
        <v>0</v>
      </c>
    </row>
    <row r="62" spans="2:17">
      <c r="B62" s="110" t="s">
        <v>56</v>
      </c>
      <c r="C62" s="110" t="s">
        <v>57</v>
      </c>
      <c r="D62" s="110" t="s">
        <v>58</v>
      </c>
      <c r="E62" s="110" t="s">
        <v>91</v>
      </c>
      <c r="F62" s="110" t="s">
        <v>92</v>
      </c>
      <c r="G62" s="110" t="s">
        <v>61</v>
      </c>
      <c r="H62" s="110" t="s">
        <v>62</v>
      </c>
      <c r="I62" s="110" t="s">
        <v>63</v>
      </c>
      <c r="L62" s="116">
        <v>1974108.2</v>
      </c>
      <c r="N62" s="14" t="s">
        <v>74</v>
      </c>
      <c r="Q62" s="112">
        <f>INDEX('[3]ROM Temp'!$H$6:$AB$30, MATCH(N62,'[3]ROM Temp'!$B$6:$B$30, 0), MATCH(E62,'[3]ROM Temp'!$H$4:$AA$4, 0))</f>
        <v>0</v>
      </c>
    </row>
    <row r="63" spans="2:17">
      <c r="B63" s="110" t="s">
        <v>56</v>
      </c>
      <c r="C63" s="110" t="s">
        <v>57</v>
      </c>
      <c r="D63" s="110" t="s">
        <v>58</v>
      </c>
      <c r="E63" s="110" t="s">
        <v>91</v>
      </c>
      <c r="F63" s="110" t="s">
        <v>92</v>
      </c>
      <c r="G63" s="110" t="s">
        <v>61</v>
      </c>
      <c r="H63" s="110" t="s">
        <v>62</v>
      </c>
      <c r="I63" s="110" t="s">
        <v>63</v>
      </c>
      <c r="L63" s="116">
        <v>1974108.2</v>
      </c>
      <c r="N63" s="13" t="s">
        <v>75</v>
      </c>
      <c r="Q63" s="112">
        <f>INDEX('[3]ROM Temp'!$H$6:$AB$30, MATCH(N63,'[3]ROM Temp'!$B$6:$B$30, 0), MATCH(E63,'[3]ROM Temp'!$H$4:$AA$4, 0))</f>
        <v>18.485646040070144</v>
      </c>
    </row>
    <row r="64" spans="2:17">
      <c r="B64" s="110" t="s">
        <v>56</v>
      </c>
      <c r="C64" s="110" t="s">
        <v>57</v>
      </c>
      <c r="D64" s="110" t="s">
        <v>58</v>
      </c>
      <c r="E64" s="110" t="s">
        <v>91</v>
      </c>
      <c r="F64" s="110" t="s">
        <v>92</v>
      </c>
      <c r="G64" s="110" t="s">
        <v>61</v>
      </c>
      <c r="H64" s="110" t="s">
        <v>62</v>
      </c>
      <c r="I64" s="110" t="s">
        <v>63</v>
      </c>
      <c r="L64" s="116">
        <v>1974108.2</v>
      </c>
      <c r="N64" s="14" t="s">
        <v>76</v>
      </c>
      <c r="Q64" s="112">
        <f>INDEX('[3]ROM Temp'!$H$6:$AB$30, MATCH(N64,'[3]ROM Temp'!$B$6:$B$30, 0), MATCH(E64,'[3]ROM Temp'!$H$4:$AA$4, 0))</f>
        <v>0</v>
      </c>
    </row>
    <row r="65" spans="2:17">
      <c r="B65" s="110" t="s">
        <v>56</v>
      </c>
      <c r="C65" s="110" t="s">
        <v>57</v>
      </c>
      <c r="D65" s="110" t="s">
        <v>58</v>
      </c>
      <c r="E65" s="110" t="s">
        <v>91</v>
      </c>
      <c r="F65" s="110" t="s">
        <v>92</v>
      </c>
      <c r="G65" s="110" t="s">
        <v>61</v>
      </c>
      <c r="H65" s="110" t="s">
        <v>62</v>
      </c>
      <c r="I65" s="110" t="s">
        <v>63</v>
      </c>
      <c r="L65" s="116">
        <v>1974108.2</v>
      </c>
      <c r="N65" s="14" t="s">
        <v>77</v>
      </c>
      <c r="Q65" s="112">
        <f>INDEX('[3]ROM Temp'!$H$6:$AB$30, MATCH(N65,'[3]ROM Temp'!$B$6:$B$30, 0), MATCH(E65,'[3]ROM Temp'!$H$4:$AA$4, 0))</f>
        <v>0</v>
      </c>
    </row>
    <row r="66" spans="2:17">
      <c r="B66" s="110" t="s">
        <v>56</v>
      </c>
      <c r="C66" s="110" t="s">
        <v>57</v>
      </c>
      <c r="D66" s="110" t="s">
        <v>58</v>
      </c>
      <c r="E66" s="110" t="s">
        <v>91</v>
      </c>
      <c r="F66" s="110" t="s">
        <v>92</v>
      </c>
      <c r="G66" s="110" t="s">
        <v>61</v>
      </c>
      <c r="H66" s="110" t="s">
        <v>62</v>
      </c>
      <c r="I66" s="110" t="s">
        <v>63</v>
      </c>
      <c r="L66" s="116">
        <v>1974108.2</v>
      </c>
      <c r="N66" s="14" t="s">
        <v>78</v>
      </c>
      <c r="Q66" s="112">
        <f>INDEX('[3]ROM Temp'!$H$6:$AB$30, MATCH(N66,'[3]ROM Temp'!$B$6:$B$30, 0), MATCH(E66,'[3]ROM Temp'!$H$4:$AA$4, 0))</f>
        <v>0</v>
      </c>
    </row>
    <row r="67" spans="2:17">
      <c r="B67" s="110" t="s">
        <v>56</v>
      </c>
      <c r="C67" s="110" t="s">
        <v>57</v>
      </c>
      <c r="D67" s="110" t="s">
        <v>58</v>
      </c>
      <c r="E67" s="110" t="s">
        <v>91</v>
      </c>
      <c r="F67" s="110" t="s">
        <v>92</v>
      </c>
      <c r="G67" s="110" t="s">
        <v>61</v>
      </c>
      <c r="H67" s="110" t="s">
        <v>62</v>
      </c>
      <c r="I67" s="110" t="s">
        <v>63</v>
      </c>
      <c r="L67" s="116">
        <v>1974108.2</v>
      </c>
      <c r="N67" s="13" t="s">
        <v>79</v>
      </c>
      <c r="Q67" s="112">
        <f>INDEX('[3]ROM Temp'!$H$6:$AB$30, MATCH(N67,'[3]ROM Temp'!$B$6:$B$30, 0), MATCH(E67,'[3]ROM Temp'!$H$4:$AA$4, 0))</f>
        <v>31.826443023741049</v>
      </c>
    </row>
    <row r="68" spans="2:17">
      <c r="B68" s="110" t="s">
        <v>56</v>
      </c>
      <c r="C68" s="110" t="s">
        <v>57</v>
      </c>
      <c r="D68" s="110" t="s">
        <v>58</v>
      </c>
      <c r="E68" s="110" t="s">
        <v>91</v>
      </c>
      <c r="F68" s="110" t="s">
        <v>92</v>
      </c>
      <c r="G68" s="110" t="s">
        <v>61</v>
      </c>
      <c r="H68" s="110" t="s">
        <v>62</v>
      </c>
      <c r="I68" s="110" t="s">
        <v>63</v>
      </c>
      <c r="L68" s="116">
        <v>1974108.2</v>
      </c>
      <c r="N68" s="13" t="s">
        <v>80</v>
      </c>
      <c r="Q68" s="112">
        <f>INDEX('[3]ROM Temp'!$H$6:$AB$30, MATCH(N68,'[3]ROM Temp'!$B$6:$B$30, 0), MATCH(E68,'[3]ROM Temp'!$H$4:$AA$4, 0))</f>
        <v>8.4151455490129674</v>
      </c>
    </row>
    <row r="69" spans="2:17">
      <c r="B69" s="110" t="s">
        <v>56</v>
      </c>
      <c r="C69" s="110" t="s">
        <v>57</v>
      </c>
      <c r="D69" s="110" t="s">
        <v>58</v>
      </c>
      <c r="E69" s="110" t="s">
        <v>91</v>
      </c>
      <c r="F69" s="110" t="s">
        <v>92</v>
      </c>
      <c r="G69" s="110" t="s">
        <v>61</v>
      </c>
      <c r="H69" s="110" t="s">
        <v>62</v>
      </c>
      <c r="I69" s="110" t="s">
        <v>63</v>
      </c>
      <c r="L69" s="116">
        <v>1974108.2</v>
      </c>
      <c r="N69" s="13" t="s">
        <v>81</v>
      </c>
      <c r="Q69" s="112">
        <f>INDEX('[3]ROM Temp'!$H$6:$AB$30, MATCH(N69,'[3]ROM Temp'!$B$6:$B$30, 0), MATCH(E69,'[3]ROM Temp'!$H$4:$AA$4, 0))</f>
        <v>13.03953058398724</v>
      </c>
    </row>
    <row r="70" spans="2:17">
      <c r="B70" s="110" t="s">
        <v>56</v>
      </c>
      <c r="C70" s="110" t="s">
        <v>57</v>
      </c>
      <c r="D70" s="110" t="s">
        <v>58</v>
      </c>
      <c r="E70" s="110" t="s">
        <v>91</v>
      </c>
      <c r="F70" s="110" t="s">
        <v>92</v>
      </c>
      <c r="G70" s="110" t="s">
        <v>61</v>
      </c>
      <c r="H70" s="110" t="s">
        <v>62</v>
      </c>
      <c r="I70" s="110" t="s">
        <v>63</v>
      </c>
      <c r="L70" s="116">
        <v>1974108.2</v>
      </c>
      <c r="N70" s="14" t="s">
        <v>82</v>
      </c>
      <c r="Q70" s="112">
        <f>INDEX('[3]ROM Temp'!$H$6:$AB$30, MATCH(N70,'[3]ROM Temp'!$B$6:$B$30, 0), MATCH(E70,'[3]ROM Temp'!$H$4:$AA$4, 0))</f>
        <v>10.722590028246678</v>
      </c>
    </row>
    <row r="71" spans="2:17">
      <c r="B71" s="110" t="s">
        <v>56</v>
      </c>
      <c r="C71" s="110" t="s">
        <v>57</v>
      </c>
      <c r="D71" s="110" t="s">
        <v>58</v>
      </c>
      <c r="E71" s="110" t="s">
        <v>91</v>
      </c>
      <c r="F71" s="110" t="s">
        <v>92</v>
      </c>
      <c r="G71" s="110" t="s">
        <v>61</v>
      </c>
      <c r="H71" s="110" t="s">
        <v>62</v>
      </c>
      <c r="I71" s="110" t="s">
        <v>63</v>
      </c>
      <c r="L71" s="116">
        <v>1974108.2</v>
      </c>
      <c r="N71" s="13" t="s">
        <v>83</v>
      </c>
      <c r="Q71" s="112">
        <f>INDEX('[3]ROM Temp'!$H$6:$AB$30, MATCH(N71,'[3]ROM Temp'!$B$6:$B$30, 0), MATCH(E71,'[3]ROM Temp'!$H$4:$AA$4, 0))</f>
        <v>0</v>
      </c>
    </row>
    <row r="72" spans="2:17">
      <c r="B72" s="110" t="s">
        <v>56</v>
      </c>
      <c r="C72" s="110" t="s">
        <v>57</v>
      </c>
      <c r="D72" s="110" t="s">
        <v>58</v>
      </c>
      <c r="E72" s="110" t="s">
        <v>91</v>
      </c>
      <c r="F72" s="110" t="s">
        <v>92</v>
      </c>
      <c r="G72" s="110" t="s">
        <v>61</v>
      </c>
      <c r="H72" s="110" t="s">
        <v>62</v>
      </c>
      <c r="I72" s="110" t="s">
        <v>63</v>
      </c>
      <c r="L72" s="116">
        <v>1974108.2</v>
      </c>
      <c r="N72" s="13" t="s">
        <v>84</v>
      </c>
      <c r="Q72" s="112">
        <f>INDEX('[3]ROM Temp'!$H$6:$AB$30, MATCH(N72,'[3]ROM Temp'!$B$6:$B$30, 0), MATCH(E72,'[3]ROM Temp'!$H$4:$AA$4, 0))</f>
        <v>34.246166415802335</v>
      </c>
    </row>
    <row r="73" spans="2:17">
      <c r="B73" s="110" t="s">
        <v>56</v>
      </c>
      <c r="C73" s="110" t="s">
        <v>57</v>
      </c>
      <c r="D73" s="110" t="s">
        <v>58</v>
      </c>
      <c r="E73" s="110" t="s">
        <v>91</v>
      </c>
      <c r="F73" s="110" t="s">
        <v>92</v>
      </c>
      <c r="G73" s="110" t="s">
        <v>61</v>
      </c>
      <c r="H73" s="110" t="s">
        <v>62</v>
      </c>
      <c r="I73" s="110" t="s">
        <v>63</v>
      </c>
      <c r="L73" s="116">
        <v>1974108.2</v>
      </c>
      <c r="N73" s="13" t="s">
        <v>85</v>
      </c>
      <c r="Q73" s="112">
        <f>INDEX('[3]ROM Temp'!$H$6:$AB$30, MATCH(N73,'[3]ROM Temp'!$B$6:$B$30, 0), MATCH(E73,'[3]ROM Temp'!$H$4:$AA$4, 0))</f>
        <v>33.926129783565052</v>
      </c>
    </row>
    <row r="74" spans="2:17">
      <c r="B74" s="110" t="s">
        <v>56</v>
      </c>
      <c r="C74" s="110" t="s">
        <v>57</v>
      </c>
      <c r="D74" s="110" t="s">
        <v>58</v>
      </c>
      <c r="E74" s="110" t="s">
        <v>91</v>
      </c>
      <c r="F74" s="110" t="s">
        <v>92</v>
      </c>
      <c r="G74" s="110" t="s">
        <v>61</v>
      </c>
      <c r="H74" s="110" t="s">
        <v>62</v>
      </c>
      <c r="I74" s="110" t="s">
        <v>63</v>
      </c>
      <c r="L74" s="116">
        <v>1974108.2</v>
      </c>
      <c r="N74" s="114" t="s">
        <v>86</v>
      </c>
      <c r="Q74" s="112">
        <f>INDEX('[3]ROM Temp'!$H$6:$AB$30, MATCH(N74,'[3]ROM Temp'!$B$6:$B$30, 0), MATCH(E74,'[3]ROM Temp'!$H$4:$AA$4, 0))</f>
        <v>0</v>
      </c>
    </row>
    <row r="75" spans="2:17">
      <c r="B75" s="110" t="s">
        <v>56</v>
      </c>
      <c r="C75" s="110" t="s">
        <v>57</v>
      </c>
      <c r="D75" s="110" t="s">
        <v>58</v>
      </c>
      <c r="E75" s="110" t="s">
        <v>91</v>
      </c>
      <c r="F75" s="110" t="s">
        <v>92</v>
      </c>
      <c r="G75" s="110" t="s">
        <v>61</v>
      </c>
      <c r="H75" s="110" t="s">
        <v>62</v>
      </c>
      <c r="I75" s="110" t="s">
        <v>63</v>
      </c>
      <c r="L75" s="116">
        <v>1974108.2</v>
      </c>
      <c r="N75" s="114" t="s">
        <v>87</v>
      </c>
      <c r="Q75" s="112">
        <f>INDEX('[3]ROM Temp'!$H$6:$AB$30, MATCH(N75,'[3]ROM Temp'!$B$6:$B$30, 0), MATCH(E75,'[3]ROM Temp'!$H$4:$AA$4, 0))</f>
        <v>0</v>
      </c>
    </row>
    <row r="76" spans="2:17">
      <c r="B76" s="110" t="s">
        <v>56</v>
      </c>
      <c r="C76" s="110" t="s">
        <v>57</v>
      </c>
      <c r="D76" s="110" t="s">
        <v>58</v>
      </c>
      <c r="E76" s="110" t="s">
        <v>91</v>
      </c>
      <c r="F76" s="110" t="s">
        <v>92</v>
      </c>
      <c r="G76" s="110" t="s">
        <v>61</v>
      </c>
      <c r="H76" s="110" t="s">
        <v>62</v>
      </c>
      <c r="I76" s="110" t="s">
        <v>63</v>
      </c>
      <c r="L76" s="116">
        <v>1974108.2</v>
      </c>
      <c r="N76" s="14" t="s">
        <v>88</v>
      </c>
      <c r="Q76" s="112">
        <f>INDEX('[3]ROM Temp'!$H$6:$AB$30, MATCH(N76,'[3]ROM Temp'!$B$6:$B$30, 0), MATCH(E76,'[3]ROM Temp'!$H$4:$AA$4, 0))</f>
        <v>0</v>
      </c>
    </row>
    <row r="77" spans="2:17">
      <c r="B77" s="110" t="s">
        <v>56</v>
      </c>
      <c r="C77" s="110" t="s">
        <v>57</v>
      </c>
      <c r="D77" s="110" t="s">
        <v>58</v>
      </c>
      <c r="E77" s="110" t="s">
        <v>93</v>
      </c>
      <c r="F77" s="110" t="s">
        <v>94</v>
      </c>
      <c r="G77" s="110" t="s">
        <v>61</v>
      </c>
      <c r="H77" s="110" t="s">
        <v>62</v>
      </c>
      <c r="I77" s="110" t="s">
        <v>63</v>
      </c>
      <c r="L77" s="116">
        <v>1355481.1</v>
      </c>
      <c r="N77" s="13" t="s">
        <v>64</v>
      </c>
      <c r="Q77" s="112">
        <f>INDEX('[3]ROM Temp'!$H$6:$AB$30, MATCH(N77,'[3]ROM Temp'!$B$6:$B$30, 0), MATCH(E77,'[3]ROM Temp'!$H$4:$AA$4, 0))</f>
        <v>0</v>
      </c>
    </row>
    <row r="78" spans="2:17">
      <c r="B78" s="110" t="s">
        <v>56</v>
      </c>
      <c r="C78" s="110" t="s">
        <v>57</v>
      </c>
      <c r="D78" s="110" t="s">
        <v>58</v>
      </c>
      <c r="E78" s="110" t="s">
        <v>93</v>
      </c>
      <c r="F78" s="110" t="s">
        <v>94</v>
      </c>
      <c r="G78" s="110" t="s">
        <v>61</v>
      </c>
      <c r="H78" s="110" t="s">
        <v>62</v>
      </c>
      <c r="I78" s="110" t="s">
        <v>63</v>
      </c>
      <c r="L78" s="116">
        <v>1355481.1</v>
      </c>
      <c r="N78" s="13" t="s">
        <v>65</v>
      </c>
      <c r="Q78" s="112">
        <f>INDEX('[3]ROM Temp'!$H$6:$AB$30, MATCH(N78,'[3]ROM Temp'!$B$6:$B$30, 0), MATCH(E78,'[3]ROM Temp'!$H$4:$AA$4, 0))</f>
        <v>0</v>
      </c>
    </row>
    <row r="79" spans="2:17">
      <c r="B79" s="110" t="s">
        <v>56</v>
      </c>
      <c r="C79" s="110" t="s">
        <v>57</v>
      </c>
      <c r="D79" s="110" t="s">
        <v>58</v>
      </c>
      <c r="E79" s="110" t="s">
        <v>93</v>
      </c>
      <c r="F79" s="110" t="s">
        <v>94</v>
      </c>
      <c r="G79" s="110" t="s">
        <v>61</v>
      </c>
      <c r="H79" s="110" t="s">
        <v>62</v>
      </c>
      <c r="I79" s="110" t="s">
        <v>63</v>
      </c>
      <c r="L79" s="116">
        <v>1355481.1</v>
      </c>
      <c r="N79" s="13" t="s">
        <v>66</v>
      </c>
      <c r="Q79" s="112">
        <f>INDEX('[3]ROM Temp'!$H$6:$AB$30, MATCH(N79,'[3]ROM Temp'!$B$6:$B$30, 0), MATCH(E79,'[3]ROM Temp'!$H$4:$AA$4, 0))</f>
        <v>2.6024388610066196</v>
      </c>
    </row>
    <row r="80" spans="2:17">
      <c r="B80" s="110" t="s">
        <v>56</v>
      </c>
      <c r="C80" s="110" t="s">
        <v>57</v>
      </c>
      <c r="D80" s="110" t="s">
        <v>58</v>
      </c>
      <c r="E80" s="110" t="s">
        <v>93</v>
      </c>
      <c r="F80" s="110" t="s">
        <v>94</v>
      </c>
      <c r="G80" s="110" t="s">
        <v>61</v>
      </c>
      <c r="H80" s="110" t="s">
        <v>62</v>
      </c>
      <c r="I80" s="110" t="s">
        <v>63</v>
      </c>
      <c r="L80" s="116">
        <v>1355481.1</v>
      </c>
      <c r="N80" s="13" t="s">
        <v>67</v>
      </c>
      <c r="Q80" s="112">
        <f>INDEX('[3]ROM Temp'!$H$6:$AB$30, MATCH(N80,'[3]ROM Temp'!$B$6:$B$30, 0), MATCH(E80,'[3]ROM Temp'!$H$4:$AA$4, 0))</f>
        <v>44.674236299572485</v>
      </c>
    </row>
    <row r="81" spans="2:17">
      <c r="B81" s="110" t="s">
        <v>56</v>
      </c>
      <c r="C81" s="110" t="s">
        <v>57</v>
      </c>
      <c r="D81" s="110" t="s">
        <v>58</v>
      </c>
      <c r="E81" s="110" t="s">
        <v>93</v>
      </c>
      <c r="F81" s="110" t="s">
        <v>94</v>
      </c>
      <c r="G81" s="110" t="s">
        <v>61</v>
      </c>
      <c r="H81" s="110" t="s">
        <v>62</v>
      </c>
      <c r="I81" s="110" t="s">
        <v>63</v>
      </c>
      <c r="L81" s="116">
        <v>1355481.1</v>
      </c>
      <c r="N81" s="13" t="s">
        <v>68</v>
      </c>
      <c r="Q81" s="112">
        <f>INDEX('[3]ROM Temp'!$H$6:$AB$30, MATCH(N81,'[3]ROM Temp'!$B$6:$B$30, 0), MATCH(E81,'[3]ROM Temp'!$H$4:$AA$4, 0))</f>
        <v>0</v>
      </c>
    </row>
    <row r="82" spans="2:17">
      <c r="B82" s="110" t="s">
        <v>56</v>
      </c>
      <c r="C82" s="110" t="s">
        <v>57</v>
      </c>
      <c r="D82" s="110" t="s">
        <v>58</v>
      </c>
      <c r="E82" s="110" t="s">
        <v>93</v>
      </c>
      <c r="F82" s="110" t="s">
        <v>94</v>
      </c>
      <c r="G82" s="110" t="s">
        <v>61</v>
      </c>
      <c r="H82" s="110" t="s">
        <v>62</v>
      </c>
      <c r="I82" s="110" t="s">
        <v>63</v>
      </c>
      <c r="L82" s="116">
        <v>1355481.1</v>
      </c>
      <c r="N82" s="13" t="s">
        <v>69</v>
      </c>
      <c r="Q82" s="112">
        <f>INDEX('[3]ROM Temp'!$H$6:$AB$30, MATCH(N82,'[3]ROM Temp'!$B$6:$B$30, 0), MATCH(E82,'[3]ROM Temp'!$H$4:$AA$4, 0))</f>
        <v>21.925758094303195</v>
      </c>
    </row>
    <row r="83" spans="2:17">
      <c r="B83" s="110" t="s">
        <v>56</v>
      </c>
      <c r="C83" s="110" t="s">
        <v>57</v>
      </c>
      <c r="D83" s="110" t="s">
        <v>58</v>
      </c>
      <c r="E83" s="110" t="s">
        <v>93</v>
      </c>
      <c r="F83" s="110" t="s">
        <v>94</v>
      </c>
      <c r="G83" s="110" t="s">
        <v>61</v>
      </c>
      <c r="H83" s="110" t="s">
        <v>62</v>
      </c>
      <c r="I83" s="110" t="s">
        <v>63</v>
      </c>
      <c r="L83" s="116">
        <v>1355481.1</v>
      </c>
      <c r="N83" s="14" t="s">
        <v>70</v>
      </c>
      <c r="Q83" s="112">
        <f>INDEX('[3]ROM Temp'!$H$6:$AB$30, MATCH(N83,'[3]ROM Temp'!$B$6:$B$30, 0), MATCH(E83,'[3]ROM Temp'!$H$4:$AA$4, 0))</f>
        <v>18.62902812912699</v>
      </c>
    </row>
    <row r="84" spans="2:17">
      <c r="B84" s="110" t="s">
        <v>56</v>
      </c>
      <c r="C84" s="110" t="s">
        <v>57</v>
      </c>
      <c r="D84" s="110" t="s">
        <v>58</v>
      </c>
      <c r="E84" s="110" t="s">
        <v>93</v>
      </c>
      <c r="F84" s="110" t="s">
        <v>94</v>
      </c>
      <c r="G84" s="110" t="s">
        <v>61</v>
      </c>
      <c r="H84" s="110" t="s">
        <v>62</v>
      </c>
      <c r="I84" s="110" t="s">
        <v>63</v>
      </c>
      <c r="L84" s="116">
        <v>1355481.1</v>
      </c>
      <c r="N84" s="14" t="s">
        <v>71</v>
      </c>
      <c r="Q84" s="112">
        <f>INDEX('[3]ROM Temp'!$H$6:$AB$30, MATCH(N84,'[3]ROM Temp'!$B$6:$B$30, 0), MATCH(E84,'[3]ROM Temp'!$H$4:$AA$4, 0))</f>
        <v>7.4453163529908304</v>
      </c>
    </row>
    <row r="85" spans="2:17">
      <c r="B85" s="110" t="s">
        <v>56</v>
      </c>
      <c r="C85" s="110" t="s">
        <v>57</v>
      </c>
      <c r="D85" s="110" t="s">
        <v>58</v>
      </c>
      <c r="E85" s="110" t="s">
        <v>93</v>
      </c>
      <c r="F85" s="110" t="s">
        <v>94</v>
      </c>
      <c r="G85" s="110" t="s">
        <v>61</v>
      </c>
      <c r="H85" s="110" t="s">
        <v>62</v>
      </c>
      <c r="I85" s="110" t="s">
        <v>63</v>
      </c>
      <c r="L85" s="116">
        <v>1355481.1</v>
      </c>
      <c r="N85" s="14" t="s">
        <v>72</v>
      </c>
      <c r="Q85" s="112">
        <f>INDEX('[3]ROM Temp'!$H$6:$AB$30, MATCH(N85,'[3]ROM Temp'!$B$6:$B$30, 0), MATCH(E85,'[3]ROM Temp'!$H$4:$AA$4, 0))</f>
        <v>18.173085120847496</v>
      </c>
    </row>
    <row r="86" spans="2:17">
      <c r="B86" s="110" t="s">
        <v>56</v>
      </c>
      <c r="C86" s="110" t="s">
        <v>57</v>
      </c>
      <c r="D86" s="110" t="s">
        <v>58</v>
      </c>
      <c r="E86" s="110" t="s">
        <v>93</v>
      </c>
      <c r="F86" s="110" t="s">
        <v>94</v>
      </c>
      <c r="G86" s="110" t="s">
        <v>61</v>
      </c>
      <c r="H86" s="110" t="s">
        <v>62</v>
      </c>
      <c r="I86" s="110" t="s">
        <v>63</v>
      </c>
      <c r="L86" s="116">
        <v>1355481.1</v>
      </c>
      <c r="N86" s="14" t="s">
        <v>73</v>
      </c>
      <c r="Q86" s="112">
        <f>INDEX('[3]ROM Temp'!$H$6:$AB$30, MATCH(N86,'[3]ROM Temp'!$B$6:$B$30, 0), MATCH(E86,'[3]ROM Temp'!$H$4:$AA$4, 0))</f>
        <v>0</v>
      </c>
    </row>
    <row r="87" spans="2:17">
      <c r="B87" s="110" t="s">
        <v>56</v>
      </c>
      <c r="C87" s="110" t="s">
        <v>57</v>
      </c>
      <c r="D87" s="110" t="s">
        <v>58</v>
      </c>
      <c r="E87" s="110" t="s">
        <v>93</v>
      </c>
      <c r="F87" s="110" t="s">
        <v>94</v>
      </c>
      <c r="G87" s="110" t="s">
        <v>61</v>
      </c>
      <c r="H87" s="110" t="s">
        <v>62</v>
      </c>
      <c r="I87" s="110" t="s">
        <v>63</v>
      </c>
      <c r="L87" s="116">
        <v>1355481.1</v>
      </c>
      <c r="N87" s="14" t="s">
        <v>74</v>
      </c>
      <c r="Q87" s="112">
        <f>INDEX('[3]ROM Temp'!$H$6:$AB$30, MATCH(N87,'[3]ROM Temp'!$B$6:$B$30, 0), MATCH(E87,'[3]ROM Temp'!$H$4:$AA$4, 0))</f>
        <v>0</v>
      </c>
    </row>
    <row r="88" spans="2:17">
      <c r="B88" s="110" t="s">
        <v>56</v>
      </c>
      <c r="C88" s="110" t="s">
        <v>57</v>
      </c>
      <c r="D88" s="110" t="s">
        <v>58</v>
      </c>
      <c r="E88" s="110" t="s">
        <v>93</v>
      </c>
      <c r="F88" s="110" t="s">
        <v>94</v>
      </c>
      <c r="G88" s="110" t="s">
        <v>61</v>
      </c>
      <c r="H88" s="110" t="s">
        <v>62</v>
      </c>
      <c r="I88" s="110" t="s">
        <v>63</v>
      </c>
      <c r="L88" s="116">
        <v>1355481.1</v>
      </c>
      <c r="N88" s="13" t="s">
        <v>75</v>
      </c>
      <c r="Q88" s="112">
        <f>INDEX('[3]ROM Temp'!$H$6:$AB$30, MATCH(N88,'[3]ROM Temp'!$B$6:$B$30, 0), MATCH(E88,'[3]ROM Temp'!$H$4:$AA$4, 0))</f>
        <v>11.653569068576463</v>
      </c>
    </row>
    <row r="89" spans="2:17">
      <c r="B89" s="110" t="s">
        <v>56</v>
      </c>
      <c r="C89" s="110" t="s">
        <v>57</v>
      </c>
      <c r="D89" s="110" t="s">
        <v>58</v>
      </c>
      <c r="E89" s="110" t="s">
        <v>93</v>
      </c>
      <c r="F89" s="110" t="s">
        <v>94</v>
      </c>
      <c r="G89" s="110" t="s">
        <v>61</v>
      </c>
      <c r="H89" s="110" t="s">
        <v>62</v>
      </c>
      <c r="I89" s="110" t="s">
        <v>63</v>
      </c>
      <c r="L89" s="116">
        <v>1355481.1</v>
      </c>
      <c r="N89" s="14" t="s">
        <v>76</v>
      </c>
      <c r="Q89" s="112">
        <f>INDEX('[3]ROM Temp'!$H$6:$AB$30, MATCH(N89,'[3]ROM Temp'!$B$6:$B$30, 0), MATCH(E89,'[3]ROM Temp'!$H$4:$AA$4, 0))</f>
        <v>0</v>
      </c>
    </row>
    <row r="90" spans="2:17">
      <c r="B90" s="110" t="s">
        <v>56</v>
      </c>
      <c r="C90" s="110" t="s">
        <v>57</v>
      </c>
      <c r="D90" s="110" t="s">
        <v>58</v>
      </c>
      <c r="E90" s="110" t="s">
        <v>93</v>
      </c>
      <c r="F90" s="110" t="s">
        <v>94</v>
      </c>
      <c r="G90" s="110" t="s">
        <v>61</v>
      </c>
      <c r="H90" s="110" t="s">
        <v>62</v>
      </c>
      <c r="I90" s="110" t="s">
        <v>63</v>
      </c>
      <c r="L90" s="116">
        <v>1355481.1</v>
      </c>
      <c r="N90" s="14" t="s">
        <v>77</v>
      </c>
      <c r="Q90" s="112">
        <f>INDEX('[3]ROM Temp'!$H$6:$AB$30, MATCH(N90,'[3]ROM Temp'!$B$6:$B$30, 0), MATCH(E90,'[3]ROM Temp'!$H$4:$AA$4, 0))</f>
        <v>0</v>
      </c>
    </row>
    <row r="91" spans="2:17">
      <c r="B91" s="110" t="s">
        <v>56</v>
      </c>
      <c r="C91" s="110" t="s">
        <v>57</v>
      </c>
      <c r="D91" s="110" t="s">
        <v>58</v>
      </c>
      <c r="E91" s="110" t="s">
        <v>93</v>
      </c>
      <c r="F91" s="110" t="s">
        <v>94</v>
      </c>
      <c r="G91" s="110" t="s">
        <v>61</v>
      </c>
      <c r="H91" s="110" t="s">
        <v>62</v>
      </c>
      <c r="I91" s="110" t="s">
        <v>63</v>
      </c>
      <c r="L91" s="116">
        <v>1355481.1</v>
      </c>
      <c r="N91" s="14" t="s">
        <v>78</v>
      </c>
      <c r="Q91" s="112">
        <f>INDEX('[3]ROM Temp'!$H$6:$AB$30, MATCH(N91,'[3]ROM Temp'!$B$6:$B$30, 0), MATCH(E91,'[3]ROM Temp'!$H$4:$AA$4, 0))</f>
        <v>0</v>
      </c>
    </row>
    <row r="92" spans="2:17">
      <c r="B92" s="110" t="s">
        <v>56</v>
      </c>
      <c r="C92" s="110" t="s">
        <v>57</v>
      </c>
      <c r="D92" s="110" t="s">
        <v>58</v>
      </c>
      <c r="E92" s="110" t="s">
        <v>93</v>
      </c>
      <c r="F92" s="110" t="s">
        <v>94</v>
      </c>
      <c r="G92" s="110" t="s">
        <v>61</v>
      </c>
      <c r="H92" s="110" t="s">
        <v>62</v>
      </c>
      <c r="I92" s="110" t="s">
        <v>63</v>
      </c>
      <c r="L92" s="116">
        <v>1355481.1</v>
      </c>
      <c r="N92" s="13" t="s">
        <v>79</v>
      </c>
      <c r="Q92" s="112">
        <f>INDEX('[3]ROM Temp'!$H$6:$AB$30, MATCH(N92,'[3]ROM Temp'!$B$6:$B$30, 0), MATCH(E92,'[3]ROM Temp'!$H$4:$AA$4, 0))</f>
        <v>24.271196499899553</v>
      </c>
    </row>
    <row r="93" spans="2:17">
      <c r="B93" s="110" t="s">
        <v>56</v>
      </c>
      <c r="C93" s="110" t="s">
        <v>57</v>
      </c>
      <c r="D93" s="110" t="s">
        <v>58</v>
      </c>
      <c r="E93" s="110" t="s">
        <v>93</v>
      </c>
      <c r="F93" s="110" t="s">
        <v>94</v>
      </c>
      <c r="G93" s="110" t="s">
        <v>61</v>
      </c>
      <c r="H93" s="110" t="s">
        <v>62</v>
      </c>
      <c r="I93" s="110" t="s">
        <v>63</v>
      </c>
      <c r="L93" s="116">
        <v>1355481.1</v>
      </c>
      <c r="N93" s="13" t="s">
        <v>80</v>
      </c>
      <c r="Q93" s="112">
        <f>INDEX('[3]ROM Temp'!$H$6:$AB$30, MATCH(N93,'[3]ROM Temp'!$B$6:$B$30, 0), MATCH(E93,'[3]ROM Temp'!$H$4:$AA$4, 0))</f>
        <v>6.6670128783057168</v>
      </c>
    </row>
    <row r="94" spans="2:17">
      <c r="B94" s="110" t="s">
        <v>56</v>
      </c>
      <c r="C94" s="110" t="s">
        <v>57</v>
      </c>
      <c r="D94" s="110" t="s">
        <v>58</v>
      </c>
      <c r="E94" s="110" t="s">
        <v>93</v>
      </c>
      <c r="F94" s="110" t="s">
        <v>94</v>
      </c>
      <c r="G94" s="110" t="s">
        <v>61</v>
      </c>
      <c r="H94" s="110" t="s">
        <v>62</v>
      </c>
      <c r="I94" s="110" t="s">
        <v>63</v>
      </c>
      <c r="L94" s="116">
        <v>1355481.1</v>
      </c>
      <c r="N94" s="13" t="s">
        <v>81</v>
      </c>
      <c r="Q94" s="112">
        <f>INDEX('[3]ROM Temp'!$H$6:$AB$30, MATCH(N94,'[3]ROM Temp'!$B$6:$B$30, 0), MATCH(E94,'[3]ROM Temp'!$H$4:$AA$4, 0))</f>
        <v>6.7586174606197016</v>
      </c>
    </row>
    <row r="95" spans="2:17">
      <c r="B95" s="110" t="s">
        <v>56</v>
      </c>
      <c r="C95" s="110" t="s">
        <v>57</v>
      </c>
      <c r="D95" s="110" t="s">
        <v>58</v>
      </c>
      <c r="E95" s="110" t="s">
        <v>93</v>
      </c>
      <c r="F95" s="110" t="s">
        <v>94</v>
      </c>
      <c r="G95" s="110" t="s">
        <v>61</v>
      </c>
      <c r="H95" s="110" t="s">
        <v>62</v>
      </c>
      <c r="I95" s="110" t="s">
        <v>63</v>
      </c>
      <c r="L95" s="116">
        <v>1355481.1</v>
      </c>
      <c r="N95" s="14" t="s">
        <v>82</v>
      </c>
      <c r="Q95" s="112">
        <f>INDEX('[3]ROM Temp'!$H$6:$AB$30, MATCH(N95,'[3]ROM Temp'!$B$6:$B$30, 0), MATCH(E95,'[3]ROM Temp'!$H$4:$AA$4, 0))</f>
        <v>6.7219668795086847</v>
      </c>
    </row>
    <row r="96" spans="2:17">
      <c r="B96" s="110" t="s">
        <v>56</v>
      </c>
      <c r="C96" s="110" t="s">
        <v>57</v>
      </c>
      <c r="D96" s="110" t="s">
        <v>58</v>
      </c>
      <c r="E96" s="110" t="s">
        <v>93</v>
      </c>
      <c r="F96" s="110" t="s">
        <v>94</v>
      </c>
      <c r="G96" s="110" t="s">
        <v>61</v>
      </c>
      <c r="H96" s="110" t="s">
        <v>62</v>
      </c>
      <c r="I96" s="110" t="s">
        <v>63</v>
      </c>
      <c r="L96" s="116">
        <v>1355481.1</v>
      </c>
      <c r="N96" s="13" t="s">
        <v>83</v>
      </c>
      <c r="Q96" s="112">
        <f>INDEX('[3]ROM Temp'!$H$6:$AB$30, MATCH(N96,'[3]ROM Temp'!$B$6:$B$30, 0), MATCH(E96,'[3]ROM Temp'!$H$4:$AA$4, 0))</f>
        <v>0</v>
      </c>
    </row>
    <row r="97" spans="2:17">
      <c r="B97" s="110" t="s">
        <v>56</v>
      </c>
      <c r="C97" s="110" t="s">
        <v>57</v>
      </c>
      <c r="D97" s="110" t="s">
        <v>58</v>
      </c>
      <c r="E97" s="110" t="s">
        <v>93</v>
      </c>
      <c r="F97" s="110" t="s">
        <v>94</v>
      </c>
      <c r="G97" s="110" t="s">
        <v>61</v>
      </c>
      <c r="H97" s="110" t="s">
        <v>62</v>
      </c>
      <c r="I97" s="110" t="s">
        <v>63</v>
      </c>
      <c r="L97" s="116">
        <v>1355481.1</v>
      </c>
      <c r="N97" s="13" t="s">
        <v>84</v>
      </c>
      <c r="Q97" s="112">
        <f>INDEX('[3]ROM Temp'!$H$6:$AB$30, MATCH(N97,'[3]ROM Temp'!$B$6:$B$30, 0), MATCH(E97,'[3]ROM Temp'!$H$4:$AA$4, 0))</f>
        <v>21.332573135840846</v>
      </c>
    </row>
    <row r="98" spans="2:17">
      <c r="B98" s="110" t="s">
        <v>56</v>
      </c>
      <c r="C98" s="110" t="s">
        <v>57</v>
      </c>
      <c r="D98" s="110" t="s">
        <v>58</v>
      </c>
      <c r="E98" s="110" t="s">
        <v>93</v>
      </c>
      <c r="F98" s="110" t="s">
        <v>94</v>
      </c>
      <c r="G98" s="110" t="s">
        <v>61</v>
      </c>
      <c r="H98" s="110" t="s">
        <v>62</v>
      </c>
      <c r="I98" s="110" t="s">
        <v>63</v>
      </c>
      <c r="L98" s="116">
        <v>1355481.1</v>
      </c>
      <c r="N98" s="13" t="s">
        <v>85</v>
      </c>
      <c r="Q98" s="112">
        <f>INDEX('[3]ROM Temp'!$H$6:$AB$30, MATCH(N98,'[3]ROM Temp'!$B$6:$B$30, 0), MATCH(E98,'[3]ROM Temp'!$H$4:$AA$4, 0))</f>
        <v>21.404730025376228</v>
      </c>
    </row>
    <row r="99" spans="2:17">
      <c r="B99" s="110" t="s">
        <v>56</v>
      </c>
      <c r="C99" s="110" t="s">
        <v>57</v>
      </c>
      <c r="D99" s="110" t="s">
        <v>58</v>
      </c>
      <c r="E99" s="110" t="s">
        <v>93</v>
      </c>
      <c r="F99" s="110" t="s">
        <v>94</v>
      </c>
      <c r="G99" s="110" t="s">
        <v>61</v>
      </c>
      <c r="H99" s="110" t="s">
        <v>62</v>
      </c>
      <c r="I99" s="110" t="s">
        <v>63</v>
      </c>
      <c r="L99" s="116">
        <v>1355481.1</v>
      </c>
      <c r="N99" s="114" t="s">
        <v>86</v>
      </c>
      <c r="Q99" s="112">
        <f>INDEX('[3]ROM Temp'!$H$6:$AB$30, MATCH(N99,'[3]ROM Temp'!$B$6:$B$30, 0), MATCH(E99,'[3]ROM Temp'!$H$4:$AA$4, 0))</f>
        <v>0</v>
      </c>
    </row>
    <row r="100" spans="2:17">
      <c r="B100" s="110" t="s">
        <v>56</v>
      </c>
      <c r="C100" s="110" t="s">
        <v>57</v>
      </c>
      <c r="D100" s="110" t="s">
        <v>58</v>
      </c>
      <c r="E100" s="110" t="s">
        <v>93</v>
      </c>
      <c r="F100" s="110" t="s">
        <v>94</v>
      </c>
      <c r="G100" s="110" t="s">
        <v>61</v>
      </c>
      <c r="H100" s="110" t="s">
        <v>62</v>
      </c>
      <c r="I100" s="110" t="s">
        <v>63</v>
      </c>
      <c r="L100" s="116">
        <v>1355481.1</v>
      </c>
      <c r="N100" s="114" t="s">
        <v>87</v>
      </c>
      <c r="Q100" s="112">
        <f>INDEX('[3]ROM Temp'!$H$6:$AB$30, MATCH(N100,'[3]ROM Temp'!$B$6:$B$30, 0), MATCH(E100,'[3]ROM Temp'!$H$4:$AA$4, 0))</f>
        <v>0</v>
      </c>
    </row>
    <row r="101" spans="2:17">
      <c r="B101" s="110" t="s">
        <v>56</v>
      </c>
      <c r="C101" s="110" t="s">
        <v>95</v>
      </c>
      <c r="E101" s="110" t="s">
        <v>93</v>
      </c>
      <c r="F101" s="110" t="s">
        <v>96</v>
      </c>
      <c r="G101" s="110" t="s">
        <v>61</v>
      </c>
      <c r="H101" s="110" t="s">
        <v>62</v>
      </c>
      <c r="I101" s="110" t="s">
        <v>63</v>
      </c>
      <c r="L101" s="116">
        <v>2577469</v>
      </c>
      <c r="N101" s="14" t="s">
        <v>88</v>
      </c>
      <c r="Q101" s="112">
        <f>INDEX('[3]ROM Temp'!$H$6:$AB$30, MATCH(N101,'[3]ROM Temp'!$B$6:$B$30, 0), MATCH(E101,'[3]ROM Temp'!$H$4:$AA$4, 0))</f>
        <v>0</v>
      </c>
    </row>
    <row r="102" spans="2:17">
      <c r="B102" s="110" t="s">
        <v>56</v>
      </c>
      <c r="C102" s="110" t="s">
        <v>95</v>
      </c>
      <c r="E102" s="110" t="s">
        <v>97</v>
      </c>
      <c r="F102" s="110" t="s">
        <v>96</v>
      </c>
      <c r="G102" s="110" t="s">
        <v>61</v>
      </c>
      <c r="H102" s="110" t="s">
        <v>62</v>
      </c>
      <c r="I102" s="110" t="s">
        <v>63</v>
      </c>
      <c r="L102" s="116">
        <v>2577469</v>
      </c>
      <c r="N102" s="13" t="s">
        <v>64</v>
      </c>
      <c r="Q102" s="112">
        <f>INDEX('[3]ROM Temp'!$H$6:$AB$30, MATCH(N102,'[3]ROM Temp'!$B$6:$B$30, 0), MATCH(E102,'[3]ROM Temp'!$H$4:$AA$4, 0))</f>
        <v>0</v>
      </c>
    </row>
    <row r="103" spans="2:17">
      <c r="B103" s="110" t="s">
        <v>56</v>
      </c>
      <c r="C103" s="110" t="s">
        <v>95</v>
      </c>
      <c r="E103" s="110" t="s">
        <v>97</v>
      </c>
      <c r="F103" s="110" t="s">
        <v>96</v>
      </c>
      <c r="G103" s="110" t="s">
        <v>61</v>
      </c>
      <c r="H103" s="110" t="s">
        <v>62</v>
      </c>
      <c r="I103" s="110" t="s">
        <v>63</v>
      </c>
      <c r="L103" s="116">
        <v>2577469</v>
      </c>
      <c r="N103" s="13" t="s">
        <v>65</v>
      </c>
      <c r="Q103" s="112">
        <f>INDEX('[3]ROM Temp'!$H$6:$AB$30, MATCH(N103,'[3]ROM Temp'!$B$6:$B$30, 0), MATCH(E103,'[3]ROM Temp'!$H$4:$AA$4, 0))</f>
        <v>0</v>
      </c>
    </row>
    <row r="104" spans="2:17">
      <c r="B104" s="110" t="s">
        <v>56</v>
      </c>
      <c r="C104" s="110" t="s">
        <v>95</v>
      </c>
      <c r="E104" s="110" t="s">
        <v>97</v>
      </c>
      <c r="F104" s="110" t="s">
        <v>96</v>
      </c>
      <c r="G104" s="110" t="s">
        <v>61</v>
      </c>
      <c r="H104" s="110" t="s">
        <v>62</v>
      </c>
      <c r="I104" s="110" t="s">
        <v>63</v>
      </c>
      <c r="L104" s="116">
        <v>2577469</v>
      </c>
      <c r="N104" s="13" t="s">
        <v>66</v>
      </c>
      <c r="Q104" s="112">
        <f>INDEX('[3]ROM Temp'!$H$6:$AB$30, MATCH(N104,'[3]ROM Temp'!$B$6:$B$30, 0), MATCH(E104,'[3]ROM Temp'!$H$4:$AA$4, 0))</f>
        <v>3.3563468658594924</v>
      </c>
    </row>
    <row r="105" spans="2:17">
      <c r="B105" s="110" t="s">
        <v>56</v>
      </c>
      <c r="C105" s="110" t="s">
        <v>95</v>
      </c>
      <c r="E105" s="110" t="s">
        <v>97</v>
      </c>
      <c r="F105" s="110" t="s">
        <v>96</v>
      </c>
      <c r="G105" s="110" t="s">
        <v>61</v>
      </c>
      <c r="H105" s="110" t="s">
        <v>62</v>
      </c>
      <c r="I105" s="110" t="s">
        <v>63</v>
      </c>
      <c r="L105" s="116">
        <v>2577469</v>
      </c>
      <c r="N105" s="13" t="s">
        <v>67</v>
      </c>
      <c r="Q105" s="112">
        <f>INDEX('[3]ROM Temp'!$H$6:$AB$30, MATCH(N105,'[3]ROM Temp'!$B$6:$B$30, 0), MATCH(E105,'[3]ROM Temp'!$H$4:$AA$4, 0))</f>
        <v>14.454224667687566</v>
      </c>
    </row>
    <row r="106" spans="2:17">
      <c r="B106" s="110" t="s">
        <v>56</v>
      </c>
      <c r="C106" s="110" t="s">
        <v>95</v>
      </c>
      <c r="E106" s="110" t="s">
        <v>97</v>
      </c>
      <c r="F106" s="110" t="s">
        <v>96</v>
      </c>
      <c r="G106" s="110" t="s">
        <v>61</v>
      </c>
      <c r="H106" s="110" t="s">
        <v>62</v>
      </c>
      <c r="I106" s="110" t="s">
        <v>63</v>
      </c>
      <c r="L106" s="116">
        <v>2577469</v>
      </c>
      <c r="N106" s="13" t="s">
        <v>68</v>
      </c>
      <c r="Q106" s="112">
        <f>INDEX('[3]ROM Temp'!$H$6:$AB$30, MATCH(N106,'[3]ROM Temp'!$B$6:$B$30, 0), MATCH(E106,'[3]ROM Temp'!$H$4:$AA$4, 0))</f>
        <v>0</v>
      </c>
    </row>
    <row r="107" spans="2:17">
      <c r="B107" s="110" t="s">
        <v>56</v>
      </c>
      <c r="C107" s="110" t="s">
        <v>95</v>
      </c>
      <c r="E107" s="110" t="s">
        <v>97</v>
      </c>
      <c r="F107" s="110" t="s">
        <v>96</v>
      </c>
      <c r="G107" s="110" t="s">
        <v>61</v>
      </c>
      <c r="H107" s="110" t="s">
        <v>62</v>
      </c>
      <c r="I107" s="110" t="s">
        <v>63</v>
      </c>
      <c r="L107" s="116">
        <v>2577469</v>
      </c>
      <c r="N107" s="13" t="s">
        <v>69</v>
      </c>
      <c r="Q107" s="112">
        <f>INDEX('[3]ROM Temp'!$H$6:$AB$30, MATCH(N107,'[3]ROM Temp'!$B$6:$B$30, 0), MATCH(E107,'[3]ROM Temp'!$H$4:$AA$4, 0))</f>
        <v>40.377372142982125</v>
      </c>
    </row>
    <row r="108" spans="2:17">
      <c r="B108" s="110" t="s">
        <v>56</v>
      </c>
      <c r="C108" s="110" t="s">
        <v>95</v>
      </c>
      <c r="E108" s="110" t="s">
        <v>97</v>
      </c>
      <c r="F108" s="110" t="s">
        <v>96</v>
      </c>
      <c r="G108" s="110" t="s">
        <v>61</v>
      </c>
      <c r="H108" s="110" t="s">
        <v>62</v>
      </c>
      <c r="I108" s="110" t="s">
        <v>63</v>
      </c>
      <c r="L108" s="116">
        <v>2577469</v>
      </c>
      <c r="N108" s="14" t="s">
        <v>70</v>
      </c>
      <c r="Q108" s="112">
        <f>INDEX('[3]ROM Temp'!$H$6:$AB$30, MATCH(N108,'[3]ROM Temp'!$B$6:$B$30, 0), MATCH(E108,'[3]ROM Temp'!$H$4:$AA$4, 0))</f>
        <v>18.215627423646996</v>
      </c>
    </row>
    <row r="109" spans="2:17">
      <c r="B109" s="110" t="s">
        <v>56</v>
      </c>
      <c r="C109" s="110" t="s">
        <v>95</v>
      </c>
      <c r="E109" s="110" t="s">
        <v>97</v>
      </c>
      <c r="F109" s="110" t="s">
        <v>96</v>
      </c>
      <c r="G109" s="110" t="s">
        <v>61</v>
      </c>
      <c r="H109" s="110" t="s">
        <v>62</v>
      </c>
      <c r="I109" s="110" t="s">
        <v>63</v>
      </c>
      <c r="L109" s="116">
        <v>2577469</v>
      </c>
      <c r="N109" s="14" t="s">
        <v>71</v>
      </c>
      <c r="Q109" s="112">
        <f>INDEX('[3]ROM Temp'!$H$6:$AB$30, MATCH(N109,'[3]ROM Temp'!$B$6:$B$30, 0), MATCH(E109,'[3]ROM Temp'!$H$4:$AA$4, 0))</f>
        <v>8.0302366391215561</v>
      </c>
    </row>
    <row r="110" spans="2:17">
      <c r="B110" s="110" t="s">
        <v>56</v>
      </c>
      <c r="C110" s="110" t="s">
        <v>95</v>
      </c>
      <c r="E110" s="110" t="s">
        <v>97</v>
      </c>
      <c r="F110" s="110" t="s">
        <v>96</v>
      </c>
      <c r="G110" s="110" t="s">
        <v>61</v>
      </c>
      <c r="H110" s="110" t="s">
        <v>62</v>
      </c>
      <c r="I110" s="110" t="s">
        <v>63</v>
      </c>
      <c r="L110" s="116">
        <v>2577469</v>
      </c>
      <c r="N110" s="14" t="s">
        <v>72</v>
      </c>
      <c r="Q110" s="112">
        <f>INDEX('[3]ROM Temp'!$H$6:$AB$30, MATCH(N110,'[3]ROM Temp'!$B$6:$B$30, 0), MATCH(E110,'[3]ROM Temp'!$H$4:$AA$4, 0))</f>
        <v>18.606536337779428</v>
      </c>
    </row>
    <row r="111" spans="2:17">
      <c r="B111" s="110" t="s">
        <v>56</v>
      </c>
      <c r="C111" s="110" t="s">
        <v>95</v>
      </c>
      <c r="E111" s="110" t="s">
        <v>97</v>
      </c>
      <c r="F111" s="110" t="s">
        <v>96</v>
      </c>
      <c r="G111" s="110" t="s">
        <v>61</v>
      </c>
      <c r="H111" s="110" t="s">
        <v>62</v>
      </c>
      <c r="I111" s="110" t="s">
        <v>63</v>
      </c>
      <c r="L111" s="116">
        <v>2577469</v>
      </c>
      <c r="N111" s="14" t="s">
        <v>73</v>
      </c>
      <c r="Q111" s="112">
        <f>INDEX('[3]ROM Temp'!$H$6:$AB$30, MATCH(N111,'[3]ROM Temp'!$B$6:$B$30, 0), MATCH(E111,'[3]ROM Temp'!$H$4:$AA$4, 0))</f>
        <v>21.575249209204848</v>
      </c>
    </row>
    <row r="112" spans="2:17">
      <c r="B112" s="110" t="s">
        <v>56</v>
      </c>
      <c r="C112" s="110" t="s">
        <v>95</v>
      </c>
      <c r="E112" s="110" t="s">
        <v>97</v>
      </c>
      <c r="F112" s="110" t="s">
        <v>96</v>
      </c>
      <c r="G112" s="110" t="s">
        <v>61</v>
      </c>
      <c r="H112" s="110" t="s">
        <v>62</v>
      </c>
      <c r="I112" s="110" t="s">
        <v>63</v>
      </c>
      <c r="L112" s="116">
        <v>2577469</v>
      </c>
      <c r="N112" s="14" t="s">
        <v>74</v>
      </c>
      <c r="Q112" s="112">
        <f>INDEX('[3]ROM Temp'!$H$6:$AB$30, MATCH(N112,'[3]ROM Temp'!$B$6:$B$30, 0), MATCH(E112,'[3]ROM Temp'!$H$4:$AA$4, 0))</f>
        <v>0</v>
      </c>
    </row>
    <row r="113" spans="2:17">
      <c r="B113" s="110" t="s">
        <v>56</v>
      </c>
      <c r="C113" s="110" t="s">
        <v>95</v>
      </c>
      <c r="E113" s="110" t="s">
        <v>97</v>
      </c>
      <c r="F113" s="110" t="s">
        <v>96</v>
      </c>
      <c r="G113" s="110" t="s">
        <v>61</v>
      </c>
      <c r="H113" s="110" t="s">
        <v>62</v>
      </c>
      <c r="I113" s="110" t="s">
        <v>63</v>
      </c>
      <c r="L113" s="116">
        <v>2577469</v>
      </c>
      <c r="N113" s="13" t="s">
        <v>75</v>
      </c>
      <c r="Q113" s="112">
        <f>INDEX('[3]ROM Temp'!$H$6:$AB$30, MATCH(N113,'[3]ROM Temp'!$B$6:$B$30, 0), MATCH(E113,'[3]ROM Temp'!$H$4:$AA$4, 0))</f>
        <v>42.078959630552298</v>
      </c>
    </row>
    <row r="114" spans="2:17">
      <c r="B114" s="110" t="s">
        <v>56</v>
      </c>
      <c r="C114" s="110" t="s">
        <v>95</v>
      </c>
      <c r="E114" s="110" t="s">
        <v>97</v>
      </c>
      <c r="F114" s="110" t="s">
        <v>96</v>
      </c>
      <c r="G114" s="110" t="s">
        <v>61</v>
      </c>
      <c r="H114" s="110" t="s">
        <v>62</v>
      </c>
      <c r="I114" s="110" t="s">
        <v>63</v>
      </c>
      <c r="L114" s="116">
        <v>2577469</v>
      </c>
      <c r="N114" s="14" t="s">
        <v>76</v>
      </c>
      <c r="Q114" s="112">
        <f>INDEX('[3]ROM Temp'!$H$6:$AB$30, MATCH(N114,'[3]ROM Temp'!$B$6:$B$30, 0), MATCH(E114,'[3]ROM Temp'!$H$4:$AA$4, 0))</f>
        <v>0</v>
      </c>
    </row>
    <row r="115" spans="2:17">
      <c r="B115" s="110" t="s">
        <v>56</v>
      </c>
      <c r="C115" s="110" t="s">
        <v>95</v>
      </c>
      <c r="E115" s="110" t="s">
        <v>97</v>
      </c>
      <c r="F115" s="110" t="s">
        <v>96</v>
      </c>
      <c r="G115" s="110" t="s">
        <v>61</v>
      </c>
      <c r="H115" s="110" t="s">
        <v>62</v>
      </c>
      <c r="I115" s="110" t="s">
        <v>63</v>
      </c>
      <c r="L115" s="116">
        <v>2577469</v>
      </c>
      <c r="N115" s="14" t="s">
        <v>77</v>
      </c>
      <c r="Q115" s="112">
        <f>INDEX('[3]ROM Temp'!$H$6:$AB$30, MATCH(N115,'[3]ROM Temp'!$B$6:$B$30, 0), MATCH(E115,'[3]ROM Temp'!$H$4:$AA$4, 0))</f>
        <v>0</v>
      </c>
    </row>
    <row r="116" spans="2:17">
      <c r="B116" s="110" t="s">
        <v>56</v>
      </c>
      <c r="C116" s="110" t="s">
        <v>95</v>
      </c>
      <c r="E116" s="110" t="s">
        <v>97</v>
      </c>
      <c r="F116" s="110" t="s">
        <v>96</v>
      </c>
      <c r="G116" s="110" t="s">
        <v>61</v>
      </c>
      <c r="H116" s="110" t="s">
        <v>62</v>
      </c>
      <c r="I116" s="110" t="s">
        <v>63</v>
      </c>
      <c r="L116" s="116">
        <v>2577469</v>
      </c>
      <c r="N116" s="14" t="s">
        <v>78</v>
      </c>
      <c r="Q116" s="112">
        <f>INDEX('[3]ROM Temp'!$H$6:$AB$30, MATCH(N116,'[3]ROM Temp'!$B$6:$B$30, 0), MATCH(E116,'[3]ROM Temp'!$H$4:$AA$4, 0))</f>
        <v>0</v>
      </c>
    </row>
    <row r="117" spans="2:17">
      <c r="B117" s="110" t="s">
        <v>56</v>
      </c>
      <c r="C117" s="110" t="s">
        <v>95</v>
      </c>
      <c r="E117" s="110" t="s">
        <v>97</v>
      </c>
      <c r="F117" s="110" t="s">
        <v>96</v>
      </c>
      <c r="G117" s="110" t="s">
        <v>61</v>
      </c>
      <c r="H117" s="110" t="s">
        <v>62</v>
      </c>
      <c r="I117" s="110" t="s">
        <v>63</v>
      </c>
      <c r="L117" s="116">
        <v>2577469</v>
      </c>
      <c r="N117" s="13" t="s">
        <v>79</v>
      </c>
      <c r="Q117" s="112">
        <f>INDEX('[3]ROM Temp'!$H$6:$AB$30, MATCH(N117,'[3]ROM Temp'!$B$6:$B$30, 0), MATCH(E117,'[3]ROM Temp'!$H$4:$AA$4, 0))</f>
        <v>27.179484602918599</v>
      </c>
    </row>
    <row r="118" spans="2:17">
      <c r="B118" s="110" t="s">
        <v>56</v>
      </c>
      <c r="C118" s="110" t="s">
        <v>95</v>
      </c>
      <c r="E118" s="110" t="s">
        <v>97</v>
      </c>
      <c r="F118" s="110" t="s">
        <v>96</v>
      </c>
      <c r="G118" s="110" t="s">
        <v>61</v>
      </c>
      <c r="H118" s="110" t="s">
        <v>62</v>
      </c>
      <c r="I118" s="110" t="s">
        <v>63</v>
      </c>
      <c r="L118" s="116">
        <v>2577469</v>
      </c>
      <c r="N118" s="13" t="s">
        <v>80</v>
      </c>
      <c r="Q118" s="112">
        <f>INDEX('[3]ROM Temp'!$H$6:$AB$30, MATCH(N118,'[3]ROM Temp'!$B$6:$B$30, 0), MATCH(E118,'[3]ROM Temp'!$H$4:$AA$4, 0))</f>
        <v>8.0162589734347929</v>
      </c>
    </row>
    <row r="119" spans="2:17">
      <c r="B119" s="110" t="s">
        <v>56</v>
      </c>
      <c r="C119" s="110" t="s">
        <v>95</v>
      </c>
      <c r="E119" s="110" t="s">
        <v>97</v>
      </c>
      <c r="F119" s="110" t="s">
        <v>96</v>
      </c>
      <c r="G119" s="110" t="s">
        <v>61</v>
      </c>
      <c r="H119" s="110" t="s">
        <v>62</v>
      </c>
      <c r="I119" s="110" t="s">
        <v>63</v>
      </c>
      <c r="L119" s="116">
        <v>2577469</v>
      </c>
      <c r="N119" s="13" t="s">
        <v>81</v>
      </c>
      <c r="Q119" s="112">
        <f>INDEX('[3]ROM Temp'!$H$6:$AB$30, MATCH(N119,'[3]ROM Temp'!$B$6:$B$30, 0), MATCH(E119,'[3]ROM Temp'!$H$4:$AA$4, 0))</f>
        <v>20.247165339330948</v>
      </c>
    </row>
    <row r="120" spans="2:17">
      <c r="B120" s="110" t="s">
        <v>56</v>
      </c>
      <c r="C120" s="110" t="s">
        <v>95</v>
      </c>
      <c r="E120" s="110" t="s">
        <v>97</v>
      </c>
      <c r="F120" s="110" t="s">
        <v>96</v>
      </c>
      <c r="G120" s="110" t="s">
        <v>61</v>
      </c>
      <c r="H120" s="110" t="s">
        <v>62</v>
      </c>
      <c r="I120" s="110" t="s">
        <v>63</v>
      </c>
      <c r="L120" s="116">
        <v>2577469</v>
      </c>
      <c r="N120" s="14" t="s">
        <v>82</v>
      </c>
      <c r="Q120" s="112">
        <f>INDEX('[3]ROM Temp'!$H$6:$AB$30, MATCH(N120,'[3]ROM Temp'!$B$6:$B$30, 0), MATCH(E120,'[3]ROM Temp'!$H$4:$AA$4, 0))</f>
        <v>0</v>
      </c>
    </row>
    <row r="121" spans="2:17">
      <c r="B121" s="110" t="s">
        <v>56</v>
      </c>
      <c r="C121" s="110" t="s">
        <v>95</v>
      </c>
      <c r="E121" s="110" t="s">
        <v>97</v>
      </c>
      <c r="F121" s="110" t="s">
        <v>96</v>
      </c>
      <c r="G121" s="110" t="s">
        <v>61</v>
      </c>
      <c r="H121" s="110" t="s">
        <v>62</v>
      </c>
      <c r="I121" s="110" t="s">
        <v>63</v>
      </c>
      <c r="L121" s="116">
        <v>2577469</v>
      </c>
      <c r="N121" s="13" t="s">
        <v>83</v>
      </c>
      <c r="Q121" s="112">
        <f>INDEX('[3]ROM Temp'!$H$6:$AB$30, MATCH(N121,'[3]ROM Temp'!$B$6:$B$30, 0), MATCH(E121,'[3]ROM Temp'!$H$4:$AA$4, 0))</f>
        <v>0</v>
      </c>
    </row>
    <row r="122" spans="2:17">
      <c r="B122" s="110" t="s">
        <v>56</v>
      </c>
      <c r="C122" s="110" t="s">
        <v>95</v>
      </c>
      <c r="E122" s="110" t="s">
        <v>97</v>
      </c>
      <c r="F122" s="110" t="s">
        <v>96</v>
      </c>
      <c r="G122" s="110" t="s">
        <v>61</v>
      </c>
      <c r="H122" s="110" t="s">
        <v>62</v>
      </c>
      <c r="I122" s="110" t="s">
        <v>63</v>
      </c>
      <c r="L122" s="116">
        <v>2577469</v>
      </c>
      <c r="N122" s="13" t="s">
        <v>84</v>
      </c>
      <c r="Q122" s="112">
        <f>INDEX('[3]ROM Temp'!$H$6:$AB$30, MATCH(N122,'[3]ROM Temp'!$B$6:$B$30, 0), MATCH(E122,'[3]ROM Temp'!$H$4:$AA$4, 0))</f>
        <v>38.007327462557988</v>
      </c>
    </row>
    <row r="123" spans="2:17">
      <c r="B123" s="110" t="s">
        <v>56</v>
      </c>
      <c r="C123" s="110" t="s">
        <v>95</v>
      </c>
      <c r="E123" s="110" t="s">
        <v>97</v>
      </c>
      <c r="F123" s="110" t="s">
        <v>96</v>
      </c>
      <c r="G123" s="110" t="s">
        <v>61</v>
      </c>
      <c r="H123" s="110" t="s">
        <v>62</v>
      </c>
      <c r="I123" s="110" t="s">
        <v>63</v>
      </c>
      <c r="L123" s="116">
        <v>2577469</v>
      </c>
      <c r="N123" s="13" t="s">
        <v>85</v>
      </c>
      <c r="Q123" s="112">
        <f>INDEX('[3]ROM Temp'!$H$6:$AB$30, MATCH(N123,'[3]ROM Temp'!$B$6:$B$30, 0), MATCH(E123,'[3]ROM Temp'!$H$4:$AA$4, 0))</f>
        <v>39.587298287648878</v>
      </c>
    </row>
    <row r="124" spans="2:17">
      <c r="B124" s="110" t="s">
        <v>56</v>
      </c>
      <c r="C124" s="110" t="s">
        <v>95</v>
      </c>
      <c r="E124" s="110" t="s">
        <v>97</v>
      </c>
      <c r="F124" s="110" t="s">
        <v>96</v>
      </c>
      <c r="G124" s="110" t="s">
        <v>61</v>
      </c>
      <c r="H124" s="110" t="s">
        <v>62</v>
      </c>
      <c r="I124" s="110" t="s">
        <v>63</v>
      </c>
      <c r="L124" s="116">
        <v>2577469</v>
      </c>
      <c r="N124" s="114" t="s">
        <v>86</v>
      </c>
      <c r="Q124" s="112">
        <f>INDEX('[3]ROM Temp'!$H$6:$AB$30, MATCH(N124,'[3]ROM Temp'!$B$6:$B$30, 0), MATCH(E124,'[3]ROM Temp'!$H$4:$AA$4, 0))</f>
        <v>0</v>
      </c>
    </row>
    <row r="125" spans="2:17">
      <c r="B125" s="110" t="s">
        <v>56</v>
      </c>
      <c r="C125" s="110" t="s">
        <v>95</v>
      </c>
      <c r="E125" s="110" t="s">
        <v>97</v>
      </c>
      <c r="F125" s="110" t="s">
        <v>96</v>
      </c>
      <c r="G125" s="110" t="s">
        <v>61</v>
      </c>
      <c r="H125" s="110" t="s">
        <v>62</v>
      </c>
      <c r="I125" s="110" t="s">
        <v>63</v>
      </c>
      <c r="L125" s="116">
        <v>2577469</v>
      </c>
      <c r="N125" s="114" t="s">
        <v>87</v>
      </c>
      <c r="Q125" s="112">
        <f>INDEX('[3]ROM Temp'!$H$6:$AB$30, MATCH(N125,'[3]ROM Temp'!$B$6:$B$30, 0), MATCH(E125,'[3]ROM Temp'!$H$4:$AA$4, 0))</f>
        <v>0</v>
      </c>
    </row>
    <row r="126" spans="2:17">
      <c r="B126" s="110" t="s">
        <v>56</v>
      </c>
      <c r="C126" s="110" t="s">
        <v>95</v>
      </c>
      <c r="E126" s="110" t="s">
        <v>97</v>
      </c>
      <c r="F126" s="110" t="s">
        <v>96</v>
      </c>
      <c r="G126" s="110" t="s">
        <v>61</v>
      </c>
      <c r="H126" s="110" t="s">
        <v>62</v>
      </c>
      <c r="I126" s="110" t="s">
        <v>63</v>
      </c>
      <c r="L126" s="116">
        <v>2577469</v>
      </c>
      <c r="N126" s="14" t="s">
        <v>88</v>
      </c>
      <c r="Q126" s="112">
        <f>INDEX('[3]ROM Temp'!$H$6:$AB$30, MATCH(N126,'[3]ROM Temp'!$B$6:$B$30, 0), MATCH(E126,'[3]ROM Temp'!$H$4:$AA$4, 0))</f>
        <v>0</v>
      </c>
    </row>
    <row r="127" spans="2:17">
      <c r="B127" s="110" t="s">
        <v>56</v>
      </c>
      <c r="C127" s="110" t="s">
        <v>98</v>
      </c>
      <c r="E127" s="110" t="s">
        <v>99</v>
      </c>
      <c r="F127" s="110" t="s">
        <v>100</v>
      </c>
      <c r="G127" s="110" t="s">
        <v>61</v>
      </c>
      <c r="H127" s="110" t="s">
        <v>62</v>
      </c>
      <c r="I127" s="110" t="s">
        <v>63</v>
      </c>
      <c r="L127" s="116">
        <v>2610469</v>
      </c>
      <c r="N127" s="13" t="s">
        <v>64</v>
      </c>
      <c r="Q127" s="112">
        <f>INDEX('[3]ROM Temp'!$H$6:$AB$30, MATCH(N127,'[3]ROM Temp'!$B$6:$B$30, 0), MATCH(E127,'[3]ROM Temp'!$H$4:$AA$4, 0))</f>
        <v>0</v>
      </c>
    </row>
    <row r="128" spans="2:17">
      <c r="B128" s="110" t="s">
        <v>56</v>
      </c>
      <c r="C128" s="110" t="s">
        <v>98</v>
      </c>
      <c r="E128" s="110" t="s">
        <v>99</v>
      </c>
      <c r="F128" s="110" t="s">
        <v>100</v>
      </c>
      <c r="G128" s="110" t="s">
        <v>61</v>
      </c>
      <c r="H128" s="110" t="s">
        <v>62</v>
      </c>
      <c r="I128" s="110" t="s">
        <v>63</v>
      </c>
      <c r="L128" s="116">
        <v>2610469</v>
      </c>
      <c r="N128" s="13" t="s">
        <v>65</v>
      </c>
      <c r="Q128" s="112">
        <f>INDEX('[3]ROM Temp'!$H$6:$AB$30, MATCH(N128,'[3]ROM Temp'!$B$6:$B$30, 0), MATCH(E128,'[3]ROM Temp'!$H$4:$AA$4, 0))</f>
        <v>1.418762682108081</v>
      </c>
    </row>
    <row r="129" spans="2:17">
      <c r="B129" s="110" t="s">
        <v>56</v>
      </c>
      <c r="C129" s="110" t="s">
        <v>98</v>
      </c>
      <c r="E129" s="110" t="s">
        <v>99</v>
      </c>
      <c r="F129" s="110" t="s">
        <v>100</v>
      </c>
      <c r="G129" s="110" t="s">
        <v>61</v>
      </c>
      <c r="H129" s="110" t="s">
        <v>62</v>
      </c>
      <c r="I129" s="110" t="s">
        <v>63</v>
      </c>
      <c r="L129" s="116">
        <v>2610469</v>
      </c>
      <c r="N129" s="13" t="s">
        <v>66</v>
      </c>
      <c r="Q129" s="112">
        <f>INDEX('[3]ROM Temp'!$H$6:$AB$30, MATCH(N129,'[3]ROM Temp'!$B$6:$B$30, 0), MATCH(E129,'[3]ROM Temp'!$H$4:$AA$4, 0))</f>
        <v>4.1509862787108371</v>
      </c>
    </row>
    <row r="130" spans="2:17">
      <c r="B130" s="110" t="s">
        <v>56</v>
      </c>
      <c r="C130" s="110" t="s">
        <v>98</v>
      </c>
      <c r="E130" s="110" t="s">
        <v>99</v>
      </c>
      <c r="F130" s="110" t="s">
        <v>100</v>
      </c>
      <c r="G130" s="110" t="s">
        <v>61</v>
      </c>
      <c r="H130" s="110" t="s">
        <v>62</v>
      </c>
      <c r="I130" s="110" t="s">
        <v>63</v>
      </c>
      <c r="L130" s="116">
        <v>2610469</v>
      </c>
      <c r="N130" s="13" t="s">
        <v>67</v>
      </c>
      <c r="Q130" s="112">
        <f>INDEX('[3]ROM Temp'!$H$6:$AB$30, MATCH(N130,'[3]ROM Temp'!$B$6:$B$30, 0), MATCH(E130,'[3]ROM Temp'!$H$4:$AA$4, 0))</f>
        <v>15.981856516970705</v>
      </c>
    </row>
    <row r="131" spans="2:17">
      <c r="B131" s="110" t="s">
        <v>56</v>
      </c>
      <c r="C131" s="110" t="s">
        <v>98</v>
      </c>
      <c r="E131" s="110" t="s">
        <v>99</v>
      </c>
      <c r="F131" s="110" t="s">
        <v>100</v>
      </c>
      <c r="G131" s="110" t="s">
        <v>61</v>
      </c>
      <c r="H131" s="110" t="s">
        <v>62</v>
      </c>
      <c r="I131" s="110" t="s">
        <v>63</v>
      </c>
      <c r="L131" s="116">
        <v>2610469</v>
      </c>
      <c r="N131" s="13" t="s">
        <v>68</v>
      </c>
      <c r="Q131" s="112">
        <f>INDEX('[3]ROM Temp'!$H$6:$AB$30, MATCH(N131,'[3]ROM Temp'!$B$6:$B$30, 0), MATCH(E131,'[3]ROM Temp'!$H$4:$AA$4, 0))</f>
        <v>1.0215218031702349</v>
      </c>
    </row>
    <row r="132" spans="2:17">
      <c r="B132" s="110" t="s">
        <v>56</v>
      </c>
      <c r="C132" s="110" t="s">
        <v>98</v>
      </c>
      <c r="E132" s="110" t="s">
        <v>99</v>
      </c>
      <c r="F132" s="110" t="s">
        <v>100</v>
      </c>
      <c r="G132" s="110" t="s">
        <v>61</v>
      </c>
      <c r="H132" s="110" t="s">
        <v>62</v>
      </c>
      <c r="I132" s="110" t="s">
        <v>63</v>
      </c>
      <c r="L132" s="116">
        <v>2610469</v>
      </c>
      <c r="N132" s="13" t="s">
        <v>69</v>
      </c>
      <c r="Q132" s="112">
        <f>INDEX('[3]ROM Temp'!$H$6:$AB$30, MATCH(N132,'[3]ROM Temp'!$B$6:$B$30, 0), MATCH(E132,'[3]ROM Temp'!$H$4:$AA$4, 0))</f>
        <v>28.436523896663779</v>
      </c>
    </row>
    <row r="133" spans="2:17">
      <c r="B133" s="110" t="s">
        <v>56</v>
      </c>
      <c r="C133" s="110" t="s">
        <v>98</v>
      </c>
      <c r="E133" s="110" t="s">
        <v>99</v>
      </c>
      <c r="F133" s="110" t="s">
        <v>100</v>
      </c>
      <c r="G133" s="110" t="s">
        <v>61</v>
      </c>
      <c r="H133" s="110" t="s">
        <v>62</v>
      </c>
      <c r="I133" s="110" t="s">
        <v>63</v>
      </c>
      <c r="L133" s="116">
        <v>2610469</v>
      </c>
      <c r="N133" s="14" t="s">
        <v>70</v>
      </c>
      <c r="Q133" s="112">
        <f>INDEX('[3]ROM Temp'!$H$6:$AB$30, MATCH(N133,'[3]ROM Temp'!$B$6:$B$30, 0), MATCH(E133,'[3]ROM Temp'!$H$4:$AA$4, 0))</f>
        <v>16.624010474746107</v>
      </c>
    </row>
    <row r="134" spans="2:17">
      <c r="B134" s="110" t="s">
        <v>56</v>
      </c>
      <c r="C134" s="110" t="s">
        <v>98</v>
      </c>
      <c r="E134" s="110" t="s">
        <v>99</v>
      </c>
      <c r="F134" s="110" t="s">
        <v>100</v>
      </c>
      <c r="G134" s="110" t="s">
        <v>61</v>
      </c>
      <c r="H134" s="110" t="s">
        <v>62</v>
      </c>
      <c r="I134" s="110" t="s">
        <v>63</v>
      </c>
      <c r="L134" s="116">
        <v>2610469</v>
      </c>
      <c r="N134" s="14" t="s">
        <v>71</v>
      </c>
      <c r="Q134" s="112">
        <f>INDEX('[3]ROM Temp'!$H$6:$AB$30, MATCH(N134,'[3]ROM Temp'!$B$6:$B$30, 0), MATCH(E134,'[3]ROM Temp'!$H$4:$AA$4, 0))</f>
        <v>3.6147221054913885</v>
      </c>
    </row>
    <row r="135" spans="2:17">
      <c r="B135" s="110" t="s">
        <v>56</v>
      </c>
      <c r="C135" s="110" t="s">
        <v>98</v>
      </c>
      <c r="E135" s="110" t="s">
        <v>99</v>
      </c>
      <c r="F135" s="110" t="s">
        <v>100</v>
      </c>
      <c r="G135" s="110" t="s">
        <v>61</v>
      </c>
      <c r="H135" s="110" t="s">
        <v>62</v>
      </c>
      <c r="I135" s="110" t="s">
        <v>63</v>
      </c>
      <c r="L135" s="116">
        <v>2610469</v>
      </c>
      <c r="N135" s="14" t="s">
        <v>72</v>
      </c>
      <c r="Q135" s="112">
        <f>INDEX('[3]ROM Temp'!$H$6:$AB$30, MATCH(N135,'[3]ROM Temp'!$B$6:$B$30, 0), MATCH(E135,'[3]ROM Temp'!$H$4:$AA$4, 0))</f>
        <v>41.554852020843761</v>
      </c>
    </row>
    <row r="136" spans="2:17">
      <c r="B136" s="110" t="s">
        <v>56</v>
      </c>
      <c r="C136" s="110" t="s">
        <v>98</v>
      </c>
      <c r="E136" s="110" t="s">
        <v>99</v>
      </c>
      <c r="F136" s="110" t="s">
        <v>100</v>
      </c>
      <c r="G136" s="110" t="s">
        <v>61</v>
      </c>
      <c r="H136" s="110" t="s">
        <v>62</v>
      </c>
      <c r="I136" s="110" t="s">
        <v>63</v>
      </c>
      <c r="L136" s="116">
        <v>2610469</v>
      </c>
      <c r="N136" s="14" t="s">
        <v>73</v>
      </c>
      <c r="Q136" s="112">
        <f>INDEX('[3]ROM Temp'!$H$6:$AB$30, MATCH(N136,'[3]ROM Temp'!$B$6:$B$30, 0), MATCH(E136,'[3]ROM Temp'!$H$4:$AA$4, 0))</f>
        <v>0</v>
      </c>
    </row>
    <row r="137" spans="2:17">
      <c r="B137" s="110" t="s">
        <v>56</v>
      </c>
      <c r="C137" s="110" t="s">
        <v>98</v>
      </c>
      <c r="E137" s="110" t="s">
        <v>99</v>
      </c>
      <c r="F137" s="110" t="s">
        <v>100</v>
      </c>
      <c r="G137" s="110" t="s">
        <v>61</v>
      </c>
      <c r="H137" s="110" t="s">
        <v>62</v>
      </c>
      <c r="I137" s="110" t="s">
        <v>63</v>
      </c>
      <c r="L137" s="116">
        <v>2610469</v>
      </c>
      <c r="N137" s="14" t="s">
        <v>74</v>
      </c>
      <c r="Q137" s="112">
        <f>INDEX('[3]ROM Temp'!$H$6:$AB$30, MATCH(N137,'[3]ROM Temp'!$B$6:$B$30, 0), MATCH(E137,'[3]ROM Temp'!$H$4:$AA$4, 0))</f>
        <v>0</v>
      </c>
    </row>
    <row r="138" spans="2:17">
      <c r="B138" s="110" t="s">
        <v>56</v>
      </c>
      <c r="C138" s="110" t="s">
        <v>98</v>
      </c>
      <c r="E138" s="110" t="s">
        <v>99</v>
      </c>
      <c r="F138" s="110" t="s">
        <v>100</v>
      </c>
      <c r="G138" s="110" t="s">
        <v>61</v>
      </c>
      <c r="H138" s="110" t="s">
        <v>62</v>
      </c>
      <c r="I138" s="110" t="s">
        <v>63</v>
      </c>
      <c r="L138" s="116">
        <v>2610469</v>
      </c>
      <c r="N138" s="13" t="s">
        <v>75</v>
      </c>
      <c r="Q138" s="112">
        <f>INDEX('[3]ROM Temp'!$H$6:$AB$30, MATCH(N138,'[3]ROM Temp'!$B$6:$B$30, 0), MATCH(E138,'[3]ROM Temp'!$H$4:$AA$4, 0))</f>
        <v>41.86471434826462</v>
      </c>
    </row>
    <row r="139" spans="2:17">
      <c r="B139" s="110" t="s">
        <v>56</v>
      </c>
      <c r="C139" s="110" t="s">
        <v>98</v>
      </c>
      <c r="E139" s="110" t="s">
        <v>99</v>
      </c>
      <c r="F139" s="110" t="s">
        <v>100</v>
      </c>
      <c r="G139" s="110" t="s">
        <v>61</v>
      </c>
      <c r="H139" s="110" t="s">
        <v>62</v>
      </c>
      <c r="I139" s="110" t="s">
        <v>63</v>
      </c>
      <c r="L139" s="116">
        <v>2610469</v>
      </c>
      <c r="N139" s="14" t="s">
        <v>76</v>
      </c>
      <c r="Q139" s="112">
        <f>INDEX('[3]ROM Temp'!$H$6:$AB$30, MATCH(N139,'[3]ROM Temp'!$B$6:$B$30, 0), MATCH(E139,'[3]ROM Temp'!$H$4:$AA$4, 0))</f>
        <v>0</v>
      </c>
    </row>
    <row r="140" spans="2:17">
      <c r="B140" s="110" t="s">
        <v>56</v>
      </c>
      <c r="C140" s="110" t="s">
        <v>98</v>
      </c>
      <c r="E140" s="110" t="s">
        <v>99</v>
      </c>
      <c r="F140" s="110" t="s">
        <v>100</v>
      </c>
      <c r="G140" s="110" t="s">
        <v>61</v>
      </c>
      <c r="H140" s="110" t="s">
        <v>62</v>
      </c>
      <c r="I140" s="110" t="s">
        <v>63</v>
      </c>
      <c r="L140" s="116">
        <v>2610469</v>
      </c>
      <c r="N140" s="14" t="s">
        <v>77</v>
      </c>
      <c r="Q140" s="112">
        <f>INDEX('[3]ROM Temp'!$H$6:$AB$30, MATCH(N140,'[3]ROM Temp'!$B$6:$B$30, 0), MATCH(E140,'[3]ROM Temp'!$H$4:$AA$4, 0))</f>
        <v>0</v>
      </c>
    </row>
    <row r="141" spans="2:17">
      <c r="B141" s="110" t="s">
        <v>56</v>
      </c>
      <c r="C141" s="110" t="s">
        <v>98</v>
      </c>
      <c r="E141" s="110" t="s">
        <v>99</v>
      </c>
      <c r="F141" s="110" t="s">
        <v>100</v>
      </c>
      <c r="G141" s="110" t="s">
        <v>61</v>
      </c>
      <c r="H141" s="110" t="s">
        <v>62</v>
      </c>
      <c r="I141" s="110" t="s">
        <v>63</v>
      </c>
      <c r="L141" s="116">
        <v>2610469</v>
      </c>
      <c r="N141" s="14" t="s">
        <v>78</v>
      </c>
      <c r="Q141" s="112">
        <f>INDEX('[3]ROM Temp'!$H$6:$AB$30, MATCH(N141,'[3]ROM Temp'!$B$6:$B$30, 0), MATCH(E141,'[3]ROM Temp'!$H$4:$AA$4, 0))</f>
        <v>0</v>
      </c>
    </row>
    <row r="142" spans="2:17">
      <c r="B142" s="110" t="s">
        <v>56</v>
      </c>
      <c r="C142" s="110" t="s">
        <v>98</v>
      </c>
      <c r="E142" s="110" t="s">
        <v>99</v>
      </c>
      <c r="F142" s="110" t="s">
        <v>100</v>
      </c>
      <c r="G142" s="110" t="s">
        <v>61</v>
      </c>
      <c r="H142" s="110" t="s">
        <v>62</v>
      </c>
      <c r="I142" s="110" t="s">
        <v>63</v>
      </c>
      <c r="L142" s="116">
        <v>2610469</v>
      </c>
      <c r="N142" s="13" t="s">
        <v>79</v>
      </c>
      <c r="Q142" s="112">
        <f>INDEX('[3]ROM Temp'!$H$6:$AB$30, MATCH(N142,'[3]ROM Temp'!$B$6:$B$30, 0), MATCH(E142,'[3]ROM Temp'!$H$4:$AA$4, 0))</f>
        <v>25.368527647713879</v>
      </c>
    </row>
    <row r="143" spans="2:17">
      <c r="B143" s="110" t="s">
        <v>56</v>
      </c>
      <c r="C143" s="110" t="s">
        <v>98</v>
      </c>
      <c r="E143" s="110" t="s">
        <v>99</v>
      </c>
      <c r="F143" s="110" t="s">
        <v>100</v>
      </c>
      <c r="G143" s="110" t="s">
        <v>61</v>
      </c>
      <c r="H143" s="110" t="s">
        <v>62</v>
      </c>
      <c r="I143" s="110" t="s">
        <v>63</v>
      </c>
      <c r="L143" s="116">
        <v>2610469</v>
      </c>
      <c r="N143" s="13" t="s">
        <v>80</v>
      </c>
      <c r="Q143" s="112">
        <f>INDEX('[3]ROM Temp'!$H$6:$AB$30, MATCH(N143,'[3]ROM Temp'!$B$6:$B$30, 0), MATCH(E143,'[3]ROM Temp'!$H$4:$AA$4, 0))</f>
        <v>0</v>
      </c>
    </row>
    <row r="144" spans="2:17">
      <c r="B144" s="110" t="s">
        <v>56</v>
      </c>
      <c r="C144" s="110" t="s">
        <v>98</v>
      </c>
      <c r="E144" s="110" t="s">
        <v>99</v>
      </c>
      <c r="F144" s="110" t="s">
        <v>100</v>
      </c>
      <c r="G144" s="110" t="s">
        <v>61</v>
      </c>
      <c r="H144" s="110" t="s">
        <v>62</v>
      </c>
      <c r="I144" s="110" t="s">
        <v>63</v>
      </c>
      <c r="L144" s="116">
        <v>2610469</v>
      </c>
      <c r="N144" s="13" t="s">
        <v>81</v>
      </c>
      <c r="Q144" s="112">
        <f>INDEX('[3]ROM Temp'!$H$6:$AB$30, MATCH(N144,'[3]ROM Temp'!$B$6:$B$30, 0), MATCH(E144,'[3]ROM Temp'!$H$4:$AA$4, 0))</f>
        <v>24.911044337243613</v>
      </c>
    </row>
    <row r="145" spans="2:17">
      <c r="B145" s="110" t="s">
        <v>56</v>
      </c>
      <c r="C145" s="110" t="s">
        <v>98</v>
      </c>
      <c r="E145" s="110" t="s">
        <v>99</v>
      </c>
      <c r="F145" s="110" t="s">
        <v>100</v>
      </c>
      <c r="G145" s="110" t="s">
        <v>61</v>
      </c>
      <c r="H145" s="110" t="s">
        <v>62</v>
      </c>
      <c r="I145" s="110" t="s">
        <v>63</v>
      </c>
      <c r="L145" s="116">
        <v>2610469</v>
      </c>
      <c r="N145" s="14" t="s">
        <v>82</v>
      </c>
      <c r="Q145" s="112">
        <f>INDEX('[3]ROM Temp'!$H$6:$AB$30, MATCH(N145,'[3]ROM Temp'!$B$6:$B$30, 0), MATCH(E145,'[3]ROM Temp'!$H$4:$AA$4, 0))</f>
        <v>0</v>
      </c>
    </row>
    <row r="146" spans="2:17">
      <c r="B146" s="110" t="s">
        <v>56</v>
      </c>
      <c r="C146" s="110" t="s">
        <v>98</v>
      </c>
      <c r="E146" s="110" t="s">
        <v>99</v>
      </c>
      <c r="F146" s="110" t="s">
        <v>100</v>
      </c>
      <c r="G146" s="110" t="s">
        <v>61</v>
      </c>
      <c r="H146" s="110" t="s">
        <v>62</v>
      </c>
      <c r="I146" s="110" t="s">
        <v>63</v>
      </c>
      <c r="L146" s="116">
        <v>2610469</v>
      </c>
      <c r="N146" s="13" t="s">
        <v>83</v>
      </c>
      <c r="Q146" s="112">
        <f>INDEX('[3]ROM Temp'!$H$6:$AB$30, MATCH(N146,'[3]ROM Temp'!$B$6:$B$30, 0), MATCH(E146,'[3]ROM Temp'!$H$4:$AA$4, 0))</f>
        <v>0</v>
      </c>
    </row>
    <row r="147" spans="2:17">
      <c r="B147" s="110" t="s">
        <v>56</v>
      </c>
      <c r="C147" s="110" t="s">
        <v>98</v>
      </c>
      <c r="E147" s="110" t="s">
        <v>99</v>
      </c>
      <c r="F147" s="110" t="s">
        <v>100</v>
      </c>
      <c r="G147" s="110" t="s">
        <v>61</v>
      </c>
      <c r="H147" s="110" t="s">
        <v>62</v>
      </c>
      <c r="I147" s="110" t="s">
        <v>63</v>
      </c>
      <c r="L147" s="116">
        <v>2610469</v>
      </c>
      <c r="N147" s="13" t="s">
        <v>84</v>
      </c>
      <c r="Q147" s="112">
        <f>INDEX('[3]ROM Temp'!$H$6:$AB$30, MATCH(N147,'[3]ROM Temp'!$B$6:$B$30, 0), MATCH(E147,'[3]ROM Temp'!$H$4:$AA$4, 0))</f>
        <v>47.984117758149978</v>
      </c>
    </row>
    <row r="148" spans="2:17">
      <c r="B148" s="110" t="s">
        <v>56</v>
      </c>
      <c r="C148" s="110" t="s">
        <v>98</v>
      </c>
      <c r="E148" s="110" t="s">
        <v>99</v>
      </c>
      <c r="F148" s="110" t="s">
        <v>100</v>
      </c>
      <c r="G148" s="110" t="s">
        <v>61</v>
      </c>
      <c r="H148" s="110" t="s">
        <v>62</v>
      </c>
      <c r="I148" s="110" t="s">
        <v>63</v>
      </c>
      <c r="L148" s="116">
        <v>2610469</v>
      </c>
      <c r="N148" s="13" t="s">
        <v>85</v>
      </c>
      <c r="Q148" s="112">
        <f>INDEX('[3]ROM Temp'!$H$6:$AB$30, MATCH(N148,'[3]ROM Temp'!$B$6:$B$30, 0), MATCH(E148,'[3]ROM Temp'!$H$4:$AA$4, 0))</f>
        <v>40.51997013563463</v>
      </c>
    </row>
    <row r="149" spans="2:17">
      <c r="B149" s="110" t="s">
        <v>56</v>
      </c>
      <c r="C149" s="110" t="s">
        <v>98</v>
      </c>
      <c r="E149" s="110" t="s">
        <v>99</v>
      </c>
      <c r="F149" s="110" t="s">
        <v>100</v>
      </c>
      <c r="G149" s="110" t="s">
        <v>61</v>
      </c>
      <c r="H149" s="110" t="s">
        <v>62</v>
      </c>
      <c r="I149" s="110" t="s">
        <v>63</v>
      </c>
      <c r="L149" s="116">
        <v>2610469</v>
      </c>
      <c r="N149" s="114" t="s">
        <v>86</v>
      </c>
      <c r="Q149" s="112">
        <f>INDEX('[3]ROM Temp'!$H$6:$AB$30, MATCH(N149,'[3]ROM Temp'!$B$6:$B$30, 0), MATCH(E149,'[3]ROM Temp'!$H$4:$AA$4, 0))</f>
        <v>0</v>
      </c>
    </row>
    <row r="150" spans="2:17">
      <c r="B150" s="110" t="s">
        <v>56</v>
      </c>
      <c r="C150" s="110" t="s">
        <v>98</v>
      </c>
      <c r="E150" s="110" t="s">
        <v>99</v>
      </c>
      <c r="F150" s="110" t="s">
        <v>100</v>
      </c>
      <c r="G150" s="110" t="s">
        <v>61</v>
      </c>
      <c r="H150" s="110" t="s">
        <v>62</v>
      </c>
      <c r="I150" s="110" t="s">
        <v>63</v>
      </c>
      <c r="L150" s="116">
        <v>2610469</v>
      </c>
      <c r="N150" s="114" t="s">
        <v>87</v>
      </c>
      <c r="Q150" s="112">
        <f>INDEX('[3]ROM Temp'!$H$6:$AB$30, MATCH(N150,'[3]ROM Temp'!$B$6:$B$30, 0), MATCH(E150,'[3]ROM Temp'!$H$4:$AA$4, 0))</f>
        <v>0</v>
      </c>
    </row>
    <row r="151" spans="2:17">
      <c r="B151" s="110" t="s">
        <v>56</v>
      </c>
      <c r="C151" s="110" t="s">
        <v>98</v>
      </c>
      <c r="E151" s="110" t="s">
        <v>99</v>
      </c>
      <c r="F151" s="110" t="s">
        <v>100</v>
      </c>
      <c r="G151" s="110" t="s">
        <v>61</v>
      </c>
      <c r="H151" s="110" t="s">
        <v>62</v>
      </c>
      <c r="I151" s="110" t="s">
        <v>63</v>
      </c>
      <c r="L151" s="116">
        <v>2610469</v>
      </c>
      <c r="N151" s="14" t="s">
        <v>88</v>
      </c>
      <c r="Q151" s="112">
        <f>INDEX('[3]ROM Temp'!$H$6:$AB$30, MATCH(N151,'[3]ROM Temp'!$B$6:$B$30, 0), MATCH(E151,'[3]ROM Temp'!$H$4:$AA$4, 0))</f>
        <v>0</v>
      </c>
    </row>
    <row r="152" spans="2:17">
      <c r="B152" s="110" t="s">
        <v>56</v>
      </c>
      <c r="C152" s="110" t="s">
        <v>57</v>
      </c>
      <c r="E152" s="110" t="s">
        <v>101</v>
      </c>
      <c r="F152" s="110" t="s">
        <v>102</v>
      </c>
      <c r="G152" s="110" t="s">
        <v>61</v>
      </c>
      <c r="H152" s="110" t="s">
        <v>62</v>
      </c>
      <c r="I152" s="110" t="s">
        <v>63</v>
      </c>
      <c r="L152" s="116">
        <v>1418268</v>
      </c>
      <c r="N152" s="13" t="s">
        <v>64</v>
      </c>
      <c r="Q152" s="112">
        <f>INDEX('[3]ROM Temp'!$H$6:$AB$30, MATCH(N152,'[3]ROM Temp'!$B$6:$B$30, 0), MATCH(E152,'[3]ROM Temp'!$H$4:$AA$4, 0))</f>
        <v>0</v>
      </c>
    </row>
    <row r="153" spans="2:17">
      <c r="B153" s="110" t="s">
        <v>56</v>
      </c>
      <c r="C153" s="110" t="s">
        <v>57</v>
      </c>
      <c r="E153" s="110" t="s">
        <v>101</v>
      </c>
      <c r="F153" s="110" t="s">
        <v>102</v>
      </c>
      <c r="G153" s="110" t="s">
        <v>61</v>
      </c>
      <c r="H153" s="110" t="s">
        <v>62</v>
      </c>
      <c r="I153" s="110" t="s">
        <v>63</v>
      </c>
      <c r="L153" s="116">
        <v>1418268</v>
      </c>
      <c r="N153" s="13" t="s">
        <v>65</v>
      </c>
      <c r="Q153" s="112">
        <f>INDEX('[3]ROM Temp'!$H$6:$AB$30, MATCH(N153,'[3]ROM Temp'!$B$6:$B$30, 0), MATCH(E153,'[3]ROM Temp'!$H$4:$AA$4, 0))</f>
        <v>0</v>
      </c>
    </row>
    <row r="154" spans="2:17">
      <c r="B154" s="110" t="s">
        <v>56</v>
      </c>
      <c r="C154" s="110" t="s">
        <v>57</v>
      </c>
      <c r="E154" s="110" t="s">
        <v>101</v>
      </c>
      <c r="F154" s="110" t="s">
        <v>102</v>
      </c>
      <c r="G154" s="110" t="s">
        <v>61</v>
      </c>
      <c r="H154" s="110" t="s">
        <v>62</v>
      </c>
      <c r="I154" s="110" t="s">
        <v>63</v>
      </c>
      <c r="L154" s="116">
        <v>1418268</v>
      </c>
      <c r="N154" s="13" t="s">
        <v>66</v>
      </c>
      <c r="Q154" s="112">
        <f>INDEX('[3]ROM Temp'!$H$6:$AB$30, MATCH(N154,'[3]ROM Temp'!$B$6:$B$30, 0), MATCH(E154,'[3]ROM Temp'!$H$4:$AA$4, 0))</f>
        <v>0</v>
      </c>
    </row>
    <row r="155" spans="2:17">
      <c r="B155" s="110" t="s">
        <v>56</v>
      </c>
      <c r="C155" s="110" t="s">
        <v>57</v>
      </c>
      <c r="E155" s="110" t="s">
        <v>101</v>
      </c>
      <c r="F155" s="110" t="s">
        <v>102</v>
      </c>
      <c r="G155" s="110" t="s">
        <v>61</v>
      </c>
      <c r="H155" s="110" t="s">
        <v>62</v>
      </c>
      <c r="I155" s="110" t="s">
        <v>63</v>
      </c>
      <c r="L155" s="116">
        <v>1418268</v>
      </c>
      <c r="N155" s="13" t="s">
        <v>67</v>
      </c>
      <c r="Q155" s="112">
        <f>INDEX('[3]ROM Temp'!$H$6:$AB$30, MATCH(N155,'[3]ROM Temp'!$B$6:$B$30, 0), MATCH(E155,'[3]ROM Temp'!$H$4:$AA$4, 0))</f>
        <v>18.115670663090473</v>
      </c>
    </row>
    <row r="156" spans="2:17">
      <c r="B156" s="110" t="s">
        <v>56</v>
      </c>
      <c r="C156" s="110" t="s">
        <v>57</v>
      </c>
      <c r="E156" s="110" t="s">
        <v>101</v>
      </c>
      <c r="F156" s="110" t="s">
        <v>102</v>
      </c>
      <c r="G156" s="110" t="s">
        <v>61</v>
      </c>
      <c r="H156" s="110" t="s">
        <v>62</v>
      </c>
      <c r="I156" s="110" t="s">
        <v>63</v>
      </c>
      <c r="L156" s="116">
        <v>1418268</v>
      </c>
      <c r="N156" s="13" t="s">
        <v>68</v>
      </c>
      <c r="Q156" s="112">
        <f>INDEX('[3]ROM Temp'!$H$6:$AB$30, MATCH(N156,'[3]ROM Temp'!$B$6:$B$30, 0), MATCH(E156,'[3]ROM Temp'!$H$4:$AA$4, 0))</f>
        <v>0</v>
      </c>
    </row>
    <row r="157" spans="2:17">
      <c r="B157" s="110" t="s">
        <v>56</v>
      </c>
      <c r="C157" s="110" t="s">
        <v>57</v>
      </c>
      <c r="E157" s="110" t="s">
        <v>101</v>
      </c>
      <c r="F157" s="110" t="s">
        <v>102</v>
      </c>
      <c r="G157" s="110" t="s">
        <v>61</v>
      </c>
      <c r="H157" s="110" t="s">
        <v>62</v>
      </c>
      <c r="I157" s="110" t="s">
        <v>63</v>
      </c>
      <c r="L157" s="116">
        <v>1418268</v>
      </c>
      <c r="N157" s="13" t="s">
        <v>69</v>
      </c>
      <c r="Q157" s="112">
        <f>INDEX('[3]ROM Temp'!$H$6:$AB$30, MATCH(N157,'[3]ROM Temp'!$B$6:$B$30, 0), MATCH(E157,'[3]ROM Temp'!$H$4:$AA$4, 0))</f>
        <v>37.097741047531215</v>
      </c>
    </row>
    <row r="158" spans="2:17">
      <c r="B158" s="110" t="s">
        <v>56</v>
      </c>
      <c r="C158" s="110" t="s">
        <v>57</v>
      </c>
      <c r="E158" s="110" t="s">
        <v>101</v>
      </c>
      <c r="F158" s="110" t="s">
        <v>102</v>
      </c>
      <c r="G158" s="110" t="s">
        <v>61</v>
      </c>
      <c r="H158" s="110" t="s">
        <v>62</v>
      </c>
      <c r="I158" s="110" t="s">
        <v>63</v>
      </c>
      <c r="L158" s="116">
        <v>1418268</v>
      </c>
      <c r="N158" s="14" t="s">
        <v>70</v>
      </c>
      <c r="Q158" s="112">
        <f>INDEX('[3]ROM Temp'!$H$6:$AB$30, MATCH(N158,'[3]ROM Temp'!$B$6:$B$30, 0), MATCH(E158,'[3]ROM Temp'!$H$4:$AA$4, 0))</f>
        <v>35.221376707364193</v>
      </c>
    </row>
    <row r="159" spans="2:17">
      <c r="B159" s="110" t="s">
        <v>56</v>
      </c>
      <c r="C159" s="110" t="s">
        <v>57</v>
      </c>
      <c r="E159" s="110" t="s">
        <v>101</v>
      </c>
      <c r="F159" s="110" t="s">
        <v>102</v>
      </c>
      <c r="G159" s="110" t="s">
        <v>61</v>
      </c>
      <c r="H159" s="110" t="s">
        <v>62</v>
      </c>
      <c r="I159" s="110" t="s">
        <v>63</v>
      </c>
      <c r="L159" s="116">
        <v>1418268</v>
      </c>
      <c r="N159" s="14" t="s">
        <v>71</v>
      </c>
      <c r="Q159" s="112">
        <f>INDEX('[3]ROM Temp'!$H$6:$AB$30, MATCH(N159,'[3]ROM Temp'!$B$6:$B$30, 0), MATCH(E159,'[3]ROM Temp'!$H$4:$AA$4, 0))</f>
        <v>9.3570806081784266</v>
      </c>
    </row>
    <row r="160" spans="2:17">
      <c r="B160" s="110" t="s">
        <v>56</v>
      </c>
      <c r="C160" s="110" t="s">
        <v>57</v>
      </c>
      <c r="E160" s="110" t="s">
        <v>101</v>
      </c>
      <c r="F160" s="110" t="s">
        <v>102</v>
      </c>
      <c r="G160" s="110" t="s">
        <v>61</v>
      </c>
      <c r="H160" s="110" t="s">
        <v>62</v>
      </c>
      <c r="I160" s="110" t="s">
        <v>63</v>
      </c>
      <c r="L160" s="116">
        <v>1418268</v>
      </c>
      <c r="N160" s="14" t="s">
        <v>72</v>
      </c>
      <c r="Q160" s="112">
        <f>INDEX('[3]ROM Temp'!$H$6:$AB$30, MATCH(N160,'[3]ROM Temp'!$B$6:$B$30, 0), MATCH(E160,'[3]ROM Temp'!$H$4:$AA$4, 0))</f>
        <v>43.03677372682737</v>
      </c>
    </row>
    <row r="161" spans="2:17">
      <c r="B161" s="110" t="s">
        <v>56</v>
      </c>
      <c r="C161" s="110" t="s">
        <v>57</v>
      </c>
      <c r="E161" s="110" t="s">
        <v>101</v>
      </c>
      <c r="F161" s="110" t="s">
        <v>102</v>
      </c>
      <c r="G161" s="110" t="s">
        <v>61</v>
      </c>
      <c r="H161" s="110" t="s">
        <v>62</v>
      </c>
      <c r="I161" s="110" t="s">
        <v>63</v>
      </c>
      <c r="L161" s="116">
        <v>1418268</v>
      </c>
      <c r="N161" s="14" t="s">
        <v>73</v>
      </c>
      <c r="Q161" s="112">
        <f>INDEX('[3]ROM Temp'!$H$6:$AB$30, MATCH(N161,'[3]ROM Temp'!$B$6:$B$30, 0), MATCH(E161,'[3]ROM Temp'!$H$4:$AA$4, 0))</f>
        <v>0</v>
      </c>
    </row>
    <row r="162" spans="2:17">
      <c r="B162" s="110" t="s">
        <v>56</v>
      </c>
      <c r="C162" s="110" t="s">
        <v>57</v>
      </c>
      <c r="E162" s="110" t="s">
        <v>101</v>
      </c>
      <c r="F162" s="110" t="s">
        <v>102</v>
      </c>
      <c r="G162" s="110" t="s">
        <v>61</v>
      </c>
      <c r="H162" s="110" t="s">
        <v>62</v>
      </c>
      <c r="I162" s="110" t="s">
        <v>63</v>
      </c>
      <c r="L162" s="116">
        <v>1418268</v>
      </c>
      <c r="N162" s="14" t="s">
        <v>74</v>
      </c>
      <c r="Q162" s="112">
        <f>INDEX('[3]ROM Temp'!$H$6:$AB$30, MATCH(N162,'[3]ROM Temp'!$B$6:$B$30, 0), MATCH(E162,'[3]ROM Temp'!$H$4:$AA$4, 0))</f>
        <v>4.5550981901869037</v>
      </c>
    </row>
    <row r="163" spans="2:17">
      <c r="B163" s="110" t="s">
        <v>56</v>
      </c>
      <c r="C163" s="110" t="s">
        <v>57</v>
      </c>
      <c r="E163" s="110" t="s">
        <v>101</v>
      </c>
      <c r="F163" s="110" t="s">
        <v>102</v>
      </c>
      <c r="G163" s="110" t="s">
        <v>61</v>
      </c>
      <c r="H163" s="110" t="s">
        <v>62</v>
      </c>
      <c r="I163" s="110" t="s">
        <v>63</v>
      </c>
      <c r="L163" s="116">
        <v>1418268</v>
      </c>
      <c r="N163" s="13" t="s">
        <v>75</v>
      </c>
      <c r="Q163" s="112">
        <f>INDEX('[3]ROM Temp'!$H$6:$AB$30, MATCH(N163,'[3]ROM Temp'!$B$6:$B$30, 0), MATCH(E163,'[3]ROM Temp'!$H$4:$AA$4, 0))</f>
        <v>33.059985136800663</v>
      </c>
    </row>
    <row r="164" spans="2:17">
      <c r="B164" s="110" t="s">
        <v>56</v>
      </c>
      <c r="C164" s="110" t="s">
        <v>57</v>
      </c>
      <c r="E164" s="110" t="s">
        <v>101</v>
      </c>
      <c r="F164" s="110" t="s">
        <v>102</v>
      </c>
      <c r="G164" s="110" t="s">
        <v>61</v>
      </c>
      <c r="H164" s="110" t="s">
        <v>62</v>
      </c>
      <c r="I164" s="110" t="s">
        <v>63</v>
      </c>
      <c r="L164" s="116">
        <v>1418268</v>
      </c>
      <c r="N164" s="14" t="s">
        <v>76</v>
      </c>
      <c r="Q164" s="112">
        <f>INDEX('[3]ROM Temp'!$H$6:$AB$30, MATCH(N164,'[3]ROM Temp'!$B$6:$B$30, 0), MATCH(E164,'[3]ROM Temp'!$H$4:$AA$4, 0))</f>
        <v>0</v>
      </c>
    </row>
    <row r="165" spans="2:17">
      <c r="B165" s="110" t="s">
        <v>56</v>
      </c>
      <c r="C165" s="110" t="s">
        <v>57</v>
      </c>
      <c r="E165" s="110" t="s">
        <v>101</v>
      </c>
      <c r="F165" s="110" t="s">
        <v>102</v>
      </c>
      <c r="G165" s="110" t="s">
        <v>61</v>
      </c>
      <c r="H165" s="110" t="s">
        <v>62</v>
      </c>
      <c r="I165" s="110" t="s">
        <v>63</v>
      </c>
      <c r="L165" s="116">
        <v>1418268</v>
      </c>
      <c r="N165" s="14" t="s">
        <v>77</v>
      </c>
      <c r="Q165" s="112">
        <f>INDEX('[3]ROM Temp'!$H$6:$AB$30, MATCH(N165,'[3]ROM Temp'!$B$6:$B$30, 0), MATCH(E165,'[3]ROM Temp'!$H$4:$AA$4, 0))</f>
        <v>0</v>
      </c>
    </row>
    <row r="166" spans="2:17">
      <c r="B166" s="110" t="s">
        <v>56</v>
      </c>
      <c r="C166" s="110" t="s">
        <v>57</v>
      </c>
      <c r="E166" s="110" t="s">
        <v>101</v>
      </c>
      <c r="F166" s="110" t="s">
        <v>102</v>
      </c>
      <c r="G166" s="110" t="s">
        <v>61</v>
      </c>
      <c r="H166" s="110" t="s">
        <v>62</v>
      </c>
      <c r="I166" s="110" t="s">
        <v>63</v>
      </c>
      <c r="L166" s="116">
        <v>1418268</v>
      </c>
      <c r="N166" s="14" t="s">
        <v>78</v>
      </c>
      <c r="Q166" s="112">
        <f>INDEX('[3]ROM Temp'!$H$6:$AB$30, MATCH(N166,'[3]ROM Temp'!$B$6:$B$30, 0), MATCH(E166,'[3]ROM Temp'!$H$4:$AA$4, 0))</f>
        <v>0</v>
      </c>
    </row>
    <row r="167" spans="2:17">
      <c r="B167" s="110" t="s">
        <v>56</v>
      </c>
      <c r="C167" s="110" t="s">
        <v>57</v>
      </c>
      <c r="E167" s="110" t="s">
        <v>101</v>
      </c>
      <c r="F167" s="110" t="s">
        <v>102</v>
      </c>
      <c r="G167" s="110" t="s">
        <v>61</v>
      </c>
      <c r="H167" s="110" t="s">
        <v>62</v>
      </c>
      <c r="I167" s="110" t="s">
        <v>63</v>
      </c>
      <c r="L167" s="116">
        <v>1418268</v>
      </c>
      <c r="N167" s="13" t="s">
        <v>79</v>
      </c>
      <c r="Q167" s="112">
        <f>INDEX('[3]ROM Temp'!$H$6:$AB$30, MATCH(N167,'[3]ROM Temp'!$B$6:$B$30, 0), MATCH(E167,'[3]ROM Temp'!$H$4:$AA$4, 0))</f>
        <v>55</v>
      </c>
    </row>
    <row r="168" spans="2:17">
      <c r="B168" s="110" t="s">
        <v>56</v>
      </c>
      <c r="C168" s="110" t="s">
        <v>57</v>
      </c>
      <c r="E168" s="110" t="s">
        <v>101</v>
      </c>
      <c r="F168" s="110" t="s">
        <v>102</v>
      </c>
      <c r="G168" s="110" t="s">
        <v>61</v>
      </c>
      <c r="H168" s="110" t="s">
        <v>62</v>
      </c>
      <c r="I168" s="110" t="s">
        <v>63</v>
      </c>
      <c r="L168" s="116">
        <v>1418268</v>
      </c>
      <c r="N168" s="13" t="s">
        <v>80</v>
      </c>
      <c r="Q168" s="112">
        <f>INDEX('[3]ROM Temp'!$H$6:$AB$30, MATCH(N168,'[3]ROM Temp'!$B$6:$B$30, 0), MATCH(E168,'[3]ROM Temp'!$H$4:$AA$4, 0))</f>
        <v>22.702743769160694</v>
      </c>
    </row>
    <row r="169" spans="2:17">
      <c r="B169" s="110" t="s">
        <v>56</v>
      </c>
      <c r="C169" s="110" t="s">
        <v>57</v>
      </c>
      <c r="E169" s="110" t="s">
        <v>101</v>
      </c>
      <c r="F169" s="110" t="s">
        <v>102</v>
      </c>
      <c r="G169" s="110" t="s">
        <v>61</v>
      </c>
      <c r="H169" s="110" t="s">
        <v>62</v>
      </c>
      <c r="I169" s="110" t="s">
        <v>63</v>
      </c>
      <c r="L169" s="116">
        <v>1418268</v>
      </c>
      <c r="N169" s="13" t="s">
        <v>81</v>
      </c>
      <c r="Q169" s="112">
        <f>INDEX('[3]ROM Temp'!$H$6:$AB$30, MATCH(N169,'[3]ROM Temp'!$B$6:$B$30, 0), MATCH(E169,'[3]ROM Temp'!$H$4:$AA$4, 0))</f>
        <v>20.850565619473894</v>
      </c>
    </row>
    <row r="170" spans="2:17">
      <c r="B170" s="110" t="s">
        <v>56</v>
      </c>
      <c r="C170" s="110" t="s">
        <v>57</v>
      </c>
      <c r="E170" s="110" t="s">
        <v>101</v>
      </c>
      <c r="F170" s="110" t="s">
        <v>102</v>
      </c>
      <c r="G170" s="110" t="s">
        <v>61</v>
      </c>
      <c r="H170" s="110" t="s">
        <v>62</v>
      </c>
      <c r="I170" s="110" t="s">
        <v>63</v>
      </c>
      <c r="L170" s="116">
        <v>1418268</v>
      </c>
      <c r="N170" s="14" t="s">
        <v>82</v>
      </c>
      <c r="Q170" s="112">
        <f>INDEX('[3]ROM Temp'!$H$6:$AB$30, MATCH(N170,'[3]ROM Temp'!$B$6:$B$30, 0), MATCH(E170,'[3]ROM Temp'!$H$4:$AA$4, 0))</f>
        <v>8.589801081318905</v>
      </c>
    </row>
    <row r="171" spans="2:17">
      <c r="B171" s="110" t="s">
        <v>56</v>
      </c>
      <c r="C171" s="110" t="s">
        <v>57</v>
      </c>
      <c r="E171" s="110" t="s">
        <v>101</v>
      </c>
      <c r="F171" s="110" t="s">
        <v>102</v>
      </c>
      <c r="G171" s="110" t="s">
        <v>61</v>
      </c>
      <c r="H171" s="110" t="s">
        <v>62</v>
      </c>
      <c r="I171" s="110" t="s">
        <v>63</v>
      </c>
      <c r="L171" s="116">
        <v>1418268</v>
      </c>
      <c r="N171" s="13" t="s">
        <v>83</v>
      </c>
      <c r="Q171" s="112">
        <f>INDEX('[3]ROM Temp'!$H$6:$AB$30, MATCH(N171,'[3]ROM Temp'!$B$6:$B$30, 0), MATCH(E171,'[3]ROM Temp'!$H$4:$AA$4, 0))</f>
        <v>0</v>
      </c>
    </row>
    <row r="172" spans="2:17">
      <c r="B172" s="110" t="s">
        <v>56</v>
      </c>
      <c r="C172" s="110" t="s">
        <v>57</v>
      </c>
      <c r="E172" s="110" t="s">
        <v>101</v>
      </c>
      <c r="F172" s="110" t="s">
        <v>102</v>
      </c>
      <c r="G172" s="110" t="s">
        <v>61</v>
      </c>
      <c r="H172" s="110" t="s">
        <v>62</v>
      </c>
      <c r="I172" s="110" t="s">
        <v>63</v>
      </c>
      <c r="L172" s="116">
        <v>1418268</v>
      </c>
      <c r="N172" s="13" t="s">
        <v>84</v>
      </c>
      <c r="Q172" s="112">
        <f>INDEX('[3]ROM Temp'!$H$6:$AB$30, MATCH(N172,'[3]ROM Temp'!$B$6:$B$30, 0), MATCH(E172,'[3]ROM Temp'!$H$4:$AA$4, 0))</f>
        <v>21.434358824791129</v>
      </c>
    </row>
    <row r="173" spans="2:17">
      <c r="B173" s="110" t="s">
        <v>56</v>
      </c>
      <c r="C173" s="110" t="s">
        <v>57</v>
      </c>
      <c r="E173" s="110" t="s">
        <v>101</v>
      </c>
      <c r="F173" s="110" t="s">
        <v>102</v>
      </c>
      <c r="G173" s="110" t="s">
        <v>61</v>
      </c>
      <c r="H173" s="110" t="s">
        <v>62</v>
      </c>
      <c r="I173" s="110" t="s">
        <v>63</v>
      </c>
      <c r="L173" s="116">
        <v>1418268</v>
      </c>
      <c r="N173" s="13" t="s">
        <v>85</v>
      </c>
      <c r="Q173" s="112">
        <f>INDEX('[3]ROM Temp'!$H$6:$AB$30, MATCH(N173,'[3]ROM Temp'!$B$6:$B$30, 0), MATCH(E173,'[3]ROM Temp'!$H$4:$AA$4, 0))</f>
        <v>39.099386463629237</v>
      </c>
    </row>
    <row r="174" spans="2:17">
      <c r="B174" s="110" t="s">
        <v>56</v>
      </c>
      <c r="C174" s="110" t="s">
        <v>57</v>
      </c>
      <c r="E174" s="110" t="s">
        <v>101</v>
      </c>
      <c r="F174" s="110" t="s">
        <v>102</v>
      </c>
      <c r="G174" s="110" t="s">
        <v>61</v>
      </c>
      <c r="H174" s="110" t="s">
        <v>62</v>
      </c>
      <c r="I174" s="110" t="s">
        <v>63</v>
      </c>
      <c r="L174" s="116">
        <v>1418268</v>
      </c>
      <c r="N174" s="114" t="s">
        <v>86</v>
      </c>
      <c r="Q174" s="112">
        <f>INDEX('[3]ROM Temp'!$H$6:$AB$30, MATCH(N174,'[3]ROM Temp'!$B$6:$B$30, 0), MATCH(E174,'[3]ROM Temp'!$H$4:$AA$4, 0))</f>
        <v>0</v>
      </c>
    </row>
    <row r="175" spans="2:17">
      <c r="B175" s="110" t="s">
        <v>56</v>
      </c>
      <c r="C175" s="110" t="s">
        <v>57</v>
      </c>
      <c r="E175" s="110" t="s">
        <v>101</v>
      </c>
      <c r="F175" s="110" t="s">
        <v>102</v>
      </c>
      <c r="G175" s="110" t="s">
        <v>61</v>
      </c>
      <c r="H175" s="110" t="s">
        <v>62</v>
      </c>
      <c r="I175" s="110" t="s">
        <v>63</v>
      </c>
      <c r="L175" s="116">
        <v>1418268</v>
      </c>
      <c r="N175" s="114" t="s">
        <v>87</v>
      </c>
      <c r="Q175" s="112">
        <f>INDEX('[3]ROM Temp'!$H$6:$AB$30, MATCH(N175,'[3]ROM Temp'!$B$6:$B$30, 0), MATCH(E175,'[3]ROM Temp'!$H$4:$AA$4, 0))</f>
        <v>0</v>
      </c>
    </row>
    <row r="176" spans="2:17">
      <c r="B176" s="110" t="s">
        <v>56</v>
      </c>
      <c r="C176" s="110" t="s">
        <v>57</v>
      </c>
      <c r="E176" s="110" t="s">
        <v>101</v>
      </c>
      <c r="F176" s="110" t="s">
        <v>102</v>
      </c>
      <c r="G176" s="110" t="s">
        <v>61</v>
      </c>
      <c r="H176" s="110" t="s">
        <v>62</v>
      </c>
      <c r="I176" s="110" t="s">
        <v>63</v>
      </c>
      <c r="L176" s="116">
        <v>1418268</v>
      </c>
      <c r="N176" s="14" t="s">
        <v>88</v>
      </c>
      <c r="Q176" s="112">
        <f>INDEX('[3]ROM Temp'!$H$6:$AB$30, MATCH(N176,'[3]ROM Temp'!$B$6:$B$30, 0), MATCH(E176,'[3]ROM Temp'!$H$4:$AA$4, 0))</f>
        <v>0</v>
      </c>
    </row>
    <row r="177" spans="2:17" ht="28.8">
      <c r="B177" s="110" t="s">
        <v>56</v>
      </c>
      <c r="C177" s="110" t="s">
        <v>57</v>
      </c>
      <c r="E177" s="110" t="s">
        <v>103</v>
      </c>
      <c r="F177" s="110" t="s">
        <v>104</v>
      </c>
      <c r="G177" s="110" t="s">
        <v>61</v>
      </c>
      <c r="H177" s="110" t="s">
        <v>62</v>
      </c>
      <c r="I177" s="110" t="s">
        <v>63</v>
      </c>
      <c r="N177" s="13" t="s">
        <v>64</v>
      </c>
      <c r="Q177" s="112">
        <f>INDEX('[3]ROM Temp'!$H$6:$AB$30, MATCH(N177,'[3]ROM Temp'!$B$6:$B$30, 0), MATCH(E177,'[3]ROM Temp'!$H$4:$AA$4, 0))</f>
        <v>0</v>
      </c>
    </row>
    <row r="178" spans="2:17" ht="28.8">
      <c r="B178" s="110" t="s">
        <v>56</v>
      </c>
      <c r="C178" s="110" t="s">
        <v>57</v>
      </c>
      <c r="E178" s="110" t="s">
        <v>103</v>
      </c>
      <c r="F178" s="110" t="s">
        <v>104</v>
      </c>
      <c r="G178" s="110" t="s">
        <v>61</v>
      </c>
      <c r="H178" s="110" t="s">
        <v>62</v>
      </c>
      <c r="I178" s="110" t="s">
        <v>63</v>
      </c>
      <c r="N178" s="13" t="s">
        <v>65</v>
      </c>
      <c r="Q178" s="112">
        <f>INDEX('[3]ROM Temp'!$H$6:$AB$30, MATCH(N178,'[3]ROM Temp'!$B$6:$B$30, 0), MATCH(E178,'[3]ROM Temp'!$H$4:$AA$4, 0))</f>
        <v>1.0644885236776638</v>
      </c>
    </row>
    <row r="179" spans="2:17" ht="28.8">
      <c r="B179" s="110" t="s">
        <v>56</v>
      </c>
      <c r="C179" s="110" t="s">
        <v>57</v>
      </c>
      <c r="E179" s="110" t="s">
        <v>103</v>
      </c>
      <c r="F179" s="110" t="s">
        <v>104</v>
      </c>
      <c r="G179" s="110" t="s">
        <v>61</v>
      </c>
      <c r="H179" s="110" t="s">
        <v>62</v>
      </c>
      <c r="I179" s="110" t="s">
        <v>63</v>
      </c>
      <c r="N179" s="13" t="s">
        <v>66</v>
      </c>
      <c r="Q179" s="112">
        <f>INDEX('[3]ROM Temp'!$H$6:$AB$30, MATCH(N179,'[3]ROM Temp'!$B$6:$B$30, 0), MATCH(E179,'[3]ROM Temp'!$H$4:$AA$4, 0))</f>
        <v>3.8601587683698857</v>
      </c>
    </row>
    <row r="180" spans="2:17" ht="28.8">
      <c r="B180" s="110" t="s">
        <v>56</v>
      </c>
      <c r="C180" s="110" t="s">
        <v>57</v>
      </c>
      <c r="E180" s="110" t="s">
        <v>103</v>
      </c>
      <c r="F180" s="110" t="s">
        <v>104</v>
      </c>
      <c r="G180" s="110" t="s">
        <v>61</v>
      </c>
      <c r="H180" s="110" t="s">
        <v>62</v>
      </c>
      <c r="I180" s="110" t="s">
        <v>63</v>
      </c>
      <c r="N180" s="13" t="s">
        <v>67</v>
      </c>
      <c r="Q180" s="112">
        <f>INDEX('[3]ROM Temp'!$H$6:$AB$30, MATCH(N180,'[3]ROM Temp'!$B$6:$B$30, 0), MATCH(E180,'[3]ROM Temp'!$H$4:$AA$4, 0))</f>
        <v>32.498189306041169</v>
      </c>
    </row>
    <row r="181" spans="2:17" ht="28.8">
      <c r="B181" s="110" t="s">
        <v>56</v>
      </c>
      <c r="C181" s="110" t="s">
        <v>57</v>
      </c>
      <c r="E181" s="110" t="s">
        <v>103</v>
      </c>
      <c r="F181" s="110" t="s">
        <v>104</v>
      </c>
      <c r="G181" s="110" t="s">
        <v>61</v>
      </c>
      <c r="H181" s="110" t="s">
        <v>62</v>
      </c>
      <c r="I181" s="110" t="s">
        <v>63</v>
      </c>
      <c r="N181" s="13" t="s">
        <v>68</v>
      </c>
      <c r="Q181" s="112">
        <f>INDEX('[3]ROM Temp'!$H$6:$AB$30, MATCH(N181,'[3]ROM Temp'!$B$6:$B$30, 0), MATCH(E181,'[3]ROM Temp'!$H$4:$AA$4, 0))</f>
        <v>0.59711106768495403</v>
      </c>
    </row>
    <row r="182" spans="2:17" ht="28.8">
      <c r="B182" s="110" t="s">
        <v>56</v>
      </c>
      <c r="C182" s="110" t="s">
        <v>57</v>
      </c>
      <c r="E182" s="110" t="s">
        <v>103</v>
      </c>
      <c r="F182" s="110" t="s">
        <v>104</v>
      </c>
      <c r="G182" s="110" t="s">
        <v>61</v>
      </c>
      <c r="H182" s="110" t="s">
        <v>62</v>
      </c>
      <c r="I182" s="110" t="s">
        <v>63</v>
      </c>
      <c r="N182" s="13" t="s">
        <v>69</v>
      </c>
      <c r="Q182" s="112">
        <f>INDEX('[3]ROM Temp'!$H$6:$AB$30, MATCH(N182,'[3]ROM Temp'!$B$6:$B$30, 0), MATCH(E182,'[3]ROM Temp'!$H$4:$AA$4, 0))</f>
        <v>38.314549176748436</v>
      </c>
    </row>
    <row r="183" spans="2:17" ht="28.8">
      <c r="B183" s="110" t="s">
        <v>56</v>
      </c>
      <c r="C183" s="110" t="s">
        <v>57</v>
      </c>
      <c r="E183" s="110" t="s">
        <v>103</v>
      </c>
      <c r="F183" s="110" t="s">
        <v>104</v>
      </c>
      <c r="G183" s="110" t="s">
        <v>61</v>
      </c>
      <c r="H183" s="110" t="s">
        <v>62</v>
      </c>
      <c r="I183" s="110" t="s">
        <v>63</v>
      </c>
      <c r="N183" s="14" t="s">
        <v>70</v>
      </c>
      <c r="Q183" s="112">
        <f>INDEX('[3]ROM Temp'!$H$6:$AB$30, MATCH(N183,'[3]ROM Temp'!$B$6:$B$30, 0), MATCH(E183,'[3]ROM Temp'!$H$4:$AA$4, 0))</f>
        <v>26.22778745222157</v>
      </c>
    </row>
    <row r="184" spans="2:17" ht="28.8">
      <c r="B184" s="110" t="s">
        <v>56</v>
      </c>
      <c r="C184" s="110" t="s">
        <v>57</v>
      </c>
      <c r="E184" s="110" t="s">
        <v>103</v>
      </c>
      <c r="F184" s="110" t="s">
        <v>104</v>
      </c>
      <c r="G184" s="110" t="s">
        <v>61</v>
      </c>
      <c r="H184" s="110" t="s">
        <v>62</v>
      </c>
      <c r="I184" s="110" t="s">
        <v>63</v>
      </c>
      <c r="N184" s="14" t="s">
        <v>71</v>
      </c>
      <c r="Q184" s="112">
        <f>INDEX('[3]ROM Temp'!$H$6:$AB$30, MATCH(N184,'[3]ROM Temp'!$B$6:$B$30, 0), MATCH(E184,'[3]ROM Temp'!$H$4:$AA$4, 0))</f>
        <v>8.3934229969419913</v>
      </c>
    </row>
    <row r="185" spans="2:17" ht="28.8">
      <c r="B185" s="110" t="s">
        <v>56</v>
      </c>
      <c r="C185" s="110" t="s">
        <v>57</v>
      </c>
      <c r="E185" s="110" t="s">
        <v>103</v>
      </c>
      <c r="F185" s="110" t="s">
        <v>104</v>
      </c>
      <c r="G185" s="110" t="s">
        <v>61</v>
      </c>
      <c r="H185" s="110" t="s">
        <v>62</v>
      </c>
      <c r="I185" s="110" t="s">
        <v>63</v>
      </c>
      <c r="N185" s="14" t="s">
        <v>72</v>
      </c>
      <c r="Q185" s="112">
        <f>INDEX('[3]ROM Temp'!$H$6:$AB$30, MATCH(N185,'[3]ROM Temp'!$B$6:$B$30, 0), MATCH(E185,'[3]ROM Temp'!$H$4:$AA$4, 0))</f>
        <v>33.22212394290645</v>
      </c>
    </row>
    <row r="186" spans="2:17" ht="28.8">
      <c r="B186" s="110" t="s">
        <v>56</v>
      </c>
      <c r="C186" s="110" t="s">
        <v>57</v>
      </c>
      <c r="E186" s="110" t="s">
        <v>103</v>
      </c>
      <c r="F186" s="110" t="s">
        <v>104</v>
      </c>
      <c r="G186" s="110" t="s">
        <v>61</v>
      </c>
      <c r="H186" s="110" t="s">
        <v>62</v>
      </c>
      <c r="I186" s="110" t="s">
        <v>63</v>
      </c>
      <c r="N186" s="14" t="s">
        <v>73</v>
      </c>
      <c r="Q186" s="112">
        <f>INDEX('[3]ROM Temp'!$H$6:$AB$30, MATCH(N186,'[3]ROM Temp'!$B$6:$B$30, 0), MATCH(E186,'[3]ROM Temp'!$H$4:$AA$4, 0))</f>
        <v>0</v>
      </c>
    </row>
    <row r="187" spans="2:17" ht="28.8">
      <c r="B187" s="110" t="s">
        <v>56</v>
      </c>
      <c r="C187" s="110" t="s">
        <v>57</v>
      </c>
      <c r="E187" s="110" t="s">
        <v>103</v>
      </c>
      <c r="F187" s="110" t="s">
        <v>104</v>
      </c>
      <c r="G187" s="110" t="s">
        <v>61</v>
      </c>
      <c r="H187" s="110" t="s">
        <v>62</v>
      </c>
      <c r="I187" s="110" t="s">
        <v>63</v>
      </c>
      <c r="N187" s="14" t="s">
        <v>74</v>
      </c>
      <c r="Q187" s="112">
        <f>INDEX('[3]ROM Temp'!$H$6:$AB$30, MATCH(N187,'[3]ROM Temp'!$B$6:$B$30, 0), MATCH(E187,'[3]ROM Temp'!$H$4:$AA$4, 0))</f>
        <v>0</v>
      </c>
    </row>
    <row r="188" spans="2:17" ht="28.8">
      <c r="B188" s="110" t="s">
        <v>56</v>
      </c>
      <c r="C188" s="110" t="s">
        <v>57</v>
      </c>
      <c r="E188" s="110" t="s">
        <v>103</v>
      </c>
      <c r="F188" s="110" t="s">
        <v>104</v>
      </c>
      <c r="G188" s="110" t="s">
        <v>61</v>
      </c>
      <c r="H188" s="110" t="s">
        <v>62</v>
      </c>
      <c r="I188" s="110" t="s">
        <v>63</v>
      </c>
      <c r="N188" s="13" t="s">
        <v>75</v>
      </c>
      <c r="Q188" s="112">
        <f>INDEX('[3]ROM Temp'!$H$6:$AB$30, MATCH(N188,'[3]ROM Temp'!$B$6:$B$30, 0), MATCH(E188,'[3]ROM Temp'!$H$4:$AA$4, 0))</f>
        <v>33.26607709098932</v>
      </c>
    </row>
    <row r="189" spans="2:17" ht="28.8">
      <c r="B189" s="110" t="s">
        <v>56</v>
      </c>
      <c r="C189" s="110" t="s">
        <v>57</v>
      </c>
      <c r="E189" s="110" t="s">
        <v>103</v>
      </c>
      <c r="F189" s="110" t="s">
        <v>104</v>
      </c>
      <c r="G189" s="110" t="s">
        <v>61</v>
      </c>
      <c r="H189" s="110" t="s">
        <v>62</v>
      </c>
      <c r="I189" s="110" t="s">
        <v>63</v>
      </c>
      <c r="N189" s="14" t="s">
        <v>76</v>
      </c>
      <c r="Q189" s="112">
        <f>INDEX('[3]ROM Temp'!$H$6:$AB$30, MATCH(N189,'[3]ROM Temp'!$B$6:$B$30, 0), MATCH(E189,'[3]ROM Temp'!$H$4:$AA$4, 0))</f>
        <v>0</v>
      </c>
    </row>
    <row r="190" spans="2:17" ht="28.8">
      <c r="B190" s="110" t="s">
        <v>56</v>
      </c>
      <c r="C190" s="110" t="s">
        <v>57</v>
      </c>
      <c r="E190" s="110" t="s">
        <v>103</v>
      </c>
      <c r="F190" s="110" t="s">
        <v>104</v>
      </c>
      <c r="G190" s="110" t="s">
        <v>61</v>
      </c>
      <c r="H190" s="110" t="s">
        <v>62</v>
      </c>
      <c r="I190" s="110" t="s">
        <v>63</v>
      </c>
      <c r="N190" s="14" t="s">
        <v>77</v>
      </c>
      <c r="Q190" s="112">
        <f>INDEX('[3]ROM Temp'!$H$6:$AB$30, MATCH(N190,'[3]ROM Temp'!$B$6:$B$30, 0), MATCH(E190,'[3]ROM Temp'!$H$4:$AA$4, 0))</f>
        <v>0</v>
      </c>
    </row>
    <row r="191" spans="2:17" ht="28.8">
      <c r="B191" s="110" t="s">
        <v>56</v>
      </c>
      <c r="C191" s="110" t="s">
        <v>57</v>
      </c>
      <c r="E191" s="110" t="s">
        <v>103</v>
      </c>
      <c r="F191" s="110" t="s">
        <v>104</v>
      </c>
      <c r="G191" s="110" t="s">
        <v>61</v>
      </c>
      <c r="H191" s="110" t="s">
        <v>62</v>
      </c>
      <c r="I191" s="110" t="s">
        <v>63</v>
      </c>
      <c r="N191" s="14" t="s">
        <v>78</v>
      </c>
      <c r="Q191" s="112">
        <f>INDEX('[3]ROM Temp'!$H$6:$AB$30, MATCH(N191,'[3]ROM Temp'!$B$6:$B$30, 0), MATCH(E191,'[3]ROM Temp'!$H$4:$AA$4, 0))</f>
        <v>0</v>
      </c>
    </row>
    <row r="192" spans="2:17" ht="28.8">
      <c r="B192" s="110" t="s">
        <v>56</v>
      </c>
      <c r="C192" s="110" t="s">
        <v>57</v>
      </c>
      <c r="E192" s="110" t="s">
        <v>103</v>
      </c>
      <c r="F192" s="110" t="s">
        <v>104</v>
      </c>
      <c r="G192" s="110" t="s">
        <v>61</v>
      </c>
      <c r="H192" s="110" t="s">
        <v>62</v>
      </c>
      <c r="I192" s="110" t="s">
        <v>63</v>
      </c>
      <c r="N192" s="13" t="s">
        <v>79</v>
      </c>
      <c r="Q192" s="112">
        <f>INDEX('[3]ROM Temp'!$H$6:$AB$30, MATCH(N192,'[3]ROM Temp'!$B$6:$B$30, 0), MATCH(E192,'[3]ROM Temp'!$H$4:$AA$4, 0))</f>
        <v>48</v>
      </c>
    </row>
    <row r="193" spans="2:21" ht="28.8">
      <c r="B193" s="110" t="s">
        <v>56</v>
      </c>
      <c r="C193" s="110" t="s">
        <v>57</v>
      </c>
      <c r="E193" s="110" t="s">
        <v>103</v>
      </c>
      <c r="F193" s="110" t="s">
        <v>104</v>
      </c>
      <c r="G193" s="110" t="s">
        <v>61</v>
      </c>
      <c r="H193" s="110" t="s">
        <v>62</v>
      </c>
      <c r="I193" s="110" t="s">
        <v>63</v>
      </c>
      <c r="N193" s="13" t="s">
        <v>80</v>
      </c>
      <c r="Q193" s="112">
        <f>INDEX('[3]ROM Temp'!$H$6:$AB$30, MATCH(N193,'[3]ROM Temp'!$B$6:$B$30, 0), MATCH(E193,'[3]ROM Temp'!$H$4:$AA$4, 0))</f>
        <v>14.427254869385639</v>
      </c>
    </row>
    <row r="194" spans="2:21" ht="28.8">
      <c r="B194" s="110" t="s">
        <v>56</v>
      </c>
      <c r="C194" s="110" t="s">
        <v>57</v>
      </c>
      <c r="E194" s="110" t="s">
        <v>103</v>
      </c>
      <c r="F194" s="110" t="s">
        <v>104</v>
      </c>
      <c r="G194" s="110" t="s">
        <v>61</v>
      </c>
      <c r="H194" s="110" t="s">
        <v>62</v>
      </c>
      <c r="I194" s="110" t="s">
        <v>63</v>
      </c>
      <c r="N194" s="13" t="s">
        <v>81</v>
      </c>
      <c r="Q194" s="112">
        <f>INDEX('[3]ROM Temp'!$H$6:$AB$30, MATCH(N194,'[3]ROM Temp'!$B$6:$B$30, 0), MATCH(E194,'[3]ROM Temp'!$H$4:$AA$4, 0))</f>
        <v>19.472265346441205</v>
      </c>
    </row>
    <row r="195" spans="2:21" ht="28.8">
      <c r="B195" s="110" t="s">
        <v>56</v>
      </c>
      <c r="C195" s="110" t="s">
        <v>57</v>
      </c>
      <c r="E195" s="110" t="s">
        <v>103</v>
      </c>
      <c r="F195" s="110" t="s">
        <v>104</v>
      </c>
      <c r="G195" s="110" t="s">
        <v>61</v>
      </c>
      <c r="H195" s="110" t="s">
        <v>62</v>
      </c>
      <c r="I195" s="110" t="s">
        <v>63</v>
      </c>
      <c r="N195" s="14" t="s">
        <v>82</v>
      </c>
      <c r="Q195" s="112">
        <f>INDEX('[3]ROM Temp'!$H$6:$AB$30, MATCH(N195,'[3]ROM Temp'!$B$6:$B$30, 0), MATCH(E195,'[3]ROM Temp'!$H$4:$AA$4, 0))</f>
        <v>12.560924956539219</v>
      </c>
    </row>
    <row r="196" spans="2:21" ht="28.8">
      <c r="B196" s="110" t="s">
        <v>56</v>
      </c>
      <c r="C196" s="110" t="s">
        <v>57</v>
      </c>
      <c r="E196" s="110" t="s">
        <v>103</v>
      </c>
      <c r="F196" s="110" t="s">
        <v>104</v>
      </c>
      <c r="G196" s="110" t="s">
        <v>61</v>
      </c>
      <c r="H196" s="110" t="s">
        <v>62</v>
      </c>
      <c r="I196" s="110" t="s">
        <v>63</v>
      </c>
      <c r="N196" s="13" t="s">
        <v>83</v>
      </c>
      <c r="Q196" s="112">
        <f>INDEX('[3]ROM Temp'!$H$6:$AB$30, MATCH(N196,'[3]ROM Temp'!$B$6:$B$30, 0), MATCH(E196,'[3]ROM Temp'!$H$4:$AA$4, 0))</f>
        <v>0</v>
      </c>
    </row>
    <row r="197" spans="2:21" ht="28.8">
      <c r="B197" s="110" t="s">
        <v>56</v>
      </c>
      <c r="C197" s="110" t="s">
        <v>57</v>
      </c>
      <c r="E197" s="110" t="s">
        <v>103</v>
      </c>
      <c r="F197" s="110" t="s">
        <v>104</v>
      </c>
      <c r="G197" s="110" t="s">
        <v>61</v>
      </c>
      <c r="H197" s="110" t="s">
        <v>62</v>
      </c>
      <c r="I197" s="110" t="s">
        <v>63</v>
      </c>
      <c r="N197" s="13" t="s">
        <v>84</v>
      </c>
      <c r="Q197" s="112">
        <f>INDEX('[3]ROM Temp'!$H$6:$AB$30, MATCH(N197,'[3]ROM Temp'!$B$6:$B$30, 0), MATCH(E197,'[3]ROM Temp'!$H$4:$AA$4, 0))</f>
        <v>55</v>
      </c>
    </row>
    <row r="198" spans="2:21" ht="28.8">
      <c r="B198" s="110" t="s">
        <v>56</v>
      </c>
      <c r="C198" s="110" t="s">
        <v>57</v>
      </c>
      <c r="E198" s="110" t="s">
        <v>103</v>
      </c>
      <c r="F198" s="110" t="s">
        <v>104</v>
      </c>
      <c r="G198" s="110" t="s">
        <v>61</v>
      </c>
      <c r="H198" s="110" t="s">
        <v>62</v>
      </c>
      <c r="I198" s="110" t="s">
        <v>63</v>
      </c>
      <c r="N198" s="13" t="s">
        <v>85</v>
      </c>
      <c r="Q198" s="112">
        <f>INDEX('[3]ROM Temp'!$H$6:$AB$30, MATCH(N198,'[3]ROM Temp'!$B$6:$B$30, 0), MATCH(E198,'[3]ROM Temp'!$H$4:$AA$4, 0))</f>
        <v>42.370711621039483</v>
      </c>
    </row>
    <row r="199" spans="2:21" ht="28.8">
      <c r="B199" s="110" t="s">
        <v>56</v>
      </c>
      <c r="C199" s="110" t="s">
        <v>57</v>
      </c>
      <c r="E199" s="110" t="s">
        <v>103</v>
      </c>
      <c r="F199" s="110" t="s">
        <v>104</v>
      </c>
      <c r="G199" s="110" t="s">
        <v>61</v>
      </c>
      <c r="H199" s="110" t="s">
        <v>62</v>
      </c>
      <c r="I199" s="110" t="s">
        <v>63</v>
      </c>
      <c r="N199" s="114" t="s">
        <v>86</v>
      </c>
      <c r="Q199" s="112">
        <f>INDEX('[3]ROM Temp'!$H$6:$AB$30, MATCH(N199,'[3]ROM Temp'!$B$6:$B$30, 0), MATCH(E199,'[3]ROM Temp'!$H$4:$AA$4, 0))</f>
        <v>0</v>
      </c>
    </row>
    <row r="200" spans="2:21" ht="28.8">
      <c r="B200" s="110" t="s">
        <v>56</v>
      </c>
      <c r="C200" s="110" t="s">
        <v>57</v>
      </c>
      <c r="E200" s="110" t="s">
        <v>103</v>
      </c>
      <c r="F200" s="110" t="s">
        <v>104</v>
      </c>
      <c r="G200" s="110" t="s">
        <v>61</v>
      </c>
      <c r="H200" s="110" t="s">
        <v>62</v>
      </c>
      <c r="I200" s="110" t="s">
        <v>63</v>
      </c>
      <c r="N200" s="114" t="s">
        <v>87</v>
      </c>
      <c r="Q200" s="112">
        <f>INDEX('[3]ROM Temp'!$H$6:$AB$30, MATCH(N200,'[3]ROM Temp'!$B$6:$B$30, 0), MATCH(E200,'[3]ROM Temp'!$H$4:$AA$4, 0))</f>
        <v>0</v>
      </c>
    </row>
    <row r="201" spans="2:21" ht="28.8">
      <c r="B201" s="110" t="s">
        <v>56</v>
      </c>
      <c r="C201" s="110" t="s">
        <v>57</v>
      </c>
      <c r="E201" s="110" t="s">
        <v>103</v>
      </c>
      <c r="F201" s="110" t="s">
        <v>104</v>
      </c>
      <c r="G201" s="110" t="s">
        <v>61</v>
      </c>
      <c r="H201" s="110" t="s">
        <v>62</v>
      </c>
      <c r="I201" s="110" t="s">
        <v>63</v>
      </c>
      <c r="N201" s="14" t="s">
        <v>88</v>
      </c>
      <c r="Q201" s="112">
        <f>INDEX('[3]ROM Temp'!$H$6:$AB$30, MATCH(N201,'[3]ROM Temp'!$B$6:$B$30, 0), MATCH(E201,'[3]ROM Temp'!$H$4:$AA$4, 0))</f>
        <v>64.062663068596891</v>
      </c>
    </row>
    <row r="202" spans="2:21" ht="28.8">
      <c r="B202" s="110" t="s">
        <v>105</v>
      </c>
      <c r="C202" s="110" t="s">
        <v>106</v>
      </c>
      <c r="D202" s="110" t="s">
        <v>107</v>
      </c>
      <c r="E202" s="110" t="s">
        <v>108</v>
      </c>
      <c r="F202" t="s">
        <v>109</v>
      </c>
      <c r="G202" s="110" t="s">
        <v>110</v>
      </c>
      <c r="H202" s="110" t="s">
        <v>111</v>
      </c>
      <c r="I202" s="110" t="s">
        <v>63</v>
      </c>
      <c r="J202" s="110" t="s">
        <v>112</v>
      </c>
      <c r="K202" s="110">
        <v>100434</v>
      </c>
      <c r="L202" s="111">
        <v>223475</v>
      </c>
      <c r="M202" s="110">
        <v>150223</v>
      </c>
      <c r="N202" s="13" t="s">
        <v>64</v>
      </c>
      <c r="Q202" s="112">
        <f>INDEX('[3]ROM Temp'!$H$6:$AB$30, MATCH(N202,'[3]ROM Temp'!$B$6:$B$30, 0), MATCH(E202,'[3]ROM Temp'!$H$4:$AA$4, 0))</f>
        <v>0</v>
      </c>
      <c r="S202" s="110">
        <v>0.67221389417160704</v>
      </c>
      <c r="T202" s="110">
        <v>0.449419398142969</v>
      </c>
      <c r="U202" s="110">
        <v>2016</v>
      </c>
    </row>
    <row r="203" spans="2:21" ht="28.8">
      <c r="B203" s="110" t="s">
        <v>105</v>
      </c>
      <c r="C203" s="110" t="s">
        <v>106</v>
      </c>
      <c r="D203" s="110" t="s">
        <v>107</v>
      </c>
      <c r="E203" s="110" t="s">
        <v>108</v>
      </c>
      <c r="F203" t="s">
        <v>109</v>
      </c>
      <c r="G203" s="110" t="s">
        <v>110</v>
      </c>
      <c r="H203" s="110" t="s">
        <v>111</v>
      </c>
      <c r="I203" s="110" t="s">
        <v>63</v>
      </c>
      <c r="J203" s="110" t="s">
        <v>112</v>
      </c>
      <c r="K203" s="110">
        <v>100434</v>
      </c>
      <c r="L203" s="111">
        <v>223475</v>
      </c>
      <c r="M203" s="110">
        <v>150223</v>
      </c>
      <c r="N203" s="13" t="s">
        <v>65</v>
      </c>
      <c r="Q203" s="112">
        <f>INDEX('[3]ROM Temp'!$H$6:$AB$30, MATCH(N203,'[3]ROM Temp'!$B$6:$B$30, 0), MATCH(E203,'[3]ROM Temp'!$H$4:$AA$4, 0))</f>
        <v>0</v>
      </c>
      <c r="S203" s="110">
        <v>0.67221389417160704</v>
      </c>
      <c r="T203" s="110">
        <v>0.449419398142969</v>
      </c>
      <c r="U203" s="110">
        <v>2016</v>
      </c>
    </row>
    <row r="204" spans="2:21" ht="28.8">
      <c r="B204" s="110" t="s">
        <v>105</v>
      </c>
      <c r="C204" s="110" t="s">
        <v>106</v>
      </c>
      <c r="D204" s="110" t="s">
        <v>107</v>
      </c>
      <c r="E204" s="110" t="s">
        <v>108</v>
      </c>
      <c r="F204" t="s">
        <v>109</v>
      </c>
      <c r="G204" s="110" t="s">
        <v>110</v>
      </c>
      <c r="H204" s="110" t="s">
        <v>111</v>
      </c>
      <c r="I204" s="110" t="s">
        <v>63</v>
      </c>
      <c r="J204" s="110" t="s">
        <v>112</v>
      </c>
      <c r="K204" s="110">
        <v>100434</v>
      </c>
      <c r="L204" s="111">
        <v>223475</v>
      </c>
      <c r="M204" s="110">
        <v>150223</v>
      </c>
      <c r="N204" s="13" t="s">
        <v>66</v>
      </c>
      <c r="Q204" s="112">
        <f>INDEX('[3]ROM Temp'!$H$6:$AB$30, MATCH(N204,'[3]ROM Temp'!$B$6:$B$30, 0), MATCH(E204,'[3]ROM Temp'!$H$4:$AA$4, 0))</f>
        <v>0</v>
      </c>
      <c r="S204" s="110">
        <v>0.67221389417160704</v>
      </c>
      <c r="T204" s="110">
        <v>0.449419398142969</v>
      </c>
      <c r="U204" s="110">
        <v>2016</v>
      </c>
    </row>
    <row r="205" spans="2:21" ht="28.8">
      <c r="B205" s="110" t="s">
        <v>105</v>
      </c>
      <c r="C205" s="110" t="s">
        <v>106</v>
      </c>
      <c r="D205" s="110" t="s">
        <v>107</v>
      </c>
      <c r="E205" s="110" t="s">
        <v>108</v>
      </c>
      <c r="F205" t="s">
        <v>109</v>
      </c>
      <c r="G205" s="110" t="s">
        <v>110</v>
      </c>
      <c r="H205" s="110" t="s">
        <v>111</v>
      </c>
      <c r="I205" s="110" t="s">
        <v>63</v>
      </c>
      <c r="J205" s="110" t="s">
        <v>112</v>
      </c>
      <c r="K205" s="110">
        <v>100434</v>
      </c>
      <c r="L205" s="111">
        <v>223475</v>
      </c>
      <c r="M205" s="110">
        <v>150223</v>
      </c>
      <c r="N205" s="13" t="s">
        <v>67</v>
      </c>
      <c r="Q205" s="112">
        <f>INDEX('[3]ROM Temp'!$H$6:$AB$30, MATCH(N205,'[3]ROM Temp'!$B$6:$B$30, 0), MATCH(E205,'[3]ROM Temp'!$H$4:$AA$4, 0))</f>
        <v>9.1532053751942488</v>
      </c>
      <c r="S205" s="110">
        <v>0.67221389417160704</v>
      </c>
      <c r="T205" s="110">
        <v>0.449419398142969</v>
      </c>
      <c r="U205" s="110">
        <v>2016</v>
      </c>
    </row>
    <row r="206" spans="2:21" ht="28.8">
      <c r="B206" s="110" t="s">
        <v>105</v>
      </c>
      <c r="C206" s="110" t="s">
        <v>106</v>
      </c>
      <c r="D206" s="110" t="s">
        <v>107</v>
      </c>
      <c r="E206" s="110" t="s">
        <v>108</v>
      </c>
      <c r="F206" t="s">
        <v>109</v>
      </c>
      <c r="G206" s="110" t="s">
        <v>110</v>
      </c>
      <c r="H206" s="110" t="s">
        <v>111</v>
      </c>
      <c r="I206" s="110" t="s">
        <v>63</v>
      </c>
      <c r="J206" s="110" t="s">
        <v>112</v>
      </c>
      <c r="K206" s="110">
        <v>100434</v>
      </c>
      <c r="L206" s="111">
        <v>223475</v>
      </c>
      <c r="M206" s="110">
        <v>150223</v>
      </c>
      <c r="N206" s="13" t="s">
        <v>68</v>
      </c>
      <c r="Q206" s="112">
        <f>INDEX('[3]ROM Temp'!$H$6:$AB$30, MATCH(N206,'[3]ROM Temp'!$B$6:$B$30, 0), MATCH(E206,'[3]ROM Temp'!$H$4:$AA$4, 0))</f>
        <v>0</v>
      </c>
      <c r="S206" s="110">
        <v>0.67221389417160704</v>
      </c>
      <c r="T206" s="110">
        <v>0.449419398142969</v>
      </c>
      <c r="U206" s="110">
        <v>2016</v>
      </c>
    </row>
    <row r="207" spans="2:21" ht="28.8">
      <c r="B207" s="110" t="s">
        <v>105</v>
      </c>
      <c r="C207" s="110" t="s">
        <v>106</v>
      </c>
      <c r="D207" s="110" t="s">
        <v>107</v>
      </c>
      <c r="E207" s="110" t="s">
        <v>108</v>
      </c>
      <c r="F207" t="s">
        <v>109</v>
      </c>
      <c r="G207" s="110" t="s">
        <v>110</v>
      </c>
      <c r="H207" s="110" t="s">
        <v>111</v>
      </c>
      <c r="I207" s="110" t="s">
        <v>63</v>
      </c>
      <c r="J207" s="110" t="s">
        <v>112</v>
      </c>
      <c r="K207" s="110">
        <v>100434</v>
      </c>
      <c r="L207" s="111">
        <v>223475</v>
      </c>
      <c r="M207" s="110">
        <v>150223</v>
      </c>
      <c r="N207" s="13" t="s">
        <v>69</v>
      </c>
      <c r="Q207" s="112">
        <f>INDEX('[3]ROM Temp'!$H$6:$AB$30, MATCH(N207,'[3]ROM Temp'!$B$6:$B$30, 0), MATCH(E207,'[3]ROM Temp'!$H$4:$AA$4, 0))</f>
        <v>50.238332764164902</v>
      </c>
      <c r="S207" s="110">
        <v>0.67221389417160704</v>
      </c>
      <c r="T207" s="110">
        <v>0.449419398142969</v>
      </c>
      <c r="U207" s="110">
        <v>2016</v>
      </c>
    </row>
    <row r="208" spans="2:21" ht="28.8">
      <c r="B208" s="110" t="s">
        <v>105</v>
      </c>
      <c r="C208" s="110" t="s">
        <v>106</v>
      </c>
      <c r="D208" s="110" t="s">
        <v>107</v>
      </c>
      <c r="E208" s="110" t="s">
        <v>108</v>
      </c>
      <c r="F208" t="s">
        <v>109</v>
      </c>
      <c r="G208" s="110" t="s">
        <v>110</v>
      </c>
      <c r="H208" s="110" t="s">
        <v>111</v>
      </c>
      <c r="I208" s="110" t="s">
        <v>63</v>
      </c>
      <c r="J208" s="110" t="s">
        <v>112</v>
      </c>
      <c r="K208" s="110">
        <v>100434</v>
      </c>
      <c r="L208" s="111">
        <v>223475</v>
      </c>
      <c r="M208" s="110">
        <v>150223</v>
      </c>
      <c r="N208" s="14" t="s">
        <v>70</v>
      </c>
      <c r="Q208" s="112">
        <f>INDEX('[3]ROM Temp'!$H$6:$AB$30, MATCH(N208,'[3]ROM Temp'!$B$6:$B$30, 0), MATCH(E208,'[3]ROM Temp'!$H$4:$AA$4, 0))</f>
        <v>43.844855590554793</v>
      </c>
      <c r="S208" s="110">
        <v>0.67221389417160704</v>
      </c>
      <c r="T208" s="110">
        <v>0.449419398142969</v>
      </c>
      <c r="U208" s="110">
        <v>2016</v>
      </c>
    </row>
    <row r="209" spans="2:21" ht="28.8">
      <c r="B209" s="110" t="s">
        <v>105</v>
      </c>
      <c r="C209" s="110" t="s">
        <v>106</v>
      </c>
      <c r="D209" s="110" t="s">
        <v>107</v>
      </c>
      <c r="E209" s="110" t="s">
        <v>108</v>
      </c>
      <c r="F209" t="s">
        <v>109</v>
      </c>
      <c r="G209" s="110" t="s">
        <v>110</v>
      </c>
      <c r="H209" s="110" t="s">
        <v>111</v>
      </c>
      <c r="I209" s="110" t="s">
        <v>63</v>
      </c>
      <c r="J209" s="110" t="s">
        <v>112</v>
      </c>
      <c r="K209" s="110">
        <v>100434</v>
      </c>
      <c r="L209" s="111">
        <v>223475</v>
      </c>
      <c r="M209" s="110">
        <v>150223</v>
      </c>
      <c r="N209" s="14" t="s">
        <v>71</v>
      </c>
      <c r="Q209" s="112">
        <f>INDEX('[3]ROM Temp'!$H$6:$AB$30, MATCH(N209,'[3]ROM Temp'!$B$6:$B$30, 0), MATCH(E209,'[3]ROM Temp'!$H$4:$AA$4, 0))</f>
        <v>12.445704075027141</v>
      </c>
      <c r="S209" s="110">
        <v>0.67221389417160704</v>
      </c>
      <c r="T209" s="110">
        <v>0.449419398142969</v>
      </c>
      <c r="U209" s="110">
        <v>2016</v>
      </c>
    </row>
    <row r="210" spans="2:21" ht="28.8">
      <c r="B210" s="110" t="s">
        <v>105</v>
      </c>
      <c r="C210" s="110" t="s">
        <v>106</v>
      </c>
      <c r="D210" s="110" t="s">
        <v>107</v>
      </c>
      <c r="E210" s="110" t="s">
        <v>108</v>
      </c>
      <c r="F210" t="s">
        <v>109</v>
      </c>
      <c r="G210" s="110" t="s">
        <v>110</v>
      </c>
      <c r="H210" s="110" t="s">
        <v>111</v>
      </c>
      <c r="I210" s="110" t="s">
        <v>63</v>
      </c>
      <c r="J210" s="110" t="s">
        <v>112</v>
      </c>
      <c r="K210" s="110">
        <v>100434</v>
      </c>
      <c r="L210" s="111">
        <v>223475</v>
      </c>
      <c r="M210" s="110">
        <v>150223</v>
      </c>
      <c r="N210" s="14" t="s">
        <v>72</v>
      </c>
      <c r="Q210" s="112">
        <f>INDEX('[3]ROM Temp'!$H$6:$AB$30, MATCH(N210,'[3]ROM Temp'!$B$6:$B$30, 0), MATCH(E210,'[3]ROM Temp'!$H$4:$AA$4, 0))</f>
        <v>42.650525176214089</v>
      </c>
      <c r="S210" s="110">
        <v>0.67221389417160704</v>
      </c>
      <c r="T210" s="110">
        <v>0.449419398142969</v>
      </c>
      <c r="U210" s="110">
        <v>2016</v>
      </c>
    </row>
    <row r="211" spans="2:21" ht="28.8">
      <c r="B211" s="110" t="s">
        <v>105</v>
      </c>
      <c r="C211" s="110" t="s">
        <v>106</v>
      </c>
      <c r="D211" s="110" t="s">
        <v>107</v>
      </c>
      <c r="E211" s="110" t="s">
        <v>108</v>
      </c>
      <c r="F211" t="s">
        <v>109</v>
      </c>
      <c r="G211" s="110" t="s">
        <v>110</v>
      </c>
      <c r="H211" s="110" t="s">
        <v>111</v>
      </c>
      <c r="I211" s="110" t="s">
        <v>63</v>
      </c>
      <c r="J211" s="110" t="s">
        <v>112</v>
      </c>
      <c r="K211" s="110">
        <v>100434</v>
      </c>
      <c r="L211" s="111">
        <v>223475</v>
      </c>
      <c r="M211" s="110">
        <v>150223</v>
      </c>
      <c r="N211" s="14" t="s">
        <v>73</v>
      </c>
      <c r="Q211" s="112">
        <f>INDEX('[3]ROM Temp'!$H$6:$AB$30, MATCH(N211,'[3]ROM Temp'!$B$6:$B$30, 0), MATCH(E211,'[3]ROM Temp'!$H$4:$AA$4, 0))</f>
        <v>0</v>
      </c>
      <c r="S211" s="110">
        <v>0.67221389417160704</v>
      </c>
      <c r="T211" s="110">
        <v>0.449419398142969</v>
      </c>
      <c r="U211" s="110">
        <v>2016</v>
      </c>
    </row>
    <row r="212" spans="2:21" ht="28.8">
      <c r="B212" s="110" t="s">
        <v>105</v>
      </c>
      <c r="C212" s="110" t="s">
        <v>106</v>
      </c>
      <c r="D212" s="110" t="s">
        <v>107</v>
      </c>
      <c r="E212" s="110" t="s">
        <v>108</v>
      </c>
      <c r="F212" t="s">
        <v>109</v>
      </c>
      <c r="G212" s="110" t="s">
        <v>110</v>
      </c>
      <c r="H212" s="110" t="s">
        <v>111</v>
      </c>
      <c r="I212" s="110" t="s">
        <v>63</v>
      </c>
      <c r="J212" s="110" t="s">
        <v>112</v>
      </c>
      <c r="K212" s="110">
        <v>100434</v>
      </c>
      <c r="L212" s="111">
        <v>223475</v>
      </c>
      <c r="M212" s="110">
        <v>150223</v>
      </c>
      <c r="N212" s="14" t="s">
        <v>74</v>
      </c>
      <c r="Q212" s="112">
        <f>INDEX('[3]ROM Temp'!$H$6:$AB$30, MATCH(N212,'[3]ROM Temp'!$B$6:$B$30, 0), MATCH(E212,'[3]ROM Temp'!$H$4:$AA$4, 0))</f>
        <v>0</v>
      </c>
      <c r="S212" s="110">
        <v>0.67221389417160704</v>
      </c>
      <c r="T212" s="110">
        <v>0.449419398142969</v>
      </c>
      <c r="U212" s="110">
        <v>2016</v>
      </c>
    </row>
    <row r="213" spans="2:21" ht="28.8">
      <c r="B213" s="110" t="s">
        <v>105</v>
      </c>
      <c r="C213" s="110" t="s">
        <v>106</v>
      </c>
      <c r="D213" s="110" t="s">
        <v>107</v>
      </c>
      <c r="E213" s="110" t="s">
        <v>108</v>
      </c>
      <c r="F213" t="s">
        <v>109</v>
      </c>
      <c r="G213" s="110" t="s">
        <v>110</v>
      </c>
      <c r="H213" s="110" t="s">
        <v>111</v>
      </c>
      <c r="I213" s="110" t="s">
        <v>63</v>
      </c>
      <c r="J213" s="110" t="s">
        <v>112</v>
      </c>
      <c r="K213" s="110">
        <v>100434</v>
      </c>
      <c r="L213" s="111">
        <v>223475</v>
      </c>
      <c r="M213" s="110">
        <v>150223</v>
      </c>
      <c r="N213" s="13" t="s">
        <v>75</v>
      </c>
      <c r="Q213" s="112">
        <f>INDEX('[3]ROM Temp'!$H$6:$AB$30, MATCH(N213,'[3]ROM Temp'!$B$6:$B$30, 0), MATCH(E213,'[3]ROM Temp'!$H$4:$AA$4, 0))</f>
        <v>0</v>
      </c>
      <c r="S213" s="110">
        <v>0.67221389417160704</v>
      </c>
      <c r="T213" s="110">
        <v>0.449419398142969</v>
      </c>
      <c r="U213" s="110">
        <v>2016</v>
      </c>
    </row>
    <row r="214" spans="2:21" ht="28.8">
      <c r="B214" s="110" t="s">
        <v>105</v>
      </c>
      <c r="C214" s="110" t="s">
        <v>106</v>
      </c>
      <c r="D214" s="110" t="s">
        <v>107</v>
      </c>
      <c r="E214" s="110" t="s">
        <v>108</v>
      </c>
      <c r="F214" t="s">
        <v>109</v>
      </c>
      <c r="G214" s="110" t="s">
        <v>110</v>
      </c>
      <c r="H214" s="110" t="s">
        <v>111</v>
      </c>
      <c r="I214" s="110" t="s">
        <v>63</v>
      </c>
      <c r="J214" s="110" t="s">
        <v>112</v>
      </c>
      <c r="K214" s="110">
        <v>100434</v>
      </c>
      <c r="L214" s="111">
        <v>223475</v>
      </c>
      <c r="M214" s="110">
        <v>150223</v>
      </c>
      <c r="N214" s="14" t="s">
        <v>76</v>
      </c>
      <c r="Q214" s="112">
        <f>INDEX('[3]ROM Temp'!$H$6:$AB$30, MATCH(N214,'[3]ROM Temp'!$B$6:$B$30, 0), MATCH(E214,'[3]ROM Temp'!$H$4:$AA$4, 0))</f>
        <v>0</v>
      </c>
      <c r="S214" s="110">
        <v>0.67221389417160704</v>
      </c>
      <c r="T214" s="110">
        <v>0.449419398142969</v>
      </c>
      <c r="U214" s="110">
        <v>2016</v>
      </c>
    </row>
    <row r="215" spans="2:21" ht="28.8">
      <c r="B215" s="110" t="s">
        <v>105</v>
      </c>
      <c r="C215" s="110" t="s">
        <v>106</v>
      </c>
      <c r="D215" s="110" t="s">
        <v>107</v>
      </c>
      <c r="E215" s="110" t="s">
        <v>108</v>
      </c>
      <c r="F215" t="s">
        <v>109</v>
      </c>
      <c r="G215" s="110" t="s">
        <v>110</v>
      </c>
      <c r="H215" s="110" t="s">
        <v>111</v>
      </c>
      <c r="I215" s="110" t="s">
        <v>63</v>
      </c>
      <c r="J215" s="110" t="s">
        <v>112</v>
      </c>
      <c r="K215" s="110">
        <v>100434</v>
      </c>
      <c r="L215" s="111">
        <v>223475</v>
      </c>
      <c r="M215" s="110">
        <v>150223</v>
      </c>
      <c r="N215" s="14" t="s">
        <v>77</v>
      </c>
      <c r="Q215" s="112">
        <f>INDEX('[3]ROM Temp'!$H$6:$AB$30, MATCH(N215,'[3]ROM Temp'!$B$6:$B$30, 0), MATCH(E215,'[3]ROM Temp'!$H$4:$AA$4, 0))</f>
        <v>0</v>
      </c>
      <c r="S215" s="110">
        <v>0.67221389417160704</v>
      </c>
      <c r="T215" s="110">
        <v>0.449419398142969</v>
      </c>
      <c r="U215" s="110">
        <v>2016</v>
      </c>
    </row>
    <row r="216" spans="2:21" ht="28.8">
      <c r="B216" s="110" t="s">
        <v>105</v>
      </c>
      <c r="C216" s="110" t="s">
        <v>106</v>
      </c>
      <c r="D216" s="110" t="s">
        <v>107</v>
      </c>
      <c r="E216" s="110" t="s">
        <v>108</v>
      </c>
      <c r="F216" t="s">
        <v>109</v>
      </c>
      <c r="G216" s="110" t="s">
        <v>110</v>
      </c>
      <c r="H216" s="110" t="s">
        <v>111</v>
      </c>
      <c r="I216" s="110" t="s">
        <v>63</v>
      </c>
      <c r="J216" s="110" t="s">
        <v>112</v>
      </c>
      <c r="K216" s="110">
        <v>100434</v>
      </c>
      <c r="L216" s="111">
        <v>223475</v>
      </c>
      <c r="M216" s="110">
        <v>150223</v>
      </c>
      <c r="N216" s="14" t="s">
        <v>78</v>
      </c>
      <c r="Q216" s="112">
        <f>INDEX('[3]ROM Temp'!$H$6:$AB$30, MATCH(N216,'[3]ROM Temp'!$B$6:$B$30, 0), MATCH(E216,'[3]ROM Temp'!$H$4:$AA$4, 0))</f>
        <v>0</v>
      </c>
      <c r="S216" s="110">
        <v>0.67221389417160704</v>
      </c>
      <c r="T216" s="110">
        <v>0.449419398142969</v>
      </c>
      <c r="U216" s="110">
        <v>2016</v>
      </c>
    </row>
    <row r="217" spans="2:21" ht="28.8">
      <c r="B217" s="110" t="s">
        <v>105</v>
      </c>
      <c r="C217" s="110" t="s">
        <v>106</v>
      </c>
      <c r="D217" s="110" t="s">
        <v>107</v>
      </c>
      <c r="E217" s="110" t="s">
        <v>108</v>
      </c>
      <c r="F217" t="s">
        <v>109</v>
      </c>
      <c r="G217" s="110" t="s">
        <v>110</v>
      </c>
      <c r="H217" s="110" t="s">
        <v>111</v>
      </c>
      <c r="I217" s="110" t="s">
        <v>63</v>
      </c>
      <c r="J217" s="110" t="s">
        <v>112</v>
      </c>
      <c r="K217" s="110">
        <v>100434</v>
      </c>
      <c r="L217" s="111">
        <v>223475</v>
      </c>
      <c r="M217" s="110">
        <v>150223</v>
      </c>
      <c r="N217" s="13" t="s">
        <v>79</v>
      </c>
      <c r="Q217" s="112">
        <f>INDEX('[3]ROM Temp'!$H$6:$AB$30, MATCH(N217,'[3]ROM Temp'!$B$6:$B$30, 0), MATCH(E217,'[3]ROM Temp'!$H$4:$AA$4, 0))</f>
        <v>36.857200995063629</v>
      </c>
      <c r="S217" s="110">
        <v>0.67221389417160704</v>
      </c>
      <c r="T217" s="110">
        <v>0.449419398142969</v>
      </c>
      <c r="U217" s="110">
        <v>2016</v>
      </c>
    </row>
    <row r="218" spans="2:21" ht="28.8">
      <c r="B218" s="110" t="s">
        <v>105</v>
      </c>
      <c r="C218" s="110" t="s">
        <v>106</v>
      </c>
      <c r="D218" s="110" t="s">
        <v>107</v>
      </c>
      <c r="E218" s="110" t="s">
        <v>108</v>
      </c>
      <c r="F218" t="s">
        <v>109</v>
      </c>
      <c r="G218" s="110" t="s">
        <v>110</v>
      </c>
      <c r="H218" s="110" t="s">
        <v>111</v>
      </c>
      <c r="I218" s="110" t="s">
        <v>63</v>
      </c>
      <c r="J218" s="110" t="s">
        <v>112</v>
      </c>
      <c r="K218" s="110">
        <v>100434</v>
      </c>
      <c r="L218" s="111">
        <v>223475</v>
      </c>
      <c r="M218" s="110">
        <v>150223</v>
      </c>
      <c r="N218" s="13" t="s">
        <v>80</v>
      </c>
      <c r="Q218" s="112">
        <f>INDEX('[3]ROM Temp'!$H$6:$AB$30, MATCH(N218,'[3]ROM Temp'!$B$6:$B$30, 0), MATCH(E218,'[3]ROM Temp'!$H$4:$AA$4, 0))</f>
        <v>11.297948868749348</v>
      </c>
      <c r="S218" s="110">
        <v>0.67221389417160704</v>
      </c>
      <c r="T218" s="110">
        <v>0.449419398142969</v>
      </c>
      <c r="U218" s="110">
        <v>2016</v>
      </c>
    </row>
    <row r="219" spans="2:21" ht="28.8">
      <c r="B219" s="110" t="s">
        <v>105</v>
      </c>
      <c r="C219" s="110" t="s">
        <v>106</v>
      </c>
      <c r="D219" s="110" t="s">
        <v>107</v>
      </c>
      <c r="E219" s="110" t="s">
        <v>108</v>
      </c>
      <c r="F219" t="s">
        <v>109</v>
      </c>
      <c r="G219" s="110" t="s">
        <v>110</v>
      </c>
      <c r="H219" s="110" t="s">
        <v>111</v>
      </c>
      <c r="I219" s="110" t="s">
        <v>63</v>
      </c>
      <c r="J219" s="110" t="s">
        <v>112</v>
      </c>
      <c r="K219" s="110">
        <v>100434</v>
      </c>
      <c r="L219" s="111">
        <v>223475</v>
      </c>
      <c r="M219" s="110">
        <v>150223</v>
      </c>
      <c r="N219" s="13" t="s">
        <v>81</v>
      </c>
      <c r="Q219" s="112">
        <f>INDEX('[3]ROM Temp'!$H$6:$AB$30, MATCH(N219,'[3]ROM Temp'!$B$6:$B$30, 0), MATCH(E219,'[3]ROM Temp'!$H$4:$AA$4, 0))</f>
        <v>24.862796063753191</v>
      </c>
      <c r="S219" s="110">
        <v>0.67221389417160704</v>
      </c>
      <c r="T219" s="110">
        <v>0.449419398142969</v>
      </c>
      <c r="U219" s="110">
        <v>2016</v>
      </c>
    </row>
    <row r="220" spans="2:21" ht="28.8">
      <c r="B220" s="110" t="s">
        <v>105</v>
      </c>
      <c r="C220" s="110" t="s">
        <v>106</v>
      </c>
      <c r="D220" s="110" t="s">
        <v>107</v>
      </c>
      <c r="E220" s="110" t="s">
        <v>108</v>
      </c>
      <c r="F220" t="s">
        <v>109</v>
      </c>
      <c r="G220" s="110" t="s">
        <v>110</v>
      </c>
      <c r="H220" s="110" t="s">
        <v>111</v>
      </c>
      <c r="I220" s="110" t="s">
        <v>63</v>
      </c>
      <c r="J220" s="110" t="s">
        <v>112</v>
      </c>
      <c r="K220" s="110">
        <v>100434</v>
      </c>
      <c r="L220" s="111">
        <v>223475</v>
      </c>
      <c r="M220" s="110">
        <v>150223</v>
      </c>
      <c r="N220" s="14" t="s">
        <v>82</v>
      </c>
      <c r="Q220" s="112">
        <f>INDEX('[3]ROM Temp'!$H$6:$AB$30, MATCH(N220,'[3]ROM Temp'!$B$6:$B$30, 0), MATCH(E220,'[3]ROM Temp'!$H$4:$AA$4, 0))</f>
        <v>0</v>
      </c>
      <c r="S220" s="110">
        <v>0.67221389417160704</v>
      </c>
      <c r="T220" s="110">
        <v>0.449419398142969</v>
      </c>
      <c r="U220" s="110">
        <v>2016</v>
      </c>
    </row>
    <row r="221" spans="2:21" ht="28.8">
      <c r="B221" s="110" t="s">
        <v>105</v>
      </c>
      <c r="C221" s="110" t="s">
        <v>106</v>
      </c>
      <c r="D221" s="110" t="s">
        <v>107</v>
      </c>
      <c r="E221" s="110" t="s">
        <v>108</v>
      </c>
      <c r="F221" t="s">
        <v>109</v>
      </c>
      <c r="G221" s="110" t="s">
        <v>110</v>
      </c>
      <c r="H221" s="110" t="s">
        <v>111</v>
      </c>
      <c r="I221" s="110" t="s">
        <v>63</v>
      </c>
      <c r="J221" s="110" t="s">
        <v>112</v>
      </c>
      <c r="K221" s="110">
        <v>100434</v>
      </c>
      <c r="L221" s="111">
        <v>223475</v>
      </c>
      <c r="M221" s="110">
        <v>150223</v>
      </c>
      <c r="N221" s="13" t="s">
        <v>83</v>
      </c>
      <c r="Q221" s="112">
        <f>INDEX('[3]ROM Temp'!$H$6:$AB$30, MATCH(N221,'[3]ROM Temp'!$B$6:$B$30, 0), MATCH(E221,'[3]ROM Temp'!$H$4:$AA$4, 0))</f>
        <v>0</v>
      </c>
      <c r="S221" s="110">
        <v>0.67221389417160704</v>
      </c>
      <c r="T221" s="110">
        <v>0.449419398142969</v>
      </c>
      <c r="U221" s="110">
        <v>2016</v>
      </c>
    </row>
    <row r="222" spans="2:21" ht="28.8">
      <c r="B222" s="110" t="s">
        <v>105</v>
      </c>
      <c r="C222" s="110" t="s">
        <v>106</v>
      </c>
      <c r="D222" s="110" t="s">
        <v>107</v>
      </c>
      <c r="E222" s="110" t="s">
        <v>108</v>
      </c>
      <c r="F222" t="s">
        <v>109</v>
      </c>
      <c r="G222" s="110" t="s">
        <v>110</v>
      </c>
      <c r="H222" s="110" t="s">
        <v>111</v>
      </c>
      <c r="I222" s="110" t="s">
        <v>63</v>
      </c>
      <c r="J222" s="110" t="s">
        <v>112</v>
      </c>
      <c r="K222" s="110">
        <v>100434</v>
      </c>
      <c r="L222" s="111">
        <v>223475</v>
      </c>
      <c r="M222" s="110">
        <v>150223</v>
      </c>
      <c r="N222" s="13" t="s">
        <v>84</v>
      </c>
      <c r="Q222" s="112">
        <f>INDEX('[3]ROM Temp'!$H$6:$AB$30, MATCH(N222,'[3]ROM Temp'!$B$6:$B$30, 0), MATCH(E222,'[3]ROM Temp'!$H$4:$AA$4, 0))</f>
        <v>0</v>
      </c>
      <c r="S222" s="110">
        <v>0.67221389417160704</v>
      </c>
      <c r="T222" s="110">
        <v>0.449419398142969</v>
      </c>
      <c r="U222" s="110">
        <v>2016</v>
      </c>
    </row>
    <row r="223" spans="2:21" ht="28.8">
      <c r="B223" s="110" t="s">
        <v>105</v>
      </c>
      <c r="C223" s="110" t="s">
        <v>106</v>
      </c>
      <c r="D223" s="110" t="s">
        <v>107</v>
      </c>
      <c r="E223" s="110" t="s">
        <v>108</v>
      </c>
      <c r="F223" t="s">
        <v>109</v>
      </c>
      <c r="G223" s="110" t="s">
        <v>110</v>
      </c>
      <c r="H223" s="110" t="s">
        <v>111</v>
      </c>
      <c r="I223" s="110" t="s">
        <v>63</v>
      </c>
      <c r="J223" s="110" t="s">
        <v>112</v>
      </c>
      <c r="K223" s="110">
        <v>100434</v>
      </c>
      <c r="L223" s="111">
        <v>223475</v>
      </c>
      <c r="M223" s="110">
        <v>150223</v>
      </c>
      <c r="N223" s="13" t="s">
        <v>85</v>
      </c>
      <c r="Q223" s="112">
        <f>INDEX('[3]ROM Temp'!$H$6:$AB$30, MATCH(N223,'[3]ROM Temp'!$B$6:$B$30, 0), MATCH(E223,'[3]ROM Temp'!$H$4:$AA$4, 0))</f>
        <v>0</v>
      </c>
      <c r="S223" s="110">
        <v>0.67221389417160704</v>
      </c>
      <c r="T223" s="110">
        <v>0.449419398142969</v>
      </c>
      <c r="U223" s="110">
        <v>2016</v>
      </c>
    </row>
    <row r="224" spans="2:21" ht="28.8">
      <c r="B224" s="110" t="s">
        <v>105</v>
      </c>
      <c r="C224" s="110" t="s">
        <v>106</v>
      </c>
      <c r="D224" s="110" t="s">
        <v>107</v>
      </c>
      <c r="E224" s="110" t="s">
        <v>108</v>
      </c>
      <c r="F224" t="s">
        <v>109</v>
      </c>
      <c r="G224" s="110" t="s">
        <v>110</v>
      </c>
      <c r="H224" s="110" t="s">
        <v>111</v>
      </c>
      <c r="I224" s="110" t="s">
        <v>63</v>
      </c>
      <c r="J224" s="110" t="s">
        <v>112</v>
      </c>
      <c r="K224" s="110">
        <v>100434</v>
      </c>
      <c r="L224" s="111">
        <v>223475</v>
      </c>
      <c r="M224" s="110">
        <v>150223</v>
      </c>
      <c r="N224" s="114" t="s">
        <v>86</v>
      </c>
      <c r="Q224" s="112">
        <f>INDEX('[3]ROM Temp'!$H$6:$AB$30, MATCH(N224,'[3]ROM Temp'!$B$6:$B$30, 0), MATCH(E224,'[3]ROM Temp'!$H$4:$AA$4, 0))</f>
        <v>0</v>
      </c>
      <c r="S224" s="110">
        <v>0.67221389417160704</v>
      </c>
      <c r="T224" s="110">
        <v>0.449419398142969</v>
      </c>
      <c r="U224" s="110">
        <v>2016</v>
      </c>
    </row>
    <row r="225" spans="2:21" ht="28.8">
      <c r="B225" s="110" t="s">
        <v>105</v>
      </c>
      <c r="C225" s="110" t="s">
        <v>106</v>
      </c>
      <c r="D225" s="110" t="s">
        <v>107</v>
      </c>
      <c r="E225" s="110" t="s">
        <v>108</v>
      </c>
      <c r="F225" t="s">
        <v>109</v>
      </c>
      <c r="G225" s="110" t="s">
        <v>110</v>
      </c>
      <c r="H225" s="110" t="s">
        <v>111</v>
      </c>
      <c r="I225" s="110" t="s">
        <v>63</v>
      </c>
      <c r="J225" s="110" t="s">
        <v>112</v>
      </c>
      <c r="K225" s="110">
        <v>100434</v>
      </c>
      <c r="L225" s="111">
        <v>223475</v>
      </c>
      <c r="M225" s="110">
        <v>150223</v>
      </c>
      <c r="N225" s="114" t="s">
        <v>87</v>
      </c>
      <c r="Q225" s="112">
        <f>INDEX('[3]ROM Temp'!$H$6:$AB$30, MATCH(N225,'[3]ROM Temp'!$B$6:$B$30, 0), MATCH(E225,'[3]ROM Temp'!$H$4:$AA$4, 0))</f>
        <v>0</v>
      </c>
      <c r="S225" s="110">
        <v>0.67221389417160704</v>
      </c>
      <c r="T225" s="110">
        <v>0.449419398142969</v>
      </c>
      <c r="U225" s="110">
        <v>2016</v>
      </c>
    </row>
    <row r="226" spans="2:21" ht="28.8">
      <c r="B226" s="110" t="s">
        <v>105</v>
      </c>
      <c r="C226" s="110" t="s">
        <v>106</v>
      </c>
      <c r="D226" s="110" t="s">
        <v>107</v>
      </c>
      <c r="E226" s="110" t="s">
        <v>108</v>
      </c>
      <c r="F226" t="s">
        <v>109</v>
      </c>
      <c r="G226" s="110" t="s">
        <v>110</v>
      </c>
      <c r="H226" s="110" t="s">
        <v>111</v>
      </c>
      <c r="I226" s="110" t="s">
        <v>63</v>
      </c>
      <c r="J226" s="110" t="s">
        <v>112</v>
      </c>
      <c r="K226" s="110">
        <v>100434</v>
      </c>
      <c r="L226" s="111">
        <v>223475</v>
      </c>
      <c r="M226" s="110">
        <v>150223</v>
      </c>
      <c r="N226" s="14" t="s">
        <v>88</v>
      </c>
      <c r="Q226" s="112">
        <f>INDEX('[3]ROM Temp'!$H$6:$AB$30, MATCH(N226,'[3]ROM Temp'!$B$6:$B$30, 0), MATCH(E226,'[3]ROM Temp'!$H$4:$AA$4, 0))</f>
        <v>0</v>
      </c>
      <c r="S226" s="110">
        <v>0.67221389417160704</v>
      </c>
      <c r="T226" s="110">
        <v>0.449419398142969</v>
      </c>
      <c r="U226" s="110">
        <v>2016</v>
      </c>
    </row>
    <row r="227" spans="2:21" ht="28.8">
      <c r="B227" s="110" t="s">
        <v>105</v>
      </c>
      <c r="C227" s="110" t="s">
        <v>106</v>
      </c>
      <c r="D227" s="110" t="s">
        <v>113</v>
      </c>
      <c r="E227" s="110" t="s">
        <v>114</v>
      </c>
      <c r="F227" t="s">
        <v>113</v>
      </c>
      <c r="G227" s="110" t="s">
        <v>110</v>
      </c>
      <c r="H227" s="110" t="s">
        <v>115</v>
      </c>
      <c r="I227" s="110" t="s">
        <v>63</v>
      </c>
      <c r="J227" s="110" t="s">
        <v>112</v>
      </c>
      <c r="K227" s="110">
        <v>222037</v>
      </c>
      <c r="L227" s="111">
        <v>645627</v>
      </c>
      <c r="M227" s="110">
        <v>310994</v>
      </c>
      <c r="N227" s="13" t="s">
        <v>64</v>
      </c>
      <c r="Q227" s="112">
        <f>INDEX('[3]ROM Temp'!$H$6:$AB$30, MATCH(N227,'[3]ROM Temp'!$B$6:$B$30, 0), MATCH(E227,'[3]ROM Temp'!$H$4:$AA$4, 0))</f>
        <v>0</v>
      </c>
      <c r="S227" s="110">
        <v>0.48169298991522902</v>
      </c>
      <c r="T227" s="110">
        <v>0.34390909921673002</v>
      </c>
      <c r="U227" s="110">
        <v>2016</v>
      </c>
    </row>
    <row r="228" spans="2:21" ht="28.8">
      <c r="B228" s="110" t="s">
        <v>105</v>
      </c>
      <c r="C228" s="110" t="s">
        <v>106</v>
      </c>
      <c r="D228" s="110" t="s">
        <v>113</v>
      </c>
      <c r="E228" s="110" t="s">
        <v>114</v>
      </c>
      <c r="F228" t="s">
        <v>113</v>
      </c>
      <c r="G228" s="110" t="s">
        <v>110</v>
      </c>
      <c r="H228" s="110" t="s">
        <v>115</v>
      </c>
      <c r="I228" s="110" t="s">
        <v>63</v>
      </c>
      <c r="J228" s="110" t="s">
        <v>112</v>
      </c>
      <c r="K228" s="110">
        <v>222037</v>
      </c>
      <c r="L228" s="111">
        <v>645627</v>
      </c>
      <c r="M228" s="110">
        <v>310994</v>
      </c>
      <c r="N228" s="13" t="s">
        <v>65</v>
      </c>
      <c r="Q228" s="112">
        <f>INDEX('[3]ROM Temp'!$H$6:$AB$30, MATCH(N228,'[3]ROM Temp'!$B$6:$B$30, 0), MATCH(E228,'[3]ROM Temp'!$H$4:$AA$4, 0))</f>
        <v>0</v>
      </c>
      <c r="S228" s="110">
        <v>0.48169298991522902</v>
      </c>
      <c r="T228" s="110">
        <v>0.34390909921673002</v>
      </c>
      <c r="U228" s="110">
        <v>2016</v>
      </c>
    </row>
    <row r="229" spans="2:21" ht="28.8">
      <c r="B229" s="110" t="s">
        <v>105</v>
      </c>
      <c r="C229" s="110" t="s">
        <v>106</v>
      </c>
      <c r="D229" s="110" t="s">
        <v>113</v>
      </c>
      <c r="E229" s="110" t="s">
        <v>114</v>
      </c>
      <c r="F229" t="s">
        <v>113</v>
      </c>
      <c r="G229" s="110" t="s">
        <v>110</v>
      </c>
      <c r="H229" s="110" t="s">
        <v>115</v>
      </c>
      <c r="I229" s="110" t="s">
        <v>63</v>
      </c>
      <c r="J229" s="110" t="s">
        <v>112</v>
      </c>
      <c r="K229" s="110">
        <v>222037</v>
      </c>
      <c r="L229" s="111">
        <v>645627</v>
      </c>
      <c r="M229" s="110">
        <v>310994</v>
      </c>
      <c r="N229" s="13" t="s">
        <v>66</v>
      </c>
      <c r="Q229" s="112">
        <f>INDEX('[3]ROM Temp'!$H$6:$AB$30, MATCH(N229,'[3]ROM Temp'!$B$6:$B$30, 0), MATCH(E229,'[3]ROM Temp'!$H$4:$AA$4, 0))</f>
        <v>5.031335951000222</v>
      </c>
      <c r="S229" s="110">
        <v>0.48169298991522902</v>
      </c>
      <c r="T229" s="110">
        <v>0.34390909921673002</v>
      </c>
      <c r="U229" s="110">
        <v>2016</v>
      </c>
    </row>
    <row r="230" spans="2:21" ht="28.8">
      <c r="B230" s="110" t="s">
        <v>105</v>
      </c>
      <c r="C230" s="110" t="s">
        <v>106</v>
      </c>
      <c r="D230" s="110" t="s">
        <v>113</v>
      </c>
      <c r="E230" s="110" t="s">
        <v>114</v>
      </c>
      <c r="F230" t="s">
        <v>113</v>
      </c>
      <c r="G230" s="110" t="s">
        <v>110</v>
      </c>
      <c r="H230" s="110" t="s">
        <v>115</v>
      </c>
      <c r="I230" s="110" t="s">
        <v>63</v>
      </c>
      <c r="J230" s="110" t="s">
        <v>112</v>
      </c>
      <c r="K230" s="110">
        <v>222037</v>
      </c>
      <c r="L230" s="111">
        <v>645627</v>
      </c>
      <c r="M230" s="110">
        <v>310994</v>
      </c>
      <c r="N230" s="13" t="s">
        <v>67</v>
      </c>
      <c r="Q230" s="112">
        <f>INDEX('[3]ROM Temp'!$H$6:$AB$30, MATCH(N230,'[3]ROM Temp'!$B$6:$B$30, 0), MATCH(E230,'[3]ROM Temp'!$H$4:$AA$4, 0))</f>
        <v>24.158294287309573</v>
      </c>
      <c r="S230" s="110">
        <v>0.48169298991522902</v>
      </c>
      <c r="T230" s="110">
        <v>0.34390909921673002</v>
      </c>
      <c r="U230" s="110">
        <v>2016</v>
      </c>
    </row>
    <row r="231" spans="2:21" ht="28.8">
      <c r="B231" s="110" t="s">
        <v>105</v>
      </c>
      <c r="C231" s="110" t="s">
        <v>106</v>
      </c>
      <c r="D231" s="110" t="s">
        <v>113</v>
      </c>
      <c r="E231" s="110" t="s">
        <v>114</v>
      </c>
      <c r="F231" t="s">
        <v>113</v>
      </c>
      <c r="G231" s="110" t="s">
        <v>110</v>
      </c>
      <c r="H231" s="110" t="s">
        <v>115</v>
      </c>
      <c r="I231" s="110" t="s">
        <v>63</v>
      </c>
      <c r="J231" s="110" t="s">
        <v>112</v>
      </c>
      <c r="K231" s="110">
        <v>222037</v>
      </c>
      <c r="L231" s="111">
        <v>645627</v>
      </c>
      <c r="M231" s="110">
        <v>310994</v>
      </c>
      <c r="N231" s="13" t="s">
        <v>68</v>
      </c>
      <c r="Q231" s="112">
        <f>INDEX('[3]ROM Temp'!$H$6:$AB$30, MATCH(N231,'[3]ROM Temp'!$B$6:$B$30, 0), MATCH(E231,'[3]ROM Temp'!$H$4:$AA$4, 0))</f>
        <v>0</v>
      </c>
      <c r="S231" s="110">
        <v>0.48169298991522902</v>
      </c>
      <c r="T231" s="110">
        <v>0.34390909921673002</v>
      </c>
      <c r="U231" s="110">
        <v>2016</v>
      </c>
    </row>
    <row r="232" spans="2:21" ht="28.8">
      <c r="B232" s="110" t="s">
        <v>105</v>
      </c>
      <c r="C232" s="110" t="s">
        <v>106</v>
      </c>
      <c r="D232" s="110" t="s">
        <v>113</v>
      </c>
      <c r="E232" s="110" t="s">
        <v>114</v>
      </c>
      <c r="F232" t="s">
        <v>113</v>
      </c>
      <c r="G232" s="110" t="s">
        <v>110</v>
      </c>
      <c r="H232" s="110" t="s">
        <v>115</v>
      </c>
      <c r="I232" s="110" t="s">
        <v>63</v>
      </c>
      <c r="J232" s="110" t="s">
        <v>112</v>
      </c>
      <c r="K232" s="110">
        <v>222037</v>
      </c>
      <c r="L232" s="111">
        <v>645627</v>
      </c>
      <c r="M232" s="110">
        <v>310994</v>
      </c>
      <c r="N232" s="13" t="s">
        <v>69</v>
      </c>
      <c r="Q232" s="112">
        <f>INDEX('[3]ROM Temp'!$H$6:$AB$30, MATCH(N232,'[3]ROM Temp'!$B$6:$B$30, 0), MATCH(E232,'[3]ROM Temp'!$H$4:$AA$4, 0))</f>
        <v>37.315178835393695</v>
      </c>
      <c r="S232" s="110">
        <v>0.48169298991522902</v>
      </c>
      <c r="T232" s="110">
        <v>0.34390909921673002</v>
      </c>
      <c r="U232" s="110">
        <v>2016</v>
      </c>
    </row>
    <row r="233" spans="2:21" ht="28.8">
      <c r="B233" s="110" t="s">
        <v>105</v>
      </c>
      <c r="C233" s="110" t="s">
        <v>106</v>
      </c>
      <c r="D233" s="110" t="s">
        <v>113</v>
      </c>
      <c r="E233" s="110" t="s">
        <v>114</v>
      </c>
      <c r="F233" t="s">
        <v>113</v>
      </c>
      <c r="G233" s="110" t="s">
        <v>110</v>
      </c>
      <c r="H233" s="110" t="s">
        <v>115</v>
      </c>
      <c r="I233" s="110" t="s">
        <v>63</v>
      </c>
      <c r="J233" s="110" t="s">
        <v>112</v>
      </c>
      <c r="K233" s="110">
        <v>222037</v>
      </c>
      <c r="L233" s="111">
        <v>645627</v>
      </c>
      <c r="M233" s="110">
        <v>310994</v>
      </c>
      <c r="N233" s="14" t="s">
        <v>70</v>
      </c>
      <c r="Q233" s="112">
        <f>INDEX('[3]ROM Temp'!$H$6:$AB$30, MATCH(N233,'[3]ROM Temp'!$B$6:$B$30, 0), MATCH(E233,'[3]ROM Temp'!$H$4:$AA$4, 0))</f>
        <v>30.599947378144293</v>
      </c>
      <c r="S233" s="110">
        <v>0.48169298991522902</v>
      </c>
      <c r="T233" s="110">
        <v>0.34390909921673002</v>
      </c>
      <c r="U233" s="110">
        <v>2016</v>
      </c>
    </row>
    <row r="234" spans="2:21" ht="28.8">
      <c r="B234" s="110" t="s">
        <v>105</v>
      </c>
      <c r="C234" s="110" t="s">
        <v>106</v>
      </c>
      <c r="D234" s="110" t="s">
        <v>113</v>
      </c>
      <c r="E234" s="110" t="s">
        <v>114</v>
      </c>
      <c r="F234" t="s">
        <v>113</v>
      </c>
      <c r="G234" s="110" t="s">
        <v>110</v>
      </c>
      <c r="H234" s="110" t="s">
        <v>115</v>
      </c>
      <c r="I234" s="110" t="s">
        <v>63</v>
      </c>
      <c r="J234" s="110" t="s">
        <v>112</v>
      </c>
      <c r="K234" s="110">
        <v>222037</v>
      </c>
      <c r="L234" s="111">
        <v>645627</v>
      </c>
      <c r="M234" s="110">
        <v>310994</v>
      </c>
      <c r="N234" s="14" t="s">
        <v>71</v>
      </c>
      <c r="Q234" s="112">
        <f>INDEX('[3]ROM Temp'!$H$6:$AB$30, MATCH(N234,'[3]ROM Temp'!$B$6:$B$30, 0), MATCH(E234,'[3]ROM Temp'!$H$4:$AA$4, 0))</f>
        <v>35.384653945019394</v>
      </c>
      <c r="S234" s="110">
        <v>0.48169298991522902</v>
      </c>
      <c r="T234" s="110">
        <v>0.34390909921673002</v>
      </c>
      <c r="U234" s="110">
        <v>2016</v>
      </c>
    </row>
    <row r="235" spans="2:21" ht="28.8">
      <c r="B235" s="110" t="s">
        <v>105</v>
      </c>
      <c r="C235" s="110" t="s">
        <v>106</v>
      </c>
      <c r="D235" s="110" t="s">
        <v>113</v>
      </c>
      <c r="E235" s="110" t="s">
        <v>114</v>
      </c>
      <c r="F235" t="s">
        <v>113</v>
      </c>
      <c r="G235" s="110" t="s">
        <v>110</v>
      </c>
      <c r="H235" s="110" t="s">
        <v>115</v>
      </c>
      <c r="I235" s="110" t="s">
        <v>63</v>
      </c>
      <c r="J235" s="110" t="s">
        <v>112</v>
      </c>
      <c r="K235" s="110">
        <v>222037</v>
      </c>
      <c r="L235" s="111">
        <v>645627</v>
      </c>
      <c r="M235" s="110">
        <v>310994</v>
      </c>
      <c r="N235" s="14" t="s">
        <v>72</v>
      </c>
      <c r="Q235" s="112">
        <f>INDEX('[3]ROM Temp'!$H$6:$AB$30, MATCH(N235,'[3]ROM Temp'!$B$6:$B$30, 0), MATCH(E235,'[3]ROM Temp'!$H$4:$AA$4, 0))</f>
        <v>30.750682714248867</v>
      </c>
      <c r="S235" s="110">
        <v>0.48169298991522902</v>
      </c>
      <c r="T235" s="110">
        <v>0.34390909921673002</v>
      </c>
      <c r="U235" s="110">
        <v>2016</v>
      </c>
    </row>
    <row r="236" spans="2:21" ht="28.8">
      <c r="B236" s="110" t="s">
        <v>105</v>
      </c>
      <c r="C236" s="110" t="s">
        <v>106</v>
      </c>
      <c r="D236" s="110" t="s">
        <v>113</v>
      </c>
      <c r="E236" s="110" t="s">
        <v>114</v>
      </c>
      <c r="F236" t="s">
        <v>113</v>
      </c>
      <c r="G236" s="110" t="s">
        <v>110</v>
      </c>
      <c r="H236" s="110" t="s">
        <v>115</v>
      </c>
      <c r="I236" s="110" t="s">
        <v>63</v>
      </c>
      <c r="J236" s="110" t="s">
        <v>112</v>
      </c>
      <c r="K236" s="110">
        <v>222037</v>
      </c>
      <c r="L236" s="111">
        <v>645627</v>
      </c>
      <c r="M236" s="110">
        <v>310994</v>
      </c>
      <c r="N236" s="14" t="s">
        <v>73</v>
      </c>
      <c r="Q236" s="112">
        <f>INDEX('[3]ROM Temp'!$H$6:$AB$30, MATCH(N236,'[3]ROM Temp'!$B$6:$B$30, 0), MATCH(E236,'[3]ROM Temp'!$H$4:$AA$4, 0))</f>
        <v>0</v>
      </c>
      <c r="S236" s="110">
        <v>0.48169298991522902</v>
      </c>
      <c r="T236" s="110">
        <v>0.34390909921673002</v>
      </c>
      <c r="U236" s="110">
        <v>2016</v>
      </c>
    </row>
    <row r="237" spans="2:21" ht="28.8">
      <c r="B237" s="110" t="s">
        <v>105</v>
      </c>
      <c r="C237" s="110" t="s">
        <v>106</v>
      </c>
      <c r="D237" s="110" t="s">
        <v>113</v>
      </c>
      <c r="E237" s="110" t="s">
        <v>114</v>
      </c>
      <c r="F237" t="s">
        <v>113</v>
      </c>
      <c r="G237" s="110" t="s">
        <v>110</v>
      </c>
      <c r="H237" s="110" t="s">
        <v>115</v>
      </c>
      <c r="I237" s="110" t="s">
        <v>63</v>
      </c>
      <c r="J237" s="110" t="s">
        <v>112</v>
      </c>
      <c r="K237" s="110">
        <v>222037</v>
      </c>
      <c r="L237" s="111">
        <v>645627</v>
      </c>
      <c r="M237" s="110">
        <v>310994</v>
      </c>
      <c r="N237" s="14" t="s">
        <v>74</v>
      </c>
      <c r="Q237" s="112">
        <f>INDEX('[3]ROM Temp'!$H$6:$AB$30, MATCH(N237,'[3]ROM Temp'!$B$6:$B$30, 0), MATCH(E237,'[3]ROM Temp'!$H$4:$AA$4, 0))</f>
        <v>0</v>
      </c>
      <c r="S237" s="110">
        <v>0.48169298991522902</v>
      </c>
      <c r="T237" s="110">
        <v>0.34390909921673002</v>
      </c>
      <c r="U237" s="110">
        <v>2016</v>
      </c>
    </row>
    <row r="238" spans="2:21" ht="28.8">
      <c r="B238" s="110" t="s">
        <v>105</v>
      </c>
      <c r="C238" s="110" t="s">
        <v>106</v>
      </c>
      <c r="D238" s="110" t="s">
        <v>113</v>
      </c>
      <c r="E238" s="110" t="s">
        <v>114</v>
      </c>
      <c r="F238" t="s">
        <v>113</v>
      </c>
      <c r="G238" s="110" t="s">
        <v>110</v>
      </c>
      <c r="H238" s="110" t="s">
        <v>115</v>
      </c>
      <c r="I238" s="110" t="s">
        <v>63</v>
      </c>
      <c r="J238" s="110" t="s">
        <v>112</v>
      </c>
      <c r="K238" s="110">
        <v>222037</v>
      </c>
      <c r="L238" s="111">
        <v>645627</v>
      </c>
      <c r="M238" s="110">
        <v>310994</v>
      </c>
      <c r="N238" s="13" t="s">
        <v>75</v>
      </c>
      <c r="Q238" s="112">
        <f>INDEX('[3]ROM Temp'!$H$6:$AB$30, MATCH(N238,'[3]ROM Temp'!$B$6:$B$30, 0), MATCH(E238,'[3]ROM Temp'!$H$4:$AA$4, 0))</f>
        <v>0</v>
      </c>
      <c r="S238" s="110">
        <v>0.48169298991522902</v>
      </c>
      <c r="T238" s="110">
        <v>0.34390909921673002</v>
      </c>
      <c r="U238" s="110">
        <v>2016</v>
      </c>
    </row>
    <row r="239" spans="2:21" ht="28.8">
      <c r="B239" s="110" t="s">
        <v>105</v>
      </c>
      <c r="C239" s="110" t="s">
        <v>106</v>
      </c>
      <c r="D239" s="110" t="s">
        <v>113</v>
      </c>
      <c r="E239" s="110" t="s">
        <v>114</v>
      </c>
      <c r="F239" t="s">
        <v>113</v>
      </c>
      <c r="G239" s="110" t="s">
        <v>110</v>
      </c>
      <c r="H239" s="110" t="s">
        <v>115</v>
      </c>
      <c r="I239" s="110" t="s">
        <v>63</v>
      </c>
      <c r="J239" s="110" t="s">
        <v>112</v>
      </c>
      <c r="K239" s="110">
        <v>222037</v>
      </c>
      <c r="L239" s="111">
        <v>645627</v>
      </c>
      <c r="M239" s="110">
        <v>310994</v>
      </c>
      <c r="N239" s="14" t="s">
        <v>76</v>
      </c>
      <c r="Q239" s="112">
        <f>INDEX('[3]ROM Temp'!$H$6:$AB$30, MATCH(N239,'[3]ROM Temp'!$B$6:$B$30, 0), MATCH(E239,'[3]ROM Temp'!$H$4:$AA$4, 0))</f>
        <v>0</v>
      </c>
      <c r="S239" s="110">
        <v>0.48169298991522902</v>
      </c>
      <c r="T239" s="110">
        <v>0.34390909921673002</v>
      </c>
      <c r="U239" s="110">
        <v>2016</v>
      </c>
    </row>
    <row r="240" spans="2:21" ht="28.8">
      <c r="B240" s="110" t="s">
        <v>105</v>
      </c>
      <c r="C240" s="110" t="s">
        <v>106</v>
      </c>
      <c r="D240" s="110" t="s">
        <v>113</v>
      </c>
      <c r="E240" s="110" t="s">
        <v>114</v>
      </c>
      <c r="F240" t="s">
        <v>113</v>
      </c>
      <c r="G240" s="110" t="s">
        <v>110</v>
      </c>
      <c r="H240" s="110" t="s">
        <v>115</v>
      </c>
      <c r="I240" s="110" t="s">
        <v>63</v>
      </c>
      <c r="J240" s="110" t="s">
        <v>112</v>
      </c>
      <c r="K240" s="110">
        <v>222037</v>
      </c>
      <c r="L240" s="111">
        <v>645627</v>
      </c>
      <c r="M240" s="110">
        <v>310994</v>
      </c>
      <c r="N240" s="14" t="s">
        <v>77</v>
      </c>
      <c r="Q240" s="112">
        <f>INDEX('[3]ROM Temp'!$H$6:$AB$30, MATCH(N240,'[3]ROM Temp'!$B$6:$B$30, 0), MATCH(E240,'[3]ROM Temp'!$H$4:$AA$4, 0))</f>
        <v>0</v>
      </c>
      <c r="S240" s="110">
        <v>0.48169298991522902</v>
      </c>
      <c r="T240" s="110">
        <v>0.34390909921673002</v>
      </c>
      <c r="U240" s="110">
        <v>2016</v>
      </c>
    </row>
    <row r="241" spans="2:21" ht="28.8">
      <c r="B241" s="110" t="s">
        <v>105</v>
      </c>
      <c r="C241" s="110" t="s">
        <v>106</v>
      </c>
      <c r="D241" s="110" t="s">
        <v>113</v>
      </c>
      <c r="E241" s="110" t="s">
        <v>114</v>
      </c>
      <c r="F241" t="s">
        <v>113</v>
      </c>
      <c r="G241" s="110" t="s">
        <v>110</v>
      </c>
      <c r="H241" s="110" t="s">
        <v>115</v>
      </c>
      <c r="I241" s="110" t="s">
        <v>63</v>
      </c>
      <c r="J241" s="110" t="s">
        <v>112</v>
      </c>
      <c r="K241" s="110">
        <v>222037</v>
      </c>
      <c r="L241" s="111">
        <v>645627</v>
      </c>
      <c r="M241" s="110">
        <v>310994</v>
      </c>
      <c r="N241" s="14" t="s">
        <v>78</v>
      </c>
      <c r="Q241" s="112">
        <f>INDEX('[3]ROM Temp'!$H$6:$AB$30, MATCH(N241,'[3]ROM Temp'!$B$6:$B$30, 0), MATCH(E241,'[3]ROM Temp'!$H$4:$AA$4, 0))</f>
        <v>0</v>
      </c>
      <c r="S241" s="110">
        <v>0.48169298991522902</v>
      </c>
      <c r="T241" s="110">
        <v>0.34390909921673002</v>
      </c>
      <c r="U241" s="110">
        <v>2016</v>
      </c>
    </row>
    <row r="242" spans="2:21" ht="28.8">
      <c r="B242" s="110" t="s">
        <v>105</v>
      </c>
      <c r="C242" s="110" t="s">
        <v>106</v>
      </c>
      <c r="D242" s="110" t="s">
        <v>113</v>
      </c>
      <c r="E242" s="110" t="s">
        <v>114</v>
      </c>
      <c r="F242" t="s">
        <v>113</v>
      </c>
      <c r="G242" s="110" t="s">
        <v>110</v>
      </c>
      <c r="H242" s="110" t="s">
        <v>115</v>
      </c>
      <c r="I242" s="110" t="s">
        <v>63</v>
      </c>
      <c r="J242" s="110" t="s">
        <v>112</v>
      </c>
      <c r="K242" s="110">
        <v>222037</v>
      </c>
      <c r="L242" s="111">
        <v>645627</v>
      </c>
      <c r="M242" s="110">
        <v>310994</v>
      </c>
      <c r="N242" s="13" t="s">
        <v>79</v>
      </c>
      <c r="Q242" s="112">
        <f>INDEX('[3]ROM Temp'!$H$6:$AB$30, MATCH(N242,'[3]ROM Temp'!$B$6:$B$30, 0), MATCH(E242,'[3]ROM Temp'!$H$4:$AA$4, 0))</f>
        <v>21.412490376075251</v>
      </c>
      <c r="S242" s="110">
        <v>0.48169298991522902</v>
      </c>
      <c r="T242" s="110">
        <v>0.34390909921673002</v>
      </c>
      <c r="U242" s="110">
        <v>2016</v>
      </c>
    </row>
    <row r="243" spans="2:21" ht="28.8">
      <c r="B243" s="110" t="s">
        <v>105</v>
      </c>
      <c r="C243" s="110" t="s">
        <v>106</v>
      </c>
      <c r="D243" s="110" t="s">
        <v>113</v>
      </c>
      <c r="E243" s="110" t="s">
        <v>114</v>
      </c>
      <c r="F243" t="s">
        <v>113</v>
      </c>
      <c r="G243" s="110" t="s">
        <v>110</v>
      </c>
      <c r="H243" s="110" t="s">
        <v>115</v>
      </c>
      <c r="I243" s="110" t="s">
        <v>63</v>
      </c>
      <c r="J243" s="110" t="s">
        <v>112</v>
      </c>
      <c r="K243" s="110">
        <v>222037</v>
      </c>
      <c r="L243" s="111">
        <v>645627</v>
      </c>
      <c r="M243" s="110">
        <v>310994</v>
      </c>
      <c r="N243" s="13" t="s">
        <v>80</v>
      </c>
      <c r="Q243" s="112">
        <f>INDEX('[3]ROM Temp'!$H$6:$AB$30, MATCH(N243,'[3]ROM Temp'!$B$6:$B$30, 0), MATCH(E243,'[3]ROM Temp'!$H$4:$AA$4, 0))</f>
        <v>16.089109875896025</v>
      </c>
      <c r="S243" s="110">
        <v>0.48169298991522902</v>
      </c>
      <c r="T243" s="110">
        <v>0.34390909921673002</v>
      </c>
      <c r="U243" s="110">
        <v>2016</v>
      </c>
    </row>
    <row r="244" spans="2:21" ht="28.8">
      <c r="B244" s="110" t="s">
        <v>105</v>
      </c>
      <c r="C244" s="110" t="s">
        <v>106</v>
      </c>
      <c r="D244" s="110" t="s">
        <v>113</v>
      </c>
      <c r="E244" s="110" t="s">
        <v>114</v>
      </c>
      <c r="F244" t="s">
        <v>113</v>
      </c>
      <c r="G244" s="110" t="s">
        <v>110</v>
      </c>
      <c r="H244" s="110" t="s">
        <v>115</v>
      </c>
      <c r="I244" s="110" t="s">
        <v>63</v>
      </c>
      <c r="J244" s="110" t="s">
        <v>112</v>
      </c>
      <c r="K244" s="110">
        <v>222037</v>
      </c>
      <c r="L244" s="111">
        <v>645627</v>
      </c>
      <c r="M244" s="110">
        <v>310994</v>
      </c>
      <c r="N244" s="13" t="s">
        <v>81</v>
      </c>
      <c r="Q244" s="112">
        <f>INDEX('[3]ROM Temp'!$H$6:$AB$30, MATCH(N244,'[3]ROM Temp'!$B$6:$B$30, 0), MATCH(E244,'[3]ROM Temp'!$H$4:$AA$4, 0))</f>
        <v>14.89384139523796</v>
      </c>
      <c r="S244" s="110">
        <v>0.48169298991522902</v>
      </c>
      <c r="T244" s="110">
        <v>0.34390909921673002</v>
      </c>
      <c r="U244" s="110">
        <v>2016</v>
      </c>
    </row>
    <row r="245" spans="2:21" ht="28.8">
      <c r="B245" s="110" t="s">
        <v>105</v>
      </c>
      <c r="C245" s="110" t="s">
        <v>106</v>
      </c>
      <c r="D245" s="110" t="s">
        <v>113</v>
      </c>
      <c r="E245" s="110" t="s">
        <v>114</v>
      </c>
      <c r="F245" t="s">
        <v>113</v>
      </c>
      <c r="G245" s="110" t="s">
        <v>110</v>
      </c>
      <c r="H245" s="110" t="s">
        <v>115</v>
      </c>
      <c r="I245" s="110" t="s">
        <v>63</v>
      </c>
      <c r="J245" s="110" t="s">
        <v>112</v>
      </c>
      <c r="K245" s="110">
        <v>222037</v>
      </c>
      <c r="L245" s="111">
        <v>645627</v>
      </c>
      <c r="M245" s="110">
        <v>310994</v>
      </c>
      <c r="N245" s="14" t="s">
        <v>82</v>
      </c>
      <c r="Q245" s="112">
        <f>INDEX('[3]ROM Temp'!$H$6:$AB$30, MATCH(N245,'[3]ROM Temp'!$B$6:$B$30, 0), MATCH(E245,'[3]ROM Temp'!$H$4:$AA$4, 0))</f>
        <v>6.5823295428812205</v>
      </c>
      <c r="S245" s="110">
        <v>0.48169298991522902</v>
      </c>
      <c r="T245" s="110">
        <v>0.34390909921673002</v>
      </c>
      <c r="U245" s="110">
        <v>2016</v>
      </c>
    </row>
    <row r="246" spans="2:21" ht="28.8">
      <c r="B246" s="110" t="s">
        <v>105</v>
      </c>
      <c r="C246" s="110" t="s">
        <v>106</v>
      </c>
      <c r="D246" s="110" t="s">
        <v>113</v>
      </c>
      <c r="E246" s="110" t="s">
        <v>114</v>
      </c>
      <c r="F246" t="s">
        <v>113</v>
      </c>
      <c r="G246" s="110" t="s">
        <v>110</v>
      </c>
      <c r="H246" s="110" t="s">
        <v>115</v>
      </c>
      <c r="I246" s="110" t="s">
        <v>63</v>
      </c>
      <c r="J246" s="110" t="s">
        <v>112</v>
      </c>
      <c r="K246" s="110">
        <v>222037</v>
      </c>
      <c r="L246" s="111">
        <v>645627</v>
      </c>
      <c r="M246" s="110">
        <v>310994</v>
      </c>
      <c r="N246" s="13" t="s">
        <v>83</v>
      </c>
      <c r="Q246" s="112">
        <f>INDEX('[3]ROM Temp'!$H$6:$AB$30, MATCH(N246,'[3]ROM Temp'!$B$6:$B$30, 0), MATCH(E246,'[3]ROM Temp'!$H$4:$AA$4, 0))</f>
        <v>0</v>
      </c>
      <c r="S246" s="110">
        <v>0.48169298991522902</v>
      </c>
      <c r="T246" s="110">
        <v>0.34390909921673002</v>
      </c>
      <c r="U246" s="110">
        <v>2016</v>
      </c>
    </row>
    <row r="247" spans="2:21" ht="28.8">
      <c r="B247" s="110" t="s">
        <v>105</v>
      </c>
      <c r="C247" s="110" t="s">
        <v>106</v>
      </c>
      <c r="D247" s="110" t="s">
        <v>113</v>
      </c>
      <c r="E247" s="110" t="s">
        <v>114</v>
      </c>
      <c r="F247" t="s">
        <v>113</v>
      </c>
      <c r="G247" s="110" t="s">
        <v>110</v>
      </c>
      <c r="H247" s="110" t="s">
        <v>115</v>
      </c>
      <c r="I247" s="110" t="s">
        <v>63</v>
      </c>
      <c r="J247" s="110" t="s">
        <v>112</v>
      </c>
      <c r="K247" s="110">
        <v>222037</v>
      </c>
      <c r="L247" s="111">
        <v>645627</v>
      </c>
      <c r="M247" s="110">
        <v>310994</v>
      </c>
      <c r="N247" s="13" t="s">
        <v>84</v>
      </c>
      <c r="Q247" s="112">
        <f>INDEX('[3]ROM Temp'!$H$6:$AB$30, MATCH(N247,'[3]ROM Temp'!$B$6:$B$30, 0), MATCH(E247,'[3]ROM Temp'!$H$4:$AA$4, 0))</f>
        <v>0</v>
      </c>
      <c r="S247" s="110">
        <v>0.48169298991522902</v>
      </c>
      <c r="T247" s="110">
        <v>0.34390909921673002</v>
      </c>
      <c r="U247" s="110">
        <v>2016</v>
      </c>
    </row>
    <row r="248" spans="2:21" ht="28.8">
      <c r="B248" s="110" t="s">
        <v>105</v>
      </c>
      <c r="C248" s="110" t="s">
        <v>106</v>
      </c>
      <c r="D248" s="110" t="s">
        <v>113</v>
      </c>
      <c r="E248" s="110" t="s">
        <v>114</v>
      </c>
      <c r="F248" t="s">
        <v>113</v>
      </c>
      <c r="G248" s="110" t="s">
        <v>110</v>
      </c>
      <c r="H248" s="110" t="s">
        <v>115</v>
      </c>
      <c r="I248" s="110" t="s">
        <v>63</v>
      </c>
      <c r="J248" s="110" t="s">
        <v>112</v>
      </c>
      <c r="K248" s="110">
        <v>222037</v>
      </c>
      <c r="L248" s="111">
        <v>645627</v>
      </c>
      <c r="M248" s="110">
        <v>310994</v>
      </c>
      <c r="N248" s="13" t="s">
        <v>85</v>
      </c>
      <c r="Q248" s="112">
        <f>INDEX('[3]ROM Temp'!$H$6:$AB$30, MATCH(N248,'[3]ROM Temp'!$B$6:$B$30, 0), MATCH(E248,'[3]ROM Temp'!$H$4:$AA$4, 0))</f>
        <v>0</v>
      </c>
      <c r="S248" s="110">
        <v>0.48169298991522902</v>
      </c>
      <c r="T248" s="110">
        <v>0.34390909921673002</v>
      </c>
      <c r="U248" s="110">
        <v>2016</v>
      </c>
    </row>
    <row r="249" spans="2:21" ht="28.8">
      <c r="B249" s="110" t="s">
        <v>105</v>
      </c>
      <c r="C249" s="110" t="s">
        <v>106</v>
      </c>
      <c r="D249" s="110" t="s">
        <v>113</v>
      </c>
      <c r="E249" s="110" t="s">
        <v>114</v>
      </c>
      <c r="F249" t="s">
        <v>113</v>
      </c>
      <c r="G249" s="110" t="s">
        <v>110</v>
      </c>
      <c r="H249" s="110" t="s">
        <v>115</v>
      </c>
      <c r="I249" s="110" t="s">
        <v>63</v>
      </c>
      <c r="J249" s="110" t="s">
        <v>112</v>
      </c>
      <c r="K249" s="110">
        <v>222037</v>
      </c>
      <c r="L249" s="111">
        <v>645627</v>
      </c>
      <c r="M249" s="110">
        <v>310994</v>
      </c>
      <c r="N249" s="114" t="s">
        <v>86</v>
      </c>
      <c r="Q249" s="112">
        <f>INDEX('[3]ROM Temp'!$H$6:$AB$30, MATCH(N249,'[3]ROM Temp'!$B$6:$B$30, 0), MATCH(E249,'[3]ROM Temp'!$H$4:$AA$4, 0))</f>
        <v>0</v>
      </c>
      <c r="S249" s="110">
        <v>0.48169298991522902</v>
      </c>
      <c r="T249" s="110">
        <v>0.34390909921673002</v>
      </c>
      <c r="U249" s="110">
        <v>2016</v>
      </c>
    </row>
    <row r="250" spans="2:21" ht="28.8">
      <c r="B250" s="110" t="s">
        <v>105</v>
      </c>
      <c r="C250" s="110" t="s">
        <v>106</v>
      </c>
      <c r="D250" s="110" t="s">
        <v>113</v>
      </c>
      <c r="E250" s="110" t="s">
        <v>114</v>
      </c>
      <c r="F250" t="s">
        <v>113</v>
      </c>
      <c r="G250" s="110" t="s">
        <v>110</v>
      </c>
      <c r="H250" s="110" t="s">
        <v>115</v>
      </c>
      <c r="I250" s="110" t="s">
        <v>63</v>
      </c>
      <c r="J250" s="110" t="s">
        <v>112</v>
      </c>
      <c r="K250" s="110">
        <v>222037</v>
      </c>
      <c r="L250" s="111">
        <v>645627</v>
      </c>
      <c r="M250" s="110">
        <v>310994</v>
      </c>
      <c r="N250" s="114" t="s">
        <v>87</v>
      </c>
      <c r="Q250" s="112">
        <f>INDEX('[3]ROM Temp'!$H$6:$AB$30, MATCH(N250,'[3]ROM Temp'!$B$6:$B$30, 0), MATCH(E250,'[3]ROM Temp'!$H$4:$AA$4, 0))</f>
        <v>0</v>
      </c>
      <c r="S250" s="110">
        <v>0.48169298991522902</v>
      </c>
      <c r="T250" s="110">
        <v>0.34390909921673002</v>
      </c>
      <c r="U250" s="110">
        <v>2016</v>
      </c>
    </row>
    <row r="251" spans="2:21" ht="28.8">
      <c r="B251" s="110" t="s">
        <v>105</v>
      </c>
      <c r="C251" s="110" t="s">
        <v>106</v>
      </c>
      <c r="D251" s="110" t="s">
        <v>113</v>
      </c>
      <c r="E251" s="110" t="s">
        <v>114</v>
      </c>
      <c r="F251" t="s">
        <v>113</v>
      </c>
      <c r="G251" s="110" t="s">
        <v>110</v>
      </c>
      <c r="H251" s="110" t="s">
        <v>115</v>
      </c>
      <c r="I251" s="110" t="s">
        <v>63</v>
      </c>
      <c r="J251" s="110" t="s">
        <v>112</v>
      </c>
      <c r="K251" s="110">
        <v>222037</v>
      </c>
      <c r="L251" s="111">
        <v>645627</v>
      </c>
      <c r="M251" s="110">
        <v>310994</v>
      </c>
      <c r="N251" s="14" t="s">
        <v>88</v>
      </c>
      <c r="Q251" s="112">
        <f>INDEX('[3]ROM Temp'!$H$6:$AB$30, MATCH(N251,'[3]ROM Temp'!$B$6:$B$30, 0), MATCH(E251,'[3]ROM Temp'!$H$4:$AA$4, 0))</f>
        <v>0</v>
      </c>
      <c r="S251" s="110">
        <v>0.48169298991522902</v>
      </c>
      <c r="T251" s="110">
        <v>0.34390909921673002</v>
      </c>
      <c r="U251" s="110">
        <v>2016</v>
      </c>
    </row>
    <row r="252" spans="2:21" ht="28.8">
      <c r="B252" s="110" t="s">
        <v>105</v>
      </c>
      <c r="C252" s="110" t="s">
        <v>106</v>
      </c>
      <c r="D252" s="110" t="s">
        <v>116</v>
      </c>
      <c r="E252" s="110" t="s">
        <v>117</v>
      </c>
      <c r="F252" t="s">
        <v>116</v>
      </c>
      <c r="G252" s="110" t="s">
        <v>110</v>
      </c>
      <c r="H252" s="110" t="s">
        <v>115</v>
      </c>
      <c r="I252" s="110" t="s">
        <v>63</v>
      </c>
      <c r="J252" s="110" t="s">
        <v>112</v>
      </c>
      <c r="K252" s="110">
        <v>121133</v>
      </c>
      <c r="L252" s="111">
        <v>446985</v>
      </c>
      <c r="M252" s="110">
        <v>282420</v>
      </c>
      <c r="N252" s="13" t="s">
        <v>64</v>
      </c>
      <c r="Q252" s="112">
        <f>INDEX('[3]ROM Temp'!$H$6:$AB$30, MATCH(N252,'[3]ROM Temp'!$B$6:$B$30, 0), MATCH(E252,'[3]ROM Temp'!$H$4:$AA$4, 0))</f>
        <v>0</v>
      </c>
      <c r="S252" s="110">
        <v>0.631833282996073</v>
      </c>
      <c r="T252" s="110">
        <v>0.27100014541875</v>
      </c>
      <c r="U252" s="110">
        <v>2016</v>
      </c>
    </row>
    <row r="253" spans="2:21" ht="28.8">
      <c r="B253" s="110" t="s">
        <v>105</v>
      </c>
      <c r="C253" s="110" t="s">
        <v>106</v>
      </c>
      <c r="D253" s="110" t="s">
        <v>116</v>
      </c>
      <c r="E253" s="110" t="s">
        <v>117</v>
      </c>
      <c r="F253" t="s">
        <v>116</v>
      </c>
      <c r="G253" s="110" t="s">
        <v>110</v>
      </c>
      <c r="H253" s="110" t="s">
        <v>115</v>
      </c>
      <c r="I253" s="110" t="s">
        <v>63</v>
      </c>
      <c r="J253" s="110" t="s">
        <v>112</v>
      </c>
      <c r="K253" s="110">
        <v>121133</v>
      </c>
      <c r="L253" s="111">
        <v>446985</v>
      </c>
      <c r="M253" s="110">
        <v>282420</v>
      </c>
      <c r="N253" s="13" t="s">
        <v>65</v>
      </c>
      <c r="Q253" s="112">
        <f>INDEX('[3]ROM Temp'!$H$6:$AB$30, MATCH(N253,'[3]ROM Temp'!$B$6:$B$30, 0), MATCH(E253,'[3]ROM Temp'!$H$4:$AA$4, 0))</f>
        <v>0</v>
      </c>
      <c r="S253" s="110">
        <v>0.631833282996073</v>
      </c>
      <c r="T253" s="110">
        <v>0.27100014541875</v>
      </c>
      <c r="U253" s="110">
        <v>2016</v>
      </c>
    </row>
    <row r="254" spans="2:21" ht="28.8">
      <c r="B254" s="110" t="s">
        <v>105</v>
      </c>
      <c r="C254" s="110" t="s">
        <v>106</v>
      </c>
      <c r="D254" s="110" t="s">
        <v>116</v>
      </c>
      <c r="E254" s="110" t="s">
        <v>117</v>
      </c>
      <c r="F254" t="s">
        <v>116</v>
      </c>
      <c r="G254" s="110" t="s">
        <v>110</v>
      </c>
      <c r="H254" s="110" t="s">
        <v>115</v>
      </c>
      <c r="I254" s="110" t="s">
        <v>63</v>
      </c>
      <c r="J254" s="110" t="s">
        <v>112</v>
      </c>
      <c r="K254" s="110">
        <v>121133</v>
      </c>
      <c r="L254" s="111">
        <v>446985</v>
      </c>
      <c r="M254" s="110">
        <v>282420</v>
      </c>
      <c r="N254" s="13" t="s">
        <v>66</v>
      </c>
      <c r="Q254" s="112">
        <f>INDEX('[3]ROM Temp'!$H$6:$AB$30, MATCH(N254,'[3]ROM Temp'!$B$6:$B$30, 0), MATCH(E254,'[3]ROM Temp'!$H$4:$AA$4, 0))</f>
        <v>0.42652068265919563</v>
      </c>
      <c r="S254" s="110">
        <v>0.631833282996073</v>
      </c>
      <c r="T254" s="110">
        <v>0.27100014541875</v>
      </c>
      <c r="U254" s="110">
        <v>2016</v>
      </c>
    </row>
    <row r="255" spans="2:21" ht="28.8">
      <c r="B255" s="110" t="s">
        <v>105</v>
      </c>
      <c r="C255" s="110" t="s">
        <v>106</v>
      </c>
      <c r="D255" s="110" t="s">
        <v>116</v>
      </c>
      <c r="E255" s="110" t="s">
        <v>117</v>
      </c>
      <c r="F255" t="s">
        <v>116</v>
      </c>
      <c r="G255" s="110" t="s">
        <v>110</v>
      </c>
      <c r="H255" s="110" t="s">
        <v>115</v>
      </c>
      <c r="I255" s="110" t="s">
        <v>63</v>
      </c>
      <c r="J255" s="110" t="s">
        <v>112</v>
      </c>
      <c r="K255" s="110">
        <v>121133</v>
      </c>
      <c r="L255" s="111">
        <v>446985</v>
      </c>
      <c r="M255" s="110">
        <v>282420</v>
      </c>
      <c r="N255" s="13" t="s">
        <v>67</v>
      </c>
      <c r="Q255" s="112">
        <f>INDEX('[3]ROM Temp'!$H$6:$AB$30, MATCH(N255,'[3]ROM Temp'!$B$6:$B$30, 0), MATCH(E255,'[3]ROM Temp'!$H$4:$AA$4, 0))</f>
        <v>1.8570620153977289</v>
      </c>
      <c r="S255" s="110">
        <v>0.631833282996073</v>
      </c>
      <c r="T255" s="110">
        <v>0.27100014541875</v>
      </c>
      <c r="U255" s="110">
        <v>2016</v>
      </c>
    </row>
    <row r="256" spans="2:21" ht="28.8">
      <c r="B256" s="110" t="s">
        <v>105</v>
      </c>
      <c r="C256" s="110" t="s">
        <v>106</v>
      </c>
      <c r="D256" s="110" t="s">
        <v>116</v>
      </c>
      <c r="E256" s="110" t="s">
        <v>117</v>
      </c>
      <c r="F256" t="s">
        <v>116</v>
      </c>
      <c r="G256" s="110" t="s">
        <v>110</v>
      </c>
      <c r="H256" s="110" t="s">
        <v>115</v>
      </c>
      <c r="I256" s="110" t="s">
        <v>63</v>
      </c>
      <c r="J256" s="110" t="s">
        <v>112</v>
      </c>
      <c r="K256" s="110">
        <v>121133</v>
      </c>
      <c r="L256" s="111">
        <v>446985</v>
      </c>
      <c r="M256" s="110">
        <v>282420</v>
      </c>
      <c r="N256" s="13" t="s">
        <v>68</v>
      </c>
      <c r="Q256" s="112">
        <f>INDEX('[3]ROM Temp'!$H$6:$AB$30, MATCH(N256,'[3]ROM Temp'!$B$6:$B$30, 0), MATCH(E256,'[3]ROM Temp'!$H$4:$AA$4, 0))</f>
        <v>0</v>
      </c>
      <c r="S256" s="110">
        <v>0.631833282996073</v>
      </c>
      <c r="T256" s="110">
        <v>0.27100014541875</v>
      </c>
      <c r="U256" s="110">
        <v>2016</v>
      </c>
    </row>
    <row r="257" spans="2:21" ht="28.8">
      <c r="B257" s="110" t="s">
        <v>105</v>
      </c>
      <c r="C257" s="110" t="s">
        <v>106</v>
      </c>
      <c r="D257" s="110" t="s">
        <v>116</v>
      </c>
      <c r="E257" s="110" t="s">
        <v>117</v>
      </c>
      <c r="F257" t="s">
        <v>116</v>
      </c>
      <c r="G257" s="110" t="s">
        <v>110</v>
      </c>
      <c r="H257" s="110" t="s">
        <v>115</v>
      </c>
      <c r="I257" s="110" t="s">
        <v>63</v>
      </c>
      <c r="J257" s="110" t="s">
        <v>112</v>
      </c>
      <c r="K257" s="110">
        <v>121133</v>
      </c>
      <c r="L257" s="111">
        <v>446985</v>
      </c>
      <c r="M257" s="110">
        <v>282420</v>
      </c>
      <c r="N257" s="13" t="s">
        <v>69</v>
      </c>
      <c r="Q257" s="112">
        <f>INDEX('[3]ROM Temp'!$H$6:$AB$30, MATCH(N257,'[3]ROM Temp'!$B$6:$B$30, 0), MATCH(E257,'[3]ROM Temp'!$H$4:$AA$4, 0))</f>
        <v>52.377387825345032</v>
      </c>
      <c r="S257" s="110">
        <v>0.631833282996073</v>
      </c>
      <c r="T257" s="110">
        <v>0.27100014541875</v>
      </c>
      <c r="U257" s="110">
        <v>2016</v>
      </c>
    </row>
    <row r="258" spans="2:21" ht="28.8">
      <c r="B258" s="110" t="s">
        <v>105</v>
      </c>
      <c r="C258" s="110" t="s">
        <v>106</v>
      </c>
      <c r="D258" s="110" t="s">
        <v>116</v>
      </c>
      <c r="E258" s="110" t="s">
        <v>117</v>
      </c>
      <c r="F258" t="s">
        <v>116</v>
      </c>
      <c r="G258" s="110" t="s">
        <v>110</v>
      </c>
      <c r="H258" s="110" t="s">
        <v>115</v>
      </c>
      <c r="I258" s="110" t="s">
        <v>63</v>
      </c>
      <c r="J258" s="110" t="s">
        <v>112</v>
      </c>
      <c r="K258" s="110">
        <v>121133</v>
      </c>
      <c r="L258" s="111">
        <v>446985</v>
      </c>
      <c r="M258" s="110">
        <v>282420</v>
      </c>
      <c r="N258" s="14" t="s">
        <v>70</v>
      </c>
      <c r="Q258" s="112">
        <f>INDEX('[3]ROM Temp'!$H$6:$AB$30, MATCH(N258,'[3]ROM Temp'!$B$6:$B$30, 0), MATCH(E258,'[3]ROM Temp'!$H$4:$AA$4, 0))</f>
        <v>24.193158912073827</v>
      </c>
      <c r="S258" s="110">
        <v>0.631833282996073</v>
      </c>
      <c r="T258" s="110">
        <v>0.27100014541875</v>
      </c>
      <c r="U258" s="110">
        <v>2016</v>
      </c>
    </row>
    <row r="259" spans="2:21" ht="28.8">
      <c r="B259" s="110" t="s">
        <v>105</v>
      </c>
      <c r="C259" s="110" t="s">
        <v>106</v>
      </c>
      <c r="D259" s="110" t="s">
        <v>116</v>
      </c>
      <c r="E259" s="110" t="s">
        <v>117</v>
      </c>
      <c r="F259" t="s">
        <v>116</v>
      </c>
      <c r="G259" s="110" t="s">
        <v>110</v>
      </c>
      <c r="H259" s="110" t="s">
        <v>115</v>
      </c>
      <c r="I259" s="110" t="s">
        <v>63</v>
      </c>
      <c r="J259" s="110" t="s">
        <v>112</v>
      </c>
      <c r="K259" s="110">
        <v>121133</v>
      </c>
      <c r="L259" s="111">
        <v>446985</v>
      </c>
      <c r="M259" s="110">
        <v>282420</v>
      </c>
      <c r="N259" s="14" t="s">
        <v>71</v>
      </c>
      <c r="Q259" s="112">
        <f>INDEX('[3]ROM Temp'!$H$6:$AB$30, MATCH(N259,'[3]ROM Temp'!$B$6:$B$30, 0), MATCH(E259,'[3]ROM Temp'!$H$4:$AA$4, 0))</f>
        <v>33.967740086683072</v>
      </c>
      <c r="S259" s="110">
        <v>0.631833282996073</v>
      </c>
      <c r="T259" s="110">
        <v>0.27100014541875</v>
      </c>
      <c r="U259" s="110">
        <v>2016</v>
      </c>
    </row>
    <row r="260" spans="2:21" ht="28.8">
      <c r="B260" s="110" t="s">
        <v>105</v>
      </c>
      <c r="C260" s="110" t="s">
        <v>106</v>
      </c>
      <c r="D260" s="110" t="s">
        <v>116</v>
      </c>
      <c r="E260" s="110" t="s">
        <v>117</v>
      </c>
      <c r="F260" t="s">
        <v>116</v>
      </c>
      <c r="G260" s="110" t="s">
        <v>110</v>
      </c>
      <c r="H260" s="110" t="s">
        <v>115</v>
      </c>
      <c r="I260" s="110" t="s">
        <v>63</v>
      </c>
      <c r="J260" s="110" t="s">
        <v>112</v>
      </c>
      <c r="K260" s="110">
        <v>121133</v>
      </c>
      <c r="L260" s="111">
        <v>446985</v>
      </c>
      <c r="M260" s="110">
        <v>282420</v>
      </c>
      <c r="N260" s="14" t="s">
        <v>72</v>
      </c>
      <c r="Q260" s="112">
        <f>INDEX('[3]ROM Temp'!$H$6:$AB$30, MATCH(N260,'[3]ROM Temp'!$B$6:$B$30, 0), MATCH(E260,'[3]ROM Temp'!$H$4:$AA$4, 0))</f>
        <v>26.551618284461156</v>
      </c>
      <c r="S260" s="110">
        <v>0.631833282996073</v>
      </c>
      <c r="T260" s="110">
        <v>0.27100014541875</v>
      </c>
      <c r="U260" s="110">
        <v>2016</v>
      </c>
    </row>
    <row r="261" spans="2:21" ht="28.8">
      <c r="B261" s="110" t="s">
        <v>105</v>
      </c>
      <c r="C261" s="110" t="s">
        <v>106</v>
      </c>
      <c r="D261" s="110" t="s">
        <v>116</v>
      </c>
      <c r="E261" s="110" t="s">
        <v>117</v>
      </c>
      <c r="F261" t="s">
        <v>116</v>
      </c>
      <c r="G261" s="110" t="s">
        <v>110</v>
      </c>
      <c r="H261" s="110" t="s">
        <v>115</v>
      </c>
      <c r="I261" s="110" t="s">
        <v>63</v>
      </c>
      <c r="J261" s="110" t="s">
        <v>112</v>
      </c>
      <c r="K261" s="110">
        <v>121133</v>
      </c>
      <c r="L261" s="111">
        <v>446985</v>
      </c>
      <c r="M261" s="110">
        <v>282420</v>
      </c>
      <c r="N261" s="14" t="s">
        <v>73</v>
      </c>
      <c r="Q261" s="112">
        <f>INDEX('[3]ROM Temp'!$H$6:$AB$30, MATCH(N261,'[3]ROM Temp'!$B$6:$B$30, 0), MATCH(E261,'[3]ROM Temp'!$H$4:$AA$4, 0))</f>
        <v>0</v>
      </c>
      <c r="S261" s="110">
        <v>0.631833282996073</v>
      </c>
      <c r="T261" s="110">
        <v>0.27100014541875</v>
      </c>
      <c r="U261" s="110">
        <v>2016</v>
      </c>
    </row>
    <row r="262" spans="2:21" ht="28.8">
      <c r="B262" s="110" t="s">
        <v>105</v>
      </c>
      <c r="C262" s="110" t="s">
        <v>106</v>
      </c>
      <c r="D262" s="110" t="s">
        <v>116</v>
      </c>
      <c r="E262" s="110" t="s">
        <v>117</v>
      </c>
      <c r="F262" t="s">
        <v>116</v>
      </c>
      <c r="G262" s="110" t="s">
        <v>110</v>
      </c>
      <c r="H262" s="110" t="s">
        <v>115</v>
      </c>
      <c r="I262" s="110" t="s">
        <v>63</v>
      </c>
      <c r="J262" s="110" t="s">
        <v>112</v>
      </c>
      <c r="K262" s="110">
        <v>121133</v>
      </c>
      <c r="L262" s="111">
        <v>446985</v>
      </c>
      <c r="M262" s="110">
        <v>282420</v>
      </c>
      <c r="N262" s="14" t="s">
        <v>74</v>
      </c>
      <c r="Q262" s="112">
        <f>INDEX('[3]ROM Temp'!$H$6:$AB$30, MATCH(N262,'[3]ROM Temp'!$B$6:$B$30, 0), MATCH(E262,'[3]ROM Temp'!$H$4:$AA$4, 0))</f>
        <v>0</v>
      </c>
      <c r="S262" s="110">
        <v>0.631833282996073</v>
      </c>
      <c r="T262" s="110">
        <v>0.27100014541875</v>
      </c>
      <c r="U262" s="110">
        <v>2016</v>
      </c>
    </row>
    <row r="263" spans="2:21" ht="28.8">
      <c r="B263" s="110" t="s">
        <v>105</v>
      </c>
      <c r="C263" s="110" t="s">
        <v>106</v>
      </c>
      <c r="D263" s="110" t="s">
        <v>116</v>
      </c>
      <c r="E263" s="110" t="s">
        <v>117</v>
      </c>
      <c r="F263" t="s">
        <v>116</v>
      </c>
      <c r="G263" s="110" t="s">
        <v>110</v>
      </c>
      <c r="H263" s="110" t="s">
        <v>115</v>
      </c>
      <c r="I263" s="110" t="s">
        <v>63</v>
      </c>
      <c r="J263" s="110" t="s">
        <v>112</v>
      </c>
      <c r="K263" s="110">
        <v>121133</v>
      </c>
      <c r="L263" s="111">
        <v>446985</v>
      </c>
      <c r="M263" s="110">
        <v>282420</v>
      </c>
      <c r="N263" s="13" t="s">
        <v>75</v>
      </c>
      <c r="Q263" s="112">
        <f>INDEX('[3]ROM Temp'!$H$6:$AB$30, MATCH(N263,'[3]ROM Temp'!$B$6:$B$30, 0), MATCH(E263,'[3]ROM Temp'!$H$4:$AA$4, 0))</f>
        <v>0</v>
      </c>
      <c r="S263" s="110">
        <v>0.631833282996073</v>
      </c>
      <c r="T263" s="110">
        <v>0.27100014541875</v>
      </c>
      <c r="U263" s="110">
        <v>2016</v>
      </c>
    </row>
    <row r="264" spans="2:21" ht="28.8">
      <c r="B264" s="110" t="s">
        <v>105</v>
      </c>
      <c r="C264" s="110" t="s">
        <v>106</v>
      </c>
      <c r="D264" s="110" t="s">
        <v>116</v>
      </c>
      <c r="E264" s="110" t="s">
        <v>117</v>
      </c>
      <c r="F264" t="s">
        <v>116</v>
      </c>
      <c r="G264" s="110" t="s">
        <v>110</v>
      </c>
      <c r="H264" s="110" t="s">
        <v>115</v>
      </c>
      <c r="I264" s="110" t="s">
        <v>63</v>
      </c>
      <c r="J264" s="110" t="s">
        <v>112</v>
      </c>
      <c r="K264" s="110">
        <v>121133</v>
      </c>
      <c r="L264" s="111">
        <v>446985</v>
      </c>
      <c r="M264" s="110">
        <v>282420</v>
      </c>
      <c r="N264" s="14" t="s">
        <v>76</v>
      </c>
      <c r="Q264" s="112">
        <f>INDEX('[3]ROM Temp'!$H$6:$AB$30, MATCH(N264,'[3]ROM Temp'!$B$6:$B$30, 0), MATCH(E264,'[3]ROM Temp'!$H$4:$AA$4, 0))</f>
        <v>0</v>
      </c>
      <c r="S264" s="110">
        <v>0.631833282996073</v>
      </c>
      <c r="T264" s="110">
        <v>0.27100014541875</v>
      </c>
      <c r="U264" s="110">
        <v>2016</v>
      </c>
    </row>
    <row r="265" spans="2:21" ht="28.8">
      <c r="B265" s="110" t="s">
        <v>105</v>
      </c>
      <c r="C265" s="110" t="s">
        <v>106</v>
      </c>
      <c r="D265" s="110" t="s">
        <v>116</v>
      </c>
      <c r="E265" s="110" t="s">
        <v>117</v>
      </c>
      <c r="F265" t="s">
        <v>116</v>
      </c>
      <c r="G265" s="110" t="s">
        <v>110</v>
      </c>
      <c r="H265" s="110" t="s">
        <v>115</v>
      </c>
      <c r="I265" s="110" t="s">
        <v>63</v>
      </c>
      <c r="J265" s="110" t="s">
        <v>112</v>
      </c>
      <c r="K265" s="110">
        <v>121133</v>
      </c>
      <c r="L265" s="111">
        <v>446985</v>
      </c>
      <c r="M265" s="110">
        <v>282420</v>
      </c>
      <c r="N265" s="14" t="s">
        <v>77</v>
      </c>
      <c r="Q265" s="112">
        <f>INDEX('[3]ROM Temp'!$H$6:$AB$30, MATCH(N265,'[3]ROM Temp'!$B$6:$B$30, 0), MATCH(E265,'[3]ROM Temp'!$H$4:$AA$4, 0))</f>
        <v>0</v>
      </c>
      <c r="S265" s="110">
        <v>0.631833282996073</v>
      </c>
      <c r="T265" s="110">
        <v>0.27100014541875</v>
      </c>
      <c r="U265" s="110">
        <v>2016</v>
      </c>
    </row>
    <row r="266" spans="2:21" ht="28.8">
      <c r="B266" s="110" t="s">
        <v>105</v>
      </c>
      <c r="C266" s="110" t="s">
        <v>106</v>
      </c>
      <c r="D266" s="110" t="s">
        <v>116</v>
      </c>
      <c r="E266" s="110" t="s">
        <v>117</v>
      </c>
      <c r="F266" t="s">
        <v>116</v>
      </c>
      <c r="G266" s="110" t="s">
        <v>110</v>
      </c>
      <c r="H266" s="110" t="s">
        <v>115</v>
      </c>
      <c r="I266" s="110" t="s">
        <v>63</v>
      </c>
      <c r="J266" s="110" t="s">
        <v>112</v>
      </c>
      <c r="K266" s="110">
        <v>121133</v>
      </c>
      <c r="L266" s="111">
        <v>446985</v>
      </c>
      <c r="M266" s="110">
        <v>282420</v>
      </c>
      <c r="N266" s="14" t="s">
        <v>78</v>
      </c>
      <c r="Q266" s="112">
        <f>INDEX('[3]ROM Temp'!$H$6:$AB$30, MATCH(N266,'[3]ROM Temp'!$B$6:$B$30, 0), MATCH(E266,'[3]ROM Temp'!$H$4:$AA$4, 0))</f>
        <v>0</v>
      </c>
      <c r="S266" s="110">
        <v>0.631833282996073</v>
      </c>
      <c r="T266" s="110">
        <v>0.27100014541875</v>
      </c>
      <c r="U266" s="110">
        <v>2016</v>
      </c>
    </row>
    <row r="267" spans="2:21" ht="28.8">
      <c r="B267" s="110" t="s">
        <v>105</v>
      </c>
      <c r="C267" s="110" t="s">
        <v>106</v>
      </c>
      <c r="D267" s="110" t="s">
        <v>116</v>
      </c>
      <c r="E267" s="110" t="s">
        <v>117</v>
      </c>
      <c r="F267" t="s">
        <v>116</v>
      </c>
      <c r="G267" s="110" t="s">
        <v>110</v>
      </c>
      <c r="H267" s="110" t="s">
        <v>115</v>
      </c>
      <c r="I267" s="110" t="s">
        <v>63</v>
      </c>
      <c r="J267" s="110" t="s">
        <v>112</v>
      </c>
      <c r="K267" s="110">
        <v>121133</v>
      </c>
      <c r="L267" s="111">
        <v>446985</v>
      </c>
      <c r="M267" s="110">
        <v>282420</v>
      </c>
      <c r="N267" s="13" t="s">
        <v>79</v>
      </c>
      <c r="Q267" s="112">
        <f>INDEX('[3]ROM Temp'!$H$6:$AB$30, MATCH(N267,'[3]ROM Temp'!$B$6:$B$30, 0), MATCH(E267,'[3]ROM Temp'!$H$4:$AA$4, 0))</f>
        <v>21.412490376075251</v>
      </c>
      <c r="S267" s="110">
        <v>0.631833282996073</v>
      </c>
      <c r="T267" s="110">
        <v>0.27100014541875</v>
      </c>
      <c r="U267" s="110">
        <v>2016</v>
      </c>
    </row>
    <row r="268" spans="2:21" ht="28.8">
      <c r="B268" s="110" t="s">
        <v>105</v>
      </c>
      <c r="C268" s="110" t="s">
        <v>106</v>
      </c>
      <c r="D268" s="110" t="s">
        <v>116</v>
      </c>
      <c r="E268" s="110" t="s">
        <v>117</v>
      </c>
      <c r="F268" t="s">
        <v>116</v>
      </c>
      <c r="G268" s="110" t="s">
        <v>110</v>
      </c>
      <c r="H268" s="110" t="s">
        <v>115</v>
      </c>
      <c r="I268" s="110" t="s">
        <v>63</v>
      </c>
      <c r="J268" s="110" t="s">
        <v>112</v>
      </c>
      <c r="K268" s="110">
        <v>121133</v>
      </c>
      <c r="L268" s="111">
        <v>446985</v>
      </c>
      <c r="M268" s="110">
        <v>282420</v>
      </c>
      <c r="N268" s="13" t="s">
        <v>80</v>
      </c>
      <c r="Q268" s="112">
        <f>INDEX('[3]ROM Temp'!$H$6:$AB$30, MATCH(N268,'[3]ROM Temp'!$B$6:$B$30, 0), MATCH(E268,'[3]ROM Temp'!$H$4:$AA$4, 0))</f>
        <v>25.528395972376931</v>
      </c>
      <c r="S268" s="110">
        <v>0.631833282996073</v>
      </c>
      <c r="T268" s="110">
        <v>0.27100014541875</v>
      </c>
      <c r="U268" s="110">
        <v>2016</v>
      </c>
    </row>
    <row r="269" spans="2:21" ht="28.8">
      <c r="B269" s="110" t="s">
        <v>105</v>
      </c>
      <c r="C269" s="110" t="s">
        <v>106</v>
      </c>
      <c r="D269" s="110" t="s">
        <v>116</v>
      </c>
      <c r="E269" s="110" t="s">
        <v>117</v>
      </c>
      <c r="F269" t="s">
        <v>116</v>
      </c>
      <c r="G269" s="110" t="s">
        <v>110</v>
      </c>
      <c r="H269" s="110" t="s">
        <v>115</v>
      </c>
      <c r="I269" s="110" t="s">
        <v>63</v>
      </c>
      <c r="J269" s="110" t="s">
        <v>112</v>
      </c>
      <c r="K269" s="110">
        <v>121133</v>
      </c>
      <c r="L269" s="111">
        <v>446985</v>
      </c>
      <c r="M269" s="110">
        <v>282420</v>
      </c>
      <c r="N269" s="13" t="s">
        <v>81</v>
      </c>
      <c r="Q269" s="112">
        <f>INDEX('[3]ROM Temp'!$H$6:$AB$30, MATCH(N269,'[3]ROM Temp'!$B$6:$B$30, 0), MATCH(E269,'[3]ROM Temp'!$H$4:$AA$4, 0))</f>
        <v>20.492947504679289</v>
      </c>
      <c r="S269" s="110">
        <v>0.631833282996073</v>
      </c>
      <c r="T269" s="110">
        <v>0.27100014541875</v>
      </c>
      <c r="U269" s="110">
        <v>2016</v>
      </c>
    </row>
    <row r="270" spans="2:21" ht="28.8">
      <c r="B270" s="110" t="s">
        <v>105</v>
      </c>
      <c r="C270" s="110" t="s">
        <v>106</v>
      </c>
      <c r="D270" s="110" t="s">
        <v>116</v>
      </c>
      <c r="E270" s="110" t="s">
        <v>117</v>
      </c>
      <c r="F270" t="s">
        <v>116</v>
      </c>
      <c r="G270" s="110" t="s">
        <v>110</v>
      </c>
      <c r="H270" s="110" t="s">
        <v>115</v>
      </c>
      <c r="I270" s="110" t="s">
        <v>63</v>
      </c>
      <c r="J270" s="110" t="s">
        <v>112</v>
      </c>
      <c r="K270" s="110">
        <v>121133</v>
      </c>
      <c r="L270" s="111">
        <v>446985</v>
      </c>
      <c r="M270" s="110">
        <v>282420</v>
      </c>
      <c r="N270" s="14" t="s">
        <v>82</v>
      </c>
      <c r="Q270" s="112">
        <f>INDEX('[3]ROM Temp'!$H$6:$AB$30, MATCH(N270,'[3]ROM Temp'!$B$6:$B$30, 0), MATCH(E270,'[3]ROM Temp'!$H$4:$AA$4, 0))</f>
        <v>0</v>
      </c>
      <c r="S270" s="110">
        <v>0.631833282996073</v>
      </c>
      <c r="T270" s="110">
        <v>0.27100014541875</v>
      </c>
      <c r="U270" s="110">
        <v>2016</v>
      </c>
    </row>
    <row r="271" spans="2:21" ht="28.8">
      <c r="B271" s="110" t="s">
        <v>105</v>
      </c>
      <c r="C271" s="110" t="s">
        <v>106</v>
      </c>
      <c r="D271" s="110" t="s">
        <v>116</v>
      </c>
      <c r="E271" s="110" t="s">
        <v>117</v>
      </c>
      <c r="F271" t="s">
        <v>116</v>
      </c>
      <c r="G271" s="110" t="s">
        <v>110</v>
      </c>
      <c r="H271" s="110" t="s">
        <v>115</v>
      </c>
      <c r="I271" s="110" t="s">
        <v>63</v>
      </c>
      <c r="J271" s="110" t="s">
        <v>112</v>
      </c>
      <c r="K271" s="110">
        <v>121133</v>
      </c>
      <c r="L271" s="111">
        <v>446985</v>
      </c>
      <c r="M271" s="110">
        <v>282420</v>
      </c>
      <c r="N271" s="13" t="s">
        <v>83</v>
      </c>
      <c r="Q271" s="112">
        <f>INDEX('[3]ROM Temp'!$H$6:$AB$30, MATCH(N271,'[3]ROM Temp'!$B$6:$B$30, 0), MATCH(E271,'[3]ROM Temp'!$H$4:$AA$4, 0))</f>
        <v>0</v>
      </c>
      <c r="S271" s="110">
        <v>0.631833282996073</v>
      </c>
      <c r="T271" s="110">
        <v>0.27100014541875</v>
      </c>
      <c r="U271" s="110">
        <v>2016</v>
      </c>
    </row>
    <row r="272" spans="2:21" ht="28.8">
      <c r="B272" s="110" t="s">
        <v>105</v>
      </c>
      <c r="C272" s="110" t="s">
        <v>106</v>
      </c>
      <c r="D272" s="110" t="s">
        <v>116</v>
      </c>
      <c r="E272" s="110" t="s">
        <v>117</v>
      </c>
      <c r="F272" t="s">
        <v>116</v>
      </c>
      <c r="G272" s="110" t="s">
        <v>110</v>
      </c>
      <c r="H272" s="110" t="s">
        <v>115</v>
      </c>
      <c r="I272" s="110" t="s">
        <v>63</v>
      </c>
      <c r="J272" s="110" t="s">
        <v>112</v>
      </c>
      <c r="K272" s="110">
        <v>121133</v>
      </c>
      <c r="L272" s="111">
        <v>446985</v>
      </c>
      <c r="M272" s="110">
        <v>282420</v>
      </c>
      <c r="N272" s="13" t="s">
        <v>84</v>
      </c>
      <c r="Q272" s="112">
        <f>INDEX('[3]ROM Temp'!$H$6:$AB$30, MATCH(N272,'[3]ROM Temp'!$B$6:$B$30, 0), MATCH(E272,'[3]ROM Temp'!$H$4:$AA$4, 0))</f>
        <v>0</v>
      </c>
      <c r="S272" s="110">
        <v>0.631833282996073</v>
      </c>
      <c r="T272" s="110">
        <v>0.27100014541875</v>
      </c>
      <c r="U272" s="110">
        <v>2016</v>
      </c>
    </row>
    <row r="273" spans="2:21" ht="28.8">
      <c r="B273" s="110" t="s">
        <v>105</v>
      </c>
      <c r="C273" s="110" t="s">
        <v>106</v>
      </c>
      <c r="D273" s="110" t="s">
        <v>116</v>
      </c>
      <c r="E273" s="110" t="s">
        <v>117</v>
      </c>
      <c r="F273" t="s">
        <v>116</v>
      </c>
      <c r="G273" s="110" t="s">
        <v>110</v>
      </c>
      <c r="H273" s="110" t="s">
        <v>115</v>
      </c>
      <c r="I273" s="110" t="s">
        <v>63</v>
      </c>
      <c r="J273" s="110" t="s">
        <v>112</v>
      </c>
      <c r="K273" s="110">
        <v>121133</v>
      </c>
      <c r="L273" s="111">
        <v>446985</v>
      </c>
      <c r="M273" s="110">
        <v>282420</v>
      </c>
      <c r="N273" s="13" t="s">
        <v>85</v>
      </c>
      <c r="Q273" s="112">
        <f>INDEX('[3]ROM Temp'!$H$6:$AB$30, MATCH(N273,'[3]ROM Temp'!$B$6:$B$30, 0), MATCH(E273,'[3]ROM Temp'!$H$4:$AA$4, 0))</f>
        <v>0</v>
      </c>
      <c r="S273" s="110">
        <v>0.631833282996073</v>
      </c>
      <c r="T273" s="110">
        <v>0.27100014541875</v>
      </c>
      <c r="U273" s="110">
        <v>2016</v>
      </c>
    </row>
    <row r="274" spans="2:21" ht="28.8">
      <c r="B274" s="110" t="s">
        <v>105</v>
      </c>
      <c r="C274" s="110" t="s">
        <v>106</v>
      </c>
      <c r="D274" s="110" t="s">
        <v>116</v>
      </c>
      <c r="E274" s="110" t="s">
        <v>117</v>
      </c>
      <c r="F274" t="s">
        <v>116</v>
      </c>
      <c r="G274" s="110" t="s">
        <v>110</v>
      </c>
      <c r="H274" s="110" t="s">
        <v>115</v>
      </c>
      <c r="I274" s="110" t="s">
        <v>63</v>
      </c>
      <c r="J274" s="110" t="s">
        <v>112</v>
      </c>
      <c r="K274" s="110">
        <v>121133</v>
      </c>
      <c r="L274" s="111">
        <v>446985</v>
      </c>
      <c r="M274" s="110">
        <v>282420</v>
      </c>
      <c r="N274" s="114" t="s">
        <v>86</v>
      </c>
      <c r="Q274" s="112">
        <f>INDEX('[3]ROM Temp'!$H$6:$AB$30, MATCH(N274,'[3]ROM Temp'!$B$6:$B$30, 0), MATCH(E274,'[3]ROM Temp'!$H$4:$AA$4, 0))</f>
        <v>0</v>
      </c>
      <c r="S274" s="110">
        <v>0.631833282996073</v>
      </c>
      <c r="T274" s="110">
        <v>0.27100014541875</v>
      </c>
      <c r="U274" s="110">
        <v>2016</v>
      </c>
    </row>
    <row r="275" spans="2:21" ht="28.8">
      <c r="B275" s="110" t="s">
        <v>105</v>
      </c>
      <c r="C275" s="110" t="s">
        <v>106</v>
      </c>
      <c r="D275" s="110" t="s">
        <v>116</v>
      </c>
      <c r="E275" s="110" t="s">
        <v>117</v>
      </c>
      <c r="F275" t="s">
        <v>116</v>
      </c>
      <c r="G275" s="110" t="s">
        <v>110</v>
      </c>
      <c r="H275" s="110" t="s">
        <v>115</v>
      </c>
      <c r="I275" s="110" t="s">
        <v>63</v>
      </c>
      <c r="J275" s="110" t="s">
        <v>112</v>
      </c>
      <c r="K275" s="110">
        <v>121133</v>
      </c>
      <c r="L275" s="111">
        <v>446985</v>
      </c>
      <c r="M275" s="110">
        <v>282420</v>
      </c>
      <c r="N275" s="114" t="s">
        <v>87</v>
      </c>
      <c r="Q275" s="112">
        <f>INDEX('[3]ROM Temp'!$H$6:$AB$30, MATCH(N275,'[3]ROM Temp'!$B$6:$B$30, 0), MATCH(E275,'[3]ROM Temp'!$H$4:$AA$4, 0))</f>
        <v>0</v>
      </c>
      <c r="S275" s="110">
        <v>0.631833282996073</v>
      </c>
      <c r="T275" s="110">
        <v>0.27100014541875</v>
      </c>
      <c r="U275" s="110">
        <v>2016</v>
      </c>
    </row>
    <row r="276" spans="2:21" ht="28.8">
      <c r="B276" s="110" t="s">
        <v>105</v>
      </c>
      <c r="C276" s="110" t="s">
        <v>106</v>
      </c>
      <c r="D276" s="110" t="s">
        <v>116</v>
      </c>
      <c r="E276" s="110" t="s">
        <v>117</v>
      </c>
      <c r="F276" t="s">
        <v>116</v>
      </c>
      <c r="G276" s="110" t="s">
        <v>110</v>
      </c>
      <c r="H276" s="110" t="s">
        <v>115</v>
      </c>
      <c r="I276" s="110" t="s">
        <v>63</v>
      </c>
      <c r="J276" s="110" t="s">
        <v>112</v>
      </c>
      <c r="K276" s="110">
        <v>121133</v>
      </c>
      <c r="L276" s="111">
        <v>446985</v>
      </c>
      <c r="M276" s="110">
        <v>282420</v>
      </c>
      <c r="N276" s="14" t="s">
        <v>88</v>
      </c>
      <c r="Q276" s="112">
        <f>INDEX('[3]ROM Temp'!$H$6:$AB$30, MATCH(N276,'[3]ROM Temp'!$B$6:$B$30, 0), MATCH(E276,'[3]ROM Temp'!$H$4:$AA$4, 0))</f>
        <v>0</v>
      </c>
      <c r="S276" s="110">
        <v>0.631833282996073</v>
      </c>
      <c r="T276" s="110">
        <v>0.27100014541875</v>
      </c>
      <c r="U276" s="110">
        <v>2016</v>
      </c>
    </row>
    <row r="277" spans="2:21" ht="28.8">
      <c r="B277" s="110" t="s">
        <v>105</v>
      </c>
      <c r="C277" s="110" t="s">
        <v>106</v>
      </c>
      <c r="D277" s="110" t="s">
        <v>118</v>
      </c>
      <c r="E277" s="110" t="s">
        <v>119</v>
      </c>
      <c r="F277" t="s">
        <v>120</v>
      </c>
      <c r="G277" s="110" t="s">
        <v>110</v>
      </c>
      <c r="H277" s="110" t="s">
        <v>115</v>
      </c>
      <c r="I277" s="110" t="s">
        <v>63</v>
      </c>
      <c r="J277" s="110" t="s">
        <v>112</v>
      </c>
      <c r="K277" s="110">
        <v>580094</v>
      </c>
      <c r="L277" s="111">
        <v>2044670</v>
      </c>
      <c r="M277" s="110">
        <v>710886</v>
      </c>
      <c r="N277" s="13" t="s">
        <v>64</v>
      </c>
      <c r="Q277" s="112">
        <f>INDEX('[3]ROM Temp'!$H$6:$AB$30, MATCH(N277,'[3]ROM Temp'!$B$6:$B$30, 0), MATCH(E277,'[3]ROM Temp'!$H$4:$AA$4, 0))</f>
        <v>0</v>
      </c>
      <c r="S277" s="110">
        <v>0.34767762034949401</v>
      </c>
      <c r="T277" s="110">
        <v>0.28371032978426802</v>
      </c>
      <c r="U277" s="110">
        <v>2016</v>
      </c>
    </row>
    <row r="278" spans="2:21" ht="28.8">
      <c r="B278" s="110" t="s">
        <v>105</v>
      </c>
      <c r="C278" s="110" t="s">
        <v>106</v>
      </c>
      <c r="D278" s="110" t="s">
        <v>118</v>
      </c>
      <c r="E278" s="110" t="s">
        <v>119</v>
      </c>
      <c r="F278" t="s">
        <v>120</v>
      </c>
      <c r="G278" s="110" t="s">
        <v>110</v>
      </c>
      <c r="H278" s="110" t="s">
        <v>115</v>
      </c>
      <c r="I278" s="110" t="s">
        <v>63</v>
      </c>
      <c r="J278" s="110" t="s">
        <v>112</v>
      </c>
      <c r="K278" s="110">
        <v>580094</v>
      </c>
      <c r="L278" s="111">
        <v>2044670</v>
      </c>
      <c r="M278" s="110">
        <v>710886</v>
      </c>
      <c r="N278" s="13" t="s">
        <v>65</v>
      </c>
      <c r="Q278" s="112">
        <f>INDEX('[3]ROM Temp'!$H$6:$AB$30, MATCH(N278,'[3]ROM Temp'!$B$6:$B$30, 0), MATCH(E278,'[3]ROM Temp'!$H$4:$AA$4, 0))</f>
        <v>0</v>
      </c>
      <c r="S278" s="110">
        <v>0.34767762034949401</v>
      </c>
      <c r="T278" s="110">
        <v>0.28371032978426802</v>
      </c>
      <c r="U278" s="110">
        <v>2016</v>
      </c>
    </row>
    <row r="279" spans="2:21" ht="28.8">
      <c r="B279" s="110" t="s">
        <v>105</v>
      </c>
      <c r="C279" s="110" t="s">
        <v>106</v>
      </c>
      <c r="D279" s="110" t="s">
        <v>118</v>
      </c>
      <c r="E279" s="110" t="s">
        <v>119</v>
      </c>
      <c r="F279" t="s">
        <v>120</v>
      </c>
      <c r="G279" s="110" t="s">
        <v>110</v>
      </c>
      <c r="H279" s="110" t="s">
        <v>115</v>
      </c>
      <c r="I279" s="110" t="s">
        <v>63</v>
      </c>
      <c r="J279" s="110" t="s">
        <v>112</v>
      </c>
      <c r="K279" s="110">
        <v>580094</v>
      </c>
      <c r="L279" s="111">
        <v>2044670</v>
      </c>
      <c r="M279" s="110">
        <v>710886</v>
      </c>
      <c r="N279" s="13" t="s">
        <v>66</v>
      </c>
      <c r="Q279" s="112">
        <f>INDEX('[3]ROM Temp'!$H$6:$AB$30, MATCH(N279,'[3]ROM Temp'!$B$6:$B$30, 0), MATCH(E279,'[3]ROM Temp'!$H$4:$AA$4, 0))</f>
        <v>0</v>
      </c>
      <c r="S279" s="110">
        <v>0.34767762034949401</v>
      </c>
      <c r="T279" s="110">
        <v>0.28371032978426802</v>
      </c>
      <c r="U279" s="110">
        <v>2016</v>
      </c>
    </row>
    <row r="280" spans="2:21" ht="28.8">
      <c r="B280" s="110" t="s">
        <v>105</v>
      </c>
      <c r="C280" s="110" t="s">
        <v>106</v>
      </c>
      <c r="D280" s="110" t="s">
        <v>118</v>
      </c>
      <c r="E280" s="110" t="s">
        <v>119</v>
      </c>
      <c r="F280" t="s">
        <v>120</v>
      </c>
      <c r="G280" s="110" t="s">
        <v>110</v>
      </c>
      <c r="H280" s="110" t="s">
        <v>115</v>
      </c>
      <c r="I280" s="110" t="s">
        <v>63</v>
      </c>
      <c r="J280" s="110" t="s">
        <v>112</v>
      </c>
      <c r="K280" s="110">
        <v>580094</v>
      </c>
      <c r="L280" s="111">
        <v>2044670</v>
      </c>
      <c r="M280" s="110">
        <v>710886</v>
      </c>
      <c r="N280" s="13" t="s">
        <v>67</v>
      </c>
      <c r="Q280" s="112">
        <f>INDEX('[3]ROM Temp'!$H$6:$AB$30, MATCH(N280,'[3]ROM Temp'!$B$6:$B$30, 0), MATCH(E280,'[3]ROM Temp'!$H$4:$AA$4, 0))</f>
        <v>25.327915459963293</v>
      </c>
      <c r="S280" s="110">
        <v>0.34767762034949401</v>
      </c>
      <c r="T280" s="110">
        <v>0.28371032978426802</v>
      </c>
      <c r="U280" s="110">
        <v>2016</v>
      </c>
    </row>
    <row r="281" spans="2:21" ht="28.8">
      <c r="B281" s="110" t="s">
        <v>105</v>
      </c>
      <c r="C281" s="110" t="s">
        <v>106</v>
      </c>
      <c r="D281" s="110" t="s">
        <v>118</v>
      </c>
      <c r="E281" s="110" t="s">
        <v>119</v>
      </c>
      <c r="F281" t="s">
        <v>120</v>
      </c>
      <c r="G281" s="110" t="s">
        <v>110</v>
      </c>
      <c r="H281" s="110" t="s">
        <v>115</v>
      </c>
      <c r="I281" s="110" t="s">
        <v>63</v>
      </c>
      <c r="J281" s="110" t="s">
        <v>112</v>
      </c>
      <c r="K281" s="110">
        <v>580094</v>
      </c>
      <c r="L281" s="111">
        <v>2044670</v>
      </c>
      <c r="M281" s="110">
        <v>710886</v>
      </c>
      <c r="N281" s="13" t="s">
        <v>68</v>
      </c>
      <c r="Q281" s="112">
        <f>INDEX('[3]ROM Temp'!$H$6:$AB$30, MATCH(N281,'[3]ROM Temp'!$B$6:$B$30, 0), MATCH(E281,'[3]ROM Temp'!$H$4:$AA$4, 0))</f>
        <v>0</v>
      </c>
      <c r="S281" s="110">
        <v>0.34767762034949401</v>
      </c>
      <c r="T281" s="110">
        <v>0.28371032978426802</v>
      </c>
      <c r="U281" s="110">
        <v>2016</v>
      </c>
    </row>
    <row r="282" spans="2:21" ht="28.8">
      <c r="B282" s="110" t="s">
        <v>105</v>
      </c>
      <c r="C282" s="110" t="s">
        <v>106</v>
      </c>
      <c r="D282" s="110" t="s">
        <v>118</v>
      </c>
      <c r="E282" s="110" t="s">
        <v>119</v>
      </c>
      <c r="F282" t="s">
        <v>120</v>
      </c>
      <c r="G282" s="110" t="s">
        <v>110</v>
      </c>
      <c r="H282" s="110" t="s">
        <v>115</v>
      </c>
      <c r="I282" s="110" t="s">
        <v>63</v>
      </c>
      <c r="J282" s="110" t="s">
        <v>112</v>
      </c>
      <c r="K282" s="110">
        <v>580094</v>
      </c>
      <c r="L282" s="111">
        <v>2044670</v>
      </c>
      <c r="M282" s="110">
        <v>710886</v>
      </c>
      <c r="N282" s="13" t="s">
        <v>69</v>
      </c>
      <c r="Q282" s="112">
        <f>INDEX('[3]ROM Temp'!$H$6:$AB$30, MATCH(N282,'[3]ROM Temp'!$B$6:$B$30, 0), MATCH(E282,'[3]ROM Temp'!$H$4:$AA$4, 0))</f>
        <v>50.392594284463243</v>
      </c>
      <c r="S282" s="110">
        <v>0.34767762034949401</v>
      </c>
      <c r="T282" s="110">
        <v>0.28371032978426802</v>
      </c>
      <c r="U282" s="110">
        <v>2016</v>
      </c>
    </row>
    <row r="283" spans="2:21" ht="28.8">
      <c r="B283" s="110" t="s">
        <v>105</v>
      </c>
      <c r="C283" s="110" t="s">
        <v>106</v>
      </c>
      <c r="D283" s="110" t="s">
        <v>118</v>
      </c>
      <c r="E283" s="110" t="s">
        <v>119</v>
      </c>
      <c r="F283" t="s">
        <v>120</v>
      </c>
      <c r="G283" s="110" t="s">
        <v>110</v>
      </c>
      <c r="H283" s="110" t="s">
        <v>115</v>
      </c>
      <c r="I283" s="110" t="s">
        <v>63</v>
      </c>
      <c r="J283" s="110" t="s">
        <v>112</v>
      </c>
      <c r="K283" s="110">
        <v>580094</v>
      </c>
      <c r="L283" s="111">
        <v>2044670</v>
      </c>
      <c r="M283" s="110">
        <v>710886</v>
      </c>
      <c r="N283" s="14" t="s">
        <v>70</v>
      </c>
      <c r="Q283" s="112">
        <f>INDEX('[3]ROM Temp'!$H$6:$AB$30, MATCH(N283,'[3]ROM Temp'!$B$6:$B$30, 0), MATCH(E283,'[3]ROM Temp'!$H$4:$AA$4, 0))</f>
        <v>18.009550765340045</v>
      </c>
      <c r="S283" s="110">
        <v>0.34767762034949401</v>
      </c>
      <c r="T283" s="110">
        <v>0.28371032978426802</v>
      </c>
      <c r="U283" s="110">
        <v>2016</v>
      </c>
    </row>
    <row r="284" spans="2:21" ht="28.8">
      <c r="B284" s="110" t="s">
        <v>105</v>
      </c>
      <c r="C284" s="110" t="s">
        <v>106</v>
      </c>
      <c r="D284" s="110" t="s">
        <v>118</v>
      </c>
      <c r="E284" s="110" t="s">
        <v>119</v>
      </c>
      <c r="F284" t="s">
        <v>120</v>
      </c>
      <c r="G284" s="110" t="s">
        <v>110</v>
      </c>
      <c r="H284" s="110" t="s">
        <v>115</v>
      </c>
      <c r="I284" s="110" t="s">
        <v>63</v>
      </c>
      <c r="J284" s="110" t="s">
        <v>112</v>
      </c>
      <c r="K284" s="110">
        <v>580094</v>
      </c>
      <c r="L284" s="111">
        <v>2044670</v>
      </c>
      <c r="M284" s="110">
        <v>710886</v>
      </c>
      <c r="N284" s="14" t="s">
        <v>71</v>
      </c>
      <c r="Q284" s="112">
        <f>INDEX('[3]ROM Temp'!$H$6:$AB$30, MATCH(N284,'[3]ROM Temp'!$B$6:$B$30, 0), MATCH(E284,'[3]ROM Temp'!$H$4:$AA$4, 0))</f>
        <v>17.253919190139687</v>
      </c>
      <c r="S284" s="110">
        <v>0.34767762034949401</v>
      </c>
      <c r="T284" s="110">
        <v>0.28371032978426802</v>
      </c>
      <c r="U284" s="110">
        <v>2016</v>
      </c>
    </row>
    <row r="285" spans="2:21" ht="28.8">
      <c r="B285" s="110" t="s">
        <v>105</v>
      </c>
      <c r="C285" s="110" t="s">
        <v>106</v>
      </c>
      <c r="D285" s="110" t="s">
        <v>118</v>
      </c>
      <c r="E285" s="110" t="s">
        <v>119</v>
      </c>
      <c r="F285" t="s">
        <v>120</v>
      </c>
      <c r="G285" s="110" t="s">
        <v>110</v>
      </c>
      <c r="H285" s="110" t="s">
        <v>115</v>
      </c>
      <c r="I285" s="110" t="s">
        <v>63</v>
      </c>
      <c r="J285" s="110" t="s">
        <v>112</v>
      </c>
      <c r="K285" s="110">
        <v>580094</v>
      </c>
      <c r="L285" s="111">
        <v>2044670</v>
      </c>
      <c r="M285" s="110">
        <v>710886</v>
      </c>
      <c r="N285" s="14" t="s">
        <v>72</v>
      </c>
      <c r="Q285" s="112">
        <f>INDEX('[3]ROM Temp'!$H$6:$AB$30, MATCH(N285,'[3]ROM Temp'!$B$6:$B$30, 0), MATCH(E285,'[3]ROM Temp'!$H$4:$AA$4, 0))</f>
        <v>25.879283026481229</v>
      </c>
      <c r="S285" s="110">
        <v>0.34767762034949401</v>
      </c>
      <c r="T285" s="110">
        <v>0.28371032978426802</v>
      </c>
      <c r="U285" s="110">
        <v>2016</v>
      </c>
    </row>
    <row r="286" spans="2:21" ht="28.8">
      <c r="B286" s="110" t="s">
        <v>105</v>
      </c>
      <c r="C286" s="110" t="s">
        <v>106</v>
      </c>
      <c r="D286" s="110" t="s">
        <v>118</v>
      </c>
      <c r="E286" s="110" t="s">
        <v>119</v>
      </c>
      <c r="F286" t="s">
        <v>120</v>
      </c>
      <c r="G286" s="110" t="s">
        <v>110</v>
      </c>
      <c r="H286" s="110" t="s">
        <v>115</v>
      </c>
      <c r="I286" s="110" t="s">
        <v>63</v>
      </c>
      <c r="J286" s="110" t="s">
        <v>112</v>
      </c>
      <c r="K286" s="110">
        <v>580094</v>
      </c>
      <c r="L286" s="111">
        <v>2044670</v>
      </c>
      <c r="M286" s="110">
        <v>710886</v>
      </c>
      <c r="N286" s="14" t="s">
        <v>73</v>
      </c>
      <c r="Q286" s="112">
        <f>INDEX('[3]ROM Temp'!$H$6:$AB$30, MATCH(N286,'[3]ROM Temp'!$B$6:$B$30, 0), MATCH(E286,'[3]ROM Temp'!$H$4:$AA$4, 0))</f>
        <v>0</v>
      </c>
      <c r="S286" s="110">
        <v>0.34767762034949401</v>
      </c>
      <c r="T286" s="110">
        <v>0.28371032978426802</v>
      </c>
      <c r="U286" s="110">
        <v>2016</v>
      </c>
    </row>
    <row r="287" spans="2:21" ht="28.8">
      <c r="B287" s="110" t="s">
        <v>105</v>
      </c>
      <c r="C287" s="110" t="s">
        <v>106</v>
      </c>
      <c r="D287" s="110" t="s">
        <v>118</v>
      </c>
      <c r="E287" s="110" t="s">
        <v>119</v>
      </c>
      <c r="F287" t="s">
        <v>120</v>
      </c>
      <c r="G287" s="110" t="s">
        <v>110</v>
      </c>
      <c r="H287" s="110" t="s">
        <v>115</v>
      </c>
      <c r="I287" s="110" t="s">
        <v>63</v>
      </c>
      <c r="J287" s="110" t="s">
        <v>112</v>
      </c>
      <c r="K287" s="110">
        <v>580094</v>
      </c>
      <c r="L287" s="111">
        <v>2044670</v>
      </c>
      <c r="M287" s="110">
        <v>710886</v>
      </c>
      <c r="N287" s="14" t="s">
        <v>74</v>
      </c>
      <c r="Q287" s="112">
        <f>INDEX('[3]ROM Temp'!$H$6:$AB$30, MATCH(N287,'[3]ROM Temp'!$B$6:$B$30, 0), MATCH(E287,'[3]ROM Temp'!$H$4:$AA$4, 0))</f>
        <v>0</v>
      </c>
      <c r="S287" s="110">
        <v>0.34767762034949401</v>
      </c>
      <c r="T287" s="110">
        <v>0.28371032978426802</v>
      </c>
      <c r="U287" s="110">
        <v>2016</v>
      </c>
    </row>
    <row r="288" spans="2:21" ht="28.8">
      <c r="B288" s="110" t="s">
        <v>105</v>
      </c>
      <c r="C288" s="110" t="s">
        <v>106</v>
      </c>
      <c r="D288" s="110" t="s">
        <v>118</v>
      </c>
      <c r="E288" s="110" t="s">
        <v>119</v>
      </c>
      <c r="F288" t="s">
        <v>120</v>
      </c>
      <c r="G288" s="110" t="s">
        <v>110</v>
      </c>
      <c r="H288" s="110" t="s">
        <v>115</v>
      </c>
      <c r="I288" s="110" t="s">
        <v>63</v>
      </c>
      <c r="J288" s="110" t="s">
        <v>112</v>
      </c>
      <c r="K288" s="110">
        <v>580094</v>
      </c>
      <c r="L288" s="111">
        <v>2044670</v>
      </c>
      <c r="M288" s="110">
        <v>710886</v>
      </c>
      <c r="N288" s="13" t="s">
        <v>75</v>
      </c>
      <c r="Q288" s="112">
        <f>INDEX('[3]ROM Temp'!$H$6:$AB$30, MATCH(N288,'[3]ROM Temp'!$B$6:$B$30, 0), MATCH(E288,'[3]ROM Temp'!$H$4:$AA$4, 0))</f>
        <v>0</v>
      </c>
      <c r="S288" s="110">
        <v>0.34767762034949401</v>
      </c>
      <c r="T288" s="110">
        <v>0.28371032978426802</v>
      </c>
      <c r="U288" s="110">
        <v>2016</v>
      </c>
    </row>
    <row r="289" spans="2:21" ht="28.8">
      <c r="B289" s="110" t="s">
        <v>105</v>
      </c>
      <c r="C289" s="110" t="s">
        <v>106</v>
      </c>
      <c r="D289" s="110" t="s">
        <v>118</v>
      </c>
      <c r="E289" s="110" t="s">
        <v>119</v>
      </c>
      <c r="F289" t="s">
        <v>120</v>
      </c>
      <c r="G289" s="110" t="s">
        <v>110</v>
      </c>
      <c r="H289" s="110" t="s">
        <v>115</v>
      </c>
      <c r="I289" s="110" t="s">
        <v>63</v>
      </c>
      <c r="J289" s="110" t="s">
        <v>112</v>
      </c>
      <c r="K289" s="110">
        <v>580094</v>
      </c>
      <c r="L289" s="111">
        <v>2044670</v>
      </c>
      <c r="M289" s="110">
        <v>710886</v>
      </c>
      <c r="N289" s="14" t="s">
        <v>76</v>
      </c>
      <c r="Q289" s="112">
        <f>INDEX('[3]ROM Temp'!$H$6:$AB$30, MATCH(N289,'[3]ROM Temp'!$B$6:$B$30, 0), MATCH(E289,'[3]ROM Temp'!$H$4:$AA$4, 0))</f>
        <v>0</v>
      </c>
      <c r="S289" s="110">
        <v>0.34767762034949401</v>
      </c>
      <c r="T289" s="110">
        <v>0.28371032978426802</v>
      </c>
      <c r="U289" s="110">
        <v>2016</v>
      </c>
    </row>
    <row r="290" spans="2:21" ht="28.8">
      <c r="B290" s="110" t="s">
        <v>105</v>
      </c>
      <c r="C290" s="110" t="s">
        <v>106</v>
      </c>
      <c r="D290" s="110" t="s">
        <v>118</v>
      </c>
      <c r="E290" s="110" t="s">
        <v>119</v>
      </c>
      <c r="F290" t="s">
        <v>120</v>
      </c>
      <c r="G290" s="110" t="s">
        <v>110</v>
      </c>
      <c r="H290" s="110" t="s">
        <v>115</v>
      </c>
      <c r="I290" s="110" t="s">
        <v>63</v>
      </c>
      <c r="J290" s="110" t="s">
        <v>112</v>
      </c>
      <c r="K290" s="110">
        <v>580094</v>
      </c>
      <c r="L290" s="111">
        <v>2044670</v>
      </c>
      <c r="M290" s="110">
        <v>710886</v>
      </c>
      <c r="N290" s="14" t="s">
        <v>77</v>
      </c>
      <c r="Q290" s="112">
        <f>INDEX('[3]ROM Temp'!$H$6:$AB$30, MATCH(N290,'[3]ROM Temp'!$B$6:$B$30, 0), MATCH(E290,'[3]ROM Temp'!$H$4:$AA$4, 0))</f>
        <v>0</v>
      </c>
      <c r="S290" s="110">
        <v>0.34767762034949401</v>
      </c>
      <c r="T290" s="110">
        <v>0.28371032978426802</v>
      </c>
      <c r="U290" s="110">
        <v>2016</v>
      </c>
    </row>
    <row r="291" spans="2:21" ht="28.8">
      <c r="B291" s="110" t="s">
        <v>105</v>
      </c>
      <c r="C291" s="110" t="s">
        <v>106</v>
      </c>
      <c r="D291" s="110" t="s">
        <v>118</v>
      </c>
      <c r="E291" s="110" t="s">
        <v>119</v>
      </c>
      <c r="F291" t="s">
        <v>120</v>
      </c>
      <c r="G291" s="110" t="s">
        <v>110</v>
      </c>
      <c r="H291" s="110" t="s">
        <v>115</v>
      </c>
      <c r="I291" s="110" t="s">
        <v>63</v>
      </c>
      <c r="J291" s="110" t="s">
        <v>112</v>
      </c>
      <c r="K291" s="110">
        <v>580094</v>
      </c>
      <c r="L291" s="111">
        <v>2044670</v>
      </c>
      <c r="M291" s="110">
        <v>710886</v>
      </c>
      <c r="N291" s="14" t="s">
        <v>78</v>
      </c>
      <c r="Q291" s="112">
        <f>INDEX('[3]ROM Temp'!$H$6:$AB$30, MATCH(N291,'[3]ROM Temp'!$B$6:$B$30, 0), MATCH(E291,'[3]ROM Temp'!$H$4:$AA$4, 0))</f>
        <v>0</v>
      </c>
      <c r="S291" s="110">
        <v>0.34767762034949401</v>
      </c>
      <c r="T291" s="110">
        <v>0.28371032978426802</v>
      </c>
      <c r="U291" s="110">
        <v>2016</v>
      </c>
    </row>
    <row r="292" spans="2:21" ht="28.8">
      <c r="B292" s="110" t="s">
        <v>105</v>
      </c>
      <c r="C292" s="110" t="s">
        <v>106</v>
      </c>
      <c r="D292" s="110" t="s">
        <v>118</v>
      </c>
      <c r="E292" s="110" t="s">
        <v>119</v>
      </c>
      <c r="F292" t="s">
        <v>120</v>
      </c>
      <c r="G292" s="110" t="s">
        <v>110</v>
      </c>
      <c r="H292" s="110" t="s">
        <v>115</v>
      </c>
      <c r="I292" s="110" t="s">
        <v>63</v>
      </c>
      <c r="J292" s="110" t="s">
        <v>112</v>
      </c>
      <c r="K292" s="110">
        <v>580094</v>
      </c>
      <c r="L292" s="111">
        <v>2044670</v>
      </c>
      <c r="M292" s="110">
        <v>710886</v>
      </c>
      <c r="N292" s="13" t="s">
        <v>79</v>
      </c>
      <c r="Q292" s="112">
        <f>INDEX('[3]ROM Temp'!$H$6:$AB$30, MATCH(N292,'[3]ROM Temp'!$B$6:$B$30, 0), MATCH(E292,'[3]ROM Temp'!$H$4:$AA$4, 0))</f>
        <v>34.224113521861256</v>
      </c>
      <c r="S292" s="110">
        <v>0.34767762034949401</v>
      </c>
      <c r="T292" s="110">
        <v>0.28371032978426802</v>
      </c>
      <c r="U292" s="110">
        <v>2016</v>
      </c>
    </row>
    <row r="293" spans="2:21" ht="28.8">
      <c r="B293" s="110" t="s">
        <v>105</v>
      </c>
      <c r="C293" s="110" t="s">
        <v>106</v>
      </c>
      <c r="D293" s="110" t="s">
        <v>118</v>
      </c>
      <c r="E293" s="110" t="s">
        <v>119</v>
      </c>
      <c r="F293" t="s">
        <v>120</v>
      </c>
      <c r="G293" s="110" t="s">
        <v>110</v>
      </c>
      <c r="H293" s="110" t="s">
        <v>115</v>
      </c>
      <c r="I293" s="110" t="s">
        <v>63</v>
      </c>
      <c r="J293" s="110" t="s">
        <v>112</v>
      </c>
      <c r="K293" s="110">
        <v>580094</v>
      </c>
      <c r="L293" s="111">
        <v>2044670</v>
      </c>
      <c r="M293" s="110">
        <v>710886</v>
      </c>
      <c r="N293" s="13" t="s">
        <v>80</v>
      </c>
      <c r="Q293" s="112">
        <f>INDEX('[3]ROM Temp'!$H$6:$AB$30, MATCH(N293,'[3]ROM Temp'!$B$6:$B$30, 0), MATCH(E293,'[3]ROM Temp'!$H$4:$AA$4, 0))</f>
        <v>13.687070704805555</v>
      </c>
      <c r="S293" s="110">
        <v>0.34767762034949401</v>
      </c>
      <c r="T293" s="110">
        <v>0.28371032978426802</v>
      </c>
      <c r="U293" s="110">
        <v>2016</v>
      </c>
    </row>
    <row r="294" spans="2:21" ht="28.8">
      <c r="B294" s="110" t="s">
        <v>105</v>
      </c>
      <c r="C294" s="110" t="s">
        <v>106</v>
      </c>
      <c r="D294" s="110" t="s">
        <v>118</v>
      </c>
      <c r="E294" s="110" t="s">
        <v>119</v>
      </c>
      <c r="F294" t="s">
        <v>120</v>
      </c>
      <c r="G294" s="110" t="s">
        <v>110</v>
      </c>
      <c r="H294" s="110" t="s">
        <v>115</v>
      </c>
      <c r="I294" s="110" t="s">
        <v>63</v>
      </c>
      <c r="J294" s="110" t="s">
        <v>112</v>
      </c>
      <c r="K294" s="110">
        <v>580094</v>
      </c>
      <c r="L294" s="111">
        <v>2044670</v>
      </c>
      <c r="M294" s="110">
        <v>710886</v>
      </c>
      <c r="N294" s="13" t="s">
        <v>81</v>
      </c>
      <c r="Q294" s="112">
        <f>INDEX('[3]ROM Temp'!$H$6:$AB$30, MATCH(N294,'[3]ROM Temp'!$B$6:$B$30, 0), MATCH(E294,'[3]ROM Temp'!$H$4:$AA$4, 0))</f>
        <v>10.259714044459658</v>
      </c>
      <c r="S294" s="110">
        <v>0.34767762034949401</v>
      </c>
      <c r="T294" s="110">
        <v>0.28371032978426802</v>
      </c>
      <c r="U294" s="110">
        <v>2016</v>
      </c>
    </row>
    <row r="295" spans="2:21" ht="28.8">
      <c r="B295" s="110" t="s">
        <v>105</v>
      </c>
      <c r="C295" s="110" t="s">
        <v>106</v>
      </c>
      <c r="D295" s="110" t="s">
        <v>118</v>
      </c>
      <c r="E295" s="110" t="s">
        <v>119</v>
      </c>
      <c r="F295" t="s">
        <v>120</v>
      </c>
      <c r="G295" s="110" t="s">
        <v>110</v>
      </c>
      <c r="H295" s="110" t="s">
        <v>115</v>
      </c>
      <c r="I295" s="110" t="s">
        <v>63</v>
      </c>
      <c r="J295" s="110" t="s">
        <v>112</v>
      </c>
      <c r="K295" s="110">
        <v>580094</v>
      </c>
      <c r="L295" s="111">
        <v>2044670</v>
      </c>
      <c r="M295" s="110">
        <v>710886</v>
      </c>
      <c r="N295" s="14" t="s">
        <v>82</v>
      </c>
      <c r="Q295" s="112">
        <f>INDEX('[3]ROM Temp'!$H$6:$AB$30, MATCH(N295,'[3]ROM Temp'!$B$6:$B$30, 0), MATCH(E295,'[3]ROM Temp'!$H$4:$AA$4, 0))</f>
        <v>0</v>
      </c>
      <c r="S295" s="110">
        <v>0.34767762034949401</v>
      </c>
      <c r="T295" s="110">
        <v>0.28371032978426802</v>
      </c>
      <c r="U295" s="110">
        <v>2016</v>
      </c>
    </row>
    <row r="296" spans="2:21" ht="28.8">
      <c r="B296" s="110" t="s">
        <v>105</v>
      </c>
      <c r="C296" s="110" t="s">
        <v>106</v>
      </c>
      <c r="D296" s="110" t="s">
        <v>118</v>
      </c>
      <c r="E296" s="110" t="s">
        <v>119</v>
      </c>
      <c r="F296" t="s">
        <v>120</v>
      </c>
      <c r="G296" s="110" t="s">
        <v>110</v>
      </c>
      <c r="H296" s="110" t="s">
        <v>115</v>
      </c>
      <c r="I296" s="110" t="s">
        <v>63</v>
      </c>
      <c r="J296" s="110" t="s">
        <v>112</v>
      </c>
      <c r="K296" s="110">
        <v>580094</v>
      </c>
      <c r="L296" s="111">
        <v>2044670</v>
      </c>
      <c r="M296" s="110">
        <v>710886</v>
      </c>
      <c r="N296" s="13" t="s">
        <v>83</v>
      </c>
      <c r="Q296" s="112">
        <f>INDEX('[3]ROM Temp'!$H$6:$AB$30, MATCH(N296,'[3]ROM Temp'!$B$6:$B$30, 0), MATCH(E296,'[3]ROM Temp'!$H$4:$AA$4, 0))</f>
        <v>0</v>
      </c>
      <c r="S296" s="110">
        <v>0.34767762034949401</v>
      </c>
      <c r="T296" s="110">
        <v>0.28371032978426802</v>
      </c>
      <c r="U296" s="110">
        <v>2016</v>
      </c>
    </row>
    <row r="297" spans="2:21" ht="28.8">
      <c r="B297" s="110" t="s">
        <v>105</v>
      </c>
      <c r="C297" s="110" t="s">
        <v>106</v>
      </c>
      <c r="D297" s="110" t="s">
        <v>118</v>
      </c>
      <c r="E297" s="110" t="s">
        <v>119</v>
      </c>
      <c r="F297" t="s">
        <v>120</v>
      </c>
      <c r="G297" s="110" t="s">
        <v>110</v>
      </c>
      <c r="H297" s="110" t="s">
        <v>115</v>
      </c>
      <c r="I297" s="110" t="s">
        <v>63</v>
      </c>
      <c r="J297" s="110" t="s">
        <v>112</v>
      </c>
      <c r="K297" s="110">
        <v>580094</v>
      </c>
      <c r="L297" s="111">
        <v>2044670</v>
      </c>
      <c r="M297" s="110">
        <v>710886</v>
      </c>
      <c r="N297" s="13" t="s">
        <v>84</v>
      </c>
      <c r="Q297" s="112">
        <f>INDEX('[3]ROM Temp'!$H$6:$AB$30, MATCH(N297,'[3]ROM Temp'!$B$6:$B$30, 0), MATCH(E297,'[3]ROM Temp'!$H$4:$AA$4, 0))</f>
        <v>0</v>
      </c>
      <c r="S297" s="110">
        <v>0.34767762034949401</v>
      </c>
      <c r="T297" s="110">
        <v>0.28371032978426802</v>
      </c>
      <c r="U297" s="110">
        <v>2016</v>
      </c>
    </row>
    <row r="298" spans="2:21" ht="28.8">
      <c r="B298" s="110" t="s">
        <v>105</v>
      </c>
      <c r="C298" s="110" t="s">
        <v>106</v>
      </c>
      <c r="D298" s="110" t="s">
        <v>118</v>
      </c>
      <c r="E298" s="110" t="s">
        <v>119</v>
      </c>
      <c r="F298" t="s">
        <v>120</v>
      </c>
      <c r="G298" s="110" t="s">
        <v>110</v>
      </c>
      <c r="H298" s="110" t="s">
        <v>115</v>
      </c>
      <c r="I298" s="110" t="s">
        <v>63</v>
      </c>
      <c r="J298" s="110" t="s">
        <v>112</v>
      </c>
      <c r="K298" s="110">
        <v>580094</v>
      </c>
      <c r="L298" s="111">
        <v>2044670</v>
      </c>
      <c r="M298" s="110">
        <v>710886</v>
      </c>
      <c r="N298" s="13" t="s">
        <v>85</v>
      </c>
      <c r="Q298" s="112">
        <f>INDEX('[3]ROM Temp'!$H$6:$AB$30, MATCH(N298,'[3]ROM Temp'!$B$6:$B$30, 0), MATCH(E298,'[3]ROM Temp'!$H$4:$AA$4, 0))</f>
        <v>0</v>
      </c>
      <c r="S298" s="110">
        <v>0.34767762034949401</v>
      </c>
      <c r="T298" s="110">
        <v>0.28371032978426802</v>
      </c>
      <c r="U298" s="110">
        <v>2016</v>
      </c>
    </row>
    <row r="299" spans="2:21" ht="28.8">
      <c r="B299" s="110" t="s">
        <v>105</v>
      </c>
      <c r="C299" s="110" t="s">
        <v>106</v>
      </c>
      <c r="D299" s="110" t="s">
        <v>118</v>
      </c>
      <c r="E299" s="110" t="s">
        <v>119</v>
      </c>
      <c r="F299" t="s">
        <v>120</v>
      </c>
      <c r="G299" s="110" t="s">
        <v>110</v>
      </c>
      <c r="H299" s="110" t="s">
        <v>115</v>
      </c>
      <c r="I299" s="110" t="s">
        <v>63</v>
      </c>
      <c r="J299" s="110" t="s">
        <v>112</v>
      </c>
      <c r="K299" s="110">
        <v>580094</v>
      </c>
      <c r="L299" s="111">
        <v>2044670</v>
      </c>
      <c r="M299" s="110">
        <v>710886</v>
      </c>
      <c r="N299" s="114" t="s">
        <v>86</v>
      </c>
      <c r="Q299" s="112">
        <f>INDEX('[3]ROM Temp'!$H$6:$AB$30, MATCH(N299,'[3]ROM Temp'!$B$6:$B$30, 0), MATCH(E299,'[3]ROM Temp'!$H$4:$AA$4, 0))</f>
        <v>0</v>
      </c>
      <c r="S299" s="110">
        <v>0.34767762034949401</v>
      </c>
      <c r="T299" s="110">
        <v>0.28371032978426802</v>
      </c>
      <c r="U299" s="110">
        <v>2016</v>
      </c>
    </row>
    <row r="300" spans="2:21" ht="28.8">
      <c r="B300" s="110" t="s">
        <v>105</v>
      </c>
      <c r="C300" s="110" t="s">
        <v>106</v>
      </c>
      <c r="D300" s="110" t="s">
        <v>118</v>
      </c>
      <c r="E300" s="110" t="s">
        <v>119</v>
      </c>
      <c r="F300" t="s">
        <v>120</v>
      </c>
      <c r="G300" s="110" t="s">
        <v>110</v>
      </c>
      <c r="H300" s="110" t="s">
        <v>115</v>
      </c>
      <c r="I300" s="110" t="s">
        <v>63</v>
      </c>
      <c r="J300" s="110" t="s">
        <v>112</v>
      </c>
      <c r="K300" s="110">
        <v>580094</v>
      </c>
      <c r="L300" s="111">
        <v>2044670</v>
      </c>
      <c r="M300" s="110">
        <v>710886</v>
      </c>
      <c r="N300" s="114" t="s">
        <v>87</v>
      </c>
      <c r="Q300" s="112">
        <f>INDEX('[3]ROM Temp'!$H$6:$AB$30, MATCH(N300,'[3]ROM Temp'!$B$6:$B$30, 0), MATCH(E300,'[3]ROM Temp'!$H$4:$AA$4, 0))</f>
        <v>0</v>
      </c>
      <c r="S300" s="110">
        <v>0.34767762034949401</v>
      </c>
      <c r="T300" s="110">
        <v>0.28371032978426802</v>
      </c>
      <c r="U300" s="110">
        <v>2016</v>
      </c>
    </row>
    <row r="301" spans="2:21" ht="28.8">
      <c r="B301" s="110" t="s">
        <v>105</v>
      </c>
      <c r="C301" s="110" t="s">
        <v>106</v>
      </c>
      <c r="D301" s="110" t="s">
        <v>118</v>
      </c>
      <c r="E301" s="110" t="s">
        <v>119</v>
      </c>
      <c r="F301" t="s">
        <v>120</v>
      </c>
      <c r="G301" s="110" t="s">
        <v>110</v>
      </c>
      <c r="H301" s="110" t="s">
        <v>115</v>
      </c>
      <c r="I301" s="110" t="s">
        <v>63</v>
      </c>
      <c r="J301" s="110" t="s">
        <v>112</v>
      </c>
      <c r="K301" s="110">
        <v>580094</v>
      </c>
      <c r="L301" s="111">
        <v>2044670</v>
      </c>
      <c r="M301" s="110">
        <v>710886</v>
      </c>
      <c r="N301" s="14" t="s">
        <v>88</v>
      </c>
      <c r="Q301" s="112">
        <f>INDEX('[3]ROM Temp'!$H$6:$AB$30, MATCH(N301,'[3]ROM Temp'!$B$6:$B$30, 0), MATCH(E301,'[3]ROM Temp'!$H$4:$AA$4, 0))</f>
        <v>0</v>
      </c>
      <c r="S301" s="110">
        <v>0.34767762034949401</v>
      </c>
      <c r="T301" s="110">
        <v>0.28371032978426802</v>
      </c>
      <c r="U301" s="110">
        <v>2016</v>
      </c>
    </row>
    <row r="302" spans="2:21" ht="28.8">
      <c r="B302" s="110" t="s">
        <v>105</v>
      </c>
      <c r="C302" s="110" t="s">
        <v>106</v>
      </c>
      <c r="D302" s="110" t="s">
        <v>118</v>
      </c>
      <c r="E302" s="110" t="s">
        <v>121</v>
      </c>
      <c r="F302" t="s">
        <v>122</v>
      </c>
      <c r="G302" s="110" t="s">
        <v>110</v>
      </c>
      <c r="H302" s="110" t="s">
        <v>115</v>
      </c>
      <c r="I302" s="110" t="s">
        <v>63</v>
      </c>
      <c r="J302" s="110" t="s">
        <v>112</v>
      </c>
      <c r="K302" s="110">
        <v>362564</v>
      </c>
      <c r="L302" s="111">
        <v>830616</v>
      </c>
      <c r="M302" s="110">
        <v>230390</v>
      </c>
      <c r="N302" s="13" t="s">
        <v>64</v>
      </c>
      <c r="Q302" s="112">
        <f>INDEX('[3]ROM Temp'!$H$6:$AB$30, MATCH(N302,'[3]ROM Temp'!$B$6:$B$30, 0), MATCH(E302,'[3]ROM Temp'!$H$4:$AA$4, 0))</f>
        <v>0</v>
      </c>
      <c r="S302" s="110">
        <v>0.27737245610486599</v>
      </c>
      <c r="T302" s="110">
        <v>0.43650013965538798</v>
      </c>
      <c r="U302" s="110">
        <v>2016</v>
      </c>
    </row>
    <row r="303" spans="2:21" ht="28.8">
      <c r="B303" s="110" t="s">
        <v>105</v>
      </c>
      <c r="C303" s="110" t="s">
        <v>106</v>
      </c>
      <c r="D303" s="110" t="s">
        <v>118</v>
      </c>
      <c r="E303" s="110" t="s">
        <v>121</v>
      </c>
      <c r="F303" t="s">
        <v>122</v>
      </c>
      <c r="G303" s="110" t="s">
        <v>110</v>
      </c>
      <c r="H303" s="110" t="s">
        <v>115</v>
      </c>
      <c r="I303" s="110" t="s">
        <v>63</v>
      </c>
      <c r="J303" s="110" t="s">
        <v>112</v>
      </c>
      <c r="K303" s="110">
        <v>362564</v>
      </c>
      <c r="L303" s="111">
        <v>830616</v>
      </c>
      <c r="M303" s="110">
        <v>230390</v>
      </c>
      <c r="N303" s="13" t="s">
        <v>65</v>
      </c>
      <c r="Q303" s="112">
        <f>INDEX('[3]ROM Temp'!$H$6:$AB$30, MATCH(N303,'[3]ROM Temp'!$B$6:$B$30, 0), MATCH(E303,'[3]ROM Temp'!$H$4:$AA$4, 0))</f>
        <v>0</v>
      </c>
      <c r="S303" s="110">
        <v>0.27737245610486599</v>
      </c>
      <c r="T303" s="110">
        <v>0.43650013965538798</v>
      </c>
      <c r="U303" s="110">
        <v>2016</v>
      </c>
    </row>
    <row r="304" spans="2:21" ht="28.8">
      <c r="B304" s="110" t="s">
        <v>105</v>
      </c>
      <c r="C304" s="110" t="s">
        <v>106</v>
      </c>
      <c r="D304" s="110" t="s">
        <v>118</v>
      </c>
      <c r="E304" s="110" t="s">
        <v>121</v>
      </c>
      <c r="F304" t="s">
        <v>122</v>
      </c>
      <c r="G304" s="110" t="s">
        <v>110</v>
      </c>
      <c r="H304" s="110" t="s">
        <v>115</v>
      </c>
      <c r="I304" s="110" t="s">
        <v>63</v>
      </c>
      <c r="J304" s="110" t="s">
        <v>112</v>
      </c>
      <c r="K304" s="110">
        <v>362564</v>
      </c>
      <c r="L304" s="111">
        <v>830616</v>
      </c>
      <c r="M304" s="110">
        <v>230390</v>
      </c>
      <c r="N304" s="13" t="s">
        <v>66</v>
      </c>
      <c r="Q304" s="112">
        <f>INDEX('[3]ROM Temp'!$H$6:$AB$30, MATCH(N304,'[3]ROM Temp'!$B$6:$B$30, 0), MATCH(E304,'[3]ROM Temp'!$H$4:$AA$4, 0))</f>
        <v>0</v>
      </c>
      <c r="S304" s="110">
        <v>0.27737245610486599</v>
      </c>
      <c r="T304" s="110">
        <v>0.43650013965538798</v>
      </c>
      <c r="U304" s="110">
        <v>2016</v>
      </c>
    </row>
    <row r="305" spans="2:21" ht="28.8">
      <c r="B305" s="110" t="s">
        <v>105</v>
      </c>
      <c r="C305" s="110" t="s">
        <v>106</v>
      </c>
      <c r="D305" s="110" t="s">
        <v>118</v>
      </c>
      <c r="E305" s="110" t="s">
        <v>121</v>
      </c>
      <c r="F305" t="s">
        <v>122</v>
      </c>
      <c r="G305" s="110" t="s">
        <v>110</v>
      </c>
      <c r="H305" s="110" t="s">
        <v>115</v>
      </c>
      <c r="I305" s="110" t="s">
        <v>63</v>
      </c>
      <c r="J305" s="110" t="s">
        <v>112</v>
      </c>
      <c r="K305" s="110">
        <v>362564</v>
      </c>
      <c r="L305" s="111">
        <v>830616</v>
      </c>
      <c r="M305" s="110">
        <v>230390</v>
      </c>
      <c r="N305" s="13" t="s">
        <v>67</v>
      </c>
      <c r="Q305" s="112">
        <f>INDEX('[3]ROM Temp'!$H$6:$AB$30, MATCH(N305,'[3]ROM Temp'!$B$6:$B$30, 0), MATCH(E305,'[3]ROM Temp'!$H$4:$AA$4, 0))</f>
        <v>23.987077319611721</v>
      </c>
      <c r="S305" s="110">
        <v>0.27737245610486599</v>
      </c>
      <c r="T305" s="110">
        <v>0.43650013965538798</v>
      </c>
      <c r="U305" s="110">
        <v>2016</v>
      </c>
    </row>
    <row r="306" spans="2:21" ht="28.8">
      <c r="B306" s="110" t="s">
        <v>105</v>
      </c>
      <c r="C306" s="110" t="s">
        <v>106</v>
      </c>
      <c r="D306" s="110" t="s">
        <v>118</v>
      </c>
      <c r="E306" s="110" t="s">
        <v>121</v>
      </c>
      <c r="F306" t="s">
        <v>122</v>
      </c>
      <c r="G306" s="110" t="s">
        <v>110</v>
      </c>
      <c r="H306" s="110" t="s">
        <v>115</v>
      </c>
      <c r="I306" s="110" t="s">
        <v>63</v>
      </c>
      <c r="J306" s="110" t="s">
        <v>112</v>
      </c>
      <c r="K306" s="110">
        <v>362564</v>
      </c>
      <c r="L306" s="111">
        <v>830616</v>
      </c>
      <c r="M306" s="110">
        <v>230390</v>
      </c>
      <c r="N306" s="13" t="s">
        <v>68</v>
      </c>
      <c r="Q306" s="112">
        <f>INDEX('[3]ROM Temp'!$H$6:$AB$30, MATCH(N306,'[3]ROM Temp'!$B$6:$B$30, 0), MATCH(E306,'[3]ROM Temp'!$H$4:$AA$4, 0))</f>
        <v>0</v>
      </c>
      <c r="S306" s="110">
        <v>0.27737245610486599</v>
      </c>
      <c r="T306" s="110">
        <v>0.43650013965538798</v>
      </c>
      <c r="U306" s="110">
        <v>2016</v>
      </c>
    </row>
    <row r="307" spans="2:21" ht="28.8">
      <c r="B307" s="110" t="s">
        <v>105</v>
      </c>
      <c r="C307" s="110" t="s">
        <v>106</v>
      </c>
      <c r="D307" s="110" t="s">
        <v>118</v>
      </c>
      <c r="E307" s="110" t="s">
        <v>121</v>
      </c>
      <c r="F307" t="s">
        <v>122</v>
      </c>
      <c r="G307" s="110" t="s">
        <v>110</v>
      </c>
      <c r="H307" s="110" t="s">
        <v>115</v>
      </c>
      <c r="I307" s="110" t="s">
        <v>63</v>
      </c>
      <c r="J307" s="110" t="s">
        <v>112</v>
      </c>
      <c r="K307" s="110">
        <v>362564</v>
      </c>
      <c r="L307" s="111">
        <v>830616</v>
      </c>
      <c r="M307" s="110">
        <v>230390</v>
      </c>
      <c r="N307" s="13" t="s">
        <v>69</v>
      </c>
      <c r="Q307" s="112">
        <f>INDEX('[3]ROM Temp'!$H$6:$AB$30, MATCH(N307,'[3]ROM Temp'!$B$6:$B$30, 0), MATCH(E307,'[3]ROM Temp'!$H$4:$AA$4, 0))</f>
        <v>57.160824306950964</v>
      </c>
      <c r="S307" s="110">
        <v>0.27737245610486599</v>
      </c>
      <c r="T307" s="110">
        <v>0.43650013965538798</v>
      </c>
      <c r="U307" s="110">
        <v>2016</v>
      </c>
    </row>
    <row r="308" spans="2:21" ht="28.8">
      <c r="B308" s="110" t="s">
        <v>105</v>
      </c>
      <c r="C308" s="110" t="s">
        <v>106</v>
      </c>
      <c r="D308" s="110" t="s">
        <v>118</v>
      </c>
      <c r="E308" s="110" t="s">
        <v>121</v>
      </c>
      <c r="F308" t="s">
        <v>122</v>
      </c>
      <c r="G308" s="110" t="s">
        <v>110</v>
      </c>
      <c r="H308" s="110" t="s">
        <v>115</v>
      </c>
      <c r="I308" s="110" t="s">
        <v>63</v>
      </c>
      <c r="J308" s="110" t="s">
        <v>112</v>
      </c>
      <c r="K308" s="110">
        <v>362564</v>
      </c>
      <c r="L308" s="111">
        <v>830616</v>
      </c>
      <c r="M308" s="110">
        <v>230390</v>
      </c>
      <c r="N308" s="14" t="s">
        <v>70</v>
      </c>
      <c r="Q308" s="112">
        <f>INDEX('[3]ROM Temp'!$H$6:$AB$30, MATCH(N308,'[3]ROM Temp'!$B$6:$B$30, 0), MATCH(E308,'[3]ROM Temp'!$H$4:$AA$4, 0))</f>
        <v>47.718680402284775</v>
      </c>
      <c r="S308" s="110">
        <v>0.27737245610486599</v>
      </c>
      <c r="T308" s="110">
        <v>0.43650013965538798</v>
      </c>
      <c r="U308" s="110">
        <v>2016</v>
      </c>
    </row>
    <row r="309" spans="2:21" ht="28.8">
      <c r="B309" s="110" t="s">
        <v>105</v>
      </c>
      <c r="C309" s="110" t="s">
        <v>106</v>
      </c>
      <c r="D309" s="110" t="s">
        <v>118</v>
      </c>
      <c r="E309" s="110" t="s">
        <v>121</v>
      </c>
      <c r="F309" t="s">
        <v>122</v>
      </c>
      <c r="G309" s="110" t="s">
        <v>110</v>
      </c>
      <c r="H309" s="110" t="s">
        <v>115</v>
      </c>
      <c r="I309" s="110" t="s">
        <v>63</v>
      </c>
      <c r="J309" s="110" t="s">
        <v>112</v>
      </c>
      <c r="K309" s="110">
        <v>362564</v>
      </c>
      <c r="L309" s="111">
        <v>830616</v>
      </c>
      <c r="M309" s="110">
        <v>230390</v>
      </c>
      <c r="N309" s="14" t="s">
        <v>71</v>
      </c>
      <c r="Q309" s="112">
        <f>INDEX('[3]ROM Temp'!$H$6:$AB$30, MATCH(N309,'[3]ROM Temp'!$B$6:$B$30, 0), MATCH(E309,'[3]ROM Temp'!$H$4:$AA$4, 0))</f>
        <v>50.480776938705866</v>
      </c>
      <c r="S309" s="110">
        <v>0.27737245610486599</v>
      </c>
      <c r="T309" s="110">
        <v>0.43650013965538798</v>
      </c>
      <c r="U309" s="110">
        <v>2016</v>
      </c>
    </row>
    <row r="310" spans="2:21" ht="28.8">
      <c r="B310" s="110" t="s">
        <v>105</v>
      </c>
      <c r="C310" s="110" t="s">
        <v>106</v>
      </c>
      <c r="D310" s="110" t="s">
        <v>118</v>
      </c>
      <c r="E310" s="110" t="s">
        <v>121</v>
      </c>
      <c r="F310" t="s">
        <v>122</v>
      </c>
      <c r="G310" s="110" t="s">
        <v>110</v>
      </c>
      <c r="H310" s="110" t="s">
        <v>115</v>
      </c>
      <c r="I310" s="110" t="s">
        <v>63</v>
      </c>
      <c r="J310" s="110" t="s">
        <v>112</v>
      </c>
      <c r="K310" s="110">
        <v>362564</v>
      </c>
      <c r="L310" s="111">
        <v>830616</v>
      </c>
      <c r="M310" s="110">
        <v>230390</v>
      </c>
      <c r="N310" s="14" t="s">
        <v>72</v>
      </c>
      <c r="Q310" s="112">
        <f>INDEX('[3]ROM Temp'!$H$6:$AB$30, MATCH(N310,'[3]ROM Temp'!$B$6:$B$30, 0), MATCH(E310,'[3]ROM Temp'!$H$4:$AA$4, 0))</f>
        <v>57.845445349320094</v>
      </c>
      <c r="S310" s="110">
        <v>0.27737245610486599</v>
      </c>
      <c r="T310" s="110">
        <v>0.43650013965538798</v>
      </c>
      <c r="U310" s="110">
        <v>2016</v>
      </c>
    </row>
    <row r="311" spans="2:21" ht="28.8">
      <c r="B311" s="110" t="s">
        <v>105</v>
      </c>
      <c r="C311" s="110" t="s">
        <v>106</v>
      </c>
      <c r="D311" s="110" t="s">
        <v>118</v>
      </c>
      <c r="E311" s="110" t="s">
        <v>121</v>
      </c>
      <c r="F311" t="s">
        <v>122</v>
      </c>
      <c r="G311" s="110" t="s">
        <v>110</v>
      </c>
      <c r="H311" s="110" t="s">
        <v>115</v>
      </c>
      <c r="I311" s="110" t="s">
        <v>63</v>
      </c>
      <c r="J311" s="110" t="s">
        <v>112</v>
      </c>
      <c r="K311" s="110">
        <v>362564</v>
      </c>
      <c r="L311" s="111">
        <v>830616</v>
      </c>
      <c r="M311" s="110">
        <v>230390</v>
      </c>
      <c r="N311" s="14" t="s">
        <v>73</v>
      </c>
      <c r="Q311" s="112">
        <f>INDEX('[3]ROM Temp'!$H$6:$AB$30, MATCH(N311,'[3]ROM Temp'!$B$6:$B$30, 0), MATCH(E311,'[3]ROM Temp'!$H$4:$AA$4, 0))</f>
        <v>0</v>
      </c>
      <c r="S311" s="110">
        <v>0.27737245610486599</v>
      </c>
      <c r="T311" s="110">
        <v>0.43650013965538798</v>
      </c>
      <c r="U311" s="110">
        <v>2016</v>
      </c>
    </row>
    <row r="312" spans="2:21" ht="28.8">
      <c r="B312" s="110" t="s">
        <v>105</v>
      </c>
      <c r="C312" s="110" t="s">
        <v>106</v>
      </c>
      <c r="D312" s="110" t="s">
        <v>118</v>
      </c>
      <c r="E312" s="110" t="s">
        <v>121</v>
      </c>
      <c r="F312" t="s">
        <v>122</v>
      </c>
      <c r="G312" s="110" t="s">
        <v>110</v>
      </c>
      <c r="H312" s="110" t="s">
        <v>115</v>
      </c>
      <c r="I312" s="110" t="s">
        <v>63</v>
      </c>
      <c r="J312" s="110" t="s">
        <v>112</v>
      </c>
      <c r="K312" s="110">
        <v>362564</v>
      </c>
      <c r="L312" s="111">
        <v>830616</v>
      </c>
      <c r="M312" s="110">
        <v>230390</v>
      </c>
      <c r="N312" s="14" t="s">
        <v>74</v>
      </c>
      <c r="Q312" s="112">
        <f>INDEX('[3]ROM Temp'!$H$6:$AB$30, MATCH(N312,'[3]ROM Temp'!$B$6:$B$30, 0), MATCH(E312,'[3]ROM Temp'!$H$4:$AA$4, 0))</f>
        <v>0</v>
      </c>
      <c r="S312" s="110">
        <v>0.27737245610486599</v>
      </c>
      <c r="T312" s="110">
        <v>0.43650013965538798</v>
      </c>
      <c r="U312" s="110">
        <v>2016</v>
      </c>
    </row>
    <row r="313" spans="2:21" ht="28.8">
      <c r="B313" s="110" t="s">
        <v>105</v>
      </c>
      <c r="C313" s="110" t="s">
        <v>106</v>
      </c>
      <c r="D313" s="110" t="s">
        <v>118</v>
      </c>
      <c r="E313" s="110" t="s">
        <v>121</v>
      </c>
      <c r="F313" t="s">
        <v>122</v>
      </c>
      <c r="G313" s="110" t="s">
        <v>110</v>
      </c>
      <c r="H313" s="110" t="s">
        <v>115</v>
      </c>
      <c r="I313" s="110" t="s">
        <v>63</v>
      </c>
      <c r="J313" s="110" t="s">
        <v>112</v>
      </c>
      <c r="K313" s="110">
        <v>362564</v>
      </c>
      <c r="L313" s="111">
        <v>830616</v>
      </c>
      <c r="M313" s="110">
        <v>230390</v>
      </c>
      <c r="N313" s="13" t="s">
        <v>75</v>
      </c>
      <c r="Q313" s="112">
        <f>INDEX('[3]ROM Temp'!$H$6:$AB$30, MATCH(N313,'[3]ROM Temp'!$B$6:$B$30, 0), MATCH(E313,'[3]ROM Temp'!$H$4:$AA$4, 0))</f>
        <v>0</v>
      </c>
      <c r="S313" s="110">
        <v>0.27737245610486599</v>
      </c>
      <c r="T313" s="110">
        <v>0.43650013965538798</v>
      </c>
      <c r="U313" s="110">
        <v>2016</v>
      </c>
    </row>
    <row r="314" spans="2:21" ht="28.8">
      <c r="B314" s="110" t="s">
        <v>105</v>
      </c>
      <c r="C314" s="110" t="s">
        <v>106</v>
      </c>
      <c r="D314" s="110" t="s">
        <v>118</v>
      </c>
      <c r="E314" s="110" t="s">
        <v>121</v>
      </c>
      <c r="F314" t="s">
        <v>122</v>
      </c>
      <c r="G314" s="110" t="s">
        <v>110</v>
      </c>
      <c r="H314" s="110" t="s">
        <v>115</v>
      </c>
      <c r="I314" s="110" t="s">
        <v>63</v>
      </c>
      <c r="J314" s="110" t="s">
        <v>112</v>
      </c>
      <c r="K314" s="110">
        <v>362564</v>
      </c>
      <c r="L314" s="111">
        <v>830616</v>
      </c>
      <c r="M314" s="110">
        <v>230390</v>
      </c>
      <c r="N314" s="14" t="s">
        <v>76</v>
      </c>
      <c r="Q314" s="112">
        <f>INDEX('[3]ROM Temp'!$H$6:$AB$30, MATCH(N314,'[3]ROM Temp'!$B$6:$B$30, 0), MATCH(E314,'[3]ROM Temp'!$H$4:$AA$4, 0))</f>
        <v>0</v>
      </c>
      <c r="S314" s="110">
        <v>0.27737245610486599</v>
      </c>
      <c r="T314" s="110">
        <v>0.43650013965538798</v>
      </c>
      <c r="U314" s="110">
        <v>2016</v>
      </c>
    </row>
    <row r="315" spans="2:21" ht="28.8">
      <c r="B315" s="110" t="s">
        <v>105</v>
      </c>
      <c r="C315" s="110" t="s">
        <v>106</v>
      </c>
      <c r="D315" s="110" t="s">
        <v>118</v>
      </c>
      <c r="E315" s="110" t="s">
        <v>121</v>
      </c>
      <c r="F315" t="s">
        <v>122</v>
      </c>
      <c r="G315" s="110" t="s">
        <v>110</v>
      </c>
      <c r="H315" s="110" t="s">
        <v>115</v>
      </c>
      <c r="I315" s="110" t="s">
        <v>63</v>
      </c>
      <c r="J315" s="110" t="s">
        <v>112</v>
      </c>
      <c r="K315" s="110">
        <v>362564</v>
      </c>
      <c r="L315" s="111">
        <v>830616</v>
      </c>
      <c r="M315" s="110">
        <v>230390</v>
      </c>
      <c r="N315" s="14" t="s">
        <v>77</v>
      </c>
      <c r="Q315" s="112">
        <f>INDEX('[3]ROM Temp'!$H$6:$AB$30, MATCH(N315,'[3]ROM Temp'!$B$6:$B$30, 0), MATCH(E315,'[3]ROM Temp'!$H$4:$AA$4, 0))</f>
        <v>0</v>
      </c>
      <c r="S315" s="110">
        <v>0.27737245610486599</v>
      </c>
      <c r="T315" s="110">
        <v>0.43650013965538798</v>
      </c>
      <c r="U315" s="110">
        <v>2016</v>
      </c>
    </row>
    <row r="316" spans="2:21" ht="28.8">
      <c r="B316" s="110" t="s">
        <v>105</v>
      </c>
      <c r="C316" s="110" t="s">
        <v>106</v>
      </c>
      <c r="D316" s="110" t="s">
        <v>118</v>
      </c>
      <c r="E316" s="110" t="s">
        <v>121</v>
      </c>
      <c r="F316" t="s">
        <v>122</v>
      </c>
      <c r="G316" s="110" t="s">
        <v>110</v>
      </c>
      <c r="H316" s="110" t="s">
        <v>115</v>
      </c>
      <c r="I316" s="110" t="s">
        <v>63</v>
      </c>
      <c r="J316" s="110" t="s">
        <v>112</v>
      </c>
      <c r="K316" s="110">
        <v>362564</v>
      </c>
      <c r="L316" s="111">
        <v>830616</v>
      </c>
      <c r="M316" s="110">
        <v>230390</v>
      </c>
      <c r="N316" s="14" t="s">
        <v>78</v>
      </c>
      <c r="Q316" s="112">
        <f>INDEX('[3]ROM Temp'!$H$6:$AB$30, MATCH(N316,'[3]ROM Temp'!$B$6:$B$30, 0), MATCH(E316,'[3]ROM Temp'!$H$4:$AA$4, 0))</f>
        <v>0</v>
      </c>
      <c r="S316" s="110">
        <v>0.27737245610486599</v>
      </c>
      <c r="T316" s="110">
        <v>0.43650013965538798</v>
      </c>
      <c r="U316" s="110">
        <v>2016</v>
      </c>
    </row>
    <row r="317" spans="2:21" ht="28.8">
      <c r="B317" s="110" t="s">
        <v>105</v>
      </c>
      <c r="C317" s="110" t="s">
        <v>106</v>
      </c>
      <c r="D317" s="110" t="s">
        <v>118</v>
      </c>
      <c r="E317" s="110" t="s">
        <v>121</v>
      </c>
      <c r="F317" t="s">
        <v>122</v>
      </c>
      <c r="G317" s="110" t="s">
        <v>110</v>
      </c>
      <c r="H317" s="110" t="s">
        <v>115</v>
      </c>
      <c r="I317" s="110" t="s">
        <v>63</v>
      </c>
      <c r="J317" s="110" t="s">
        <v>112</v>
      </c>
      <c r="K317" s="110">
        <v>362564</v>
      </c>
      <c r="L317" s="111">
        <v>830616</v>
      </c>
      <c r="M317" s="110">
        <v>230390</v>
      </c>
      <c r="N317" s="13" t="s">
        <v>79</v>
      </c>
      <c r="Q317" s="112">
        <f>INDEX('[3]ROM Temp'!$H$6:$AB$30, MATCH(N317,'[3]ROM Temp'!$B$6:$B$30, 0), MATCH(E317,'[3]ROM Temp'!$H$4:$AA$4, 0))</f>
        <v>21.412490376075251</v>
      </c>
      <c r="S317" s="110">
        <v>0.27737245610486599</v>
      </c>
      <c r="T317" s="110">
        <v>0.43650013965538798</v>
      </c>
      <c r="U317" s="110">
        <v>2016</v>
      </c>
    </row>
    <row r="318" spans="2:21" ht="28.8">
      <c r="B318" s="110" t="s">
        <v>105</v>
      </c>
      <c r="C318" s="110" t="s">
        <v>106</v>
      </c>
      <c r="D318" s="110" t="s">
        <v>118</v>
      </c>
      <c r="E318" s="110" t="s">
        <v>121</v>
      </c>
      <c r="F318" t="s">
        <v>122</v>
      </c>
      <c r="G318" s="110" t="s">
        <v>110</v>
      </c>
      <c r="H318" s="110" t="s">
        <v>115</v>
      </c>
      <c r="I318" s="110" t="s">
        <v>63</v>
      </c>
      <c r="J318" s="110" t="s">
        <v>112</v>
      </c>
      <c r="K318" s="110">
        <v>362564</v>
      </c>
      <c r="L318" s="111">
        <v>830616</v>
      </c>
      <c r="M318" s="110">
        <v>230390</v>
      </c>
      <c r="N318" s="13" t="s">
        <v>80</v>
      </c>
      <c r="Q318" s="112">
        <f>INDEX('[3]ROM Temp'!$H$6:$AB$30, MATCH(N318,'[3]ROM Temp'!$B$6:$B$30, 0), MATCH(E318,'[3]ROM Temp'!$H$4:$AA$4, 0))</f>
        <v>12.222789918463759</v>
      </c>
      <c r="S318" s="110">
        <v>0.27737245610486599</v>
      </c>
      <c r="T318" s="110">
        <v>0.43650013965538798</v>
      </c>
      <c r="U318" s="110">
        <v>2016</v>
      </c>
    </row>
    <row r="319" spans="2:21" ht="28.8">
      <c r="B319" s="110" t="s">
        <v>105</v>
      </c>
      <c r="C319" s="110" t="s">
        <v>106</v>
      </c>
      <c r="D319" s="110" t="s">
        <v>118</v>
      </c>
      <c r="E319" s="110" t="s">
        <v>121</v>
      </c>
      <c r="F319" t="s">
        <v>122</v>
      </c>
      <c r="G319" s="110" t="s">
        <v>110</v>
      </c>
      <c r="H319" s="110" t="s">
        <v>115</v>
      </c>
      <c r="I319" s="110" t="s">
        <v>63</v>
      </c>
      <c r="J319" s="110" t="s">
        <v>112</v>
      </c>
      <c r="K319" s="110">
        <v>362564</v>
      </c>
      <c r="L319" s="111">
        <v>830616</v>
      </c>
      <c r="M319" s="110">
        <v>230390</v>
      </c>
      <c r="N319" s="13" t="s">
        <v>81</v>
      </c>
      <c r="Q319" s="112">
        <f>INDEX('[3]ROM Temp'!$H$6:$AB$30, MATCH(N319,'[3]ROM Temp'!$B$6:$B$30, 0), MATCH(E319,'[3]ROM Temp'!$H$4:$AA$4, 0))</f>
        <v>24.86603151593388</v>
      </c>
      <c r="S319" s="110">
        <v>0.27737245610486599</v>
      </c>
      <c r="T319" s="110">
        <v>0.43650013965538798</v>
      </c>
      <c r="U319" s="110">
        <v>2016</v>
      </c>
    </row>
    <row r="320" spans="2:21" ht="28.8">
      <c r="B320" s="110" t="s">
        <v>105</v>
      </c>
      <c r="C320" s="110" t="s">
        <v>106</v>
      </c>
      <c r="D320" s="110" t="s">
        <v>118</v>
      </c>
      <c r="E320" s="110" t="s">
        <v>121</v>
      </c>
      <c r="F320" t="s">
        <v>122</v>
      </c>
      <c r="G320" s="110" t="s">
        <v>110</v>
      </c>
      <c r="H320" s="110" t="s">
        <v>115</v>
      </c>
      <c r="I320" s="110" t="s">
        <v>63</v>
      </c>
      <c r="J320" s="110" t="s">
        <v>112</v>
      </c>
      <c r="K320" s="110">
        <v>362564</v>
      </c>
      <c r="L320" s="111">
        <v>830616</v>
      </c>
      <c r="M320" s="110">
        <v>230390</v>
      </c>
      <c r="N320" s="14" t="s">
        <v>82</v>
      </c>
      <c r="Q320" s="112">
        <f>INDEX('[3]ROM Temp'!$H$6:$AB$30, MATCH(N320,'[3]ROM Temp'!$B$6:$B$30, 0), MATCH(E320,'[3]ROM Temp'!$H$4:$AA$4, 0))</f>
        <v>4.3322463688619646</v>
      </c>
      <c r="S320" s="110">
        <v>0.27737245610486599</v>
      </c>
      <c r="T320" s="110">
        <v>0.43650013965538798</v>
      </c>
      <c r="U320" s="110">
        <v>2016</v>
      </c>
    </row>
    <row r="321" spans="2:21" ht="28.8">
      <c r="B321" s="110" t="s">
        <v>105</v>
      </c>
      <c r="C321" s="110" t="s">
        <v>106</v>
      </c>
      <c r="D321" s="110" t="s">
        <v>118</v>
      </c>
      <c r="E321" s="110" t="s">
        <v>121</v>
      </c>
      <c r="F321" t="s">
        <v>122</v>
      </c>
      <c r="G321" s="110" t="s">
        <v>110</v>
      </c>
      <c r="H321" s="110" t="s">
        <v>115</v>
      </c>
      <c r="I321" s="110" t="s">
        <v>63</v>
      </c>
      <c r="J321" s="110" t="s">
        <v>112</v>
      </c>
      <c r="K321" s="110">
        <v>362564</v>
      </c>
      <c r="L321" s="111">
        <v>830616</v>
      </c>
      <c r="M321" s="110">
        <v>230390</v>
      </c>
      <c r="N321" s="13" t="s">
        <v>83</v>
      </c>
      <c r="Q321" s="112">
        <f>INDEX('[3]ROM Temp'!$H$6:$AB$30, MATCH(N321,'[3]ROM Temp'!$B$6:$B$30, 0), MATCH(E321,'[3]ROM Temp'!$H$4:$AA$4, 0))</f>
        <v>0</v>
      </c>
      <c r="S321" s="110">
        <v>0.27737245610486599</v>
      </c>
      <c r="T321" s="110">
        <v>0.43650013965538798</v>
      </c>
      <c r="U321" s="110">
        <v>2016</v>
      </c>
    </row>
    <row r="322" spans="2:21" ht="28.8">
      <c r="B322" s="110" t="s">
        <v>105</v>
      </c>
      <c r="C322" s="110" t="s">
        <v>106</v>
      </c>
      <c r="D322" s="110" t="s">
        <v>118</v>
      </c>
      <c r="E322" s="110" t="s">
        <v>121</v>
      </c>
      <c r="F322" t="s">
        <v>122</v>
      </c>
      <c r="G322" s="110" t="s">
        <v>110</v>
      </c>
      <c r="H322" s="110" t="s">
        <v>115</v>
      </c>
      <c r="I322" s="110" t="s">
        <v>63</v>
      </c>
      <c r="J322" s="110" t="s">
        <v>112</v>
      </c>
      <c r="K322" s="110">
        <v>362564</v>
      </c>
      <c r="L322" s="111">
        <v>830616</v>
      </c>
      <c r="M322" s="110">
        <v>230390</v>
      </c>
      <c r="N322" s="13" t="s">
        <v>84</v>
      </c>
      <c r="Q322" s="112">
        <f>INDEX('[3]ROM Temp'!$H$6:$AB$30, MATCH(N322,'[3]ROM Temp'!$B$6:$B$30, 0), MATCH(E322,'[3]ROM Temp'!$H$4:$AA$4, 0))</f>
        <v>0</v>
      </c>
      <c r="S322" s="110">
        <v>0.27737245610486599</v>
      </c>
      <c r="T322" s="110">
        <v>0.43650013965538798</v>
      </c>
      <c r="U322" s="110">
        <v>2016</v>
      </c>
    </row>
    <row r="323" spans="2:21" ht="28.8">
      <c r="B323" s="110" t="s">
        <v>105</v>
      </c>
      <c r="C323" s="110" t="s">
        <v>106</v>
      </c>
      <c r="D323" s="110" t="s">
        <v>118</v>
      </c>
      <c r="E323" s="110" t="s">
        <v>121</v>
      </c>
      <c r="F323" t="s">
        <v>122</v>
      </c>
      <c r="G323" s="110" t="s">
        <v>110</v>
      </c>
      <c r="H323" s="110" t="s">
        <v>115</v>
      </c>
      <c r="I323" s="110" t="s">
        <v>63</v>
      </c>
      <c r="J323" s="110" t="s">
        <v>112</v>
      </c>
      <c r="K323" s="110">
        <v>362564</v>
      </c>
      <c r="L323" s="111">
        <v>830616</v>
      </c>
      <c r="M323" s="110">
        <v>230390</v>
      </c>
      <c r="N323" s="13" t="s">
        <v>85</v>
      </c>
      <c r="Q323" s="112">
        <f>INDEX('[3]ROM Temp'!$H$6:$AB$30, MATCH(N323,'[3]ROM Temp'!$B$6:$B$30, 0), MATCH(E323,'[3]ROM Temp'!$H$4:$AA$4, 0))</f>
        <v>0</v>
      </c>
      <c r="S323" s="110">
        <v>0.27737245610486599</v>
      </c>
      <c r="T323" s="110">
        <v>0.43650013965538798</v>
      </c>
      <c r="U323" s="110">
        <v>2016</v>
      </c>
    </row>
    <row r="324" spans="2:21" ht="28.8">
      <c r="B324" s="110" t="s">
        <v>105</v>
      </c>
      <c r="C324" s="110" t="s">
        <v>106</v>
      </c>
      <c r="D324" s="110" t="s">
        <v>118</v>
      </c>
      <c r="E324" s="110" t="s">
        <v>121</v>
      </c>
      <c r="F324" t="s">
        <v>122</v>
      </c>
      <c r="G324" s="110" t="s">
        <v>110</v>
      </c>
      <c r="H324" s="110" t="s">
        <v>115</v>
      </c>
      <c r="I324" s="110" t="s">
        <v>63</v>
      </c>
      <c r="J324" s="110" t="s">
        <v>112</v>
      </c>
      <c r="K324" s="110">
        <v>362564</v>
      </c>
      <c r="L324" s="111">
        <v>830616</v>
      </c>
      <c r="M324" s="110">
        <v>230390</v>
      </c>
      <c r="N324" s="114" t="s">
        <v>86</v>
      </c>
      <c r="Q324" s="112">
        <f>INDEX('[3]ROM Temp'!$H$6:$AB$30, MATCH(N324,'[3]ROM Temp'!$B$6:$B$30, 0), MATCH(E324,'[3]ROM Temp'!$H$4:$AA$4, 0))</f>
        <v>0</v>
      </c>
      <c r="S324" s="110">
        <v>0.27737245610486599</v>
      </c>
      <c r="T324" s="110">
        <v>0.43650013965538798</v>
      </c>
      <c r="U324" s="110">
        <v>2016</v>
      </c>
    </row>
    <row r="325" spans="2:21" ht="28.8">
      <c r="B325" s="110" t="s">
        <v>105</v>
      </c>
      <c r="C325" s="110" t="s">
        <v>106</v>
      </c>
      <c r="D325" s="110" t="s">
        <v>118</v>
      </c>
      <c r="E325" s="110" t="s">
        <v>121</v>
      </c>
      <c r="F325" t="s">
        <v>122</v>
      </c>
      <c r="G325" s="110" t="s">
        <v>110</v>
      </c>
      <c r="H325" s="110" t="s">
        <v>115</v>
      </c>
      <c r="I325" s="110" t="s">
        <v>63</v>
      </c>
      <c r="J325" s="110" t="s">
        <v>112</v>
      </c>
      <c r="K325" s="110">
        <v>362564</v>
      </c>
      <c r="L325" s="111">
        <v>830616</v>
      </c>
      <c r="M325" s="110">
        <v>230390</v>
      </c>
      <c r="N325" s="114" t="s">
        <v>87</v>
      </c>
      <c r="Q325" s="112">
        <f>INDEX('[3]ROM Temp'!$H$6:$AB$30, MATCH(N325,'[3]ROM Temp'!$B$6:$B$30, 0), MATCH(E325,'[3]ROM Temp'!$H$4:$AA$4, 0))</f>
        <v>0</v>
      </c>
      <c r="S325" s="110">
        <v>0.27737245610486599</v>
      </c>
      <c r="T325" s="110">
        <v>0.43650013965538798</v>
      </c>
      <c r="U325" s="110">
        <v>2016</v>
      </c>
    </row>
    <row r="326" spans="2:21" ht="28.8">
      <c r="B326" s="110" t="s">
        <v>105</v>
      </c>
      <c r="C326" s="110" t="s">
        <v>106</v>
      </c>
      <c r="D326" s="110" t="s">
        <v>118</v>
      </c>
      <c r="E326" s="110" t="s">
        <v>121</v>
      </c>
      <c r="F326" t="s">
        <v>122</v>
      </c>
      <c r="G326" s="110" t="s">
        <v>110</v>
      </c>
      <c r="H326" s="110" t="s">
        <v>115</v>
      </c>
      <c r="I326" s="110" t="s">
        <v>63</v>
      </c>
      <c r="J326" s="110" t="s">
        <v>112</v>
      </c>
      <c r="K326" s="110">
        <v>362564</v>
      </c>
      <c r="L326" s="111">
        <v>830616</v>
      </c>
      <c r="M326" s="110">
        <v>230390</v>
      </c>
      <c r="N326" s="14" t="s">
        <v>88</v>
      </c>
      <c r="Q326" s="112">
        <f>INDEX('[3]ROM Temp'!$H$6:$AB$30, MATCH(N326,'[3]ROM Temp'!$B$6:$B$30, 0), MATCH(E326,'[3]ROM Temp'!$H$4:$AA$4, 0))</f>
        <v>0</v>
      </c>
      <c r="S326" s="110">
        <v>0.27737245610486599</v>
      </c>
      <c r="T326" s="110">
        <v>0.43650013965538798</v>
      </c>
      <c r="U326" s="110">
        <v>2016</v>
      </c>
    </row>
    <row r="327" spans="2:21" ht="28.8">
      <c r="B327" s="110" t="s">
        <v>105</v>
      </c>
      <c r="C327" s="110" t="s">
        <v>106</v>
      </c>
      <c r="D327" s="110" t="s">
        <v>123</v>
      </c>
      <c r="E327" s="110" t="s">
        <v>124</v>
      </c>
      <c r="F327" t="s">
        <v>125</v>
      </c>
      <c r="G327" s="110" t="s">
        <v>126</v>
      </c>
      <c r="H327" s="110" t="s">
        <v>111</v>
      </c>
      <c r="I327" s="110" t="s">
        <v>63</v>
      </c>
      <c r="J327" s="110" t="s">
        <v>112</v>
      </c>
      <c r="K327" s="110">
        <v>157951</v>
      </c>
      <c r="L327" s="111">
        <v>557289</v>
      </c>
      <c r="M327" s="110">
        <v>119039</v>
      </c>
      <c r="N327" s="13" t="s">
        <v>64</v>
      </c>
      <c r="Q327" s="112">
        <f>INDEX('[3]ROM Temp'!$H$6:$AB$30, MATCH(N327,'[3]ROM Temp'!$B$6:$B$30, 0), MATCH(E327,'[3]ROM Temp'!$H$4:$AA$4, 0))</f>
        <v>0</v>
      </c>
      <c r="S327" s="110">
        <v>0.213603713692536</v>
      </c>
      <c r="T327" s="110">
        <v>0.28342744967153399</v>
      </c>
      <c r="U327" s="110">
        <v>2019</v>
      </c>
    </row>
    <row r="328" spans="2:21" ht="28.8">
      <c r="B328" s="110" t="s">
        <v>105</v>
      </c>
      <c r="C328" s="110" t="s">
        <v>106</v>
      </c>
      <c r="D328" s="110" t="s">
        <v>123</v>
      </c>
      <c r="E328" s="110" t="s">
        <v>124</v>
      </c>
      <c r="F328" t="s">
        <v>125</v>
      </c>
      <c r="G328" s="110" t="s">
        <v>126</v>
      </c>
      <c r="H328" s="110" t="s">
        <v>111</v>
      </c>
      <c r="I328" s="110" t="s">
        <v>63</v>
      </c>
      <c r="J328" s="110" t="s">
        <v>112</v>
      </c>
      <c r="K328" s="110">
        <v>157951</v>
      </c>
      <c r="L328" s="111">
        <v>557289</v>
      </c>
      <c r="M328" s="110">
        <v>119039</v>
      </c>
      <c r="N328" s="13" t="s">
        <v>65</v>
      </c>
      <c r="Q328" s="112">
        <f>INDEX('[3]ROM Temp'!$H$6:$AB$30, MATCH(N328,'[3]ROM Temp'!$B$6:$B$30, 0), MATCH(E328,'[3]ROM Temp'!$H$4:$AA$4, 0))</f>
        <v>0</v>
      </c>
      <c r="S328" s="110">
        <v>0.213603713692536</v>
      </c>
      <c r="T328" s="110">
        <v>0.28342744967153399</v>
      </c>
      <c r="U328" s="110">
        <v>2019</v>
      </c>
    </row>
    <row r="329" spans="2:21" ht="28.8">
      <c r="B329" s="110" t="s">
        <v>105</v>
      </c>
      <c r="C329" s="110" t="s">
        <v>106</v>
      </c>
      <c r="D329" s="110" t="s">
        <v>123</v>
      </c>
      <c r="E329" s="110" t="s">
        <v>124</v>
      </c>
      <c r="F329" t="s">
        <v>125</v>
      </c>
      <c r="G329" s="110" t="s">
        <v>126</v>
      </c>
      <c r="H329" s="110" t="s">
        <v>111</v>
      </c>
      <c r="I329" s="110" t="s">
        <v>63</v>
      </c>
      <c r="J329" s="110" t="s">
        <v>112</v>
      </c>
      <c r="K329" s="110">
        <v>157951</v>
      </c>
      <c r="L329" s="111">
        <v>557289</v>
      </c>
      <c r="M329" s="110">
        <v>119039</v>
      </c>
      <c r="N329" s="13" t="s">
        <v>66</v>
      </c>
      <c r="Q329" s="112">
        <f>INDEX('[3]ROM Temp'!$H$6:$AB$30, MATCH(N329,'[3]ROM Temp'!$B$6:$B$30, 0), MATCH(E329,'[3]ROM Temp'!$H$4:$AA$4, 0))</f>
        <v>6.4482331805050457</v>
      </c>
      <c r="S329" s="110">
        <v>0.213603713692536</v>
      </c>
      <c r="T329" s="110">
        <v>0.28342744967153399</v>
      </c>
      <c r="U329" s="110">
        <v>2019</v>
      </c>
    </row>
    <row r="330" spans="2:21" ht="28.8">
      <c r="B330" s="110" t="s">
        <v>105</v>
      </c>
      <c r="C330" s="110" t="s">
        <v>106</v>
      </c>
      <c r="D330" s="110" t="s">
        <v>123</v>
      </c>
      <c r="E330" s="110" t="s">
        <v>124</v>
      </c>
      <c r="F330" t="s">
        <v>125</v>
      </c>
      <c r="G330" s="110" t="s">
        <v>126</v>
      </c>
      <c r="H330" s="110" t="s">
        <v>111</v>
      </c>
      <c r="I330" s="110" t="s">
        <v>63</v>
      </c>
      <c r="J330" s="110" t="s">
        <v>112</v>
      </c>
      <c r="K330" s="110">
        <v>157951</v>
      </c>
      <c r="L330" s="111">
        <v>557289</v>
      </c>
      <c r="M330" s="110">
        <v>119039</v>
      </c>
      <c r="N330" s="13" t="s">
        <v>67</v>
      </c>
      <c r="Q330" s="112">
        <f>INDEX('[3]ROM Temp'!$H$6:$AB$30, MATCH(N330,'[3]ROM Temp'!$B$6:$B$30, 0), MATCH(E330,'[3]ROM Temp'!$H$4:$AA$4, 0))</f>
        <v>23.987077319611721</v>
      </c>
      <c r="S330" s="110">
        <v>0.213603713692536</v>
      </c>
      <c r="T330" s="110">
        <v>0.28342744967153399</v>
      </c>
      <c r="U330" s="110">
        <v>2019</v>
      </c>
    </row>
    <row r="331" spans="2:21" ht="28.8">
      <c r="B331" s="110" t="s">
        <v>105</v>
      </c>
      <c r="C331" s="110" t="s">
        <v>106</v>
      </c>
      <c r="D331" s="110" t="s">
        <v>123</v>
      </c>
      <c r="E331" s="110" t="s">
        <v>124</v>
      </c>
      <c r="F331" t="s">
        <v>125</v>
      </c>
      <c r="G331" s="110" t="s">
        <v>126</v>
      </c>
      <c r="H331" s="110" t="s">
        <v>111</v>
      </c>
      <c r="I331" s="110" t="s">
        <v>63</v>
      </c>
      <c r="J331" s="110" t="s">
        <v>112</v>
      </c>
      <c r="K331" s="110">
        <v>157951</v>
      </c>
      <c r="L331" s="111">
        <v>557289</v>
      </c>
      <c r="M331" s="110">
        <v>119039</v>
      </c>
      <c r="N331" s="13" t="s">
        <v>68</v>
      </c>
      <c r="Q331" s="112">
        <f>INDEX('[3]ROM Temp'!$H$6:$AB$30, MATCH(N331,'[3]ROM Temp'!$B$6:$B$30, 0), MATCH(E331,'[3]ROM Temp'!$H$4:$AA$4, 0))</f>
        <v>0</v>
      </c>
      <c r="S331" s="110">
        <v>0.213603713692536</v>
      </c>
      <c r="T331" s="110">
        <v>0.28342744967153399</v>
      </c>
      <c r="U331" s="110">
        <v>2019</v>
      </c>
    </row>
    <row r="332" spans="2:21" ht="28.8">
      <c r="B332" s="110" t="s">
        <v>105</v>
      </c>
      <c r="C332" s="110" t="s">
        <v>106</v>
      </c>
      <c r="D332" s="110" t="s">
        <v>123</v>
      </c>
      <c r="E332" s="110" t="s">
        <v>124</v>
      </c>
      <c r="F332" t="s">
        <v>125</v>
      </c>
      <c r="G332" s="110" t="s">
        <v>126</v>
      </c>
      <c r="H332" s="110" t="s">
        <v>111</v>
      </c>
      <c r="I332" s="110" t="s">
        <v>63</v>
      </c>
      <c r="J332" s="110" t="s">
        <v>112</v>
      </c>
      <c r="K332" s="110">
        <v>157951</v>
      </c>
      <c r="L332" s="111">
        <v>557289</v>
      </c>
      <c r="M332" s="110">
        <v>119039</v>
      </c>
      <c r="N332" s="13" t="s">
        <v>69</v>
      </c>
      <c r="Q332" s="112">
        <f>INDEX('[3]ROM Temp'!$H$6:$AB$30, MATCH(N332,'[3]ROM Temp'!$B$6:$B$30, 0), MATCH(E332,'[3]ROM Temp'!$H$4:$AA$4, 0))</f>
        <v>22.109612397543426</v>
      </c>
      <c r="S332" s="110">
        <v>0.213603713692536</v>
      </c>
      <c r="T332" s="110">
        <v>0.28342744967153399</v>
      </c>
      <c r="U332" s="110">
        <v>2019</v>
      </c>
    </row>
    <row r="333" spans="2:21" ht="28.8">
      <c r="B333" s="110" t="s">
        <v>105</v>
      </c>
      <c r="C333" s="110" t="s">
        <v>106</v>
      </c>
      <c r="D333" s="110" t="s">
        <v>123</v>
      </c>
      <c r="E333" s="110" t="s">
        <v>124</v>
      </c>
      <c r="F333" t="s">
        <v>125</v>
      </c>
      <c r="G333" s="110" t="s">
        <v>126</v>
      </c>
      <c r="H333" s="110" t="s">
        <v>111</v>
      </c>
      <c r="I333" s="110" t="s">
        <v>63</v>
      </c>
      <c r="J333" s="110" t="s">
        <v>112</v>
      </c>
      <c r="K333" s="110">
        <v>157951</v>
      </c>
      <c r="L333" s="111">
        <v>557289</v>
      </c>
      <c r="M333" s="110">
        <v>119039</v>
      </c>
      <c r="N333" s="14" t="s">
        <v>70</v>
      </c>
      <c r="Q333" s="112">
        <f>INDEX('[3]ROM Temp'!$H$6:$AB$30, MATCH(N333,'[3]ROM Temp'!$B$6:$B$30, 0), MATCH(E333,'[3]ROM Temp'!$H$4:$AA$4, 0))</f>
        <v>39.136748249169642</v>
      </c>
      <c r="S333" s="110">
        <v>0.213603713692536</v>
      </c>
      <c r="T333" s="110">
        <v>0.28342744967153399</v>
      </c>
      <c r="U333" s="110">
        <v>2019</v>
      </c>
    </row>
    <row r="334" spans="2:21" ht="28.8">
      <c r="B334" s="110" t="s">
        <v>105</v>
      </c>
      <c r="C334" s="110" t="s">
        <v>106</v>
      </c>
      <c r="D334" s="110" t="s">
        <v>123</v>
      </c>
      <c r="E334" s="110" t="s">
        <v>124</v>
      </c>
      <c r="F334" t="s">
        <v>125</v>
      </c>
      <c r="G334" s="110" t="s">
        <v>126</v>
      </c>
      <c r="H334" s="110" t="s">
        <v>111</v>
      </c>
      <c r="I334" s="110" t="s">
        <v>63</v>
      </c>
      <c r="J334" s="110" t="s">
        <v>112</v>
      </c>
      <c r="K334" s="110">
        <v>157951</v>
      </c>
      <c r="L334" s="111">
        <v>557289</v>
      </c>
      <c r="M334" s="110">
        <v>119039</v>
      </c>
      <c r="N334" s="14" t="s">
        <v>71</v>
      </c>
      <c r="Q334" s="112">
        <f>INDEX('[3]ROM Temp'!$H$6:$AB$30, MATCH(N334,'[3]ROM Temp'!$B$6:$B$30, 0), MATCH(E334,'[3]ROM Temp'!$H$4:$AA$4, 0))</f>
        <v>8.2355693755227222</v>
      </c>
      <c r="S334" s="110">
        <v>0.213603713692536</v>
      </c>
      <c r="T334" s="110">
        <v>0.28342744967153399</v>
      </c>
      <c r="U334" s="110">
        <v>2019</v>
      </c>
    </row>
    <row r="335" spans="2:21" ht="28.8">
      <c r="B335" s="110" t="s">
        <v>105</v>
      </c>
      <c r="C335" s="110" t="s">
        <v>106</v>
      </c>
      <c r="D335" s="110" t="s">
        <v>123</v>
      </c>
      <c r="E335" s="110" t="s">
        <v>124</v>
      </c>
      <c r="F335" t="s">
        <v>125</v>
      </c>
      <c r="G335" s="110" t="s">
        <v>126</v>
      </c>
      <c r="H335" s="110" t="s">
        <v>111</v>
      </c>
      <c r="I335" s="110" t="s">
        <v>63</v>
      </c>
      <c r="J335" s="110" t="s">
        <v>112</v>
      </c>
      <c r="K335" s="110">
        <v>157951</v>
      </c>
      <c r="L335" s="111">
        <v>557289</v>
      </c>
      <c r="M335" s="110">
        <v>119039</v>
      </c>
      <c r="N335" s="14" t="s">
        <v>72</v>
      </c>
      <c r="Q335" s="112">
        <f>INDEX('[3]ROM Temp'!$H$6:$AB$30, MATCH(N335,'[3]ROM Temp'!$B$6:$B$30, 0), MATCH(E335,'[3]ROM Temp'!$H$4:$AA$4, 0))</f>
        <v>26.417901855094293</v>
      </c>
      <c r="S335" s="110">
        <v>0.213603713692536</v>
      </c>
      <c r="T335" s="110">
        <v>0.28342744967153399</v>
      </c>
      <c r="U335" s="110">
        <v>2019</v>
      </c>
    </row>
    <row r="336" spans="2:21" ht="28.8">
      <c r="B336" s="110" t="s">
        <v>105</v>
      </c>
      <c r="C336" s="110" t="s">
        <v>106</v>
      </c>
      <c r="D336" s="110" t="s">
        <v>123</v>
      </c>
      <c r="E336" s="110" t="s">
        <v>124</v>
      </c>
      <c r="F336" t="s">
        <v>125</v>
      </c>
      <c r="G336" s="110" t="s">
        <v>126</v>
      </c>
      <c r="H336" s="110" t="s">
        <v>111</v>
      </c>
      <c r="I336" s="110" t="s">
        <v>63</v>
      </c>
      <c r="J336" s="110" t="s">
        <v>112</v>
      </c>
      <c r="K336" s="110">
        <v>157951</v>
      </c>
      <c r="L336" s="111">
        <v>557289</v>
      </c>
      <c r="M336" s="110">
        <v>119039</v>
      </c>
      <c r="N336" s="14" t="s">
        <v>73</v>
      </c>
      <c r="Q336" s="112">
        <f>INDEX('[3]ROM Temp'!$H$6:$AB$30, MATCH(N336,'[3]ROM Temp'!$B$6:$B$30, 0), MATCH(E336,'[3]ROM Temp'!$H$4:$AA$4, 0))</f>
        <v>9.7404014601900304</v>
      </c>
      <c r="S336" s="110">
        <v>0.213603713692536</v>
      </c>
      <c r="T336" s="110">
        <v>0.28342744967153399</v>
      </c>
      <c r="U336" s="110">
        <v>2019</v>
      </c>
    </row>
    <row r="337" spans="2:21" ht="28.8">
      <c r="B337" s="110" t="s">
        <v>105</v>
      </c>
      <c r="C337" s="110" t="s">
        <v>106</v>
      </c>
      <c r="D337" s="110" t="s">
        <v>123</v>
      </c>
      <c r="E337" s="110" t="s">
        <v>124</v>
      </c>
      <c r="F337" t="s">
        <v>125</v>
      </c>
      <c r="G337" s="110" t="s">
        <v>126</v>
      </c>
      <c r="H337" s="110" t="s">
        <v>111</v>
      </c>
      <c r="I337" s="110" t="s">
        <v>63</v>
      </c>
      <c r="J337" s="110" t="s">
        <v>112</v>
      </c>
      <c r="K337" s="110">
        <v>157951</v>
      </c>
      <c r="L337" s="111">
        <v>557289</v>
      </c>
      <c r="M337" s="110">
        <v>119039</v>
      </c>
      <c r="N337" s="14" t="s">
        <v>74</v>
      </c>
      <c r="Q337" s="112">
        <f>INDEX('[3]ROM Temp'!$H$6:$AB$30, MATCH(N337,'[3]ROM Temp'!$B$6:$B$30, 0), MATCH(E337,'[3]ROM Temp'!$H$4:$AA$4, 0))</f>
        <v>0</v>
      </c>
      <c r="S337" s="110">
        <v>0.213603713692536</v>
      </c>
      <c r="T337" s="110">
        <v>0.28342744967153399</v>
      </c>
      <c r="U337" s="110">
        <v>2019</v>
      </c>
    </row>
    <row r="338" spans="2:21" ht="28.8">
      <c r="B338" s="110" t="s">
        <v>105</v>
      </c>
      <c r="C338" s="110" t="s">
        <v>106</v>
      </c>
      <c r="D338" s="110" t="s">
        <v>123</v>
      </c>
      <c r="E338" s="110" t="s">
        <v>124</v>
      </c>
      <c r="F338" t="s">
        <v>125</v>
      </c>
      <c r="G338" s="110" t="s">
        <v>126</v>
      </c>
      <c r="H338" s="110" t="s">
        <v>111</v>
      </c>
      <c r="I338" s="110" t="s">
        <v>63</v>
      </c>
      <c r="J338" s="110" t="s">
        <v>112</v>
      </c>
      <c r="K338" s="110">
        <v>157951</v>
      </c>
      <c r="L338" s="111">
        <v>557289</v>
      </c>
      <c r="M338" s="110">
        <v>119039</v>
      </c>
      <c r="N338" s="13" t="s">
        <v>75</v>
      </c>
      <c r="Q338" s="112">
        <f>INDEX('[3]ROM Temp'!$H$6:$AB$30, MATCH(N338,'[3]ROM Temp'!$B$6:$B$30, 0), MATCH(E338,'[3]ROM Temp'!$H$4:$AA$4, 0))</f>
        <v>0</v>
      </c>
      <c r="S338" s="110">
        <v>0.213603713692536</v>
      </c>
      <c r="T338" s="110">
        <v>0.28342744967153399</v>
      </c>
      <c r="U338" s="110">
        <v>2019</v>
      </c>
    </row>
    <row r="339" spans="2:21" ht="28.8">
      <c r="B339" s="110" t="s">
        <v>105</v>
      </c>
      <c r="C339" s="110" t="s">
        <v>106</v>
      </c>
      <c r="D339" s="110" t="s">
        <v>123</v>
      </c>
      <c r="E339" s="110" t="s">
        <v>124</v>
      </c>
      <c r="F339" t="s">
        <v>125</v>
      </c>
      <c r="G339" s="110" t="s">
        <v>126</v>
      </c>
      <c r="H339" s="110" t="s">
        <v>111</v>
      </c>
      <c r="I339" s="110" t="s">
        <v>63</v>
      </c>
      <c r="J339" s="110" t="s">
        <v>112</v>
      </c>
      <c r="K339" s="110">
        <v>157951</v>
      </c>
      <c r="L339" s="111">
        <v>557289</v>
      </c>
      <c r="M339" s="110">
        <v>119039</v>
      </c>
      <c r="N339" s="14" t="s">
        <v>76</v>
      </c>
      <c r="Q339" s="112">
        <f>INDEX('[3]ROM Temp'!$H$6:$AB$30, MATCH(N339,'[3]ROM Temp'!$B$6:$B$30, 0), MATCH(E339,'[3]ROM Temp'!$H$4:$AA$4, 0))</f>
        <v>0</v>
      </c>
      <c r="S339" s="110">
        <v>0.213603713692536</v>
      </c>
      <c r="T339" s="110">
        <v>0.28342744967153399</v>
      </c>
      <c r="U339" s="110">
        <v>2019</v>
      </c>
    </row>
    <row r="340" spans="2:21" ht="28.8">
      <c r="B340" s="110" t="s">
        <v>105</v>
      </c>
      <c r="C340" s="110" t="s">
        <v>106</v>
      </c>
      <c r="D340" s="110" t="s">
        <v>123</v>
      </c>
      <c r="E340" s="110" t="s">
        <v>124</v>
      </c>
      <c r="F340" t="s">
        <v>125</v>
      </c>
      <c r="G340" s="110" t="s">
        <v>126</v>
      </c>
      <c r="H340" s="110" t="s">
        <v>111</v>
      </c>
      <c r="I340" s="110" t="s">
        <v>63</v>
      </c>
      <c r="J340" s="110" t="s">
        <v>112</v>
      </c>
      <c r="K340" s="110">
        <v>157951</v>
      </c>
      <c r="L340" s="111">
        <v>557289</v>
      </c>
      <c r="M340" s="110">
        <v>119039</v>
      </c>
      <c r="N340" s="14" t="s">
        <v>77</v>
      </c>
      <c r="Q340" s="112">
        <f>INDEX('[3]ROM Temp'!$H$6:$AB$30, MATCH(N340,'[3]ROM Temp'!$B$6:$B$30, 0), MATCH(E340,'[3]ROM Temp'!$H$4:$AA$4, 0))</f>
        <v>0</v>
      </c>
      <c r="S340" s="110">
        <v>0.213603713692536</v>
      </c>
      <c r="T340" s="110">
        <v>0.28342744967153399</v>
      </c>
      <c r="U340" s="110">
        <v>2019</v>
      </c>
    </row>
    <row r="341" spans="2:21" ht="28.8">
      <c r="B341" s="110" t="s">
        <v>105</v>
      </c>
      <c r="C341" s="110" t="s">
        <v>106</v>
      </c>
      <c r="D341" s="110" t="s">
        <v>123</v>
      </c>
      <c r="E341" s="110" t="s">
        <v>124</v>
      </c>
      <c r="F341" t="s">
        <v>125</v>
      </c>
      <c r="G341" s="110" t="s">
        <v>126</v>
      </c>
      <c r="H341" s="110" t="s">
        <v>111</v>
      </c>
      <c r="I341" s="110" t="s">
        <v>63</v>
      </c>
      <c r="J341" s="110" t="s">
        <v>112</v>
      </c>
      <c r="K341" s="110">
        <v>157951</v>
      </c>
      <c r="L341" s="111">
        <v>557289</v>
      </c>
      <c r="M341" s="110">
        <v>119039</v>
      </c>
      <c r="N341" s="14" t="s">
        <v>78</v>
      </c>
      <c r="Q341" s="112">
        <f>INDEX('[3]ROM Temp'!$H$6:$AB$30, MATCH(N341,'[3]ROM Temp'!$B$6:$B$30, 0), MATCH(E341,'[3]ROM Temp'!$H$4:$AA$4, 0))</f>
        <v>0</v>
      </c>
      <c r="S341" s="110">
        <v>0.213603713692536</v>
      </c>
      <c r="T341" s="110">
        <v>0.28342744967153399</v>
      </c>
      <c r="U341" s="110">
        <v>2019</v>
      </c>
    </row>
    <row r="342" spans="2:21" ht="28.8">
      <c r="B342" s="110" t="s">
        <v>105</v>
      </c>
      <c r="C342" s="110" t="s">
        <v>106</v>
      </c>
      <c r="D342" s="110" t="s">
        <v>123</v>
      </c>
      <c r="E342" s="110" t="s">
        <v>124</v>
      </c>
      <c r="F342" t="s">
        <v>125</v>
      </c>
      <c r="G342" s="110" t="s">
        <v>126</v>
      </c>
      <c r="H342" s="110" t="s">
        <v>111</v>
      </c>
      <c r="I342" s="110" t="s">
        <v>63</v>
      </c>
      <c r="J342" s="110" t="s">
        <v>112</v>
      </c>
      <c r="K342" s="110">
        <v>157951</v>
      </c>
      <c r="L342" s="111">
        <v>557289</v>
      </c>
      <c r="M342" s="110">
        <v>119039</v>
      </c>
      <c r="N342" s="13" t="s">
        <v>79</v>
      </c>
      <c r="Q342" s="112">
        <f>INDEX('[3]ROM Temp'!$H$6:$AB$30, MATCH(N342,'[3]ROM Temp'!$B$6:$B$30, 0), MATCH(E342,'[3]ROM Temp'!$H$4:$AA$4, 0))</f>
        <v>37.364896794934843</v>
      </c>
      <c r="S342" s="110">
        <v>0.213603713692536</v>
      </c>
      <c r="T342" s="110">
        <v>0.28342744967153399</v>
      </c>
      <c r="U342" s="110">
        <v>2019</v>
      </c>
    </row>
    <row r="343" spans="2:21" ht="28.8">
      <c r="B343" s="110" t="s">
        <v>105</v>
      </c>
      <c r="C343" s="110" t="s">
        <v>106</v>
      </c>
      <c r="D343" s="110" t="s">
        <v>123</v>
      </c>
      <c r="E343" s="110" t="s">
        <v>124</v>
      </c>
      <c r="F343" t="s">
        <v>125</v>
      </c>
      <c r="G343" s="110" t="s">
        <v>126</v>
      </c>
      <c r="H343" s="110" t="s">
        <v>111</v>
      </c>
      <c r="I343" s="110" t="s">
        <v>63</v>
      </c>
      <c r="J343" s="110" t="s">
        <v>112</v>
      </c>
      <c r="K343" s="110">
        <v>157951</v>
      </c>
      <c r="L343" s="111">
        <v>557289</v>
      </c>
      <c r="M343" s="110">
        <v>119039</v>
      </c>
      <c r="N343" s="13" t="s">
        <v>80</v>
      </c>
      <c r="Q343" s="112">
        <f>INDEX('[3]ROM Temp'!$H$6:$AB$30, MATCH(N343,'[3]ROM Temp'!$B$6:$B$30, 0), MATCH(E343,'[3]ROM Temp'!$H$4:$AA$4, 0))</f>
        <v>10.789145490331016</v>
      </c>
      <c r="S343" s="110">
        <v>0.213603713692536</v>
      </c>
      <c r="T343" s="110">
        <v>0.28342744967153399</v>
      </c>
      <c r="U343" s="110">
        <v>2019</v>
      </c>
    </row>
    <row r="344" spans="2:21" ht="28.8">
      <c r="B344" s="110" t="s">
        <v>105</v>
      </c>
      <c r="C344" s="110" t="s">
        <v>106</v>
      </c>
      <c r="D344" s="110" t="s">
        <v>123</v>
      </c>
      <c r="E344" s="110" t="s">
        <v>124</v>
      </c>
      <c r="F344" t="s">
        <v>125</v>
      </c>
      <c r="G344" s="110" t="s">
        <v>126</v>
      </c>
      <c r="H344" s="110" t="s">
        <v>111</v>
      </c>
      <c r="I344" s="110" t="s">
        <v>63</v>
      </c>
      <c r="J344" s="110" t="s">
        <v>112</v>
      </c>
      <c r="K344" s="110">
        <v>157951</v>
      </c>
      <c r="L344" s="111">
        <v>557289</v>
      </c>
      <c r="M344" s="110">
        <v>119039</v>
      </c>
      <c r="N344" s="13" t="s">
        <v>81</v>
      </c>
      <c r="Q344" s="112">
        <f>INDEX('[3]ROM Temp'!$H$6:$AB$30, MATCH(N344,'[3]ROM Temp'!$B$6:$B$30, 0), MATCH(E344,'[3]ROM Temp'!$H$4:$AA$4, 0))</f>
        <v>10.812794685568594</v>
      </c>
      <c r="S344" s="110">
        <v>0.213603713692536</v>
      </c>
      <c r="T344" s="110">
        <v>0.28342744967153399</v>
      </c>
      <c r="U344" s="110">
        <v>2019</v>
      </c>
    </row>
    <row r="345" spans="2:21" ht="28.8">
      <c r="B345" s="110" t="s">
        <v>105</v>
      </c>
      <c r="C345" s="110" t="s">
        <v>106</v>
      </c>
      <c r="D345" s="110" t="s">
        <v>123</v>
      </c>
      <c r="E345" s="110" t="s">
        <v>124</v>
      </c>
      <c r="F345" t="s">
        <v>125</v>
      </c>
      <c r="G345" s="110" t="s">
        <v>126</v>
      </c>
      <c r="H345" s="110" t="s">
        <v>111</v>
      </c>
      <c r="I345" s="110" t="s">
        <v>63</v>
      </c>
      <c r="J345" s="110" t="s">
        <v>112</v>
      </c>
      <c r="K345" s="110">
        <v>157951</v>
      </c>
      <c r="L345" s="111">
        <v>557289</v>
      </c>
      <c r="M345" s="110">
        <v>119039</v>
      </c>
      <c r="N345" s="14" t="s">
        <v>82</v>
      </c>
      <c r="Q345" s="112">
        <f>INDEX('[3]ROM Temp'!$H$6:$AB$30, MATCH(N345,'[3]ROM Temp'!$B$6:$B$30, 0), MATCH(E345,'[3]ROM Temp'!$H$4:$AA$4, 0))</f>
        <v>0</v>
      </c>
      <c r="S345" s="110">
        <v>0.213603713692536</v>
      </c>
      <c r="T345" s="110">
        <v>0.28342744967153399</v>
      </c>
      <c r="U345" s="110">
        <v>2019</v>
      </c>
    </row>
    <row r="346" spans="2:21" ht="28.8">
      <c r="B346" s="110" t="s">
        <v>105</v>
      </c>
      <c r="C346" s="110" t="s">
        <v>106</v>
      </c>
      <c r="D346" s="110" t="s">
        <v>123</v>
      </c>
      <c r="E346" s="110" t="s">
        <v>124</v>
      </c>
      <c r="F346" t="s">
        <v>125</v>
      </c>
      <c r="G346" s="110" t="s">
        <v>126</v>
      </c>
      <c r="H346" s="110" t="s">
        <v>111</v>
      </c>
      <c r="I346" s="110" t="s">
        <v>63</v>
      </c>
      <c r="J346" s="110" t="s">
        <v>112</v>
      </c>
      <c r="K346" s="110">
        <v>157951</v>
      </c>
      <c r="L346" s="111">
        <v>557289</v>
      </c>
      <c r="M346" s="110">
        <v>119039</v>
      </c>
      <c r="N346" s="13" t="s">
        <v>83</v>
      </c>
      <c r="Q346" s="112">
        <f>INDEX('[3]ROM Temp'!$H$6:$AB$30, MATCH(N346,'[3]ROM Temp'!$B$6:$B$30, 0), MATCH(E346,'[3]ROM Temp'!$H$4:$AA$4, 0))</f>
        <v>0</v>
      </c>
      <c r="S346" s="110">
        <v>0.213603713692536</v>
      </c>
      <c r="T346" s="110">
        <v>0.28342744967153399</v>
      </c>
      <c r="U346" s="110">
        <v>2019</v>
      </c>
    </row>
    <row r="347" spans="2:21" ht="28.8">
      <c r="B347" s="110" t="s">
        <v>105</v>
      </c>
      <c r="C347" s="110" t="s">
        <v>106</v>
      </c>
      <c r="D347" s="110" t="s">
        <v>123</v>
      </c>
      <c r="E347" s="110" t="s">
        <v>124</v>
      </c>
      <c r="F347" t="s">
        <v>125</v>
      </c>
      <c r="G347" s="110" t="s">
        <v>126</v>
      </c>
      <c r="H347" s="110" t="s">
        <v>111</v>
      </c>
      <c r="I347" s="110" t="s">
        <v>63</v>
      </c>
      <c r="J347" s="110" t="s">
        <v>112</v>
      </c>
      <c r="K347" s="110">
        <v>157951</v>
      </c>
      <c r="L347" s="111">
        <v>557289</v>
      </c>
      <c r="M347" s="110">
        <v>119039</v>
      </c>
      <c r="N347" s="13" t="s">
        <v>84</v>
      </c>
      <c r="Q347" s="112">
        <f>INDEX('[3]ROM Temp'!$H$6:$AB$30, MATCH(N347,'[3]ROM Temp'!$B$6:$B$30, 0), MATCH(E347,'[3]ROM Temp'!$H$4:$AA$4, 0))</f>
        <v>0</v>
      </c>
      <c r="S347" s="110">
        <v>0.213603713692536</v>
      </c>
      <c r="T347" s="110">
        <v>0.28342744967153399</v>
      </c>
      <c r="U347" s="110">
        <v>2019</v>
      </c>
    </row>
    <row r="348" spans="2:21" ht="28.8">
      <c r="B348" s="110" t="s">
        <v>105</v>
      </c>
      <c r="C348" s="110" t="s">
        <v>106</v>
      </c>
      <c r="D348" s="110" t="s">
        <v>123</v>
      </c>
      <c r="E348" s="110" t="s">
        <v>124</v>
      </c>
      <c r="F348" t="s">
        <v>125</v>
      </c>
      <c r="G348" s="110" t="s">
        <v>126</v>
      </c>
      <c r="H348" s="110" t="s">
        <v>111</v>
      </c>
      <c r="I348" s="110" t="s">
        <v>63</v>
      </c>
      <c r="J348" s="110" t="s">
        <v>112</v>
      </c>
      <c r="K348" s="110">
        <v>157951</v>
      </c>
      <c r="L348" s="111">
        <v>557289</v>
      </c>
      <c r="M348" s="110">
        <v>119039</v>
      </c>
      <c r="N348" s="13" t="s">
        <v>85</v>
      </c>
      <c r="Q348" s="112">
        <f>INDEX('[3]ROM Temp'!$H$6:$AB$30, MATCH(N348,'[3]ROM Temp'!$B$6:$B$30, 0), MATCH(E348,'[3]ROM Temp'!$H$4:$AA$4, 0))</f>
        <v>0</v>
      </c>
      <c r="S348" s="110">
        <v>0.213603713692536</v>
      </c>
      <c r="T348" s="110">
        <v>0.28342744967153399</v>
      </c>
      <c r="U348" s="110">
        <v>2019</v>
      </c>
    </row>
    <row r="349" spans="2:21" ht="28.8">
      <c r="B349" s="110" t="s">
        <v>105</v>
      </c>
      <c r="C349" s="110" t="s">
        <v>106</v>
      </c>
      <c r="D349" s="110" t="s">
        <v>123</v>
      </c>
      <c r="E349" s="110" t="s">
        <v>124</v>
      </c>
      <c r="F349" t="s">
        <v>125</v>
      </c>
      <c r="G349" s="110" t="s">
        <v>126</v>
      </c>
      <c r="H349" s="110" t="s">
        <v>111</v>
      </c>
      <c r="I349" s="110" t="s">
        <v>63</v>
      </c>
      <c r="J349" s="110" t="s">
        <v>112</v>
      </c>
      <c r="K349" s="110">
        <v>157951</v>
      </c>
      <c r="L349" s="111">
        <v>557289</v>
      </c>
      <c r="M349" s="110">
        <v>119039</v>
      </c>
      <c r="N349" s="114" t="s">
        <v>86</v>
      </c>
      <c r="Q349" s="112">
        <f>INDEX('[3]ROM Temp'!$H$6:$AB$30, MATCH(N349,'[3]ROM Temp'!$B$6:$B$30, 0), MATCH(E349,'[3]ROM Temp'!$H$4:$AA$4, 0))</f>
        <v>0</v>
      </c>
      <c r="S349" s="110">
        <v>0.213603713692536</v>
      </c>
      <c r="T349" s="110">
        <v>0.28342744967153399</v>
      </c>
      <c r="U349" s="110">
        <v>2019</v>
      </c>
    </row>
    <row r="350" spans="2:21" ht="28.8">
      <c r="B350" s="110" t="s">
        <v>105</v>
      </c>
      <c r="C350" s="110" t="s">
        <v>106</v>
      </c>
      <c r="D350" s="110" t="s">
        <v>123</v>
      </c>
      <c r="E350" s="110" t="s">
        <v>124</v>
      </c>
      <c r="F350" t="s">
        <v>125</v>
      </c>
      <c r="G350" s="110" t="s">
        <v>126</v>
      </c>
      <c r="H350" s="110" t="s">
        <v>111</v>
      </c>
      <c r="I350" s="110" t="s">
        <v>63</v>
      </c>
      <c r="J350" s="110" t="s">
        <v>112</v>
      </c>
      <c r="K350" s="110">
        <v>157951</v>
      </c>
      <c r="L350" s="111">
        <v>557289</v>
      </c>
      <c r="M350" s="110">
        <v>119039</v>
      </c>
      <c r="N350" s="114" t="s">
        <v>87</v>
      </c>
      <c r="Q350" s="112">
        <f>INDEX('[3]ROM Temp'!$H$6:$AB$30, MATCH(N350,'[3]ROM Temp'!$B$6:$B$30, 0), MATCH(E350,'[3]ROM Temp'!$H$4:$AA$4, 0))</f>
        <v>0</v>
      </c>
      <c r="S350" s="110">
        <v>0.213603713692536</v>
      </c>
      <c r="T350" s="110">
        <v>0.28342744967153399</v>
      </c>
      <c r="U350" s="110">
        <v>2019</v>
      </c>
    </row>
    <row r="351" spans="2:21" ht="28.8">
      <c r="B351" s="110" t="s">
        <v>105</v>
      </c>
      <c r="C351" s="110" t="s">
        <v>106</v>
      </c>
      <c r="D351" s="110" t="s">
        <v>123</v>
      </c>
      <c r="E351" s="110" t="s">
        <v>124</v>
      </c>
      <c r="F351" t="s">
        <v>125</v>
      </c>
      <c r="G351" s="110" t="s">
        <v>126</v>
      </c>
      <c r="H351" s="110" t="s">
        <v>111</v>
      </c>
      <c r="I351" s="110" t="s">
        <v>63</v>
      </c>
      <c r="J351" s="110" t="s">
        <v>112</v>
      </c>
      <c r="K351" s="110">
        <v>157951</v>
      </c>
      <c r="L351" s="111">
        <v>557289</v>
      </c>
      <c r="M351" s="110">
        <v>119039</v>
      </c>
      <c r="N351" s="14" t="s">
        <v>88</v>
      </c>
      <c r="Q351" s="112">
        <f>INDEX('[3]ROM Temp'!$H$6:$AB$30, MATCH(N351,'[3]ROM Temp'!$B$6:$B$30, 0), MATCH(E351,'[3]ROM Temp'!$H$4:$AA$4, 0))</f>
        <v>0</v>
      </c>
      <c r="S351" s="110">
        <v>0.213603713692536</v>
      </c>
      <c r="T351" s="110">
        <v>0.28342744967153399</v>
      </c>
      <c r="U351" s="110">
        <v>2019</v>
      </c>
    </row>
    <row r="352" spans="2:21" ht="28.8">
      <c r="B352" s="110" t="s">
        <v>105</v>
      </c>
      <c r="C352" s="110" t="s">
        <v>127</v>
      </c>
      <c r="D352" s="110" t="s">
        <v>128</v>
      </c>
      <c r="E352" s="110" t="s">
        <v>129</v>
      </c>
      <c r="F352" t="s">
        <v>130</v>
      </c>
      <c r="G352" s="110" t="s">
        <v>131</v>
      </c>
      <c r="H352" s="110" t="s">
        <v>132</v>
      </c>
      <c r="I352" s="110" t="s">
        <v>63</v>
      </c>
      <c r="J352" s="110" t="s">
        <v>112</v>
      </c>
      <c r="K352" s="110">
        <v>76187</v>
      </c>
      <c r="L352" s="111">
        <v>224528</v>
      </c>
      <c r="M352" s="110">
        <v>89355</v>
      </c>
      <c r="N352" s="13" t="s">
        <v>64</v>
      </c>
      <c r="Q352" s="112">
        <f>INDEX('[3]ROM Temp'!$H$6:$AB$30, MATCH(N352,'[3]ROM Temp'!$B$6:$B$30, 0), MATCH(E352,'[3]ROM Temp'!$H$4:$AA$4, 0))</f>
        <v>0</v>
      </c>
      <c r="S352" s="110">
        <v>0.39796818214209301</v>
      </c>
      <c r="T352" s="110">
        <v>0.33932070833036398</v>
      </c>
      <c r="U352" s="110">
        <v>2021</v>
      </c>
    </row>
    <row r="353" spans="2:21" ht="28.8">
      <c r="B353" s="110" t="s">
        <v>105</v>
      </c>
      <c r="C353" s="110" t="s">
        <v>127</v>
      </c>
      <c r="D353" s="110" t="s">
        <v>128</v>
      </c>
      <c r="E353" s="110" t="s">
        <v>129</v>
      </c>
      <c r="F353" t="s">
        <v>130</v>
      </c>
      <c r="G353" s="110" t="s">
        <v>131</v>
      </c>
      <c r="H353" s="110" t="s">
        <v>132</v>
      </c>
      <c r="I353" s="110" t="s">
        <v>63</v>
      </c>
      <c r="J353" s="110" t="s">
        <v>112</v>
      </c>
      <c r="K353" s="110">
        <v>76187</v>
      </c>
      <c r="L353" s="111">
        <v>224528</v>
      </c>
      <c r="M353" s="110">
        <v>89355</v>
      </c>
      <c r="N353" s="13" t="s">
        <v>65</v>
      </c>
      <c r="Q353" s="112">
        <f>INDEX('[3]ROM Temp'!$H$6:$AB$30, MATCH(N353,'[3]ROM Temp'!$B$6:$B$30, 0), MATCH(E353,'[3]ROM Temp'!$H$4:$AA$4, 0))</f>
        <v>0</v>
      </c>
      <c r="S353" s="110">
        <v>0.39796818214209301</v>
      </c>
      <c r="T353" s="110">
        <v>0.33932070833036398</v>
      </c>
      <c r="U353" s="110">
        <v>2021</v>
      </c>
    </row>
    <row r="354" spans="2:21" ht="28.8">
      <c r="B354" s="110" t="s">
        <v>105</v>
      </c>
      <c r="C354" s="110" t="s">
        <v>127</v>
      </c>
      <c r="D354" s="110" t="s">
        <v>128</v>
      </c>
      <c r="E354" s="110" t="s">
        <v>129</v>
      </c>
      <c r="F354" t="s">
        <v>130</v>
      </c>
      <c r="G354" s="110" t="s">
        <v>131</v>
      </c>
      <c r="H354" s="110" t="s">
        <v>132</v>
      </c>
      <c r="I354" s="110" t="s">
        <v>63</v>
      </c>
      <c r="J354" s="110" t="s">
        <v>112</v>
      </c>
      <c r="K354" s="110">
        <v>76187</v>
      </c>
      <c r="L354" s="111">
        <v>224528</v>
      </c>
      <c r="M354" s="110">
        <v>89355</v>
      </c>
      <c r="N354" s="13" t="s">
        <v>66</v>
      </c>
      <c r="Q354" s="112">
        <f>INDEX('[3]ROM Temp'!$H$6:$AB$30, MATCH(N354,'[3]ROM Temp'!$B$6:$B$30, 0), MATCH(E354,'[3]ROM Temp'!$H$4:$AA$4, 0))</f>
        <v>34.293597918493738</v>
      </c>
      <c r="S354" s="110">
        <v>0.39796818214209301</v>
      </c>
      <c r="T354" s="110">
        <v>0.33932070833036398</v>
      </c>
      <c r="U354" s="110">
        <v>2021</v>
      </c>
    </row>
    <row r="355" spans="2:21" ht="28.8">
      <c r="B355" s="110" t="s">
        <v>105</v>
      </c>
      <c r="C355" s="110" t="s">
        <v>127</v>
      </c>
      <c r="D355" s="110" t="s">
        <v>128</v>
      </c>
      <c r="E355" s="110" t="s">
        <v>129</v>
      </c>
      <c r="F355" t="s">
        <v>130</v>
      </c>
      <c r="G355" s="110" t="s">
        <v>131</v>
      </c>
      <c r="H355" s="110" t="s">
        <v>132</v>
      </c>
      <c r="I355" s="110" t="s">
        <v>63</v>
      </c>
      <c r="J355" s="110" t="s">
        <v>112</v>
      </c>
      <c r="K355" s="110">
        <v>76187</v>
      </c>
      <c r="L355" s="111">
        <v>224528</v>
      </c>
      <c r="M355" s="110">
        <v>89355</v>
      </c>
      <c r="N355" s="13" t="s">
        <v>67</v>
      </c>
      <c r="Q355" s="112">
        <f>INDEX('[3]ROM Temp'!$H$6:$AB$30, MATCH(N355,'[3]ROM Temp'!$B$6:$B$30, 0), MATCH(E355,'[3]ROM Temp'!$H$4:$AA$4, 0))</f>
        <v>7.6400861859457567</v>
      </c>
      <c r="S355" s="110">
        <v>0.39796818214209301</v>
      </c>
      <c r="T355" s="110">
        <v>0.33932070833036398</v>
      </c>
      <c r="U355" s="110">
        <v>2021</v>
      </c>
    </row>
    <row r="356" spans="2:21" ht="28.8">
      <c r="B356" s="110" t="s">
        <v>105</v>
      </c>
      <c r="C356" s="110" t="s">
        <v>127</v>
      </c>
      <c r="D356" s="110" t="s">
        <v>128</v>
      </c>
      <c r="E356" s="110" t="s">
        <v>129</v>
      </c>
      <c r="F356" t="s">
        <v>130</v>
      </c>
      <c r="G356" s="110" t="s">
        <v>131</v>
      </c>
      <c r="H356" s="110" t="s">
        <v>132</v>
      </c>
      <c r="I356" s="110" t="s">
        <v>63</v>
      </c>
      <c r="J356" s="110" t="s">
        <v>112</v>
      </c>
      <c r="K356" s="110">
        <v>76187</v>
      </c>
      <c r="L356" s="111">
        <v>224528</v>
      </c>
      <c r="M356" s="110">
        <v>89355</v>
      </c>
      <c r="N356" s="13" t="s">
        <v>68</v>
      </c>
      <c r="Q356" s="112">
        <f>INDEX('[3]ROM Temp'!$H$6:$AB$30, MATCH(N356,'[3]ROM Temp'!$B$6:$B$30, 0), MATCH(E356,'[3]ROM Temp'!$H$4:$AA$4, 0))</f>
        <v>0</v>
      </c>
      <c r="S356" s="110">
        <v>0.39796818214209301</v>
      </c>
      <c r="T356" s="110">
        <v>0.33932070833036398</v>
      </c>
      <c r="U356" s="110">
        <v>2021</v>
      </c>
    </row>
    <row r="357" spans="2:21" ht="28.8">
      <c r="B357" s="110" t="s">
        <v>105</v>
      </c>
      <c r="C357" s="110" t="s">
        <v>127</v>
      </c>
      <c r="D357" s="110" t="s">
        <v>128</v>
      </c>
      <c r="E357" s="110" t="s">
        <v>129</v>
      </c>
      <c r="F357" t="s">
        <v>130</v>
      </c>
      <c r="G357" s="110" t="s">
        <v>131</v>
      </c>
      <c r="H357" s="110" t="s">
        <v>132</v>
      </c>
      <c r="I357" s="110" t="s">
        <v>63</v>
      </c>
      <c r="J357" s="110" t="s">
        <v>112</v>
      </c>
      <c r="K357" s="110">
        <v>76187</v>
      </c>
      <c r="L357" s="111">
        <v>224528</v>
      </c>
      <c r="M357" s="110">
        <v>89355</v>
      </c>
      <c r="N357" s="13" t="s">
        <v>69</v>
      </c>
      <c r="Q357" s="112">
        <f>INDEX('[3]ROM Temp'!$H$6:$AB$30, MATCH(N357,'[3]ROM Temp'!$B$6:$B$30, 0), MATCH(E357,'[3]ROM Temp'!$H$4:$AA$4, 0))</f>
        <v>56.859608486257009</v>
      </c>
      <c r="S357" s="110">
        <v>0.39796818214209301</v>
      </c>
      <c r="T357" s="110">
        <v>0.33932070833036398</v>
      </c>
      <c r="U357" s="110">
        <v>2021</v>
      </c>
    </row>
    <row r="358" spans="2:21" ht="28.8">
      <c r="B358" s="110" t="s">
        <v>105</v>
      </c>
      <c r="C358" s="110" t="s">
        <v>127</v>
      </c>
      <c r="D358" s="110" t="s">
        <v>128</v>
      </c>
      <c r="E358" s="110" t="s">
        <v>129</v>
      </c>
      <c r="F358" t="s">
        <v>130</v>
      </c>
      <c r="G358" s="110" t="s">
        <v>131</v>
      </c>
      <c r="H358" s="110" t="s">
        <v>132</v>
      </c>
      <c r="I358" s="110" t="s">
        <v>63</v>
      </c>
      <c r="J358" s="110" t="s">
        <v>112</v>
      </c>
      <c r="K358" s="110">
        <v>76187</v>
      </c>
      <c r="L358" s="111">
        <v>224528</v>
      </c>
      <c r="M358" s="110">
        <v>89355</v>
      </c>
      <c r="N358" s="14" t="s">
        <v>70</v>
      </c>
      <c r="Q358" s="112">
        <f>INDEX('[3]ROM Temp'!$H$6:$AB$30, MATCH(N358,'[3]ROM Temp'!$B$6:$B$30, 0), MATCH(E358,'[3]ROM Temp'!$H$4:$AA$4, 0))</f>
        <v>59.243735119705079</v>
      </c>
      <c r="S358" s="110">
        <v>0.39796818214209301</v>
      </c>
      <c r="T358" s="110">
        <v>0.33932070833036398</v>
      </c>
      <c r="U358" s="110">
        <v>2021</v>
      </c>
    </row>
    <row r="359" spans="2:21" ht="28.8">
      <c r="B359" s="110" t="s">
        <v>105</v>
      </c>
      <c r="C359" s="110" t="s">
        <v>127</v>
      </c>
      <c r="D359" s="110" t="s">
        <v>128</v>
      </c>
      <c r="E359" s="110" t="s">
        <v>129</v>
      </c>
      <c r="F359" t="s">
        <v>130</v>
      </c>
      <c r="G359" s="110" t="s">
        <v>131</v>
      </c>
      <c r="H359" s="110" t="s">
        <v>132</v>
      </c>
      <c r="I359" s="110" t="s">
        <v>63</v>
      </c>
      <c r="J359" s="110" t="s">
        <v>112</v>
      </c>
      <c r="K359" s="110">
        <v>76187</v>
      </c>
      <c r="L359" s="111">
        <v>224528</v>
      </c>
      <c r="M359" s="110">
        <v>89355</v>
      </c>
      <c r="N359" s="14" t="s">
        <v>71</v>
      </c>
      <c r="Q359" s="112">
        <f>INDEX('[3]ROM Temp'!$H$6:$AB$30, MATCH(N359,'[3]ROM Temp'!$B$6:$B$30, 0), MATCH(E359,'[3]ROM Temp'!$H$4:$AA$4, 0))</f>
        <v>39.667884100455673</v>
      </c>
      <c r="S359" s="110">
        <v>0.39796818214209301</v>
      </c>
      <c r="T359" s="110">
        <v>0.33932070833036398</v>
      </c>
      <c r="U359" s="110">
        <v>2021</v>
      </c>
    </row>
    <row r="360" spans="2:21" ht="28.8">
      <c r="B360" s="110" t="s">
        <v>105</v>
      </c>
      <c r="C360" s="110" t="s">
        <v>127</v>
      </c>
      <c r="D360" s="110" t="s">
        <v>128</v>
      </c>
      <c r="E360" s="110" t="s">
        <v>129</v>
      </c>
      <c r="F360" t="s">
        <v>130</v>
      </c>
      <c r="G360" s="110" t="s">
        <v>131</v>
      </c>
      <c r="H360" s="110" t="s">
        <v>132</v>
      </c>
      <c r="I360" s="110" t="s">
        <v>63</v>
      </c>
      <c r="J360" s="110" t="s">
        <v>112</v>
      </c>
      <c r="K360" s="110">
        <v>76187</v>
      </c>
      <c r="L360" s="111">
        <v>224528</v>
      </c>
      <c r="M360" s="110">
        <v>89355</v>
      </c>
      <c r="N360" s="14" t="s">
        <v>72</v>
      </c>
      <c r="Q360" s="112">
        <f>INDEX('[3]ROM Temp'!$H$6:$AB$30, MATCH(N360,'[3]ROM Temp'!$B$6:$B$30, 0), MATCH(E360,'[3]ROM Temp'!$H$4:$AA$4, 0))</f>
        <v>42.226195208168015</v>
      </c>
      <c r="S360" s="110">
        <v>0.39796818214209301</v>
      </c>
      <c r="T360" s="110">
        <v>0.33932070833036398</v>
      </c>
      <c r="U360" s="110">
        <v>2021</v>
      </c>
    </row>
    <row r="361" spans="2:21" ht="28.8">
      <c r="B361" s="110" t="s">
        <v>105</v>
      </c>
      <c r="C361" s="110" t="s">
        <v>127</v>
      </c>
      <c r="D361" s="110" t="s">
        <v>128</v>
      </c>
      <c r="E361" s="110" t="s">
        <v>129</v>
      </c>
      <c r="F361" t="s">
        <v>130</v>
      </c>
      <c r="G361" s="110" t="s">
        <v>131</v>
      </c>
      <c r="H361" s="110" t="s">
        <v>132</v>
      </c>
      <c r="I361" s="110" t="s">
        <v>63</v>
      </c>
      <c r="J361" s="110" t="s">
        <v>112</v>
      </c>
      <c r="K361" s="110">
        <v>76187</v>
      </c>
      <c r="L361" s="111">
        <v>224528</v>
      </c>
      <c r="M361" s="110">
        <v>89355</v>
      </c>
      <c r="N361" s="14" t="s">
        <v>73</v>
      </c>
      <c r="Q361" s="112">
        <f>INDEX('[3]ROM Temp'!$H$6:$AB$30, MATCH(N361,'[3]ROM Temp'!$B$6:$B$30, 0), MATCH(E361,'[3]ROM Temp'!$H$4:$AA$4, 0))</f>
        <v>0</v>
      </c>
      <c r="S361" s="110">
        <v>0.39796818214209301</v>
      </c>
      <c r="T361" s="110">
        <v>0.33932070833036398</v>
      </c>
      <c r="U361" s="110">
        <v>2021</v>
      </c>
    </row>
    <row r="362" spans="2:21" ht="28.8">
      <c r="B362" s="110" t="s">
        <v>105</v>
      </c>
      <c r="C362" s="110" t="s">
        <v>127</v>
      </c>
      <c r="D362" s="110" t="s">
        <v>128</v>
      </c>
      <c r="E362" s="110" t="s">
        <v>129</v>
      </c>
      <c r="F362" t="s">
        <v>130</v>
      </c>
      <c r="G362" s="110" t="s">
        <v>131</v>
      </c>
      <c r="H362" s="110" t="s">
        <v>132</v>
      </c>
      <c r="I362" s="110" t="s">
        <v>63</v>
      </c>
      <c r="J362" s="110" t="s">
        <v>112</v>
      </c>
      <c r="K362" s="110">
        <v>76187</v>
      </c>
      <c r="L362" s="111">
        <v>224528</v>
      </c>
      <c r="M362" s="110">
        <v>89355</v>
      </c>
      <c r="N362" s="14" t="s">
        <v>74</v>
      </c>
      <c r="Q362" s="112">
        <f>INDEX('[3]ROM Temp'!$H$6:$AB$30, MATCH(N362,'[3]ROM Temp'!$B$6:$B$30, 0), MATCH(E362,'[3]ROM Temp'!$H$4:$AA$4, 0))</f>
        <v>0</v>
      </c>
      <c r="S362" s="110">
        <v>0.39796818214209301</v>
      </c>
      <c r="T362" s="110">
        <v>0.33932070833036398</v>
      </c>
      <c r="U362" s="110">
        <v>2021</v>
      </c>
    </row>
    <row r="363" spans="2:21" ht="28.8">
      <c r="B363" s="110" t="s">
        <v>105</v>
      </c>
      <c r="C363" s="110" t="s">
        <v>127</v>
      </c>
      <c r="D363" s="110" t="s">
        <v>128</v>
      </c>
      <c r="E363" s="110" t="s">
        <v>129</v>
      </c>
      <c r="F363" t="s">
        <v>130</v>
      </c>
      <c r="G363" s="110" t="s">
        <v>131</v>
      </c>
      <c r="H363" s="110" t="s">
        <v>132</v>
      </c>
      <c r="I363" s="110" t="s">
        <v>63</v>
      </c>
      <c r="J363" s="110" t="s">
        <v>112</v>
      </c>
      <c r="K363" s="110">
        <v>76187</v>
      </c>
      <c r="L363" s="111">
        <v>224528</v>
      </c>
      <c r="M363" s="110">
        <v>89355</v>
      </c>
      <c r="N363" s="13" t="s">
        <v>75</v>
      </c>
      <c r="Q363" s="112">
        <f>INDEX('[3]ROM Temp'!$H$6:$AB$30, MATCH(N363,'[3]ROM Temp'!$B$6:$B$30, 0), MATCH(E363,'[3]ROM Temp'!$H$4:$AA$4, 0))</f>
        <v>0</v>
      </c>
      <c r="S363" s="110">
        <v>0.39796818214209301</v>
      </c>
      <c r="T363" s="110">
        <v>0.33932070833036398</v>
      </c>
      <c r="U363" s="110">
        <v>2021</v>
      </c>
    </row>
    <row r="364" spans="2:21" ht="28.8">
      <c r="B364" s="110" t="s">
        <v>105</v>
      </c>
      <c r="C364" s="110" t="s">
        <v>127</v>
      </c>
      <c r="D364" s="110" t="s">
        <v>128</v>
      </c>
      <c r="E364" s="110" t="s">
        <v>129</v>
      </c>
      <c r="F364" t="s">
        <v>130</v>
      </c>
      <c r="G364" s="110" t="s">
        <v>131</v>
      </c>
      <c r="H364" s="110" t="s">
        <v>132</v>
      </c>
      <c r="I364" s="110" t="s">
        <v>63</v>
      </c>
      <c r="J364" s="110" t="s">
        <v>112</v>
      </c>
      <c r="K364" s="110">
        <v>76187</v>
      </c>
      <c r="L364" s="111">
        <v>224528</v>
      </c>
      <c r="M364" s="110">
        <v>89355</v>
      </c>
      <c r="N364" s="14" t="s">
        <v>76</v>
      </c>
      <c r="Q364" s="112">
        <f>INDEX('[3]ROM Temp'!$H$6:$AB$30, MATCH(N364,'[3]ROM Temp'!$B$6:$B$30, 0), MATCH(E364,'[3]ROM Temp'!$H$4:$AA$4, 0))</f>
        <v>0</v>
      </c>
      <c r="S364" s="110">
        <v>0.39796818214209301</v>
      </c>
      <c r="T364" s="110">
        <v>0.33932070833036398</v>
      </c>
      <c r="U364" s="110">
        <v>2021</v>
      </c>
    </row>
    <row r="365" spans="2:21" ht="28.8">
      <c r="B365" s="110" t="s">
        <v>105</v>
      </c>
      <c r="C365" s="110" t="s">
        <v>127</v>
      </c>
      <c r="D365" s="110" t="s">
        <v>128</v>
      </c>
      <c r="E365" s="110" t="s">
        <v>129</v>
      </c>
      <c r="F365" t="s">
        <v>130</v>
      </c>
      <c r="G365" s="110" t="s">
        <v>131</v>
      </c>
      <c r="H365" s="110" t="s">
        <v>132</v>
      </c>
      <c r="I365" s="110" t="s">
        <v>63</v>
      </c>
      <c r="J365" s="110" t="s">
        <v>112</v>
      </c>
      <c r="K365" s="110">
        <v>76187</v>
      </c>
      <c r="L365" s="111">
        <v>224528</v>
      </c>
      <c r="M365" s="110">
        <v>89355</v>
      </c>
      <c r="N365" s="14" t="s">
        <v>77</v>
      </c>
      <c r="Q365" s="112">
        <f>INDEX('[3]ROM Temp'!$H$6:$AB$30, MATCH(N365,'[3]ROM Temp'!$B$6:$B$30, 0), MATCH(E365,'[3]ROM Temp'!$H$4:$AA$4, 0))</f>
        <v>0</v>
      </c>
      <c r="S365" s="110">
        <v>0.39796818214209301</v>
      </c>
      <c r="T365" s="110">
        <v>0.33932070833036398</v>
      </c>
      <c r="U365" s="110">
        <v>2021</v>
      </c>
    </row>
    <row r="366" spans="2:21" ht="28.8">
      <c r="B366" s="110" t="s">
        <v>105</v>
      </c>
      <c r="C366" s="110" t="s">
        <v>127</v>
      </c>
      <c r="D366" s="110" t="s">
        <v>128</v>
      </c>
      <c r="E366" s="110" t="s">
        <v>129</v>
      </c>
      <c r="F366" t="s">
        <v>130</v>
      </c>
      <c r="G366" s="110" t="s">
        <v>131</v>
      </c>
      <c r="H366" s="110" t="s">
        <v>132</v>
      </c>
      <c r="I366" s="110" t="s">
        <v>63</v>
      </c>
      <c r="J366" s="110" t="s">
        <v>112</v>
      </c>
      <c r="K366" s="110">
        <v>76187</v>
      </c>
      <c r="L366" s="111">
        <v>224528</v>
      </c>
      <c r="M366" s="110">
        <v>89355</v>
      </c>
      <c r="N366" s="14" t="s">
        <v>78</v>
      </c>
      <c r="Q366" s="112">
        <f>INDEX('[3]ROM Temp'!$H$6:$AB$30, MATCH(N366,'[3]ROM Temp'!$B$6:$B$30, 0), MATCH(E366,'[3]ROM Temp'!$H$4:$AA$4, 0))</f>
        <v>0</v>
      </c>
      <c r="S366" s="110">
        <v>0.39796818214209301</v>
      </c>
      <c r="T366" s="110">
        <v>0.33932070833036398</v>
      </c>
      <c r="U366" s="110">
        <v>2021</v>
      </c>
    </row>
    <row r="367" spans="2:21" ht="28.8">
      <c r="B367" s="110" t="s">
        <v>105</v>
      </c>
      <c r="C367" s="110" t="s">
        <v>127</v>
      </c>
      <c r="D367" s="110" t="s">
        <v>128</v>
      </c>
      <c r="E367" s="110" t="s">
        <v>129</v>
      </c>
      <c r="F367" t="s">
        <v>130</v>
      </c>
      <c r="G367" s="110" t="s">
        <v>131</v>
      </c>
      <c r="H367" s="110" t="s">
        <v>132</v>
      </c>
      <c r="I367" s="110" t="s">
        <v>63</v>
      </c>
      <c r="J367" s="110" t="s">
        <v>112</v>
      </c>
      <c r="K367" s="110">
        <v>76187</v>
      </c>
      <c r="L367" s="111">
        <v>224528</v>
      </c>
      <c r="M367" s="110">
        <v>89355</v>
      </c>
      <c r="N367" s="13" t="s">
        <v>79</v>
      </c>
      <c r="Q367" s="112">
        <f>INDEX('[3]ROM Temp'!$H$6:$AB$30, MATCH(N367,'[3]ROM Temp'!$B$6:$B$30, 0), MATCH(E367,'[3]ROM Temp'!$H$4:$AA$4, 0))</f>
        <v>8.741388209648747</v>
      </c>
      <c r="S367" s="110">
        <v>0.39796818214209301</v>
      </c>
      <c r="T367" s="110">
        <v>0.33932070833036398</v>
      </c>
      <c r="U367" s="110">
        <v>2021</v>
      </c>
    </row>
    <row r="368" spans="2:21" ht="28.8">
      <c r="B368" s="110" t="s">
        <v>105</v>
      </c>
      <c r="C368" s="110" t="s">
        <v>127</v>
      </c>
      <c r="D368" s="110" t="s">
        <v>128</v>
      </c>
      <c r="E368" s="110" t="s">
        <v>129</v>
      </c>
      <c r="F368" t="s">
        <v>130</v>
      </c>
      <c r="G368" s="110" t="s">
        <v>131</v>
      </c>
      <c r="H368" s="110" t="s">
        <v>132</v>
      </c>
      <c r="I368" s="110" t="s">
        <v>63</v>
      </c>
      <c r="J368" s="110" t="s">
        <v>112</v>
      </c>
      <c r="K368" s="110">
        <v>76187</v>
      </c>
      <c r="L368" s="111">
        <v>224528</v>
      </c>
      <c r="M368" s="110">
        <v>89355</v>
      </c>
      <c r="N368" s="13" t="s">
        <v>80</v>
      </c>
      <c r="Q368" s="112">
        <f>INDEX('[3]ROM Temp'!$H$6:$AB$30, MATCH(N368,'[3]ROM Temp'!$B$6:$B$30, 0), MATCH(E368,'[3]ROM Temp'!$H$4:$AA$4, 0))</f>
        <v>24.88432896310756</v>
      </c>
      <c r="S368" s="110">
        <v>0.39796818214209301</v>
      </c>
      <c r="T368" s="110">
        <v>0.33932070833036398</v>
      </c>
      <c r="U368" s="110">
        <v>2021</v>
      </c>
    </row>
    <row r="369" spans="2:21" ht="28.8">
      <c r="B369" s="110" t="s">
        <v>105</v>
      </c>
      <c r="C369" s="110" t="s">
        <v>127</v>
      </c>
      <c r="D369" s="110" t="s">
        <v>128</v>
      </c>
      <c r="E369" s="110" t="s">
        <v>129</v>
      </c>
      <c r="F369" t="s">
        <v>130</v>
      </c>
      <c r="G369" s="110" t="s">
        <v>131</v>
      </c>
      <c r="H369" s="110" t="s">
        <v>132</v>
      </c>
      <c r="I369" s="110" t="s">
        <v>63</v>
      </c>
      <c r="J369" s="110" t="s">
        <v>112</v>
      </c>
      <c r="K369" s="110">
        <v>76187</v>
      </c>
      <c r="L369" s="111">
        <v>224528</v>
      </c>
      <c r="M369" s="110">
        <v>89355</v>
      </c>
      <c r="N369" s="13" t="s">
        <v>81</v>
      </c>
      <c r="Q369" s="112">
        <f>INDEX('[3]ROM Temp'!$H$6:$AB$30, MATCH(N369,'[3]ROM Temp'!$B$6:$B$30, 0), MATCH(E369,'[3]ROM Temp'!$H$4:$AA$4, 0))</f>
        <v>12.394542314478553</v>
      </c>
      <c r="S369" s="110">
        <v>0.39796818214209301</v>
      </c>
      <c r="T369" s="110">
        <v>0.33932070833036398</v>
      </c>
      <c r="U369" s="110">
        <v>2021</v>
      </c>
    </row>
    <row r="370" spans="2:21" ht="28.8">
      <c r="B370" s="110" t="s">
        <v>105</v>
      </c>
      <c r="C370" s="110" t="s">
        <v>127</v>
      </c>
      <c r="D370" s="110" t="s">
        <v>128</v>
      </c>
      <c r="E370" s="110" t="s">
        <v>129</v>
      </c>
      <c r="F370" t="s">
        <v>130</v>
      </c>
      <c r="G370" s="110" t="s">
        <v>131</v>
      </c>
      <c r="H370" s="110" t="s">
        <v>132</v>
      </c>
      <c r="I370" s="110" t="s">
        <v>63</v>
      </c>
      <c r="J370" s="110" t="s">
        <v>112</v>
      </c>
      <c r="K370" s="110">
        <v>76187</v>
      </c>
      <c r="L370" s="111">
        <v>224528</v>
      </c>
      <c r="M370" s="110">
        <v>89355</v>
      </c>
      <c r="N370" s="14" t="s">
        <v>82</v>
      </c>
      <c r="Q370" s="112">
        <f>INDEX('[3]ROM Temp'!$H$6:$AB$30, MATCH(N370,'[3]ROM Temp'!$B$6:$B$30, 0), MATCH(E370,'[3]ROM Temp'!$H$4:$AA$4, 0))</f>
        <v>0</v>
      </c>
      <c r="S370" s="110">
        <v>0.39796818214209301</v>
      </c>
      <c r="T370" s="110">
        <v>0.33932070833036398</v>
      </c>
      <c r="U370" s="110">
        <v>2021</v>
      </c>
    </row>
    <row r="371" spans="2:21" ht="28.8">
      <c r="B371" s="110" t="s">
        <v>105</v>
      </c>
      <c r="C371" s="110" t="s">
        <v>127</v>
      </c>
      <c r="D371" s="110" t="s">
        <v>128</v>
      </c>
      <c r="E371" s="110" t="s">
        <v>129</v>
      </c>
      <c r="F371" t="s">
        <v>130</v>
      </c>
      <c r="G371" s="110" t="s">
        <v>131</v>
      </c>
      <c r="H371" s="110" t="s">
        <v>132</v>
      </c>
      <c r="I371" s="110" t="s">
        <v>63</v>
      </c>
      <c r="J371" s="110" t="s">
        <v>112</v>
      </c>
      <c r="K371" s="110">
        <v>76187</v>
      </c>
      <c r="L371" s="111">
        <v>224528</v>
      </c>
      <c r="M371" s="110">
        <v>89355</v>
      </c>
      <c r="N371" s="13" t="s">
        <v>83</v>
      </c>
      <c r="Q371" s="112">
        <f>INDEX('[3]ROM Temp'!$H$6:$AB$30, MATCH(N371,'[3]ROM Temp'!$B$6:$B$30, 0), MATCH(E371,'[3]ROM Temp'!$H$4:$AA$4, 0))</f>
        <v>0</v>
      </c>
      <c r="S371" s="110">
        <v>0.39796818214209301</v>
      </c>
      <c r="T371" s="110">
        <v>0.33932070833036398</v>
      </c>
      <c r="U371" s="110">
        <v>2021</v>
      </c>
    </row>
    <row r="372" spans="2:21" ht="28.8">
      <c r="B372" s="110" t="s">
        <v>105</v>
      </c>
      <c r="C372" s="110" t="s">
        <v>127</v>
      </c>
      <c r="D372" s="110" t="s">
        <v>128</v>
      </c>
      <c r="E372" s="110" t="s">
        <v>129</v>
      </c>
      <c r="F372" t="s">
        <v>130</v>
      </c>
      <c r="G372" s="110" t="s">
        <v>131</v>
      </c>
      <c r="H372" s="110" t="s">
        <v>132</v>
      </c>
      <c r="I372" s="110" t="s">
        <v>63</v>
      </c>
      <c r="J372" s="110" t="s">
        <v>112</v>
      </c>
      <c r="K372" s="110">
        <v>76187</v>
      </c>
      <c r="L372" s="111">
        <v>224528</v>
      </c>
      <c r="M372" s="110">
        <v>89355</v>
      </c>
      <c r="N372" s="13" t="s">
        <v>84</v>
      </c>
      <c r="Q372" s="112">
        <f>INDEX('[3]ROM Temp'!$H$6:$AB$30, MATCH(N372,'[3]ROM Temp'!$B$6:$B$30, 0), MATCH(E372,'[3]ROM Temp'!$H$4:$AA$4, 0))</f>
        <v>0</v>
      </c>
      <c r="S372" s="110">
        <v>0.39796818214209301</v>
      </c>
      <c r="T372" s="110">
        <v>0.33932070833036398</v>
      </c>
      <c r="U372" s="110">
        <v>2021</v>
      </c>
    </row>
    <row r="373" spans="2:21" ht="28.8">
      <c r="B373" s="110" t="s">
        <v>105</v>
      </c>
      <c r="C373" s="110" t="s">
        <v>127</v>
      </c>
      <c r="D373" s="110" t="s">
        <v>128</v>
      </c>
      <c r="E373" s="110" t="s">
        <v>129</v>
      </c>
      <c r="F373" t="s">
        <v>130</v>
      </c>
      <c r="G373" s="110" t="s">
        <v>131</v>
      </c>
      <c r="H373" s="110" t="s">
        <v>132</v>
      </c>
      <c r="I373" s="110" t="s">
        <v>63</v>
      </c>
      <c r="J373" s="110" t="s">
        <v>112</v>
      </c>
      <c r="K373" s="110">
        <v>76187</v>
      </c>
      <c r="L373" s="111">
        <v>224528</v>
      </c>
      <c r="M373" s="110">
        <v>89355</v>
      </c>
      <c r="N373" s="13" t="s">
        <v>85</v>
      </c>
      <c r="Q373" s="112">
        <f>INDEX('[3]ROM Temp'!$H$6:$AB$30, MATCH(N373,'[3]ROM Temp'!$B$6:$B$30, 0), MATCH(E373,'[3]ROM Temp'!$H$4:$AA$4, 0))</f>
        <v>0</v>
      </c>
      <c r="S373" s="110">
        <v>0.39796818214209301</v>
      </c>
      <c r="T373" s="110">
        <v>0.33932070833036398</v>
      </c>
      <c r="U373" s="110">
        <v>2021</v>
      </c>
    </row>
    <row r="374" spans="2:21" ht="28.8">
      <c r="B374" s="110" t="s">
        <v>105</v>
      </c>
      <c r="C374" s="110" t="s">
        <v>127</v>
      </c>
      <c r="D374" s="110" t="s">
        <v>128</v>
      </c>
      <c r="E374" s="110" t="s">
        <v>129</v>
      </c>
      <c r="F374" t="s">
        <v>130</v>
      </c>
      <c r="G374" s="110" t="s">
        <v>131</v>
      </c>
      <c r="H374" s="110" t="s">
        <v>132</v>
      </c>
      <c r="I374" s="110" t="s">
        <v>63</v>
      </c>
      <c r="J374" s="110" t="s">
        <v>112</v>
      </c>
      <c r="K374" s="110">
        <v>76187</v>
      </c>
      <c r="L374" s="111">
        <v>224528</v>
      </c>
      <c r="M374" s="110">
        <v>89355</v>
      </c>
      <c r="N374" s="114" t="s">
        <v>86</v>
      </c>
      <c r="Q374" s="112">
        <f>INDEX('[3]ROM Temp'!$H$6:$AB$30, MATCH(N374,'[3]ROM Temp'!$B$6:$B$30, 0), MATCH(E374,'[3]ROM Temp'!$H$4:$AA$4, 0))</f>
        <v>0</v>
      </c>
      <c r="S374" s="110">
        <v>0.39796818214209301</v>
      </c>
      <c r="T374" s="110">
        <v>0.33932070833036398</v>
      </c>
      <c r="U374" s="110">
        <v>2021</v>
      </c>
    </row>
    <row r="375" spans="2:21" ht="28.8">
      <c r="B375" s="110" t="s">
        <v>105</v>
      </c>
      <c r="C375" s="110" t="s">
        <v>127</v>
      </c>
      <c r="D375" s="110" t="s">
        <v>128</v>
      </c>
      <c r="E375" s="110" t="s">
        <v>129</v>
      </c>
      <c r="F375" t="s">
        <v>130</v>
      </c>
      <c r="G375" s="110" t="s">
        <v>131</v>
      </c>
      <c r="H375" s="110" t="s">
        <v>132</v>
      </c>
      <c r="I375" s="110" t="s">
        <v>63</v>
      </c>
      <c r="J375" s="110" t="s">
        <v>112</v>
      </c>
      <c r="K375" s="110">
        <v>76187</v>
      </c>
      <c r="L375" s="111">
        <v>224528</v>
      </c>
      <c r="M375" s="110">
        <v>89355</v>
      </c>
      <c r="N375" s="114" t="s">
        <v>87</v>
      </c>
      <c r="Q375" s="112">
        <f>INDEX('[3]ROM Temp'!$H$6:$AB$30, MATCH(N375,'[3]ROM Temp'!$B$6:$B$30, 0), MATCH(E375,'[3]ROM Temp'!$H$4:$AA$4, 0))</f>
        <v>0</v>
      </c>
      <c r="S375" s="110">
        <v>0.39796818214209301</v>
      </c>
      <c r="T375" s="110">
        <v>0.33932070833036398</v>
      </c>
      <c r="U375" s="110">
        <v>2021</v>
      </c>
    </row>
    <row r="376" spans="2:21" ht="28.8">
      <c r="B376" s="110" t="s">
        <v>105</v>
      </c>
      <c r="C376" s="110" t="s">
        <v>127</v>
      </c>
      <c r="D376" s="110" t="s">
        <v>128</v>
      </c>
      <c r="E376" s="110" t="s">
        <v>129</v>
      </c>
      <c r="F376" t="s">
        <v>130</v>
      </c>
      <c r="G376" s="110" t="s">
        <v>131</v>
      </c>
      <c r="H376" s="110" t="s">
        <v>132</v>
      </c>
      <c r="I376" s="110" t="s">
        <v>63</v>
      </c>
      <c r="J376" s="110" t="s">
        <v>112</v>
      </c>
      <c r="K376" s="110">
        <v>76187</v>
      </c>
      <c r="L376" s="111">
        <v>224528</v>
      </c>
      <c r="M376" s="110">
        <v>89355</v>
      </c>
      <c r="N376" s="14" t="s">
        <v>88</v>
      </c>
      <c r="Q376" s="112">
        <f>INDEX('[3]ROM Temp'!$H$6:$AB$30, MATCH(N376,'[3]ROM Temp'!$B$6:$B$30, 0), MATCH(E376,'[3]ROM Temp'!$H$4:$AA$4, 0))</f>
        <v>0</v>
      </c>
      <c r="S376" s="110">
        <v>0.39796818214209301</v>
      </c>
      <c r="T376" s="110">
        <v>0.33932070833036398</v>
      </c>
      <c r="U376" s="110">
        <v>2021</v>
      </c>
    </row>
    <row r="377" spans="2:21" ht="28.8">
      <c r="B377" s="110" t="s">
        <v>105</v>
      </c>
      <c r="C377" s="110" t="s">
        <v>127</v>
      </c>
      <c r="D377" s="110" t="s">
        <v>128</v>
      </c>
      <c r="E377" s="110" t="s">
        <v>133</v>
      </c>
      <c r="F377" t="s">
        <v>134</v>
      </c>
      <c r="G377" s="110" t="s">
        <v>131</v>
      </c>
      <c r="H377" s="110" t="s">
        <v>132</v>
      </c>
      <c r="I377" s="110" t="s">
        <v>63</v>
      </c>
      <c r="J377" s="110" t="s">
        <v>112</v>
      </c>
      <c r="K377" s="110">
        <v>80570</v>
      </c>
      <c r="L377" s="111">
        <v>233506</v>
      </c>
      <c r="M377" s="110">
        <v>79924</v>
      </c>
      <c r="N377" s="13" t="s">
        <v>64</v>
      </c>
      <c r="Q377" s="112">
        <f>INDEX('[3]ROM Temp'!$H$6:$AB$30, MATCH(N377,'[3]ROM Temp'!$B$6:$B$30, 0), MATCH(E377,'[3]ROM Temp'!$H$4:$AA$4, 0))</f>
        <v>0</v>
      </c>
      <c r="S377" s="110">
        <v>0.34227814274579599</v>
      </c>
      <c r="T377" s="110">
        <v>0.34504466694645902</v>
      </c>
      <c r="U377" s="110">
        <v>2021</v>
      </c>
    </row>
    <row r="378" spans="2:21" ht="28.8">
      <c r="B378" s="110" t="s">
        <v>105</v>
      </c>
      <c r="C378" s="110" t="s">
        <v>127</v>
      </c>
      <c r="D378" s="110" t="s">
        <v>128</v>
      </c>
      <c r="E378" s="110" t="s">
        <v>133</v>
      </c>
      <c r="F378" t="s">
        <v>134</v>
      </c>
      <c r="G378" s="110" t="s">
        <v>131</v>
      </c>
      <c r="H378" s="110" t="s">
        <v>132</v>
      </c>
      <c r="I378" s="110" t="s">
        <v>63</v>
      </c>
      <c r="J378" s="110" t="s">
        <v>112</v>
      </c>
      <c r="K378" s="110">
        <v>80570</v>
      </c>
      <c r="L378" s="111">
        <v>233506</v>
      </c>
      <c r="M378" s="110">
        <v>79924</v>
      </c>
      <c r="N378" s="13" t="s">
        <v>65</v>
      </c>
      <c r="Q378" s="112">
        <f>INDEX('[3]ROM Temp'!$H$6:$AB$30, MATCH(N378,'[3]ROM Temp'!$B$6:$B$30, 0), MATCH(E378,'[3]ROM Temp'!$H$4:$AA$4, 0))</f>
        <v>0</v>
      </c>
      <c r="S378" s="110">
        <v>0.34227814274579599</v>
      </c>
      <c r="T378" s="110">
        <v>0.34504466694645902</v>
      </c>
      <c r="U378" s="110">
        <v>2021</v>
      </c>
    </row>
    <row r="379" spans="2:21" ht="28.8">
      <c r="B379" s="110" t="s">
        <v>105</v>
      </c>
      <c r="C379" s="110" t="s">
        <v>127</v>
      </c>
      <c r="D379" s="110" t="s">
        <v>128</v>
      </c>
      <c r="E379" s="110" t="s">
        <v>133</v>
      </c>
      <c r="F379" t="s">
        <v>134</v>
      </c>
      <c r="G379" s="110" t="s">
        <v>131</v>
      </c>
      <c r="H379" s="110" t="s">
        <v>132</v>
      </c>
      <c r="I379" s="110" t="s">
        <v>63</v>
      </c>
      <c r="J379" s="110" t="s">
        <v>112</v>
      </c>
      <c r="K379" s="110">
        <v>80570</v>
      </c>
      <c r="L379" s="111">
        <v>233506</v>
      </c>
      <c r="M379" s="110">
        <v>79924</v>
      </c>
      <c r="N379" s="13" t="s">
        <v>66</v>
      </c>
      <c r="Q379" s="112">
        <f>INDEX('[3]ROM Temp'!$H$6:$AB$30, MATCH(N379,'[3]ROM Temp'!$B$6:$B$30, 0), MATCH(E379,'[3]ROM Temp'!$H$4:$AA$4, 0))</f>
        <v>22.707449153892338</v>
      </c>
      <c r="S379" s="110">
        <v>0.34227814274579599</v>
      </c>
      <c r="T379" s="110">
        <v>0.34504466694645902</v>
      </c>
      <c r="U379" s="110">
        <v>2021</v>
      </c>
    </row>
    <row r="380" spans="2:21" ht="28.8">
      <c r="B380" s="110" t="s">
        <v>105</v>
      </c>
      <c r="C380" s="110" t="s">
        <v>127</v>
      </c>
      <c r="D380" s="110" t="s">
        <v>128</v>
      </c>
      <c r="E380" s="110" t="s">
        <v>133</v>
      </c>
      <c r="F380" t="s">
        <v>134</v>
      </c>
      <c r="G380" s="110" t="s">
        <v>131</v>
      </c>
      <c r="H380" s="110" t="s">
        <v>132</v>
      </c>
      <c r="I380" s="110" t="s">
        <v>63</v>
      </c>
      <c r="J380" s="110" t="s">
        <v>112</v>
      </c>
      <c r="K380" s="110">
        <v>80570</v>
      </c>
      <c r="L380" s="111">
        <v>233506</v>
      </c>
      <c r="M380" s="110">
        <v>79924</v>
      </c>
      <c r="N380" s="13" t="s">
        <v>67</v>
      </c>
      <c r="Q380" s="112">
        <f>INDEX('[3]ROM Temp'!$H$6:$AB$30, MATCH(N380,'[3]ROM Temp'!$B$6:$B$30, 0), MATCH(E380,'[3]ROM Temp'!$H$4:$AA$4, 0))</f>
        <v>9.6614617584136102</v>
      </c>
      <c r="S380" s="110">
        <v>0.34227814274579599</v>
      </c>
      <c r="T380" s="110">
        <v>0.34504466694645902</v>
      </c>
      <c r="U380" s="110">
        <v>2021</v>
      </c>
    </row>
    <row r="381" spans="2:21" ht="28.8">
      <c r="B381" s="110" t="s">
        <v>105</v>
      </c>
      <c r="C381" s="110" t="s">
        <v>127</v>
      </c>
      <c r="D381" s="110" t="s">
        <v>128</v>
      </c>
      <c r="E381" s="110" t="s">
        <v>133</v>
      </c>
      <c r="F381" t="s">
        <v>134</v>
      </c>
      <c r="G381" s="110" t="s">
        <v>131</v>
      </c>
      <c r="H381" s="110" t="s">
        <v>132</v>
      </c>
      <c r="I381" s="110" t="s">
        <v>63</v>
      </c>
      <c r="J381" s="110" t="s">
        <v>112</v>
      </c>
      <c r="K381" s="110">
        <v>80570</v>
      </c>
      <c r="L381" s="111">
        <v>233506</v>
      </c>
      <c r="M381" s="110">
        <v>79924</v>
      </c>
      <c r="N381" s="13" t="s">
        <v>68</v>
      </c>
      <c r="Q381" s="112">
        <f>INDEX('[3]ROM Temp'!$H$6:$AB$30, MATCH(N381,'[3]ROM Temp'!$B$6:$B$30, 0), MATCH(E381,'[3]ROM Temp'!$H$4:$AA$4, 0))</f>
        <v>0</v>
      </c>
      <c r="S381" s="110">
        <v>0.34227814274579599</v>
      </c>
      <c r="T381" s="110">
        <v>0.34504466694645902</v>
      </c>
      <c r="U381" s="110">
        <v>2021</v>
      </c>
    </row>
    <row r="382" spans="2:21" ht="28.8">
      <c r="B382" s="110" t="s">
        <v>105</v>
      </c>
      <c r="C382" s="110" t="s">
        <v>127</v>
      </c>
      <c r="D382" s="110" t="s">
        <v>128</v>
      </c>
      <c r="E382" s="110" t="s">
        <v>133</v>
      </c>
      <c r="F382" t="s">
        <v>134</v>
      </c>
      <c r="G382" s="110" t="s">
        <v>131</v>
      </c>
      <c r="H382" s="110" t="s">
        <v>132</v>
      </c>
      <c r="I382" s="110" t="s">
        <v>63</v>
      </c>
      <c r="J382" s="110" t="s">
        <v>112</v>
      </c>
      <c r="K382" s="110">
        <v>80570</v>
      </c>
      <c r="L382" s="111">
        <v>233506</v>
      </c>
      <c r="M382" s="110">
        <v>79924</v>
      </c>
      <c r="N382" s="13" t="s">
        <v>69</v>
      </c>
      <c r="Q382" s="112">
        <f>INDEX('[3]ROM Temp'!$H$6:$AB$30, MATCH(N382,'[3]ROM Temp'!$B$6:$B$30, 0), MATCH(E382,'[3]ROM Temp'!$H$4:$AA$4, 0))</f>
        <v>61.881187755158848</v>
      </c>
      <c r="S382" s="110">
        <v>0.34227814274579599</v>
      </c>
      <c r="T382" s="110">
        <v>0.34504466694645902</v>
      </c>
      <c r="U382" s="110">
        <v>2021</v>
      </c>
    </row>
    <row r="383" spans="2:21" ht="28.8">
      <c r="B383" s="110" t="s">
        <v>105</v>
      </c>
      <c r="C383" s="110" t="s">
        <v>127</v>
      </c>
      <c r="D383" s="110" t="s">
        <v>128</v>
      </c>
      <c r="E383" s="110" t="s">
        <v>133</v>
      </c>
      <c r="F383" t="s">
        <v>134</v>
      </c>
      <c r="G383" s="110" t="s">
        <v>131</v>
      </c>
      <c r="H383" s="110" t="s">
        <v>132</v>
      </c>
      <c r="I383" s="110" t="s">
        <v>63</v>
      </c>
      <c r="J383" s="110" t="s">
        <v>112</v>
      </c>
      <c r="K383" s="110">
        <v>80570</v>
      </c>
      <c r="L383" s="111">
        <v>233506</v>
      </c>
      <c r="M383" s="110">
        <v>79924</v>
      </c>
      <c r="N383" s="14" t="s">
        <v>70</v>
      </c>
      <c r="Q383" s="112">
        <f>INDEX('[3]ROM Temp'!$H$6:$AB$30, MATCH(N383,'[3]ROM Temp'!$B$6:$B$30, 0), MATCH(E383,'[3]ROM Temp'!$H$4:$AA$4, 0))</f>
        <v>62.135281579475816</v>
      </c>
      <c r="S383" s="110">
        <v>0.34227814274579599</v>
      </c>
      <c r="T383" s="110">
        <v>0.34504466694645902</v>
      </c>
      <c r="U383" s="110">
        <v>2021</v>
      </c>
    </row>
    <row r="384" spans="2:21" ht="28.8">
      <c r="B384" s="110" t="s">
        <v>105</v>
      </c>
      <c r="C384" s="110" t="s">
        <v>127</v>
      </c>
      <c r="D384" s="110" t="s">
        <v>128</v>
      </c>
      <c r="E384" s="110" t="s">
        <v>133</v>
      </c>
      <c r="F384" t="s">
        <v>134</v>
      </c>
      <c r="G384" s="110" t="s">
        <v>131</v>
      </c>
      <c r="H384" s="110" t="s">
        <v>132</v>
      </c>
      <c r="I384" s="110" t="s">
        <v>63</v>
      </c>
      <c r="J384" s="110" t="s">
        <v>112</v>
      </c>
      <c r="K384" s="110">
        <v>80570</v>
      </c>
      <c r="L384" s="111">
        <v>233506</v>
      </c>
      <c r="M384" s="110">
        <v>79924</v>
      </c>
      <c r="N384" s="14" t="s">
        <v>71</v>
      </c>
      <c r="Q384" s="112">
        <f>INDEX('[3]ROM Temp'!$H$6:$AB$30, MATCH(N384,'[3]ROM Temp'!$B$6:$B$30, 0), MATCH(E384,'[3]ROM Temp'!$H$4:$AA$4, 0))</f>
        <v>47.593751423961812</v>
      </c>
      <c r="S384" s="110">
        <v>0.34227814274579599</v>
      </c>
      <c r="T384" s="110">
        <v>0.34504466694645902</v>
      </c>
      <c r="U384" s="110">
        <v>2021</v>
      </c>
    </row>
    <row r="385" spans="2:21" ht="28.8">
      <c r="B385" s="110" t="s">
        <v>105</v>
      </c>
      <c r="C385" s="110" t="s">
        <v>127</v>
      </c>
      <c r="D385" s="110" t="s">
        <v>128</v>
      </c>
      <c r="E385" s="110" t="s">
        <v>133</v>
      </c>
      <c r="F385" t="s">
        <v>134</v>
      </c>
      <c r="G385" s="110" t="s">
        <v>131</v>
      </c>
      <c r="H385" s="110" t="s">
        <v>132</v>
      </c>
      <c r="I385" s="110" t="s">
        <v>63</v>
      </c>
      <c r="J385" s="110" t="s">
        <v>112</v>
      </c>
      <c r="K385" s="110">
        <v>80570</v>
      </c>
      <c r="L385" s="111">
        <v>233506</v>
      </c>
      <c r="M385" s="110">
        <v>79924</v>
      </c>
      <c r="N385" s="14" t="s">
        <v>72</v>
      </c>
      <c r="Q385" s="112">
        <f>INDEX('[3]ROM Temp'!$H$6:$AB$30, MATCH(N385,'[3]ROM Temp'!$B$6:$B$30, 0), MATCH(E385,'[3]ROM Temp'!$H$4:$AA$4, 0))</f>
        <v>36.825613635762295</v>
      </c>
      <c r="S385" s="110">
        <v>0.34227814274579599</v>
      </c>
      <c r="T385" s="110">
        <v>0.34504466694645902</v>
      </c>
      <c r="U385" s="110">
        <v>2021</v>
      </c>
    </row>
    <row r="386" spans="2:21" ht="28.8">
      <c r="B386" s="110" t="s">
        <v>105</v>
      </c>
      <c r="C386" s="110" t="s">
        <v>127</v>
      </c>
      <c r="D386" s="110" t="s">
        <v>128</v>
      </c>
      <c r="E386" s="110" t="s">
        <v>133</v>
      </c>
      <c r="F386" t="s">
        <v>134</v>
      </c>
      <c r="G386" s="110" t="s">
        <v>131</v>
      </c>
      <c r="H386" s="110" t="s">
        <v>132</v>
      </c>
      <c r="I386" s="110" t="s">
        <v>63</v>
      </c>
      <c r="J386" s="110" t="s">
        <v>112</v>
      </c>
      <c r="K386" s="110">
        <v>80570</v>
      </c>
      <c r="L386" s="111">
        <v>233506</v>
      </c>
      <c r="M386" s="110">
        <v>79924</v>
      </c>
      <c r="N386" s="14" t="s">
        <v>73</v>
      </c>
      <c r="Q386" s="112">
        <f>INDEX('[3]ROM Temp'!$H$6:$AB$30, MATCH(N386,'[3]ROM Temp'!$B$6:$B$30, 0), MATCH(E386,'[3]ROM Temp'!$H$4:$AA$4, 0))</f>
        <v>0</v>
      </c>
      <c r="S386" s="110">
        <v>0.34227814274579599</v>
      </c>
      <c r="T386" s="110">
        <v>0.34504466694645902</v>
      </c>
      <c r="U386" s="110">
        <v>2021</v>
      </c>
    </row>
    <row r="387" spans="2:21" ht="28.8">
      <c r="B387" s="110" t="s">
        <v>105</v>
      </c>
      <c r="C387" s="110" t="s">
        <v>127</v>
      </c>
      <c r="D387" s="110" t="s">
        <v>128</v>
      </c>
      <c r="E387" s="110" t="s">
        <v>133</v>
      </c>
      <c r="F387" t="s">
        <v>134</v>
      </c>
      <c r="G387" s="110" t="s">
        <v>131</v>
      </c>
      <c r="H387" s="110" t="s">
        <v>132</v>
      </c>
      <c r="I387" s="110" t="s">
        <v>63</v>
      </c>
      <c r="J387" s="110" t="s">
        <v>112</v>
      </c>
      <c r="K387" s="110">
        <v>80570</v>
      </c>
      <c r="L387" s="111">
        <v>233506</v>
      </c>
      <c r="M387" s="110">
        <v>79924</v>
      </c>
      <c r="N387" s="14" t="s">
        <v>74</v>
      </c>
      <c r="Q387" s="112">
        <f>INDEX('[3]ROM Temp'!$H$6:$AB$30, MATCH(N387,'[3]ROM Temp'!$B$6:$B$30, 0), MATCH(E387,'[3]ROM Temp'!$H$4:$AA$4, 0))</f>
        <v>0</v>
      </c>
      <c r="S387" s="110">
        <v>0.34227814274579599</v>
      </c>
      <c r="T387" s="110">
        <v>0.34504466694645902</v>
      </c>
      <c r="U387" s="110">
        <v>2021</v>
      </c>
    </row>
    <row r="388" spans="2:21" ht="28.8">
      <c r="B388" s="110" t="s">
        <v>105</v>
      </c>
      <c r="C388" s="110" t="s">
        <v>127</v>
      </c>
      <c r="D388" s="110" t="s">
        <v>128</v>
      </c>
      <c r="E388" s="110" t="s">
        <v>133</v>
      </c>
      <c r="F388" t="s">
        <v>134</v>
      </c>
      <c r="G388" s="110" t="s">
        <v>131</v>
      </c>
      <c r="H388" s="110" t="s">
        <v>132</v>
      </c>
      <c r="I388" s="110" t="s">
        <v>63</v>
      </c>
      <c r="J388" s="110" t="s">
        <v>112</v>
      </c>
      <c r="K388" s="110">
        <v>80570</v>
      </c>
      <c r="L388" s="111">
        <v>233506</v>
      </c>
      <c r="M388" s="110">
        <v>79924</v>
      </c>
      <c r="N388" s="13" t="s">
        <v>75</v>
      </c>
      <c r="Q388" s="112">
        <f>INDEX('[3]ROM Temp'!$H$6:$AB$30, MATCH(N388,'[3]ROM Temp'!$B$6:$B$30, 0), MATCH(E388,'[3]ROM Temp'!$H$4:$AA$4, 0))</f>
        <v>0</v>
      </c>
      <c r="S388" s="110">
        <v>0.34227814274579599</v>
      </c>
      <c r="T388" s="110">
        <v>0.34504466694645902</v>
      </c>
      <c r="U388" s="110">
        <v>2021</v>
      </c>
    </row>
    <row r="389" spans="2:21" ht="28.8">
      <c r="B389" s="110" t="s">
        <v>105</v>
      </c>
      <c r="C389" s="110" t="s">
        <v>127</v>
      </c>
      <c r="D389" s="110" t="s">
        <v>128</v>
      </c>
      <c r="E389" s="110" t="s">
        <v>133</v>
      </c>
      <c r="F389" t="s">
        <v>134</v>
      </c>
      <c r="G389" s="110" t="s">
        <v>131</v>
      </c>
      <c r="H389" s="110" t="s">
        <v>132</v>
      </c>
      <c r="I389" s="110" t="s">
        <v>63</v>
      </c>
      <c r="J389" s="110" t="s">
        <v>112</v>
      </c>
      <c r="K389" s="110">
        <v>80570</v>
      </c>
      <c r="L389" s="111">
        <v>233506</v>
      </c>
      <c r="M389" s="110">
        <v>79924</v>
      </c>
      <c r="N389" s="14" t="s">
        <v>76</v>
      </c>
      <c r="Q389" s="112">
        <f>INDEX('[3]ROM Temp'!$H$6:$AB$30, MATCH(N389,'[3]ROM Temp'!$B$6:$B$30, 0), MATCH(E389,'[3]ROM Temp'!$H$4:$AA$4, 0))</f>
        <v>0</v>
      </c>
      <c r="S389" s="110">
        <v>0.34227814274579599</v>
      </c>
      <c r="T389" s="110">
        <v>0.34504466694645902</v>
      </c>
      <c r="U389" s="110">
        <v>2021</v>
      </c>
    </row>
    <row r="390" spans="2:21" ht="28.8">
      <c r="B390" s="110" t="s">
        <v>105</v>
      </c>
      <c r="C390" s="110" t="s">
        <v>127</v>
      </c>
      <c r="D390" s="110" t="s">
        <v>128</v>
      </c>
      <c r="E390" s="110" t="s">
        <v>133</v>
      </c>
      <c r="F390" t="s">
        <v>134</v>
      </c>
      <c r="G390" s="110" t="s">
        <v>131</v>
      </c>
      <c r="H390" s="110" t="s">
        <v>132</v>
      </c>
      <c r="I390" s="110" t="s">
        <v>63</v>
      </c>
      <c r="J390" s="110" t="s">
        <v>112</v>
      </c>
      <c r="K390" s="110">
        <v>80570</v>
      </c>
      <c r="L390" s="111">
        <v>233506</v>
      </c>
      <c r="M390" s="110">
        <v>79924</v>
      </c>
      <c r="N390" s="14" t="s">
        <v>77</v>
      </c>
      <c r="Q390" s="112">
        <f>INDEX('[3]ROM Temp'!$H$6:$AB$30, MATCH(N390,'[3]ROM Temp'!$B$6:$B$30, 0), MATCH(E390,'[3]ROM Temp'!$H$4:$AA$4, 0))</f>
        <v>0</v>
      </c>
      <c r="S390" s="110">
        <v>0.34227814274579599</v>
      </c>
      <c r="T390" s="110">
        <v>0.34504466694645902</v>
      </c>
      <c r="U390" s="110">
        <v>2021</v>
      </c>
    </row>
    <row r="391" spans="2:21" ht="28.8">
      <c r="B391" s="110" t="s">
        <v>105</v>
      </c>
      <c r="C391" s="110" t="s">
        <v>127</v>
      </c>
      <c r="D391" s="110" t="s">
        <v>128</v>
      </c>
      <c r="E391" s="110" t="s">
        <v>133</v>
      </c>
      <c r="F391" t="s">
        <v>134</v>
      </c>
      <c r="G391" s="110" t="s">
        <v>131</v>
      </c>
      <c r="H391" s="110" t="s">
        <v>132</v>
      </c>
      <c r="I391" s="110" t="s">
        <v>63</v>
      </c>
      <c r="J391" s="110" t="s">
        <v>112</v>
      </c>
      <c r="K391" s="110">
        <v>80570</v>
      </c>
      <c r="L391" s="111">
        <v>233506</v>
      </c>
      <c r="M391" s="110">
        <v>79924</v>
      </c>
      <c r="N391" s="14" t="s">
        <v>78</v>
      </c>
      <c r="Q391" s="112">
        <f>INDEX('[3]ROM Temp'!$H$6:$AB$30, MATCH(N391,'[3]ROM Temp'!$B$6:$B$30, 0), MATCH(E391,'[3]ROM Temp'!$H$4:$AA$4, 0))</f>
        <v>0</v>
      </c>
      <c r="S391" s="110">
        <v>0.34227814274579599</v>
      </c>
      <c r="T391" s="110">
        <v>0.34504466694645902</v>
      </c>
      <c r="U391" s="110">
        <v>2021</v>
      </c>
    </row>
    <row r="392" spans="2:21" ht="28.8">
      <c r="B392" s="110" t="s">
        <v>105</v>
      </c>
      <c r="C392" s="110" t="s">
        <v>127</v>
      </c>
      <c r="D392" s="110" t="s">
        <v>128</v>
      </c>
      <c r="E392" s="110" t="s">
        <v>133</v>
      </c>
      <c r="F392" t="s">
        <v>134</v>
      </c>
      <c r="G392" s="110" t="s">
        <v>131</v>
      </c>
      <c r="H392" s="110" t="s">
        <v>132</v>
      </c>
      <c r="I392" s="110" t="s">
        <v>63</v>
      </c>
      <c r="J392" s="110" t="s">
        <v>112</v>
      </c>
      <c r="K392" s="110">
        <v>80570</v>
      </c>
      <c r="L392" s="111">
        <v>233506</v>
      </c>
      <c r="M392" s="110">
        <v>79924</v>
      </c>
      <c r="N392" s="13" t="s">
        <v>79</v>
      </c>
      <c r="Q392" s="112">
        <f>INDEX('[3]ROM Temp'!$H$6:$AB$30, MATCH(N392,'[3]ROM Temp'!$B$6:$B$30, 0), MATCH(E392,'[3]ROM Temp'!$H$4:$AA$4, 0))</f>
        <v>8.5606808121020546</v>
      </c>
      <c r="S392" s="110">
        <v>0.34227814274579599</v>
      </c>
      <c r="T392" s="110">
        <v>0.34504466694645902</v>
      </c>
      <c r="U392" s="110">
        <v>2021</v>
      </c>
    </row>
    <row r="393" spans="2:21" ht="28.8">
      <c r="B393" s="110" t="s">
        <v>105</v>
      </c>
      <c r="C393" s="110" t="s">
        <v>127</v>
      </c>
      <c r="D393" s="110" t="s">
        <v>128</v>
      </c>
      <c r="E393" s="110" t="s">
        <v>133</v>
      </c>
      <c r="F393" t="s">
        <v>134</v>
      </c>
      <c r="G393" s="110" t="s">
        <v>131</v>
      </c>
      <c r="H393" s="110" t="s">
        <v>132</v>
      </c>
      <c r="I393" s="110" t="s">
        <v>63</v>
      </c>
      <c r="J393" s="110" t="s">
        <v>112</v>
      </c>
      <c r="K393" s="110">
        <v>80570</v>
      </c>
      <c r="L393" s="111">
        <v>233506</v>
      </c>
      <c r="M393" s="110">
        <v>79924</v>
      </c>
      <c r="N393" s="13" t="s">
        <v>80</v>
      </c>
      <c r="Q393" s="112">
        <f>INDEX('[3]ROM Temp'!$H$6:$AB$30, MATCH(N393,'[3]ROM Temp'!$B$6:$B$30, 0), MATCH(E393,'[3]ROM Temp'!$H$4:$AA$4, 0))</f>
        <v>26.310933210026086</v>
      </c>
      <c r="S393" s="110">
        <v>0.34227814274579599</v>
      </c>
      <c r="T393" s="110">
        <v>0.34504466694645902</v>
      </c>
      <c r="U393" s="110">
        <v>2021</v>
      </c>
    </row>
    <row r="394" spans="2:21" ht="28.8">
      <c r="B394" s="110" t="s">
        <v>105</v>
      </c>
      <c r="C394" s="110" t="s">
        <v>127</v>
      </c>
      <c r="D394" s="110" t="s">
        <v>128</v>
      </c>
      <c r="E394" s="110" t="s">
        <v>133</v>
      </c>
      <c r="F394" t="s">
        <v>134</v>
      </c>
      <c r="G394" s="110" t="s">
        <v>131</v>
      </c>
      <c r="H394" s="110" t="s">
        <v>132</v>
      </c>
      <c r="I394" s="110" t="s">
        <v>63</v>
      </c>
      <c r="J394" s="110" t="s">
        <v>112</v>
      </c>
      <c r="K394" s="110">
        <v>80570</v>
      </c>
      <c r="L394" s="111">
        <v>233506</v>
      </c>
      <c r="M394" s="110">
        <v>79924</v>
      </c>
      <c r="N394" s="13" t="s">
        <v>81</v>
      </c>
      <c r="Q394" s="112">
        <f>INDEX('[3]ROM Temp'!$H$6:$AB$30, MATCH(N394,'[3]ROM Temp'!$B$6:$B$30, 0), MATCH(E394,'[3]ROM Temp'!$H$4:$AA$4, 0))</f>
        <v>16.177328491326641</v>
      </c>
      <c r="S394" s="110">
        <v>0.34227814274579599</v>
      </c>
      <c r="T394" s="110">
        <v>0.34504466694645902</v>
      </c>
      <c r="U394" s="110">
        <v>2021</v>
      </c>
    </row>
    <row r="395" spans="2:21" ht="28.8">
      <c r="B395" s="110" t="s">
        <v>105</v>
      </c>
      <c r="C395" s="110" t="s">
        <v>127</v>
      </c>
      <c r="D395" s="110" t="s">
        <v>128</v>
      </c>
      <c r="E395" s="110" t="s">
        <v>133</v>
      </c>
      <c r="F395" t="s">
        <v>134</v>
      </c>
      <c r="G395" s="110" t="s">
        <v>131</v>
      </c>
      <c r="H395" s="110" t="s">
        <v>132</v>
      </c>
      <c r="I395" s="110" t="s">
        <v>63</v>
      </c>
      <c r="J395" s="110" t="s">
        <v>112</v>
      </c>
      <c r="K395" s="110">
        <v>80570</v>
      </c>
      <c r="L395" s="111">
        <v>233506</v>
      </c>
      <c r="M395" s="110">
        <v>79924</v>
      </c>
      <c r="N395" s="14" t="s">
        <v>82</v>
      </c>
      <c r="Q395" s="112">
        <f>INDEX('[3]ROM Temp'!$H$6:$AB$30, MATCH(N395,'[3]ROM Temp'!$B$6:$B$30, 0), MATCH(E395,'[3]ROM Temp'!$H$4:$AA$4, 0))</f>
        <v>0</v>
      </c>
      <c r="S395" s="110">
        <v>0.34227814274579599</v>
      </c>
      <c r="T395" s="110">
        <v>0.34504466694645902</v>
      </c>
      <c r="U395" s="110">
        <v>2021</v>
      </c>
    </row>
    <row r="396" spans="2:21" ht="28.8">
      <c r="B396" s="110" t="s">
        <v>105</v>
      </c>
      <c r="C396" s="110" t="s">
        <v>127</v>
      </c>
      <c r="D396" s="110" t="s">
        <v>128</v>
      </c>
      <c r="E396" s="110" t="s">
        <v>133</v>
      </c>
      <c r="F396" t="s">
        <v>134</v>
      </c>
      <c r="G396" s="110" t="s">
        <v>131</v>
      </c>
      <c r="H396" s="110" t="s">
        <v>132</v>
      </c>
      <c r="I396" s="110" t="s">
        <v>63</v>
      </c>
      <c r="J396" s="110" t="s">
        <v>112</v>
      </c>
      <c r="K396" s="110">
        <v>80570</v>
      </c>
      <c r="L396" s="111">
        <v>233506</v>
      </c>
      <c r="M396" s="110">
        <v>79924</v>
      </c>
      <c r="N396" s="13" t="s">
        <v>83</v>
      </c>
      <c r="Q396" s="112">
        <f>INDEX('[3]ROM Temp'!$H$6:$AB$30, MATCH(N396,'[3]ROM Temp'!$B$6:$B$30, 0), MATCH(E396,'[3]ROM Temp'!$H$4:$AA$4, 0))</f>
        <v>0</v>
      </c>
      <c r="S396" s="110">
        <v>0.34227814274579599</v>
      </c>
      <c r="T396" s="110">
        <v>0.34504466694645902</v>
      </c>
      <c r="U396" s="110">
        <v>2021</v>
      </c>
    </row>
    <row r="397" spans="2:21" ht="28.8">
      <c r="B397" s="110" t="s">
        <v>105</v>
      </c>
      <c r="C397" s="110" t="s">
        <v>127</v>
      </c>
      <c r="D397" s="110" t="s">
        <v>128</v>
      </c>
      <c r="E397" s="110" t="s">
        <v>133</v>
      </c>
      <c r="F397" t="s">
        <v>134</v>
      </c>
      <c r="G397" s="110" t="s">
        <v>131</v>
      </c>
      <c r="H397" s="110" t="s">
        <v>132</v>
      </c>
      <c r="I397" s="110" t="s">
        <v>63</v>
      </c>
      <c r="J397" s="110" t="s">
        <v>112</v>
      </c>
      <c r="K397" s="110">
        <v>80570</v>
      </c>
      <c r="L397" s="111">
        <v>233506</v>
      </c>
      <c r="M397" s="110">
        <v>79924</v>
      </c>
      <c r="N397" s="13" t="s">
        <v>84</v>
      </c>
      <c r="Q397" s="112">
        <f>INDEX('[3]ROM Temp'!$H$6:$AB$30, MATCH(N397,'[3]ROM Temp'!$B$6:$B$30, 0), MATCH(E397,'[3]ROM Temp'!$H$4:$AA$4, 0))</f>
        <v>0</v>
      </c>
      <c r="S397" s="110">
        <v>0.34227814274579599</v>
      </c>
      <c r="T397" s="110">
        <v>0.34504466694645902</v>
      </c>
      <c r="U397" s="110">
        <v>2021</v>
      </c>
    </row>
    <row r="398" spans="2:21" ht="28.8">
      <c r="B398" s="110" t="s">
        <v>105</v>
      </c>
      <c r="C398" s="110" t="s">
        <v>127</v>
      </c>
      <c r="D398" s="110" t="s">
        <v>128</v>
      </c>
      <c r="E398" s="110" t="s">
        <v>133</v>
      </c>
      <c r="F398" t="s">
        <v>134</v>
      </c>
      <c r="G398" s="110" t="s">
        <v>131</v>
      </c>
      <c r="H398" s="110" t="s">
        <v>132</v>
      </c>
      <c r="I398" s="110" t="s">
        <v>63</v>
      </c>
      <c r="J398" s="110" t="s">
        <v>112</v>
      </c>
      <c r="K398" s="110">
        <v>80570</v>
      </c>
      <c r="L398" s="111">
        <v>233506</v>
      </c>
      <c r="M398" s="110">
        <v>79924</v>
      </c>
      <c r="N398" s="13" t="s">
        <v>85</v>
      </c>
      <c r="Q398" s="112">
        <f>INDEX('[3]ROM Temp'!$H$6:$AB$30, MATCH(N398,'[3]ROM Temp'!$B$6:$B$30, 0), MATCH(E398,'[3]ROM Temp'!$H$4:$AA$4, 0))</f>
        <v>0</v>
      </c>
      <c r="S398" s="110">
        <v>0.34227814274579599</v>
      </c>
      <c r="T398" s="110">
        <v>0.34504466694645902</v>
      </c>
      <c r="U398" s="110">
        <v>2021</v>
      </c>
    </row>
    <row r="399" spans="2:21" ht="28.8">
      <c r="B399" s="110" t="s">
        <v>105</v>
      </c>
      <c r="C399" s="110" t="s">
        <v>127</v>
      </c>
      <c r="D399" s="110" t="s">
        <v>128</v>
      </c>
      <c r="E399" s="110" t="s">
        <v>133</v>
      </c>
      <c r="F399" t="s">
        <v>134</v>
      </c>
      <c r="G399" s="110" t="s">
        <v>131</v>
      </c>
      <c r="H399" s="110" t="s">
        <v>132</v>
      </c>
      <c r="I399" s="110" t="s">
        <v>63</v>
      </c>
      <c r="J399" s="110" t="s">
        <v>112</v>
      </c>
      <c r="K399" s="110">
        <v>80570</v>
      </c>
      <c r="L399" s="111">
        <v>233506</v>
      </c>
      <c r="M399" s="110">
        <v>79924</v>
      </c>
      <c r="N399" s="114" t="s">
        <v>86</v>
      </c>
      <c r="Q399" s="112">
        <f>INDEX('[3]ROM Temp'!$H$6:$AB$30, MATCH(N399,'[3]ROM Temp'!$B$6:$B$30, 0), MATCH(E399,'[3]ROM Temp'!$H$4:$AA$4, 0))</f>
        <v>0</v>
      </c>
      <c r="S399" s="110">
        <v>0.34227814274579599</v>
      </c>
      <c r="T399" s="110">
        <v>0.34504466694645902</v>
      </c>
      <c r="U399" s="110">
        <v>2021</v>
      </c>
    </row>
    <row r="400" spans="2:21" ht="28.8">
      <c r="B400" s="110" t="s">
        <v>105</v>
      </c>
      <c r="C400" s="110" t="s">
        <v>127</v>
      </c>
      <c r="D400" s="110" t="s">
        <v>128</v>
      </c>
      <c r="E400" s="110" t="s">
        <v>133</v>
      </c>
      <c r="F400" t="s">
        <v>134</v>
      </c>
      <c r="G400" s="110" t="s">
        <v>131</v>
      </c>
      <c r="H400" s="110" t="s">
        <v>132</v>
      </c>
      <c r="I400" s="110" t="s">
        <v>63</v>
      </c>
      <c r="J400" s="110" t="s">
        <v>112</v>
      </c>
      <c r="K400" s="110">
        <v>80570</v>
      </c>
      <c r="L400" s="111">
        <v>233506</v>
      </c>
      <c r="M400" s="110">
        <v>79924</v>
      </c>
      <c r="N400" s="114" t="s">
        <v>87</v>
      </c>
      <c r="Q400" s="112">
        <f>INDEX('[3]ROM Temp'!$H$6:$AB$30, MATCH(N400,'[3]ROM Temp'!$B$6:$B$30, 0), MATCH(E400,'[3]ROM Temp'!$H$4:$AA$4, 0))</f>
        <v>0</v>
      </c>
      <c r="S400" s="110">
        <v>0.34227814274579599</v>
      </c>
      <c r="T400" s="110">
        <v>0.34504466694645902</v>
      </c>
      <c r="U400" s="110">
        <v>2021</v>
      </c>
    </row>
    <row r="401" spans="2:21" ht="28.8">
      <c r="B401" s="110" t="s">
        <v>105</v>
      </c>
      <c r="C401" s="110" t="s">
        <v>127</v>
      </c>
      <c r="D401" s="110" t="s">
        <v>128</v>
      </c>
      <c r="E401" s="110" t="s">
        <v>133</v>
      </c>
      <c r="F401" t="s">
        <v>134</v>
      </c>
      <c r="G401" s="110" t="s">
        <v>131</v>
      </c>
      <c r="H401" s="110" t="s">
        <v>132</v>
      </c>
      <c r="I401" s="110" t="s">
        <v>63</v>
      </c>
      <c r="J401" s="110" t="s">
        <v>112</v>
      </c>
      <c r="K401" s="110">
        <v>80570</v>
      </c>
      <c r="L401" s="111">
        <v>233506</v>
      </c>
      <c r="M401" s="110">
        <v>79924</v>
      </c>
      <c r="N401" s="14" t="s">
        <v>88</v>
      </c>
      <c r="Q401" s="112">
        <f>INDEX('[3]ROM Temp'!$H$6:$AB$30, MATCH(N401,'[3]ROM Temp'!$B$6:$B$30, 0), MATCH(E401,'[3]ROM Temp'!$H$4:$AA$4, 0))</f>
        <v>0</v>
      </c>
      <c r="S401" s="110">
        <v>0.34227814274579599</v>
      </c>
      <c r="T401" s="110">
        <v>0.34504466694645902</v>
      </c>
      <c r="U401" s="110">
        <v>2021</v>
      </c>
    </row>
    <row r="402" spans="2:21" ht="28.8">
      <c r="B402" s="110" t="s">
        <v>105</v>
      </c>
      <c r="C402" s="110" t="s">
        <v>127</v>
      </c>
      <c r="D402" s="110" t="s">
        <v>135</v>
      </c>
      <c r="E402" s="110" t="s">
        <v>136</v>
      </c>
      <c r="F402" t="s">
        <v>137</v>
      </c>
      <c r="G402" s="110" t="s">
        <v>138</v>
      </c>
      <c r="H402" s="110" t="s">
        <v>139</v>
      </c>
      <c r="I402" s="110" t="s">
        <v>63</v>
      </c>
      <c r="J402" s="110" t="s">
        <v>112</v>
      </c>
      <c r="K402" s="110">
        <v>2904714</v>
      </c>
      <c r="L402" s="111">
        <v>10851011</v>
      </c>
      <c r="M402" s="110">
        <v>6412481</v>
      </c>
      <c r="N402" s="13" t="s">
        <v>64</v>
      </c>
      <c r="Q402" s="112">
        <f>INDEX('[3]ROM Temp'!$H$6:$AB$30, MATCH(N402,'[3]ROM Temp'!$B$6:$B$30, 0), MATCH(E402,'[3]ROM Temp'!$H$4:$AA$4, 0))</f>
        <v>0</v>
      </c>
      <c r="S402" s="110">
        <v>0.59095700852206301</v>
      </c>
      <c r="T402" s="110">
        <v>0.26769063269772703</v>
      </c>
      <c r="U402" s="110">
        <v>2023</v>
      </c>
    </row>
    <row r="403" spans="2:21" ht="28.8">
      <c r="B403" s="110" t="s">
        <v>105</v>
      </c>
      <c r="C403" s="110" t="s">
        <v>127</v>
      </c>
      <c r="D403" s="110" t="s">
        <v>135</v>
      </c>
      <c r="E403" s="110" t="s">
        <v>136</v>
      </c>
      <c r="F403" t="s">
        <v>137</v>
      </c>
      <c r="G403" s="110" t="s">
        <v>138</v>
      </c>
      <c r="H403" s="110" t="s">
        <v>139</v>
      </c>
      <c r="I403" s="110" t="s">
        <v>63</v>
      </c>
      <c r="J403" s="110" t="s">
        <v>112</v>
      </c>
      <c r="K403" s="110">
        <v>2904714</v>
      </c>
      <c r="L403" s="111">
        <v>10851011</v>
      </c>
      <c r="M403" s="110">
        <v>6412481</v>
      </c>
      <c r="N403" s="13" t="s">
        <v>65</v>
      </c>
      <c r="Q403" s="112">
        <f>INDEX('[3]ROM Temp'!$H$6:$AB$30, MATCH(N403,'[3]ROM Temp'!$B$6:$B$30, 0), MATCH(E403,'[3]ROM Temp'!$H$4:$AA$4, 0))</f>
        <v>0</v>
      </c>
      <c r="S403" s="110">
        <v>0.59095700852206301</v>
      </c>
      <c r="T403" s="110">
        <v>0.26769063269772703</v>
      </c>
      <c r="U403" s="110">
        <v>2023</v>
      </c>
    </row>
    <row r="404" spans="2:21" ht="28.8">
      <c r="B404" s="110" t="s">
        <v>105</v>
      </c>
      <c r="C404" s="110" t="s">
        <v>127</v>
      </c>
      <c r="D404" s="110" t="s">
        <v>135</v>
      </c>
      <c r="E404" s="110" t="s">
        <v>136</v>
      </c>
      <c r="F404" t="s">
        <v>137</v>
      </c>
      <c r="G404" s="110" t="s">
        <v>138</v>
      </c>
      <c r="H404" s="110" t="s">
        <v>139</v>
      </c>
      <c r="I404" s="110" t="s">
        <v>63</v>
      </c>
      <c r="J404" s="110" t="s">
        <v>112</v>
      </c>
      <c r="K404" s="110">
        <v>2904714</v>
      </c>
      <c r="L404" s="111">
        <v>10851011</v>
      </c>
      <c r="M404" s="110">
        <v>6412481</v>
      </c>
      <c r="N404" s="13" t="s">
        <v>66</v>
      </c>
      <c r="Q404" s="112">
        <f>INDEX('[3]ROM Temp'!$H$6:$AB$30, MATCH(N404,'[3]ROM Temp'!$B$6:$B$30, 0), MATCH(E404,'[3]ROM Temp'!$H$4:$AA$4, 0))</f>
        <v>0</v>
      </c>
      <c r="S404" s="110">
        <v>0.59095700852206301</v>
      </c>
      <c r="T404" s="110">
        <v>0.26769063269772703</v>
      </c>
      <c r="U404" s="110">
        <v>2023</v>
      </c>
    </row>
    <row r="405" spans="2:21" ht="28.8">
      <c r="B405" s="110" t="s">
        <v>105</v>
      </c>
      <c r="C405" s="110" t="s">
        <v>127</v>
      </c>
      <c r="D405" s="110" t="s">
        <v>135</v>
      </c>
      <c r="E405" s="110" t="s">
        <v>136</v>
      </c>
      <c r="F405" t="s">
        <v>137</v>
      </c>
      <c r="G405" s="110" t="s">
        <v>138</v>
      </c>
      <c r="H405" s="110" t="s">
        <v>139</v>
      </c>
      <c r="I405" s="110" t="s">
        <v>63</v>
      </c>
      <c r="J405" s="110" t="s">
        <v>112</v>
      </c>
      <c r="K405" s="110">
        <v>2904714</v>
      </c>
      <c r="L405" s="111">
        <v>10851011</v>
      </c>
      <c r="M405" s="110">
        <v>6412481</v>
      </c>
      <c r="N405" s="13" t="s">
        <v>67</v>
      </c>
      <c r="Q405" s="112">
        <f>INDEX('[3]ROM Temp'!$H$6:$AB$30, MATCH(N405,'[3]ROM Temp'!$B$6:$B$30, 0), MATCH(E405,'[3]ROM Temp'!$H$4:$AA$4, 0))</f>
        <v>6.1933274682252035</v>
      </c>
      <c r="S405" s="110">
        <v>0.59095700852206301</v>
      </c>
      <c r="T405" s="110">
        <v>0.26769063269772703</v>
      </c>
      <c r="U405" s="110">
        <v>2023</v>
      </c>
    </row>
    <row r="406" spans="2:21" ht="28.8">
      <c r="B406" s="110" t="s">
        <v>105</v>
      </c>
      <c r="C406" s="110" t="s">
        <v>127</v>
      </c>
      <c r="D406" s="110" t="s">
        <v>135</v>
      </c>
      <c r="E406" s="110" t="s">
        <v>136</v>
      </c>
      <c r="F406" t="s">
        <v>137</v>
      </c>
      <c r="G406" s="110" t="s">
        <v>138</v>
      </c>
      <c r="H406" s="110" t="s">
        <v>139</v>
      </c>
      <c r="I406" s="110" t="s">
        <v>63</v>
      </c>
      <c r="J406" s="110" t="s">
        <v>112</v>
      </c>
      <c r="K406" s="110">
        <v>2904714</v>
      </c>
      <c r="L406" s="111">
        <v>10851011</v>
      </c>
      <c r="M406" s="110">
        <v>6412481</v>
      </c>
      <c r="N406" s="13" t="s">
        <v>68</v>
      </c>
      <c r="Q406" s="112">
        <f>INDEX('[3]ROM Temp'!$H$6:$AB$30, MATCH(N406,'[3]ROM Temp'!$B$6:$B$30, 0), MATCH(E406,'[3]ROM Temp'!$H$4:$AA$4, 0))</f>
        <v>0</v>
      </c>
      <c r="S406" s="110">
        <v>0.59095700852206301</v>
      </c>
      <c r="T406" s="110">
        <v>0.26769063269772703</v>
      </c>
      <c r="U406" s="110">
        <v>2023</v>
      </c>
    </row>
    <row r="407" spans="2:21" ht="28.8">
      <c r="B407" s="110" t="s">
        <v>105</v>
      </c>
      <c r="C407" s="110" t="s">
        <v>127</v>
      </c>
      <c r="D407" s="110" t="s">
        <v>135</v>
      </c>
      <c r="E407" s="110" t="s">
        <v>136</v>
      </c>
      <c r="F407" t="s">
        <v>137</v>
      </c>
      <c r="G407" s="110" t="s">
        <v>138</v>
      </c>
      <c r="H407" s="110" t="s">
        <v>139</v>
      </c>
      <c r="I407" s="110" t="s">
        <v>63</v>
      </c>
      <c r="J407" s="110" t="s">
        <v>112</v>
      </c>
      <c r="K407" s="110">
        <v>2904714</v>
      </c>
      <c r="L407" s="111">
        <v>10851011</v>
      </c>
      <c r="M407" s="110">
        <v>6412481</v>
      </c>
      <c r="N407" s="13" t="s">
        <v>69</v>
      </c>
      <c r="Q407" s="112">
        <f>INDEX('[3]ROM Temp'!$H$6:$AB$30, MATCH(N407,'[3]ROM Temp'!$B$6:$B$30, 0), MATCH(E407,'[3]ROM Temp'!$H$4:$AA$4, 0))</f>
        <v>38.281443884564794</v>
      </c>
      <c r="S407" s="110">
        <v>0.59095700852206301</v>
      </c>
      <c r="T407" s="110">
        <v>0.26769063269772703</v>
      </c>
      <c r="U407" s="110">
        <v>2023</v>
      </c>
    </row>
    <row r="408" spans="2:21" ht="28.8">
      <c r="B408" s="110" t="s">
        <v>105</v>
      </c>
      <c r="C408" s="110" t="s">
        <v>127</v>
      </c>
      <c r="D408" s="110" t="s">
        <v>135</v>
      </c>
      <c r="E408" s="110" t="s">
        <v>136</v>
      </c>
      <c r="F408" t="s">
        <v>137</v>
      </c>
      <c r="G408" s="110" t="s">
        <v>138</v>
      </c>
      <c r="H408" s="110" t="s">
        <v>139</v>
      </c>
      <c r="I408" s="110" t="s">
        <v>63</v>
      </c>
      <c r="J408" s="110" t="s">
        <v>112</v>
      </c>
      <c r="K408" s="110">
        <v>2904714</v>
      </c>
      <c r="L408" s="111">
        <v>10851011</v>
      </c>
      <c r="M408" s="110">
        <v>6412481</v>
      </c>
      <c r="N408" s="14" t="s">
        <v>70</v>
      </c>
      <c r="Q408" s="112">
        <f>INDEX('[3]ROM Temp'!$H$6:$AB$30, MATCH(N408,'[3]ROM Temp'!$B$6:$B$30, 0), MATCH(E408,'[3]ROM Temp'!$H$4:$AA$4, 0))</f>
        <v>24.181911321467826</v>
      </c>
      <c r="S408" s="110">
        <v>0.59095700852206301</v>
      </c>
      <c r="T408" s="110">
        <v>0.26769063269772703</v>
      </c>
      <c r="U408" s="110">
        <v>2023</v>
      </c>
    </row>
    <row r="409" spans="2:21" ht="28.8">
      <c r="B409" s="110" t="s">
        <v>105</v>
      </c>
      <c r="C409" s="110" t="s">
        <v>127</v>
      </c>
      <c r="D409" s="110" t="s">
        <v>135</v>
      </c>
      <c r="E409" s="110" t="s">
        <v>136</v>
      </c>
      <c r="F409" t="s">
        <v>137</v>
      </c>
      <c r="G409" s="110" t="s">
        <v>138</v>
      </c>
      <c r="H409" s="110" t="s">
        <v>139</v>
      </c>
      <c r="I409" s="110" t="s">
        <v>63</v>
      </c>
      <c r="J409" s="110" t="s">
        <v>112</v>
      </c>
      <c r="K409" s="110">
        <v>2904714</v>
      </c>
      <c r="L409" s="111">
        <v>10851011</v>
      </c>
      <c r="M409" s="110">
        <v>6412481</v>
      </c>
      <c r="N409" s="14" t="s">
        <v>71</v>
      </c>
      <c r="Q409" s="112">
        <f>INDEX('[3]ROM Temp'!$H$6:$AB$30, MATCH(N409,'[3]ROM Temp'!$B$6:$B$30, 0), MATCH(E409,'[3]ROM Temp'!$H$4:$AA$4, 0))</f>
        <v>24.629958233850751</v>
      </c>
      <c r="S409" s="110">
        <v>0.59095700852206301</v>
      </c>
      <c r="T409" s="110">
        <v>0.26769063269772703</v>
      </c>
      <c r="U409" s="110">
        <v>2023</v>
      </c>
    </row>
    <row r="410" spans="2:21" ht="28.8">
      <c r="B410" s="110" t="s">
        <v>105</v>
      </c>
      <c r="C410" s="110" t="s">
        <v>127</v>
      </c>
      <c r="D410" s="110" t="s">
        <v>135</v>
      </c>
      <c r="E410" s="110" t="s">
        <v>136</v>
      </c>
      <c r="F410" t="s">
        <v>137</v>
      </c>
      <c r="G410" s="110" t="s">
        <v>138</v>
      </c>
      <c r="H410" s="110" t="s">
        <v>139</v>
      </c>
      <c r="I410" s="110" t="s">
        <v>63</v>
      </c>
      <c r="J410" s="110" t="s">
        <v>112</v>
      </c>
      <c r="K410" s="110">
        <v>2904714</v>
      </c>
      <c r="L410" s="111">
        <v>10851011</v>
      </c>
      <c r="M410" s="110">
        <v>6412481</v>
      </c>
      <c r="N410" s="14" t="s">
        <v>72</v>
      </c>
      <c r="Q410" s="112">
        <f>INDEX('[3]ROM Temp'!$H$6:$AB$30, MATCH(N410,'[3]ROM Temp'!$B$6:$B$30, 0), MATCH(E410,'[3]ROM Temp'!$H$4:$AA$4, 0))</f>
        <v>48.954619832843946</v>
      </c>
      <c r="S410" s="110">
        <v>0.59095700852206301</v>
      </c>
      <c r="T410" s="110">
        <v>0.26769063269772703</v>
      </c>
      <c r="U410" s="110">
        <v>2023</v>
      </c>
    </row>
    <row r="411" spans="2:21" ht="28.8">
      <c r="B411" s="110" t="s">
        <v>105</v>
      </c>
      <c r="C411" s="110" t="s">
        <v>127</v>
      </c>
      <c r="D411" s="110" t="s">
        <v>135</v>
      </c>
      <c r="E411" s="110" t="s">
        <v>136</v>
      </c>
      <c r="F411" t="s">
        <v>137</v>
      </c>
      <c r="G411" s="110" t="s">
        <v>138</v>
      </c>
      <c r="H411" s="110" t="s">
        <v>139</v>
      </c>
      <c r="I411" s="110" t="s">
        <v>63</v>
      </c>
      <c r="J411" s="110" t="s">
        <v>112</v>
      </c>
      <c r="K411" s="110">
        <v>2904714</v>
      </c>
      <c r="L411" s="111">
        <v>10851011</v>
      </c>
      <c r="M411" s="110">
        <v>6412481</v>
      </c>
      <c r="N411" s="14" t="s">
        <v>73</v>
      </c>
      <c r="Q411" s="112">
        <f>INDEX('[3]ROM Temp'!$H$6:$AB$30, MATCH(N411,'[3]ROM Temp'!$B$6:$B$30, 0), MATCH(E411,'[3]ROM Temp'!$H$4:$AA$4, 0))</f>
        <v>0</v>
      </c>
      <c r="S411" s="110">
        <v>0.59095700852206301</v>
      </c>
      <c r="T411" s="110">
        <v>0.26769063269772703</v>
      </c>
      <c r="U411" s="110">
        <v>2023</v>
      </c>
    </row>
    <row r="412" spans="2:21" ht="28.8">
      <c r="B412" s="110" t="s">
        <v>105</v>
      </c>
      <c r="C412" s="110" t="s">
        <v>127</v>
      </c>
      <c r="D412" s="110" t="s">
        <v>135</v>
      </c>
      <c r="E412" s="110" t="s">
        <v>136</v>
      </c>
      <c r="F412" t="s">
        <v>137</v>
      </c>
      <c r="G412" s="110" t="s">
        <v>138</v>
      </c>
      <c r="H412" s="110" t="s">
        <v>139</v>
      </c>
      <c r="I412" s="110" t="s">
        <v>63</v>
      </c>
      <c r="J412" s="110" t="s">
        <v>112</v>
      </c>
      <c r="K412" s="110">
        <v>2904714</v>
      </c>
      <c r="L412" s="111">
        <v>10851011</v>
      </c>
      <c r="M412" s="110">
        <v>6412481</v>
      </c>
      <c r="N412" s="14" t="s">
        <v>74</v>
      </c>
      <c r="Q412" s="112">
        <f>INDEX('[3]ROM Temp'!$H$6:$AB$30, MATCH(N412,'[3]ROM Temp'!$B$6:$B$30, 0), MATCH(E412,'[3]ROM Temp'!$H$4:$AA$4, 0))</f>
        <v>0</v>
      </c>
      <c r="S412" s="110">
        <v>0.59095700852206301</v>
      </c>
      <c r="T412" s="110">
        <v>0.26769063269772703</v>
      </c>
      <c r="U412" s="110">
        <v>2023</v>
      </c>
    </row>
    <row r="413" spans="2:21" ht="28.8">
      <c r="B413" s="110" t="s">
        <v>105</v>
      </c>
      <c r="C413" s="110" t="s">
        <v>127</v>
      </c>
      <c r="D413" s="110" t="s">
        <v>135</v>
      </c>
      <c r="E413" s="110" t="s">
        <v>136</v>
      </c>
      <c r="F413" t="s">
        <v>137</v>
      </c>
      <c r="G413" s="110" t="s">
        <v>138</v>
      </c>
      <c r="H413" s="110" t="s">
        <v>139</v>
      </c>
      <c r="I413" s="110" t="s">
        <v>63</v>
      </c>
      <c r="J413" s="110" t="s">
        <v>112</v>
      </c>
      <c r="K413" s="110">
        <v>2904714</v>
      </c>
      <c r="L413" s="111">
        <v>10851011</v>
      </c>
      <c r="M413" s="110">
        <v>6412481</v>
      </c>
      <c r="N413" s="13" t="s">
        <v>75</v>
      </c>
      <c r="Q413" s="112">
        <f>INDEX('[3]ROM Temp'!$H$6:$AB$30, MATCH(N413,'[3]ROM Temp'!$B$6:$B$30, 0), MATCH(E413,'[3]ROM Temp'!$H$4:$AA$4, 0))</f>
        <v>0</v>
      </c>
      <c r="S413" s="110">
        <v>0.59095700852206301</v>
      </c>
      <c r="T413" s="110">
        <v>0.26769063269772703</v>
      </c>
      <c r="U413" s="110">
        <v>2023</v>
      </c>
    </row>
    <row r="414" spans="2:21" ht="28.8">
      <c r="B414" s="110" t="s">
        <v>105</v>
      </c>
      <c r="C414" s="110" t="s">
        <v>127</v>
      </c>
      <c r="D414" s="110" t="s">
        <v>135</v>
      </c>
      <c r="E414" s="110" t="s">
        <v>136</v>
      </c>
      <c r="F414" t="s">
        <v>137</v>
      </c>
      <c r="G414" s="110" t="s">
        <v>138</v>
      </c>
      <c r="H414" s="110" t="s">
        <v>139</v>
      </c>
      <c r="I414" s="110" t="s">
        <v>63</v>
      </c>
      <c r="J414" s="110" t="s">
        <v>112</v>
      </c>
      <c r="K414" s="110">
        <v>2904714</v>
      </c>
      <c r="L414" s="111">
        <v>10851011</v>
      </c>
      <c r="M414" s="110">
        <v>6412481</v>
      </c>
      <c r="N414" s="14" t="s">
        <v>76</v>
      </c>
      <c r="Q414" s="112">
        <f>INDEX('[3]ROM Temp'!$H$6:$AB$30, MATCH(N414,'[3]ROM Temp'!$B$6:$B$30, 0), MATCH(E414,'[3]ROM Temp'!$H$4:$AA$4, 0))</f>
        <v>0</v>
      </c>
      <c r="S414" s="110">
        <v>0.59095700852206301</v>
      </c>
      <c r="T414" s="110">
        <v>0.26769063269772703</v>
      </c>
      <c r="U414" s="110">
        <v>2023</v>
      </c>
    </row>
    <row r="415" spans="2:21" ht="28.8">
      <c r="B415" s="110" t="s">
        <v>105</v>
      </c>
      <c r="C415" s="110" t="s">
        <v>127</v>
      </c>
      <c r="D415" s="110" t="s">
        <v>135</v>
      </c>
      <c r="E415" s="110" t="s">
        <v>136</v>
      </c>
      <c r="F415" t="s">
        <v>137</v>
      </c>
      <c r="G415" s="110" t="s">
        <v>138</v>
      </c>
      <c r="H415" s="110" t="s">
        <v>139</v>
      </c>
      <c r="I415" s="110" t="s">
        <v>63</v>
      </c>
      <c r="J415" s="110" t="s">
        <v>112</v>
      </c>
      <c r="K415" s="110">
        <v>2904714</v>
      </c>
      <c r="L415" s="111">
        <v>10851011</v>
      </c>
      <c r="M415" s="110">
        <v>6412481</v>
      </c>
      <c r="N415" s="14" t="s">
        <v>77</v>
      </c>
      <c r="Q415" s="112">
        <f>INDEX('[3]ROM Temp'!$H$6:$AB$30, MATCH(N415,'[3]ROM Temp'!$B$6:$B$30, 0), MATCH(E415,'[3]ROM Temp'!$H$4:$AA$4, 0))</f>
        <v>0</v>
      </c>
      <c r="S415" s="110">
        <v>0.59095700852206301</v>
      </c>
      <c r="T415" s="110">
        <v>0.26769063269772703</v>
      </c>
      <c r="U415" s="110">
        <v>2023</v>
      </c>
    </row>
    <row r="416" spans="2:21" ht="28.8">
      <c r="B416" s="110" t="s">
        <v>105</v>
      </c>
      <c r="C416" s="110" t="s">
        <v>127</v>
      </c>
      <c r="D416" s="110" t="s">
        <v>135</v>
      </c>
      <c r="E416" s="110" t="s">
        <v>136</v>
      </c>
      <c r="F416" t="s">
        <v>137</v>
      </c>
      <c r="G416" s="110" t="s">
        <v>138</v>
      </c>
      <c r="H416" s="110" t="s">
        <v>139</v>
      </c>
      <c r="I416" s="110" t="s">
        <v>63</v>
      </c>
      <c r="J416" s="110" t="s">
        <v>112</v>
      </c>
      <c r="K416" s="110">
        <v>2904714</v>
      </c>
      <c r="L416" s="111">
        <v>10851011</v>
      </c>
      <c r="M416" s="110">
        <v>6412481</v>
      </c>
      <c r="N416" s="14" t="s">
        <v>78</v>
      </c>
      <c r="Q416" s="112">
        <f>INDEX('[3]ROM Temp'!$H$6:$AB$30, MATCH(N416,'[3]ROM Temp'!$B$6:$B$30, 0), MATCH(E416,'[3]ROM Temp'!$H$4:$AA$4, 0))</f>
        <v>0</v>
      </c>
      <c r="S416" s="110">
        <v>0.59095700852206301</v>
      </c>
      <c r="T416" s="110">
        <v>0.26769063269772703</v>
      </c>
      <c r="U416" s="110">
        <v>2023</v>
      </c>
    </row>
    <row r="417" spans="2:21" ht="28.8">
      <c r="B417" s="110" t="s">
        <v>105</v>
      </c>
      <c r="C417" s="110" t="s">
        <v>127</v>
      </c>
      <c r="D417" s="110" t="s">
        <v>135</v>
      </c>
      <c r="E417" s="110" t="s">
        <v>136</v>
      </c>
      <c r="F417" t="s">
        <v>137</v>
      </c>
      <c r="G417" s="110" t="s">
        <v>138</v>
      </c>
      <c r="H417" s="110" t="s">
        <v>139</v>
      </c>
      <c r="I417" s="110" t="s">
        <v>63</v>
      </c>
      <c r="J417" s="110" t="s">
        <v>112</v>
      </c>
      <c r="K417" s="110">
        <v>2904714</v>
      </c>
      <c r="L417" s="111">
        <v>10851011</v>
      </c>
      <c r="M417" s="110">
        <v>6412481</v>
      </c>
      <c r="N417" s="13" t="s">
        <v>79</v>
      </c>
      <c r="Q417" s="112">
        <f>INDEX('[3]ROM Temp'!$H$6:$AB$30, MATCH(N417,'[3]ROM Temp'!$B$6:$B$30, 0), MATCH(E417,'[3]ROM Temp'!$H$4:$AA$4, 0))</f>
        <v>59</v>
      </c>
      <c r="S417" s="110">
        <v>0.59095700852206301</v>
      </c>
      <c r="T417" s="110">
        <v>0.26769063269772703</v>
      </c>
      <c r="U417" s="110">
        <v>2023</v>
      </c>
    </row>
    <row r="418" spans="2:21" ht="28.8">
      <c r="B418" s="110" t="s">
        <v>105</v>
      </c>
      <c r="C418" s="110" t="s">
        <v>127</v>
      </c>
      <c r="D418" s="110" t="s">
        <v>135</v>
      </c>
      <c r="E418" s="110" t="s">
        <v>136</v>
      </c>
      <c r="F418" t="s">
        <v>137</v>
      </c>
      <c r="G418" s="110" t="s">
        <v>138</v>
      </c>
      <c r="H418" s="110" t="s">
        <v>139</v>
      </c>
      <c r="I418" s="110" t="s">
        <v>63</v>
      </c>
      <c r="J418" s="110" t="s">
        <v>112</v>
      </c>
      <c r="K418" s="110">
        <v>2904714</v>
      </c>
      <c r="L418" s="111">
        <v>10851011</v>
      </c>
      <c r="M418" s="110">
        <v>6412481</v>
      </c>
      <c r="N418" s="13" t="s">
        <v>80</v>
      </c>
      <c r="Q418" s="112">
        <f>INDEX('[3]ROM Temp'!$H$6:$AB$30, MATCH(N418,'[3]ROM Temp'!$B$6:$B$30, 0), MATCH(E418,'[3]ROM Temp'!$H$4:$AA$4, 0))</f>
        <v>4.2733079268166962</v>
      </c>
      <c r="S418" s="110">
        <v>0.59095700852206301</v>
      </c>
      <c r="T418" s="110">
        <v>0.26769063269772703</v>
      </c>
      <c r="U418" s="110">
        <v>2023</v>
      </c>
    </row>
    <row r="419" spans="2:21" ht="28.8">
      <c r="B419" s="110" t="s">
        <v>105</v>
      </c>
      <c r="C419" s="110" t="s">
        <v>127</v>
      </c>
      <c r="D419" s="110" t="s">
        <v>135</v>
      </c>
      <c r="E419" s="110" t="s">
        <v>136</v>
      </c>
      <c r="F419" t="s">
        <v>137</v>
      </c>
      <c r="G419" s="110" t="s">
        <v>138</v>
      </c>
      <c r="H419" s="110" t="s">
        <v>139</v>
      </c>
      <c r="I419" s="110" t="s">
        <v>63</v>
      </c>
      <c r="J419" s="110" t="s">
        <v>112</v>
      </c>
      <c r="K419" s="110">
        <v>2904714</v>
      </c>
      <c r="L419" s="111">
        <v>10851011</v>
      </c>
      <c r="M419" s="110">
        <v>6412481</v>
      </c>
      <c r="N419" s="13" t="s">
        <v>81</v>
      </c>
      <c r="Q419" s="112">
        <f>INDEX('[3]ROM Temp'!$H$6:$AB$30, MATCH(N419,'[3]ROM Temp'!$B$6:$B$30, 0), MATCH(E419,'[3]ROM Temp'!$H$4:$AA$4, 0))</f>
        <v>4.6647877546024032</v>
      </c>
      <c r="S419" s="110">
        <v>0.59095700852206301</v>
      </c>
      <c r="T419" s="110">
        <v>0.26769063269772703</v>
      </c>
      <c r="U419" s="110">
        <v>2023</v>
      </c>
    </row>
    <row r="420" spans="2:21" ht="28.8">
      <c r="B420" s="110" t="s">
        <v>105</v>
      </c>
      <c r="C420" s="110" t="s">
        <v>127</v>
      </c>
      <c r="D420" s="110" t="s">
        <v>135</v>
      </c>
      <c r="E420" s="110" t="s">
        <v>136</v>
      </c>
      <c r="F420" t="s">
        <v>137</v>
      </c>
      <c r="G420" s="110" t="s">
        <v>138</v>
      </c>
      <c r="H420" s="110" t="s">
        <v>139</v>
      </c>
      <c r="I420" s="110" t="s">
        <v>63</v>
      </c>
      <c r="J420" s="110" t="s">
        <v>112</v>
      </c>
      <c r="K420" s="110">
        <v>2904714</v>
      </c>
      <c r="L420" s="111">
        <v>10851011</v>
      </c>
      <c r="M420" s="110">
        <v>6412481</v>
      </c>
      <c r="N420" s="14" t="s">
        <v>82</v>
      </c>
      <c r="Q420" s="112">
        <f>INDEX('[3]ROM Temp'!$H$6:$AB$30, MATCH(N420,'[3]ROM Temp'!$B$6:$B$30, 0), MATCH(E420,'[3]ROM Temp'!$H$4:$AA$4, 0))</f>
        <v>0</v>
      </c>
      <c r="S420" s="110">
        <v>0.59095700852206301</v>
      </c>
      <c r="T420" s="110">
        <v>0.26769063269772703</v>
      </c>
      <c r="U420" s="110">
        <v>2023</v>
      </c>
    </row>
    <row r="421" spans="2:21" ht="28.8">
      <c r="B421" s="110" t="s">
        <v>105</v>
      </c>
      <c r="C421" s="110" t="s">
        <v>127</v>
      </c>
      <c r="D421" s="110" t="s">
        <v>135</v>
      </c>
      <c r="E421" s="110" t="s">
        <v>136</v>
      </c>
      <c r="F421" t="s">
        <v>137</v>
      </c>
      <c r="G421" s="110" t="s">
        <v>138</v>
      </c>
      <c r="H421" s="110" t="s">
        <v>139</v>
      </c>
      <c r="I421" s="110" t="s">
        <v>63</v>
      </c>
      <c r="J421" s="110" t="s">
        <v>112</v>
      </c>
      <c r="K421" s="110">
        <v>2904714</v>
      </c>
      <c r="L421" s="111">
        <v>10851011</v>
      </c>
      <c r="M421" s="110">
        <v>6412481</v>
      </c>
      <c r="N421" s="13" t="s">
        <v>83</v>
      </c>
      <c r="Q421" s="112">
        <f>INDEX('[3]ROM Temp'!$H$6:$AB$30, MATCH(N421,'[3]ROM Temp'!$B$6:$B$30, 0), MATCH(E421,'[3]ROM Temp'!$H$4:$AA$4, 0))</f>
        <v>0</v>
      </c>
      <c r="S421" s="110">
        <v>0.59095700852206301</v>
      </c>
      <c r="T421" s="110">
        <v>0.26769063269772703</v>
      </c>
      <c r="U421" s="110">
        <v>2023</v>
      </c>
    </row>
    <row r="422" spans="2:21" ht="28.8">
      <c r="B422" s="110" t="s">
        <v>105</v>
      </c>
      <c r="C422" s="110" t="s">
        <v>127</v>
      </c>
      <c r="D422" s="110" t="s">
        <v>135</v>
      </c>
      <c r="E422" s="110" t="s">
        <v>136</v>
      </c>
      <c r="F422" t="s">
        <v>137</v>
      </c>
      <c r="G422" s="110" t="s">
        <v>138</v>
      </c>
      <c r="H422" s="110" t="s">
        <v>139</v>
      </c>
      <c r="I422" s="110" t="s">
        <v>63</v>
      </c>
      <c r="J422" s="110" t="s">
        <v>112</v>
      </c>
      <c r="K422" s="110">
        <v>2904714</v>
      </c>
      <c r="L422" s="111">
        <v>10851011</v>
      </c>
      <c r="M422" s="110">
        <v>6412481</v>
      </c>
      <c r="N422" s="13" t="s">
        <v>84</v>
      </c>
      <c r="Q422" s="112">
        <f>INDEX('[3]ROM Temp'!$H$6:$AB$30, MATCH(N422,'[3]ROM Temp'!$B$6:$B$30, 0), MATCH(E422,'[3]ROM Temp'!$H$4:$AA$4, 0))</f>
        <v>0</v>
      </c>
      <c r="S422" s="110">
        <v>0.59095700852206301</v>
      </c>
      <c r="T422" s="110">
        <v>0.26769063269772703</v>
      </c>
      <c r="U422" s="110">
        <v>2023</v>
      </c>
    </row>
    <row r="423" spans="2:21" ht="28.8">
      <c r="B423" s="110" t="s">
        <v>105</v>
      </c>
      <c r="C423" s="110" t="s">
        <v>127</v>
      </c>
      <c r="D423" s="110" t="s">
        <v>135</v>
      </c>
      <c r="E423" s="110" t="s">
        <v>136</v>
      </c>
      <c r="F423" t="s">
        <v>137</v>
      </c>
      <c r="G423" s="110" t="s">
        <v>138</v>
      </c>
      <c r="H423" s="110" t="s">
        <v>139</v>
      </c>
      <c r="I423" s="110" t="s">
        <v>63</v>
      </c>
      <c r="J423" s="110" t="s">
        <v>112</v>
      </c>
      <c r="K423" s="110">
        <v>2904714</v>
      </c>
      <c r="L423" s="111">
        <v>10851011</v>
      </c>
      <c r="M423" s="110">
        <v>6412481</v>
      </c>
      <c r="N423" s="13" t="s">
        <v>85</v>
      </c>
      <c r="Q423" s="112">
        <f>INDEX('[3]ROM Temp'!$H$6:$AB$30, MATCH(N423,'[3]ROM Temp'!$B$6:$B$30, 0), MATCH(E423,'[3]ROM Temp'!$H$4:$AA$4, 0))</f>
        <v>0</v>
      </c>
      <c r="S423" s="110">
        <v>0.59095700852206301</v>
      </c>
      <c r="T423" s="110">
        <v>0.26769063269772703</v>
      </c>
      <c r="U423" s="110">
        <v>2023</v>
      </c>
    </row>
    <row r="424" spans="2:21" ht="28.8">
      <c r="B424" s="110" t="s">
        <v>105</v>
      </c>
      <c r="C424" s="110" t="s">
        <v>127</v>
      </c>
      <c r="D424" s="110" t="s">
        <v>135</v>
      </c>
      <c r="E424" s="110" t="s">
        <v>136</v>
      </c>
      <c r="F424" t="s">
        <v>137</v>
      </c>
      <c r="G424" s="110" t="s">
        <v>138</v>
      </c>
      <c r="H424" s="110" t="s">
        <v>139</v>
      </c>
      <c r="I424" s="110" t="s">
        <v>63</v>
      </c>
      <c r="J424" s="110" t="s">
        <v>112</v>
      </c>
      <c r="K424" s="110">
        <v>2904714</v>
      </c>
      <c r="L424" s="111">
        <v>10851011</v>
      </c>
      <c r="M424" s="110">
        <v>6412481</v>
      </c>
      <c r="N424" s="114" t="s">
        <v>86</v>
      </c>
      <c r="Q424" s="112">
        <f>INDEX('[3]ROM Temp'!$H$6:$AB$30, MATCH(N424,'[3]ROM Temp'!$B$6:$B$30, 0), MATCH(E424,'[3]ROM Temp'!$H$4:$AA$4, 0))</f>
        <v>0</v>
      </c>
      <c r="S424" s="110">
        <v>0.59095700852206301</v>
      </c>
      <c r="T424" s="110">
        <v>0.26769063269772703</v>
      </c>
      <c r="U424" s="110">
        <v>2023</v>
      </c>
    </row>
    <row r="425" spans="2:21" ht="28.8">
      <c r="B425" s="110" t="s">
        <v>105</v>
      </c>
      <c r="C425" s="110" t="s">
        <v>127</v>
      </c>
      <c r="D425" s="110" t="s">
        <v>135</v>
      </c>
      <c r="E425" s="110" t="s">
        <v>136</v>
      </c>
      <c r="F425" t="s">
        <v>137</v>
      </c>
      <c r="G425" s="110" t="s">
        <v>138</v>
      </c>
      <c r="H425" s="110" t="s">
        <v>139</v>
      </c>
      <c r="I425" s="110" t="s">
        <v>63</v>
      </c>
      <c r="J425" s="110" t="s">
        <v>112</v>
      </c>
      <c r="K425" s="110">
        <v>2904714</v>
      </c>
      <c r="L425" s="111">
        <v>10851011</v>
      </c>
      <c r="M425" s="110">
        <v>6412481</v>
      </c>
      <c r="N425" s="114" t="s">
        <v>87</v>
      </c>
      <c r="Q425" s="112">
        <f>INDEX('[3]ROM Temp'!$H$6:$AB$30, MATCH(N425,'[3]ROM Temp'!$B$6:$B$30, 0), MATCH(E425,'[3]ROM Temp'!$H$4:$AA$4, 0))</f>
        <v>0</v>
      </c>
      <c r="S425" s="110">
        <v>0.59095700852206301</v>
      </c>
      <c r="T425" s="110">
        <v>0.26769063269772703</v>
      </c>
      <c r="U425" s="110">
        <v>2023</v>
      </c>
    </row>
    <row r="426" spans="2:21" ht="28.8">
      <c r="B426" s="110" t="s">
        <v>105</v>
      </c>
      <c r="C426" s="110" t="s">
        <v>127</v>
      </c>
      <c r="D426" s="110" t="s">
        <v>135</v>
      </c>
      <c r="E426" s="110" t="s">
        <v>136</v>
      </c>
      <c r="F426" t="s">
        <v>137</v>
      </c>
      <c r="G426" s="110" t="s">
        <v>138</v>
      </c>
      <c r="H426" s="110" t="s">
        <v>139</v>
      </c>
      <c r="I426" s="110" t="s">
        <v>63</v>
      </c>
      <c r="J426" s="110" t="s">
        <v>112</v>
      </c>
      <c r="K426" s="110">
        <v>2904714</v>
      </c>
      <c r="L426" s="111">
        <v>10851011</v>
      </c>
      <c r="M426" s="110">
        <v>6412481</v>
      </c>
      <c r="N426" s="14" t="s">
        <v>88</v>
      </c>
      <c r="Q426" s="112">
        <f>INDEX('[3]ROM Temp'!$H$6:$AB$30, MATCH(N426,'[3]ROM Temp'!$B$6:$B$30, 0), MATCH(E426,'[3]ROM Temp'!$H$4:$AA$4, 0))</f>
        <v>0</v>
      </c>
      <c r="S426" s="110">
        <v>0.59095700852206301</v>
      </c>
      <c r="T426" s="110">
        <v>0.26769063269772703</v>
      </c>
      <c r="U426" s="110">
        <v>2023</v>
      </c>
    </row>
    <row r="427" spans="2:21" ht="28.8">
      <c r="B427" s="110" t="s">
        <v>105</v>
      </c>
      <c r="C427" s="110" t="s">
        <v>127</v>
      </c>
      <c r="D427" s="110" t="s">
        <v>128</v>
      </c>
      <c r="E427" s="110" t="s">
        <v>140</v>
      </c>
      <c r="F427" t="s">
        <v>141</v>
      </c>
      <c r="G427" s="110" t="s">
        <v>131</v>
      </c>
      <c r="H427" s="110" t="s">
        <v>62</v>
      </c>
      <c r="I427" s="110" t="s">
        <v>142</v>
      </c>
      <c r="J427" s="110" t="s">
        <v>143</v>
      </c>
      <c r="K427" s="110">
        <v>180376</v>
      </c>
      <c r="L427" s="111">
        <v>1771721</v>
      </c>
      <c r="M427" s="110">
        <v>827528</v>
      </c>
      <c r="N427" s="13" t="s">
        <v>64</v>
      </c>
      <c r="Q427" s="112">
        <f>INDEX('[3]ROM Temp'!$H$6:$AB$30, MATCH(N427,'[3]ROM Temp'!$B$6:$B$30, 0), MATCH(E427,'[3]ROM Temp'!$H$4:$AA$4, 0))</f>
        <v>0</v>
      </c>
      <c r="S427" s="110">
        <v>0.467075798051724</v>
      </c>
      <c r="T427" s="110">
        <v>0.101808354701445</v>
      </c>
      <c r="U427" s="110">
        <v>2024</v>
      </c>
    </row>
    <row r="428" spans="2:21" ht="28.8">
      <c r="B428" s="110" t="s">
        <v>105</v>
      </c>
      <c r="C428" s="110" t="s">
        <v>127</v>
      </c>
      <c r="D428" s="110" t="s">
        <v>128</v>
      </c>
      <c r="E428" s="110" t="s">
        <v>140</v>
      </c>
      <c r="F428" t="s">
        <v>141</v>
      </c>
      <c r="G428" s="110" t="s">
        <v>131</v>
      </c>
      <c r="H428" s="110" t="s">
        <v>62</v>
      </c>
      <c r="I428" s="110" t="s">
        <v>142</v>
      </c>
      <c r="J428" s="110" t="s">
        <v>143</v>
      </c>
      <c r="K428" s="110">
        <v>180376</v>
      </c>
      <c r="L428" s="111">
        <v>1771721</v>
      </c>
      <c r="M428" s="110">
        <v>827528</v>
      </c>
      <c r="N428" s="13" t="s">
        <v>65</v>
      </c>
      <c r="Q428" s="112">
        <f>INDEX('[3]ROM Temp'!$H$6:$AB$30, MATCH(N428,'[3]ROM Temp'!$B$6:$B$30, 0), MATCH(E428,'[3]ROM Temp'!$H$4:$AA$4, 0))</f>
        <v>0</v>
      </c>
      <c r="S428" s="110">
        <v>0.467075798051724</v>
      </c>
      <c r="T428" s="110">
        <v>0.101808354701445</v>
      </c>
      <c r="U428" s="110">
        <v>2024</v>
      </c>
    </row>
    <row r="429" spans="2:21" ht="28.8">
      <c r="B429" s="110" t="s">
        <v>105</v>
      </c>
      <c r="C429" s="110" t="s">
        <v>127</v>
      </c>
      <c r="D429" s="110" t="s">
        <v>128</v>
      </c>
      <c r="E429" s="110" t="s">
        <v>140</v>
      </c>
      <c r="F429" t="s">
        <v>141</v>
      </c>
      <c r="G429" s="110" t="s">
        <v>131</v>
      </c>
      <c r="H429" s="110" t="s">
        <v>62</v>
      </c>
      <c r="I429" s="110" t="s">
        <v>142</v>
      </c>
      <c r="J429" s="110" t="s">
        <v>143</v>
      </c>
      <c r="K429" s="110">
        <v>180376</v>
      </c>
      <c r="L429" s="111">
        <v>1771721</v>
      </c>
      <c r="M429" s="110">
        <v>827528</v>
      </c>
      <c r="N429" s="13" t="s">
        <v>66</v>
      </c>
      <c r="Q429" s="112">
        <f>INDEX('[3]ROM Temp'!$H$6:$AB$30, MATCH(N429,'[3]ROM Temp'!$B$6:$B$30, 0), MATCH(E429,'[3]ROM Temp'!$H$4:$AA$4, 0))</f>
        <v>0.46738066758818064</v>
      </c>
      <c r="S429" s="110">
        <v>0.467075798051724</v>
      </c>
      <c r="T429" s="110">
        <v>0.101808354701445</v>
      </c>
      <c r="U429" s="110">
        <v>2024</v>
      </c>
    </row>
    <row r="430" spans="2:21" ht="28.8">
      <c r="B430" s="110" t="s">
        <v>105</v>
      </c>
      <c r="C430" s="110" t="s">
        <v>127</v>
      </c>
      <c r="D430" s="110" t="s">
        <v>128</v>
      </c>
      <c r="E430" s="110" t="s">
        <v>140</v>
      </c>
      <c r="F430" t="s">
        <v>141</v>
      </c>
      <c r="G430" s="110" t="s">
        <v>131</v>
      </c>
      <c r="H430" s="110" t="s">
        <v>62</v>
      </c>
      <c r="I430" s="110" t="s">
        <v>142</v>
      </c>
      <c r="J430" s="110" t="s">
        <v>143</v>
      </c>
      <c r="K430" s="110">
        <v>180376</v>
      </c>
      <c r="L430" s="111">
        <v>1771721</v>
      </c>
      <c r="M430" s="110">
        <v>827528</v>
      </c>
      <c r="N430" s="13" t="s">
        <v>67</v>
      </c>
      <c r="Q430" s="112">
        <f>INDEX('[3]ROM Temp'!$H$6:$AB$30, MATCH(N430,'[3]ROM Temp'!$B$6:$B$30, 0), MATCH(E430,'[3]ROM Temp'!$H$4:$AA$4, 0))</f>
        <v>3.0930036868784541</v>
      </c>
      <c r="S430" s="110">
        <v>0.467075798051724</v>
      </c>
      <c r="T430" s="110">
        <v>0.101808354701445</v>
      </c>
      <c r="U430" s="110">
        <v>2024</v>
      </c>
    </row>
    <row r="431" spans="2:21" ht="28.8">
      <c r="B431" s="110" t="s">
        <v>105</v>
      </c>
      <c r="C431" s="110" t="s">
        <v>127</v>
      </c>
      <c r="D431" s="110" t="s">
        <v>128</v>
      </c>
      <c r="E431" s="110" t="s">
        <v>140</v>
      </c>
      <c r="F431" t="s">
        <v>141</v>
      </c>
      <c r="G431" s="110" t="s">
        <v>131</v>
      </c>
      <c r="H431" s="110" t="s">
        <v>62</v>
      </c>
      <c r="I431" s="110" t="s">
        <v>142</v>
      </c>
      <c r="J431" s="110" t="s">
        <v>143</v>
      </c>
      <c r="K431" s="110">
        <v>180376</v>
      </c>
      <c r="L431" s="111">
        <v>1771721</v>
      </c>
      <c r="M431" s="110">
        <v>827528</v>
      </c>
      <c r="N431" s="13" t="s">
        <v>68</v>
      </c>
      <c r="Q431" s="112">
        <f>INDEX('[3]ROM Temp'!$H$6:$AB$30, MATCH(N431,'[3]ROM Temp'!$B$6:$B$30, 0), MATCH(E431,'[3]ROM Temp'!$H$4:$AA$4, 0))</f>
        <v>0</v>
      </c>
      <c r="S431" s="110">
        <v>0.467075798051724</v>
      </c>
      <c r="T431" s="110">
        <v>0.101808354701445</v>
      </c>
      <c r="U431" s="110">
        <v>2024</v>
      </c>
    </row>
    <row r="432" spans="2:21" ht="28.8">
      <c r="B432" s="110" t="s">
        <v>105</v>
      </c>
      <c r="C432" s="110" t="s">
        <v>127</v>
      </c>
      <c r="D432" s="110" t="s">
        <v>128</v>
      </c>
      <c r="E432" s="110" t="s">
        <v>140</v>
      </c>
      <c r="F432" t="s">
        <v>141</v>
      </c>
      <c r="G432" s="110" t="s">
        <v>131</v>
      </c>
      <c r="H432" s="110" t="s">
        <v>62</v>
      </c>
      <c r="I432" s="110" t="s">
        <v>142</v>
      </c>
      <c r="J432" s="110" t="s">
        <v>143</v>
      </c>
      <c r="K432" s="110">
        <v>180376</v>
      </c>
      <c r="L432" s="111">
        <v>1771721</v>
      </c>
      <c r="M432" s="110">
        <v>827528</v>
      </c>
      <c r="N432" s="13" t="s">
        <v>69</v>
      </c>
      <c r="Q432" s="112">
        <f>INDEX('[3]ROM Temp'!$H$6:$AB$30, MATCH(N432,'[3]ROM Temp'!$B$6:$B$30, 0), MATCH(E432,'[3]ROM Temp'!$H$4:$AA$4, 0))</f>
        <v>18.757854043294536</v>
      </c>
      <c r="S432" s="110">
        <v>0.467075798051724</v>
      </c>
      <c r="T432" s="110">
        <v>0.101808354701445</v>
      </c>
      <c r="U432" s="110">
        <v>2024</v>
      </c>
    </row>
    <row r="433" spans="2:21" ht="28.8">
      <c r="B433" s="110" t="s">
        <v>105</v>
      </c>
      <c r="C433" s="110" t="s">
        <v>127</v>
      </c>
      <c r="D433" s="110" t="s">
        <v>128</v>
      </c>
      <c r="E433" s="110" t="s">
        <v>140</v>
      </c>
      <c r="F433" t="s">
        <v>141</v>
      </c>
      <c r="G433" s="110" t="s">
        <v>131</v>
      </c>
      <c r="H433" s="110" t="s">
        <v>62</v>
      </c>
      <c r="I433" s="110" t="s">
        <v>142</v>
      </c>
      <c r="J433" s="110" t="s">
        <v>143</v>
      </c>
      <c r="K433" s="110">
        <v>180376</v>
      </c>
      <c r="L433" s="111">
        <v>1771721</v>
      </c>
      <c r="M433" s="110">
        <v>827528</v>
      </c>
      <c r="N433" s="14" t="s">
        <v>70</v>
      </c>
      <c r="Q433" s="112">
        <f>INDEX('[3]ROM Temp'!$H$6:$AB$30, MATCH(N433,'[3]ROM Temp'!$B$6:$B$30, 0), MATCH(E433,'[3]ROM Temp'!$H$4:$AA$4, 0))</f>
        <v>36.23624221262817</v>
      </c>
      <c r="S433" s="110">
        <v>0.467075798051724</v>
      </c>
      <c r="T433" s="110">
        <v>0.101808354701445</v>
      </c>
      <c r="U433" s="110">
        <v>2024</v>
      </c>
    </row>
    <row r="434" spans="2:21" ht="28.8">
      <c r="B434" s="110" t="s">
        <v>105</v>
      </c>
      <c r="C434" s="110" t="s">
        <v>127</v>
      </c>
      <c r="D434" s="110" t="s">
        <v>128</v>
      </c>
      <c r="E434" s="110" t="s">
        <v>140</v>
      </c>
      <c r="F434" t="s">
        <v>141</v>
      </c>
      <c r="G434" s="110" t="s">
        <v>131</v>
      </c>
      <c r="H434" s="110" t="s">
        <v>62</v>
      </c>
      <c r="I434" s="110" t="s">
        <v>142</v>
      </c>
      <c r="J434" s="110" t="s">
        <v>143</v>
      </c>
      <c r="K434" s="110">
        <v>180376</v>
      </c>
      <c r="L434" s="111">
        <v>1771721</v>
      </c>
      <c r="M434" s="110">
        <v>827528</v>
      </c>
      <c r="N434" s="14" t="s">
        <v>71</v>
      </c>
      <c r="Q434" s="112">
        <f>INDEX('[3]ROM Temp'!$H$6:$AB$30, MATCH(N434,'[3]ROM Temp'!$B$6:$B$30, 0), MATCH(E434,'[3]ROM Temp'!$H$4:$AA$4, 0))</f>
        <v>24.629958233850751</v>
      </c>
      <c r="S434" s="110">
        <v>0.467075798051724</v>
      </c>
      <c r="T434" s="110">
        <v>0.101808354701445</v>
      </c>
      <c r="U434" s="110">
        <v>2024</v>
      </c>
    </row>
    <row r="435" spans="2:21" ht="28.8">
      <c r="B435" s="110" t="s">
        <v>105</v>
      </c>
      <c r="C435" s="110" t="s">
        <v>127</v>
      </c>
      <c r="D435" s="110" t="s">
        <v>128</v>
      </c>
      <c r="E435" s="110" t="s">
        <v>140</v>
      </c>
      <c r="F435" t="s">
        <v>141</v>
      </c>
      <c r="G435" s="110" t="s">
        <v>131</v>
      </c>
      <c r="H435" s="110" t="s">
        <v>62</v>
      </c>
      <c r="I435" s="110" t="s">
        <v>142</v>
      </c>
      <c r="J435" s="110" t="s">
        <v>143</v>
      </c>
      <c r="K435" s="110">
        <v>180376</v>
      </c>
      <c r="L435" s="111">
        <v>1771721</v>
      </c>
      <c r="M435" s="110">
        <v>827528</v>
      </c>
      <c r="N435" s="14" t="s">
        <v>72</v>
      </c>
      <c r="Q435" s="112">
        <f>INDEX('[3]ROM Temp'!$H$6:$AB$30, MATCH(N435,'[3]ROM Temp'!$B$6:$B$30, 0), MATCH(E435,'[3]ROM Temp'!$H$4:$AA$4, 0))</f>
        <v>52.46000256699557</v>
      </c>
      <c r="S435" s="110">
        <v>0.467075798051724</v>
      </c>
      <c r="T435" s="110">
        <v>0.101808354701445</v>
      </c>
      <c r="U435" s="110">
        <v>2024</v>
      </c>
    </row>
    <row r="436" spans="2:21" ht="28.8">
      <c r="B436" s="110" t="s">
        <v>105</v>
      </c>
      <c r="C436" s="110" t="s">
        <v>127</v>
      </c>
      <c r="D436" s="110" t="s">
        <v>128</v>
      </c>
      <c r="E436" s="110" t="s">
        <v>140</v>
      </c>
      <c r="F436" t="s">
        <v>141</v>
      </c>
      <c r="G436" s="110" t="s">
        <v>131</v>
      </c>
      <c r="H436" s="110" t="s">
        <v>62</v>
      </c>
      <c r="I436" s="110" t="s">
        <v>142</v>
      </c>
      <c r="J436" s="110" t="s">
        <v>143</v>
      </c>
      <c r="K436" s="110">
        <v>180376</v>
      </c>
      <c r="L436" s="111">
        <v>1771721</v>
      </c>
      <c r="M436" s="110">
        <v>827528</v>
      </c>
      <c r="N436" s="14" t="s">
        <v>73</v>
      </c>
      <c r="Q436" s="112">
        <f>INDEX('[3]ROM Temp'!$H$6:$AB$30, MATCH(N436,'[3]ROM Temp'!$B$6:$B$30, 0), MATCH(E436,'[3]ROM Temp'!$H$4:$AA$4, 0))</f>
        <v>0</v>
      </c>
      <c r="S436" s="110">
        <v>0.467075798051724</v>
      </c>
      <c r="T436" s="110">
        <v>0.101808354701445</v>
      </c>
      <c r="U436" s="110">
        <v>2024</v>
      </c>
    </row>
    <row r="437" spans="2:21" ht="28.8">
      <c r="B437" s="110" t="s">
        <v>105</v>
      </c>
      <c r="C437" s="110" t="s">
        <v>127</v>
      </c>
      <c r="D437" s="110" t="s">
        <v>128</v>
      </c>
      <c r="E437" s="110" t="s">
        <v>140</v>
      </c>
      <c r="F437" t="s">
        <v>141</v>
      </c>
      <c r="G437" s="110" t="s">
        <v>131</v>
      </c>
      <c r="H437" s="110" t="s">
        <v>62</v>
      </c>
      <c r="I437" s="110" t="s">
        <v>142</v>
      </c>
      <c r="J437" s="110" t="s">
        <v>143</v>
      </c>
      <c r="K437" s="110">
        <v>180376</v>
      </c>
      <c r="L437" s="111">
        <v>1771721</v>
      </c>
      <c r="M437" s="110">
        <v>827528</v>
      </c>
      <c r="N437" s="14" t="s">
        <v>74</v>
      </c>
      <c r="Q437" s="112">
        <f>INDEX('[3]ROM Temp'!$H$6:$AB$30, MATCH(N437,'[3]ROM Temp'!$B$6:$B$30, 0), MATCH(E437,'[3]ROM Temp'!$H$4:$AA$4, 0))</f>
        <v>0</v>
      </c>
      <c r="S437" s="110">
        <v>0.467075798051724</v>
      </c>
      <c r="T437" s="110">
        <v>0.101808354701445</v>
      </c>
      <c r="U437" s="110">
        <v>2024</v>
      </c>
    </row>
    <row r="438" spans="2:21" ht="28.8">
      <c r="B438" s="110" t="s">
        <v>105</v>
      </c>
      <c r="C438" s="110" t="s">
        <v>127</v>
      </c>
      <c r="D438" s="110" t="s">
        <v>128</v>
      </c>
      <c r="E438" s="110" t="s">
        <v>140</v>
      </c>
      <c r="F438" t="s">
        <v>141</v>
      </c>
      <c r="G438" s="110" t="s">
        <v>131</v>
      </c>
      <c r="H438" s="110" t="s">
        <v>62</v>
      </c>
      <c r="I438" s="110" t="s">
        <v>142</v>
      </c>
      <c r="J438" s="110" t="s">
        <v>143</v>
      </c>
      <c r="K438" s="110">
        <v>180376</v>
      </c>
      <c r="L438" s="111">
        <v>1771721</v>
      </c>
      <c r="M438" s="110">
        <v>827528</v>
      </c>
      <c r="N438" s="13" t="s">
        <v>75</v>
      </c>
      <c r="Q438" s="112">
        <f>INDEX('[3]ROM Temp'!$H$6:$AB$30, MATCH(N438,'[3]ROM Temp'!$B$6:$B$30, 0), MATCH(E438,'[3]ROM Temp'!$H$4:$AA$4, 0))</f>
        <v>0</v>
      </c>
      <c r="S438" s="110">
        <v>0.467075798051724</v>
      </c>
      <c r="T438" s="110">
        <v>0.101808354701445</v>
      </c>
      <c r="U438" s="110">
        <v>2024</v>
      </c>
    </row>
    <row r="439" spans="2:21" ht="28.8">
      <c r="B439" s="110" t="s">
        <v>105</v>
      </c>
      <c r="C439" s="110" t="s">
        <v>127</v>
      </c>
      <c r="D439" s="110" t="s">
        <v>128</v>
      </c>
      <c r="E439" s="110" t="s">
        <v>140</v>
      </c>
      <c r="F439" t="s">
        <v>141</v>
      </c>
      <c r="G439" s="110" t="s">
        <v>131</v>
      </c>
      <c r="H439" s="110" t="s">
        <v>62</v>
      </c>
      <c r="I439" s="110" t="s">
        <v>142</v>
      </c>
      <c r="J439" s="110" t="s">
        <v>143</v>
      </c>
      <c r="K439" s="110">
        <v>180376</v>
      </c>
      <c r="L439" s="111">
        <v>1771721</v>
      </c>
      <c r="M439" s="110">
        <v>827528</v>
      </c>
      <c r="N439" s="14" t="s">
        <v>76</v>
      </c>
      <c r="Q439" s="112">
        <f>INDEX('[3]ROM Temp'!$H$6:$AB$30, MATCH(N439,'[3]ROM Temp'!$B$6:$B$30, 0), MATCH(E439,'[3]ROM Temp'!$H$4:$AA$4, 0))</f>
        <v>0</v>
      </c>
      <c r="S439" s="110">
        <v>0.467075798051724</v>
      </c>
      <c r="T439" s="110">
        <v>0.101808354701445</v>
      </c>
      <c r="U439" s="110">
        <v>2024</v>
      </c>
    </row>
    <row r="440" spans="2:21" ht="28.8">
      <c r="B440" s="110" t="s">
        <v>105</v>
      </c>
      <c r="C440" s="110" t="s">
        <v>127</v>
      </c>
      <c r="D440" s="110" t="s">
        <v>128</v>
      </c>
      <c r="E440" s="110" t="s">
        <v>140</v>
      </c>
      <c r="F440" t="s">
        <v>141</v>
      </c>
      <c r="G440" s="110" t="s">
        <v>131</v>
      </c>
      <c r="H440" s="110" t="s">
        <v>62</v>
      </c>
      <c r="I440" s="110" t="s">
        <v>142</v>
      </c>
      <c r="J440" s="110" t="s">
        <v>143</v>
      </c>
      <c r="K440" s="110">
        <v>180376</v>
      </c>
      <c r="L440" s="111">
        <v>1771721</v>
      </c>
      <c r="M440" s="110">
        <v>827528</v>
      </c>
      <c r="N440" s="14" t="s">
        <v>77</v>
      </c>
      <c r="Q440" s="112">
        <f>INDEX('[3]ROM Temp'!$H$6:$AB$30, MATCH(N440,'[3]ROM Temp'!$B$6:$B$30, 0), MATCH(E440,'[3]ROM Temp'!$H$4:$AA$4, 0))</f>
        <v>0</v>
      </c>
      <c r="S440" s="110">
        <v>0.467075798051724</v>
      </c>
      <c r="T440" s="110">
        <v>0.101808354701445</v>
      </c>
      <c r="U440" s="110">
        <v>2024</v>
      </c>
    </row>
    <row r="441" spans="2:21" ht="28.8">
      <c r="B441" s="110" t="s">
        <v>105</v>
      </c>
      <c r="C441" s="110" t="s">
        <v>127</v>
      </c>
      <c r="D441" s="110" t="s">
        <v>128</v>
      </c>
      <c r="E441" s="110" t="s">
        <v>140</v>
      </c>
      <c r="F441" t="s">
        <v>141</v>
      </c>
      <c r="G441" s="110" t="s">
        <v>131</v>
      </c>
      <c r="H441" s="110" t="s">
        <v>62</v>
      </c>
      <c r="I441" s="110" t="s">
        <v>142</v>
      </c>
      <c r="J441" s="110" t="s">
        <v>143</v>
      </c>
      <c r="K441" s="110">
        <v>180376</v>
      </c>
      <c r="L441" s="111">
        <v>1771721</v>
      </c>
      <c r="M441" s="110">
        <v>827528</v>
      </c>
      <c r="N441" s="14" t="s">
        <v>78</v>
      </c>
      <c r="Q441" s="112">
        <f>INDEX('[3]ROM Temp'!$H$6:$AB$30, MATCH(N441,'[3]ROM Temp'!$B$6:$B$30, 0), MATCH(E441,'[3]ROM Temp'!$H$4:$AA$4, 0))</f>
        <v>0</v>
      </c>
      <c r="S441" s="110">
        <v>0.467075798051724</v>
      </c>
      <c r="T441" s="110">
        <v>0.101808354701445</v>
      </c>
      <c r="U441" s="110">
        <v>2024</v>
      </c>
    </row>
    <row r="442" spans="2:21" ht="28.8">
      <c r="B442" s="110" t="s">
        <v>105</v>
      </c>
      <c r="C442" s="110" t="s">
        <v>127</v>
      </c>
      <c r="D442" s="110" t="s">
        <v>128</v>
      </c>
      <c r="E442" s="110" t="s">
        <v>140</v>
      </c>
      <c r="F442" t="s">
        <v>141</v>
      </c>
      <c r="G442" s="110" t="s">
        <v>131</v>
      </c>
      <c r="H442" s="110" t="s">
        <v>62</v>
      </c>
      <c r="I442" s="110" t="s">
        <v>142</v>
      </c>
      <c r="J442" s="110" t="s">
        <v>143</v>
      </c>
      <c r="K442" s="110">
        <v>180376</v>
      </c>
      <c r="L442" s="111">
        <v>1771721</v>
      </c>
      <c r="M442" s="110">
        <v>827528</v>
      </c>
      <c r="N442" s="13" t="s">
        <v>79</v>
      </c>
      <c r="Q442" s="112">
        <f>INDEX('[3]ROM Temp'!$H$6:$AB$30, MATCH(N442,'[3]ROM Temp'!$B$6:$B$30, 0), MATCH(E442,'[3]ROM Temp'!$H$4:$AA$4, 0))</f>
        <v>14.0212146176062</v>
      </c>
      <c r="S442" s="110">
        <v>0.467075798051724</v>
      </c>
      <c r="T442" s="110">
        <v>0.101808354701445</v>
      </c>
      <c r="U442" s="110">
        <v>2024</v>
      </c>
    </row>
    <row r="443" spans="2:21" ht="28.8">
      <c r="B443" s="110" t="s">
        <v>105</v>
      </c>
      <c r="C443" s="110" t="s">
        <v>127</v>
      </c>
      <c r="D443" s="110" t="s">
        <v>128</v>
      </c>
      <c r="E443" s="110" t="s">
        <v>140</v>
      </c>
      <c r="F443" t="s">
        <v>141</v>
      </c>
      <c r="G443" s="110" t="s">
        <v>131</v>
      </c>
      <c r="H443" s="110" t="s">
        <v>62</v>
      </c>
      <c r="I443" s="110" t="s">
        <v>142</v>
      </c>
      <c r="J443" s="110" t="s">
        <v>143</v>
      </c>
      <c r="K443" s="110">
        <v>180376</v>
      </c>
      <c r="L443" s="111">
        <v>1771721</v>
      </c>
      <c r="M443" s="110">
        <v>827528</v>
      </c>
      <c r="N443" s="13" t="s">
        <v>80</v>
      </c>
      <c r="Q443" s="112">
        <f>INDEX('[3]ROM Temp'!$H$6:$AB$30, MATCH(N443,'[3]ROM Temp'!$B$6:$B$30, 0), MATCH(E443,'[3]ROM Temp'!$H$4:$AA$4, 0))</f>
        <v>10.38910262326856</v>
      </c>
      <c r="S443" s="110">
        <v>0.467075798051724</v>
      </c>
      <c r="T443" s="110">
        <v>0.101808354701445</v>
      </c>
      <c r="U443" s="110">
        <v>2024</v>
      </c>
    </row>
    <row r="444" spans="2:21" ht="28.8">
      <c r="B444" s="110" t="s">
        <v>105</v>
      </c>
      <c r="C444" s="110" t="s">
        <v>127</v>
      </c>
      <c r="D444" s="110" t="s">
        <v>128</v>
      </c>
      <c r="E444" s="110" t="s">
        <v>140</v>
      </c>
      <c r="F444" t="s">
        <v>141</v>
      </c>
      <c r="G444" s="110" t="s">
        <v>131</v>
      </c>
      <c r="H444" s="110" t="s">
        <v>62</v>
      </c>
      <c r="I444" s="110" t="s">
        <v>142</v>
      </c>
      <c r="J444" s="110" t="s">
        <v>143</v>
      </c>
      <c r="K444" s="110">
        <v>180376</v>
      </c>
      <c r="L444" s="111">
        <v>1771721</v>
      </c>
      <c r="M444" s="110">
        <v>827528</v>
      </c>
      <c r="N444" s="13" t="s">
        <v>81</v>
      </c>
      <c r="Q444" s="112">
        <f>INDEX('[3]ROM Temp'!$H$6:$AB$30, MATCH(N444,'[3]ROM Temp'!$B$6:$B$30, 0), MATCH(E444,'[3]ROM Temp'!$H$4:$AA$4, 0))</f>
        <v>7.9801013365874152</v>
      </c>
      <c r="S444" s="110">
        <v>0.467075798051724</v>
      </c>
      <c r="T444" s="110">
        <v>0.101808354701445</v>
      </c>
      <c r="U444" s="110">
        <v>2024</v>
      </c>
    </row>
    <row r="445" spans="2:21" ht="28.8">
      <c r="B445" s="110" t="s">
        <v>105</v>
      </c>
      <c r="C445" s="110" t="s">
        <v>127</v>
      </c>
      <c r="D445" s="110" t="s">
        <v>128</v>
      </c>
      <c r="E445" s="110" t="s">
        <v>140</v>
      </c>
      <c r="F445" t="s">
        <v>141</v>
      </c>
      <c r="G445" s="110" t="s">
        <v>131</v>
      </c>
      <c r="H445" s="110" t="s">
        <v>62</v>
      </c>
      <c r="I445" s="110" t="s">
        <v>142</v>
      </c>
      <c r="J445" s="110" t="s">
        <v>143</v>
      </c>
      <c r="K445" s="110">
        <v>180376</v>
      </c>
      <c r="L445" s="111">
        <v>1771721</v>
      </c>
      <c r="M445" s="110">
        <v>827528</v>
      </c>
      <c r="N445" s="14" t="s">
        <v>82</v>
      </c>
      <c r="Q445" s="112">
        <f>INDEX('[3]ROM Temp'!$H$6:$AB$30, MATCH(N445,'[3]ROM Temp'!$B$6:$B$30, 0), MATCH(E445,'[3]ROM Temp'!$H$4:$AA$4, 0))</f>
        <v>6.3344509948462484</v>
      </c>
      <c r="S445" s="110">
        <v>0.467075798051724</v>
      </c>
      <c r="T445" s="110">
        <v>0.101808354701445</v>
      </c>
      <c r="U445" s="110">
        <v>2024</v>
      </c>
    </row>
    <row r="446" spans="2:21" ht="28.8">
      <c r="B446" s="110" t="s">
        <v>105</v>
      </c>
      <c r="C446" s="110" t="s">
        <v>127</v>
      </c>
      <c r="D446" s="110" t="s">
        <v>128</v>
      </c>
      <c r="E446" s="110" t="s">
        <v>140</v>
      </c>
      <c r="F446" t="s">
        <v>141</v>
      </c>
      <c r="G446" s="110" t="s">
        <v>131</v>
      </c>
      <c r="H446" s="110" t="s">
        <v>62</v>
      </c>
      <c r="I446" s="110" t="s">
        <v>142</v>
      </c>
      <c r="J446" s="110" t="s">
        <v>143</v>
      </c>
      <c r="K446" s="110">
        <v>180376</v>
      </c>
      <c r="L446" s="111">
        <v>1771721</v>
      </c>
      <c r="M446" s="110">
        <v>827528</v>
      </c>
      <c r="N446" s="13" t="s">
        <v>83</v>
      </c>
      <c r="Q446" s="112">
        <f>INDEX('[3]ROM Temp'!$H$6:$AB$30, MATCH(N446,'[3]ROM Temp'!$B$6:$B$30, 0), MATCH(E446,'[3]ROM Temp'!$H$4:$AA$4, 0))</f>
        <v>0</v>
      </c>
      <c r="S446" s="110">
        <v>0.467075798051724</v>
      </c>
      <c r="T446" s="110">
        <v>0.101808354701445</v>
      </c>
      <c r="U446" s="110">
        <v>2024</v>
      </c>
    </row>
    <row r="447" spans="2:21" ht="28.8">
      <c r="B447" s="110" t="s">
        <v>105</v>
      </c>
      <c r="C447" s="110" t="s">
        <v>127</v>
      </c>
      <c r="D447" s="110" t="s">
        <v>128</v>
      </c>
      <c r="E447" s="110" t="s">
        <v>140</v>
      </c>
      <c r="F447" t="s">
        <v>141</v>
      </c>
      <c r="G447" s="110" t="s">
        <v>131</v>
      </c>
      <c r="H447" s="110" t="s">
        <v>62</v>
      </c>
      <c r="I447" s="110" t="s">
        <v>142</v>
      </c>
      <c r="J447" s="110" t="s">
        <v>143</v>
      </c>
      <c r="K447" s="110">
        <v>180376</v>
      </c>
      <c r="L447" s="111">
        <v>1771721</v>
      </c>
      <c r="M447" s="110">
        <v>827528</v>
      </c>
      <c r="N447" s="13" t="s">
        <v>84</v>
      </c>
      <c r="Q447" s="112">
        <f>INDEX('[3]ROM Temp'!$H$6:$AB$30, MATCH(N447,'[3]ROM Temp'!$B$6:$B$30, 0), MATCH(E447,'[3]ROM Temp'!$H$4:$AA$4, 0))</f>
        <v>0</v>
      </c>
      <c r="S447" s="110">
        <v>0.467075798051724</v>
      </c>
      <c r="T447" s="110">
        <v>0.101808354701445</v>
      </c>
      <c r="U447" s="110">
        <v>2024</v>
      </c>
    </row>
    <row r="448" spans="2:21" ht="28.8">
      <c r="B448" s="110" t="s">
        <v>105</v>
      </c>
      <c r="C448" s="110" t="s">
        <v>127</v>
      </c>
      <c r="D448" s="110" t="s">
        <v>128</v>
      </c>
      <c r="E448" s="110" t="s">
        <v>140</v>
      </c>
      <c r="F448" t="s">
        <v>141</v>
      </c>
      <c r="G448" s="110" t="s">
        <v>131</v>
      </c>
      <c r="H448" s="110" t="s">
        <v>62</v>
      </c>
      <c r="I448" s="110" t="s">
        <v>142</v>
      </c>
      <c r="J448" s="110" t="s">
        <v>143</v>
      </c>
      <c r="K448" s="110">
        <v>180376</v>
      </c>
      <c r="L448" s="111">
        <v>1771721</v>
      </c>
      <c r="M448" s="110">
        <v>827528</v>
      </c>
      <c r="N448" s="13" t="s">
        <v>85</v>
      </c>
      <c r="Q448" s="112">
        <f>INDEX('[3]ROM Temp'!$H$6:$AB$30, MATCH(N448,'[3]ROM Temp'!$B$6:$B$30, 0), MATCH(E448,'[3]ROM Temp'!$H$4:$AA$4, 0))</f>
        <v>0</v>
      </c>
      <c r="S448" s="110">
        <v>0.467075798051724</v>
      </c>
      <c r="T448" s="110">
        <v>0.101808354701445</v>
      </c>
      <c r="U448" s="110">
        <v>2024</v>
      </c>
    </row>
    <row r="449" spans="2:21" ht="28.8">
      <c r="B449" s="110" t="s">
        <v>105</v>
      </c>
      <c r="C449" s="110" t="s">
        <v>127</v>
      </c>
      <c r="D449" s="110" t="s">
        <v>128</v>
      </c>
      <c r="E449" s="110" t="s">
        <v>140</v>
      </c>
      <c r="F449" t="s">
        <v>141</v>
      </c>
      <c r="G449" s="110" t="s">
        <v>131</v>
      </c>
      <c r="H449" s="110" t="s">
        <v>62</v>
      </c>
      <c r="I449" s="110" t="s">
        <v>142</v>
      </c>
      <c r="J449" s="110" t="s">
        <v>143</v>
      </c>
      <c r="K449" s="110">
        <v>180376</v>
      </c>
      <c r="L449" s="111">
        <v>1771721</v>
      </c>
      <c r="M449" s="110">
        <v>827528</v>
      </c>
      <c r="N449" s="114" t="s">
        <v>86</v>
      </c>
      <c r="Q449" s="112">
        <f>INDEX('[3]ROM Temp'!$H$6:$AB$30, MATCH(N449,'[3]ROM Temp'!$B$6:$B$30, 0), MATCH(E449,'[3]ROM Temp'!$H$4:$AA$4, 0))</f>
        <v>0</v>
      </c>
      <c r="S449" s="110">
        <v>0.467075798051724</v>
      </c>
      <c r="T449" s="110">
        <v>0.101808354701445</v>
      </c>
      <c r="U449" s="110">
        <v>2024</v>
      </c>
    </row>
    <row r="450" spans="2:21" ht="28.8">
      <c r="B450" s="110" t="s">
        <v>105</v>
      </c>
      <c r="C450" s="110" t="s">
        <v>127</v>
      </c>
      <c r="D450" s="110" t="s">
        <v>128</v>
      </c>
      <c r="E450" s="110" t="s">
        <v>140</v>
      </c>
      <c r="F450" t="s">
        <v>141</v>
      </c>
      <c r="G450" s="110" t="s">
        <v>131</v>
      </c>
      <c r="H450" s="110" t="s">
        <v>62</v>
      </c>
      <c r="I450" s="110" t="s">
        <v>142</v>
      </c>
      <c r="J450" s="110" t="s">
        <v>143</v>
      </c>
      <c r="K450" s="110">
        <v>180376</v>
      </c>
      <c r="L450" s="111">
        <v>1771721</v>
      </c>
      <c r="M450" s="110">
        <v>827528</v>
      </c>
      <c r="N450" s="114" t="s">
        <v>87</v>
      </c>
      <c r="Q450" s="112">
        <f>INDEX('[3]ROM Temp'!$H$6:$AB$30, MATCH(N450,'[3]ROM Temp'!$B$6:$B$30, 0), MATCH(E450,'[3]ROM Temp'!$H$4:$AA$4, 0))</f>
        <v>0</v>
      </c>
      <c r="S450" s="110">
        <v>0.467075798051724</v>
      </c>
      <c r="T450" s="110">
        <v>0.101808354701445</v>
      </c>
      <c r="U450" s="110">
        <v>2024</v>
      </c>
    </row>
    <row r="451" spans="2:21" ht="28.8">
      <c r="B451" s="110" t="s">
        <v>105</v>
      </c>
      <c r="C451" s="110" t="s">
        <v>127</v>
      </c>
      <c r="D451" s="110" t="s">
        <v>128</v>
      </c>
      <c r="E451" s="110" t="s">
        <v>140</v>
      </c>
      <c r="F451" t="s">
        <v>141</v>
      </c>
      <c r="G451" s="110" t="s">
        <v>131</v>
      </c>
      <c r="H451" s="110" t="s">
        <v>62</v>
      </c>
      <c r="I451" s="110" t="s">
        <v>142</v>
      </c>
      <c r="J451" s="110" t="s">
        <v>143</v>
      </c>
      <c r="K451" s="110">
        <v>180376</v>
      </c>
      <c r="L451" s="111">
        <v>1771721</v>
      </c>
      <c r="M451" s="110">
        <v>827528</v>
      </c>
      <c r="N451" s="14" t="s">
        <v>88</v>
      </c>
      <c r="Q451" s="112">
        <f>INDEX('[3]ROM Temp'!$H$6:$AB$30, MATCH(N451,'[3]ROM Temp'!$B$6:$B$30, 0), MATCH(E451,'[3]ROM Temp'!$H$4:$AA$4, 0))</f>
        <v>0</v>
      </c>
      <c r="S451" s="110">
        <v>0.467075798051724</v>
      </c>
      <c r="T451" s="110">
        <v>0.101808354701445</v>
      </c>
      <c r="U451" s="110">
        <v>2024</v>
      </c>
    </row>
    <row r="452" spans="2:21" ht="28.8">
      <c r="B452" s="110" t="s">
        <v>105</v>
      </c>
      <c r="C452" s="110" t="s">
        <v>127</v>
      </c>
      <c r="D452" s="110" t="s">
        <v>144</v>
      </c>
      <c r="E452" s="110" t="s">
        <v>145</v>
      </c>
      <c r="F452" t="s">
        <v>146</v>
      </c>
      <c r="G452" s="110" t="s">
        <v>147</v>
      </c>
      <c r="H452" s="110" t="s">
        <v>62</v>
      </c>
      <c r="I452" s="110" t="s">
        <v>142</v>
      </c>
      <c r="J452" s="110" t="s">
        <v>112</v>
      </c>
      <c r="K452" s="110">
        <v>106864</v>
      </c>
      <c r="L452" s="111">
        <v>737134</v>
      </c>
      <c r="M452" s="110">
        <v>777670</v>
      </c>
      <c r="N452" s="13" t="s">
        <v>64</v>
      </c>
      <c r="Q452" s="112">
        <f>INDEX('[3]ROM Temp'!$H$6:$AB$30, MATCH(N452,'[3]ROM Temp'!$B$6:$B$30, 0), MATCH(E452,'[3]ROM Temp'!$H$4:$AA$4, 0))</f>
        <v>0</v>
      </c>
      <c r="S452" s="110">
        <v>1.0549913584232899</v>
      </c>
      <c r="T452" s="110">
        <v>0.14497228455070499</v>
      </c>
      <c r="U452" s="110">
        <v>2024</v>
      </c>
    </row>
    <row r="453" spans="2:21" ht="28.8">
      <c r="B453" s="110" t="s">
        <v>105</v>
      </c>
      <c r="C453" s="110" t="s">
        <v>127</v>
      </c>
      <c r="D453" s="110" t="s">
        <v>144</v>
      </c>
      <c r="E453" s="110" t="s">
        <v>145</v>
      </c>
      <c r="F453" t="s">
        <v>146</v>
      </c>
      <c r="G453" s="110" t="s">
        <v>147</v>
      </c>
      <c r="H453" s="110" t="s">
        <v>62</v>
      </c>
      <c r="I453" s="110" t="s">
        <v>142</v>
      </c>
      <c r="J453" s="110" t="s">
        <v>112</v>
      </c>
      <c r="K453" s="110">
        <v>106864</v>
      </c>
      <c r="L453" s="111">
        <v>737134</v>
      </c>
      <c r="M453" s="110">
        <v>777670</v>
      </c>
      <c r="N453" s="13" t="s">
        <v>65</v>
      </c>
      <c r="Q453" s="112">
        <f>INDEX('[3]ROM Temp'!$H$6:$AB$30, MATCH(N453,'[3]ROM Temp'!$B$6:$B$30, 0), MATCH(E453,'[3]ROM Temp'!$H$4:$AA$4, 0))</f>
        <v>0</v>
      </c>
      <c r="S453" s="110">
        <v>1.0549913584232899</v>
      </c>
      <c r="T453" s="110">
        <v>0.14497228455070499</v>
      </c>
      <c r="U453" s="110">
        <v>2024</v>
      </c>
    </row>
    <row r="454" spans="2:21" ht="28.8">
      <c r="B454" s="110" t="s">
        <v>105</v>
      </c>
      <c r="C454" s="110" t="s">
        <v>127</v>
      </c>
      <c r="D454" s="110" t="s">
        <v>144</v>
      </c>
      <c r="E454" s="110" t="s">
        <v>145</v>
      </c>
      <c r="F454" t="s">
        <v>146</v>
      </c>
      <c r="G454" s="110" t="s">
        <v>147</v>
      </c>
      <c r="H454" s="110" t="s">
        <v>62</v>
      </c>
      <c r="I454" s="110" t="s">
        <v>142</v>
      </c>
      <c r="J454" s="110" t="s">
        <v>112</v>
      </c>
      <c r="K454" s="110">
        <v>106864</v>
      </c>
      <c r="L454" s="111">
        <v>737134</v>
      </c>
      <c r="M454" s="110">
        <v>777670</v>
      </c>
      <c r="N454" s="13" t="s">
        <v>66</v>
      </c>
      <c r="Q454" s="112">
        <f>INDEX('[3]ROM Temp'!$H$6:$AB$30, MATCH(N454,'[3]ROM Temp'!$B$6:$B$30, 0), MATCH(E454,'[3]ROM Temp'!$H$4:$AA$4, 0))</f>
        <v>1.6534019999620095</v>
      </c>
      <c r="S454" s="110">
        <v>1.0549913584232899</v>
      </c>
      <c r="T454" s="110">
        <v>0.14497228455070499</v>
      </c>
      <c r="U454" s="110">
        <v>2024</v>
      </c>
    </row>
    <row r="455" spans="2:21" ht="28.8">
      <c r="B455" s="110" t="s">
        <v>105</v>
      </c>
      <c r="C455" s="110" t="s">
        <v>127</v>
      </c>
      <c r="D455" s="110" t="s">
        <v>144</v>
      </c>
      <c r="E455" s="110" t="s">
        <v>145</v>
      </c>
      <c r="F455" t="s">
        <v>146</v>
      </c>
      <c r="G455" s="110" t="s">
        <v>147</v>
      </c>
      <c r="H455" s="110" t="s">
        <v>62</v>
      </c>
      <c r="I455" s="110" t="s">
        <v>142</v>
      </c>
      <c r="J455" s="110" t="s">
        <v>112</v>
      </c>
      <c r="K455" s="110">
        <v>106864</v>
      </c>
      <c r="L455" s="111">
        <v>737134</v>
      </c>
      <c r="M455" s="110">
        <v>777670</v>
      </c>
      <c r="N455" s="13" t="s">
        <v>67</v>
      </c>
      <c r="Q455" s="112">
        <f>INDEX('[3]ROM Temp'!$H$6:$AB$30, MATCH(N455,'[3]ROM Temp'!$B$6:$B$30, 0), MATCH(E455,'[3]ROM Temp'!$H$4:$AA$4, 0))</f>
        <v>14.308826675746806</v>
      </c>
      <c r="S455" s="110">
        <v>1.0549913584232899</v>
      </c>
      <c r="T455" s="110">
        <v>0.14497228455070499</v>
      </c>
      <c r="U455" s="110">
        <v>2024</v>
      </c>
    </row>
    <row r="456" spans="2:21" ht="28.8">
      <c r="B456" s="110" t="s">
        <v>105</v>
      </c>
      <c r="C456" s="110" t="s">
        <v>127</v>
      </c>
      <c r="D456" s="110" t="s">
        <v>144</v>
      </c>
      <c r="E456" s="110" t="s">
        <v>145</v>
      </c>
      <c r="F456" t="s">
        <v>146</v>
      </c>
      <c r="G456" s="110" t="s">
        <v>147</v>
      </c>
      <c r="H456" s="110" t="s">
        <v>62</v>
      </c>
      <c r="I456" s="110" t="s">
        <v>142</v>
      </c>
      <c r="J456" s="110" t="s">
        <v>112</v>
      </c>
      <c r="K456" s="110">
        <v>106864</v>
      </c>
      <c r="L456" s="111">
        <v>737134</v>
      </c>
      <c r="M456" s="110">
        <v>777670</v>
      </c>
      <c r="N456" s="13" t="s">
        <v>68</v>
      </c>
      <c r="Q456" s="112">
        <f>INDEX('[3]ROM Temp'!$H$6:$AB$30, MATCH(N456,'[3]ROM Temp'!$B$6:$B$30, 0), MATCH(E456,'[3]ROM Temp'!$H$4:$AA$4, 0))</f>
        <v>0</v>
      </c>
      <c r="S456" s="110">
        <v>1.0549913584232899</v>
      </c>
      <c r="T456" s="110">
        <v>0.14497228455070499</v>
      </c>
      <c r="U456" s="110">
        <v>2024</v>
      </c>
    </row>
    <row r="457" spans="2:21" ht="28.8">
      <c r="B457" s="110" t="s">
        <v>105</v>
      </c>
      <c r="C457" s="110" t="s">
        <v>127</v>
      </c>
      <c r="D457" s="110" t="s">
        <v>144</v>
      </c>
      <c r="E457" s="110" t="s">
        <v>145</v>
      </c>
      <c r="F457" t="s">
        <v>146</v>
      </c>
      <c r="G457" s="110" t="s">
        <v>147</v>
      </c>
      <c r="H457" s="110" t="s">
        <v>62</v>
      </c>
      <c r="I457" s="110" t="s">
        <v>142</v>
      </c>
      <c r="J457" s="110" t="s">
        <v>112</v>
      </c>
      <c r="K457" s="110">
        <v>106864</v>
      </c>
      <c r="L457" s="111">
        <v>737134</v>
      </c>
      <c r="M457" s="110">
        <v>777670</v>
      </c>
      <c r="N457" s="13" t="s">
        <v>69</v>
      </c>
      <c r="Q457" s="112">
        <f>INDEX('[3]ROM Temp'!$H$6:$AB$30, MATCH(N457,'[3]ROM Temp'!$B$6:$B$30, 0), MATCH(E457,'[3]ROM Temp'!$H$4:$AA$4, 0))</f>
        <v>18.245559552103089</v>
      </c>
      <c r="S457" s="110">
        <v>1.0549913584232899</v>
      </c>
      <c r="T457" s="110">
        <v>0.14497228455070499</v>
      </c>
      <c r="U457" s="110">
        <v>2024</v>
      </c>
    </row>
    <row r="458" spans="2:21" ht="28.8">
      <c r="B458" s="110" t="s">
        <v>105</v>
      </c>
      <c r="C458" s="110" t="s">
        <v>127</v>
      </c>
      <c r="D458" s="110" t="s">
        <v>144</v>
      </c>
      <c r="E458" s="110" t="s">
        <v>145</v>
      </c>
      <c r="F458" t="s">
        <v>146</v>
      </c>
      <c r="G458" s="110" t="s">
        <v>147</v>
      </c>
      <c r="H458" s="110" t="s">
        <v>62</v>
      </c>
      <c r="I458" s="110" t="s">
        <v>142</v>
      </c>
      <c r="J458" s="110" t="s">
        <v>112</v>
      </c>
      <c r="K458" s="110">
        <v>106864</v>
      </c>
      <c r="L458" s="111">
        <v>737134</v>
      </c>
      <c r="M458" s="110">
        <v>777670</v>
      </c>
      <c r="N458" s="14" t="s">
        <v>70</v>
      </c>
      <c r="Q458" s="112">
        <f>INDEX('[3]ROM Temp'!$H$6:$AB$30, MATCH(N458,'[3]ROM Temp'!$B$6:$B$30, 0), MATCH(E458,'[3]ROM Temp'!$H$4:$AA$4, 0))</f>
        <v>14.457811377470033</v>
      </c>
      <c r="S458" s="110">
        <v>1.0549913584232899</v>
      </c>
      <c r="T458" s="110">
        <v>0.14497228455070499</v>
      </c>
      <c r="U458" s="110">
        <v>2024</v>
      </c>
    </row>
    <row r="459" spans="2:21" ht="28.8">
      <c r="B459" s="110" t="s">
        <v>105</v>
      </c>
      <c r="C459" s="110" t="s">
        <v>127</v>
      </c>
      <c r="D459" s="110" t="s">
        <v>144</v>
      </c>
      <c r="E459" s="110" t="s">
        <v>145</v>
      </c>
      <c r="F459" t="s">
        <v>146</v>
      </c>
      <c r="G459" s="110" t="s">
        <v>147</v>
      </c>
      <c r="H459" s="110" t="s">
        <v>62</v>
      </c>
      <c r="I459" s="110" t="s">
        <v>142</v>
      </c>
      <c r="J459" s="110" t="s">
        <v>112</v>
      </c>
      <c r="K459" s="110">
        <v>106864</v>
      </c>
      <c r="L459" s="111">
        <v>737134</v>
      </c>
      <c r="M459" s="110">
        <v>777670</v>
      </c>
      <c r="N459" s="14" t="s">
        <v>71</v>
      </c>
      <c r="Q459" s="112">
        <f>INDEX('[3]ROM Temp'!$H$6:$AB$30, MATCH(N459,'[3]ROM Temp'!$B$6:$B$30, 0), MATCH(E459,'[3]ROM Temp'!$H$4:$AA$4, 0))</f>
        <v>6.3616095693862951</v>
      </c>
      <c r="S459" s="110">
        <v>1.0549913584232899</v>
      </c>
      <c r="T459" s="110">
        <v>0.14497228455070499</v>
      </c>
      <c r="U459" s="110">
        <v>2024</v>
      </c>
    </row>
    <row r="460" spans="2:21" ht="28.8">
      <c r="B460" s="110" t="s">
        <v>105</v>
      </c>
      <c r="C460" s="110" t="s">
        <v>127</v>
      </c>
      <c r="D460" s="110" t="s">
        <v>144</v>
      </c>
      <c r="E460" s="110" t="s">
        <v>145</v>
      </c>
      <c r="F460" t="s">
        <v>146</v>
      </c>
      <c r="G460" s="110" t="s">
        <v>147</v>
      </c>
      <c r="H460" s="110" t="s">
        <v>62</v>
      </c>
      <c r="I460" s="110" t="s">
        <v>142</v>
      </c>
      <c r="J460" s="110" t="s">
        <v>112</v>
      </c>
      <c r="K460" s="110">
        <v>106864</v>
      </c>
      <c r="L460" s="111">
        <v>737134</v>
      </c>
      <c r="M460" s="110">
        <v>777670</v>
      </c>
      <c r="N460" s="14" t="s">
        <v>72</v>
      </c>
      <c r="Q460" s="112">
        <f>INDEX('[3]ROM Temp'!$H$6:$AB$30, MATCH(N460,'[3]ROM Temp'!$B$6:$B$30, 0), MATCH(E460,'[3]ROM Temp'!$H$4:$AA$4, 0))</f>
        <v>28.354515069444567</v>
      </c>
      <c r="S460" s="110">
        <v>1.0549913584232899</v>
      </c>
      <c r="T460" s="110">
        <v>0.14497228455070499</v>
      </c>
      <c r="U460" s="110">
        <v>2024</v>
      </c>
    </row>
    <row r="461" spans="2:21" ht="28.8">
      <c r="B461" s="110" t="s">
        <v>105</v>
      </c>
      <c r="C461" s="110" t="s">
        <v>127</v>
      </c>
      <c r="D461" s="110" t="s">
        <v>144</v>
      </c>
      <c r="E461" s="110" t="s">
        <v>145</v>
      </c>
      <c r="F461" t="s">
        <v>146</v>
      </c>
      <c r="G461" s="110" t="s">
        <v>147</v>
      </c>
      <c r="H461" s="110" t="s">
        <v>62</v>
      </c>
      <c r="I461" s="110" t="s">
        <v>142</v>
      </c>
      <c r="J461" s="110" t="s">
        <v>112</v>
      </c>
      <c r="K461" s="110">
        <v>106864</v>
      </c>
      <c r="L461" s="111">
        <v>737134</v>
      </c>
      <c r="M461" s="110">
        <v>777670</v>
      </c>
      <c r="N461" s="14" t="s">
        <v>73</v>
      </c>
      <c r="Q461" s="112">
        <f>INDEX('[3]ROM Temp'!$H$6:$AB$30, MATCH(N461,'[3]ROM Temp'!$B$6:$B$30, 0), MATCH(E461,'[3]ROM Temp'!$H$4:$AA$4, 0))</f>
        <v>0</v>
      </c>
      <c r="S461" s="110">
        <v>1.0549913584232899</v>
      </c>
      <c r="T461" s="110">
        <v>0.14497228455070499</v>
      </c>
      <c r="U461" s="110">
        <v>2024</v>
      </c>
    </row>
    <row r="462" spans="2:21" ht="28.8">
      <c r="B462" s="110" t="s">
        <v>105</v>
      </c>
      <c r="C462" s="110" t="s">
        <v>127</v>
      </c>
      <c r="D462" s="110" t="s">
        <v>144</v>
      </c>
      <c r="E462" s="110" t="s">
        <v>145</v>
      </c>
      <c r="F462" t="s">
        <v>146</v>
      </c>
      <c r="G462" s="110" t="s">
        <v>147</v>
      </c>
      <c r="H462" s="110" t="s">
        <v>62</v>
      </c>
      <c r="I462" s="110" t="s">
        <v>142</v>
      </c>
      <c r="J462" s="110" t="s">
        <v>112</v>
      </c>
      <c r="K462" s="110">
        <v>106864</v>
      </c>
      <c r="L462" s="111">
        <v>737134</v>
      </c>
      <c r="M462" s="110">
        <v>777670</v>
      </c>
      <c r="N462" s="14" t="s">
        <v>74</v>
      </c>
      <c r="Q462" s="112">
        <f>INDEX('[3]ROM Temp'!$H$6:$AB$30, MATCH(N462,'[3]ROM Temp'!$B$6:$B$30, 0), MATCH(E462,'[3]ROM Temp'!$H$4:$AA$4, 0))</f>
        <v>0</v>
      </c>
      <c r="S462" s="110">
        <v>1.0549913584232899</v>
      </c>
      <c r="T462" s="110">
        <v>0.14497228455070499</v>
      </c>
      <c r="U462" s="110">
        <v>2024</v>
      </c>
    </row>
    <row r="463" spans="2:21" ht="28.8">
      <c r="B463" s="110" t="s">
        <v>105</v>
      </c>
      <c r="C463" s="110" t="s">
        <v>127</v>
      </c>
      <c r="D463" s="110" t="s">
        <v>144</v>
      </c>
      <c r="E463" s="110" t="s">
        <v>145</v>
      </c>
      <c r="F463" t="s">
        <v>146</v>
      </c>
      <c r="G463" s="110" t="s">
        <v>147</v>
      </c>
      <c r="H463" s="110" t="s">
        <v>62</v>
      </c>
      <c r="I463" s="110" t="s">
        <v>142</v>
      </c>
      <c r="J463" s="110" t="s">
        <v>112</v>
      </c>
      <c r="K463" s="110">
        <v>106864</v>
      </c>
      <c r="L463" s="111">
        <v>737134</v>
      </c>
      <c r="M463" s="110">
        <v>777670</v>
      </c>
      <c r="N463" s="13" t="s">
        <v>75</v>
      </c>
      <c r="Q463" s="112">
        <f>INDEX('[3]ROM Temp'!$H$6:$AB$30, MATCH(N463,'[3]ROM Temp'!$B$6:$B$30, 0), MATCH(E463,'[3]ROM Temp'!$H$4:$AA$4, 0))</f>
        <v>0</v>
      </c>
      <c r="S463" s="110">
        <v>1.0549913584232899</v>
      </c>
      <c r="T463" s="110">
        <v>0.14497228455070499</v>
      </c>
      <c r="U463" s="110">
        <v>2024</v>
      </c>
    </row>
    <row r="464" spans="2:21" ht="28.8">
      <c r="B464" s="110" t="s">
        <v>105</v>
      </c>
      <c r="C464" s="110" t="s">
        <v>127</v>
      </c>
      <c r="D464" s="110" t="s">
        <v>144</v>
      </c>
      <c r="E464" s="110" t="s">
        <v>145</v>
      </c>
      <c r="F464" t="s">
        <v>146</v>
      </c>
      <c r="G464" s="110" t="s">
        <v>147</v>
      </c>
      <c r="H464" s="110" t="s">
        <v>62</v>
      </c>
      <c r="I464" s="110" t="s">
        <v>142</v>
      </c>
      <c r="J464" s="110" t="s">
        <v>112</v>
      </c>
      <c r="K464" s="110">
        <v>106864</v>
      </c>
      <c r="L464" s="111">
        <v>737134</v>
      </c>
      <c r="M464" s="110">
        <v>777670</v>
      </c>
      <c r="N464" s="14" t="s">
        <v>76</v>
      </c>
      <c r="Q464" s="112">
        <f>INDEX('[3]ROM Temp'!$H$6:$AB$30, MATCH(N464,'[3]ROM Temp'!$B$6:$B$30, 0), MATCH(E464,'[3]ROM Temp'!$H$4:$AA$4, 0))</f>
        <v>0</v>
      </c>
      <c r="S464" s="110">
        <v>1.0549913584232899</v>
      </c>
      <c r="T464" s="110">
        <v>0.14497228455070499</v>
      </c>
      <c r="U464" s="110">
        <v>2024</v>
      </c>
    </row>
    <row r="465" spans="2:21" ht="28.8">
      <c r="B465" s="110" t="s">
        <v>105</v>
      </c>
      <c r="C465" s="110" t="s">
        <v>127</v>
      </c>
      <c r="D465" s="110" t="s">
        <v>144</v>
      </c>
      <c r="E465" s="110" t="s">
        <v>145</v>
      </c>
      <c r="F465" t="s">
        <v>146</v>
      </c>
      <c r="G465" s="110" t="s">
        <v>147</v>
      </c>
      <c r="H465" s="110" t="s">
        <v>62</v>
      </c>
      <c r="I465" s="110" t="s">
        <v>142</v>
      </c>
      <c r="J465" s="110" t="s">
        <v>112</v>
      </c>
      <c r="K465" s="110">
        <v>106864</v>
      </c>
      <c r="L465" s="111">
        <v>737134</v>
      </c>
      <c r="M465" s="110">
        <v>777670</v>
      </c>
      <c r="N465" s="14" t="s">
        <v>77</v>
      </c>
      <c r="Q465" s="112">
        <f>INDEX('[3]ROM Temp'!$H$6:$AB$30, MATCH(N465,'[3]ROM Temp'!$B$6:$B$30, 0), MATCH(E465,'[3]ROM Temp'!$H$4:$AA$4, 0))</f>
        <v>0</v>
      </c>
      <c r="S465" s="110">
        <v>1.0549913584232899</v>
      </c>
      <c r="T465" s="110">
        <v>0.14497228455070499</v>
      </c>
      <c r="U465" s="110">
        <v>2024</v>
      </c>
    </row>
    <row r="466" spans="2:21" ht="28.8">
      <c r="B466" s="110" t="s">
        <v>105</v>
      </c>
      <c r="C466" s="110" t="s">
        <v>127</v>
      </c>
      <c r="D466" s="110" t="s">
        <v>144</v>
      </c>
      <c r="E466" s="110" t="s">
        <v>145</v>
      </c>
      <c r="F466" t="s">
        <v>146</v>
      </c>
      <c r="G466" s="110" t="s">
        <v>147</v>
      </c>
      <c r="H466" s="110" t="s">
        <v>62</v>
      </c>
      <c r="I466" s="110" t="s">
        <v>142</v>
      </c>
      <c r="J466" s="110" t="s">
        <v>112</v>
      </c>
      <c r="K466" s="110">
        <v>106864</v>
      </c>
      <c r="L466" s="111">
        <v>737134</v>
      </c>
      <c r="M466" s="110">
        <v>777670</v>
      </c>
      <c r="N466" s="14" t="s">
        <v>78</v>
      </c>
      <c r="Q466" s="112">
        <f>INDEX('[3]ROM Temp'!$H$6:$AB$30, MATCH(N466,'[3]ROM Temp'!$B$6:$B$30, 0), MATCH(E466,'[3]ROM Temp'!$H$4:$AA$4, 0))</f>
        <v>0</v>
      </c>
      <c r="S466" s="110">
        <v>1.0549913584232899</v>
      </c>
      <c r="T466" s="110">
        <v>0.14497228455070499</v>
      </c>
      <c r="U466" s="110">
        <v>2024</v>
      </c>
    </row>
    <row r="467" spans="2:21" ht="28.8">
      <c r="B467" s="110" t="s">
        <v>105</v>
      </c>
      <c r="C467" s="110" t="s">
        <v>127</v>
      </c>
      <c r="D467" s="110" t="s">
        <v>144</v>
      </c>
      <c r="E467" s="110" t="s">
        <v>145</v>
      </c>
      <c r="F467" t="s">
        <v>146</v>
      </c>
      <c r="G467" s="110" t="s">
        <v>147</v>
      </c>
      <c r="H467" s="110" t="s">
        <v>62</v>
      </c>
      <c r="I467" s="110" t="s">
        <v>142</v>
      </c>
      <c r="J467" s="110" t="s">
        <v>112</v>
      </c>
      <c r="K467" s="110">
        <v>106864</v>
      </c>
      <c r="L467" s="111">
        <v>737134</v>
      </c>
      <c r="M467" s="110">
        <v>777670</v>
      </c>
      <c r="N467" s="13" t="s">
        <v>79</v>
      </c>
      <c r="Q467" s="112">
        <f>INDEX('[3]ROM Temp'!$H$6:$AB$30, MATCH(N467,'[3]ROM Temp'!$B$6:$B$30, 0), MATCH(E467,'[3]ROM Temp'!$H$4:$AA$4, 0))</f>
        <v>13.583028611568531</v>
      </c>
      <c r="S467" s="110">
        <v>1.0549913584232899</v>
      </c>
      <c r="T467" s="110">
        <v>0.14497228455070499</v>
      </c>
      <c r="U467" s="110">
        <v>2024</v>
      </c>
    </row>
    <row r="468" spans="2:21" ht="28.8">
      <c r="B468" s="110" t="s">
        <v>105</v>
      </c>
      <c r="C468" s="110" t="s">
        <v>127</v>
      </c>
      <c r="D468" s="110" t="s">
        <v>144</v>
      </c>
      <c r="E468" s="110" t="s">
        <v>145</v>
      </c>
      <c r="F468" t="s">
        <v>146</v>
      </c>
      <c r="G468" s="110" t="s">
        <v>147</v>
      </c>
      <c r="H468" s="110" t="s">
        <v>62</v>
      </c>
      <c r="I468" s="110" t="s">
        <v>142</v>
      </c>
      <c r="J468" s="110" t="s">
        <v>112</v>
      </c>
      <c r="K468" s="110">
        <v>106864</v>
      </c>
      <c r="L468" s="111">
        <v>737134</v>
      </c>
      <c r="M468" s="110">
        <v>777670</v>
      </c>
      <c r="N468" s="13" t="s">
        <v>80</v>
      </c>
      <c r="Q468" s="112">
        <f>INDEX('[3]ROM Temp'!$H$6:$AB$30, MATCH(N468,'[3]ROM Temp'!$B$6:$B$30, 0), MATCH(E468,'[3]ROM Temp'!$H$4:$AA$4, 0))</f>
        <v>3.5120344811119804</v>
      </c>
      <c r="S468" s="110">
        <v>1.0549913584232899</v>
      </c>
      <c r="T468" s="110">
        <v>0.14497228455070499</v>
      </c>
      <c r="U468" s="110">
        <v>2024</v>
      </c>
    </row>
    <row r="469" spans="2:21" ht="28.8">
      <c r="B469" s="110" t="s">
        <v>105</v>
      </c>
      <c r="C469" s="110" t="s">
        <v>127</v>
      </c>
      <c r="D469" s="110" t="s">
        <v>144</v>
      </c>
      <c r="E469" s="110" t="s">
        <v>145</v>
      </c>
      <c r="F469" t="s">
        <v>146</v>
      </c>
      <c r="G469" s="110" t="s">
        <v>147</v>
      </c>
      <c r="H469" s="110" t="s">
        <v>62</v>
      </c>
      <c r="I469" s="110" t="s">
        <v>142</v>
      </c>
      <c r="J469" s="110" t="s">
        <v>112</v>
      </c>
      <c r="K469" s="110">
        <v>106864</v>
      </c>
      <c r="L469" s="111">
        <v>737134</v>
      </c>
      <c r="M469" s="110">
        <v>777670</v>
      </c>
      <c r="N469" s="13" t="s">
        <v>81</v>
      </c>
      <c r="Q469" s="112">
        <f>INDEX('[3]ROM Temp'!$H$6:$AB$30, MATCH(N469,'[3]ROM Temp'!$B$6:$B$30, 0), MATCH(E469,'[3]ROM Temp'!$H$4:$AA$4, 0))</f>
        <v>3.2138511249243602</v>
      </c>
      <c r="S469" s="110">
        <v>1.0549913584232899</v>
      </c>
      <c r="T469" s="110">
        <v>0.14497228455070499</v>
      </c>
      <c r="U469" s="110">
        <v>2024</v>
      </c>
    </row>
    <row r="470" spans="2:21" ht="28.8">
      <c r="B470" s="110" t="s">
        <v>105</v>
      </c>
      <c r="C470" s="110" t="s">
        <v>127</v>
      </c>
      <c r="D470" s="110" t="s">
        <v>144</v>
      </c>
      <c r="E470" s="110" t="s">
        <v>145</v>
      </c>
      <c r="F470" t="s">
        <v>146</v>
      </c>
      <c r="G470" s="110" t="s">
        <v>147</v>
      </c>
      <c r="H470" s="110" t="s">
        <v>62</v>
      </c>
      <c r="I470" s="110" t="s">
        <v>142</v>
      </c>
      <c r="J470" s="110" t="s">
        <v>112</v>
      </c>
      <c r="K470" s="110">
        <v>106864</v>
      </c>
      <c r="L470" s="111">
        <v>737134</v>
      </c>
      <c r="M470" s="110">
        <v>777670</v>
      </c>
      <c r="N470" s="14" t="s">
        <v>82</v>
      </c>
      <c r="Q470" s="112">
        <f>INDEX('[3]ROM Temp'!$H$6:$AB$30, MATCH(N470,'[3]ROM Temp'!$B$6:$B$30, 0), MATCH(E470,'[3]ROM Temp'!$H$4:$AA$4, 0))</f>
        <v>15.868763127355312</v>
      </c>
      <c r="S470" s="110">
        <v>1.0549913584232899</v>
      </c>
      <c r="T470" s="110">
        <v>0.14497228455070499</v>
      </c>
      <c r="U470" s="110">
        <v>2024</v>
      </c>
    </row>
    <row r="471" spans="2:21" ht="28.8">
      <c r="B471" s="110" t="s">
        <v>105</v>
      </c>
      <c r="C471" s="110" t="s">
        <v>127</v>
      </c>
      <c r="D471" s="110" t="s">
        <v>144</v>
      </c>
      <c r="E471" s="110" t="s">
        <v>145</v>
      </c>
      <c r="F471" t="s">
        <v>146</v>
      </c>
      <c r="G471" s="110" t="s">
        <v>147</v>
      </c>
      <c r="H471" s="110" t="s">
        <v>62</v>
      </c>
      <c r="I471" s="110" t="s">
        <v>142</v>
      </c>
      <c r="J471" s="110" t="s">
        <v>112</v>
      </c>
      <c r="K471" s="110">
        <v>106864</v>
      </c>
      <c r="L471" s="111">
        <v>737134</v>
      </c>
      <c r="M471" s="110">
        <v>777670</v>
      </c>
      <c r="N471" s="13" t="s">
        <v>83</v>
      </c>
      <c r="Q471" s="112">
        <f>INDEX('[3]ROM Temp'!$H$6:$AB$30, MATCH(N471,'[3]ROM Temp'!$B$6:$B$30, 0), MATCH(E471,'[3]ROM Temp'!$H$4:$AA$4, 0))</f>
        <v>0</v>
      </c>
      <c r="S471" s="110">
        <v>1.0549913584232899</v>
      </c>
      <c r="T471" s="110">
        <v>0.14497228455070499</v>
      </c>
      <c r="U471" s="110">
        <v>2024</v>
      </c>
    </row>
    <row r="472" spans="2:21" ht="28.8">
      <c r="B472" s="110" t="s">
        <v>105</v>
      </c>
      <c r="C472" s="110" t="s">
        <v>127</v>
      </c>
      <c r="D472" s="110" t="s">
        <v>144</v>
      </c>
      <c r="E472" s="110" t="s">
        <v>145</v>
      </c>
      <c r="F472" t="s">
        <v>146</v>
      </c>
      <c r="G472" s="110" t="s">
        <v>147</v>
      </c>
      <c r="H472" s="110" t="s">
        <v>62</v>
      </c>
      <c r="I472" s="110" t="s">
        <v>142</v>
      </c>
      <c r="J472" s="110" t="s">
        <v>112</v>
      </c>
      <c r="K472" s="110">
        <v>106864</v>
      </c>
      <c r="L472" s="111">
        <v>737134</v>
      </c>
      <c r="M472" s="110">
        <v>777670</v>
      </c>
      <c r="N472" s="13" t="s">
        <v>84</v>
      </c>
      <c r="Q472" s="112">
        <f>INDEX('[3]ROM Temp'!$H$6:$AB$30, MATCH(N472,'[3]ROM Temp'!$B$6:$B$30, 0), MATCH(E472,'[3]ROM Temp'!$H$4:$AA$4, 0))</f>
        <v>0</v>
      </c>
      <c r="S472" s="110">
        <v>1.0549913584232899</v>
      </c>
      <c r="T472" s="110">
        <v>0.14497228455070499</v>
      </c>
      <c r="U472" s="110">
        <v>2024</v>
      </c>
    </row>
    <row r="473" spans="2:21" ht="28.8">
      <c r="B473" s="110" t="s">
        <v>105</v>
      </c>
      <c r="C473" s="110" t="s">
        <v>127</v>
      </c>
      <c r="D473" s="110" t="s">
        <v>144</v>
      </c>
      <c r="E473" s="110" t="s">
        <v>145</v>
      </c>
      <c r="F473" t="s">
        <v>146</v>
      </c>
      <c r="G473" s="110" t="s">
        <v>147</v>
      </c>
      <c r="H473" s="110" t="s">
        <v>62</v>
      </c>
      <c r="I473" s="110" t="s">
        <v>142</v>
      </c>
      <c r="J473" s="110" t="s">
        <v>112</v>
      </c>
      <c r="K473" s="110">
        <v>106864</v>
      </c>
      <c r="L473" s="111">
        <v>737134</v>
      </c>
      <c r="M473" s="110">
        <v>777670</v>
      </c>
      <c r="N473" s="13" t="s">
        <v>85</v>
      </c>
      <c r="Q473" s="112">
        <f>INDEX('[3]ROM Temp'!$H$6:$AB$30, MATCH(N473,'[3]ROM Temp'!$B$6:$B$30, 0), MATCH(E473,'[3]ROM Temp'!$H$4:$AA$4, 0))</f>
        <v>0</v>
      </c>
      <c r="S473" s="110">
        <v>1.0549913584232899</v>
      </c>
      <c r="T473" s="110">
        <v>0.14497228455070499</v>
      </c>
      <c r="U473" s="110">
        <v>2024</v>
      </c>
    </row>
    <row r="474" spans="2:21" ht="28.8">
      <c r="B474" s="110" t="s">
        <v>105</v>
      </c>
      <c r="C474" s="110" t="s">
        <v>127</v>
      </c>
      <c r="D474" s="110" t="s">
        <v>144</v>
      </c>
      <c r="E474" s="110" t="s">
        <v>145</v>
      </c>
      <c r="F474" t="s">
        <v>146</v>
      </c>
      <c r="G474" s="110" t="s">
        <v>147</v>
      </c>
      <c r="H474" s="110" t="s">
        <v>62</v>
      </c>
      <c r="I474" s="110" t="s">
        <v>142</v>
      </c>
      <c r="J474" s="110" t="s">
        <v>112</v>
      </c>
      <c r="K474" s="110">
        <v>106864</v>
      </c>
      <c r="L474" s="111">
        <v>737134</v>
      </c>
      <c r="M474" s="110">
        <v>777670</v>
      </c>
      <c r="N474" s="114" t="s">
        <v>86</v>
      </c>
      <c r="Q474" s="112">
        <f>INDEX('[3]ROM Temp'!$H$6:$AB$30, MATCH(N474,'[3]ROM Temp'!$B$6:$B$30, 0), MATCH(E474,'[3]ROM Temp'!$H$4:$AA$4, 0))</f>
        <v>0</v>
      </c>
      <c r="S474" s="110">
        <v>1.0549913584232899</v>
      </c>
      <c r="T474" s="110">
        <v>0.14497228455070499</v>
      </c>
      <c r="U474" s="110">
        <v>2024</v>
      </c>
    </row>
    <row r="475" spans="2:21" ht="28.8">
      <c r="B475" s="110" t="s">
        <v>105</v>
      </c>
      <c r="C475" s="110" t="s">
        <v>127</v>
      </c>
      <c r="D475" s="110" t="s">
        <v>144</v>
      </c>
      <c r="E475" s="110" t="s">
        <v>145</v>
      </c>
      <c r="F475" t="s">
        <v>146</v>
      </c>
      <c r="G475" s="110" t="s">
        <v>147</v>
      </c>
      <c r="H475" s="110" t="s">
        <v>62</v>
      </c>
      <c r="I475" s="110" t="s">
        <v>142</v>
      </c>
      <c r="J475" s="110" t="s">
        <v>112</v>
      </c>
      <c r="K475" s="110">
        <v>106864</v>
      </c>
      <c r="L475" s="111">
        <v>737134</v>
      </c>
      <c r="M475" s="110">
        <v>777670</v>
      </c>
      <c r="N475" s="114" t="s">
        <v>87</v>
      </c>
      <c r="Q475" s="112">
        <f>INDEX('[3]ROM Temp'!$H$6:$AB$30, MATCH(N475,'[3]ROM Temp'!$B$6:$B$30, 0), MATCH(E475,'[3]ROM Temp'!$H$4:$AA$4, 0))</f>
        <v>0</v>
      </c>
      <c r="S475" s="110">
        <v>1.0549913584232899</v>
      </c>
      <c r="T475" s="110">
        <v>0.14497228455070499</v>
      </c>
      <c r="U475" s="110">
        <v>2024</v>
      </c>
    </row>
    <row r="476" spans="2:21" ht="28.8">
      <c r="B476" s="110" t="s">
        <v>105</v>
      </c>
      <c r="C476" s="110" t="s">
        <v>127</v>
      </c>
      <c r="D476" s="110" t="s">
        <v>144</v>
      </c>
      <c r="E476" s="110" t="s">
        <v>145</v>
      </c>
      <c r="F476" t="s">
        <v>146</v>
      </c>
      <c r="G476" s="110" t="s">
        <v>147</v>
      </c>
      <c r="H476" s="110" t="s">
        <v>62</v>
      </c>
      <c r="I476" s="110" t="s">
        <v>142</v>
      </c>
      <c r="J476" s="110" t="s">
        <v>112</v>
      </c>
      <c r="K476" s="110">
        <v>106864</v>
      </c>
      <c r="L476" s="111">
        <v>737134</v>
      </c>
      <c r="M476" s="110">
        <v>777670</v>
      </c>
      <c r="N476" s="14" t="s">
        <v>88</v>
      </c>
      <c r="Q476" s="112">
        <f>INDEX('[3]ROM Temp'!$H$6:$AB$30, MATCH(N476,'[3]ROM Temp'!$B$6:$B$30, 0), MATCH(E476,'[3]ROM Temp'!$H$4:$AA$4, 0))</f>
        <v>0</v>
      </c>
      <c r="S476" s="110">
        <v>1.0549913584232899</v>
      </c>
      <c r="T476" s="110">
        <v>0.14497228455070499</v>
      </c>
      <c r="U476" s="110">
        <v>2024</v>
      </c>
    </row>
    <row r="477" spans="2:21" ht="28.8">
      <c r="B477" s="110" t="s">
        <v>105</v>
      </c>
      <c r="C477" s="110" t="s">
        <v>127</v>
      </c>
      <c r="D477" s="110" t="s">
        <v>128</v>
      </c>
      <c r="E477" s="110" t="s">
        <v>148</v>
      </c>
      <c r="F477" t="s">
        <v>149</v>
      </c>
      <c r="G477" s="110" t="s">
        <v>131</v>
      </c>
      <c r="H477" s="110" t="s">
        <v>62</v>
      </c>
      <c r="I477" s="110" t="s">
        <v>142</v>
      </c>
      <c r="J477" s="110" t="s">
        <v>112</v>
      </c>
      <c r="K477" s="110">
        <v>240859</v>
      </c>
      <c r="L477" s="111">
        <v>1049984</v>
      </c>
      <c r="M477" s="110">
        <v>613513</v>
      </c>
      <c r="N477" s="13" t="s">
        <v>64</v>
      </c>
      <c r="Q477" s="112">
        <f>INDEX('[3]ROM Temp'!$H$6:$AB$30, MATCH(N477,'[3]ROM Temp'!$B$6:$B$30, 0), MATCH(E477,'[3]ROM Temp'!$H$4:$AA$4, 0))</f>
        <v>0</v>
      </c>
      <c r="S477" s="110">
        <v>0.58430699896379301</v>
      </c>
      <c r="T477" s="110">
        <v>0.22939301932219899</v>
      </c>
      <c r="U477" s="110">
        <v>2024</v>
      </c>
    </row>
    <row r="478" spans="2:21" ht="28.8">
      <c r="B478" s="110" t="s">
        <v>105</v>
      </c>
      <c r="C478" s="110" t="s">
        <v>127</v>
      </c>
      <c r="D478" s="110" t="s">
        <v>128</v>
      </c>
      <c r="E478" s="110" t="s">
        <v>148</v>
      </c>
      <c r="F478" t="s">
        <v>149</v>
      </c>
      <c r="G478" s="110" t="s">
        <v>131</v>
      </c>
      <c r="H478" s="110" t="s">
        <v>62</v>
      </c>
      <c r="I478" s="110" t="s">
        <v>142</v>
      </c>
      <c r="J478" s="110" t="s">
        <v>112</v>
      </c>
      <c r="K478" s="110">
        <v>240859</v>
      </c>
      <c r="L478" s="111">
        <v>1049984</v>
      </c>
      <c r="M478" s="110">
        <v>613513</v>
      </c>
      <c r="N478" s="13" t="s">
        <v>65</v>
      </c>
      <c r="Q478" s="112">
        <f>INDEX('[3]ROM Temp'!$H$6:$AB$30, MATCH(N478,'[3]ROM Temp'!$B$6:$B$30, 0), MATCH(E478,'[3]ROM Temp'!$H$4:$AA$4, 0))</f>
        <v>5.5403129952456352E-2</v>
      </c>
      <c r="S478" s="110">
        <v>0.58430699896379301</v>
      </c>
      <c r="T478" s="110">
        <v>0.22939301932219899</v>
      </c>
      <c r="U478" s="110">
        <v>2024</v>
      </c>
    </row>
    <row r="479" spans="2:21" ht="28.8">
      <c r="B479" s="110" t="s">
        <v>105</v>
      </c>
      <c r="C479" s="110" t="s">
        <v>127</v>
      </c>
      <c r="D479" s="110" t="s">
        <v>128</v>
      </c>
      <c r="E479" s="110" t="s">
        <v>148</v>
      </c>
      <c r="F479" t="s">
        <v>149</v>
      </c>
      <c r="G479" s="110" t="s">
        <v>131</v>
      </c>
      <c r="H479" s="110" t="s">
        <v>62</v>
      </c>
      <c r="I479" s="110" t="s">
        <v>142</v>
      </c>
      <c r="J479" s="110" t="s">
        <v>112</v>
      </c>
      <c r="K479" s="110">
        <v>240859</v>
      </c>
      <c r="L479" s="111">
        <v>1049984</v>
      </c>
      <c r="M479" s="110">
        <v>613513</v>
      </c>
      <c r="N479" s="13" t="s">
        <v>66</v>
      </c>
      <c r="Q479" s="112">
        <f>INDEX('[3]ROM Temp'!$H$6:$AB$30, MATCH(N479,'[3]ROM Temp'!$B$6:$B$30, 0), MATCH(E479,'[3]ROM Temp'!$H$4:$AA$4, 0))</f>
        <v>0.79911219294770186</v>
      </c>
      <c r="S479" s="110">
        <v>0.58430699896379301</v>
      </c>
      <c r="T479" s="110">
        <v>0.22939301932219899</v>
      </c>
      <c r="U479" s="110">
        <v>2024</v>
      </c>
    </row>
    <row r="480" spans="2:21" ht="28.8">
      <c r="B480" s="110" t="s">
        <v>105</v>
      </c>
      <c r="C480" s="110" t="s">
        <v>127</v>
      </c>
      <c r="D480" s="110" t="s">
        <v>128</v>
      </c>
      <c r="E480" s="110" t="s">
        <v>148</v>
      </c>
      <c r="F480" t="s">
        <v>149</v>
      </c>
      <c r="G480" s="110" t="s">
        <v>131</v>
      </c>
      <c r="H480" s="110" t="s">
        <v>62</v>
      </c>
      <c r="I480" s="110" t="s">
        <v>142</v>
      </c>
      <c r="J480" s="110" t="s">
        <v>112</v>
      </c>
      <c r="K480" s="110">
        <v>240859</v>
      </c>
      <c r="L480" s="111">
        <v>1049984</v>
      </c>
      <c r="M480" s="110">
        <v>613513</v>
      </c>
      <c r="N480" s="13" t="s">
        <v>67</v>
      </c>
      <c r="Q480" s="112">
        <f>INDEX('[3]ROM Temp'!$H$6:$AB$30, MATCH(N480,'[3]ROM Temp'!$B$6:$B$30, 0), MATCH(E480,'[3]ROM Temp'!$H$4:$AA$4, 0))</f>
        <v>17.620630447701995</v>
      </c>
      <c r="S480" s="110">
        <v>0.58430699896379301</v>
      </c>
      <c r="T480" s="110">
        <v>0.22939301932219899</v>
      </c>
      <c r="U480" s="110">
        <v>2024</v>
      </c>
    </row>
    <row r="481" spans="2:21" ht="28.8">
      <c r="B481" s="110" t="s">
        <v>105</v>
      </c>
      <c r="C481" s="110" t="s">
        <v>127</v>
      </c>
      <c r="D481" s="110" t="s">
        <v>128</v>
      </c>
      <c r="E481" s="110" t="s">
        <v>148</v>
      </c>
      <c r="F481" t="s">
        <v>149</v>
      </c>
      <c r="G481" s="110" t="s">
        <v>131</v>
      </c>
      <c r="H481" s="110" t="s">
        <v>62</v>
      </c>
      <c r="I481" s="110" t="s">
        <v>142</v>
      </c>
      <c r="J481" s="110" t="s">
        <v>112</v>
      </c>
      <c r="K481" s="110">
        <v>240859</v>
      </c>
      <c r="L481" s="111">
        <v>1049984</v>
      </c>
      <c r="M481" s="110">
        <v>613513</v>
      </c>
      <c r="N481" s="13" t="s">
        <v>68</v>
      </c>
      <c r="Q481" s="112">
        <f>INDEX('[3]ROM Temp'!$H$6:$AB$30, MATCH(N481,'[3]ROM Temp'!$B$6:$B$30, 0), MATCH(E481,'[3]ROM Temp'!$H$4:$AA$4, 0))</f>
        <v>0</v>
      </c>
      <c r="S481" s="110">
        <v>0.58430699896379301</v>
      </c>
      <c r="T481" s="110">
        <v>0.22939301932219899</v>
      </c>
      <c r="U481" s="110">
        <v>2024</v>
      </c>
    </row>
    <row r="482" spans="2:21" ht="28.8">
      <c r="B482" s="110" t="s">
        <v>105</v>
      </c>
      <c r="C482" s="110" t="s">
        <v>127</v>
      </c>
      <c r="D482" s="110" t="s">
        <v>128</v>
      </c>
      <c r="E482" s="110" t="s">
        <v>148</v>
      </c>
      <c r="F482" t="s">
        <v>149</v>
      </c>
      <c r="G482" s="110" t="s">
        <v>131</v>
      </c>
      <c r="H482" s="110" t="s">
        <v>62</v>
      </c>
      <c r="I482" s="110" t="s">
        <v>142</v>
      </c>
      <c r="J482" s="110" t="s">
        <v>112</v>
      </c>
      <c r="K482" s="110">
        <v>240859</v>
      </c>
      <c r="L482" s="111">
        <v>1049984</v>
      </c>
      <c r="M482" s="110">
        <v>613513</v>
      </c>
      <c r="N482" s="13" t="s">
        <v>69</v>
      </c>
      <c r="Q482" s="112">
        <f>INDEX('[3]ROM Temp'!$H$6:$AB$30, MATCH(N482,'[3]ROM Temp'!$B$6:$B$30, 0), MATCH(E482,'[3]ROM Temp'!$H$4:$AA$4, 0))</f>
        <v>57.789727912044363</v>
      </c>
      <c r="S482" s="110">
        <v>0.58430699896379301</v>
      </c>
      <c r="T482" s="110">
        <v>0.22939301932219899</v>
      </c>
      <c r="U482" s="110">
        <v>2024</v>
      </c>
    </row>
    <row r="483" spans="2:21" ht="28.8">
      <c r="B483" s="110" t="s">
        <v>105</v>
      </c>
      <c r="C483" s="110" t="s">
        <v>127</v>
      </c>
      <c r="D483" s="110" t="s">
        <v>128</v>
      </c>
      <c r="E483" s="110" t="s">
        <v>148</v>
      </c>
      <c r="F483" t="s">
        <v>149</v>
      </c>
      <c r="G483" s="110" t="s">
        <v>131</v>
      </c>
      <c r="H483" s="110" t="s">
        <v>62</v>
      </c>
      <c r="I483" s="110" t="s">
        <v>142</v>
      </c>
      <c r="J483" s="110" t="s">
        <v>112</v>
      </c>
      <c r="K483" s="110">
        <v>240859</v>
      </c>
      <c r="L483" s="111">
        <v>1049984</v>
      </c>
      <c r="M483" s="110">
        <v>613513</v>
      </c>
      <c r="N483" s="14" t="s">
        <v>70</v>
      </c>
      <c r="Q483" s="112">
        <f>INDEX('[3]ROM Temp'!$H$6:$AB$30, MATCH(N483,'[3]ROM Temp'!$B$6:$B$30, 0), MATCH(E483,'[3]ROM Temp'!$H$4:$AA$4, 0))</f>
        <v>33.576641442155243</v>
      </c>
      <c r="S483" s="110">
        <v>0.58430699896379301</v>
      </c>
      <c r="T483" s="110">
        <v>0.22939301932219899</v>
      </c>
      <c r="U483" s="110">
        <v>2024</v>
      </c>
    </row>
    <row r="484" spans="2:21" ht="28.8">
      <c r="B484" s="110" t="s">
        <v>105</v>
      </c>
      <c r="C484" s="110" t="s">
        <v>127</v>
      </c>
      <c r="D484" s="110" t="s">
        <v>128</v>
      </c>
      <c r="E484" s="110" t="s">
        <v>148</v>
      </c>
      <c r="F484" t="s">
        <v>149</v>
      </c>
      <c r="G484" s="110" t="s">
        <v>131</v>
      </c>
      <c r="H484" s="110" t="s">
        <v>62</v>
      </c>
      <c r="I484" s="110" t="s">
        <v>142</v>
      </c>
      <c r="J484" s="110" t="s">
        <v>112</v>
      </c>
      <c r="K484" s="110">
        <v>240859</v>
      </c>
      <c r="L484" s="111">
        <v>1049984</v>
      </c>
      <c r="M484" s="110">
        <v>613513</v>
      </c>
      <c r="N484" s="14" t="s">
        <v>71</v>
      </c>
      <c r="Q484" s="112">
        <f>INDEX('[3]ROM Temp'!$H$6:$AB$30, MATCH(N484,'[3]ROM Temp'!$B$6:$B$30, 0), MATCH(E484,'[3]ROM Temp'!$H$4:$AA$4, 0))</f>
        <v>7.5719811806656052</v>
      </c>
      <c r="S484" s="110">
        <v>0.58430699896379301</v>
      </c>
      <c r="T484" s="110">
        <v>0.22939301932219899</v>
      </c>
      <c r="U484" s="110">
        <v>2024</v>
      </c>
    </row>
    <row r="485" spans="2:21" ht="28.8">
      <c r="B485" s="110" t="s">
        <v>105</v>
      </c>
      <c r="C485" s="110" t="s">
        <v>127</v>
      </c>
      <c r="D485" s="110" t="s">
        <v>128</v>
      </c>
      <c r="E485" s="110" t="s">
        <v>148</v>
      </c>
      <c r="F485" t="s">
        <v>149</v>
      </c>
      <c r="G485" s="110" t="s">
        <v>131</v>
      </c>
      <c r="H485" s="110" t="s">
        <v>62</v>
      </c>
      <c r="I485" s="110" t="s">
        <v>142</v>
      </c>
      <c r="J485" s="110" t="s">
        <v>112</v>
      </c>
      <c r="K485" s="110">
        <v>240859</v>
      </c>
      <c r="L485" s="111">
        <v>1049984</v>
      </c>
      <c r="M485" s="110">
        <v>613513</v>
      </c>
      <c r="N485" s="14" t="s">
        <v>72</v>
      </c>
      <c r="Q485" s="112">
        <f>INDEX('[3]ROM Temp'!$H$6:$AB$30, MATCH(N485,'[3]ROM Temp'!$B$6:$B$30, 0), MATCH(E485,'[3]ROM Temp'!$H$4:$AA$4, 0))</f>
        <v>44.596692254358139</v>
      </c>
      <c r="S485" s="110">
        <v>0.58430699896379301</v>
      </c>
      <c r="T485" s="110">
        <v>0.22939301932219899</v>
      </c>
      <c r="U485" s="110">
        <v>2024</v>
      </c>
    </row>
    <row r="486" spans="2:21" ht="28.8">
      <c r="B486" s="110" t="s">
        <v>105</v>
      </c>
      <c r="C486" s="110" t="s">
        <v>127</v>
      </c>
      <c r="D486" s="110" t="s">
        <v>128</v>
      </c>
      <c r="E486" s="110" t="s">
        <v>148</v>
      </c>
      <c r="F486" t="s">
        <v>149</v>
      </c>
      <c r="G486" s="110" t="s">
        <v>131</v>
      </c>
      <c r="H486" s="110" t="s">
        <v>62</v>
      </c>
      <c r="I486" s="110" t="s">
        <v>142</v>
      </c>
      <c r="J486" s="110" t="s">
        <v>112</v>
      </c>
      <c r="K486" s="110">
        <v>240859</v>
      </c>
      <c r="L486" s="111">
        <v>1049984</v>
      </c>
      <c r="M486" s="110">
        <v>613513</v>
      </c>
      <c r="N486" s="14" t="s">
        <v>73</v>
      </c>
      <c r="Q486" s="112">
        <f>INDEX('[3]ROM Temp'!$H$6:$AB$30, MATCH(N486,'[3]ROM Temp'!$B$6:$B$30, 0), MATCH(E486,'[3]ROM Temp'!$H$4:$AA$4, 0))</f>
        <v>0</v>
      </c>
      <c r="S486" s="110">
        <v>0.58430699896379301</v>
      </c>
      <c r="T486" s="110">
        <v>0.22939301932219899</v>
      </c>
      <c r="U486" s="110">
        <v>2024</v>
      </c>
    </row>
    <row r="487" spans="2:21" ht="28.8">
      <c r="B487" s="110" t="s">
        <v>105</v>
      </c>
      <c r="C487" s="110" t="s">
        <v>127</v>
      </c>
      <c r="D487" s="110" t="s">
        <v>128</v>
      </c>
      <c r="E487" s="110" t="s">
        <v>148</v>
      </c>
      <c r="F487" t="s">
        <v>149</v>
      </c>
      <c r="G487" s="110" t="s">
        <v>131</v>
      </c>
      <c r="H487" s="110" t="s">
        <v>62</v>
      </c>
      <c r="I487" s="110" t="s">
        <v>142</v>
      </c>
      <c r="J487" s="110" t="s">
        <v>112</v>
      </c>
      <c r="K487" s="110">
        <v>240859</v>
      </c>
      <c r="L487" s="111">
        <v>1049984</v>
      </c>
      <c r="M487" s="110">
        <v>613513</v>
      </c>
      <c r="N487" s="14" t="s">
        <v>74</v>
      </c>
      <c r="Q487" s="112">
        <f>INDEX('[3]ROM Temp'!$H$6:$AB$30, MATCH(N487,'[3]ROM Temp'!$B$6:$B$30, 0), MATCH(E487,'[3]ROM Temp'!$H$4:$AA$4, 0))</f>
        <v>0</v>
      </c>
      <c r="S487" s="110">
        <v>0.58430699896379301</v>
      </c>
      <c r="T487" s="110">
        <v>0.22939301932219899</v>
      </c>
      <c r="U487" s="110">
        <v>2024</v>
      </c>
    </row>
    <row r="488" spans="2:21" ht="28.8">
      <c r="B488" s="110" t="s">
        <v>105</v>
      </c>
      <c r="C488" s="110" t="s">
        <v>127</v>
      </c>
      <c r="D488" s="110" t="s">
        <v>128</v>
      </c>
      <c r="E488" s="110" t="s">
        <v>148</v>
      </c>
      <c r="F488" t="s">
        <v>149</v>
      </c>
      <c r="G488" s="110" t="s">
        <v>131</v>
      </c>
      <c r="H488" s="110" t="s">
        <v>62</v>
      </c>
      <c r="I488" s="110" t="s">
        <v>142</v>
      </c>
      <c r="J488" s="110" t="s">
        <v>112</v>
      </c>
      <c r="K488" s="110">
        <v>240859</v>
      </c>
      <c r="L488" s="111">
        <v>1049984</v>
      </c>
      <c r="M488" s="110">
        <v>613513</v>
      </c>
      <c r="N488" s="13" t="s">
        <v>75</v>
      </c>
      <c r="Q488" s="112">
        <f>INDEX('[3]ROM Temp'!$H$6:$AB$30, MATCH(N488,'[3]ROM Temp'!$B$6:$B$30, 0), MATCH(E488,'[3]ROM Temp'!$H$4:$AA$4, 0))</f>
        <v>0</v>
      </c>
      <c r="S488" s="110">
        <v>0.58430699896379301</v>
      </c>
      <c r="T488" s="110">
        <v>0.22939301932219899</v>
      </c>
      <c r="U488" s="110">
        <v>2024</v>
      </c>
    </row>
    <row r="489" spans="2:21" ht="28.8">
      <c r="B489" s="110" t="s">
        <v>105</v>
      </c>
      <c r="C489" s="110" t="s">
        <v>127</v>
      </c>
      <c r="D489" s="110" t="s">
        <v>128</v>
      </c>
      <c r="E489" s="110" t="s">
        <v>148</v>
      </c>
      <c r="F489" t="s">
        <v>149</v>
      </c>
      <c r="G489" s="110" t="s">
        <v>131</v>
      </c>
      <c r="H489" s="110" t="s">
        <v>62</v>
      </c>
      <c r="I489" s="110" t="s">
        <v>142</v>
      </c>
      <c r="J489" s="110" t="s">
        <v>112</v>
      </c>
      <c r="K489" s="110">
        <v>240859</v>
      </c>
      <c r="L489" s="111">
        <v>1049984</v>
      </c>
      <c r="M489" s="110">
        <v>613513</v>
      </c>
      <c r="N489" s="14" t="s">
        <v>76</v>
      </c>
      <c r="Q489" s="112">
        <f>INDEX('[3]ROM Temp'!$H$6:$AB$30, MATCH(N489,'[3]ROM Temp'!$B$6:$B$30, 0), MATCH(E489,'[3]ROM Temp'!$H$4:$AA$4, 0))</f>
        <v>0</v>
      </c>
      <c r="S489" s="110">
        <v>0.58430699896379301</v>
      </c>
      <c r="T489" s="110">
        <v>0.22939301932219899</v>
      </c>
      <c r="U489" s="110">
        <v>2024</v>
      </c>
    </row>
    <row r="490" spans="2:21" ht="28.8">
      <c r="B490" s="110" t="s">
        <v>105</v>
      </c>
      <c r="C490" s="110" t="s">
        <v>127</v>
      </c>
      <c r="D490" s="110" t="s">
        <v>128</v>
      </c>
      <c r="E490" s="110" t="s">
        <v>148</v>
      </c>
      <c r="F490" t="s">
        <v>149</v>
      </c>
      <c r="G490" s="110" t="s">
        <v>131</v>
      </c>
      <c r="H490" s="110" t="s">
        <v>62</v>
      </c>
      <c r="I490" s="110" t="s">
        <v>142</v>
      </c>
      <c r="J490" s="110" t="s">
        <v>112</v>
      </c>
      <c r="K490" s="110">
        <v>240859</v>
      </c>
      <c r="L490" s="111">
        <v>1049984</v>
      </c>
      <c r="M490" s="110">
        <v>613513</v>
      </c>
      <c r="N490" s="14" t="s">
        <v>77</v>
      </c>
      <c r="Q490" s="112">
        <f>INDEX('[3]ROM Temp'!$H$6:$AB$30, MATCH(N490,'[3]ROM Temp'!$B$6:$B$30, 0), MATCH(E490,'[3]ROM Temp'!$H$4:$AA$4, 0))</f>
        <v>0</v>
      </c>
      <c r="S490" s="110">
        <v>0.58430699896379301</v>
      </c>
      <c r="T490" s="110">
        <v>0.22939301932219899</v>
      </c>
      <c r="U490" s="110">
        <v>2024</v>
      </c>
    </row>
    <row r="491" spans="2:21" ht="28.8">
      <c r="B491" s="110" t="s">
        <v>105</v>
      </c>
      <c r="C491" s="110" t="s">
        <v>127</v>
      </c>
      <c r="D491" s="110" t="s">
        <v>128</v>
      </c>
      <c r="E491" s="110" t="s">
        <v>148</v>
      </c>
      <c r="F491" t="s">
        <v>149</v>
      </c>
      <c r="G491" s="110" t="s">
        <v>131</v>
      </c>
      <c r="H491" s="110" t="s">
        <v>62</v>
      </c>
      <c r="I491" s="110" t="s">
        <v>142</v>
      </c>
      <c r="J491" s="110" t="s">
        <v>112</v>
      </c>
      <c r="K491" s="110">
        <v>240859</v>
      </c>
      <c r="L491" s="111">
        <v>1049984</v>
      </c>
      <c r="M491" s="110">
        <v>613513</v>
      </c>
      <c r="N491" s="14" t="s">
        <v>78</v>
      </c>
      <c r="Q491" s="112">
        <f>INDEX('[3]ROM Temp'!$H$6:$AB$30, MATCH(N491,'[3]ROM Temp'!$B$6:$B$30, 0), MATCH(E491,'[3]ROM Temp'!$H$4:$AA$4, 0))</f>
        <v>0</v>
      </c>
      <c r="S491" s="110">
        <v>0.58430699896379301</v>
      </c>
      <c r="T491" s="110">
        <v>0.22939301932219899</v>
      </c>
      <c r="U491" s="110">
        <v>2024</v>
      </c>
    </row>
    <row r="492" spans="2:21" ht="28.8">
      <c r="B492" s="110" t="s">
        <v>105</v>
      </c>
      <c r="C492" s="110" t="s">
        <v>127</v>
      </c>
      <c r="D492" s="110" t="s">
        <v>128</v>
      </c>
      <c r="E492" s="110" t="s">
        <v>148</v>
      </c>
      <c r="F492" t="s">
        <v>149</v>
      </c>
      <c r="G492" s="110" t="s">
        <v>131</v>
      </c>
      <c r="H492" s="110" t="s">
        <v>62</v>
      </c>
      <c r="I492" s="110" t="s">
        <v>142</v>
      </c>
      <c r="J492" s="110" t="s">
        <v>112</v>
      </c>
      <c r="K492" s="110">
        <v>240859</v>
      </c>
      <c r="L492" s="111">
        <v>1049984</v>
      </c>
      <c r="M492" s="110">
        <v>613513</v>
      </c>
      <c r="N492" s="13" t="s">
        <v>79</v>
      </c>
      <c r="Q492" s="112">
        <f>INDEX('[3]ROM Temp'!$H$6:$AB$30, MATCH(N492,'[3]ROM Temp'!$B$6:$B$30, 0), MATCH(E492,'[3]ROM Temp'!$H$4:$AA$4, 0))</f>
        <v>7.1830512083993643</v>
      </c>
      <c r="S492" s="110">
        <v>0.58430699896379301</v>
      </c>
      <c r="T492" s="110">
        <v>0.22939301932219899</v>
      </c>
      <c r="U492" s="110">
        <v>2024</v>
      </c>
    </row>
    <row r="493" spans="2:21" ht="28.8">
      <c r="B493" s="110" t="s">
        <v>105</v>
      </c>
      <c r="C493" s="110" t="s">
        <v>127</v>
      </c>
      <c r="D493" s="110" t="s">
        <v>128</v>
      </c>
      <c r="E493" s="110" t="s">
        <v>148</v>
      </c>
      <c r="F493" t="s">
        <v>149</v>
      </c>
      <c r="G493" s="110" t="s">
        <v>131</v>
      </c>
      <c r="H493" s="110" t="s">
        <v>62</v>
      </c>
      <c r="I493" s="110" t="s">
        <v>142</v>
      </c>
      <c r="J493" s="110" t="s">
        <v>112</v>
      </c>
      <c r="K493" s="110">
        <v>240859</v>
      </c>
      <c r="L493" s="111">
        <v>1049984</v>
      </c>
      <c r="M493" s="110">
        <v>613513</v>
      </c>
      <c r="N493" s="13" t="s">
        <v>80</v>
      </c>
      <c r="Q493" s="112">
        <f>INDEX('[3]ROM Temp'!$H$6:$AB$30, MATCH(N493,'[3]ROM Temp'!$B$6:$B$30, 0), MATCH(E493,'[3]ROM Temp'!$H$4:$AA$4, 0))</f>
        <v>23.476625792393033</v>
      </c>
      <c r="S493" s="110">
        <v>0.58430699896379301</v>
      </c>
      <c r="T493" s="110">
        <v>0.22939301932219899</v>
      </c>
      <c r="U493" s="110">
        <v>2024</v>
      </c>
    </row>
    <row r="494" spans="2:21" ht="28.8">
      <c r="B494" s="110" t="s">
        <v>105</v>
      </c>
      <c r="C494" s="110" t="s">
        <v>127</v>
      </c>
      <c r="D494" s="110" t="s">
        <v>128</v>
      </c>
      <c r="E494" s="110" t="s">
        <v>148</v>
      </c>
      <c r="F494" t="s">
        <v>149</v>
      </c>
      <c r="G494" s="110" t="s">
        <v>131</v>
      </c>
      <c r="H494" s="110" t="s">
        <v>62</v>
      </c>
      <c r="I494" s="110" t="s">
        <v>142</v>
      </c>
      <c r="J494" s="110" t="s">
        <v>112</v>
      </c>
      <c r="K494" s="110">
        <v>240859</v>
      </c>
      <c r="L494" s="111">
        <v>1049984</v>
      </c>
      <c r="M494" s="110">
        <v>613513</v>
      </c>
      <c r="N494" s="13" t="s">
        <v>81</v>
      </c>
      <c r="Q494" s="112">
        <f>INDEX('[3]ROM Temp'!$H$6:$AB$30, MATCH(N494,'[3]ROM Temp'!$B$6:$B$30, 0), MATCH(E494,'[3]ROM Temp'!$H$4:$AA$4, 0))</f>
        <v>7.2369817155308942</v>
      </c>
      <c r="S494" s="110">
        <v>0.58430699896379301</v>
      </c>
      <c r="T494" s="110">
        <v>0.22939301932219899</v>
      </c>
      <c r="U494" s="110">
        <v>2024</v>
      </c>
    </row>
    <row r="495" spans="2:21" ht="28.8">
      <c r="B495" s="110" t="s">
        <v>105</v>
      </c>
      <c r="C495" s="110" t="s">
        <v>127</v>
      </c>
      <c r="D495" s="110" t="s">
        <v>128</v>
      </c>
      <c r="E495" s="110" t="s">
        <v>148</v>
      </c>
      <c r="F495" t="s">
        <v>149</v>
      </c>
      <c r="G495" s="110" t="s">
        <v>131</v>
      </c>
      <c r="H495" s="110" t="s">
        <v>62</v>
      </c>
      <c r="I495" s="110" t="s">
        <v>142</v>
      </c>
      <c r="J495" s="110" t="s">
        <v>112</v>
      </c>
      <c r="K495" s="110">
        <v>240859</v>
      </c>
      <c r="L495" s="111">
        <v>1049984</v>
      </c>
      <c r="M495" s="110">
        <v>613513</v>
      </c>
      <c r="N495" s="14" t="s">
        <v>82</v>
      </c>
      <c r="Q495" s="112">
        <f>INDEX('[3]ROM Temp'!$H$6:$AB$30, MATCH(N495,'[3]ROM Temp'!$B$6:$B$30, 0), MATCH(E495,'[3]ROM Temp'!$H$4:$AA$4, 0))</f>
        <v>14.94940639857362</v>
      </c>
      <c r="S495" s="110">
        <v>0.58430699896379301</v>
      </c>
      <c r="T495" s="110">
        <v>0.22939301932219899</v>
      </c>
      <c r="U495" s="110">
        <v>2024</v>
      </c>
    </row>
    <row r="496" spans="2:21" ht="28.8">
      <c r="B496" s="110" t="s">
        <v>105</v>
      </c>
      <c r="C496" s="110" t="s">
        <v>127</v>
      </c>
      <c r="D496" s="110" t="s">
        <v>128</v>
      </c>
      <c r="E496" s="110" t="s">
        <v>148</v>
      </c>
      <c r="F496" t="s">
        <v>149</v>
      </c>
      <c r="G496" s="110" t="s">
        <v>131</v>
      </c>
      <c r="H496" s="110" t="s">
        <v>62</v>
      </c>
      <c r="I496" s="110" t="s">
        <v>142</v>
      </c>
      <c r="J496" s="110" t="s">
        <v>112</v>
      </c>
      <c r="K496" s="110">
        <v>240859</v>
      </c>
      <c r="L496" s="111">
        <v>1049984</v>
      </c>
      <c r="M496" s="110">
        <v>613513</v>
      </c>
      <c r="N496" s="13" t="s">
        <v>83</v>
      </c>
      <c r="Q496" s="112">
        <f>INDEX('[3]ROM Temp'!$H$6:$AB$30, MATCH(N496,'[3]ROM Temp'!$B$6:$B$30, 0), MATCH(E496,'[3]ROM Temp'!$H$4:$AA$4, 0))</f>
        <v>0</v>
      </c>
      <c r="S496" s="110">
        <v>0.58430699896379301</v>
      </c>
      <c r="T496" s="110">
        <v>0.22939301932219899</v>
      </c>
      <c r="U496" s="110">
        <v>2024</v>
      </c>
    </row>
    <row r="497" spans="2:21" ht="28.8">
      <c r="B497" s="110" t="s">
        <v>105</v>
      </c>
      <c r="C497" s="110" t="s">
        <v>127</v>
      </c>
      <c r="D497" s="110" t="s">
        <v>128</v>
      </c>
      <c r="E497" s="110" t="s">
        <v>148</v>
      </c>
      <c r="F497" t="s">
        <v>149</v>
      </c>
      <c r="G497" s="110" t="s">
        <v>131</v>
      </c>
      <c r="H497" s="110" t="s">
        <v>62</v>
      </c>
      <c r="I497" s="110" t="s">
        <v>142</v>
      </c>
      <c r="J497" s="110" t="s">
        <v>112</v>
      </c>
      <c r="K497" s="110">
        <v>240859</v>
      </c>
      <c r="L497" s="111">
        <v>1049984</v>
      </c>
      <c r="M497" s="110">
        <v>613513</v>
      </c>
      <c r="N497" s="13" t="s">
        <v>84</v>
      </c>
      <c r="Q497" s="112">
        <f>INDEX('[3]ROM Temp'!$H$6:$AB$30, MATCH(N497,'[3]ROM Temp'!$B$6:$B$30, 0), MATCH(E497,'[3]ROM Temp'!$H$4:$AA$4, 0))</f>
        <v>0</v>
      </c>
      <c r="S497" s="110">
        <v>0.58430699896379301</v>
      </c>
      <c r="T497" s="110">
        <v>0.22939301932219899</v>
      </c>
      <c r="U497" s="110">
        <v>2024</v>
      </c>
    </row>
    <row r="498" spans="2:21" ht="28.8">
      <c r="B498" s="110" t="s">
        <v>105</v>
      </c>
      <c r="C498" s="110" t="s">
        <v>127</v>
      </c>
      <c r="D498" s="110" t="s">
        <v>128</v>
      </c>
      <c r="E498" s="110" t="s">
        <v>148</v>
      </c>
      <c r="F498" t="s">
        <v>149</v>
      </c>
      <c r="G498" s="110" t="s">
        <v>131</v>
      </c>
      <c r="H498" s="110" t="s">
        <v>62</v>
      </c>
      <c r="I498" s="110" t="s">
        <v>142</v>
      </c>
      <c r="J498" s="110" t="s">
        <v>112</v>
      </c>
      <c r="K498" s="110">
        <v>240859</v>
      </c>
      <c r="L498" s="111">
        <v>1049984</v>
      </c>
      <c r="M498" s="110">
        <v>613513</v>
      </c>
      <c r="N498" s="13" t="s">
        <v>85</v>
      </c>
      <c r="Q498" s="112">
        <f>INDEX('[3]ROM Temp'!$H$6:$AB$30, MATCH(N498,'[3]ROM Temp'!$B$6:$B$30, 0), MATCH(E498,'[3]ROM Temp'!$H$4:$AA$4, 0))</f>
        <v>0</v>
      </c>
      <c r="S498" s="110">
        <v>0.58430699896379301</v>
      </c>
      <c r="T498" s="110">
        <v>0.22939301932219899</v>
      </c>
      <c r="U498" s="110">
        <v>2024</v>
      </c>
    </row>
    <row r="499" spans="2:21" ht="28.8">
      <c r="B499" s="110" t="s">
        <v>105</v>
      </c>
      <c r="C499" s="110" t="s">
        <v>127</v>
      </c>
      <c r="D499" s="110" t="s">
        <v>128</v>
      </c>
      <c r="E499" s="110" t="s">
        <v>148</v>
      </c>
      <c r="F499" t="s">
        <v>149</v>
      </c>
      <c r="G499" s="110" t="s">
        <v>131</v>
      </c>
      <c r="H499" s="110" t="s">
        <v>62</v>
      </c>
      <c r="I499" s="110" t="s">
        <v>142</v>
      </c>
      <c r="J499" s="110" t="s">
        <v>112</v>
      </c>
      <c r="K499" s="110">
        <v>240859</v>
      </c>
      <c r="L499" s="111">
        <v>1049984</v>
      </c>
      <c r="M499" s="110">
        <v>613513</v>
      </c>
      <c r="N499" s="114" t="s">
        <v>86</v>
      </c>
      <c r="Q499" s="112">
        <f>INDEX('[3]ROM Temp'!$H$6:$AB$30, MATCH(N499,'[3]ROM Temp'!$B$6:$B$30, 0), MATCH(E499,'[3]ROM Temp'!$H$4:$AA$4, 0))</f>
        <v>0</v>
      </c>
      <c r="S499" s="110">
        <v>0.58430699896379301</v>
      </c>
      <c r="T499" s="110">
        <v>0.22939301932219899</v>
      </c>
      <c r="U499" s="110">
        <v>2024</v>
      </c>
    </row>
    <row r="500" spans="2:21" ht="28.8">
      <c r="B500" s="110" t="s">
        <v>105</v>
      </c>
      <c r="C500" s="110" t="s">
        <v>127</v>
      </c>
      <c r="D500" s="110" t="s">
        <v>128</v>
      </c>
      <c r="E500" s="110" t="s">
        <v>148</v>
      </c>
      <c r="F500" t="s">
        <v>149</v>
      </c>
      <c r="G500" s="110" t="s">
        <v>131</v>
      </c>
      <c r="H500" s="110" t="s">
        <v>62</v>
      </c>
      <c r="I500" s="110" t="s">
        <v>142</v>
      </c>
      <c r="J500" s="110" t="s">
        <v>112</v>
      </c>
      <c r="K500" s="110">
        <v>240859</v>
      </c>
      <c r="L500" s="111">
        <v>1049984</v>
      </c>
      <c r="M500" s="110">
        <v>613513</v>
      </c>
      <c r="N500" s="114" t="s">
        <v>87</v>
      </c>
      <c r="Q500" s="112">
        <f>INDEX('[3]ROM Temp'!$H$6:$AB$30, MATCH(N500,'[3]ROM Temp'!$B$6:$B$30, 0), MATCH(E500,'[3]ROM Temp'!$H$4:$AB$4, 0))</f>
        <v>0</v>
      </c>
      <c r="S500" s="110">
        <v>0.58430699896379301</v>
      </c>
      <c r="T500" s="110">
        <v>0.22939301932219899</v>
      </c>
      <c r="U500" s="110">
        <v>2024</v>
      </c>
    </row>
    <row r="501" spans="2:21" ht="28.8">
      <c r="B501" s="110" t="s">
        <v>105</v>
      </c>
      <c r="C501" s="110" t="s">
        <v>127</v>
      </c>
      <c r="D501" s="110" t="s">
        <v>128</v>
      </c>
      <c r="E501" s="110" t="s">
        <v>148</v>
      </c>
      <c r="F501" t="s">
        <v>149</v>
      </c>
      <c r="G501" s="110" t="s">
        <v>131</v>
      </c>
      <c r="H501" s="110" t="s">
        <v>62</v>
      </c>
      <c r="I501" s="110" t="s">
        <v>142</v>
      </c>
      <c r="J501" s="110" t="s">
        <v>112</v>
      </c>
      <c r="K501" s="110">
        <v>240859</v>
      </c>
      <c r="L501" s="111">
        <v>1049984</v>
      </c>
      <c r="M501" s="110">
        <v>613513</v>
      </c>
      <c r="N501" s="14" t="s">
        <v>88</v>
      </c>
      <c r="Q501" s="112">
        <f>INDEX('[3]ROM Temp'!$H$6:$AB$30, MATCH(N501,'[3]ROM Temp'!$B$6:$B$30, 0), MATCH(E501,'[3]ROM Temp'!$H$4:$AB$4, 0))</f>
        <v>0</v>
      </c>
      <c r="S501" s="110">
        <v>0.58430699896379301</v>
      </c>
      <c r="T501" s="110">
        <v>0.22939301932219899</v>
      </c>
      <c r="U501" s="110">
        <v>2024</v>
      </c>
    </row>
    <row r="502" spans="2:21" ht="25.95" customHeight="1">
      <c r="B502" s="117" t="s">
        <v>56</v>
      </c>
      <c r="C502" s="110" t="s">
        <v>150</v>
      </c>
      <c r="D502" s="110" t="s">
        <v>150</v>
      </c>
      <c r="E502" s="110" t="s">
        <v>151</v>
      </c>
      <c r="F502" t="s">
        <v>152</v>
      </c>
      <c r="G502" s="110" t="s">
        <v>153</v>
      </c>
      <c r="H502" s="110" t="s">
        <v>62</v>
      </c>
      <c r="I502" s="110" t="s">
        <v>63</v>
      </c>
      <c r="J502" s="110" t="s">
        <v>112</v>
      </c>
      <c r="L502" s="116">
        <v>235000</v>
      </c>
      <c r="M502" s="110">
        <v>58500</v>
      </c>
      <c r="N502" s="13" t="s">
        <v>64</v>
      </c>
      <c r="Q502" s="112">
        <f>INDEX('[3]ROM Temp'!$H$6:$AB$30, MATCH(N502,'[3]ROM Temp'!$B$6:$B$30, 0), MATCH(E502,'[3]ROM Temp'!$H$4:$AB$4, 0))</f>
        <v>0</v>
      </c>
      <c r="S502" s="118">
        <f>M502/L502</f>
        <v>0.24893617021276596</v>
      </c>
    </row>
    <row r="503" spans="2:21" ht="28.8">
      <c r="B503" s="117" t="s">
        <v>56</v>
      </c>
      <c r="C503" s="110" t="s">
        <v>150</v>
      </c>
      <c r="D503" s="110" t="s">
        <v>150</v>
      </c>
      <c r="E503" s="110" t="s">
        <v>151</v>
      </c>
      <c r="F503" t="s">
        <v>152</v>
      </c>
      <c r="G503" s="110" t="s">
        <v>153</v>
      </c>
      <c r="H503" s="110" t="s">
        <v>62</v>
      </c>
      <c r="I503" s="110" t="s">
        <v>63</v>
      </c>
      <c r="J503" s="110" t="s">
        <v>112</v>
      </c>
      <c r="L503" s="116">
        <v>235000</v>
      </c>
      <c r="M503" s="110">
        <v>58500</v>
      </c>
      <c r="N503" s="13" t="s">
        <v>65</v>
      </c>
      <c r="Q503" s="112">
        <f>INDEX('[3]ROM Temp'!$H$6:$AB$30, MATCH(N503,'[3]ROM Temp'!$B$6:$B$30, 0), MATCH(E503,'[3]ROM Temp'!$H$4:$AB$4, 0))</f>
        <v>0</v>
      </c>
      <c r="S503" s="118">
        <f t="shared" ref="S503:S526" si="1">M503/L503</f>
        <v>0.24893617021276596</v>
      </c>
    </row>
    <row r="504" spans="2:21" ht="28.8">
      <c r="B504" s="117" t="s">
        <v>56</v>
      </c>
      <c r="C504" s="110" t="s">
        <v>150</v>
      </c>
      <c r="D504" s="110" t="s">
        <v>150</v>
      </c>
      <c r="E504" s="110" t="s">
        <v>151</v>
      </c>
      <c r="F504" t="s">
        <v>152</v>
      </c>
      <c r="G504" s="110" t="s">
        <v>153</v>
      </c>
      <c r="H504" s="110" t="s">
        <v>62</v>
      </c>
      <c r="I504" s="110" t="s">
        <v>63</v>
      </c>
      <c r="J504" s="110" t="s">
        <v>112</v>
      </c>
      <c r="L504" s="116">
        <v>235000</v>
      </c>
      <c r="M504" s="110">
        <v>58500</v>
      </c>
      <c r="N504" s="13" t="s">
        <v>66</v>
      </c>
      <c r="Q504" s="112">
        <f>INDEX('[3]ROM Temp'!$H$6:$AB$30, MATCH(N504,'[3]ROM Temp'!$B$6:$B$30, 0), MATCH(E504,'[3]ROM Temp'!$H$4:$AB$4, 0))</f>
        <v>8.2935625531914887</v>
      </c>
      <c r="S504" s="118">
        <f t="shared" si="1"/>
        <v>0.24893617021276596</v>
      </c>
    </row>
    <row r="505" spans="2:21" ht="28.8">
      <c r="B505" s="117" t="s">
        <v>56</v>
      </c>
      <c r="C505" s="110" t="s">
        <v>150</v>
      </c>
      <c r="D505" s="110" t="s">
        <v>150</v>
      </c>
      <c r="E505" s="110" t="s">
        <v>151</v>
      </c>
      <c r="F505" t="s">
        <v>152</v>
      </c>
      <c r="G505" s="110" t="s">
        <v>153</v>
      </c>
      <c r="H505" s="110" t="s">
        <v>62</v>
      </c>
      <c r="I505" s="110" t="s">
        <v>63</v>
      </c>
      <c r="J505" s="110" t="s">
        <v>112</v>
      </c>
      <c r="L505" s="116">
        <v>235000</v>
      </c>
      <c r="M505" s="110">
        <v>58500</v>
      </c>
      <c r="N505" s="13" t="s">
        <v>67</v>
      </c>
      <c r="Q505" s="112">
        <f>INDEX('[3]ROM Temp'!$H$6:$AB$30, MATCH(N505,'[3]ROM Temp'!$B$6:$B$30, 0), MATCH(E505,'[3]ROM Temp'!$H$4:$AB$4, 0))</f>
        <v>38.586212802806827</v>
      </c>
      <c r="S505" s="118">
        <f t="shared" si="1"/>
        <v>0.24893617021276596</v>
      </c>
    </row>
    <row r="506" spans="2:21" ht="28.8">
      <c r="B506" s="117" t="s">
        <v>56</v>
      </c>
      <c r="C506" s="110" t="s">
        <v>150</v>
      </c>
      <c r="D506" s="110" t="s">
        <v>150</v>
      </c>
      <c r="E506" s="110" t="s">
        <v>151</v>
      </c>
      <c r="F506" t="s">
        <v>152</v>
      </c>
      <c r="G506" s="110" t="s">
        <v>153</v>
      </c>
      <c r="H506" s="110" t="s">
        <v>62</v>
      </c>
      <c r="I506" s="110" t="s">
        <v>63</v>
      </c>
      <c r="J506" s="110" t="s">
        <v>112</v>
      </c>
      <c r="L506" s="116">
        <v>235000</v>
      </c>
      <c r="M506" s="110">
        <v>58500</v>
      </c>
      <c r="N506" s="13" t="s">
        <v>68</v>
      </c>
      <c r="Q506" s="112">
        <f>INDEX('[3]ROM Temp'!$H$6:$AB$30, MATCH(N506,'[3]ROM Temp'!$B$6:$B$30, 0), MATCH(E506,'[3]ROM Temp'!$H$4:$AB$4, 0))</f>
        <v>0</v>
      </c>
      <c r="S506" s="118">
        <f t="shared" si="1"/>
        <v>0.24893617021276596</v>
      </c>
    </row>
    <row r="507" spans="2:21" ht="28.8">
      <c r="B507" s="117" t="s">
        <v>56</v>
      </c>
      <c r="C507" s="110" t="s">
        <v>150</v>
      </c>
      <c r="D507" s="110" t="s">
        <v>150</v>
      </c>
      <c r="E507" s="110" t="s">
        <v>151</v>
      </c>
      <c r="F507" t="s">
        <v>152</v>
      </c>
      <c r="G507" s="110" t="s">
        <v>153</v>
      </c>
      <c r="H507" s="110" t="s">
        <v>62</v>
      </c>
      <c r="I507" s="110" t="s">
        <v>63</v>
      </c>
      <c r="J507" s="110" t="s">
        <v>112</v>
      </c>
      <c r="L507" s="116">
        <v>235000</v>
      </c>
      <c r="M507" s="110">
        <v>58500</v>
      </c>
      <c r="N507" s="13" t="s">
        <v>69</v>
      </c>
      <c r="Q507" s="112">
        <f>INDEX('[3]ROM Temp'!$H$6:$AB$30, MATCH(N507,'[3]ROM Temp'!$B$6:$B$30, 0), MATCH(E507,'[3]ROM Temp'!$H$4:$AB$4, 0))</f>
        <v>49.180746124915771</v>
      </c>
      <c r="S507" s="118">
        <f t="shared" si="1"/>
        <v>0.24893617021276596</v>
      </c>
    </row>
    <row r="508" spans="2:21" ht="28.8">
      <c r="B508" s="117" t="s">
        <v>56</v>
      </c>
      <c r="C508" s="110" t="s">
        <v>150</v>
      </c>
      <c r="D508" s="110" t="s">
        <v>150</v>
      </c>
      <c r="E508" s="110" t="s">
        <v>151</v>
      </c>
      <c r="F508" t="s">
        <v>152</v>
      </c>
      <c r="G508" s="110" t="s">
        <v>153</v>
      </c>
      <c r="H508" s="110" t="s">
        <v>62</v>
      </c>
      <c r="I508" s="110" t="s">
        <v>63</v>
      </c>
      <c r="J508" s="110" t="s">
        <v>112</v>
      </c>
      <c r="L508" s="116">
        <v>235000</v>
      </c>
      <c r="M508" s="110">
        <v>58500</v>
      </c>
      <c r="N508" s="14" t="s">
        <v>70</v>
      </c>
      <c r="Q508" s="112">
        <f>INDEX('[3]ROM Temp'!$H$6:$AB$30, MATCH(N508,'[3]ROM Temp'!$B$6:$B$30, 0), MATCH(E508,'[3]ROM Temp'!$H$4:$AB$4, 0))</f>
        <v>15.281867191489361</v>
      </c>
      <c r="S508" s="118">
        <f t="shared" si="1"/>
        <v>0.24893617021276596</v>
      </c>
    </row>
    <row r="509" spans="2:21" ht="28.8">
      <c r="B509" s="117" t="s">
        <v>56</v>
      </c>
      <c r="C509" s="110" t="s">
        <v>150</v>
      </c>
      <c r="D509" s="110" t="s">
        <v>150</v>
      </c>
      <c r="E509" s="110" t="s">
        <v>151</v>
      </c>
      <c r="F509" t="s">
        <v>152</v>
      </c>
      <c r="G509" s="110" t="s">
        <v>153</v>
      </c>
      <c r="H509" s="110" t="s">
        <v>62</v>
      </c>
      <c r="I509" s="110" t="s">
        <v>63</v>
      </c>
      <c r="J509" s="110" t="s">
        <v>112</v>
      </c>
      <c r="L509" s="116">
        <v>235000</v>
      </c>
      <c r="M509" s="110">
        <v>58500</v>
      </c>
      <c r="N509" s="14" t="s">
        <v>71</v>
      </c>
      <c r="Q509" s="112">
        <f>INDEX('[3]ROM Temp'!$H$6:$AB$30, MATCH(N509,'[3]ROM Temp'!$B$6:$B$30, 0), MATCH(E509,'[3]ROM Temp'!$H$4:$AB$4, 0))</f>
        <v>7.8102686808510642</v>
      </c>
      <c r="S509" s="118">
        <f t="shared" si="1"/>
        <v>0.24893617021276596</v>
      </c>
    </row>
    <row r="510" spans="2:21" ht="28.8">
      <c r="B510" s="117" t="s">
        <v>56</v>
      </c>
      <c r="C510" s="110" t="s">
        <v>150</v>
      </c>
      <c r="D510" s="110" t="s">
        <v>150</v>
      </c>
      <c r="E510" s="110" t="s">
        <v>151</v>
      </c>
      <c r="F510" t="s">
        <v>152</v>
      </c>
      <c r="G510" s="110" t="s">
        <v>153</v>
      </c>
      <c r="H510" s="110" t="s">
        <v>62</v>
      </c>
      <c r="I510" s="110" t="s">
        <v>63</v>
      </c>
      <c r="J510" s="110" t="s">
        <v>112</v>
      </c>
      <c r="L510" s="116">
        <v>235000</v>
      </c>
      <c r="M510" s="110">
        <v>58500</v>
      </c>
      <c r="N510" s="14" t="s">
        <v>72</v>
      </c>
      <c r="Q510" s="112">
        <f>INDEX('[3]ROM Temp'!$H$6:$AB$30, MATCH(N510,'[3]ROM Temp'!$B$6:$B$30, 0), MATCH(E510,'[3]ROM Temp'!$H$4:$AB$4, 0))</f>
        <v>7.0502969361702119</v>
      </c>
      <c r="S510" s="118">
        <f t="shared" si="1"/>
        <v>0.24893617021276596</v>
      </c>
    </row>
    <row r="511" spans="2:21" ht="28.8">
      <c r="B511" s="117" t="s">
        <v>56</v>
      </c>
      <c r="C511" s="110" t="s">
        <v>150</v>
      </c>
      <c r="D511" s="110" t="s">
        <v>150</v>
      </c>
      <c r="E511" s="110" t="s">
        <v>151</v>
      </c>
      <c r="F511" t="s">
        <v>152</v>
      </c>
      <c r="G511" s="110" t="s">
        <v>153</v>
      </c>
      <c r="H511" s="110" t="s">
        <v>62</v>
      </c>
      <c r="I511" s="110" t="s">
        <v>63</v>
      </c>
      <c r="J511" s="110" t="s">
        <v>112</v>
      </c>
      <c r="L511" s="116">
        <v>235000</v>
      </c>
      <c r="M511" s="110">
        <v>58500</v>
      </c>
      <c r="N511" s="14" t="s">
        <v>73</v>
      </c>
      <c r="Q511" s="112">
        <f>INDEX('[3]ROM Temp'!$H$6:$AB$30, MATCH(N511,'[3]ROM Temp'!$B$6:$B$30, 0), MATCH(E511,'[3]ROM Temp'!$H$4:$AB$4, 0))</f>
        <v>0</v>
      </c>
      <c r="S511" s="118">
        <f t="shared" si="1"/>
        <v>0.24893617021276596</v>
      </c>
    </row>
    <row r="512" spans="2:21" ht="28.8">
      <c r="B512" s="117" t="s">
        <v>56</v>
      </c>
      <c r="C512" s="110" t="s">
        <v>150</v>
      </c>
      <c r="D512" s="110" t="s">
        <v>150</v>
      </c>
      <c r="E512" s="110" t="s">
        <v>151</v>
      </c>
      <c r="F512" t="s">
        <v>152</v>
      </c>
      <c r="G512" s="110" t="s">
        <v>153</v>
      </c>
      <c r="H512" s="110" t="s">
        <v>62</v>
      </c>
      <c r="I512" s="110" t="s">
        <v>63</v>
      </c>
      <c r="J512" s="110" t="s">
        <v>112</v>
      </c>
      <c r="L512" s="116">
        <v>235000</v>
      </c>
      <c r="M512" s="110">
        <v>58500</v>
      </c>
      <c r="N512" s="14" t="s">
        <v>74</v>
      </c>
      <c r="Q512" s="112">
        <f>INDEX('[3]ROM Temp'!$H$6:$AB$30, MATCH(N512,'[3]ROM Temp'!$B$6:$B$30, 0), MATCH(E512,'[3]ROM Temp'!$H$4:$AB$4, 0))</f>
        <v>11.992340425531914</v>
      </c>
      <c r="S512" s="118">
        <f t="shared" si="1"/>
        <v>0.24893617021276596</v>
      </c>
    </row>
    <row r="513" spans="2:19" ht="28.8">
      <c r="B513" s="117" t="s">
        <v>56</v>
      </c>
      <c r="C513" s="110" t="s">
        <v>150</v>
      </c>
      <c r="D513" s="110" t="s">
        <v>150</v>
      </c>
      <c r="E513" s="110" t="s">
        <v>151</v>
      </c>
      <c r="F513" t="s">
        <v>152</v>
      </c>
      <c r="G513" s="110" t="s">
        <v>153</v>
      </c>
      <c r="H513" s="110" t="s">
        <v>62</v>
      </c>
      <c r="I513" s="110" t="s">
        <v>63</v>
      </c>
      <c r="J513" s="110" t="s">
        <v>112</v>
      </c>
      <c r="L513" s="116">
        <v>235000</v>
      </c>
      <c r="M513" s="110">
        <v>58500</v>
      </c>
      <c r="N513" s="13" t="s">
        <v>75</v>
      </c>
      <c r="Q513" s="112">
        <f>INDEX('[3]ROM Temp'!$H$6:$AB$30, MATCH(N513,'[3]ROM Temp'!$B$6:$B$30, 0), MATCH(E513,'[3]ROM Temp'!$H$4:$AB$4, 0))</f>
        <v>47.4171845106383</v>
      </c>
      <c r="S513" s="118">
        <f t="shared" si="1"/>
        <v>0.24893617021276596</v>
      </c>
    </row>
    <row r="514" spans="2:19" ht="28.8">
      <c r="B514" s="117" t="s">
        <v>56</v>
      </c>
      <c r="C514" s="110" t="s">
        <v>150</v>
      </c>
      <c r="D514" s="110" t="s">
        <v>150</v>
      </c>
      <c r="E514" s="110" t="s">
        <v>151</v>
      </c>
      <c r="F514" t="s">
        <v>152</v>
      </c>
      <c r="G514" s="110" t="s">
        <v>153</v>
      </c>
      <c r="H514" s="110" t="s">
        <v>62</v>
      </c>
      <c r="I514" s="110" t="s">
        <v>63</v>
      </c>
      <c r="J514" s="110" t="s">
        <v>112</v>
      </c>
      <c r="L514" s="116">
        <v>235000</v>
      </c>
      <c r="M514" s="110">
        <v>58500</v>
      </c>
      <c r="N514" s="14" t="s">
        <v>76</v>
      </c>
      <c r="Q514" s="112">
        <f>INDEX('[3]ROM Temp'!$H$6:$AB$30, MATCH(N514,'[3]ROM Temp'!$B$6:$B$30, 0), MATCH(E514,'[3]ROM Temp'!$H$4:$AB$4, 0))</f>
        <v>0</v>
      </c>
      <c r="S514" s="118">
        <f t="shared" si="1"/>
        <v>0.24893617021276596</v>
      </c>
    </row>
    <row r="515" spans="2:19" ht="28.8">
      <c r="B515" s="117" t="s">
        <v>56</v>
      </c>
      <c r="C515" s="110" t="s">
        <v>150</v>
      </c>
      <c r="D515" s="110" t="s">
        <v>150</v>
      </c>
      <c r="E515" s="110" t="s">
        <v>151</v>
      </c>
      <c r="F515" t="s">
        <v>152</v>
      </c>
      <c r="G515" s="110" t="s">
        <v>153</v>
      </c>
      <c r="H515" s="110" t="s">
        <v>62</v>
      </c>
      <c r="I515" s="110" t="s">
        <v>63</v>
      </c>
      <c r="J515" s="110" t="s">
        <v>112</v>
      </c>
      <c r="L515" s="116">
        <v>235000</v>
      </c>
      <c r="M515" s="110">
        <v>58500</v>
      </c>
      <c r="N515" s="14" t="s">
        <v>77</v>
      </c>
      <c r="Q515" s="112">
        <f>INDEX('[3]ROM Temp'!$H$6:$AB$30, MATCH(N515,'[3]ROM Temp'!$B$6:$B$30, 0), MATCH(E515,'[3]ROM Temp'!$H$4:$AB$4, 0))</f>
        <v>0</v>
      </c>
      <c r="S515" s="118">
        <f t="shared" si="1"/>
        <v>0.24893617021276596</v>
      </c>
    </row>
    <row r="516" spans="2:19" ht="28.8">
      <c r="B516" s="117" t="s">
        <v>56</v>
      </c>
      <c r="C516" s="110" t="s">
        <v>150</v>
      </c>
      <c r="D516" s="110" t="s">
        <v>150</v>
      </c>
      <c r="E516" s="110" t="s">
        <v>151</v>
      </c>
      <c r="F516" t="s">
        <v>152</v>
      </c>
      <c r="G516" s="110" t="s">
        <v>153</v>
      </c>
      <c r="H516" s="110" t="s">
        <v>62</v>
      </c>
      <c r="I516" s="110" t="s">
        <v>63</v>
      </c>
      <c r="J516" s="110" t="s">
        <v>112</v>
      </c>
      <c r="L516" s="116">
        <v>235000</v>
      </c>
      <c r="M516" s="110">
        <v>58500</v>
      </c>
      <c r="N516" s="14" t="s">
        <v>78</v>
      </c>
      <c r="Q516" s="112">
        <f>INDEX('[3]ROM Temp'!$H$6:$AB$30, MATCH(N516,'[3]ROM Temp'!$B$6:$B$30, 0), MATCH(E516,'[3]ROM Temp'!$H$4:$AB$4, 0))</f>
        <v>0</v>
      </c>
      <c r="S516" s="118">
        <f t="shared" si="1"/>
        <v>0.24893617021276596</v>
      </c>
    </row>
    <row r="517" spans="2:19" ht="28.8">
      <c r="B517" s="117" t="s">
        <v>56</v>
      </c>
      <c r="C517" s="110" t="s">
        <v>150</v>
      </c>
      <c r="D517" s="110" t="s">
        <v>150</v>
      </c>
      <c r="E517" s="110" t="s">
        <v>151</v>
      </c>
      <c r="F517" t="s">
        <v>152</v>
      </c>
      <c r="G517" s="110" t="s">
        <v>153</v>
      </c>
      <c r="H517" s="110" t="s">
        <v>62</v>
      </c>
      <c r="I517" s="110" t="s">
        <v>63</v>
      </c>
      <c r="J517" s="110" t="s">
        <v>112</v>
      </c>
      <c r="L517" s="116">
        <v>235000</v>
      </c>
      <c r="M517" s="110">
        <v>58500</v>
      </c>
      <c r="N517" s="13" t="s">
        <v>79</v>
      </c>
      <c r="Q517" s="112">
        <f>INDEX('[3]ROM Temp'!$H$6:$AB$30, MATCH(N517,'[3]ROM Temp'!$B$6:$B$30, 0), MATCH(E517,'[3]ROM Temp'!$H$4:$AB$4, 0))</f>
        <v>57</v>
      </c>
      <c r="S517" s="118">
        <f t="shared" si="1"/>
        <v>0.24893617021276596</v>
      </c>
    </row>
    <row r="518" spans="2:19" ht="28.8">
      <c r="B518" s="117" t="s">
        <v>56</v>
      </c>
      <c r="C518" s="110" t="s">
        <v>150</v>
      </c>
      <c r="D518" s="110" t="s">
        <v>150</v>
      </c>
      <c r="E518" s="110" t="s">
        <v>151</v>
      </c>
      <c r="F518" t="s">
        <v>152</v>
      </c>
      <c r="G518" s="110" t="s">
        <v>153</v>
      </c>
      <c r="H518" s="110" t="s">
        <v>62</v>
      </c>
      <c r="I518" s="110" t="s">
        <v>63</v>
      </c>
      <c r="J518" s="110" t="s">
        <v>112</v>
      </c>
      <c r="L518" s="116">
        <v>235000</v>
      </c>
      <c r="M518" s="110">
        <v>58500</v>
      </c>
      <c r="N518" s="13" t="s">
        <v>80</v>
      </c>
      <c r="Q518" s="112">
        <f>INDEX('[3]ROM Temp'!$H$6:$AB$30, MATCH(N518,'[3]ROM Temp'!$B$6:$B$30, 0), MATCH(E518,'[3]ROM Temp'!$H$4:$AB$4, 0))</f>
        <v>17.772331957446806</v>
      </c>
      <c r="S518" s="118">
        <f t="shared" si="1"/>
        <v>0.24893617021276596</v>
      </c>
    </row>
    <row r="519" spans="2:19" ht="28.8">
      <c r="B519" s="117" t="s">
        <v>56</v>
      </c>
      <c r="C519" s="110" t="s">
        <v>150</v>
      </c>
      <c r="D519" s="110" t="s">
        <v>150</v>
      </c>
      <c r="E519" s="110" t="s">
        <v>151</v>
      </c>
      <c r="F519" t="s">
        <v>152</v>
      </c>
      <c r="G519" s="110" t="s">
        <v>153</v>
      </c>
      <c r="H519" s="110" t="s">
        <v>62</v>
      </c>
      <c r="I519" s="110" t="s">
        <v>63</v>
      </c>
      <c r="J519" s="110" t="s">
        <v>112</v>
      </c>
      <c r="L519" s="116">
        <v>235000</v>
      </c>
      <c r="M519" s="110">
        <v>58500</v>
      </c>
      <c r="N519" s="13" t="s">
        <v>81</v>
      </c>
      <c r="Q519" s="112">
        <f>INDEX('[3]ROM Temp'!$H$6:$AB$30, MATCH(N519,'[3]ROM Temp'!$B$6:$B$30, 0), MATCH(E519,'[3]ROM Temp'!$H$4:$AB$4, 0))</f>
        <v>33.839372255319148</v>
      </c>
      <c r="S519" s="118">
        <f t="shared" si="1"/>
        <v>0.24893617021276596</v>
      </c>
    </row>
    <row r="520" spans="2:19" ht="28.8">
      <c r="B520" s="117" t="s">
        <v>56</v>
      </c>
      <c r="C520" s="110" t="s">
        <v>150</v>
      </c>
      <c r="D520" s="110" t="s">
        <v>150</v>
      </c>
      <c r="E520" s="110" t="s">
        <v>151</v>
      </c>
      <c r="F520" t="s">
        <v>152</v>
      </c>
      <c r="G520" s="110" t="s">
        <v>153</v>
      </c>
      <c r="H520" s="110" t="s">
        <v>62</v>
      </c>
      <c r="I520" s="110" t="s">
        <v>63</v>
      </c>
      <c r="J520" s="110" t="s">
        <v>112</v>
      </c>
      <c r="L520" s="116">
        <v>235000</v>
      </c>
      <c r="M520" s="110">
        <v>58500</v>
      </c>
      <c r="N520" s="14" t="s">
        <v>82</v>
      </c>
      <c r="Q520" s="112">
        <f>INDEX('[3]ROM Temp'!$H$6:$AB$30, MATCH(N520,'[3]ROM Temp'!$B$6:$B$30, 0), MATCH(E520,'[3]ROM Temp'!$H$4:$AB$4, 0))</f>
        <v>5.7537707234042559</v>
      </c>
      <c r="S520" s="118">
        <f t="shared" si="1"/>
        <v>0.24893617021276596</v>
      </c>
    </row>
    <row r="521" spans="2:19" ht="28.8">
      <c r="B521" s="117" t="s">
        <v>56</v>
      </c>
      <c r="C521" s="110" t="s">
        <v>150</v>
      </c>
      <c r="D521" s="110" t="s">
        <v>150</v>
      </c>
      <c r="E521" s="110" t="s">
        <v>151</v>
      </c>
      <c r="F521" t="s">
        <v>152</v>
      </c>
      <c r="G521" s="110" t="s">
        <v>153</v>
      </c>
      <c r="H521" s="110" t="s">
        <v>62</v>
      </c>
      <c r="I521" s="110" t="s">
        <v>63</v>
      </c>
      <c r="J521" s="110" t="s">
        <v>112</v>
      </c>
      <c r="L521" s="116">
        <v>235000</v>
      </c>
      <c r="M521" s="110">
        <v>58500</v>
      </c>
      <c r="N521" s="13" t="s">
        <v>83</v>
      </c>
      <c r="Q521" s="112">
        <f>INDEX('[3]ROM Temp'!$H$6:$AB$30, MATCH(N521,'[3]ROM Temp'!$B$6:$B$30, 0), MATCH(E521,'[3]ROM Temp'!$H$4:$AB$4, 0))</f>
        <v>0</v>
      </c>
      <c r="S521" s="118">
        <f t="shared" si="1"/>
        <v>0.24893617021276596</v>
      </c>
    </row>
    <row r="522" spans="2:19" ht="28.8">
      <c r="B522" s="117" t="s">
        <v>56</v>
      </c>
      <c r="C522" s="110" t="s">
        <v>150</v>
      </c>
      <c r="D522" s="110" t="s">
        <v>150</v>
      </c>
      <c r="E522" s="110" t="s">
        <v>151</v>
      </c>
      <c r="F522" t="s">
        <v>152</v>
      </c>
      <c r="G522" s="110" t="s">
        <v>153</v>
      </c>
      <c r="H522" s="110" t="s">
        <v>62</v>
      </c>
      <c r="I522" s="110" t="s">
        <v>63</v>
      </c>
      <c r="J522" s="110" t="s">
        <v>112</v>
      </c>
      <c r="L522" s="116">
        <v>235000</v>
      </c>
      <c r="M522" s="110">
        <v>58500</v>
      </c>
      <c r="N522" s="13" t="s">
        <v>84</v>
      </c>
      <c r="Q522" s="112">
        <f>INDEX('[3]ROM Temp'!$H$6:$AB$30, MATCH(N522,'[3]ROM Temp'!$B$6:$B$30, 0), MATCH(E522,'[3]ROM Temp'!$H$4:$AB$4, 0))</f>
        <v>20.66804491914894</v>
      </c>
      <c r="S522" s="118">
        <f t="shared" si="1"/>
        <v>0.24893617021276596</v>
      </c>
    </row>
    <row r="523" spans="2:19" ht="28.8">
      <c r="B523" s="117" t="s">
        <v>56</v>
      </c>
      <c r="C523" s="110" t="s">
        <v>150</v>
      </c>
      <c r="D523" s="110" t="s">
        <v>150</v>
      </c>
      <c r="E523" s="110" t="s">
        <v>151</v>
      </c>
      <c r="F523" t="s">
        <v>152</v>
      </c>
      <c r="G523" s="110" t="s">
        <v>153</v>
      </c>
      <c r="H523" s="110" t="s">
        <v>62</v>
      </c>
      <c r="I523" s="110" t="s">
        <v>63</v>
      </c>
      <c r="J523" s="110" t="s">
        <v>112</v>
      </c>
      <c r="L523" s="116">
        <v>235000</v>
      </c>
      <c r="M523" s="110">
        <v>58500</v>
      </c>
      <c r="N523" s="13" t="s">
        <v>85</v>
      </c>
      <c r="Q523" s="112">
        <f>INDEX('[3]ROM Temp'!$H$6:$AB$30, MATCH(N523,'[3]ROM Temp'!$B$6:$B$30, 0), MATCH(E523,'[3]ROM Temp'!$H$4:$AB$4, 0))</f>
        <v>39.847667384356605</v>
      </c>
      <c r="S523" s="118">
        <f t="shared" si="1"/>
        <v>0.24893617021276596</v>
      </c>
    </row>
    <row r="524" spans="2:19" ht="28.8">
      <c r="B524" s="117" t="s">
        <v>56</v>
      </c>
      <c r="C524" s="110" t="s">
        <v>150</v>
      </c>
      <c r="D524" s="110" t="s">
        <v>150</v>
      </c>
      <c r="E524" s="110" t="s">
        <v>151</v>
      </c>
      <c r="F524" t="s">
        <v>152</v>
      </c>
      <c r="G524" s="110" t="s">
        <v>153</v>
      </c>
      <c r="H524" s="110" t="s">
        <v>62</v>
      </c>
      <c r="I524" s="110" t="s">
        <v>63</v>
      </c>
      <c r="J524" s="110" t="s">
        <v>112</v>
      </c>
      <c r="L524" s="116">
        <v>235000</v>
      </c>
      <c r="M524" s="110">
        <v>58500</v>
      </c>
      <c r="N524" s="114" t="s">
        <v>86</v>
      </c>
      <c r="Q524" s="112">
        <f>INDEX('[3]ROM Temp'!$H$6:$AB$30, MATCH(N524,'[3]ROM Temp'!$B$6:$B$30, 0), MATCH(E524,'[3]ROM Temp'!$H$4:$AB$4, 0))</f>
        <v>0</v>
      </c>
      <c r="S524" s="118">
        <f t="shared" si="1"/>
        <v>0.24893617021276596</v>
      </c>
    </row>
    <row r="525" spans="2:19" ht="28.8">
      <c r="B525" s="117" t="s">
        <v>56</v>
      </c>
      <c r="C525" s="110" t="s">
        <v>150</v>
      </c>
      <c r="D525" s="110" t="s">
        <v>150</v>
      </c>
      <c r="E525" s="110" t="s">
        <v>151</v>
      </c>
      <c r="F525" t="s">
        <v>152</v>
      </c>
      <c r="G525" s="110" t="s">
        <v>153</v>
      </c>
      <c r="H525" s="110" t="s">
        <v>62</v>
      </c>
      <c r="I525" s="110" t="s">
        <v>63</v>
      </c>
      <c r="J525" s="110" t="s">
        <v>112</v>
      </c>
      <c r="L525" s="116">
        <v>235000</v>
      </c>
      <c r="M525" s="110">
        <v>58500</v>
      </c>
      <c r="N525" s="114" t="s">
        <v>87</v>
      </c>
      <c r="Q525" s="112">
        <f>INDEX('[3]ROM Temp'!$H$6:$AB$30, MATCH(N525,'[3]ROM Temp'!$B$6:$B$30, 0), MATCH(E525,'[3]ROM Temp'!$H$4:$AB$4, 0))</f>
        <v>0</v>
      </c>
      <c r="S525" s="118">
        <f t="shared" si="1"/>
        <v>0.24893617021276596</v>
      </c>
    </row>
    <row r="526" spans="2:19" ht="28.8">
      <c r="B526" s="117" t="s">
        <v>56</v>
      </c>
      <c r="C526" s="110" t="s">
        <v>150</v>
      </c>
      <c r="D526" s="110" t="s">
        <v>150</v>
      </c>
      <c r="E526" s="110" t="s">
        <v>151</v>
      </c>
      <c r="F526" t="s">
        <v>152</v>
      </c>
      <c r="G526" s="110" t="s">
        <v>153</v>
      </c>
      <c r="H526" s="110" t="s">
        <v>62</v>
      </c>
      <c r="I526" s="110" t="s">
        <v>63</v>
      </c>
      <c r="J526" s="110" t="s">
        <v>112</v>
      </c>
      <c r="L526" s="116">
        <v>235000</v>
      </c>
      <c r="M526" s="110">
        <v>58500</v>
      </c>
      <c r="N526" s="14" t="s">
        <v>88</v>
      </c>
      <c r="Q526" s="112">
        <f>INDEX('[3]ROM Temp'!$H$6:$AC$30, MATCH(N526,'[3]ROM Temp'!$B$6:$B$30, 0), MATCH(E526,'[3]ROM Temp'!$H$4:$AC$4, 0))</f>
        <v>0</v>
      </c>
      <c r="S526" s="118">
        <f t="shared" si="1"/>
        <v>0.24893617021276596</v>
      </c>
    </row>
    <row r="527" spans="2:19">
      <c r="B527" s="117" t="s">
        <v>56</v>
      </c>
      <c r="C527" s="110" t="s">
        <v>154</v>
      </c>
      <c r="D527" s="110" t="s">
        <v>154</v>
      </c>
      <c r="E527" s="110" t="s">
        <v>155</v>
      </c>
      <c r="F527" t="s">
        <v>156</v>
      </c>
      <c r="G527" s="110" t="s">
        <v>157</v>
      </c>
      <c r="H527" s="110" t="s">
        <v>62</v>
      </c>
      <c r="I527" s="110" t="s">
        <v>63</v>
      </c>
      <c r="L527" s="116">
        <v>4980240</v>
      </c>
      <c r="N527" s="13" t="s">
        <v>64</v>
      </c>
      <c r="Q527" s="112">
        <f>INDEX('[3]ROM Temp'!$H$6:$AC$30, MATCH(N527,'[3]ROM Temp'!$B$6:$B$30, 0), MATCH(E527,'[3]ROM Temp'!$H$4:$AC$4, 0))</f>
        <v>0</v>
      </c>
    </row>
    <row r="528" spans="2:19">
      <c r="B528" s="117" t="s">
        <v>56</v>
      </c>
      <c r="C528" s="110" t="s">
        <v>154</v>
      </c>
      <c r="D528" s="110" t="s">
        <v>154</v>
      </c>
      <c r="E528" s="110" t="s">
        <v>155</v>
      </c>
      <c r="F528" t="s">
        <v>156</v>
      </c>
      <c r="G528" s="110" t="s">
        <v>157</v>
      </c>
      <c r="H528" s="110" t="s">
        <v>62</v>
      </c>
      <c r="I528" s="110" t="s">
        <v>63</v>
      </c>
      <c r="L528" s="116">
        <v>4980240</v>
      </c>
      <c r="N528" s="13" t="s">
        <v>65</v>
      </c>
      <c r="Q528" s="112">
        <f>INDEX('[3]ROM Temp'!$H$6:$AC$30, MATCH(N528,'[3]ROM Temp'!$B$6:$B$30, 0), MATCH(E528,'[3]ROM Temp'!$H$4:$AC$4, 0))</f>
        <v>1.8554203683640302</v>
      </c>
    </row>
    <row r="529" spans="2:17">
      <c r="B529" s="117" t="s">
        <v>56</v>
      </c>
      <c r="C529" s="110" t="s">
        <v>154</v>
      </c>
      <c r="D529" s="110" t="s">
        <v>154</v>
      </c>
      <c r="E529" s="110" t="s">
        <v>155</v>
      </c>
      <c r="F529" t="s">
        <v>156</v>
      </c>
      <c r="G529" s="110" t="s">
        <v>157</v>
      </c>
      <c r="H529" s="110" t="s">
        <v>62</v>
      </c>
      <c r="I529" s="110" t="s">
        <v>63</v>
      </c>
      <c r="L529" s="116">
        <v>4980240</v>
      </c>
      <c r="N529" s="13" t="s">
        <v>66</v>
      </c>
      <c r="Q529" s="112">
        <f>INDEX('[3]ROM Temp'!$H$6:$AC$30, MATCH(N529,'[3]ROM Temp'!$B$6:$B$30, 0), MATCH(E529,'[3]ROM Temp'!$H$4:$AC$4, 0))</f>
        <v>4.8388136511375945</v>
      </c>
    </row>
    <row r="530" spans="2:17">
      <c r="B530" s="117" t="s">
        <v>56</v>
      </c>
      <c r="C530" s="110" t="s">
        <v>154</v>
      </c>
      <c r="D530" s="110" t="s">
        <v>154</v>
      </c>
      <c r="E530" s="110" t="s">
        <v>155</v>
      </c>
      <c r="F530" t="s">
        <v>156</v>
      </c>
      <c r="G530" s="110" t="s">
        <v>157</v>
      </c>
      <c r="H530" s="110" t="s">
        <v>62</v>
      </c>
      <c r="I530" s="110" t="s">
        <v>63</v>
      </c>
      <c r="L530" s="116">
        <v>4980240</v>
      </c>
      <c r="N530" s="13" t="s">
        <v>67</v>
      </c>
      <c r="Q530" s="112">
        <f>INDEX('[3]ROM Temp'!$H$6:$AC$30, MATCH(N530,'[3]ROM Temp'!$B$6:$B$30, 0), MATCH(E530,'[3]ROM Temp'!$H$4:$AC$4, 0))</f>
        <v>44.674236299572485</v>
      </c>
    </row>
    <row r="531" spans="2:17">
      <c r="B531" s="117" t="s">
        <v>56</v>
      </c>
      <c r="C531" s="110" t="s">
        <v>154</v>
      </c>
      <c r="D531" s="110" t="s">
        <v>154</v>
      </c>
      <c r="E531" s="110" t="s">
        <v>155</v>
      </c>
      <c r="F531" t="s">
        <v>156</v>
      </c>
      <c r="G531" s="110" t="s">
        <v>157</v>
      </c>
      <c r="H531" s="110" t="s">
        <v>62</v>
      </c>
      <c r="I531" s="110" t="s">
        <v>63</v>
      </c>
      <c r="L531" s="116">
        <v>4980240</v>
      </c>
      <c r="N531" s="13" t="s">
        <v>68</v>
      </c>
      <c r="Q531" s="112">
        <f>INDEX('[3]ROM Temp'!$H$6:$AC$30, MATCH(N531,'[3]ROM Temp'!$B$6:$B$30, 0), MATCH(E531,'[3]ROM Temp'!$H$4:$AC$4, 0))</f>
        <v>0</v>
      </c>
    </row>
    <row r="532" spans="2:17">
      <c r="B532" s="117" t="s">
        <v>56</v>
      </c>
      <c r="C532" s="110" t="s">
        <v>154</v>
      </c>
      <c r="D532" s="110" t="s">
        <v>154</v>
      </c>
      <c r="E532" s="110" t="s">
        <v>155</v>
      </c>
      <c r="F532" t="s">
        <v>156</v>
      </c>
      <c r="G532" s="110" t="s">
        <v>157</v>
      </c>
      <c r="H532" s="110" t="s">
        <v>62</v>
      </c>
      <c r="I532" s="110" t="s">
        <v>63</v>
      </c>
      <c r="L532" s="116">
        <v>4980240</v>
      </c>
      <c r="N532" s="13" t="s">
        <v>69</v>
      </c>
      <c r="Q532" s="112">
        <f>INDEX('[3]ROM Temp'!$H$6:$AC$30, MATCH(N532,'[3]ROM Temp'!$B$6:$B$30, 0), MATCH(E532,'[3]ROM Temp'!$H$4:$AC$4, 0))</f>
        <v>52.538482123510292</v>
      </c>
    </row>
    <row r="533" spans="2:17">
      <c r="B533" s="117" t="s">
        <v>56</v>
      </c>
      <c r="C533" s="110" t="s">
        <v>154</v>
      </c>
      <c r="D533" s="110" t="s">
        <v>154</v>
      </c>
      <c r="E533" s="110" t="s">
        <v>155</v>
      </c>
      <c r="F533" t="s">
        <v>156</v>
      </c>
      <c r="G533" s="110" t="s">
        <v>157</v>
      </c>
      <c r="H533" s="110" t="s">
        <v>62</v>
      </c>
      <c r="I533" s="110" t="s">
        <v>63</v>
      </c>
      <c r="L533" s="116">
        <v>4980240</v>
      </c>
      <c r="N533" s="14" t="s">
        <v>70</v>
      </c>
      <c r="Q533" s="112">
        <f>INDEX('[3]ROM Temp'!$H$6:$AC$30, MATCH(N533,'[3]ROM Temp'!$B$6:$B$30, 0), MATCH(E533,'[3]ROM Temp'!$H$4:$AC$4, 0))</f>
        <v>35.48982609859155</v>
      </c>
    </row>
    <row r="534" spans="2:17">
      <c r="B534" s="117" t="s">
        <v>56</v>
      </c>
      <c r="C534" s="110" t="s">
        <v>154</v>
      </c>
      <c r="D534" s="110" t="s">
        <v>154</v>
      </c>
      <c r="E534" s="110" t="s">
        <v>155</v>
      </c>
      <c r="F534" t="s">
        <v>156</v>
      </c>
      <c r="G534" s="110" t="s">
        <v>157</v>
      </c>
      <c r="H534" s="110" t="s">
        <v>62</v>
      </c>
      <c r="I534" s="110" t="s">
        <v>63</v>
      </c>
      <c r="L534" s="116">
        <v>4980240</v>
      </c>
      <c r="N534" s="14" t="s">
        <v>71</v>
      </c>
      <c r="Q534" s="112">
        <f>INDEX('[3]ROM Temp'!$H$6:$AC$30, MATCH(N534,'[3]ROM Temp'!$B$6:$B$30, 0), MATCH(E534,'[3]ROM Temp'!$H$4:$AC$4, 0))</f>
        <v>35.672791354279525</v>
      </c>
    </row>
    <row r="535" spans="2:17">
      <c r="B535" s="117" t="s">
        <v>56</v>
      </c>
      <c r="C535" s="110" t="s">
        <v>154</v>
      </c>
      <c r="D535" s="110" t="s">
        <v>154</v>
      </c>
      <c r="E535" s="110" t="s">
        <v>155</v>
      </c>
      <c r="F535" t="s">
        <v>156</v>
      </c>
      <c r="G535" s="110" t="s">
        <v>157</v>
      </c>
      <c r="H535" s="110" t="s">
        <v>62</v>
      </c>
      <c r="I535" s="110" t="s">
        <v>63</v>
      </c>
      <c r="L535" s="116">
        <v>4980240</v>
      </c>
      <c r="N535" s="14" t="s">
        <v>72</v>
      </c>
      <c r="Q535" s="112">
        <f>INDEX('[3]ROM Temp'!$H$6:$AC$30, MATCH(N535,'[3]ROM Temp'!$B$6:$B$30, 0), MATCH(E535,'[3]ROM Temp'!$H$4:$AC$4, 0))</f>
        <v>63.629989884252112</v>
      </c>
    </row>
    <row r="536" spans="2:17">
      <c r="B536" s="117" t="s">
        <v>56</v>
      </c>
      <c r="C536" s="110" t="s">
        <v>154</v>
      </c>
      <c r="D536" s="110" t="s">
        <v>154</v>
      </c>
      <c r="E536" s="110" t="s">
        <v>155</v>
      </c>
      <c r="F536" t="s">
        <v>156</v>
      </c>
      <c r="G536" s="110" t="s">
        <v>157</v>
      </c>
      <c r="H536" s="110" t="s">
        <v>62</v>
      </c>
      <c r="I536" s="110" t="s">
        <v>63</v>
      </c>
      <c r="L536" s="116">
        <v>4980240</v>
      </c>
      <c r="N536" s="14" t="s">
        <v>73</v>
      </c>
      <c r="Q536" s="112">
        <f>INDEX('[3]ROM Temp'!$H$6:$AC$30, MATCH(N536,'[3]ROM Temp'!$B$6:$B$30, 0), MATCH(E536,'[3]ROM Temp'!$H$4:$AC$4, 0))</f>
        <v>0</v>
      </c>
    </row>
    <row r="537" spans="2:17">
      <c r="B537" s="117" t="s">
        <v>56</v>
      </c>
      <c r="C537" s="110" t="s">
        <v>154</v>
      </c>
      <c r="D537" s="110" t="s">
        <v>154</v>
      </c>
      <c r="E537" s="110" t="s">
        <v>155</v>
      </c>
      <c r="F537" t="s">
        <v>156</v>
      </c>
      <c r="G537" s="110" t="s">
        <v>157</v>
      </c>
      <c r="H537" s="110" t="s">
        <v>62</v>
      </c>
      <c r="I537" s="110" t="s">
        <v>63</v>
      </c>
      <c r="L537" s="116">
        <v>4980240</v>
      </c>
      <c r="N537" s="14" t="s">
        <v>74</v>
      </c>
      <c r="Q537" s="112">
        <f>INDEX('[3]ROM Temp'!$H$6:$AC$30, MATCH(N537,'[3]ROM Temp'!$B$6:$B$30, 0), MATCH(E537,'[3]ROM Temp'!$H$4:$AC$4, 0))</f>
        <v>0</v>
      </c>
    </row>
    <row r="538" spans="2:17">
      <c r="B538" s="117" t="s">
        <v>56</v>
      </c>
      <c r="C538" s="110" t="s">
        <v>154</v>
      </c>
      <c r="D538" s="110" t="s">
        <v>154</v>
      </c>
      <c r="E538" s="110" t="s">
        <v>155</v>
      </c>
      <c r="F538" t="s">
        <v>156</v>
      </c>
      <c r="G538" s="110" t="s">
        <v>157</v>
      </c>
      <c r="H538" s="110" t="s">
        <v>62</v>
      </c>
      <c r="I538" s="110" t="s">
        <v>63</v>
      </c>
      <c r="L538" s="116">
        <v>4980240</v>
      </c>
      <c r="N538" s="13" t="s">
        <v>75</v>
      </c>
      <c r="Q538" s="112">
        <f>INDEX('[3]ROM Temp'!$H$6:$AC$30, MATCH(N538,'[3]ROM Temp'!$B$6:$B$30, 0), MATCH(E538,'[3]ROM Temp'!$H$4:$AC$4, 0))</f>
        <v>71.959047746478859</v>
      </c>
    </row>
    <row r="539" spans="2:17">
      <c r="B539" s="117" t="s">
        <v>56</v>
      </c>
      <c r="C539" s="110" t="s">
        <v>154</v>
      </c>
      <c r="D539" s="110" t="s">
        <v>154</v>
      </c>
      <c r="E539" s="110" t="s">
        <v>155</v>
      </c>
      <c r="F539" t="s">
        <v>156</v>
      </c>
      <c r="G539" s="110" t="s">
        <v>157</v>
      </c>
      <c r="H539" s="110" t="s">
        <v>62</v>
      </c>
      <c r="I539" s="110" t="s">
        <v>63</v>
      </c>
      <c r="L539" s="116">
        <v>4980240</v>
      </c>
      <c r="N539" s="14" t="s">
        <v>76</v>
      </c>
      <c r="Q539" s="112">
        <f>INDEX('[3]ROM Temp'!$H$6:$AC$30, MATCH(N539,'[3]ROM Temp'!$B$6:$B$30, 0), MATCH(E539,'[3]ROM Temp'!$H$4:$AC$4, 0))</f>
        <v>0</v>
      </c>
    </row>
    <row r="540" spans="2:17">
      <c r="B540" s="117" t="s">
        <v>56</v>
      </c>
      <c r="C540" s="110" t="s">
        <v>154</v>
      </c>
      <c r="D540" s="110" t="s">
        <v>154</v>
      </c>
      <c r="E540" s="110" t="s">
        <v>155</v>
      </c>
      <c r="F540" t="s">
        <v>156</v>
      </c>
      <c r="G540" s="110" t="s">
        <v>157</v>
      </c>
      <c r="H540" s="110" t="s">
        <v>62</v>
      </c>
      <c r="I540" s="110" t="s">
        <v>63</v>
      </c>
      <c r="L540" s="116">
        <v>4980240</v>
      </c>
      <c r="N540" s="14" t="s">
        <v>77</v>
      </c>
      <c r="Q540" s="112">
        <f>INDEX('[3]ROM Temp'!$H$6:$AC$30, MATCH(N540,'[3]ROM Temp'!$B$6:$B$30, 0), MATCH(E540,'[3]ROM Temp'!$H$4:$AC$4, 0))</f>
        <v>0</v>
      </c>
    </row>
    <row r="541" spans="2:17">
      <c r="B541" s="117" t="s">
        <v>56</v>
      </c>
      <c r="C541" s="110" t="s">
        <v>154</v>
      </c>
      <c r="D541" s="110" t="s">
        <v>154</v>
      </c>
      <c r="E541" s="110" t="s">
        <v>155</v>
      </c>
      <c r="F541" t="s">
        <v>156</v>
      </c>
      <c r="G541" s="110" t="s">
        <v>157</v>
      </c>
      <c r="H541" s="110" t="s">
        <v>62</v>
      </c>
      <c r="I541" s="110" t="s">
        <v>63</v>
      </c>
      <c r="L541" s="116">
        <v>4980240</v>
      </c>
      <c r="N541" s="14" t="s">
        <v>78</v>
      </c>
      <c r="Q541" s="112">
        <f>INDEX('[3]ROM Temp'!$H$6:$AC$30, MATCH(N541,'[3]ROM Temp'!$B$6:$B$30, 0), MATCH(E541,'[3]ROM Temp'!$H$4:$AC$4, 0))</f>
        <v>0</v>
      </c>
    </row>
    <row r="542" spans="2:17">
      <c r="B542" s="117" t="s">
        <v>56</v>
      </c>
      <c r="C542" s="110" t="s">
        <v>154</v>
      </c>
      <c r="D542" s="110" t="s">
        <v>154</v>
      </c>
      <c r="E542" s="110" t="s">
        <v>155</v>
      </c>
      <c r="F542" t="s">
        <v>156</v>
      </c>
      <c r="G542" s="110" t="s">
        <v>157</v>
      </c>
      <c r="H542" s="110" t="s">
        <v>62</v>
      </c>
      <c r="I542" s="110" t="s">
        <v>63</v>
      </c>
      <c r="L542" s="116">
        <v>4980240</v>
      </c>
      <c r="N542" s="13" t="s">
        <v>79</v>
      </c>
      <c r="Q542" s="112">
        <f>INDEX('[3]ROM Temp'!$H$6:$AC$30, MATCH(N542,'[3]ROM Temp'!$B$6:$B$30, 0), MATCH(E542,'[3]ROM Temp'!$H$4:$AC$4, 0))</f>
        <v>99.106578548212354</v>
      </c>
    </row>
    <row r="543" spans="2:17">
      <c r="B543" s="117" t="s">
        <v>56</v>
      </c>
      <c r="C543" s="110" t="s">
        <v>154</v>
      </c>
      <c r="D543" s="110" t="s">
        <v>154</v>
      </c>
      <c r="E543" s="110" t="s">
        <v>155</v>
      </c>
      <c r="F543" t="s">
        <v>156</v>
      </c>
      <c r="G543" s="110" t="s">
        <v>157</v>
      </c>
      <c r="H543" s="110" t="s">
        <v>62</v>
      </c>
      <c r="I543" s="110" t="s">
        <v>63</v>
      </c>
      <c r="L543" s="116">
        <v>4980240</v>
      </c>
      <c r="N543" s="13" t="s">
        <v>80</v>
      </c>
      <c r="Q543" s="112">
        <f>INDEX('[3]ROM Temp'!$H$6:$AC$30, MATCH(N543,'[3]ROM Temp'!$B$6:$B$30, 0), MATCH(E543,'[3]ROM Temp'!$H$4:$AC$4, 0))</f>
        <v>24.872915276273023</v>
      </c>
    </row>
    <row r="544" spans="2:17">
      <c r="B544" s="117" t="s">
        <v>56</v>
      </c>
      <c r="C544" s="110" t="s">
        <v>154</v>
      </c>
      <c r="D544" s="110" t="s">
        <v>154</v>
      </c>
      <c r="E544" s="110" t="s">
        <v>155</v>
      </c>
      <c r="F544" t="s">
        <v>156</v>
      </c>
      <c r="G544" s="110" t="s">
        <v>157</v>
      </c>
      <c r="H544" s="110" t="s">
        <v>62</v>
      </c>
      <c r="I544" s="110" t="s">
        <v>63</v>
      </c>
      <c r="L544" s="116">
        <v>4980240</v>
      </c>
      <c r="N544" s="13" t="s">
        <v>81</v>
      </c>
      <c r="Q544" s="112">
        <f>INDEX('[3]ROM Temp'!$H$6:$AC$30, MATCH(N544,'[3]ROM Temp'!$B$6:$B$30, 0), MATCH(E544,'[3]ROM Temp'!$H$4:$AC$4, 0))</f>
        <v>33.664198266522213</v>
      </c>
    </row>
    <row r="545" spans="2:17">
      <c r="B545" s="117" t="s">
        <v>56</v>
      </c>
      <c r="C545" s="110" t="s">
        <v>154</v>
      </c>
      <c r="D545" s="110" t="s">
        <v>154</v>
      </c>
      <c r="E545" s="110" t="s">
        <v>155</v>
      </c>
      <c r="F545" t="s">
        <v>156</v>
      </c>
      <c r="G545" s="110" t="s">
        <v>157</v>
      </c>
      <c r="H545" s="110" t="s">
        <v>62</v>
      </c>
      <c r="I545" s="110" t="s">
        <v>63</v>
      </c>
      <c r="L545" s="116">
        <v>4980240</v>
      </c>
      <c r="N545" s="14" t="s">
        <v>82</v>
      </c>
      <c r="Q545" s="112">
        <f>INDEX('[3]ROM Temp'!$H$6:$AC$30, MATCH(N545,'[3]ROM Temp'!$B$6:$B$30, 0), MATCH(E545,'[3]ROM Temp'!$H$4:$AC$4, 0))</f>
        <v>0</v>
      </c>
    </row>
    <row r="546" spans="2:17">
      <c r="B546" s="117" t="s">
        <v>56</v>
      </c>
      <c r="C546" s="110" t="s">
        <v>154</v>
      </c>
      <c r="D546" s="110" t="s">
        <v>154</v>
      </c>
      <c r="E546" s="110" t="s">
        <v>155</v>
      </c>
      <c r="F546" t="s">
        <v>156</v>
      </c>
      <c r="G546" s="110" t="s">
        <v>157</v>
      </c>
      <c r="H546" s="110" t="s">
        <v>62</v>
      </c>
      <c r="I546" s="110" t="s">
        <v>63</v>
      </c>
      <c r="L546" s="116">
        <v>4980240</v>
      </c>
      <c r="N546" s="13" t="s">
        <v>83</v>
      </c>
      <c r="Q546" s="112">
        <f>INDEX('[3]ROM Temp'!$H$6:$AC$30, MATCH(N546,'[3]ROM Temp'!$B$6:$B$30, 0), MATCH(E546,'[3]ROM Temp'!$H$4:$AC$4, 0))</f>
        <v>0</v>
      </c>
    </row>
    <row r="547" spans="2:17">
      <c r="B547" s="117" t="s">
        <v>56</v>
      </c>
      <c r="C547" s="110" t="s">
        <v>154</v>
      </c>
      <c r="D547" s="110" t="s">
        <v>154</v>
      </c>
      <c r="E547" s="110" t="s">
        <v>155</v>
      </c>
      <c r="F547" t="s">
        <v>156</v>
      </c>
      <c r="G547" s="110" t="s">
        <v>157</v>
      </c>
      <c r="H547" s="110" t="s">
        <v>62</v>
      </c>
      <c r="I547" s="110" t="s">
        <v>63</v>
      </c>
      <c r="L547" s="116">
        <v>4980240</v>
      </c>
      <c r="N547" s="13" t="s">
        <v>84</v>
      </c>
      <c r="Q547" s="112">
        <f>INDEX('[3]ROM Temp'!$H$6:$AC$30, MATCH(N547,'[3]ROM Temp'!$B$6:$B$30, 0), MATCH(E547,'[3]ROM Temp'!$H$4:$AC$4, 0))</f>
        <v>0</v>
      </c>
    </row>
    <row r="548" spans="2:17">
      <c r="B548" s="117" t="s">
        <v>56</v>
      </c>
      <c r="C548" s="110" t="s">
        <v>154</v>
      </c>
      <c r="D548" s="110" t="s">
        <v>154</v>
      </c>
      <c r="E548" s="110" t="s">
        <v>155</v>
      </c>
      <c r="F548" t="s">
        <v>156</v>
      </c>
      <c r="G548" s="110" t="s">
        <v>157</v>
      </c>
      <c r="H548" s="110" t="s">
        <v>62</v>
      </c>
      <c r="I548" s="110" t="s">
        <v>63</v>
      </c>
      <c r="L548" s="116">
        <v>4980240</v>
      </c>
      <c r="N548" s="13" t="s">
        <v>85</v>
      </c>
      <c r="Q548" s="112">
        <f>INDEX('[3]ROM Temp'!$H$6:$AC$30, MATCH(N548,'[3]ROM Temp'!$B$6:$B$30, 0), MATCH(E548,'[3]ROM Temp'!$H$4:$AC$4, 0))</f>
        <v>0</v>
      </c>
    </row>
    <row r="549" spans="2:17">
      <c r="B549" s="117" t="s">
        <v>56</v>
      </c>
      <c r="C549" s="110" t="s">
        <v>154</v>
      </c>
      <c r="D549" s="110" t="s">
        <v>154</v>
      </c>
      <c r="E549" s="110" t="s">
        <v>155</v>
      </c>
      <c r="F549" t="s">
        <v>156</v>
      </c>
      <c r="G549" s="110" t="s">
        <v>157</v>
      </c>
      <c r="H549" s="110" t="s">
        <v>62</v>
      </c>
      <c r="I549" s="110" t="s">
        <v>63</v>
      </c>
      <c r="L549" s="116">
        <v>4980240</v>
      </c>
      <c r="N549" s="114" t="s">
        <v>86</v>
      </c>
      <c r="Q549" s="112">
        <f>INDEX('[3]ROM Temp'!$H$6:$AC$30, MATCH(N549,'[3]ROM Temp'!$B$6:$B$30, 0), MATCH(E549,'[3]ROM Temp'!$H$4:$AC$4, 0))</f>
        <v>0</v>
      </c>
    </row>
    <row r="550" spans="2:17">
      <c r="B550" s="117" t="s">
        <v>56</v>
      </c>
      <c r="C550" s="110" t="s">
        <v>154</v>
      </c>
      <c r="D550" s="110" t="s">
        <v>154</v>
      </c>
      <c r="E550" s="110" t="s">
        <v>155</v>
      </c>
      <c r="F550" t="s">
        <v>156</v>
      </c>
      <c r="G550" s="110" t="s">
        <v>157</v>
      </c>
      <c r="H550" s="110" t="s">
        <v>62</v>
      </c>
      <c r="I550" s="110" t="s">
        <v>63</v>
      </c>
      <c r="L550" s="116">
        <v>4980240</v>
      </c>
      <c r="N550" s="114" t="s">
        <v>87</v>
      </c>
      <c r="Q550" s="112">
        <f>INDEX('[3]ROM Temp'!$H$6:$AC$30, MATCH(N550,'[3]ROM Temp'!$B$6:$B$30, 0), MATCH(E550,'[3]ROM Temp'!$H$4:$AC$4, 0))</f>
        <v>0</v>
      </c>
    </row>
    <row r="551" spans="2:17">
      <c r="B551" s="117" t="s">
        <v>56</v>
      </c>
      <c r="C551" s="110" t="s">
        <v>154</v>
      </c>
      <c r="D551" s="110" t="s">
        <v>154</v>
      </c>
      <c r="E551" s="110" t="s">
        <v>155</v>
      </c>
      <c r="F551" t="s">
        <v>156</v>
      </c>
      <c r="G551" s="110" t="s">
        <v>157</v>
      </c>
      <c r="H551" s="110" t="s">
        <v>62</v>
      </c>
      <c r="I551" s="110" t="s">
        <v>63</v>
      </c>
      <c r="L551" s="116">
        <v>4980240</v>
      </c>
      <c r="N551" s="14" t="s">
        <v>88</v>
      </c>
      <c r="Q551" s="112">
        <f>INDEX('[3]ROM Temp'!$H$6:$AC$30, MATCH(N551,'[3]ROM Temp'!$B$6:$B$30, 0), MATCH(E551,'[3]ROM Temp'!$H$4:$AC$4, 0))</f>
        <v>0</v>
      </c>
    </row>
    <row r="552" spans="2:17" ht="21" customHeight="1">
      <c r="B552" s="117" t="s">
        <v>56</v>
      </c>
      <c r="C552" s="110" t="s">
        <v>98</v>
      </c>
      <c r="D552" s="110" t="s">
        <v>158</v>
      </c>
      <c r="E552" s="110" t="s">
        <v>159</v>
      </c>
      <c r="F552" s="110" t="s">
        <v>158</v>
      </c>
      <c r="G552" s="110" t="s">
        <v>61</v>
      </c>
      <c r="H552" s="110" t="s">
        <v>62</v>
      </c>
      <c r="I552" s="110" t="s">
        <v>142</v>
      </c>
      <c r="L552" s="116">
        <v>12823012.219000001</v>
      </c>
      <c r="N552" s="13" t="s">
        <v>64</v>
      </c>
      <c r="Q552" s="112">
        <f>INDEX('[3]ROM Temp'!$H$6:$AD$30, MATCH(N552,'[3]ROM Temp'!$B$6:$B$30, 0), MATCH(E552,'[3]ROM Temp'!$H$4:$AD$4, 0))</f>
        <v>60.010608493679705</v>
      </c>
    </row>
    <row r="553" spans="2:17">
      <c r="B553" s="117" t="s">
        <v>56</v>
      </c>
      <c r="C553" s="110" t="s">
        <v>98</v>
      </c>
      <c r="D553" s="110" t="s">
        <v>158</v>
      </c>
      <c r="E553" s="110" t="s">
        <v>159</v>
      </c>
      <c r="F553" s="110" t="s">
        <v>158</v>
      </c>
      <c r="G553" s="110" t="s">
        <v>61</v>
      </c>
      <c r="H553" s="110" t="s">
        <v>62</v>
      </c>
      <c r="I553" s="110" t="s">
        <v>142</v>
      </c>
      <c r="L553" s="116">
        <v>12823012.219000001</v>
      </c>
      <c r="N553" s="13" t="s">
        <v>65</v>
      </c>
      <c r="Q553" s="112">
        <f>INDEX('[3]ROM Temp'!$H$6:$AD$30, MATCH(N553,'[3]ROM Temp'!$B$6:$B$30, 0), MATCH(E553,'[3]ROM Temp'!$H$4:$AD$4, 0))</f>
        <v>3</v>
      </c>
    </row>
    <row r="554" spans="2:17">
      <c r="B554" s="117" t="s">
        <v>56</v>
      </c>
      <c r="C554" s="110" t="s">
        <v>98</v>
      </c>
      <c r="D554" s="110" t="s">
        <v>158</v>
      </c>
      <c r="E554" s="110" t="s">
        <v>159</v>
      </c>
      <c r="F554" s="110" t="s">
        <v>158</v>
      </c>
      <c r="G554" s="110" t="s">
        <v>61</v>
      </c>
      <c r="H554" s="110" t="s">
        <v>62</v>
      </c>
      <c r="I554" s="110" t="s">
        <v>142</v>
      </c>
      <c r="L554" s="116">
        <v>12823012.219000001</v>
      </c>
      <c r="N554" s="13" t="s">
        <v>66</v>
      </c>
      <c r="Q554" s="112">
        <f>INDEX('[3]ROM Temp'!$H$6:$AD$30, MATCH(N554,'[3]ROM Temp'!$B$6:$B$30, 0), MATCH(E554,'[3]ROM Temp'!$H$4:$AD$4, 0))</f>
        <v>6</v>
      </c>
    </row>
    <row r="555" spans="2:17">
      <c r="B555" s="117" t="s">
        <v>56</v>
      </c>
      <c r="C555" s="110" t="s">
        <v>98</v>
      </c>
      <c r="D555" s="110" t="s">
        <v>158</v>
      </c>
      <c r="E555" s="110" t="s">
        <v>159</v>
      </c>
      <c r="F555" s="110" t="s">
        <v>158</v>
      </c>
      <c r="G555" s="110" t="s">
        <v>61</v>
      </c>
      <c r="H555" s="110" t="s">
        <v>62</v>
      </c>
      <c r="I555" s="110" t="s">
        <v>142</v>
      </c>
      <c r="L555" s="116">
        <v>12823012.219000001</v>
      </c>
      <c r="N555" s="13" t="s">
        <v>67</v>
      </c>
      <c r="Q555" s="112">
        <f>INDEX('[3]ROM Temp'!$H$6:$AD$30, MATCH(N555,'[3]ROM Temp'!$B$6:$B$30, 0), MATCH(E555,'[3]ROM Temp'!$H$4:$AD$4, 0))</f>
        <v>35</v>
      </c>
    </row>
    <row r="556" spans="2:17">
      <c r="B556" s="117" t="s">
        <v>56</v>
      </c>
      <c r="C556" s="110" t="s">
        <v>98</v>
      </c>
      <c r="D556" s="110" t="s">
        <v>158</v>
      </c>
      <c r="E556" s="110" t="s">
        <v>159</v>
      </c>
      <c r="F556" s="110" t="s">
        <v>158</v>
      </c>
      <c r="G556" s="110" t="s">
        <v>61</v>
      </c>
      <c r="H556" s="110" t="s">
        <v>62</v>
      </c>
      <c r="I556" s="110" t="s">
        <v>142</v>
      </c>
      <c r="L556" s="116">
        <v>12823012.219000001</v>
      </c>
      <c r="N556" s="13" t="s">
        <v>68</v>
      </c>
    </row>
    <row r="557" spans="2:17">
      <c r="B557" s="117" t="s">
        <v>56</v>
      </c>
      <c r="C557" s="110" t="s">
        <v>98</v>
      </c>
      <c r="D557" s="110" t="s">
        <v>158</v>
      </c>
      <c r="E557" s="110" t="s">
        <v>159</v>
      </c>
      <c r="F557" s="110" t="s">
        <v>158</v>
      </c>
      <c r="G557" s="110" t="s">
        <v>61</v>
      </c>
      <c r="H557" s="110" t="s">
        <v>62</v>
      </c>
      <c r="I557" s="110" t="s">
        <v>142</v>
      </c>
      <c r="L557" s="116">
        <v>12823012.219000001</v>
      </c>
      <c r="N557" s="13" t="s">
        <v>69</v>
      </c>
      <c r="Q557" s="112">
        <f>INDEX('[3]ROM Temp'!$H$6:$AD$30, MATCH(N557,'[3]ROM Temp'!$B$6:$B$30, 0), MATCH(E557,'[3]ROM Temp'!$H$4:$AD$4, 0))</f>
        <v>45</v>
      </c>
    </row>
    <row r="558" spans="2:17">
      <c r="B558" s="117" t="s">
        <v>56</v>
      </c>
      <c r="C558" s="110" t="s">
        <v>98</v>
      </c>
      <c r="D558" s="110" t="s">
        <v>158</v>
      </c>
      <c r="E558" s="110" t="s">
        <v>159</v>
      </c>
      <c r="F558" s="110" t="s">
        <v>158</v>
      </c>
      <c r="G558" s="110" t="s">
        <v>61</v>
      </c>
      <c r="H558" s="110" t="s">
        <v>62</v>
      </c>
      <c r="I558" s="110" t="s">
        <v>142</v>
      </c>
      <c r="L558" s="116">
        <v>12823012.219000001</v>
      </c>
      <c r="N558" s="14" t="s">
        <v>70</v>
      </c>
      <c r="Q558" s="112">
        <f>INDEX('[3]ROM Temp'!$H$6:$AD$30, MATCH(N558,'[3]ROM Temp'!$B$6:$B$30, 0), MATCH(E558,'[3]ROM Temp'!$H$4:$AD$4, 0))</f>
        <v>25</v>
      </c>
    </row>
    <row r="559" spans="2:17">
      <c r="B559" s="117" t="s">
        <v>56</v>
      </c>
      <c r="C559" s="110" t="s">
        <v>98</v>
      </c>
      <c r="D559" s="110" t="s">
        <v>158</v>
      </c>
      <c r="E559" s="110" t="s">
        <v>159</v>
      </c>
      <c r="F559" s="110" t="s">
        <v>158</v>
      </c>
      <c r="G559" s="110" t="s">
        <v>61</v>
      </c>
      <c r="H559" s="110" t="s">
        <v>62</v>
      </c>
      <c r="I559" s="110" t="s">
        <v>142</v>
      </c>
      <c r="L559" s="116">
        <v>12823012.219000001</v>
      </c>
      <c r="N559" s="14" t="s">
        <v>71</v>
      </c>
      <c r="Q559" s="112">
        <f>INDEX('[3]ROM Temp'!$H$6:$AD$30, MATCH(N559,'[3]ROM Temp'!$B$6:$B$30, 0), MATCH(E559,'[3]ROM Temp'!$H$4:$AD$4, 0))</f>
        <v>11</v>
      </c>
    </row>
    <row r="560" spans="2:17">
      <c r="B560" s="117" t="s">
        <v>56</v>
      </c>
      <c r="C560" s="110" t="s">
        <v>98</v>
      </c>
      <c r="D560" s="110" t="s">
        <v>158</v>
      </c>
      <c r="E560" s="110" t="s">
        <v>159</v>
      </c>
      <c r="F560" s="110" t="s">
        <v>158</v>
      </c>
      <c r="G560" s="110" t="s">
        <v>61</v>
      </c>
      <c r="H560" s="110" t="s">
        <v>62</v>
      </c>
      <c r="I560" s="110" t="s">
        <v>142</v>
      </c>
      <c r="L560" s="116">
        <v>12823012.219000001</v>
      </c>
      <c r="N560" s="14" t="s">
        <v>72</v>
      </c>
      <c r="Q560" s="112">
        <f>INDEX('[3]ROM Temp'!$H$6:$AD$30, MATCH(N560,'[3]ROM Temp'!$B$6:$B$30, 0), MATCH(E560,'[3]ROM Temp'!$H$4:$AD$4, 0))</f>
        <v>22</v>
      </c>
    </row>
    <row r="561" spans="2:17">
      <c r="B561" s="117" t="s">
        <v>56</v>
      </c>
      <c r="C561" s="110" t="s">
        <v>98</v>
      </c>
      <c r="D561" s="110" t="s">
        <v>158</v>
      </c>
      <c r="E561" s="110" t="s">
        <v>159</v>
      </c>
      <c r="F561" s="110" t="s">
        <v>158</v>
      </c>
      <c r="G561" s="110" t="s">
        <v>61</v>
      </c>
      <c r="H561" s="110" t="s">
        <v>62</v>
      </c>
      <c r="I561" s="110" t="s">
        <v>142</v>
      </c>
      <c r="L561" s="116">
        <v>12823012.219000001</v>
      </c>
      <c r="N561" s="14" t="s">
        <v>73</v>
      </c>
      <c r="Q561" s="112">
        <f>INDEX('[3]ROM Temp'!$H$6:$AD$30, MATCH(N561,'[3]ROM Temp'!$B$6:$B$30, 0), MATCH(E561,'[3]ROM Temp'!$H$4:$AD$4, 0))</f>
        <v>10.208209878022576</v>
      </c>
    </row>
    <row r="562" spans="2:17">
      <c r="B562" s="117" t="s">
        <v>56</v>
      </c>
      <c r="C562" s="110" t="s">
        <v>98</v>
      </c>
      <c r="D562" s="110" t="s">
        <v>158</v>
      </c>
      <c r="E562" s="110" t="s">
        <v>159</v>
      </c>
      <c r="F562" s="110" t="s">
        <v>158</v>
      </c>
      <c r="G562" s="110" t="s">
        <v>61</v>
      </c>
      <c r="H562" s="110" t="s">
        <v>62</v>
      </c>
      <c r="I562" s="110" t="s">
        <v>142</v>
      </c>
      <c r="L562" s="116">
        <v>12823012.219000001</v>
      </c>
      <c r="N562" s="14" t="s">
        <v>74</v>
      </c>
      <c r="Q562" s="112">
        <f>INDEX('[3]ROM Temp'!$H$6:$AD$30, MATCH(N562,'[3]ROM Temp'!$B$6:$B$30, 0), MATCH(E562,'[3]ROM Temp'!$H$4:$AD$4, 0))</f>
        <v>1.5596959324709818</v>
      </c>
    </row>
    <row r="563" spans="2:17">
      <c r="B563" s="117" t="s">
        <v>56</v>
      </c>
      <c r="C563" s="110" t="s">
        <v>98</v>
      </c>
      <c r="D563" s="110" t="s">
        <v>158</v>
      </c>
      <c r="E563" s="110" t="s">
        <v>159</v>
      </c>
      <c r="F563" s="110" t="s">
        <v>158</v>
      </c>
      <c r="G563" s="110" t="s">
        <v>61</v>
      </c>
      <c r="H563" s="110" t="s">
        <v>62</v>
      </c>
      <c r="I563" s="110" t="s">
        <v>142</v>
      </c>
      <c r="L563" s="116">
        <v>12823012.219000001</v>
      </c>
      <c r="N563" s="13" t="s">
        <v>75</v>
      </c>
      <c r="Q563" s="112">
        <f>INDEX('[3]ROM Temp'!$H$6:$AD$30, MATCH(N563,'[3]ROM Temp'!$B$6:$B$30, 0), MATCH(E563,'[3]ROM Temp'!$H$4:$AD$4, 0))</f>
        <v>35</v>
      </c>
    </row>
    <row r="564" spans="2:17">
      <c r="B564" s="117" t="s">
        <v>56</v>
      </c>
      <c r="C564" s="110" t="s">
        <v>98</v>
      </c>
      <c r="D564" s="110" t="s">
        <v>158</v>
      </c>
      <c r="E564" s="110" t="s">
        <v>159</v>
      </c>
      <c r="F564" s="110" t="s">
        <v>158</v>
      </c>
      <c r="G564" s="110" t="s">
        <v>61</v>
      </c>
      <c r="H564" s="110" t="s">
        <v>62</v>
      </c>
      <c r="I564" s="110" t="s">
        <v>142</v>
      </c>
      <c r="L564" s="116">
        <v>12823012.219000001</v>
      </c>
      <c r="N564" s="14" t="s">
        <v>76</v>
      </c>
      <c r="Q564" s="112">
        <f>INDEX('[3]ROM Temp'!$H$6:$AD$30, MATCH(N564,'[3]ROM Temp'!$B$6:$B$30, 0), MATCH(E564,'[3]ROM Temp'!$H$4:$AD$4, 0))</f>
        <v>6.1140080552862486</v>
      </c>
    </row>
    <row r="565" spans="2:17">
      <c r="B565" s="117" t="s">
        <v>56</v>
      </c>
      <c r="C565" s="110" t="s">
        <v>98</v>
      </c>
      <c r="D565" s="110" t="s">
        <v>158</v>
      </c>
      <c r="E565" s="110" t="s">
        <v>159</v>
      </c>
      <c r="F565" s="110" t="s">
        <v>158</v>
      </c>
      <c r="G565" s="110" t="s">
        <v>61</v>
      </c>
      <c r="H565" s="110" t="s">
        <v>62</v>
      </c>
      <c r="I565" s="110" t="s">
        <v>142</v>
      </c>
      <c r="L565" s="116">
        <v>12823012.219000001</v>
      </c>
      <c r="N565" s="14" t="s">
        <v>77</v>
      </c>
      <c r="Q565" s="112">
        <f>INDEX('[3]ROM Temp'!$H$6:$AD$30, MATCH(N565,'[3]ROM Temp'!$B$6:$B$30, 0), MATCH(E565,'[3]ROM Temp'!$H$4:$AD$4, 0))</f>
        <v>6.5239741311362467</v>
      </c>
    </row>
    <row r="566" spans="2:17">
      <c r="B566" s="117" t="s">
        <v>56</v>
      </c>
      <c r="C566" s="110" t="s">
        <v>98</v>
      </c>
      <c r="D566" s="110" t="s">
        <v>158</v>
      </c>
      <c r="E566" s="110" t="s">
        <v>159</v>
      </c>
      <c r="F566" s="110" t="s">
        <v>158</v>
      </c>
      <c r="G566" s="110" t="s">
        <v>61</v>
      </c>
      <c r="H566" s="110" t="s">
        <v>62</v>
      </c>
      <c r="I566" s="110" t="s">
        <v>142</v>
      </c>
      <c r="L566" s="116">
        <v>12823012.219000001</v>
      </c>
      <c r="N566" s="14" t="s">
        <v>78</v>
      </c>
      <c r="Q566" s="112">
        <f>INDEX('[3]ROM Temp'!$H$6:$AD$30, MATCH(N566,'[3]ROM Temp'!$B$6:$B$30, 0), MATCH(E566,'[3]ROM Temp'!$H$4:$AD$4, 0))</f>
        <v>10</v>
      </c>
    </row>
    <row r="567" spans="2:17">
      <c r="B567" s="117" t="s">
        <v>56</v>
      </c>
      <c r="C567" s="110" t="s">
        <v>98</v>
      </c>
      <c r="D567" s="110" t="s">
        <v>158</v>
      </c>
      <c r="E567" s="110" t="s">
        <v>159</v>
      </c>
      <c r="F567" s="110" t="s">
        <v>158</v>
      </c>
      <c r="G567" s="110" t="s">
        <v>61</v>
      </c>
      <c r="H567" s="110" t="s">
        <v>62</v>
      </c>
      <c r="I567" s="110" t="s">
        <v>142</v>
      </c>
      <c r="L567" s="116">
        <v>12823012.219000001</v>
      </c>
      <c r="N567" s="13" t="s">
        <v>79</v>
      </c>
      <c r="Q567" s="112">
        <f>INDEX('[3]ROM Temp'!$H$6:$AD$30, MATCH(N567,'[3]ROM Temp'!$B$6:$B$30, 0), MATCH(E567,'[3]ROM Temp'!$H$4:$AD$4, 0))</f>
        <v>40</v>
      </c>
    </row>
    <row r="568" spans="2:17">
      <c r="B568" s="117" t="s">
        <v>56</v>
      </c>
      <c r="C568" s="110" t="s">
        <v>98</v>
      </c>
      <c r="D568" s="110" t="s">
        <v>158</v>
      </c>
      <c r="E568" s="110" t="s">
        <v>159</v>
      </c>
      <c r="F568" s="110" t="s">
        <v>158</v>
      </c>
      <c r="G568" s="110" t="s">
        <v>61</v>
      </c>
      <c r="H568" s="110" t="s">
        <v>62</v>
      </c>
      <c r="I568" s="110" t="s">
        <v>142</v>
      </c>
      <c r="L568" s="116">
        <v>12823012.219000001</v>
      </c>
      <c r="N568" s="13" t="s">
        <v>80</v>
      </c>
      <c r="Q568" s="112">
        <f>INDEX('[3]ROM Temp'!$H$6:$AD$30, MATCH(N568,'[3]ROM Temp'!$B$6:$B$30, 0), MATCH(E568,'[3]ROM Temp'!$H$4:$AD$4, 0))</f>
        <v>14</v>
      </c>
    </row>
    <row r="569" spans="2:17">
      <c r="B569" s="117" t="s">
        <v>56</v>
      </c>
      <c r="C569" s="110" t="s">
        <v>98</v>
      </c>
      <c r="D569" s="110" t="s">
        <v>158</v>
      </c>
      <c r="E569" s="110" t="s">
        <v>159</v>
      </c>
      <c r="F569" s="110" t="s">
        <v>158</v>
      </c>
      <c r="G569" s="110" t="s">
        <v>61</v>
      </c>
      <c r="H569" s="110" t="s">
        <v>62</v>
      </c>
      <c r="I569" s="110" t="s">
        <v>142</v>
      </c>
      <c r="L569" s="116">
        <v>12823012.219000001</v>
      </c>
      <c r="N569" s="13" t="s">
        <v>81</v>
      </c>
      <c r="Q569" s="112">
        <f>INDEX('[3]ROM Temp'!$H$6:$AD$30, MATCH(N569,'[3]ROM Temp'!$B$6:$B$30, 0), MATCH(E569,'[3]ROM Temp'!$H$4:$AD$4, 0))</f>
        <v>26</v>
      </c>
    </row>
    <row r="570" spans="2:17">
      <c r="B570" s="117" t="s">
        <v>56</v>
      </c>
      <c r="C570" s="110" t="s">
        <v>98</v>
      </c>
      <c r="D570" s="110" t="s">
        <v>158</v>
      </c>
      <c r="E570" s="110" t="s">
        <v>159</v>
      </c>
      <c r="F570" s="110" t="s">
        <v>158</v>
      </c>
      <c r="G570" s="110" t="s">
        <v>61</v>
      </c>
      <c r="H570" s="110" t="s">
        <v>62</v>
      </c>
      <c r="I570" s="110" t="s">
        <v>142</v>
      </c>
      <c r="L570" s="116">
        <v>12823012.219000001</v>
      </c>
      <c r="N570" s="14" t="s">
        <v>82</v>
      </c>
      <c r="Q570" s="112">
        <f>INDEX('[3]ROM Temp'!$H$6:$AD$30, MATCH(N570,'[3]ROM Temp'!$B$6:$B$30, 0), MATCH(E570,'[3]ROM Temp'!$H$4:$AD$4, 0))</f>
        <v>12</v>
      </c>
    </row>
    <row r="571" spans="2:17">
      <c r="B571" s="117" t="s">
        <v>56</v>
      </c>
      <c r="C571" s="110" t="s">
        <v>98</v>
      </c>
      <c r="D571" s="110" t="s">
        <v>158</v>
      </c>
      <c r="E571" s="110" t="s">
        <v>159</v>
      </c>
      <c r="F571" s="110" t="s">
        <v>158</v>
      </c>
      <c r="G571" s="110" t="s">
        <v>61</v>
      </c>
      <c r="H571" s="110" t="s">
        <v>62</v>
      </c>
      <c r="I571" s="110" t="s">
        <v>142</v>
      </c>
      <c r="L571" s="116">
        <v>12823012.219000001</v>
      </c>
      <c r="N571" s="13" t="s">
        <v>83</v>
      </c>
      <c r="Q571" s="112">
        <f>INDEX('[3]ROM Temp'!$H$6:$AD$30, MATCH(N571,'[3]ROM Temp'!$B$6:$B$30, 0), MATCH(E571,'[3]ROM Temp'!$H$4:$AD$4, 0))</f>
        <v>2</v>
      </c>
    </row>
    <row r="572" spans="2:17">
      <c r="B572" s="117" t="s">
        <v>56</v>
      </c>
      <c r="C572" s="110" t="s">
        <v>98</v>
      </c>
      <c r="D572" s="110" t="s">
        <v>158</v>
      </c>
      <c r="E572" s="110" t="s">
        <v>159</v>
      </c>
      <c r="F572" s="110" t="s">
        <v>158</v>
      </c>
      <c r="G572" s="110" t="s">
        <v>61</v>
      </c>
      <c r="H572" s="110" t="s">
        <v>62</v>
      </c>
      <c r="I572" s="110" t="s">
        <v>142</v>
      </c>
      <c r="L572" s="116">
        <v>12823012.219000001</v>
      </c>
      <c r="N572" s="13" t="s">
        <v>84</v>
      </c>
      <c r="Q572" s="112">
        <f>INDEX('[3]ROM Temp'!$H$6:$AD$30, MATCH(N572,'[3]ROM Temp'!$B$6:$B$30, 0), MATCH(E572,'[3]ROM Temp'!$H$4:$AD$4, 0))</f>
        <v>35</v>
      </c>
    </row>
    <row r="573" spans="2:17">
      <c r="B573" s="117" t="s">
        <v>56</v>
      </c>
      <c r="C573" s="110" t="s">
        <v>98</v>
      </c>
      <c r="D573" s="110" t="s">
        <v>158</v>
      </c>
      <c r="E573" s="110" t="s">
        <v>159</v>
      </c>
      <c r="F573" s="110" t="s">
        <v>158</v>
      </c>
      <c r="G573" s="110" t="s">
        <v>61</v>
      </c>
      <c r="H573" s="110" t="s">
        <v>62</v>
      </c>
      <c r="I573" s="110" t="s">
        <v>142</v>
      </c>
      <c r="L573" s="116">
        <v>12823012.219000001</v>
      </c>
      <c r="N573" s="13" t="s">
        <v>85</v>
      </c>
      <c r="Q573" s="112">
        <f>INDEX('[3]ROM Temp'!$H$6:$AD$30, MATCH(N573,'[3]ROM Temp'!$B$6:$B$30, 0), MATCH(E573,'[3]ROM Temp'!$H$4:$AD$4, 0))</f>
        <v>39.679591696537102</v>
      </c>
    </row>
    <row r="574" spans="2:17">
      <c r="B574" s="117" t="s">
        <v>56</v>
      </c>
      <c r="C574" s="110" t="s">
        <v>98</v>
      </c>
      <c r="D574" s="110" t="s">
        <v>158</v>
      </c>
      <c r="E574" s="110" t="s">
        <v>159</v>
      </c>
      <c r="F574" s="110" t="s">
        <v>158</v>
      </c>
      <c r="G574" s="110" t="s">
        <v>61</v>
      </c>
      <c r="H574" s="110" t="s">
        <v>62</v>
      </c>
      <c r="I574" s="110" t="s">
        <v>142</v>
      </c>
      <c r="L574" s="116">
        <v>12823012.219000001</v>
      </c>
      <c r="N574" s="114" t="s">
        <v>86</v>
      </c>
      <c r="Q574" s="112">
        <f>INDEX('[3]ROM Temp'!$H$6:$AD$30, MATCH(N574,'[3]ROM Temp'!$B$6:$B$30, 0), MATCH(E574,'[3]ROM Temp'!$H$4:$AD$4, 0))</f>
        <v>0</v>
      </c>
    </row>
    <row r="575" spans="2:17">
      <c r="B575" s="117" t="s">
        <v>56</v>
      </c>
      <c r="C575" s="110" t="s">
        <v>98</v>
      </c>
      <c r="D575" s="110" t="s">
        <v>158</v>
      </c>
      <c r="E575" s="110" t="s">
        <v>159</v>
      </c>
      <c r="F575" s="110" t="s">
        <v>158</v>
      </c>
      <c r="G575" s="110" t="s">
        <v>61</v>
      </c>
      <c r="H575" s="110" t="s">
        <v>62</v>
      </c>
      <c r="I575" s="110" t="s">
        <v>142</v>
      </c>
      <c r="L575" s="116">
        <v>12823012.219000001</v>
      </c>
      <c r="N575" s="114" t="s">
        <v>87</v>
      </c>
      <c r="Q575" s="112">
        <f>INDEX('[3]ROM Temp'!$H$6:$AD$30, MATCH(N575,'[3]ROM Temp'!$B$6:$B$30, 0), MATCH(E575,'[3]ROM Temp'!$H$4:$AD$4, 0))</f>
        <v>0</v>
      </c>
    </row>
    <row r="576" spans="2:17">
      <c r="B576" s="117" t="s">
        <v>56</v>
      </c>
      <c r="C576" s="110" t="s">
        <v>98</v>
      </c>
      <c r="D576" s="110" t="s">
        <v>158</v>
      </c>
      <c r="E576" s="110" t="s">
        <v>159</v>
      </c>
      <c r="F576" s="110" t="s">
        <v>158</v>
      </c>
      <c r="G576" s="110" t="s">
        <v>61</v>
      </c>
      <c r="H576" s="110" t="s">
        <v>62</v>
      </c>
      <c r="I576" s="110" t="s">
        <v>142</v>
      </c>
      <c r="L576" s="116">
        <v>12823012.219000001</v>
      </c>
      <c r="N576" s="14" t="s">
        <v>88</v>
      </c>
      <c r="Q576" s="112">
        <f>INDEX('[3]ROM Temp'!$H$6:$AE$30, MATCH(N576,'[3]ROM Temp'!$B$6:$B$30, 0), MATCH(E576,'[3]ROM Temp'!$H$4:$AE$4, 0))</f>
        <v>89.682516117081462</v>
      </c>
    </row>
    <row r="577" spans="2:17">
      <c r="B577" s="117" t="s">
        <v>56</v>
      </c>
      <c r="C577" s="110" t="s">
        <v>57</v>
      </c>
      <c r="D577" s="110" t="s">
        <v>160</v>
      </c>
      <c r="E577" s="110" t="s">
        <v>161</v>
      </c>
      <c r="F577" t="s">
        <v>160</v>
      </c>
      <c r="G577" t="s">
        <v>160</v>
      </c>
      <c r="H577" s="110" t="s">
        <v>62</v>
      </c>
      <c r="I577" s="110" t="s">
        <v>142</v>
      </c>
      <c r="L577" s="116">
        <v>1832203</v>
      </c>
      <c r="N577" s="13" t="s">
        <v>64</v>
      </c>
      <c r="Q577" s="112">
        <f>INDEX('[3]ROM Temp'!$H$6:$AE$30, MATCH(N577,'[3]ROM Temp'!$B$6:$B$30, 0), MATCH(E577,'[3]ROM Temp'!$H$4:$AE$4, 0))</f>
        <v>0</v>
      </c>
    </row>
    <row r="578" spans="2:17">
      <c r="B578" s="117" t="s">
        <v>56</v>
      </c>
      <c r="C578" s="110" t="s">
        <v>57</v>
      </c>
      <c r="D578" s="110" t="s">
        <v>160</v>
      </c>
      <c r="E578" s="110" t="s">
        <v>161</v>
      </c>
      <c r="F578" t="s">
        <v>160</v>
      </c>
      <c r="G578" t="s">
        <v>160</v>
      </c>
      <c r="H578" s="110" t="s">
        <v>62</v>
      </c>
      <c r="I578" s="110" t="s">
        <v>142</v>
      </c>
      <c r="L578" s="116">
        <v>1832203</v>
      </c>
      <c r="N578" s="13" t="s">
        <v>65</v>
      </c>
      <c r="Q578" s="112">
        <f>INDEX('[3]ROM Temp'!$H$6:$AE$30, MATCH(N578,'[3]ROM Temp'!$B$6:$B$30, 0), MATCH(E578,'[3]ROM Temp'!$H$4:$AE$4, 0))</f>
        <v>0</v>
      </c>
    </row>
    <row r="579" spans="2:17">
      <c r="B579" s="117" t="s">
        <v>56</v>
      </c>
      <c r="C579" s="110" t="s">
        <v>57</v>
      </c>
      <c r="D579" s="110" t="s">
        <v>160</v>
      </c>
      <c r="E579" s="110" t="s">
        <v>161</v>
      </c>
      <c r="F579" t="s">
        <v>160</v>
      </c>
      <c r="G579" t="s">
        <v>160</v>
      </c>
      <c r="H579" s="110" t="s">
        <v>62</v>
      </c>
      <c r="I579" s="110" t="s">
        <v>142</v>
      </c>
      <c r="L579" s="116">
        <v>1832203</v>
      </c>
      <c r="N579" s="13" t="s">
        <v>66</v>
      </c>
      <c r="Q579" s="112">
        <f>INDEX('[3]ROM Temp'!$H$6:$AE$30, MATCH(N579,'[3]ROM Temp'!$B$6:$B$30, 0), MATCH(E579,'[3]ROM Temp'!$H$4:$AE$4, 0))</f>
        <v>3.3000000000000003</v>
      </c>
    </row>
    <row r="580" spans="2:17">
      <c r="B580" s="117" t="s">
        <v>56</v>
      </c>
      <c r="C580" s="110" t="s">
        <v>57</v>
      </c>
      <c r="D580" s="110" t="s">
        <v>160</v>
      </c>
      <c r="E580" s="110" t="s">
        <v>161</v>
      </c>
      <c r="F580" t="s">
        <v>160</v>
      </c>
      <c r="G580" t="s">
        <v>160</v>
      </c>
      <c r="H580" s="110" t="s">
        <v>62</v>
      </c>
      <c r="I580" s="110" t="s">
        <v>142</v>
      </c>
      <c r="L580" s="116">
        <v>1832203</v>
      </c>
      <c r="N580" s="13" t="s">
        <v>67</v>
      </c>
      <c r="Q580" s="112">
        <f>INDEX('[3]ROM Temp'!$H$6:$AE$30, MATCH(N580,'[3]ROM Temp'!$B$6:$B$30, 0), MATCH(E580,'[3]ROM Temp'!$H$4:$AE$4, 0))</f>
        <v>13.200000000000001</v>
      </c>
    </row>
    <row r="581" spans="2:17">
      <c r="B581" s="117" t="s">
        <v>56</v>
      </c>
      <c r="C581" s="110" t="s">
        <v>57</v>
      </c>
      <c r="D581" s="110" t="s">
        <v>160</v>
      </c>
      <c r="E581" s="110" t="s">
        <v>161</v>
      </c>
      <c r="F581" t="s">
        <v>160</v>
      </c>
      <c r="G581" t="s">
        <v>160</v>
      </c>
      <c r="H581" s="110" t="s">
        <v>62</v>
      </c>
      <c r="I581" s="110" t="s">
        <v>142</v>
      </c>
      <c r="L581" s="116">
        <v>1832203</v>
      </c>
      <c r="N581" s="13" t="s">
        <v>68</v>
      </c>
      <c r="Q581" s="112">
        <f>INDEX('[3]ROM Temp'!$H$6:$AE$30, MATCH(N581,'[3]ROM Temp'!$B$6:$B$30, 0), MATCH(E581,'[3]ROM Temp'!$H$4:$AE$4, 0))</f>
        <v>0</v>
      </c>
    </row>
    <row r="582" spans="2:17">
      <c r="B582" s="117" t="s">
        <v>56</v>
      </c>
      <c r="C582" s="110" t="s">
        <v>57</v>
      </c>
      <c r="D582" s="110" t="s">
        <v>160</v>
      </c>
      <c r="E582" s="110" t="s">
        <v>161</v>
      </c>
      <c r="F582" t="s">
        <v>160</v>
      </c>
      <c r="G582" t="s">
        <v>160</v>
      </c>
      <c r="H582" s="110" t="s">
        <v>62</v>
      </c>
      <c r="I582" s="110" t="s">
        <v>142</v>
      </c>
      <c r="L582" s="116">
        <v>1832203</v>
      </c>
      <c r="N582" s="13" t="s">
        <v>69</v>
      </c>
      <c r="Q582" s="112">
        <f>INDEX('[3]ROM Temp'!$H$6:$AE$30, MATCH(N582,'[3]ROM Temp'!$B$6:$B$30, 0), MATCH(E582,'[3]ROM Temp'!$H$4:$AE$4, 0))</f>
        <v>41.097407669892476</v>
      </c>
    </row>
    <row r="583" spans="2:17">
      <c r="B583" s="117" t="s">
        <v>56</v>
      </c>
      <c r="C583" s="110" t="s">
        <v>57</v>
      </c>
      <c r="D583" s="110" t="s">
        <v>160</v>
      </c>
      <c r="E583" s="110" t="s">
        <v>161</v>
      </c>
      <c r="F583" t="s">
        <v>160</v>
      </c>
      <c r="G583" t="s">
        <v>160</v>
      </c>
      <c r="H583" s="110" t="s">
        <v>62</v>
      </c>
      <c r="I583" s="110" t="s">
        <v>142</v>
      </c>
      <c r="L583" s="116">
        <v>1832203</v>
      </c>
      <c r="N583" s="14" t="s">
        <v>70</v>
      </c>
      <c r="Q583" s="112">
        <f>INDEX('[3]ROM Temp'!$H$6:$AE$30, MATCH(N583,'[3]ROM Temp'!$B$6:$B$30, 0), MATCH(E583,'[3]ROM Temp'!$H$4:$AE$4, 0))</f>
        <v>28.6</v>
      </c>
    </row>
    <row r="584" spans="2:17">
      <c r="B584" s="117" t="s">
        <v>56</v>
      </c>
      <c r="C584" s="110" t="s">
        <v>57</v>
      </c>
      <c r="D584" s="110" t="s">
        <v>160</v>
      </c>
      <c r="E584" s="110" t="s">
        <v>161</v>
      </c>
      <c r="F584" t="s">
        <v>160</v>
      </c>
      <c r="G584" t="s">
        <v>160</v>
      </c>
      <c r="H584" s="110" t="s">
        <v>62</v>
      </c>
      <c r="I584" s="110" t="s">
        <v>142</v>
      </c>
      <c r="L584" s="116">
        <v>1832203</v>
      </c>
      <c r="N584" s="14" t="s">
        <v>71</v>
      </c>
      <c r="Q584" s="112">
        <f>INDEX('[3]ROM Temp'!$H$6:$AE$30, MATCH(N584,'[3]ROM Temp'!$B$6:$B$30, 0), MATCH(E584,'[3]ROM Temp'!$H$4:$AE$4, 0))</f>
        <v>13.200000000000001</v>
      </c>
    </row>
    <row r="585" spans="2:17">
      <c r="B585" s="117" t="s">
        <v>56</v>
      </c>
      <c r="C585" s="110" t="s">
        <v>57</v>
      </c>
      <c r="D585" s="110" t="s">
        <v>160</v>
      </c>
      <c r="E585" s="110" t="s">
        <v>161</v>
      </c>
      <c r="F585" t="s">
        <v>160</v>
      </c>
      <c r="G585" t="s">
        <v>160</v>
      </c>
      <c r="H585" s="110" t="s">
        <v>62</v>
      </c>
      <c r="I585" s="110" t="s">
        <v>142</v>
      </c>
      <c r="L585" s="116">
        <v>1832203</v>
      </c>
      <c r="N585" s="14" t="s">
        <v>72</v>
      </c>
      <c r="Q585" s="112">
        <f>INDEX('[3]ROM Temp'!$H$6:$AE$30, MATCH(N585,'[3]ROM Temp'!$B$6:$B$30, 0), MATCH(E585,'[3]ROM Temp'!$H$4:$AE$4, 0))</f>
        <v>17.600000000000001</v>
      </c>
    </row>
    <row r="586" spans="2:17">
      <c r="B586" s="117" t="s">
        <v>56</v>
      </c>
      <c r="C586" s="110" t="s">
        <v>57</v>
      </c>
      <c r="D586" s="110" t="s">
        <v>160</v>
      </c>
      <c r="E586" s="110" t="s">
        <v>161</v>
      </c>
      <c r="F586" t="s">
        <v>160</v>
      </c>
      <c r="G586" t="s">
        <v>160</v>
      </c>
      <c r="H586" s="110" t="s">
        <v>62</v>
      </c>
      <c r="I586" s="110" t="s">
        <v>142</v>
      </c>
      <c r="L586" s="116">
        <v>1832203</v>
      </c>
      <c r="N586" s="14" t="s">
        <v>73</v>
      </c>
      <c r="Q586" s="112">
        <f>INDEX('[3]ROM Temp'!$H$6:$AE$30, MATCH(N586,'[3]ROM Temp'!$B$6:$B$30, 0), MATCH(E586,'[3]ROM Temp'!$H$4:$AE$4, 0))</f>
        <v>7.2044418658849487</v>
      </c>
    </row>
    <row r="587" spans="2:17">
      <c r="B587" s="117" t="s">
        <v>56</v>
      </c>
      <c r="C587" s="110" t="s">
        <v>57</v>
      </c>
      <c r="D587" s="110" t="s">
        <v>160</v>
      </c>
      <c r="E587" s="110" t="s">
        <v>161</v>
      </c>
      <c r="F587" t="s">
        <v>160</v>
      </c>
      <c r="G587" t="s">
        <v>160</v>
      </c>
      <c r="H587" s="110" t="s">
        <v>62</v>
      </c>
      <c r="I587" s="110" t="s">
        <v>142</v>
      </c>
      <c r="L587" s="116">
        <v>1832203</v>
      </c>
      <c r="N587" s="14" t="s">
        <v>74</v>
      </c>
      <c r="Q587" s="112">
        <f>INDEX('[3]ROM Temp'!$H$6:$AE$30, MATCH(N587,'[3]ROM Temp'!$B$6:$B$30, 0), MATCH(E587,'[3]ROM Temp'!$H$4:$AE$4, 0))</f>
        <v>0</v>
      </c>
    </row>
    <row r="588" spans="2:17">
      <c r="B588" s="117" t="s">
        <v>56</v>
      </c>
      <c r="C588" s="110" t="s">
        <v>57</v>
      </c>
      <c r="D588" s="110" t="s">
        <v>160</v>
      </c>
      <c r="E588" s="110" t="s">
        <v>161</v>
      </c>
      <c r="F588" t="s">
        <v>160</v>
      </c>
      <c r="G588" t="s">
        <v>160</v>
      </c>
      <c r="H588" s="110" t="s">
        <v>62</v>
      </c>
      <c r="I588" s="110" t="s">
        <v>142</v>
      </c>
      <c r="L588" s="116">
        <v>1832203</v>
      </c>
      <c r="N588" s="13" t="s">
        <v>75</v>
      </c>
      <c r="Q588" s="112">
        <f>INDEX('[3]ROM Temp'!$H$6:$AE$30, MATCH(N588,'[3]ROM Temp'!$B$6:$B$30, 0), MATCH(E588,'[3]ROM Temp'!$H$4:$AE$4, 0))</f>
        <v>29.700000000000003</v>
      </c>
    </row>
    <row r="589" spans="2:17">
      <c r="B589" s="117" t="s">
        <v>56</v>
      </c>
      <c r="C589" s="110" t="s">
        <v>57</v>
      </c>
      <c r="D589" s="110" t="s">
        <v>160</v>
      </c>
      <c r="E589" s="110" t="s">
        <v>161</v>
      </c>
      <c r="F589" t="s">
        <v>160</v>
      </c>
      <c r="G589" t="s">
        <v>160</v>
      </c>
      <c r="H589" s="110" t="s">
        <v>62</v>
      </c>
      <c r="I589" s="110" t="s">
        <v>142</v>
      </c>
      <c r="L589" s="116">
        <v>1832203</v>
      </c>
      <c r="N589" s="14" t="s">
        <v>76</v>
      </c>
      <c r="Q589" s="112">
        <f>INDEX('[3]ROM Temp'!$H$6:$AE$30, MATCH(N589,'[3]ROM Temp'!$B$6:$B$30, 0), MATCH(E589,'[3]ROM Temp'!$H$4:$AE$4, 0))</f>
        <v>0</v>
      </c>
    </row>
    <row r="590" spans="2:17">
      <c r="B590" s="117" t="s">
        <v>56</v>
      </c>
      <c r="C590" s="110" t="s">
        <v>57</v>
      </c>
      <c r="D590" s="110" t="s">
        <v>160</v>
      </c>
      <c r="E590" s="110" t="s">
        <v>161</v>
      </c>
      <c r="F590" t="s">
        <v>160</v>
      </c>
      <c r="G590" t="s">
        <v>160</v>
      </c>
      <c r="H590" s="110" t="s">
        <v>62</v>
      </c>
      <c r="I590" s="110" t="s">
        <v>142</v>
      </c>
      <c r="L590" s="116">
        <v>1832203</v>
      </c>
      <c r="N590" s="14" t="s">
        <v>77</v>
      </c>
      <c r="Q590" s="112">
        <f>INDEX('[3]ROM Temp'!$H$6:$AE$30, MATCH(N590,'[3]ROM Temp'!$B$6:$B$30, 0), MATCH(E590,'[3]ROM Temp'!$H$4:$AE$4, 0))</f>
        <v>7.9248860524734441</v>
      </c>
    </row>
    <row r="591" spans="2:17">
      <c r="B591" s="117" t="s">
        <v>56</v>
      </c>
      <c r="C591" s="110" t="s">
        <v>57</v>
      </c>
      <c r="D591" s="110" t="s">
        <v>160</v>
      </c>
      <c r="E591" s="110" t="s">
        <v>161</v>
      </c>
      <c r="F591" t="s">
        <v>160</v>
      </c>
      <c r="G591" t="s">
        <v>160</v>
      </c>
      <c r="H591" s="110" t="s">
        <v>62</v>
      </c>
      <c r="I591" s="110" t="s">
        <v>142</v>
      </c>
      <c r="L591" s="116">
        <v>1832203</v>
      </c>
      <c r="N591" s="14" t="s">
        <v>78</v>
      </c>
      <c r="Q591" s="112">
        <f>INDEX('[3]ROM Temp'!$H$6:$AE$30, MATCH(N591,'[3]ROM Temp'!$B$6:$B$30, 0), MATCH(E591,'[3]ROM Temp'!$H$4:$AE$4, 0))</f>
        <v>0</v>
      </c>
    </row>
    <row r="592" spans="2:17">
      <c r="B592" s="117" t="s">
        <v>56</v>
      </c>
      <c r="C592" s="110" t="s">
        <v>57</v>
      </c>
      <c r="D592" s="110" t="s">
        <v>160</v>
      </c>
      <c r="E592" s="110" t="s">
        <v>161</v>
      </c>
      <c r="F592" t="s">
        <v>160</v>
      </c>
      <c r="G592" t="s">
        <v>160</v>
      </c>
      <c r="H592" s="110" t="s">
        <v>62</v>
      </c>
      <c r="I592" s="110" t="s">
        <v>142</v>
      </c>
      <c r="L592" s="116">
        <v>1832203</v>
      </c>
      <c r="N592" s="13" t="s">
        <v>79</v>
      </c>
      <c r="Q592" s="112">
        <f>INDEX('[3]ROM Temp'!$H$6:$AE$30, MATCH(N592,'[3]ROM Temp'!$B$6:$B$30, 0), MATCH(E592,'[3]ROM Temp'!$H$4:$AE$4, 0))</f>
        <v>26.549587027201678</v>
      </c>
    </row>
    <row r="593" spans="2:17">
      <c r="B593" s="117" t="s">
        <v>56</v>
      </c>
      <c r="C593" s="110" t="s">
        <v>57</v>
      </c>
      <c r="D593" s="110" t="s">
        <v>160</v>
      </c>
      <c r="E593" s="110" t="s">
        <v>161</v>
      </c>
      <c r="F593" t="s">
        <v>160</v>
      </c>
      <c r="G593" t="s">
        <v>160</v>
      </c>
      <c r="H593" s="110" t="s">
        <v>62</v>
      </c>
      <c r="I593" s="110" t="s">
        <v>142</v>
      </c>
      <c r="L593" s="116">
        <v>1832203</v>
      </c>
      <c r="N593" s="13" t="s">
        <v>80</v>
      </c>
      <c r="Q593" s="112">
        <f>INDEX('[3]ROM Temp'!$H$6:$AE$30, MATCH(N593,'[3]ROM Temp'!$B$6:$B$30, 0), MATCH(E593,'[3]ROM Temp'!$H$4:$AE$4, 0))</f>
        <v>7.7000000000000011</v>
      </c>
    </row>
    <row r="594" spans="2:17">
      <c r="B594" s="117" t="s">
        <v>56</v>
      </c>
      <c r="C594" s="110" t="s">
        <v>57</v>
      </c>
      <c r="D594" s="110" t="s">
        <v>160</v>
      </c>
      <c r="E594" s="110" t="s">
        <v>161</v>
      </c>
      <c r="F594" t="s">
        <v>160</v>
      </c>
      <c r="G594" t="s">
        <v>160</v>
      </c>
      <c r="H594" s="110" t="s">
        <v>62</v>
      </c>
      <c r="I594" s="110" t="s">
        <v>142</v>
      </c>
      <c r="L594" s="116">
        <v>1832203</v>
      </c>
      <c r="N594" s="13" t="s">
        <v>81</v>
      </c>
      <c r="Q594" s="112">
        <f>INDEX('[3]ROM Temp'!$H$6:$AE$30, MATCH(N594,'[3]ROM Temp'!$B$6:$B$30, 0), MATCH(E594,'[3]ROM Temp'!$H$4:$AE$4, 0))</f>
        <v>8.8000000000000007</v>
      </c>
    </row>
    <row r="595" spans="2:17">
      <c r="B595" s="117" t="s">
        <v>56</v>
      </c>
      <c r="C595" s="110" t="s">
        <v>57</v>
      </c>
      <c r="D595" s="110" t="s">
        <v>160</v>
      </c>
      <c r="E595" s="110" t="s">
        <v>161</v>
      </c>
      <c r="F595" t="s">
        <v>160</v>
      </c>
      <c r="G595" t="s">
        <v>160</v>
      </c>
      <c r="H595" s="110" t="s">
        <v>62</v>
      </c>
      <c r="I595" s="110" t="s">
        <v>142</v>
      </c>
      <c r="L595" s="116">
        <v>1832203</v>
      </c>
      <c r="N595" s="14" t="s">
        <v>82</v>
      </c>
      <c r="Q595" s="112">
        <f>INDEX('[3]ROM Temp'!$H$6:$AE$30, MATCH(N595,'[3]ROM Temp'!$B$6:$B$30, 0), MATCH(E595,'[3]ROM Temp'!$H$4:$AE$4, 0))</f>
        <v>0</v>
      </c>
    </row>
    <row r="596" spans="2:17">
      <c r="B596" s="117" t="s">
        <v>56</v>
      </c>
      <c r="C596" s="110" t="s">
        <v>57</v>
      </c>
      <c r="D596" s="110" t="s">
        <v>160</v>
      </c>
      <c r="E596" s="110" t="s">
        <v>161</v>
      </c>
      <c r="F596" t="s">
        <v>160</v>
      </c>
      <c r="G596" t="s">
        <v>160</v>
      </c>
      <c r="H596" s="110" t="s">
        <v>62</v>
      </c>
      <c r="I596" s="110" t="s">
        <v>142</v>
      </c>
      <c r="L596" s="116">
        <v>1832203</v>
      </c>
      <c r="N596" s="13" t="s">
        <v>83</v>
      </c>
      <c r="Q596" s="112">
        <f>INDEX('[3]ROM Temp'!$H$6:$AE$30, MATCH(N596,'[3]ROM Temp'!$B$6:$B$30, 0), MATCH(E596,'[3]ROM Temp'!$H$4:$AE$4, 0))</f>
        <v>0</v>
      </c>
    </row>
    <row r="597" spans="2:17">
      <c r="B597" s="117" t="s">
        <v>56</v>
      </c>
      <c r="C597" s="110" t="s">
        <v>57</v>
      </c>
      <c r="D597" s="110" t="s">
        <v>160</v>
      </c>
      <c r="E597" s="110" t="s">
        <v>161</v>
      </c>
      <c r="F597" t="s">
        <v>160</v>
      </c>
      <c r="G597" t="s">
        <v>160</v>
      </c>
      <c r="H597" s="110" t="s">
        <v>62</v>
      </c>
      <c r="I597" s="110" t="s">
        <v>142</v>
      </c>
      <c r="L597" s="116">
        <v>1832203</v>
      </c>
      <c r="N597" s="13" t="s">
        <v>84</v>
      </c>
      <c r="Q597" s="112">
        <f>INDEX('[3]ROM Temp'!$H$6:$AE$30, MATCH(N597,'[3]ROM Temp'!$B$6:$B$30, 0), MATCH(E597,'[3]ROM Temp'!$H$4:$AE$4, 0))</f>
        <v>17.530217175716885</v>
      </c>
    </row>
    <row r="598" spans="2:17">
      <c r="B598" s="117" t="s">
        <v>56</v>
      </c>
      <c r="C598" s="110" t="s">
        <v>57</v>
      </c>
      <c r="D598" s="110" t="s">
        <v>160</v>
      </c>
      <c r="E598" s="110" t="s">
        <v>161</v>
      </c>
      <c r="F598" t="s">
        <v>160</v>
      </c>
      <c r="G598" t="s">
        <v>160</v>
      </c>
      <c r="H598" s="110" t="s">
        <v>62</v>
      </c>
      <c r="I598" s="110" t="s">
        <v>142</v>
      </c>
      <c r="L598" s="116">
        <v>1832203</v>
      </c>
      <c r="N598" s="13" t="s">
        <v>85</v>
      </c>
      <c r="Q598" s="112">
        <f>INDEX('[3]ROM Temp'!$H$6:$AE$30, MATCH(N598,'[3]ROM Temp'!$B$6:$B$30, 0), MATCH(E598,'[3]ROM Temp'!$H$4:$AE$4, 0))</f>
        <v>17.530217175716885</v>
      </c>
    </row>
    <row r="599" spans="2:17">
      <c r="B599" s="117" t="s">
        <v>56</v>
      </c>
      <c r="C599" s="110" t="s">
        <v>57</v>
      </c>
      <c r="D599" s="110" t="s">
        <v>160</v>
      </c>
      <c r="E599" s="110" t="s">
        <v>161</v>
      </c>
      <c r="F599" t="s">
        <v>160</v>
      </c>
      <c r="G599" t="s">
        <v>160</v>
      </c>
      <c r="H599" s="110" t="s">
        <v>62</v>
      </c>
      <c r="I599" s="110" t="s">
        <v>142</v>
      </c>
      <c r="L599" s="116">
        <v>1832203</v>
      </c>
      <c r="N599" s="114" t="s">
        <v>86</v>
      </c>
      <c r="Q599" s="112">
        <f>INDEX('[3]ROM Temp'!$H$6:$AE$30, MATCH(N599,'[3]ROM Temp'!$B$6:$B$30, 0), MATCH(E599,'[3]ROM Temp'!$H$4:$AE$4, 0))</f>
        <v>0</v>
      </c>
    </row>
    <row r="600" spans="2:17">
      <c r="B600" s="117" t="s">
        <v>56</v>
      </c>
      <c r="C600" s="110" t="s">
        <v>57</v>
      </c>
      <c r="D600" s="110" t="s">
        <v>160</v>
      </c>
      <c r="E600" s="110" t="s">
        <v>161</v>
      </c>
      <c r="F600" t="s">
        <v>160</v>
      </c>
      <c r="G600" t="s">
        <v>160</v>
      </c>
      <c r="H600" s="110" t="s">
        <v>62</v>
      </c>
      <c r="I600" s="110" t="s">
        <v>142</v>
      </c>
      <c r="L600" s="116">
        <v>1832203</v>
      </c>
      <c r="N600" s="114" t="s">
        <v>87</v>
      </c>
      <c r="Q600" s="112">
        <f>INDEX('[3]ROM Temp'!$H$6:$AE$30, MATCH(N600,'[3]ROM Temp'!$B$6:$B$30, 0), MATCH(E600,'[3]ROM Temp'!$H$4:$AE$4, 0))</f>
        <v>0</v>
      </c>
    </row>
    <row r="601" spans="2:17">
      <c r="B601" s="117" t="s">
        <v>56</v>
      </c>
      <c r="C601" s="110" t="s">
        <v>57</v>
      </c>
      <c r="D601" s="110" t="s">
        <v>160</v>
      </c>
      <c r="E601" s="110" t="s">
        <v>161</v>
      </c>
      <c r="F601" t="s">
        <v>160</v>
      </c>
      <c r="G601" t="s">
        <v>160</v>
      </c>
      <c r="H601" s="110" t="s">
        <v>62</v>
      </c>
      <c r="I601" s="110" t="s">
        <v>142</v>
      </c>
      <c r="L601" s="116">
        <v>1832203</v>
      </c>
      <c r="N601" s="14" t="s">
        <v>88</v>
      </c>
      <c r="Q601" s="112">
        <f>INDEX('[3]ROM Temp'!$H$6:$AE$30, MATCH(N601,'[3]ROM Temp'!$B$6:$B$30, 0), MATCH(E601,'[3]ROM Temp'!$H$4:$AE$4, 0))</f>
        <v>0</v>
      </c>
    </row>
    <row r="602" spans="2:17">
      <c r="B602" s="117" t="s">
        <v>56</v>
      </c>
      <c r="C602" s="110" t="s">
        <v>98</v>
      </c>
      <c r="D602" s="110" t="s">
        <v>162</v>
      </c>
      <c r="E602" s="110" t="s">
        <v>163</v>
      </c>
      <c r="F602" t="s">
        <v>164</v>
      </c>
      <c r="G602" t="s">
        <v>165</v>
      </c>
      <c r="H602" s="110" t="s">
        <v>62</v>
      </c>
      <c r="I602" s="110" t="s">
        <v>63</v>
      </c>
      <c r="L602" s="116">
        <v>737700</v>
      </c>
      <c r="N602" s="13" t="s">
        <v>64</v>
      </c>
      <c r="Q602" s="112">
        <f>INDEX('[3]ROM Temp'!$H$6:$AF$30, MATCH(N602,'[3]ROM Temp'!$B$6:$B$30, 0), MATCH(E602,'[3]ROM Temp'!$H$4:$AF$4, 0))</f>
        <v>10.879586806425378</v>
      </c>
    </row>
    <row r="603" spans="2:17">
      <c r="B603" s="117" t="s">
        <v>56</v>
      </c>
      <c r="C603" s="110" t="s">
        <v>98</v>
      </c>
      <c r="D603" s="110" t="s">
        <v>162</v>
      </c>
      <c r="E603" s="110" t="s">
        <v>163</v>
      </c>
      <c r="F603" t="s">
        <v>164</v>
      </c>
      <c r="G603" t="s">
        <v>165</v>
      </c>
      <c r="H603" s="110" t="s">
        <v>62</v>
      </c>
      <c r="I603" s="110" t="s">
        <v>63</v>
      </c>
      <c r="L603" s="116">
        <v>737700</v>
      </c>
      <c r="N603" s="13" t="s">
        <v>65</v>
      </c>
      <c r="Q603" s="112">
        <f>INDEX('[3]ROM Temp'!$H$6:$AF$30, MATCH(N603,'[3]ROM Temp'!$B$6:$B$30, 0), MATCH(E603,'[3]ROM Temp'!$H$4:$AF$4, 0))</f>
        <v>0.12567829741087161</v>
      </c>
    </row>
    <row r="604" spans="2:17">
      <c r="B604" s="117" t="s">
        <v>56</v>
      </c>
      <c r="C604" s="110" t="s">
        <v>98</v>
      </c>
      <c r="D604" s="110" t="s">
        <v>162</v>
      </c>
      <c r="E604" s="110" t="s">
        <v>163</v>
      </c>
      <c r="F604" t="s">
        <v>164</v>
      </c>
      <c r="G604" t="s">
        <v>165</v>
      </c>
      <c r="H604" s="110" t="s">
        <v>62</v>
      </c>
      <c r="I604" s="110" t="s">
        <v>63</v>
      </c>
      <c r="L604" s="116">
        <v>737700</v>
      </c>
      <c r="N604" s="13" t="s">
        <v>66</v>
      </c>
      <c r="Q604" s="112">
        <f>INDEX('[3]ROM Temp'!$H$6:$AF$30, MATCH(N604,'[3]ROM Temp'!$B$6:$B$30, 0), MATCH(E604,'[3]ROM Temp'!$H$4:$AF$4, 0))</f>
        <v>4.17</v>
      </c>
    </row>
    <row r="605" spans="2:17">
      <c r="B605" s="117" t="s">
        <v>56</v>
      </c>
      <c r="C605" s="110" t="s">
        <v>98</v>
      </c>
      <c r="D605" s="110" t="s">
        <v>162</v>
      </c>
      <c r="E605" s="110" t="s">
        <v>163</v>
      </c>
      <c r="F605" t="s">
        <v>164</v>
      </c>
      <c r="G605" t="s">
        <v>165</v>
      </c>
      <c r="H605" s="110" t="s">
        <v>62</v>
      </c>
      <c r="I605" s="110" t="s">
        <v>63</v>
      </c>
      <c r="L605" s="116">
        <v>737700</v>
      </c>
      <c r="N605" s="13" t="s">
        <v>67</v>
      </c>
      <c r="Q605" s="112">
        <f>INDEX('[3]ROM Temp'!$H$6:$AF$30, MATCH(N605,'[3]ROM Temp'!$B$6:$B$30, 0), MATCH(E605,'[3]ROM Temp'!$H$4:$AF$4, 0))</f>
        <v>13.43150053761692</v>
      </c>
    </row>
    <row r="606" spans="2:17">
      <c r="B606" s="117" t="s">
        <v>56</v>
      </c>
      <c r="C606" s="110" t="s">
        <v>98</v>
      </c>
      <c r="D606" s="110" t="s">
        <v>162</v>
      </c>
      <c r="E606" s="110" t="s">
        <v>163</v>
      </c>
      <c r="F606" t="s">
        <v>164</v>
      </c>
      <c r="G606" t="s">
        <v>165</v>
      </c>
      <c r="H606" s="110" t="s">
        <v>62</v>
      </c>
      <c r="I606" s="110" t="s">
        <v>63</v>
      </c>
      <c r="L606" s="116">
        <v>737700</v>
      </c>
      <c r="N606" s="13" t="s">
        <v>68</v>
      </c>
      <c r="Q606" s="112">
        <f>INDEX('[3]ROM Temp'!$H$6:$AF$30, MATCH(N606,'[3]ROM Temp'!$B$6:$B$30, 0), MATCH(E606,'[3]ROM Temp'!$H$4:$AF$4, 0))</f>
        <v>0</v>
      </c>
    </row>
    <row r="607" spans="2:17">
      <c r="B607" s="117" t="s">
        <v>56</v>
      </c>
      <c r="C607" s="110" t="s">
        <v>98</v>
      </c>
      <c r="D607" s="110" t="s">
        <v>162</v>
      </c>
      <c r="E607" s="110" t="s">
        <v>163</v>
      </c>
      <c r="F607" t="s">
        <v>164</v>
      </c>
      <c r="G607" t="s">
        <v>165</v>
      </c>
      <c r="H607" s="110" t="s">
        <v>62</v>
      </c>
      <c r="I607" s="110" t="s">
        <v>63</v>
      </c>
      <c r="L607" s="116">
        <v>737700</v>
      </c>
      <c r="N607" s="13" t="s">
        <v>69</v>
      </c>
      <c r="Q607" s="112">
        <f>INDEX('[3]ROM Temp'!$H$6:$AF$30, MATCH(N607,'[3]ROM Temp'!$B$6:$B$30, 0), MATCH(E607,'[3]ROM Temp'!$H$4:$AF$4, 0))</f>
        <v>62.288066856445724</v>
      </c>
    </row>
    <row r="608" spans="2:17">
      <c r="B608" s="117" t="s">
        <v>56</v>
      </c>
      <c r="C608" s="110" t="s">
        <v>98</v>
      </c>
      <c r="D608" s="110" t="s">
        <v>162</v>
      </c>
      <c r="E608" s="110" t="s">
        <v>163</v>
      </c>
      <c r="F608" t="s">
        <v>164</v>
      </c>
      <c r="G608" t="s">
        <v>165</v>
      </c>
      <c r="H608" s="110" t="s">
        <v>62</v>
      </c>
      <c r="I608" s="110" t="s">
        <v>63</v>
      </c>
      <c r="L608" s="116">
        <v>737700</v>
      </c>
      <c r="N608" s="14" t="s">
        <v>70</v>
      </c>
      <c r="Q608" s="112">
        <f>INDEX('[3]ROM Temp'!$H$6:$AF$30, MATCH(N608,'[3]ROM Temp'!$B$6:$B$30, 0), MATCH(E608,'[3]ROM Temp'!$H$4:$AF$4, 0))</f>
        <v>57.716624354141246</v>
      </c>
    </row>
    <row r="609" spans="2:17">
      <c r="B609" s="117" t="s">
        <v>56</v>
      </c>
      <c r="C609" s="110" t="s">
        <v>98</v>
      </c>
      <c r="D609" s="110" t="s">
        <v>162</v>
      </c>
      <c r="E609" s="110" t="s">
        <v>163</v>
      </c>
      <c r="F609" t="s">
        <v>164</v>
      </c>
      <c r="G609" t="s">
        <v>165</v>
      </c>
      <c r="H609" s="110" t="s">
        <v>62</v>
      </c>
      <c r="I609" s="110" t="s">
        <v>63</v>
      </c>
      <c r="L609" s="116">
        <v>737700</v>
      </c>
      <c r="N609" s="14" t="s">
        <v>71</v>
      </c>
      <c r="Q609" s="112">
        <f>INDEX('[3]ROM Temp'!$H$6:$AF$30, MATCH(N609,'[3]ROM Temp'!$B$6:$B$30, 0), MATCH(E609,'[3]ROM Temp'!$H$4:$AF$4, 0))</f>
        <v>18.293234532409265</v>
      </c>
    </row>
    <row r="610" spans="2:17">
      <c r="B610" s="117" t="s">
        <v>56</v>
      </c>
      <c r="C610" s="110" t="s">
        <v>98</v>
      </c>
      <c r="D610" s="110" t="s">
        <v>162</v>
      </c>
      <c r="E610" s="110" t="s">
        <v>163</v>
      </c>
      <c r="F610" t="s">
        <v>164</v>
      </c>
      <c r="G610" t="s">
        <v>165</v>
      </c>
      <c r="H610" s="110" t="s">
        <v>62</v>
      </c>
      <c r="I610" s="110" t="s">
        <v>63</v>
      </c>
      <c r="L610" s="116">
        <v>737700</v>
      </c>
      <c r="N610" s="14" t="s">
        <v>72</v>
      </c>
      <c r="Q610" s="112">
        <f>INDEX('[3]ROM Temp'!$H$6:$AF$30, MATCH(N610,'[3]ROM Temp'!$B$6:$B$30, 0), MATCH(E610,'[3]ROM Temp'!$H$4:$AF$4, 0))</f>
        <v>55.318770370136903</v>
      </c>
    </row>
    <row r="611" spans="2:17">
      <c r="B611" s="117" t="s">
        <v>56</v>
      </c>
      <c r="C611" s="110" t="s">
        <v>98</v>
      </c>
      <c r="D611" s="110" t="s">
        <v>162</v>
      </c>
      <c r="E611" s="110" t="s">
        <v>163</v>
      </c>
      <c r="F611" t="s">
        <v>164</v>
      </c>
      <c r="G611" t="s">
        <v>165</v>
      </c>
      <c r="H611" s="110" t="s">
        <v>62</v>
      </c>
      <c r="I611" s="110" t="s">
        <v>63</v>
      </c>
      <c r="L611" s="116">
        <v>737700</v>
      </c>
      <c r="N611" s="14" t="s">
        <v>73</v>
      </c>
      <c r="Q611" s="112">
        <f>INDEX('[3]ROM Temp'!$H$6:$AF$30, MATCH(N611,'[3]ROM Temp'!$B$6:$B$30, 0), MATCH(E611,'[3]ROM Temp'!$H$4:$AF$4, 0))</f>
        <v>0</v>
      </c>
    </row>
    <row r="612" spans="2:17">
      <c r="B612" s="117" t="s">
        <v>56</v>
      </c>
      <c r="C612" s="110" t="s">
        <v>98</v>
      </c>
      <c r="D612" s="110" t="s">
        <v>162</v>
      </c>
      <c r="E612" s="110" t="s">
        <v>163</v>
      </c>
      <c r="F612" t="s">
        <v>164</v>
      </c>
      <c r="G612" t="s">
        <v>165</v>
      </c>
      <c r="H612" s="110" t="s">
        <v>62</v>
      </c>
      <c r="I612" s="110" t="s">
        <v>63</v>
      </c>
      <c r="L612" s="116">
        <v>737700</v>
      </c>
      <c r="N612" s="14" t="s">
        <v>74</v>
      </c>
      <c r="Q612" s="112">
        <f>INDEX('[3]ROM Temp'!$H$6:$AF$30, MATCH(N612,'[3]ROM Temp'!$B$6:$B$30, 0), MATCH(E612,'[3]ROM Temp'!$H$4:$AF$4, 0))</f>
        <v>0</v>
      </c>
    </row>
    <row r="613" spans="2:17">
      <c r="B613" s="117" t="s">
        <v>56</v>
      </c>
      <c r="C613" s="110" t="s">
        <v>98</v>
      </c>
      <c r="D613" s="110" t="s">
        <v>162</v>
      </c>
      <c r="E613" s="110" t="s">
        <v>163</v>
      </c>
      <c r="F613" t="s">
        <v>164</v>
      </c>
      <c r="G613" t="s">
        <v>165</v>
      </c>
      <c r="H613" s="110" t="s">
        <v>62</v>
      </c>
      <c r="I613" s="110" t="s">
        <v>63</v>
      </c>
      <c r="L613" s="116">
        <v>737700</v>
      </c>
      <c r="N613" s="13" t="s">
        <v>75</v>
      </c>
      <c r="Q613" s="112">
        <f>INDEX('[3]ROM Temp'!$H$6:$AF$30, MATCH(N613,'[3]ROM Temp'!$B$6:$B$30, 0), MATCH(E613,'[3]ROM Temp'!$H$4:$AF$4, 0))</f>
        <v>37.89782011954086</v>
      </c>
    </row>
    <row r="614" spans="2:17">
      <c r="B614" s="117" t="s">
        <v>56</v>
      </c>
      <c r="C614" s="110" t="s">
        <v>98</v>
      </c>
      <c r="D614" s="110" t="s">
        <v>162</v>
      </c>
      <c r="E614" s="110" t="s">
        <v>163</v>
      </c>
      <c r="F614" t="s">
        <v>164</v>
      </c>
      <c r="G614" t="s">
        <v>165</v>
      </c>
      <c r="H614" s="110" t="s">
        <v>62</v>
      </c>
      <c r="I614" s="110" t="s">
        <v>63</v>
      </c>
      <c r="L614" s="116">
        <v>737700</v>
      </c>
      <c r="N614" s="14" t="s">
        <v>76</v>
      </c>
      <c r="Q614" s="112">
        <f>INDEX('[3]ROM Temp'!$H$6:$AF$30, MATCH(N614,'[3]ROM Temp'!$B$6:$B$30, 0), MATCH(E614,'[3]ROM Temp'!$H$4:$AF$4, 0))</f>
        <v>0</v>
      </c>
    </row>
    <row r="615" spans="2:17">
      <c r="B615" s="117" t="s">
        <v>56</v>
      </c>
      <c r="C615" s="110" t="s">
        <v>98</v>
      </c>
      <c r="D615" s="110" t="s">
        <v>162</v>
      </c>
      <c r="E615" s="110" t="s">
        <v>163</v>
      </c>
      <c r="F615" t="s">
        <v>164</v>
      </c>
      <c r="G615" t="s">
        <v>165</v>
      </c>
      <c r="H615" s="110" t="s">
        <v>62</v>
      </c>
      <c r="I615" s="110" t="s">
        <v>63</v>
      </c>
      <c r="L615" s="116">
        <v>737700</v>
      </c>
      <c r="N615" s="14" t="s">
        <v>77</v>
      </c>
      <c r="Q615" s="112">
        <f>INDEX('[3]ROM Temp'!$H$6:$AF$30, MATCH(N615,'[3]ROM Temp'!$B$6:$B$30, 0), MATCH(E615,'[3]ROM Temp'!$H$4:$AF$4, 0))</f>
        <v>0</v>
      </c>
    </row>
    <row r="616" spans="2:17">
      <c r="B616" s="117" t="s">
        <v>56</v>
      </c>
      <c r="C616" s="110" t="s">
        <v>98</v>
      </c>
      <c r="D616" s="110" t="s">
        <v>162</v>
      </c>
      <c r="E616" s="110" t="s">
        <v>163</v>
      </c>
      <c r="F616" t="s">
        <v>164</v>
      </c>
      <c r="G616" t="s">
        <v>165</v>
      </c>
      <c r="H616" s="110" t="s">
        <v>62</v>
      </c>
      <c r="I616" s="110" t="s">
        <v>63</v>
      </c>
      <c r="L616" s="116">
        <v>737700</v>
      </c>
      <c r="N616" s="14" t="s">
        <v>78</v>
      </c>
      <c r="Q616" s="112">
        <f>INDEX('[3]ROM Temp'!$H$6:$AF$30, MATCH(N616,'[3]ROM Temp'!$B$6:$B$30, 0), MATCH(E616,'[3]ROM Temp'!$H$4:$AF$4, 0))</f>
        <v>0</v>
      </c>
    </row>
    <row r="617" spans="2:17">
      <c r="B617" s="117" t="s">
        <v>56</v>
      </c>
      <c r="C617" s="110" t="s">
        <v>98</v>
      </c>
      <c r="D617" s="110" t="s">
        <v>162</v>
      </c>
      <c r="E617" s="110" t="s">
        <v>163</v>
      </c>
      <c r="F617" t="s">
        <v>164</v>
      </c>
      <c r="G617" t="s">
        <v>165</v>
      </c>
      <c r="H617" s="110" t="s">
        <v>62</v>
      </c>
      <c r="I617" s="110" t="s">
        <v>63</v>
      </c>
      <c r="L617" s="116">
        <v>737700</v>
      </c>
      <c r="N617" s="13" t="s">
        <v>79</v>
      </c>
      <c r="Q617" s="112">
        <f>INDEX('[3]ROM Temp'!$H$6:$AF$30, MATCH(N617,'[3]ROM Temp'!$B$6:$B$30, 0), MATCH(E617,'[3]ROM Temp'!$H$4:$AF$4, 0))</f>
        <v>54.480206970042026</v>
      </c>
    </row>
    <row r="618" spans="2:17">
      <c r="B618" s="117" t="s">
        <v>56</v>
      </c>
      <c r="C618" s="110" t="s">
        <v>98</v>
      </c>
      <c r="D618" s="110" t="s">
        <v>162</v>
      </c>
      <c r="E618" s="110" t="s">
        <v>163</v>
      </c>
      <c r="F618" t="s">
        <v>164</v>
      </c>
      <c r="G618" t="s">
        <v>165</v>
      </c>
      <c r="H618" s="110" t="s">
        <v>62</v>
      </c>
      <c r="I618" s="110" t="s">
        <v>63</v>
      </c>
      <c r="L618" s="116">
        <v>737700</v>
      </c>
      <c r="N618" s="13" t="s">
        <v>80</v>
      </c>
      <c r="Q618" s="112">
        <f>INDEX('[3]ROM Temp'!$H$6:$AF$30, MATCH(N618,'[3]ROM Temp'!$B$6:$B$30, 0), MATCH(E618,'[3]ROM Temp'!$H$4:$AF$4, 0))</f>
        <v>21.903101191337942</v>
      </c>
    </row>
    <row r="619" spans="2:17">
      <c r="B619" s="117" t="s">
        <v>56</v>
      </c>
      <c r="C619" s="110" t="s">
        <v>98</v>
      </c>
      <c r="D619" s="110" t="s">
        <v>162</v>
      </c>
      <c r="E619" s="110" t="s">
        <v>163</v>
      </c>
      <c r="F619" t="s">
        <v>164</v>
      </c>
      <c r="G619" t="s">
        <v>165</v>
      </c>
      <c r="H619" s="110" t="s">
        <v>62</v>
      </c>
      <c r="I619" s="110" t="s">
        <v>63</v>
      </c>
      <c r="L619" s="116">
        <v>737700</v>
      </c>
      <c r="N619" s="13" t="s">
        <v>81</v>
      </c>
      <c r="Q619" s="112">
        <f>INDEX('[3]ROM Temp'!$H$6:$AF$30, MATCH(N619,'[3]ROM Temp'!$B$6:$B$30, 0), MATCH(E619,'[3]ROM Temp'!$H$4:$AF$4, 0))</f>
        <v>21.902809950725224</v>
      </c>
    </row>
    <row r="620" spans="2:17">
      <c r="B620" s="117" t="s">
        <v>56</v>
      </c>
      <c r="C620" s="110" t="s">
        <v>98</v>
      </c>
      <c r="D620" s="110" t="s">
        <v>162</v>
      </c>
      <c r="E620" s="110" t="s">
        <v>163</v>
      </c>
      <c r="F620" t="s">
        <v>164</v>
      </c>
      <c r="G620" t="s">
        <v>165</v>
      </c>
      <c r="H620" s="110" t="s">
        <v>62</v>
      </c>
      <c r="I620" s="110" t="s">
        <v>63</v>
      </c>
      <c r="L620" s="116">
        <v>737700</v>
      </c>
      <c r="N620" s="14" t="s">
        <v>82</v>
      </c>
      <c r="Q620" s="112">
        <f>INDEX('[3]ROM Temp'!$H$6:$AF$30, MATCH(N620,'[3]ROM Temp'!$B$6:$B$30, 0), MATCH(E620,'[3]ROM Temp'!$H$4:$AF$4, 0))</f>
        <v>0</v>
      </c>
    </row>
    <row r="621" spans="2:17">
      <c r="B621" s="117" t="s">
        <v>56</v>
      </c>
      <c r="C621" s="110" t="s">
        <v>98</v>
      </c>
      <c r="D621" s="110" t="s">
        <v>162</v>
      </c>
      <c r="E621" s="110" t="s">
        <v>163</v>
      </c>
      <c r="F621" t="s">
        <v>164</v>
      </c>
      <c r="G621" t="s">
        <v>165</v>
      </c>
      <c r="H621" s="110" t="s">
        <v>62</v>
      </c>
      <c r="I621" s="110" t="s">
        <v>63</v>
      </c>
      <c r="L621" s="116">
        <v>737700</v>
      </c>
      <c r="N621" s="13" t="s">
        <v>83</v>
      </c>
      <c r="Q621" s="112">
        <f>INDEX('[3]ROM Temp'!$H$6:$AF$30, MATCH(N621,'[3]ROM Temp'!$B$6:$B$30, 0), MATCH(E621,'[3]ROM Temp'!$H$4:$AF$4, 0))</f>
        <v>0</v>
      </c>
    </row>
    <row r="622" spans="2:17">
      <c r="B622" s="117" t="s">
        <v>56</v>
      </c>
      <c r="C622" s="110" t="s">
        <v>98</v>
      </c>
      <c r="D622" s="110" t="s">
        <v>162</v>
      </c>
      <c r="E622" s="110" t="s">
        <v>163</v>
      </c>
      <c r="F622" t="s">
        <v>164</v>
      </c>
      <c r="G622" t="s">
        <v>165</v>
      </c>
      <c r="H622" s="110" t="s">
        <v>62</v>
      </c>
      <c r="I622" s="110" t="s">
        <v>63</v>
      </c>
      <c r="L622" s="116">
        <v>737700</v>
      </c>
      <c r="N622" s="13" t="s">
        <v>84</v>
      </c>
      <c r="Q622" s="112">
        <f>INDEX('[3]ROM Temp'!$H$6:$AF$30, MATCH(N622,'[3]ROM Temp'!$B$6:$B$30, 0), MATCH(E622,'[3]ROM Temp'!$H$4:$AF$4, 0))</f>
        <v>0</v>
      </c>
    </row>
    <row r="623" spans="2:17">
      <c r="B623" s="117" t="s">
        <v>56</v>
      </c>
      <c r="C623" s="110" t="s">
        <v>98</v>
      </c>
      <c r="D623" s="110" t="s">
        <v>162</v>
      </c>
      <c r="E623" s="110" t="s">
        <v>163</v>
      </c>
      <c r="F623" t="s">
        <v>164</v>
      </c>
      <c r="G623" t="s">
        <v>165</v>
      </c>
      <c r="H623" s="110" t="s">
        <v>62</v>
      </c>
      <c r="I623" s="110" t="s">
        <v>63</v>
      </c>
      <c r="L623" s="116">
        <v>737700</v>
      </c>
      <c r="N623" s="13" t="s">
        <v>85</v>
      </c>
      <c r="Q623" s="112">
        <f>INDEX('[3]ROM Temp'!$H$6:$AF$30, MATCH(N623,'[3]ROM Temp'!$B$6:$B$30, 0), MATCH(E623,'[3]ROM Temp'!$H$4:$AF$4, 0))</f>
        <v>0</v>
      </c>
    </row>
    <row r="624" spans="2:17">
      <c r="B624" s="117" t="s">
        <v>56</v>
      </c>
      <c r="C624" s="110" t="s">
        <v>98</v>
      </c>
      <c r="D624" s="110" t="s">
        <v>162</v>
      </c>
      <c r="E624" s="110" t="s">
        <v>163</v>
      </c>
      <c r="F624" t="s">
        <v>164</v>
      </c>
      <c r="G624" t="s">
        <v>165</v>
      </c>
      <c r="H624" s="110" t="s">
        <v>62</v>
      </c>
      <c r="I624" s="110" t="s">
        <v>63</v>
      </c>
      <c r="L624" s="116">
        <v>737700</v>
      </c>
      <c r="N624" s="114" t="s">
        <v>86</v>
      </c>
      <c r="Q624" s="112">
        <f>INDEX('[3]ROM Temp'!$H$6:$AF$30, MATCH(N624,'[3]ROM Temp'!$B$6:$B$30, 0), MATCH(E624,'[3]ROM Temp'!$H$4:$AF$4, 0))</f>
        <v>0</v>
      </c>
    </row>
    <row r="625" spans="2:17">
      <c r="B625" s="117" t="s">
        <v>56</v>
      </c>
      <c r="C625" s="110" t="s">
        <v>98</v>
      </c>
      <c r="D625" s="110" t="s">
        <v>162</v>
      </c>
      <c r="E625" s="110" t="s">
        <v>163</v>
      </c>
      <c r="F625" t="s">
        <v>164</v>
      </c>
      <c r="G625" t="s">
        <v>165</v>
      </c>
      <c r="H625" s="110" t="s">
        <v>62</v>
      </c>
      <c r="I625" s="110" t="s">
        <v>63</v>
      </c>
      <c r="L625" s="116">
        <v>737700</v>
      </c>
      <c r="N625" s="114" t="s">
        <v>87</v>
      </c>
      <c r="Q625" s="112">
        <f>INDEX('[3]ROM Temp'!$H$6:$AF$30, MATCH(N625,'[3]ROM Temp'!$B$6:$B$30, 0), MATCH(E625,'[3]ROM Temp'!$H$4:$AF$4, 0))</f>
        <v>0</v>
      </c>
    </row>
    <row r="626" spans="2:17">
      <c r="B626" s="117" t="s">
        <v>56</v>
      </c>
      <c r="C626" s="110" t="s">
        <v>98</v>
      </c>
      <c r="D626" s="110" t="s">
        <v>162</v>
      </c>
      <c r="E626" s="110" t="s">
        <v>163</v>
      </c>
      <c r="F626" t="s">
        <v>164</v>
      </c>
      <c r="G626" t="s">
        <v>165</v>
      </c>
      <c r="H626" s="110" t="s">
        <v>62</v>
      </c>
      <c r="I626" s="110" t="s">
        <v>63</v>
      </c>
      <c r="L626" s="116">
        <v>737700</v>
      </c>
      <c r="N626" s="14" t="s">
        <v>88</v>
      </c>
      <c r="Q626" s="112">
        <f>INDEX('[3]ROM Temp'!$H$6:$AF$30, MATCH(N626,'[3]ROM Temp'!$B$6:$B$30, 0), MATCH(E626,'[3]ROM Temp'!$H$4:$AF$4, 0))</f>
        <v>0</v>
      </c>
    </row>
  </sheetData>
  <autoFilter ref="A1:W626" xr:uid="{137F9431-73DF-4915-B20D-38E5D8AFD856}"/>
  <phoneticPr fontId="4" type="noConversion"/>
  <dataValidations count="1">
    <dataValidation type="list" allowBlank="1" showInputMessage="1" showErrorMessage="1" sqref="W2:W1048576" xr:uid="{804CCBBB-DA9B-41F7-8225-217B63503D32}">
      <formula1>"Low Density,Mid Density,High Density"</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6:H1027"/>
  <sheetViews>
    <sheetView workbookViewId="0">
      <pane xSplit="8" ySplit="6" topLeftCell="I976" activePane="bottomRight" state="frozen"/>
      <selection pane="topRight" activeCell="BO53" sqref="BO53"/>
      <selection pane="bottomLeft" activeCell="BO53" sqref="BO53"/>
      <selection pane="bottomRight" activeCell="D997" sqref="D997"/>
    </sheetView>
  </sheetViews>
  <sheetFormatPr defaultColWidth="9.109375" defaultRowHeight="14.4"/>
  <cols>
    <col min="1" max="3" width="9.109375" style="1"/>
    <col min="4" max="4" width="32.6640625" style="1" customWidth="1"/>
    <col min="5" max="5" width="20.33203125" style="1" customWidth="1"/>
    <col min="6" max="6" width="16.33203125" style="4" customWidth="1"/>
    <col min="7" max="7" width="65.5546875" style="1" customWidth="1"/>
    <col min="8" max="8" width="23.109375" style="9" customWidth="1"/>
    <col min="9" max="16384" width="9.109375" style="1"/>
  </cols>
  <sheetData>
    <row r="6" spans="4:8">
      <c r="D6" s="2" t="s">
        <v>0</v>
      </c>
      <c r="E6" s="2" t="s">
        <v>38</v>
      </c>
      <c r="F6" s="3" t="s">
        <v>220</v>
      </c>
      <c r="G6" s="2" t="s">
        <v>484</v>
      </c>
      <c r="H6" s="8" t="s">
        <v>485</v>
      </c>
    </row>
    <row r="7" spans="4:8">
      <c r="D7" s="1" t="s">
        <v>486</v>
      </c>
      <c r="E7" s="1" t="s">
        <v>393</v>
      </c>
      <c r="F7" s="4">
        <v>332</v>
      </c>
      <c r="G7" s="128" t="s">
        <v>12</v>
      </c>
      <c r="H7" s="9" cm="1">
        <f t="array" aca="1" ref="H7" ca="1">INDEX('ROSHN Benchmark Data'!AC:AC, MATCH(1, ('ROSHN Benchmark Data'!$X:$X=$G7)*('ROSHN Benchmark Data'!$K:$K=$E7), 0))</f>
        <v>193</v>
      </c>
    </row>
    <row r="8" spans="4:8">
      <c r="D8" s="1" t="s">
        <v>486</v>
      </c>
      <c r="E8" s="1" t="s">
        <v>393</v>
      </c>
      <c r="F8" s="4">
        <v>332</v>
      </c>
      <c r="G8" s="128" t="s">
        <v>13</v>
      </c>
      <c r="H8" s="9" cm="1">
        <f t="array" aca="1" ref="H8" ca="1">INDEX('ROSHN Benchmark Data'!AC:AC, MATCH(1, ('ROSHN Benchmark Data'!$X:$X=$G8)*('ROSHN Benchmark Data'!$K:$K=$E8), 0))</f>
        <v>377</v>
      </c>
    </row>
    <row r="9" spans="4:8">
      <c r="D9" s="1" t="s">
        <v>486</v>
      </c>
      <c r="E9" s="1" t="s">
        <v>393</v>
      </c>
      <c r="F9" s="4">
        <v>332</v>
      </c>
      <c r="G9" s="128" t="s">
        <v>14</v>
      </c>
      <c r="H9" s="9" cm="1">
        <f t="array" aca="1" ref="H9" ca="1">INDEX('ROSHN Benchmark Data'!AC:AC, MATCH(1, ('ROSHN Benchmark Data'!$X:$X=$G9)*('ROSHN Benchmark Data'!$K:$K=$E9), 0))</f>
        <v>752</v>
      </c>
    </row>
    <row r="10" spans="4:8">
      <c r="D10" s="1" t="s">
        <v>486</v>
      </c>
      <c r="E10" s="1" t="s">
        <v>393</v>
      </c>
      <c r="F10" s="4">
        <v>332</v>
      </c>
      <c r="G10" s="128" t="s">
        <v>15</v>
      </c>
      <c r="H10" s="9" cm="1">
        <f t="array" aca="1" ref="H10" ca="1">INDEX('ROSHN Benchmark Data'!AC:AC, MATCH(1, ('ROSHN Benchmark Data'!$X:$X=$G10)*('ROSHN Benchmark Data'!$K:$K=$E10), 0))</f>
        <v>250</v>
      </c>
    </row>
    <row r="11" spans="4:8">
      <c r="D11" s="1" t="s">
        <v>486</v>
      </c>
      <c r="E11" s="1" t="s">
        <v>393</v>
      </c>
      <c r="F11" s="4">
        <v>332</v>
      </c>
      <c r="G11" s="128" t="s">
        <v>16</v>
      </c>
      <c r="H11" s="9" cm="1">
        <f t="array" aca="1" ref="H11" ca="1">INDEX('ROSHN Benchmark Data'!AC:AC, MATCH(1, ('ROSHN Benchmark Data'!$X:$X=$G11)*('ROSHN Benchmark Data'!$K:$K=$E11), 0))</f>
        <v>133</v>
      </c>
    </row>
    <row r="12" spans="4:8">
      <c r="D12" s="1" t="s">
        <v>486</v>
      </c>
      <c r="E12" s="1" t="s">
        <v>393</v>
      </c>
      <c r="F12" s="4">
        <v>332</v>
      </c>
      <c r="G12" s="128" t="s">
        <v>17</v>
      </c>
      <c r="H12" s="9" cm="1">
        <f t="array" aca="1" ref="H12" ca="1">INDEX('ROSHN Benchmark Data'!AC:AC, MATCH(1, ('ROSHN Benchmark Data'!$X:$X=$G12)*('ROSHN Benchmark Data'!$K:$K=$E12), 0))</f>
        <v>88</v>
      </c>
    </row>
    <row r="13" spans="4:8">
      <c r="D13" s="1" t="s">
        <v>486</v>
      </c>
      <c r="E13" s="1" t="s">
        <v>393</v>
      </c>
      <c r="F13" s="4">
        <v>332</v>
      </c>
      <c r="G13" s="128" t="s">
        <v>18</v>
      </c>
      <c r="H13" s="9" cm="1">
        <f t="array" aca="1" ref="H13" ca="1">INDEX('ROSHN Benchmark Data'!AC:AC, MATCH(1, ('ROSHN Benchmark Data'!$X:$X=$G13)*('ROSHN Benchmark Data'!$K:$K=$E13), 0))</f>
        <v>57</v>
      </c>
    </row>
    <row r="14" spans="4:8">
      <c r="D14" s="1" t="s">
        <v>486</v>
      </c>
      <c r="E14" s="1" t="s">
        <v>393</v>
      </c>
      <c r="F14" s="4">
        <v>332</v>
      </c>
      <c r="G14" s="128" t="s">
        <v>19</v>
      </c>
      <c r="H14" s="9" cm="1">
        <f t="array" aca="1" ref="H14" ca="1">INDEX('ROSHN Benchmark Data'!AC:AC, MATCH(1, ('ROSHN Benchmark Data'!$X:$X=$G14)*('ROSHN Benchmark Data'!$K:$K=$E14), 0))</f>
        <v>0</v>
      </c>
    </row>
    <row r="15" spans="4:8">
      <c r="D15" s="1" t="s">
        <v>486</v>
      </c>
      <c r="E15" s="1" t="s">
        <v>393</v>
      </c>
      <c r="F15" s="4">
        <v>332</v>
      </c>
      <c r="G15" s="128" t="s">
        <v>20</v>
      </c>
      <c r="H15" s="9" cm="1">
        <f t="array" aca="1" ref="H15" ca="1">INDEX('ROSHN Benchmark Data'!AC:AC, MATCH(1, ('ROSHN Benchmark Data'!$X:$X=$G15)*('ROSHN Benchmark Data'!$K:$K=$E15), 0))</f>
        <v>476</v>
      </c>
    </row>
    <row r="16" spans="4:8">
      <c r="D16" s="1" t="s">
        <v>486</v>
      </c>
      <c r="E16" s="1" t="s">
        <v>393</v>
      </c>
      <c r="F16" s="4">
        <v>332</v>
      </c>
      <c r="G16" s="128" t="s">
        <v>21</v>
      </c>
      <c r="H16" s="9" cm="1">
        <f t="array" aca="1" ref="H16" ca="1">INDEX('ROSHN Benchmark Data'!AC:AC, MATCH(1, ('ROSHN Benchmark Data'!$X:$X=$G16)*('ROSHN Benchmark Data'!$K:$K=$E16), 0))</f>
        <v>400</v>
      </c>
    </row>
    <row r="17" spans="4:8">
      <c r="D17" s="1" t="s">
        <v>486</v>
      </c>
      <c r="E17" s="1" t="s">
        <v>393</v>
      </c>
      <c r="F17" s="4">
        <v>332</v>
      </c>
      <c r="G17" s="128" t="s">
        <v>22</v>
      </c>
      <c r="H17" s="9" cm="1">
        <f t="array" aca="1" ref="H17" ca="1">INDEX('ROSHN Benchmark Data'!AC:AC, MATCH(1, ('ROSHN Benchmark Data'!$X:$X=$G17)*('ROSHN Benchmark Data'!$K:$K=$E17), 0))</f>
        <v>0</v>
      </c>
    </row>
    <row r="18" spans="4:8">
      <c r="D18" s="1" t="s">
        <v>486</v>
      </c>
      <c r="E18" s="1" t="s">
        <v>393</v>
      </c>
      <c r="F18" s="4">
        <v>332</v>
      </c>
      <c r="G18" s="128" t="s">
        <v>23</v>
      </c>
      <c r="H18" s="9" cm="1">
        <f t="array" aca="1" ref="H18" ca="1">INDEX('ROSHN Benchmark Data'!AC:AC, MATCH(1, ('ROSHN Benchmark Data'!$X:$X=$G18)*('ROSHN Benchmark Data'!$K:$K=$E18), 0))</f>
        <v>209</v>
      </c>
    </row>
    <row r="19" spans="4:8">
      <c r="D19" s="1" t="s">
        <v>486</v>
      </c>
      <c r="E19" s="1" t="s">
        <v>393</v>
      </c>
      <c r="F19" s="4">
        <v>332</v>
      </c>
      <c r="G19" s="128" t="s">
        <v>24</v>
      </c>
      <c r="H19" s="9" cm="1">
        <f t="array" aca="1" ref="H19" ca="1">INDEX('ROSHN Benchmark Data'!AC:AC, MATCH(1, ('ROSHN Benchmark Data'!$X:$X=$G19)*('ROSHN Benchmark Data'!$K:$K=$E19), 0))</f>
        <v>0</v>
      </c>
    </row>
    <row r="20" spans="4:8">
      <c r="D20" s="1" t="s">
        <v>486</v>
      </c>
      <c r="E20" s="1" t="s">
        <v>397</v>
      </c>
      <c r="F20" s="4">
        <v>406</v>
      </c>
      <c r="G20" s="128" t="s">
        <v>12</v>
      </c>
      <c r="H20" s="9" cm="1">
        <f t="array" aca="1" ref="H20" ca="1">INDEX('ROSHN Benchmark Data'!AC:AC, MATCH(1, ('ROSHN Benchmark Data'!$X:$X=$G20)*('ROSHN Benchmark Data'!$K:$K=$E20), 0))</f>
        <v>187</v>
      </c>
    </row>
    <row r="21" spans="4:8">
      <c r="D21" s="1" t="s">
        <v>486</v>
      </c>
      <c r="E21" s="1" t="s">
        <v>397</v>
      </c>
      <c r="F21" s="4">
        <v>406</v>
      </c>
      <c r="G21" s="128" t="s">
        <v>13</v>
      </c>
      <c r="H21" s="9" cm="1">
        <f t="array" aca="1" ref="H21" ca="1">INDEX('ROSHN Benchmark Data'!AC:AC, MATCH(1, ('ROSHN Benchmark Data'!$X:$X=$G21)*('ROSHN Benchmark Data'!$K:$K=$E21), 0))</f>
        <v>366</v>
      </c>
    </row>
    <row r="22" spans="4:8">
      <c r="D22" s="1" t="s">
        <v>486</v>
      </c>
      <c r="E22" s="1" t="s">
        <v>397</v>
      </c>
      <c r="F22" s="4">
        <v>406</v>
      </c>
      <c r="G22" s="128" t="s">
        <v>14</v>
      </c>
      <c r="H22" s="9" cm="1">
        <f t="array" aca="1" ref="H22" ca="1">INDEX('ROSHN Benchmark Data'!AC:AC, MATCH(1, ('ROSHN Benchmark Data'!$X:$X=$G22)*('ROSHN Benchmark Data'!$K:$K=$E22), 0))</f>
        <v>731</v>
      </c>
    </row>
    <row r="23" spans="4:8">
      <c r="D23" s="1" t="s">
        <v>486</v>
      </c>
      <c r="E23" s="1" t="s">
        <v>397</v>
      </c>
      <c r="F23" s="4">
        <v>406</v>
      </c>
      <c r="G23" s="128" t="s">
        <v>15</v>
      </c>
      <c r="H23" s="9" cm="1">
        <f t="array" aca="1" ref="H23" ca="1">INDEX('ROSHN Benchmark Data'!AC:AC, MATCH(1, ('ROSHN Benchmark Data'!$X:$X=$G23)*('ROSHN Benchmark Data'!$K:$K=$E23), 0))</f>
        <v>242</v>
      </c>
    </row>
    <row r="24" spans="4:8">
      <c r="D24" s="1" t="s">
        <v>486</v>
      </c>
      <c r="E24" s="1" t="s">
        <v>397</v>
      </c>
      <c r="F24" s="4">
        <v>406</v>
      </c>
      <c r="G24" s="128" t="s">
        <v>16</v>
      </c>
      <c r="H24" s="9" cm="1">
        <f t="array" aca="1" ref="H24" ca="1">INDEX('ROSHN Benchmark Data'!AC:AC, MATCH(1, ('ROSHN Benchmark Data'!$X:$X=$G24)*('ROSHN Benchmark Data'!$K:$K=$E24), 0))</f>
        <v>129</v>
      </c>
    </row>
    <row r="25" spans="4:8">
      <c r="D25" s="1" t="s">
        <v>486</v>
      </c>
      <c r="E25" s="1" t="s">
        <v>397</v>
      </c>
      <c r="F25" s="4">
        <v>406</v>
      </c>
      <c r="G25" s="128" t="s">
        <v>17</v>
      </c>
      <c r="H25" s="9" cm="1">
        <f t="array" aca="1" ref="H25" ca="1">INDEX('ROSHN Benchmark Data'!AC:AC, MATCH(1, ('ROSHN Benchmark Data'!$X:$X=$G25)*('ROSHN Benchmark Data'!$K:$K=$E25), 0))</f>
        <v>86</v>
      </c>
    </row>
    <row r="26" spans="4:8">
      <c r="D26" s="1" t="s">
        <v>486</v>
      </c>
      <c r="E26" s="1" t="s">
        <v>397</v>
      </c>
      <c r="F26" s="4">
        <v>406</v>
      </c>
      <c r="G26" s="128" t="s">
        <v>18</v>
      </c>
      <c r="H26" s="9" cm="1">
        <f t="array" aca="1" ref="H26" ca="1">INDEX('ROSHN Benchmark Data'!AC:AC, MATCH(1, ('ROSHN Benchmark Data'!$X:$X=$G26)*('ROSHN Benchmark Data'!$K:$K=$E26), 0))</f>
        <v>56</v>
      </c>
    </row>
    <row r="27" spans="4:8">
      <c r="D27" s="1" t="s">
        <v>486</v>
      </c>
      <c r="E27" s="1" t="s">
        <v>397</v>
      </c>
      <c r="F27" s="4">
        <v>406</v>
      </c>
      <c r="G27" s="128" t="s">
        <v>19</v>
      </c>
      <c r="H27" s="9" cm="1">
        <f t="array" aca="1" ref="H27" ca="1">INDEX('ROSHN Benchmark Data'!AC:AC, MATCH(1, ('ROSHN Benchmark Data'!$X:$X=$G27)*('ROSHN Benchmark Data'!$K:$K=$E27), 0))</f>
        <v>0</v>
      </c>
    </row>
    <row r="28" spans="4:8">
      <c r="D28" s="1" t="s">
        <v>486</v>
      </c>
      <c r="E28" s="1" t="s">
        <v>397</v>
      </c>
      <c r="F28" s="4">
        <v>406</v>
      </c>
      <c r="G28" s="128" t="s">
        <v>20</v>
      </c>
      <c r="H28" s="9" cm="1">
        <f t="array" aca="1" ref="H28" ca="1">INDEX('ROSHN Benchmark Data'!AC:AC, MATCH(1, ('ROSHN Benchmark Data'!$X:$X=$G28)*('ROSHN Benchmark Data'!$K:$K=$E28), 0))</f>
        <v>462</v>
      </c>
    </row>
    <row r="29" spans="4:8">
      <c r="D29" s="1" t="s">
        <v>486</v>
      </c>
      <c r="E29" s="1" t="s">
        <v>397</v>
      </c>
      <c r="F29" s="4">
        <v>406</v>
      </c>
      <c r="G29" s="128" t="s">
        <v>21</v>
      </c>
      <c r="H29" s="9" cm="1">
        <f t="array" aca="1" ref="H29" ca="1">INDEX('ROSHN Benchmark Data'!AC:AC, MATCH(1, ('ROSHN Benchmark Data'!$X:$X=$G29)*('ROSHN Benchmark Data'!$K:$K=$E29), 0))</f>
        <v>388</v>
      </c>
    </row>
    <row r="30" spans="4:8">
      <c r="D30" s="1" t="s">
        <v>486</v>
      </c>
      <c r="E30" s="1" t="s">
        <v>397</v>
      </c>
      <c r="F30" s="4">
        <v>406</v>
      </c>
      <c r="G30" s="128" t="s">
        <v>22</v>
      </c>
      <c r="H30" s="9" cm="1">
        <f t="array" aca="1" ref="H30" ca="1">INDEX('ROSHN Benchmark Data'!AC:AC, MATCH(1, ('ROSHN Benchmark Data'!$X:$X=$G30)*('ROSHN Benchmark Data'!$K:$K=$E30), 0))</f>
        <v>0</v>
      </c>
    </row>
    <row r="31" spans="4:8">
      <c r="D31" s="1" t="s">
        <v>486</v>
      </c>
      <c r="E31" s="1" t="s">
        <v>397</v>
      </c>
      <c r="F31" s="4">
        <v>332</v>
      </c>
      <c r="G31" s="128" t="s">
        <v>23</v>
      </c>
      <c r="H31" s="9" cm="1">
        <f t="array" aca="1" ref="H31" ca="1">INDEX('ROSHN Benchmark Data'!AC:AC, MATCH(1, ('ROSHN Benchmark Data'!$X:$X=$G31)*('ROSHN Benchmark Data'!$K:$K=$E31), 0))</f>
        <v>203</v>
      </c>
    </row>
    <row r="32" spans="4:8">
      <c r="D32" s="1" t="s">
        <v>486</v>
      </c>
      <c r="E32" s="1" t="s">
        <v>397</v>
      </c>
      <c r="F32" s="4">
        <v>406</v>
      </c>
      <c r="G32" s="128" t="s">
        <v>24</v>
      </c>
      <c r="H32" s="9" cm="1">
        <f t="array" aca="1" ref="H32" ca="1">INDEX('ROSHN Benchmark Data'!AC:AC, MATCH(1, ('ROSHN Benchmark Data'!$X:$X=$G32)*('ROSHN Benchmark Data'!$K:$K=$E32), 0))</f>
        <v>0</v>
      </c>
    </row>
    <row r="33" spans="4:8">
      <c r="D33" s="1" t="s">
        <v>486</v>
      </c>
      <c r="E33" s="1" t="s">
        <v>399</v>
      </c>
      <c r="F33" s="4">
        <v>422</v>
      </c>
      <c r="G33" s="128" t="s">
        <v>12</v>
      </c>
      <c r="H33" s="9" cm="1">
        <f t="array" aca="1" ref="H33" ca="1">INDEX('ROSHN Benchmark Data'!AC:AC, MATCH(1, ('ROSHN Benchmark Data'!$X:$X=$G33)*('ROSHN Benchmark Data'!$K:$K=$E33), 0))</f>
        <v>379</v>
      </c>
    </row>
    <row r="34" spans="4:8">
      <c r="D34" s="1" t="s">
        <v>486</v>
      </c>
      <c r="E34" s="1" t="s">
        <v>399</v>
      </c>
      <c r="F34" s="4">
        <v>422</v>
      </c>
      <c r="G34" s="128" t="s">
        <v>13</v>
      </c>
      <c r="H34" s="9" cm="1">
        <f t="array" aca="1" ref="H34" ca="1">INDEX('ROSHN Benchmark Data'!AC:AC, MATCH(1, ('ROSHN Benchmark Data'!$X:$X=$G34)*('ROSHN Benchmark Data'!$K:$K=$E34), 0))</f>
        <v>762</v>
      </c>
    </row>
    <row r="35" spans="4:8">
      <c r="D35" s="1" t="s">
        <v>486</v>
      </c>
      <c r="E35" s="1" t="s">
        <v>399</v>
      </c>
      <c r="F35" s="4">
        <v>422</v>
      </c>
      <c r="G35" s="128" t="s">
        <v>14</v>
      </c>
      <c r="H35" s="9" cm="1">
        <f t="array" aca="1" ref="H35" ca="1">INDEX('ROSHN Benchmark Data'!AC:AC, MATCH(1, ('ROSHN Benchmark Data'!$X:$X=$G35)*('ROSHN Benchmark Data'!$K:$K=$E35), 0))</f>
        <v>915</v>
      </c>
    </row>
    <row r="36" spans="4:8">
      <c r="D36" s="1" t="s">
        <v>486</v>
      </c>
      <c r="E36" s="1" t="s">
        <v>399</v>
      </c>
      <c r="F36" s="4">
        <v>422</v>
      </c>
      <c r="G36" s="128" t="s">
        <v>15</v>
      </c>
      <c r="H36" s="9" cm="1">
        <f t="array" aca="1" ref="H36" ca="1">INDEX('ROSHN Benchmark Data'!AC:AC, MATCH(1, ('ROSHN Benchmark Data'!$X:$X=$G36)*('ROSHN Benchmark Data'!$K:$K=$E36), 0))</f>
        <v>239</v>
      </c>
    </row>
    <row r="37" spans="4:8">
      <c r="D37" s="1" t="s">
        <v>486</v>
      </c>
      <c r="E37" s="1" t="s">
        <v>399</v>
      </c>
      <c r="F37" s="4">
        <v>422</v>
      </c>
      <c r="G37" s="128" t="s">
        <v>16</v>
      </c>
      <c r="H37" s="9" cm="1">
        <f t="array" aca="1" ref="H37" ca="1">INDEX('ROSHN Benchmark Data'!AC:AC, MATCH(1, ('ROSHN Benchmark Data'!$X:$X=$G37)*('ROSHN Benchmark Data'!$K:$K=$E37), 0))</f>
        <v>500</v>
      </c>
    </row>
    <row r="38" spans="4:8">
      <c r="D38" s="1" t="s">
        <v>486</v>
      </c>
      <c r="E38" s="1" t="s">
        <v>399</v>
      </c>
      <c r="F38" s="4">
        <v>422</v>
      </c>
      <c r="G38" s="128" t="s">
        <v>17</v>
      </c>
      <c r="H38" s="9" cm="1">
        <f t="array" aca="1" ref="H38" ca="1">INDEX('ROSHN Benchmark Data'!AC:AC, MATCH(1, ('ROSHN Benchmark Data'!$X:$X=$G38)*('ROSHN Benchmark Data'!$K:$K=$E38), 0))</f>
        <v>295</v>
      </c>
    </row>
    <row r="39" spans="4:8">
      <c r="D39" s="1" t="s">
        <v>486</v>
      </c>
      <c r="E39" s="1" t="s">
        <v>399</v>
      </c>
      <c r="F39" s="4">
        <v>422</v>
      </c>
      <c r="G39" s="128" t="s">
        <v>18</v>
      </c>
      <c r="H39" s="9" cm="1">
        <f t="array" aca="1" ref="H39" ca="1">INDEX('ROSHN Benchmark Data'!AC:AC, MATCH(1, ('ROSHN Benchmark Data'!$X:$X=$G39)*('ROSHN Benchmark Data'!$K:$K=$E39), 0))</f>
        <v>119</v>
      </c>
    </row>
    <row r="40" spans="4:8">
      <c r="D40" s="1" t="s">
        <v>486</v>
      </c>
      <c r="E40" s="1" t="s">
        <v>399</v>
      </c>
      <c r="F40" s="4">
        <v>422</v>
      </c>
      <c r="G40" s="128" t="s">
        <v>19</v>
      </c>
      <c r="H40" s="9" cm="1">
        <f t="array" aca="1" ref="H40" ca="1">INDEX('ROSHN Benchmark Data'!AC:AC, MATCH(1, ('ROSHN Benchmark Data'!$X:$X=$G40)*('ROSHN Benchmark Data'!$K:$K=$E40), 0))</f>
        <v>0</v>
      </c>
    </row>
    <row r="41" spans="4:8">
      <c r="D41" s="1" t="s">
        <v>486</v>
      </c>
      <c r="E41" s="1" t="s">
        <v>399</v>
      </c>
      <c r="F41" s="4">
        <v>422</v>
      </c>
      <c r="G41" s="128" t="s">
        <v>20</v>
      </c>
      <c r="H41" s="9" cm="1">
        <f t="array" aca="1" ref="H41" ca="1">INDEX('ROSHN Benchmark Data'!AC:AC, MATCH(1, ('ROSHN Benchmark Data'!$X:$X=$G41)*('ROSHN Benchmark Data'!$K:$K=$E41), 0))</f>
        <v>756</v>
      </c>
    </row>
    <row r="42" spans="4:8">
      <c r="D42" s="1" t="s">
        <v>486</v>
      </c>
      <c r="E42" s="1" t="s">
        <v>399</v>
      </c>
      <c r="F42" s="4">
        <v>422</v>
      </c>
      <c r="G42" s="128" t="s">
        <v>21</v>
      </c>
      <c r="H42" s="9" cm="1">
        <f t="array" aca="1" ref="H42" ca="1">INDEX('ROSHN Benchmark Data'!AC:AC, MATCH(1, ('ROSHN Benchmark Data'!$X:$X=$G42)*('ROSHN Benchmark Data'!$K:$K=$E42), 0))</f>
        <v>400</v>
      </c>
    </row>
    <row r="43" spans="4:8">
      <c r="D43" s="1" t="s">
        <v>486</v>
      </c>
      <c r="E43" s="1" t="s">
        <v>399</v>
      </c>
      <c r="F43" s="4">
        <v>422</v>
      </c>
      <c r="G43" s="128" t="s">
        <v>22</v>
      </c>
      <c r="H43" s="9" cm="1">
        <f t="array" aca="1" ref="H43" ca="1">INDEX('ROSHN Benchmark Data'!AC:AC, MATCH(1, ('ROSHN Benchmark Data'!$X:$X=$G43)*('ROSHN Benchmark Data'!$K:$K=$E43), 0))</f>
        <v>0</v>
      </c>
    </row>
    <row r="44" spans="4:8">
      <c r="D44" s="1" t="s">
        <v>486</v>
      </c>
      <c r="E44" s="1" t="s">
        <v>399</v>
      </c>
      <c r="F44" s="4">
        <v>422</v>
      </c>
      <c r="G44" s="128" t="s">
        <v>23</v>
      </c>
      <c r="H44" s="9" cm="1">
        <f t="array" aca="1" ref="H44" ca="1">INDEX('ROSHN Benchmark Data'!AC:AC, MATCH(1, ('ROSHN Benchmark Data'!$X:$X=$G44)*('ROSHN Benchmark Data'!$K:$K=$E44), 0))</f>
        <v>218</v>
      </c>
    </row>
    <row r="45" spans="4:8">
      <c r="D45" s="1" t="s">
        <v>486</v>
      </c>
      <c r="E45" s="1" t="s">
        <v>399</v>
      </c>
      <c r="F45" s="4">
        <v>422</v>
      </c>
      <c r="G45" s="128" t="s">
        <v>24</v>
      </c>
      <c r="H45" s="9" cm="1">
        <f t="array" aca="1" ref="H45" ca="1">INDEX('ROSHN Benchmark Data'!AC:AC, MATCH(1, ('ROSHN Benchmark Data'!$X:$X=$G45)*('ROSHN Benchmark Data'!$K:$K=$E45), 0))</f>
        <v>0</v>
      </c>
    </row>
    <row r="46" spans="4:8">
      <c r="D46" s="1" t="s">
        <v>486</v>
      </c>
      <c r="E46" s="1" t="s">
        <v>402</v>
      </c>
      <c r="F46" s="4">
        <v>406</v>
      </c>
      <c r="G46" s="128" t="s">
        <v>12</v>
      </c>
      <c r="H46" s="9" cm="1">
        <f t="array" aca="1" ref="H46" ca="1">INDEX('ROSHN Benchmark Data'!AC:AC, MATCH(1, ('ROSHN Benchmark Data'!$X:$X=$G46)*('ROSHN Benchmark Data'!$K:$K=$E46), 0))</f>
        <v>506</v>
      </c>
    </row>
    <row r="47" spans="4:8">
      <c r="D47" s="1" t="s">
        <v>486</v>
      </c>
      <c r="E47" s="1" t="s">
        <v>402</v>
      </c>
      <c r="F47" s="4">
        <v>406</v>
      </c>
      <c r="G47" s="128" t="s">
        <v>13</v>
      </c>
      <c r="H47" s="9" cm="1">
        <f t="array" aca="1" ref="H47" ca="1">INDEX('ROSHN Benchmark Data'!AC:AC, MATCH(1, ('ROSHN Benchmark Data'!$X:$X=$G47)*('ROSHN Benchmark Data'!$K:$K=$E47), 0))</f>
        <v>712</v>
      </c>
    </row>
    <row r="48" spans="4:8">
      <c r="D48" s="1" t="s">
        <v>486</v>
      </c>
      <c r="E48" s="1" t="s">
        <v>402</v>
      </c>
      <c r="F48" s="4">
        <v>406</v>
      </c>
      <c r="G48" s="128" t="s">
        <v>14</v>
      </c>
      <c r="H48" s="9" cm="1">
        <f t="array" aca="1" ref="H48" ca="1">INDEX('ROSHN Benchmark Data'!AC:AC, MATCH(1, ('ROSHN Benchmark Data'!$X:$X=$G48)*('ROSHN Benchmark Data'!$K:$K=$E48), 0))</f>
        <v>825.1</v>
      </c>
    </row>
    <row r="49" spans="4:8">
      <c r="D49" s="1" t="s">
        <v>486</v>
      </c>
      <c r="E49" s="1" t="s">
        <v>402</v>
      </c>
      <c r="F49" s="4">
        <v>406</v>
      </c>
      <c r="G49" s="128" t="s">
        <v>15</v>
      </c>
      <c r="H49" s="9" cm="1">
        <f t="array" aca="1" ref="H49" ca="1">INDEX('ROSHN Benchmark Data'!AC:AC, MATCH(1, ('ROSHN Benchmark Data'!$X:$X=$G49)*('ROSHN Benchmark Data'!$K:$K=$E49), 0))</f>
        <v>221</v>
      </c>
    </row>
    <row r="50" spans="4:8">
      <c r="D50" s="1" t="s">
        <v>486</v>
      </c>
      <c r="E50" s="1" t="s">
        <v>402</v>
      </c>
      <c r="F50" s="4">
        <v>406</v>
      </c>
      <c r="G50" s="128" t="s">
        <v>16</v>
      </c>
      <c r="H50" s="9" cm="1">
        <f t="array" aca="1" ref="H50" ca="1">INDEX('ROSHN Benchmark Data'!AC:AC, MATCH(1, ('ROSHN Benchmark Data'!$X:$X=$G50)*('ROSHN Benchmark Data'!$K:$K=$E50), 0))</f>
        <v>496</v>
      </c>
    </row>
    <row r="51" spans="4:8">
      <c r="D51" s="1" t="s">
        <v>486</v>
      </c>
      <c r="E51" s="1" t="s">
        <v>402</v>
      </c>
      <c r="F51" s="4">
        <v>406</v>
      </c>
      <c r="G51" s="128" t="s">
        <v>17</v>
      </c>
      <c r="H51" s="9" cm="1">
        <f t="array" aca="1" ref="H51" ca="1">INDEX('ROSHN Benchmark Data'!AC:AC, MATCH(1, ('ROSHN Benchmark Data'!$X:$X=$G51)*('ROSHN Benchmark Data'!$K:$K=$E51), 0))</f>
        <v>287</v>
      </c>
    </row>
    <row r="52" spans="4:8">
      <c r="D52" s="1" t="s">
        <v>486</v>
      </c>
      <c r="E52" s="1" t="s">
        <v>402</v>
      </c>
      <c r="F52" s="4">
        <v>406</v>
      </c>
      <c r="G52" s="128" t="s">
        <v>18</v>
      </c>
      <c r="H52" s="9" cm="1">
        <f t="array" aca="1" ref="H52" ca="1">INDEX('ROSHN Benchmark Data'!AC:AC, MATCH(1, ('ROSHN Benchmark Data'!$X:$X=$G52)*('ROSHN Benchmark Data'!$K:$K=$E52), 0))</f>
        <v>73</v>
      </c>
    </row>
    <row r="53" spans="4:8">
      <c r="D53" s="1" t="s">
        <v>486</v>
      </c>
      <c r="E53" s="1" t="s">
        <v>402</v>
      </c>
      <c r="F53" s="4">
        <v>406</v>
      </c>
      <c r="G53" s="128" t="s">
        <v>19</v>
      </c>
      <c r="H53" s="9" cm="1">
        <f t="array" aca="1" ref="H53" ca="1">INDEX('ROSHN Benchmark Data'!AC:AC, MATCH(1, ('ROSHN Benchmark Data'!$X:$X=$G53)*('ROSHN Benchmark Data'!$K:$K=$E53), 0))</f>
        <v>0</v>
      </c>
    </row>
    <row r="54" spans="4:8">
      <c r="D54" s="1" t="s">
        <v>486</v>
      </c>
      <c r="E54" s="1" t="s">
        <v>402</v>
      </c>
      <c r="F54" s="4">
        <v>406</v>
      </c>
      <c r="G54" s="128" t="s">
        <v>20</v>
      </c>
      <c r="H54" s="9" cm="1">
        <f t="array" aca="1" ref="H54" ca="1">INDEX('ROSHN Benchmark Data'!AC:AC, MATCH(1, ('ROSHN Benchmark Data'!$X:$X=$G54)*('ROSHN Benchmark Data'!$K:$K=$E54), 0))</f>
        <v>489</v>
      </c>
    </row>
    <row r="55" spans="4:8">
      <c r="D55" s="1" t="s">
        <v>486</v>
      </c>
      <c r="E55" s="1" t="s">
        <v>402</v>
      </c>
      <c r="F55" s="4">
        <v>406</v>
      </c>
      <c r="G55" s="128" t="s">
        <v>21</v>
      </c>
      <c r="H55" s="9" cm="1">
        <f t="array" aca="1" ref="H55" ca="1">INDEX('ROSHN Benchmark Data'!AC:AC, MATCH(1, ('ROSHN Benchmark Data'!$X:$X=$G55)*('ROSHN Benchmark Data'!$K:$K=$E55), 0))</f>
        <v>481</v>
      </c>
    </row>
    <row r="56" spans="4:8">
      <c r="D56" s="1" t="s">
        <v>486</v>
      </c>
      <c r="E56" s="1" t="s">
        <v>402</v>
      </c>
      <c r="F56" s="4">
        <v>406</v>
      </c>
      <c r="G56" s="128" t="s">
        <v>22</v>
      </c>
      <c r="H56" s="9" cm="1">
        <f t="array" aca="1" ref="H56" ca="1">INDEX('ROSHN Benchmark Data'!AC:AC, MATCH(1, ('ROSHN Benchmark Data'!$X:$X=$G56)*('ROSHN Benchmark Data'!$K:$K=$E56), 0))</f>
        <v>0</v>
      </c>
    </row>
    <row r="57" spans="4:8">
      <c r="D57" s="1" t="s">
        <v>486</v>
      </c>
      <c r="E57" s="1" t="s">
        <v>402</v>
      </c>
      <c r="F57" s="4">
        <v>406</v>
      </c>
      <c r="G57" s="128" t="s">
        <v>23</v>
      </c>
      <c r="H57" s="9" cm="1">
        <f t="array" aca="1" ref="H57" ca="1">INDEX('ROSHN Benchmark Data'!AC:AC, MATCH(1, ('ROSHN Benchmark Data'!$X:$X=$G57)*('ROSHN Benchmark Data'!$K:$K=$E57), 0))</f>
        <v>223</v>
      </c>
    </row>
    <row r="58" spans="4:8">
      <c r="D58" s="1" t="s">
        <v>486</v>
      </c>
      <c r="E58" s="1" t="s">
        <v>402</v>
      </c>
      <c r="F58" s="4">
        <v>406</v>
      </c>
      <c r="G58" s="128" t="s">
        <v>24</v>
      </c>
      <c r="H58" s="9" cm="1">
        <f t="array" aca="1" ref="H58" ca="1">INDEX('ROSHN Benchmark Data'!AC:AC, MATCH(1, ('ROSHN Benchmark Data'!$X:$X=$G58)*('ROSHN Benchmark Data'!$K:$K=$E58), 0))</f>
        <v>0</v>
      </c>
    </row>
    <row r="59" spans="4:8">
      <c r="D59" s="1" t="s">
        <v>486</v>
      </c>
      <c r="E59" s="1" t="s">
        <v>405</v>
      </c>
      <c r="F59" s="4">
        <v>233</v>
      </c>
      <c r="G59" s="128" t="s">
        <v>12</v>
      </c>
      <c r="H59" s="9" cm="1">
        <f t="array" aca="1" ref="H59" ca="1">INDEX('ROSHN Benchmark Data'!AC:AC, MATCH(1, ('ROSHN Benchmark Data'!$X:$X=$G59)*('ROSHN Benchmark Data'!$K:$K=$E59), 0))</f>
        <v>220</v>
      </c>
    </row>
    <row r="60" spans="4:8">
      <c r="D60" s="1" t="s">
        <v>486</v>
      </c>
      <c r="E60" s="1" t="s">
        <v>405</v>
      </c>
      <c r="F60" s="4">
        <v>233</v>
      </c>
      <c r="G60" s="128" t="s">
        <v>13</v>
      </c>
      <c r="H60" s="9" cm="1">
        <f t="array" aca="1" ref="H60" ca="1">INDEX('ROSHN Benchmark Data'!AC:AC, MATCH(1, ('ROSHN Benchmark Data'!$X:$X=$G60)*('ROSHN Benchmark Data'!$K:$K=$E60), 0))</f>
        <v>430</v>
      </c>
    </row>
    <row r="61" spans="4:8">
      <c r="D61" s="1" t="s">
        <v>486</v>
      </c>
      <c r="E61" s="1" t="s">
        <v>405</v>
      </c>
      <c r="F61" s="4">
        <v>233</v>
      </c>
      <c r="G61" s="128" t="s">
        <v>14</v>
      </c>
      <c r="H61" s="9" cm="1">
        <f t="array" aca="1" ref="H61" ca="1">INDEX('ROSHN Benchmark Data'!AC:AC, MATCH(1, ('ROSHN Benchmark Data'!$X:$X=$G61)*('ROSHN Benchmark Data'!$K:$K=$E61), 0))</f>
        <v>857</v>
      </c>
    </row>
    <row r="62" spans="4:8">
      <c r="D62" s="1" t="s">
        <v>486</v>
      </c>
      <c r="E62" s="1" t="s">
        <v>405</v>
      </c>
      <c r="F62" s="4">
        <v>233</v>
      </c>
      <c r="G62" s="128" t="s">
        <v>15</v>
      </c>
      <c r="H62" s="9" cm="1">
        <f t="array" aca="1" ref="H62" ca="1">INDEX('ROSHN Benchmark Data'!AC:AC, MATCH(1, ('ROSHN Benchmark Data'!$X:$X=$G62)*('ROSHN Benchmark Data'!$K:$K=$E62), 0))</f>
        <v>284</v>
      </c>
    </row>
    <row r="63" spans="4:8">
      <c r="D63" s="1" t="s">
        <v>486</v>
      </c>
      <c r="E63" s="1" t="s">
        <v>405</v>
      </c>
      <c r="F63" s="4">
        <v>233</v>
      </c>
      <c r="G63" s="128" t="s">
        <v>16</v>
      </c>
      <c r="H63" s="9" cm="1">
        <f t="array" aca="1" ref="H63" ca="1">INDEX('ROSHN Benchmark Data'!AC:AC, MATCH(1, ('ROSHN Benchmark Data'!$X:$X=$G63)*('ROSHN Benchmark Data'!$K:$K=$E63), 0))</f>
        <v>151</v>
      </c>
    </row>
    <row r="64" spans="4:8">
      <c r="D64" s="1" t="s">
        <v>486</v>
      </c>
      <c r="E64" s="1" t="s">
        <v>405</v>
      </c>
      <c r="F64" s="4">
        <v>233</v>
      </c>
      <c r="G64" s="128" t="s">
        <v>17</v>
      </c>
      <c r="H64" s="9" cm="1">
        <f t="array" aca="1" ref="H64" ca="1">INDEX('ROSHN Benchmark Data'!AC:AC, MATCH(1, ('ROSHN Benchmark Data'!$X:$X=$G64)*('ROSHN Benchmark Data'!$K:$K=$E64), 0))</f>
        <v>101</v>
      </c>
    </row>
    <row r="65" spans="4:8">
      <c r="D65" s="1" t="s">
        <v>486</v>
      </c>
      <c r="E65" s="1" t="s">
        <v>405</v>
      </c>
      <c r="F65" s="4">
        <v>233</v>
      </c>
      <c r="G65" s="128" t="s">
        <v>18</v>
      </c>
      <c r="H65" s="9" cm="1">
        <f t="array" aca="1" ref="H65" ca="1">INDEX('ROSHN Benchmark Data'!AC:AC, MATCH(1, ('ROSHN Benchmark Data'!$X:$X=$G65)*('ROSHN Benchmark Data'!$K:$K=$E65), 0))</f>
        <v>66</v>
      </c>
    </row>
    <row r="66" spans="4:8">
      <c r="D66" s="1" t="s">
        <v>486</v>
      </c>
      <c r="E66" s="1" t="s">
        <v>405</v>
      </c>
      <c r="F66" s="4">
        <v>233</v>
      </c>
      <c r="G66" s="128" t="s">
        <v>19</v>
      </c>
      <c r="H66" s="9" cm="1">
        <f t="array" aca="1" ref="H66" ca="1">INDEX('ROSHN Benchmark Data'!AC:AC, MATCH(1, ('ROSHN Benchmark Data'!$X:$X=$G66)*('ROSHN Benchmark Data'!$K:$K=$E66), 0))</f>
        <v>0</v>
      </c>
    </row>
    <row r="67" spans="4:8">
      <c r="D67" s="1" t="s">
        <v>486</v>
      </c>
      <c r="E67" s="1" t="s">
        <v>405</v>
      </c>
      <c r="F67" s="4">
        <v>233</v>
      </c>
      <c r="G67" s="128" t="s">
        <v>20</v>
      </c>
      <c r="H67" s="9" cm="1">
        <f t="array" aca="1" ref="H67" ca="1">INDEX('ROSHN Benchmark Data'!AC:AC, MATCH(1, ('ROSHN Benchmark Data'!$X:$X=$G67)*('ROSHN Benchmark Data'!$K:$K=$E67), 0))</f>
        <v>543</v>
      </c>
    </row>
    <row r="68" spans="4:8">
      <c r="D68" s="1" t="s">
        <v>486</v>
      </c>
      <c r="E68" s="1" t="s">
        <v>405</v>
      </c>
      <c r="F68" s="4">
        <v>233</v>
      </c>
      <c r="G68" s="128" t="s">
        <v>21</v>
      </c>
      <c r="H68" s="9" cm="1">
        <f t="array" aca="1" ref="H68" ca="1">INDEX('ROSHN Benchmark Data'!AC:AC, MATCH(1, ('ROSHN Benchmark Data'!$X:$X=$G68)*('ROSHN Benchmark Data'!$K:$K=$E68), 0))</f>
        <v>455</v>
      </c>
    </row>
    <row r="69" spans="4:8">
      <c r="D69" s="1" t="s">
        <v>486</v>
      </c>
      <c r="E69" s="1" t="s">
        <v>405</v>
      </c>
      <c r="F69" s="4">
        <v>233</v>
      </c>
      <c r="G69" s="128" t="s">
        <v>22</v>
      </c>
      <c r="H69" s="9" cm="1">
        <f t="array" aca="1" ref="H69" ca="1">INDEX('ROSHN Benchmark Data'!AC:AC, MATCH(1, ('ROSHN Benchmark Data'!$X:$X=$G69)*('ROSHN Benchmark Data'!$K:$K=$E69), 0))</f>
        <v>0</v>
      </c>
    </row>
    <row r="70" spans="4:8">
      <c r="D70" s="1" t="s">
        <v>486</v>
      </c>
      <c r="E70" s="1" t="s">
        <v>405</v>
      </c>
      <c r="F70" s="4">
        <v>233</v>
      </c>
      <c r="G70" s="128" t="s">
        <v>23</v>
      </c>
      <c r="H70" s="9" cm="1">
        <f t="array" aca="1" ref="H70" ca="1">INDEX('ROSHN Benchmark Data'!AC:AC, MATCH(1, ('ROSHN Benchmark Data'!$X:$X=$G70)*('ROSHN Benchmark Data'!$K:$K=$E70), 0))</f>
        <v>217</v>
      </c>
    </row>
    <row r="71" spans="4:8">
      <c r="D71" s="1" t="s">
        <v>486</v>
      </c>
      <c r="E71" s="1" t="s">
        <v>405</v>
      </c>
      <c r="F71" s="4">
        <v>233</v>
      </c>
      <c r="G71" s="128" t="s">
        <v>24</v>
      </c>
      <c r="H71" s="9" cm="1">
        <f t="array" aca="1" ref="H71" ca="1">INDEX('ROSHN Benchmark Data'!AC:AC, MATCH(1, ('ROSHN Benchmark Data'!$X:$X=$G71)*('ROSHN Benchmark Data'!$K:$K=$E71), 0))</f>
        <v>0</v>
      </c>
    </row>
    <row r="72" spans="4:8">
      <c r="D72" s="1" t="s">
        <v>486</v>
      </c>
      <c r="E72" s="1" t="s">
        <v>406</v>
      </c>
      <c r="F72" s="4">
        <v>274</v>
      </c>
      <c r="G72" s="128" t="s">
        <v>12</v>
      </c>
      <c r="H72" s="9" cm="1">
        <f t="array" aca="1" ref="H72" ca="1">INDEX('ROSHN Benchmark Data'!AC:AC, MATCH(1, ('ROSHN Benchmark Data'!$X:$X=$G72)*('ROSHN Benchmark Data'!$K:$K=$E72), 0))</f>
        <v>204</v>
      </c>
    </row>
    <row r="73" spans="4:8">
      <c r="D73" s="1" t="s">
        <v>486</v>
      </c>
      <c r="E73" s="1" t="s">
        <v>406</v>
      </c>
      <c r="F73" s="4">
        <v>274</v>
      </c>
      <c r="G73" s="128" t="s">
        <v>13</v>
      </c>
      <c r="H73" s="9" cm="1">
        <f t="array" aca="1" ref="H73" ca="1">INDEX('ROSHN Benchmark Data'!AC:AC, MATCH(1, ('ROSHN Benchmark Data'!$X:$X=$G73)*('ROSHN Benchmark Data'!$K:$K=$E73), 0))</f>
        <v>399</v>
      </c>
    </row>
    <row r="74" spans="4:8">
      <c r="D74" s="1" t="s">
        <v>486</v>
      </c>
      <c r="E74" s="1" t="s">
        <v>406</v>
      </c>
      <c r="F74" s="4">
        <v>274</v>
      </c>
      <c r="G74" s="128" t="s">
        <v>14</v>
      </c>
      <c r="H74" s="9" cm="1">
        <f t="array" aca="1" ref="H74" ca="1">INDEX('ROSHN Benchmark Data'!AC:AC, MATCH(1, ('ROSHN Benchmark Data'!$X:$X=$G74)*('ROSHN Benchmark Data'!$K:$K=$E74), 0))</f>
        <v>795</v>
      </c>
    </row>
    <row r="75" spans="4:8">
      <c r="D75" s="1" t="s">
        <v>486</v>
      </c>
      <c r="E75" s="1" t="s">
        <v>406</v>
      </c>
      <c r="F75" s="4">
        <v>274</v>
      </c>
      <c r="G75" s="128" t="s">
        <v>15</v>
      </c>
      <c r="H75" s="9" cm="1">
        <f t="array" aca="1" ref="H75" ca="1">INDEX('ROSHN Benchmark Data'!AC:AC, MATCH(1, ('ROSHN Benchmark Data'!$X:$X=$G75)*('ROSHN Benchmark Data'!$K:$K=$E75), 0))</f>
        <v>264</v>
      </c>
    </row>
    <row r="76" spans="4:8">
      <c r="D76" s="1" t="s">
        <v>486</v>
      </c>
      <c r="E76" s="1" t="s">
        <v>406</v>
      </c>
      <c r="F76" s="4">
        <v>274</v>
      </c>
      <c r="G76" s="128" t="s">
        <v>16</v>
      </c>
      <c r="H76" s="9" cm="1">
        <f t="array" aca="1" ref="H76" ca="1">INDEX('ROSHN Benchmark Data'!AC:AC, MATCH(1, ('ROSHN Benchmark Data'!$X:$X=$G76)*('ROSHN Benchmark Data'!$K:$K=$E76), 0))</f>
        <v>140</v>
      </c>
    </row>
    <row r="77" spans="4:8">
      <c r="D77" s="1" t="s">
        <v>486</v>
      </c>
      <c r="E77" s="1" t="s">
        <v>406</v>
      </c>
      <c r="F77" s="4">
        <v>274</v>
      </c>
      <c r="G77" s="128" t="s">
        <v>17</v>
      </c>
      <c r="H77" s="9" cm="1">
        <f t="array" aca="1" ref="H77" ca="1">INDEX('ROSHN Benchmark Data'!AC:AC, MATCH(1, ('ROSHN Benchmark Data'!$X:$X=$G77)*('ROSHN Benchmark Data'!$K:$K=$E77), 0))</f>
        <v>94</v>
      </c>
    </row>
    <row r="78" spans="4:8">
      <c r="D78" s="1" t="s">
        <v>486</v>
      </c>
      <c r="E78" s="1" t="s">
        <v>406</v>
      </c>
      <c r="F78" s="4">
        <v>274</v>
      </c>
      <c r="G78" s="128" t="s">
        <v>18</v>
      </c>
      <c r="H78" s="9" cm="1">
        <f t="array" aca="1" ref="H78" ca="1">INDEX('ROSHN Benchmark Data'!AC:AC, MATCH(1, ('ROSHN Benchmark Data'!$X:$X=$G78)*('ROSHN Benchmark Data'!$K:$K=$E78), 0))</f>
        <v>60</v>
      </c>
    </row>
    <row r="79" spans="4:8">
      <c r="D79" s="1" t="s">
        <v>486</v>
      </c>
      <c r="E79" s="1" t="s">
        <v>406</v>
      </c>
      <c r="F79" s="4">
        <v>274</v>
      </c>
      <c r="G79" s="128" t="s">
        <v>19</v>
      </c>
      <c r="H79" s="9" cm="1">
        <f t="array" aca="1" ref="H79" ca="1">INDEX('ROSHN Benchmark Data'!AC:AC, MATCH(1, ('ROSHN Benchmark Data'!$X:$X=$G79)*('ROSHN Benchmark Data'!$K:$K=$E79), 0))</f>
        <v>0</v>
      </c>
    </row>
    <row r="80" spans="4:8">
      <c r="D80" s="1" t="s">
        <v>486</v>
      </c>
      <c r="E80" s="1" t="s">
        <v>406</v>
      </c>
      <c r="F80" s="4">
        <v>274</v>
      </c>
      <c r="G80" s="128" t="s">
        <v>20</v>
      </c>
      <c r="H80" s="9" cm="1">
        <f t="array" aca="1" ref="H80" ca="1">INDEX('ROSHN Benchmark Data'!AC:AC, MATCH(1, ('ROSHN Benchmark Data'!$X:$X=$G80)*('ROSHN Benchmark Data'!$K:$K=$E80), 0))</f>
        <v>504</v>
      </c>
    </row>
    <row r="81" spans="4:8">
      <c r="D81" s="1" t="s">
        <v>486</v>
      </c>
      <c r="E81" s="1" t="s">
        <v>406</v>
      </c>
      <c r="F81" s="4">
        <v>274</v>
      </c>
      <c r="G81" s="128" t="s">
        <v>21</v>
      </c>
      <c r="H81" s="9" cm="1">
        <f t="array" aca="1" ref="H81" ca="1">INDEX('ROSHN Benchmark Data'!AC:AC, MATCH(1, ('ROSHN Benchmark Data'!$X:$X=$G81)*('ROSHN Benchmark Data'!$K:$K=$E81), 0))</f>
        <v>422</v>
      </c>
    </row>
    <row r="82" spans="4:8">
      <c r="D82" s="1" t="s">
        <v>486</v>
      </c>
      <c r="E82" s="1" t="s">
        <v>406</v>
      </c>
      <c r="F82" s="4">
        <v>274</v>
      </c>
      <c r="G82" s="128" t="s">
        <v>22</v>
      </c>
      <c r="H82" s="9" cm="1">
        <f t="array" aca="1" ref="H82" ca="1">INDEX('ROSHN Benchmark Data'!AC:AC, MATCH(1, ('ROSHN Benchmark Data'!$X:$X=$G82)*('ROSHN Benchmark Data'!$K:$K=$E82), 0))</f>
        <v>0</v>
      </c>
    </row>
    <row r="83" spans="4:8">
      <c r="D83" s="1" t="s">
        <v>486</v>
      </c>
      <c r="E83" s="1" t="s">
        <v>406</v>
      </c>
      <c r="F83" s="4">
        <v>274</v>
      </c>
      <c r="G83" s="128" t="s">
        <v>23</v>
      </c>
      <c r="H83" s="9" cm="1">
        <f t="array" aca="1" ref="H83" ca="1">INDEX('ROSHN Benchmark Data'!AC:AC, MATCH(1, ('ROSHN Benchmark Data'!$X:$X=$G83)*('ROSHN Benchmark Data'!$K:$K=$E83), 0))</f>
        <v>221</v>
      </c>
    </row>
    <row r="84" spans="4:8">
      <c r="D84" s="1" t="s">
        <v>486</v>
      </c>
      <c r="E84" s="1" t="s">
        <v>406</v>
      </c>
      <c r="F84" s="4">
        <v>274</v>
      </c>
      <c r="G84" s="128" t="s">
        <v>24</v>
      </c>
      <c r="H84" s="9" cm="1">
        <f t="array" aca="1" ref="H84" ca="1">INDEX('ROSHN Benchmark Data'!AC:AC, MATCH(1, ('ROSHN Benchmark Data'!$X:$X=$G84)*('ROSHN Benchmark Data'!$K:$K=$E84), 0))</f>
        <v>0</v>
      </c>
    </row>
    <row r="85" spans="4:8">
      <c r="D85" s="1" t="s">
        <v>486</v>
      </c>
      <c r="E85" s="1" t="s">
        <v>408</v>
      </c>
      <c r="F85" s="4">
        <v>650</v>
      </c>
      <c r="G85" s="128" t="s">
        <v>12</v>
      </c>
      <c r="H85" s="9" cm="1">
        <f t="array" aca="1" ref="H85" ca="1">INDEX('ROSHN Benchmark Data'!AC:AC, MATCH(1, ('ROSHN Benchmark Data'!$X:$X=$G85)*('ROSHN Benchmark Data'!$K:$K=$E85), 0))</f>
        <v>272</v>
      </c>
    </row>
    <row r="86" spans="4:8">
      <c r="D86" s="1" t="s">
        <v>486</v>
      </c>
      <c r="E86" s="1" t="s">
        <v>408</v>
      </c>
      <c r="F86" s="4">
        <v>650</v>
      </c>
      <c r="G86" s="128" t="s">
        <v>13</v>
      </c>
      <c r="H86" s="9" cm="1">
        <f t="array" aca="1" ref="H86" ca="1">INDEX('ROSHN Benchmark Data'!AC:AC, MATCH(1, ('ROSHN Benchmark Data'!$X:$X=$G86)*('ROSHN Benchmark Data'!$K:$K=$E86), 0))</f>
        <v>531</v>
      </c>
    </row>
    <row r="87" spans="4:8">
      <c r="D87" s="1" t="s">
        <v>486</v>
      </c>
      <c r="E87" s="1" t="s">
        <v>408</v>
      </c>
      <c r="F87" s="4">
        <v>650</v>
      </c>
      <c r="G87" s="128" t="s">
        <v>14</v>
      </c>
      <c r="H87" s="9" cm="1">
        <f t="array" aca="1" ref="H87" ca="1">INDEX('ROSHN Benchmark Data'!AC:AC, MATCH(1, ('ROSHN Benchmark Data'!$X:$X=$G87)*('ROSHN Benchmark Data'!$K:$K=$E87), 0))</f>
        <v>1055</v>
      </c>
    </row>
    <row r="88" spans="4:8">
      <c r="D88" s="1" t="s">
        <v>486</v>
      </c>
      <c r="E88" s="1" t="s">
        <v>408</v>
      </c>
      <c r="F88" s="4">
        <v>650</v>
      </c>
      <c r="G88" s="128" t="s">
        <v>15</v>
      </c>
      <c r="H88" s="9" cm="1">
        <f t="array" aca="1" ref="H88" ca="1">INDEX('ROSHN Benchmark Data'!AC:AC, MATCH(1, ('ROSHN Benchmark Data'!$X:$X=$G88)*('ROSHN Benchmark Data'!$K:$K=$E88), 0))</f>
        <v>350</v>
      </c>
    </row>
    <row r="89" spans="4:8">
      <c r="D89" s="1" t="s">
        <v>486</v>
      </c>
      <c r="E89" s="1" t="s">
        <v>408</v>
      </c>
      <c r="F89" s="4">
        <v>650</v>
      </c>
      <c r="G89" s="128" t="s">
        <v>16</v>
      </c>
      <c r="H89" s="9" cm="1">
        <f t="array" aca="1" ref="H89" ca="1">INDEX('ROSHN Benchmark Data'!AC:AC, MATCH(1, ('ROSHN Benchmark Data'!$X:$X=$G89)*('ROSHN Benchmark Data'!$K:$K=$E89), 0))</f>
        <v>186</v>
      </c>
    </row>
    <row r="90" spans="4:8">
      <c r="D90" s="1" t="s">
        <v>486</v>
      </c>
      <c r="E90" s="1" t="s">
        <v>408</v>
      </c>
      <c r="F90" s="4">
        <v>650</v>
      </c>
      <c r="G90" s="128" t="s">
        <v>17</v>
      </c>
      <c r="H90" s="9" cm="1">
        <f t="array" aca="1" ref="H90" ca="1">INDEX('ROSHN Benchmark Data'!AC:AC, MATCH(1, ('ROSHN Benchmark Data'!$X:$X=$G90)*('ROSHN Benchmark Data'!$K:$K=$E90), 0))</f>
        <v>125</v>
      </c>
    </row>
    <row r="91" spans="4:8">
      <c r="D91" s="1" t="s">
        <v>486</v>
      </c>
      <c r="E91" s="1" t="s">
        <v>408</v>
      </c>
      <c r="F91" s="4">
        <v>650</v>
      </c>
      <c r="G91" s="128" t="s">
        <v>18</v>
      </c>
      <c r="H91" s="9" cm="1">
        <f t="array" aca="1" ref="H91" ca="1">INDEX('ROSHN Benchmark Data'!AC:AC, MATCH(1, ('ROSHN Benchmark Data'!$X:$X=$G91)*('ROSHN Benchmark Data'!$K:$K=$E91), 0))</f>
        <v>76</v>
      </c>
    </row>
    <row r="92" spans="4:8">
      <c r="D92" s="1" t="s">
        <v>486</v>
      </c>
      <c r="E92" s="1" t="s">
        <v>408</v>
      </c>
      <c r="F92" s="4">
        <v>650</v>
      </c>
      <c r="G92" s="128" t="s">
        <v>19</v>
      </c>
      <c r="H92" s="9" cm="1">
        <f t="array" aca="1" ref="H92" ca="1">INDEX('ROSHN Benchmark Data'!AC:AC, MATCH(1, ('ROSHN Benchmark Data'!$X:$X=$G92)*('ROSHN Benchmark Data'!$K:$K=$E92), 0))</f>
        <v>0</v>
      </c>
    </row>
    <row r="93" spans="4:8">
      <c r="D93" s="1" t="s">
        <v>486</v>
      </c>
      <c r="E93" s="1" t="s">
        <v>408</v>
      </c>
      <c r="F93" s="4">
        <v>650</v>
      </c>
      <c r="G93" s="128" t="s">
        <v>20</v>
      </c>
      <c r="H93" s="9" cm="1">
        <f t="array" aca="1" ref="H93" ca="1">INDEX('ROSHN Benchmark Data'!AC:AC, MATCH(1, ('ROSHN Benchmark Data'!$X:$X=$G93)*('ROSHN Benchmark Data'!$K:$K=$E93), 0))</f>
        <v>668</v>
      </c>
    </row>
    <row r="94" spans="4:8">
      <c r="D94" s="1" t="s">
        <v>486</v>
      </c>
      <c r="E94" s="1" t="s">
        <v>408</v>
      </c>
      <c r="F94" s="4">
        <v>650</v>
      </c>
      <c r="G94" s="128" t="s">
        <v>21</v>
      </c>
      <c r="H94" s="9" cm="1">
        <f t="array" aca="1" ref="H94" ca="1">INDEX('ROSHN Benchmark Data'!AC:AC, MATCH(1, ('ROSHN Benchmark Data'!$X:$X=$G94)*('ROSHN Benchmark Data'!$K:$K=$E94), 0))</f>
        <v>560</v>
      </c>
    </row>
    <row r="95" spans="4:8">
      <c r="D95" s="1" t="s">
        <v>486</v>
      </c>
      <c r="E95" s="1" t="s">
        <v>408</v>
      </c>
      <c r="F95" s="4">
        <v>650</v>
      </c>
      <c r="G95" s="128" t="s">
        <v>22</v>
      </c>
      <c r="H95" s="9" cm="1">
        <f t="array" aca="1" ref="H95" ca="1">INDEX('ROSHN Benchmark Data'!AC:AC, MATCH(1, ('ROSHN Benchmark Data'!$X:$X=$G95)*('ROSHN Benchmark Data'!$K:$K=$E95), 0))</f>
        <v>0</v>
      </c>
    </row>
    <row r="96" spans="4:8">
      <c r="D96" s="1" t="s">
        <v>486</v>
      </c>
      <c r="E96" s="1" t="s">
        <v>408</v>
      </c>
      <c r="F96" s="4">
        <v>650</v>
      </c>
      <c r="G96" s="128" t="s">
        <v>23</v>
      </c>
      <c r="H96" s="9" cm="1">
        <f t="array" aca="1" ref="H96" ca="1">INDEX('ROSHN Benchmark Data'!AC:AC, MATCH(1, ('ROSHN Benchmark Data'!$X:$X=$G96)*('ROSHN Benchmark Data'!$K:$K=$E96), 0))</f>
        <v>191</v>
      </c>
    </row>
    <row r="97" spans="4:8">
      <c r="D97" s="1" t="s">
        <v>486</v>
      </c>
      <c r="E97" s="1" t="s">
        <v>408</v>
      </c>
      <c r="F97" s="4">
        <v>650</v>
      </c>
      <c r="G97" s="128" t="s">
        <v>24</v>
      </c>
      <c r="H97" s="9" cm="1">
        <f t="array" aca="1" ref="H97" ca="1">INDEX('ROSHN Benchmark Data'!AC:AC, MATCH(1, ('ROSHN Benchmark Data'!$X:$X=$G97)*('ROSHN Benchmark Data'!$K:$K=$E97), 0))</f>
        <v>0</v>
      </c>
    </row>
    <row r="98" spans="4:8">
      <c r="D98" s="1" t="s">
        <v>486</v>
      </c>
      <c r="E98" s="1" t="s">
        <v>410</v>
      </c>
      <c r="F98" s="4">
        <v>630</v>
      </c>
      <c r="G98" s="128" t="s">
        <v>12</v>
      </c>
      <c r="H98" s="9" cm="1">
        <f t="array" aca="1" ref="H98" ca="1">INDEX('ROSHN Benchmark Data'!AC:AC, MATCH(1, ('ROSHN Benchmark Data'!$X:$X=$G98)*('ROSHN Benchmark Data'!$K:$K=$E98), 0))</f>
        <v>226</v>
      </c>
    </row>
    <row r="99" spans="4:8">
      <c r="D99" s="1" t="s">
        <v>486</v>
      </c>
      <c r="E99" s="1" t="s">
        <v>410</v>
      </c>
      <c r="F99" s="4">
        <v>630</v>
      </c>
      <c r="G99" s="128" t="s">
        <v>13</v>
      </c>
      <c r="H99" s="9" cm="1">
        <f t="array" aca="1" ref="H99" ca="1">INDEX('ROSHN Benchmark Data'!AC:AC, MATCH(1, ('ROSHN Benchmark Data'!$X:$X=$G99)*('ROSHN Benchmark Data'!$K:$K=$E99), 0))</f>
        <v>442</v>
      </c>
    </row>
    <row r="100" spans="4:8">
      <c r="D100" s="1" t="s">
        <v>486</v>
      </c>
      <c r="E100" s="1" t="s">
        <v>410</v>
      </c>
      <c r="F100" s="4">
        <v>630</v>
      </c>
      <c r="G100" s="128" t="s">
        <v>14</v>
      </c>
      <c r="H100" s="9" cm="1">
        <f t="array" aca="1" ref="H100" ca="1">INDEX('ROSHN Benchmark Data'!AC:AC, MATCH(1, ('ROSHN Benchmark Data'!$X:$X=$G100)*('ROSHN Benchmark Data'!$K:$K=$E100), 0))</f>
        <v>880</v>
      </c>
    </row>
    <row r="101" spans="4:8">
      <c r="D101" s="1" t="s">
        <v>486</v>
      </c>
      <c r="E101" s="1" t="s">
        <v>410</v>
      </c>
      <c r="F101" s="4">
        <v>630</v>
      </c>
      <c r="G101" s="128" t="s">
        <v>15</v>
      </c>
      <c r="H101" s="9" cm="1">
        <f t="array" aca="1" ref="H101" ca="1">INDEX('ROSHN Benchmark Data'!AC:AC, MATCH(1, ('ROSHN Benchmark Data'!$X:$X=$G101)*('ROSHN Benchmark Data'!$K:$K=$E101), 0))</f>
        <v>292</v>
      </c>
    </row>
    <row r="102" spans="4:8">
      <c r="D102" s="1" t="s">
        <v>486</v>
      </c>
      <c r="E102" s="1" t="s">
        <v>410</v>
      </c>
      <c r="F102" s="4">
        <v>630</v>
      </c>
      <c r="G102" s="128" t="s">
        <v>16</v>
      </c>
      <c r="H102" s="9" cm="1">
        <f t="array" aca="1" ref="H102" ca="1">INDEX('ROSHN Benchmark Data'!AC:AC, MATCH(1, ('ROSHN Benchmark Data'!$X:$X=$G102)*('ROSHN Benchmark Data'!$K:$K=$E102), 0))</f>
        <v>155</v>
      </c>
    </row>
    <row r="103" spans="4:8">
      <c r="D103" s="1" t="s">
        <v>486</v>
      </c>
      <c r="E103" s="1" t="s">
        <v>410</v>
      </c>
      <c r="F103" s="4">
        <v>630</v>
      </c>
      <c r="G103" s="128" t="s">
        <v>17</v>
      </c>
      <c r="H103" s="9" cm="1">
        <f t="array" aca="1" ref="H103" ca="1">INDEX('ROSHN Benchmark Data'!AC:AC, MATCH(1, ('ROSHN Benchmark Data'!$X:$X=$G103)*('ROSHN Benchmark Data'!$K:$K=$E103), 0))</f>
        <v>104</v>
      </c>
    </row>
    <row r="104" spans="4:8">
      <c r="D104" s="1" t="s">
        <v>486</v>
      </c>
      <c r="E104" s="1" t="s">
        <v>410</v>
      </c>
      <c r="F104" s="4">
        <v>630</v>
      </c>
      <c r="G104" s="128" t="s">
        <v>18</v>
      </c>
      <c r="H104" s="9" cm="1">
        <f t="array" aca="1" ref="H104" ca="1">INDEX('ROSHN Benchmark Data'!AC:AC, MATCH(1, ('ROSHN Benchmark Data'!$X:$X=$G104)*('ROSHN Benchmark Data'!$K:$K=$E104), 0))</f>
        <v>63</v>
      </c>
    </row>
    <row r="105" spans="4:8">
      <c r="D105" s="1" t="s">
        <v>486</v>
      </c>
      <c r="E105" s="1" t="s">
        <v>410</v>
      </c>
      <c r="F105" s="4">
        <v>630</v>
      </c>
      <c r="G105" s="128" t="s">
        <v>19</v>
      </c>
      <c r="H105" s="9" cm="1">
        <f t="array" aca="1" ref="H105" ca="1">INDEX('ROSHN Benchmark Data'!AC:AC, MATCH(1, ('ROSHN Benchmark Data'!$X:$X=$G105)*('ROSHN Benchmark Data'!$K:$K=$E105), 0))</f>
        <v>0</v>
      </c>
    </row>
    <row r="106" spans="4:8">
      <c r="D106" s="1" t="s">
        <v>486</v>
      </c>
      <c r="E106" s="1" t="s">
        <v>410</v>
      </c>
      <c r="F106" s="4">
        <v>630</v>
      </c>
      <c r="G106" s="128" t="s">
        <v>20</v>
      </c>
      <c r="H106" s="9" cm="1">
        <f t="array" aca="1" ref="H106" ca="1">INDEX('ROSHN Benchmark Data'!AC:AC, MATCH(1, ('ROSHN Benchmark Data'!$X:$X=$G106)*('ROSHN Benchmark Data'!$K:$K=$E106), 0))</f>
        <v>557</v>
      </c>
    </row>
    <row r="107" spans="4:8">
      <c r="D107" s="1" t="s">
        <v>486</v>
      </c>
      <c r="E107" s="1" t="s">
        <v>410</v>
      </c>
      <c r="F107" s="4">
        <v>630</v>
      </c>
      <c r="G107" s="128" t="s">
        <v>21</v>
      </c>
      <c r="H107" s="9" cm="1">
        <f t="array" aca="1" ref="H107" ca="1">INDEX('ROSHN Benchmark Data'!AC:AC, MATCH(1, ('ROSHN Benchmark Data'!$X:$X=$G107)*('ROSHN Benchmark Data'!$K:$K=$E107), 0))</f>
        <v>467</v>
      </c>
    </row>
    <row r="108" spans="4:8">
      <c r="D108" s="1" t="s">
        <v>486</v>
      </c>
      <c r="E108" s="1" t="s">
        <v>410</v>
      </c>
      <c r="F108" s="4">
        <v>630</v>
      </c>
      <c r="G108" s="128" t="s">
        <v>22</v>
      </c>
      <c r="H108" s="9" cm="1">
        <f t="array" aca="1" ref="H108" ca="1">INDEX('ROSHN Benchmark Data'!AC:AC, MATCH(1, ('ROSHN Benchmark Data'!$X:$X=$G108)*('ROSHN Benchmark Data'!$K:$K=$E108), 0))</f>
        <v>0</v>
      </c>
    </row>
    <row r="109" spans="4:8">
      <c r="D109" s="1" t="s">
        <v>486</v>
      </c>
      <c r="E109" s="1" t="s">
        <v>410</v>
      </c>
      <c r="F109" s="4">
        <v>630</v>
      </c>
      <c r="G109" s="128" t="s">
        <v>23</v>
      </c>
      <c r="H109" s="9" cm="1">
        <f t="array" aca="1" ref="H109" ca="1">INDEX('ROSHN Benchmark Data'!AC:AC, MATCH(1, ('ROSHN Benchmark Data'!$X:$X=$G109)*('ROSHN Benchmark Data'!$K:$K=$E109), 0))</f>
        <v>159</v>
      </c>
    </row>
    <row r="110" spans="4:8">
      <c r="D110" s="1" t="s">
        <v>486</v>
      </c>
      <c r="E110" s="1" t="s">
        <v>410</v>
      </c>
      <c r="F110" s="4">
        <v>630</v>
      </c>
      <c r="G110" s="128" t="s">
        <v>24</v>
      </c>
      <c r="H110" s="9" cm="1">
        <f t="array" aca="1" ref="H110" ca="1">INDEX('ROSHN Benchmark Data'!AC:AC, MATCH(1, ('ROSHN Benchmark Data'!$X:$X=$G110)*('ROSHN Benchmark Data'!$K:$K=$E110), 0))</f>
        <v>0</v>
      </c>
    </row>
    <row r="111" spans="4:8">
      <c r="D111" s="1" t="s">
        <v>486</v>
      </c>
      <c r="E111" s="1" t="s">
        <v>413</v>
      </c>
      <c r="F111" s="4">
        <v>191</v>
      </c>
      <c r="G111" s="128" t="s">
        <v>12</v>
      </c>
      <c r="H111" s="9" cm="1">
        <f t="array" aca="1" ref="H111" ca="1">INDEX('ROSHN Benchmark Data'!AC:AC, MATCH(1, ('ROSHN Benchmark Data'!$X:$X=$G111)*('ROSHN Benchmark Data'!$K:$K=$E111), 0))</f>
        <v>218</v>
      </c>
    </row>
    <row r="112" spans="4:8">
      <c r="D112" s="1" t="s">
        <v>486</v>
      </c>
      <c r="E112" s="1" t="s">
        <v>413</v>
      </c>
      <c r="F112" s="4">
        <v>191</v>
      </c>
      <c r="G112" s="128" t="s">
        <v>13</v>
      </c>
      <c r="H112" s="9" cm="1">
        <f t="array" aca="1" ref="H112" ca="1">INDEX('ROSHN Benchmark Data'!AC:AC, MATCH(1, ('ROSHN Benchmark Data'!$X:$X=$G112)*('ROSHN Benchmark Data'!$K:$K=$E112), 0))</f>
        <v>427</v>
      </c>
    </row>
    <row r="113" spans="4:8">
      <c r="D113" s="1" t="s">
        <v>486</v>
      </c>
      <c r="E113" s="1" t="s">
        <v>413</v>
      </c>
      <c r="F113" s="4">
        <v>191</v>
      </c>
      <c r="G113" s="128" t="s">
        <v>14</v>
      </c>
      <c r="H113" s="9" cm="1">
        <f t="array" aca="1" ref="H113" ca="1">INDEX('ROSHN Benchmark Data'!AC:AC, MATCH(1, ('ROSHN Benchmark Data'!$X:$X=$G113)*('ROSHN Benchmark Data'!$K:$K=$E113), 0))</f>
        <v>850</v>
      </c>
    </row>
    <row r="114" spans="4:8">
      <c r="D114" s="1" t="s">
        <v>486</v>
      </c>
      <c r="E114" s="1" t="s">
        <v>413</v>
      </c>
      <c r="F114" s="4">
        <v>191</v>
      </c>
      <c r="G114" s="128" t="s">
        <v>15</v>
      </c>
      <c r="H114" s="9" cm="1">
        <f t="array" aca="1" ref="H114" ca="1">INDEX('ROSHN Benchmark Data'!AC:AC, MATCH(1, ('ROSHN Benchmark Data'!$X:$X=$G114)*('ROSHN Benchmark Data'!$K:$K=$E114), 0))</f>
        <v>282</v>
      </c>
    </row>
    <row r="115" spans="4:8">
      <c r="D115" s="1" t="s">
        <v>486</v>
      </c>
      <c r="E115" s="1" t="s">
        <v>413</v>
      </c>
      <c r="F115" s="4">
        <v>191</v>
      </c>
      <c r="G115" s="128" t="s">
        <v>16</v>
      </c>
      <c r="H115" s="9" cm="1">
        <f t="array" aca="1" ref="H115" ca="1">INDEX('ROSHN Benchmark Data'!AC:AC, MATCH(1, ('ROSHN Benchmark Data'!$X:$X=$G115)*('ROSHN Benchmark Data'!$K:$K=$E115), 0))</f>
        <v>150</v>
      </c>
    </row>
    <row r="116" spans="4:8">
      <c r="D116" s="1" t="s">
        <v>486</v>
      </c>
      <c r="E116" s="1" t="s">
        <v>413</v>
      </c>
      <c r="F116" s="4">
        <v>191</v>
      </c>
      <c r="G116" s="128" t="s">
        <v>17</v>
      </c>
      <c r="H116" s="9" cm="1">
        <f t="array" aca="1" ref="H116" ca="1">INDEX('ROSHN Benchmark Data'!AC:AC, MATCH(1, ('ROSHN Benchmark Data'!$X:$X=$G116)*('ROSHN Benchmark Data'!$K:$K=$E116), 0))</f>
        <v>100</v>
      </c>
    </row>
    <row r="117" spans="4:8">
      <c r="D117" s="1" t="s">
        <v>486</v>
      </c>
      <c r="E117" s="1" t="s">
        <v>413</v>
      </c>
      <c r="F117" s="4">
        <v>191</v>
      </c>
      <c r="G117" s="128" t="s">
        <v>18</v>
      </c>
      <c r="H117" s="9" cm="1">
        <f t="array" aca="1" ref="H117" ca="1">INDEX('ROSHN Benchmark Data'!AC:AC, MATCH(1, ('ROSHN Benchmark Data'!$X:$X=$G117)*('ROSHN Benchmark Data'!$K:$K=$E117), 0))</f>
        <v>65</v>
      </c>
    </row>
    <row r="118" spans="4:8">
      <c r="D118" s="1" t="s">
        <v>486</v>
      </c>
      <c r="E118" s="1" t="s">
        <v>413</v>
      </c>
      <c r="F118" s="4">
        <v>191</v>
      </c>
      <c r="G118" s="128" t="s">
        <v>19</v>
      </c>
      <c r="H118" s="9" cm="1">
        <f t="array" aca="1" ref="H118" ca="1">INDEX('ROSHN Benchmark Data'!AC:AC, MATCH(1, ('ROSHN Benchmark Data'!$X:$X=$G118)*('ROSHN Benchmark Data'!$K:$K=$E118), 0))</f>
        <v>0</v>
      </c>
    </row>
    <row r="119" spans="4:8">
      <c r="D119" s="1" t="s">
        <v>486</v>
      </c>
      <c r="E119" s="1" t="s">
        <v>413</v>
      </c>
      <c r="F119" s="4">
        <v>191</v>
      </c>
      <c r="G119" s="128" t="s">
        <v>20</v>
      </c>
      <c r="H119" s="9" cm="1">
        <f t="array" aca="1" ref="H119" ca="1">INDEX('ROSHN Benchmark Data'!AC:AC, MATCH(1, ('ROSHN Benchmark Data'!$X:$X=$G119)*('ROSHN Benchmark Data'!$K:$K=$E119), 0))</f>
        <v>538</v>
      </c>
    </row>
    <row r="120" spans="4:8">
      <c r="D120" s="1" t="s">
        <v>486</v>
      </c>
      <c r="E120" s="1" t="s">
        <v>413</v>
      </c>
      <c r="F120" s="4">
        <v>191</v>
      </c>
      <c r="G120" s="128" t="s">
        <v>21</v>
      </c>
      <c r="H120" s="9" cm="1">
        <f t="array" aca="1" ref="H120" ca="1">INDEX('ROSHN Benchmark Data'!AC:AC, MATCH(1, ('ROSHN Benchmark Data'!$X:$X=$G120)*('ROSHN Benchmark Data'!$K:$K=$E120), 0))</f>
        <v>451</v>
      </c>
    </row>
    <row r="121" spans="4:8">
      <c r="D121" s="1" t="s">
        <v>486</v>
      </c>
      <c r="E121" s="1" t="s">
        <v>413</v>
      </c>
      <c r="F121" s="4">
        <v>191</v>
      </c>
      <c r="G121" s="128" t="s">
        <v>22</v>
      </c>
      <c r="H121" s="9" cm="1">
        <f t="array" aca="1" ref="H121" ca="1">INDEX('ROSHN Benchmark Data'!AC:AC, MATCH(1, ('ROSHN Benchmark Data'!$X:$X=$G121)*('ROSHN Benchmark Data'!$K:$K=$E121), 0))</f>
        <v>0</v>
      </c>
    </row>
    <row r="122" spans="4:8">
      <c r="D122" s="1" t="s">
        <v>486</v>
      </c>
      <c r="E122" s="1" t="s">
        <v>413</v>
      </c>
      <c r="F122" s="4">
        <v>191</v>
      </c>
      <c r="G122" s="128" t="s">
        <v>23</v>
      </c>
      <c r="H122" s="9" cm="1">
        <f t="array" aca="1" ref="H122" ca="1">INDEX('ROSHN Benchmark Data'!AC:AC, MATCH(1, ('ROSHN Benchmark Data'!$X:$X=$G122)*('ROSHN Benchmark Data'!$K:$K=$E122), 0))</f>
        <v>236</v>
      </c>
    </row>
    <row r="123" spans="4:8">
      <c r="D123" s="1" t="s">
        <v>486</v>
      </c>
      <c r="E123" s="1" t="s">
        <v>413</v>
      </c>
      <c r="F123" s="4">
        <v>191</v>
      </c>
      <c r="G123" s="128" t="s">
        <v>24</v>
      </c>
      <c r="H123" s="9" cm="1">
        <f t="array" aca="1" ref="H123" ca="1">INDEX('ROSHN Benchmark Data'!AC:AC, MATCH(1, ('ROSHN Benchmark Data'!$X:$X=$G123)*('ROSHN Benchmark Data'!$K:$K=$E123), 0))</f>
        <v>0</v>
      </c>
    </row>
    <row r="124" spans="4:8">
      <c r="D124" s="1" t="s">
        <v>486</v>
      </c>
      <c r="E124" s="1" t="s">
        <v>414</v>
      </c>
      <c r="F124" s="4">
        <v>216</v>
      </c>
      <c r="G124" s="128" t="s">
        <v>12</v>
      </c>
      <c r="H124" s="9" cm="1">
        <f t="array" aca="1" ref="H124" ca="1">INDEX('ROSHN Benchmark Data'!AC:AC, MATCH(1, ('ROSHN Benchmark Data'!$X:$X=$G124)*('ROSHN Benchmark Data'!$K:$K=$E124), 0))</f>
        <v>201</v>
      </c>
    </row>
    <row r="125" spans="4:8">
      <c r="D125" s="1" t="s">
        <v>486</v>
      </c>
      <c r="E125" s="1" t="s">
        <v>414</v>
      </c>
      <c r="F125" s="4">
        <v>216</v>
      </c>
      <c r="G125" s="128" t="s">
        <v>13</v>
      </c>
      <c r="H125" s="9" cm="1">
        <f t="array" aca="1" ref="H125" ca="1">INDEX('ROSHN Benchmark Data'!AC:AC, MATCH(1, ('ROSHN Benchmark Data'!$X:$X=$G125)*('ROSHN Benchmark Data'!$K:$K=$E125), 0))</f>
        <v>394</v>
      </c>
    </row>
    <row r="126" spans="4:8">
      <c r="D126" s="1" t="s">
        <v>486</v>
      </c>
      <c r="E126" s="1" t="s">
        <v>414</v>
      </c>
      <c r="F126" s="4">
        <v>216</v>
      </c>
      <c r="G126" s="128" t="s">
        <v>14</v>
      </c>
      <c r="H126" s="9" cm="1">
        <f t="array" aca="1" ref="H126" ca="1">INDEX('ROSHN Benchmark Data'!AC:AC, MATCH(1, ('ROSHN Benchmark Data'!$X:$X=$G126)*('ROSHN Benchmark Data'!$K:$K=$E126), 0))</f>
        <v>785</v>
      </c>
    </row>
    <row r="127" spans="4:8">
      <c r="D127" s="1" t="s">
        <v>486</v>
      </c>
      <c r="E127" s="1" t="s">
        <v>414</v>
      </c>
      <c r="F127" s="4">
        <v>216</v>
      </c>
      <c r="G127" s="128" t="s">
        <v>15</v>
      </c>
      <c r="H127" s="9" cm="1">
        <f t="array" aca="1" ref="H127" ca="1">INDEX('ROSHN Benchmark Data'!AC:AC, MATCH(1, ('ROSHN Benchmark Data'!$X:$X=$G127)*('ROSHN Benchmark Data'!$K:$K=$E127), 0))</f>
        <v>262</v>
      </c>
    </row>
    <row r="128" spans="4:8">
      <c r="D128" s="1" t="s">
        <v>486</v>
      </c>
      <c r="E128" s="1" t="s">
        <v>414</v>
      </c>
      <c r="F128" s="4">
        <v>216</v>
      </c>
      <c r="G128" s="128" t="s">
        <v>16</v>
      </c>
      <c r="H128" s="9" cm="1">
        <f t="array" aca="1" ref="H128" ca="1">INDEX('ROSHN Benchmark Data'!AC:AC, MATCH(1, ('ROSHN Benchmark Data'!$X:$X=$G128)*('ROSHN Benchmark Data'!$K:$K=$E128), 0))</f>
        <v>139</v>
      </c>
    </row>
    <row r="129" spans="4:8">
      <c r="D129" s="1" t="s">
        <v>486</v>
      </c>
      <c r="E129" s="1" t="s">
        <v>414</v>
      </c>
      <c r="F129" s="4">
        <v>216</v>
      </c>
      <c r="G129" s="128" t="s">
        <v>17</v>
      </c>
      <c r="H129" s="9" cm="1">
        <f t="array" aca="1" ref="H129" ca="1">INDEX('ROSHN Benchmark Data'!AC:AC, MATCH(1, ('ROSHN Benchmark Data'!$X:$X=$G129)*('ROSHN Benchmark Data'!$K:$K=$E129), 0))</f>
        <v>93</v>
      </c>
    </row>
    <row r="130" spans="4:8">
      <c r="D130" s="1" t="s">
        <v>486</v>
      </c>
      <c r="E130" s="1" t="s">
        <v>414</v>
      </c>
      <c r="F130" s="4">
        <v>216</v>
      </c>
      <c r="G130" s="128" t="s">
        <v>18</v>
      </c>
      <c r="H130" s="9" cm="1">
        <f t="array" aca="1" ref="H130" ca="1">INDEX('ROSHN Benchmark Data'!AC:AC, MATCH(1, ('ROSHN Benchmark Data'!$X:$X=$G130)*('ROSHN Benchmark Data'!$K:$K=$E130), 0))</f>
        <v>60</v>
      </c>
    </row>
    <row r="131" spans="4:8">
      <c r="D131" s="1" t="s">
        <v>486</v>
      </c>
      <c r="E131" s="1" t="s">
        <v>414</v>
      </c>
      <c r="F131" s="4">
        <v>216</v>
      </c>
      <c r="G131" s="128" t="s">
        <v>19</v>
      </c>
      <c r="H131" s="9" cm="1">
        <f t="array" aca="1" ref="H131" ca="1">INDEX('ROSHN Benchmark Data'!AC:AC, MATCH(1, ('ROSHN Benchmark Data'!$X:$X=$G131)*('ROSHN Benchmark Data'!$K:$K=$E131), 0))</f>
        <v>0</v>
      </c>
    </row>
    <row r="132" spans="4:8">
      <c r="D132" s="1" t="s">
        <v>486</v>
      </c>
      <c r="E132" s="1" t="s">
        <v>414</v>
      </c>
      <c r="F132" s="4">
        <v>216</v>
      </c>
      <c r="G132" s="128" t="s">
        <v>20</v>
      </c>
      <c r="H132" s="9" cm="1">
        <f t="array" aca="1" ref="H132" ca="1">INDEX('ROSHN Benchmark Data'!AC:AC, MATCH(1, ('ROSHN Benchmark Data'!$X:$X=$G132)*('ROSHN Benchmark Data'!$K:$K=$E132), 0))</f>
        <v>498</v>
      </c>
    </row>
    <row r="133" spans="4:8">
      <c r="D133" s="1" t="s">
        <v>486</v>
      </c>
      <c r="E133" s="1" t="s">
        <v>414</v>
      </c>
      <c r="F133" s="4">
        <v>216</v>
      </c>
      <c r="G133" s="128" t="s">
        <v>21</v>
      </c>
      <c r="H133" s="9" cm="1">
        <f t="array" aca="1" ref="H133" ca="1">INDEX('ROSHN Benchmark Data'!AC:AC, MATCH(1, ('ROSHN Benchmark Data'!$X:$X=$G133)*('ROSHN Benchmark Data'!$K:$K=$E133), 0))</f>
        <v>417</v>
      </c>
    </row>
    <row r="134" spans="4:8">
      <c r="D134" s="1" t="s">
        <v>486</v>
      </c>
      <c r="E134" s="1" t="s">
        <v>414</v>
      </c>
      <c r="F134" s="4">
        <v>216</v>
      </c>
      <c r="G134" s="128" t="s">
        <v>22</v>
      </c>
      <c r="H134" s="9" cm="1">
        <f t="array" aca="1" ref="H134" ca="1">INDEX('ROSHN Benchmark Data'!AC:AC, MATCH(1, ('ROSHN Benchmark Data'!$X:$X=$G134)*('ROSHN Benchmark Data'!$K:$K=$E134), 0))</f>
        <v>0</v>
      </c>
    </row>
    <row r="135" spans="4:8">
      <c r="D135" s="1" t="s">
        <v>486</v>
      </c>
      <c r="E135" s="1" t="s">
        <v>414</v>
      </c>
      <c r="F135" s="4">
        <v>216</v>
      </c>
      <c r="G135" s="128" t="s">
        <v>23</v>
      </c>
      <c r="H135" s="9" cm="1">
        <f t="array" aca="1" ref="H135" ca="1">INDEX('ROSHN Benchmark Data'!AC:AC, MATCH(1, ('ROSHN Benchmark Data'!$X:$X=$G135)*('ROSHN Benchmark Data'!$K:$K=$E135), 0))</f>
        <v>218</v>
      </c>
    </row>
    <row r="136" spans="4:8">
      <c r="D136" s="1" t="s">
        <v>486</v>
      </c>
      <c r="E136" s="1" t="s">
        <v>414</v>
      </c>
      <c r="F136" s="4">
        <v>216</v>
      </c>
      <c r="G136" s="128" t="s">
        <v>24</v>
      </c>
      <c r="H136" s="9" cm="1">
        <f t="array" aca="1" ref="H136" ca="1">INDEX('ROSHN Benchmark Data'!AC:AC, MATCH(1, ('ROSHN Benchmark Data'!$X:$X=$G136)*('ROSHN Benchmark Data'!$K:$K=$E136), 0))</f>
        <v>0</v>
      </c>
    </row>
    <row r="137" spans="4:8">
      <c r="D137" s="1" t="s">
        <v>486</v>
      </c>
      <c r="E137" s="1" t="s">
        <v>416</v>
      </c>
      <c r="F137" s="4">
        <v>280</v>
      </c>
      <c r="G137" s="128" t="s">
        <v>12</v>
      </c>
      <c r="H137" s="9" cm="1">
        <f t="array" aca="1" ref="H137" ca="1">INDEX('ROSHN Benchmark Data'!AC:AC, MATCH(1, ('ROSHN Benchmark Data'!$X:$X=$G137)*('ROSHN Benchmark Data'!$K:$K=$E137), 0))</f>
        <v>273</v>
      </c>
    </row>
    <row r="138" spans="4:8">
      <c r="D138" s="1" t="s">
        <v>486</v>
      </c>
      <c r="E138" s="1" t="s">
        <v>416</v>
      </c>
      <c r="F138" s="4">
        <v>280</v>
      </c>
      <c r="G138" s="128" t="s">
        <v>13</v>
      </c>
      <c r="H138" s="9" cm="1">
        <f t="array" aca="1" ref="H138" ca="1">INDEX('ROSHN Benchmark Data'!AC:AC, MATCH(1, ('ROSHN Benchmark Data'!$X:$X=$G138)*('ROSHN Benchmark Data'!$K:$K=$E138), 0))</f>
        <v>484</v>
      </c>
    </row>
    <row r="139" spans="4:8">
      <c r="D139" s="1" t="s">
        <v>486</v>
      </c>
      <c r="E139" s="1" t="s">
        <v>416</v>
      </c>
      <c r="F139" s="4">
        <v>280</v>
      </c>
      <c r="G139" s="128" t="s">
        <v>14</v>
      </c>
      <c r="H139" s="9" cm="1">
        <f t="array" aca="1" ref="H139" ca="1">INDEX('ROSHN Benchmark Data'!AC:AC, MATCH(1, ('ROSHN Benchmark Data'!$X:$X=$G139)*('ROSHN Benchmark Data'!$K:$K=$E139), 0))</f>
        <v>631</v>
      </c>
    </row>
    <row r="140" spans="4:8">
      <c r="D140" s="1" t="s">
        <v>486</v>
      </c>
      <c r="E140" s="1" t="s">
        <v>416</v>
      </c>
      <c r="F140" s="4">
        <v>280</v>
      </c>
      <c r="G140" s="128" t="s">
        <v>15</v>
      </c>
      <c r="H140" s="9" cm="1">
        <f t="array" aca="1" ref="H140" ca="1">INDEX('ROSHN Benchmark Data'!AC:AC, MATCH(1, ('ROSHN Benchmark Data'!$X:$X=$G140)*('ROSHN Benchmark Data'!$K:$K=$E140), 0))</f>
        <v>187</v>
      </c>
    </row>
    <row r="141" spans="4:8">
      <c r="D141" s="1" t="s">
        <v>486</v>
      </c>
      <c r="E141" s="1" t="s">
        <v>416</v>
      </c>
      <c r="F141" s="4">
        <v>280</v>
      </c>
      <c r="G141" s="128" t="s">
        <v>16</v>
      </c>
      <c r="H141" s="9" cm="1">
        <f t="array" aca="1" ref="H141" ca="1">INDEX('ROSHN Benchmark Data'!AC:AC, MATCH(1, ('ROSHN Benchmark Data'!$X:$X=$G141)*('ROSHN Benchmark Data'!$K:$K=$E141), 0))</f>
        <v>523</v>
      </c>
    </row>
    <row r="142" spans="4:8">
      <c r="D142" s="1" t="s">
        <v>486</v>
      </c>
      <c r="E142" s="1" t="s">
        <v>416</v>
      </c>
      <c r="F142" s="4">
        <v>280</v>
      </c>
      <c r="G142" s="128" t="s">
        <v>17</v>
      </c>
      <c r="H142" s="9" cm="1">
        <f t="array" aca="1" ref="H142" ca="1">INDEX('ROSHN Benchmark Data'!AC:AC, MATCH(1, ('ROSHN Benchmark Data'!$X:$X=$G142)*('ROSHN Benchmark Data'!$K:$K=$E142), 0))</f>
        <v>292</v>
      </c>
    </row>
    <row r="143" spans="4:8">
      <c r="D143" s="1" t="s">
        <v>486</v>
      </c>
      <c r="E143" s="1" t="s">
        <v>416</v>
      </c>
      <c r="F143" s="4">
        <v>280</v>
      </c>
      <c r="G143" s="128" t="s">
        <v>18</v>
      </c>
      <c r="H143" s="9" cm="1">
        <f t="array" aca="1" ref="H143" ca="1">INDEX('ROSHN Benchmark Data'!AC:AC, MATCH(1, ('ROSHN Benchmark Data'!$X:$X=$G143)*('ROSHN Benchmark Data'!$K:$K=$E143), 0))</f>
        <v>65</v>
      </c>
    </row>
    <row r="144" spans="4:8">
      <c r="D144" s="1" t="s">
        <v>486</v>
      </c>
      <c r="E144" s="1" t="s">
        <v>416</v>
      </c>
      <c r="F144" s="4">
        <v>280</v>
      </c>
      <c r="G144" s="128" t="s">
        <v>19</v>
      </c>
      <c r="H144" s="9" cm="1">
        <f t="array" aca="1" ref="H144" ca="1">INDEX('ROSHN Benchmark Data'!AC:AC, MATCH(1, ('ROSHN Benchmark Data'!$X:$X=$G144)*('ROSHN Benchmark Data'!$K:$K=$E144), 0))</f>
        <v>0</v>
      </c>
    </row>
    <row r="145" spans="4:8">
      <c r="D145" s="1" t="s">
        <v>486</v>
      </c>
      <c r="E145" s="1" t="s">
        <v>416</v>
      </c>
      <c r="F145" s="4">
        <v>280</v>
      </c>
      <c r="G145" s="128" t="s">
        <v>20</v>
      </c>
      <c r="H145" s="9" cm="1">
        <f t="array" aca="1" ref="H145" ca="1">INDEX('ROSHN Benchmark Data'!AC:AC, MATCH(1, ('ROSHN Benchmark Data'!$X:$X=$G145)*('ROSHN Benchmark Data'!$K:$K=$E145), 0))</f>
        <v>556.875</v>
      </c>
    </row>
    <row r="146" spans="4:8">
      <c r="D146" s="1" t="s">
        <v>486</v>
      </c>
      <c r="E146" s="1" t="s">
        <v>416</v>
      </c>
      <c r="F146" s="4">
        <v>280</v>
      </c>
      <c r="G146" s="128" t="s">
        <v>21</v>
      </c>
      <c r="H146" s="9" cm="1">
        <f t="array" aca="1" ref="H146" ca="1">INDEX('ROSHN Benchmark Data'!AC:AC, MATCH(1, ('ROSHN Benchmark Data'!$X:$X=$G146)*('ROSHN Benchmark Data'!$K:$K=$E146), 0))</f>
        <v>446.625</v>
      </c>
    </row>
    <row r="147" spans="4:8">
      <c r="D147" s="1" t="s">
        <v>486</v>
      </c>
      <c r="E147" s="1" t="s">
        <v>416</v>
      </c>
      <c r="F147" s="4">
        <v>280</v>
      </c>
      <c r="G147" s="128" t="s">
        <v>22</v>
      </c>
      <c r="H147" s="9" cm="1">
        <f t="array" aca="1" ref="H147" ca="1">INDEX('ROSHN Benchmark Data'!AC:AC, MATCH(1, ('ROSHN Benchmark Data'!$X:$X=$G147)*('ROSHN Benchmark Data'!$K:$K=$E147), 0))</f>
        <v>0</v>
      </c>
    </row>
    <row r="148" spans="4:8">
      <c r="D148" s="1" t="s">
        <v>486</v>
      </c>
      <c r="E148" s="1" t="s">
        <v>416</v>
      </c>
      <c r="F148" s="4">
        <v>280</v>
      </c>
      <c r="G148" s="128" t="s">
        <v>23</v>
      </c>
      <c r="H148" s="9" cm="1">
        <f t="array" aca="1" ref="H148" ca="1">INDEX('ROSHN Benchmark Data'!AC:AC, MATCH(1, ('ROSHN Benchmark Data'!$X:$X=$G148)*('ROSHN Benchmark Data'!$K:$K=$E148), 0))</f>
        <v>406</v>
      </c>
    </row>
    <row r="149" spans="4:8">
      <c r="D149" s="1" t="s">
        <v>486</v>
      </c>
      <c r="E149" s="1" t="s">
        <v>416</v>
      </c>
      <c r="F149" s="4">
        <v>280</v>
      </c>
      <c r="G149" s="128" t="s">
        <v>24</v>
      </c>
      <c r="H149" s="9" cm="1">
        <f t="array" aca="1" ref="H149" ca="1">INDEX('ROSHN Benchmark Data'!AC:AC, MATCH(1, ('ROSHN Benchmark Data'!$X:$X=$G149)*('ROSHN Benchmark Data'!$K:$K=$E149), 0))</f>
        <v>0</v>
      </c>
    </row>
    <row r="150" spans="4:8">
      <c r="D150" s="1" t="s">
        <v>26</v>
      </c>
      <c r="E150" s="1" t="s">
        <v>27</v>
      </c>
      <c r="F150" s="4">
        <v>68339.319999999992</v>
      </c>
      <c r="G150" s="128" t="s">
        <v>12</v>
      </c>
      <c r="H150" s="9" cm="1">
        <f t="array" aca="1" ref="H150" ca="1">INDEX('ROSHN Benchmark Data'!AC:AC, MATCH(1, ('ROSHN Benchmark Data'!$X:$X=$G150)*('ROSHN Benchmark Data'!$K:$K=$E150), 0))</f>
        <v>373</v>
      </c>
    </row>
    <row r="151" spans="4:8">
      <c r="D151" s="1" t="s">
        <v>26</v>
      </c>
      <c r="E151" s="1" t="s">
        <v>27</v>
      </c>
      <c r="F151" s="4">
        <v>68339.319999999992</v>
      </c>
      <c r="G151" s="128" t="s">
        <v>13</v>
      </c>
      <c r="H151" s="9" cm="1">
        <f t="array" aca="1" ref="H151" ca="1">INDEX('ROSHN Benchmark Data'!AC:AC, MATCH(1, ('ROSHN Benchmark Data'!$X:$X=$G151)*('ROSHN Benchmark Data'!$K:$K=$E151), 0))</f>
        <v>892</v>
      </c>
    </row>
    <row r="152" spans="4:8">
      <c r="D152" s="1" t="s">
        <v>26</v>
      </c>
      <c r="E152" s="1" t="s">
        <v>27</v>
      </c>
      <c r="F152" s="4">
        <v>68339.319999999992</v>
      </c>
      <c r="G152" s="128" t="s">
        <v>14</v>
      </c>
      <c r="H152" s="9" cm="1">
        <f t="array" aca="1" ref="H152" ca="1">INDEX('ROSHN Benchmark Data'!AC:AC, MATCH(1, ('ROSHN Benchmark Data'!$X:$X=$G152)*('ROSHN Benchmark Data'!$K:$K=$E152), 0))</f>
        <v>409</v>
      </c>
    </row>
    <row r="153" spans="4:8">
      <c r="D153" s="1" t="s">
        <v>26</v>
      </c>
      <c r="E153" s="1" t="s">
        <v>27</v>
      </c>
      <c r="F153" s="4">
        <v>68339.319999999992</v>
      </c>
      <c r="G153" s="128" t="s">
        <v>15</v>
      </c>
      <c r="H153" s="9" cm="1">
        <f t="array" aca="1" ref="H153" ca="1">INDEX('ROSHN Benchmark Data'!AC:AC, MATCH(1, ('ROSHN Benchmark Data'!$X:$X=$G153)*('ROSHN Benchmark Data'!$K:$K=$E153), 0))</f>
        <v>317</v>
      </c>
    </row>
    <row r="154" spans="4:8">
      <c r="D154" s="1" t="s">
        <v>26</v>
      </c>
      <c r="E154" s="1" t="s">
        <v>27</v>
      </c>
      <c r="F154" s="4">
        <v>68339.319999999992</v>
      </c>
      <c r="G154" s="128" t="s">
        <v>16</v>
      </c>
      <c r="H154" s="9" cm="1">
        <f t="array" aca="1" ref="H154" ca="1">INDEX('ROSHN Benchmark Data'!AC:AC, MATCH(1, ('ROSHN Benchmark Data'!$X:$X=$G154)*('ROSHN Benchmark Data'!$K:$K=$E154), 0))</f>
        <v>675</v>
      </c>
    </row>
    <row r="155" spans="4:8">
      <c r="D155" s="1" t="s">
        <v>26</v>
      </c>
      <c r="E155" s="1" t="s">
        <v>27</v>
      </c>
      <c r="F155" s="4">
        <v>68339.319999999992</v>
      </c>
      <c r="G155" s="128" t="s">
        <v>17</v>
      </c>
      <c r="H155" s="9" cm="1">
        <f t="array" aca="1" ref="H155" ca="1">INDEX('ROSHN Benchmark Data'!AC:AC, MATCH(1, ('ROSHN Benchmark Data'!$X:$X=$G155)*('ROSHN Benchmark Data'!$K:$K=$E155), 0))</f>
        <v>413</v>
      </c>
    </row>
    <row r="156" spans="4:8">
      <c r="D156" s="1" t="s">
        <v>26</v>
      </c>
      <c r="E156" s="1" t="s">
        <v>27</v>
      </c>
      <c r="F156" s="4">
        <v>68339.319999999992</v>
      </c>
      <c r="G156" s="128" t="s">
        <v>18</v>
      </c>
      <c r="H156" s="9" cm="1">
        <f t="array" aca="1" ref="H156" ca="1">INDEX('ROSHN Benchmark Data'!AC:AC, MATCH(1, ('ROSHN Benchmark Data'!$X:$X=$G156)*('ROSHN Benchmark Data'!$K:$K=$E156), 0))</f>
        <v>85</v>
      </c>
    </row>
    <row r="157" spans="4:8">
      <c r="D157" s="1" t="s">
        <v>26</v>
      </c>
      <c r="E157" s="1" t="s">
        <v>27</v>
      </c>
      <c r="F157" s="4">
        <v>68339.319999999992</v>
      </c>
      <c r="G157" s="128" t="s">
        <v>19</v>
      </c>
      <c r="H157" s="9" cm="1">
        <f t="array" aca="1" ref="H157" ca="1">INDEX('ROSHN Benchmark Data'!AC:AC, MATCH(1, ('ROSHN Benchmark Data'!$X:$X=$G157)*('ROSHN Benchmark Data'!$K:$K=$E157), 0))</f>
        <v>51</v>
      </c>
    </row>
    <row r="158" spans="4:8">
      <c r="D158" s="1" t="s">
        <v>26</v>
      </c>
      <c r="E158" s="1" t="s">
        <v>27</v>
      </c>
      <c r="F158" s="4">
        <v>68339.319999999992</v>
      </c>
      <c r="G158" s="128" t="s">
        <v>20</v>
      </c>
      <c r="H158" s="9" cm="1">
        <f t="array" aca="1" ref="H158" ca="1">INDEX('ROSHN Benchmark Data'!AC:AC, MATCH(1, ('ROSHN Benchmark Data'!$X:$X=$G158)*('ROSHN Benchmark Data'!$K:$K=$E158), 0))</f>
        <v>759</v>
      </c>
    </row>
    <row r="159" spans="4:8">
      <c r="D159" s="1" t="s">
        <v>26</v>
      </c>
      <c r="E159" s="1" t="s">
        <v>27</v>
      </c>
      <c r="F159" s="4">
        <v>68339.319999999992</v>
      </c>
      <c r="G159" s="128" t="s">
        <v>21</v>
      </c>
      <c r="H159" s="9" cm="1">
        <f t="array" aca="1" ref="H159" ca="1">INDEX('ROSHN Benchmark Data'!AC:AC, MATCH(1, ('ROSHN Benchmark Data'!$X:$X=$G159)*('ROSHN Benchmark Data'!$K:$K=$E159), 0))</f>
        <v>1292</v>
      </c>
    </row>
    <row r="160" spans="4:8">
      <c r="D160" s="1" t="s">
        <v>26</v>
      </c>
      <c r="E160" s="1" t="s">
        <v>27</v>
      </c>
      <c r="F160" s="4">
        <v>68339.319999999992</v>
      </c>
      <c r="G160" s="128" t="s">
        <v>22</v>
      </c>
      <c r="H160" s="9" cm="1">
        <f t="array" aca="1" ref="H160" ca="1">INDEX('ROSHN Benchmark Data'!AC:AC, MATCH(1, ('ROSHN Benchmark Data'!$X:$X=$G160)*('ROSHN Benchmark Data'!$K:$K=$E160), 0))</f>
        <v>278</v>
      </c>
    </row>
    <row r="161" spans="4:8">
      <c r="D161" s="1" t="s">
        <v>26</v>
      </c>
      <c r="E161" s="1" t="s">
        <v>27</v>
      </c>
      <c r="F161" s="4">
        <v>68339.319999999992</v>
      </c>
      <c r="G161" s="128" t="s">
        <v>23</v>
      </c>
      <c r="H161" s="9" cm="1">
        <f t="array" aca="1" ref="H161" ca="1">INDEX('ROSHN Benchmark Data'!AC:AC, MATCH(1, ('ROSHN Benchmark Data'!$X:$X=$G161)*('ROSHN Benchmark Data'!$K:$K=$E161), 0))</f>
        <v>444</v>
      </c>
    </row>
    <row r="162" spans="4:8">
      <c r="D162" s="1" t="s">
        <v>26</v>
      </c>
      <c r="E162" s="1" t="s">
        <v>27</v>
      </c>
      <c r="F162" s="4">
        <v>68339.319999999992</v>
      </c>
      <c r="G162" s="128" t="s">
        <v>24</v>
      </c>
      <c r="H162" s="9" cm="1">
        <f t="array" aca="1" ref="H162" ca="1">INDEX('ROSHN Benchmark Data'!AC:AC, MATCH(1, ('ROSHN Benchmark Data'!$X:$X=$G162)*('ROSHN Benchmark Data'!$K:$K=$E162), 0))</f>
        <v>0</v>
      </c>
    </row>
    <row r="163" spans="4:8" ht="16.2" customHeight="1">
      <c r="D163" s="1" t="s">
        <v>26</v>
      </c>
      <c r="E163" s="1" t="s">
        <v>28</v>
      </c>
      <c r="F163" s="4">
        <v>67484.759999999995</v>
      </c>
      <c r="G163" s="128" t="s">
        <v>12</v>
      </c>
      <c r="H163" s="9" cm="1">
        <f t="array" aca="1" ref="H163" ca="1">INDEX('ROSHN Benchmark Data'!AC:AC, MATCH(1, ('ROSHN Benchmark Data'!$X:$X=$G163)*('ROSHN Benchmark Data'!$K:$K=$E163), 0))</f>
        <v>452</v>
      </c>
    </row>
    <row r="164" spans="4:8">
      <c r="D164" s="1" t="s">
        <v>26</v>
      </c>
      <c r="E164" s="1" t="s">
        <v>28</v>
      </c>
      <c r="F164" s="4">
        <v>67484.759999999995</v>
      </c>
      <c r="G164" s="128" t="s">
        <v>13</v>
      </c>
      <c r="H164" s="9" cm="1">
        <f t="array" aca="1" ref="H164" ca="1">INDEX('ROSHN Benchmark Data'!AC:AC, MATCH(1, ('ROSHN Benchmark Data'!$X:$X=$G164)*('ROSHN Benchmark Data'!$K:$K=$E164), 0))</f>
        <v>927</v>
      </c>
    </row>
    <row r="165" spans="4:8">
      <c r="D165" s="1" t="s">
        <v>26</v>
      </c>
      <c r="E165" s="1" t="s">
        <v>28</v>
      </c>
      <c r="F165" s="4">
        <v>67484.759999999995</v>
      </c>
      <c r="G165" s="128" t="s">
        <v>14</v>
      </c>
      <c r="H165" s="9" cm="1">
        <f t="array" aca="1" ref="H165" ca="1">INDEX('ROSHN Benchmark Data'!AC:AC, MATCH(1, ('ROSHN Benchmark Data'!$X:$X=$G165)*('ROSHN Benchmark Data'!$K:$K=$E165), 0))</f>
        <v>415</v>
      </c>
    </row>
    <row r="166" spans="4:8">
      <c r="D166" s="1" t="s">
        <v>26</v>
      </c>
      <c r="E166" s="1" t="s">
        <v>28</v>
      </c>
      <c r="F166" s="4">
        <v>67484.759999999995</v>
      </c>
      <c r="G166" s="128" t="s">
        <v>15</v>
      </c>
      <c r="H166" s="9" cm="1">
        <f t="array" aca="1" ref="H166" ca="1">INDEX('ROSHN Benchmark Data'!AC:AC, MATCH(1, ('ROSHN Benchmark Data'!$X:$X=$G166)*('ROSHN Benchmark Data'!$K:$K=$E166), 0))</f>
        <v>540</v>
      </c>
    </row>
    <row r="167" spans="4:8">
      <c r="D167" s="1" t="s">
        <v>26</v>
      </c>
      <c r="E167" s="1" t="s">
        <v>28</v>
      </c>
      <c r="F167" s="4">
        <v>67484.759999999995</v>
      </c>
      <c r="G167" s="128" t="s">
        <v>16</v>
      </c>
      <c r="H167" s="9" cm="1">
        <f t="array" aca="1" ref="H167" ca="1">INDEX('ROSHN Benchmark Data'!AC:AC, MATCH(1, ('ROSHN Benchmark Data'!$X:$X=$G167)*('ROSHN Benchmark Data'!$K:$K=$E167), 0))</f>
        <v>605</v>
      </c>
    </row>
    <row r="168" spans="4:8">
      <c r="D168" s="1" t="s">
        <v>26</v>
      </c>
      <c r="E168" s="1" t="s">
        <v>28</v>
      </c>
      <c r="F168" s="4">
        <v>67484.759999999995</v>
      </c>
      <c r="G168" s="128" t="s">
        <v>17</v>
      </c>
      <c r="H168" s="9" cm="1">
        <f t="array" aca="1" ref="H168" ca="1">INDEX('ROSHN Benchmark Data'!AC:AC, MATCH(1, ('ROSHN Benchmark Data'!$X:$X=$G168)*('ROSHN Benchmark Data'!$K:$K=$E168), 0))</f>
        <v>394</v>
      </c>
    </row>
    <row r="169" spans="4:8">
      <c r="D169" s="1" t="s">
        <v>26</v>
      </c>
      <c r="E169" s="1" t="s">
        <v>28</v>
      </c>
      <c r="F169" s="4">
        <v>67484.759999999995</v>
      </c>
      <c r="G169" s="128" t="s">
        <v>18</v>
      </c>
      <c r="H169" s="9" cm="1">
        <f t="array" aca="1" ref="H169" ca="1">INDEX('ROSHN Benchmark Data'!AC:AC, MATCH(1, ('ROSHN Benchmark Data'!$X:$X=$G169)*('ROSHN Benchmark Data'!$K:$K=$E169), 0))</f>
        <v>117</v>
      </c>
    </row>
    <row r="170" spans="4:8">
      <c r="D170" s="1" t="s">
        <v>26</v>
      </c>
      <c r="E170" s="1" t="s">
        <v>28</v>
      </c>
      <c r="F170" s="4">
        <v>67484.759999999995</v>
      </c>
      <c r="G170" s="128" t="s">
        <v>19</v>
      </c>
      <c r="H170" s="9" cm="1">
        <f t="array" aca="1" ref="H170" ca="1">INDEX('ROSHN Benchmark Data'!AC:AC, MATCH(1, ('ROSHN Benchmark Data'!$X:$X=$G170)*('ROSHN Benchmark Data'!$K:$K=$E170), 0))</f>
        <v>56</v>
      </c>
    </row>
    <row r="171" spans="4:8">
      <c r="D171" s="1" t="s">
        <v>26</v>
      </c>
      <c r="E171" s="1" t="s">
        <v>28</v>
      </c>
      <c r="F171" s="4">
        <v>67484.759999999995</v>
      </c>
      <c r="G171" s="128" t="s">
        <v>20</v>
      </c>
      <c r="H171" s="9" cm="1">
        <f t="array" aca="1" ref="H171" ca="1">INDEX('ROSHN Benchmark Data'!AC:AC, MATCH(1, ('ROSHN Benchmark Data'!$X:$X=$G171)*('ROSHN Benchmark Data'!$K:$K=$E171), 0))</f>
        <v>781</v>
      </c>
    </row>
    <row r="172" spans="4:8">
      <c r="D172" s="1" t="s">
        <v>26</v>
      </c>
      <c r="E172" s="1" t="s">
        <v>28</v>
      </c>
      <c r="F172" s="4">
        <v>67484.759999999995</v>
      </c>
      <c r="G172" s="128" t="s">
        <v>21</v>
      </c>
      <c r="H172" s="9" cm="1">
        <f t="array" aca="1" ref="H172" ca="1">INDEX('ROSHN Benchmark Data'!AC:AC, MATCH(1, ('ROSHN Benchmark Data'!$X:$X=$G172)*('ROSHN Benchmark Data'!$K:$K=$E172), 0))</f>
        <v>1303</v>
      </c>
    </row>
    <row r="173" spans="4:8">
      <c r="D173" s="1" t="s">
        <v>26</v>
      </c>
      <c r="E173" s="1" t="s">
        <v>28</v>
      </c>
      <c r="F173" s="4">
        <v>67484.759999999995</v>
      </c>
      <c r="G173" s="128" t="s">
        <v>22</v>
      </c>
      <c r="H173" s="9" cm="1">
        <f t="array" aca="1" ref="H173" ca="1">INDEX('ROSHN Benchmark Data'!AC:AC, MATCH(1, ('ROSHN Benchmark Data'!$X:$X=$G173)*('ROSHN Benchmark Data'!$K:$K=$E173), 0))</f>
        <v>276</v>
      </c>
    </row>
    <row r="174" spans="4:8">
      <c r="D174" s="1" t="s">
        <v>26</v>
      </c>
      <c r="E174" s="1" t="s">
        <v>28</v>
      </c>
      <c r="F174" s="4">
        <v>67484.759999999995</v>
      </c>
      <c r="G174" s="128" t="s">
        <v>23</v>
      </c>
      <c r="H174" s="9" cm="1">
        <f t="array" aca="1" ref="H174" ca="1">INDEX('ROSHN Benchmark Data'!AC:AC, MATCH(1, ('ROSHN Benchmark Data'!$X:$X=$G174)*('ROSHN Benchmark Data'!$K:$K=$E174), 0))</f>
        <v>469</v>
      </c>
    </row>
    <row r="175" spans="4:8">
      <c r="D175" s="1" t="s">
        <v>26</v>
      </c>
      <c r="E175" s="1" t="s">
        <v>28</v>
      </c>
      <c r="F175" s="4">
        <v>67484.759999999995</v>
      </c>
      <c r="G175" s="128" t="s">
        <v>24</v>
      </c>
      <c r="H175" s="9" cm="1">
        <f t="array" aca="1" ref="H175" ca="1">INDEX('ROSHN Benchmark Data'!AC:AC, MATCH(1, ('ROSHN Benchmark Data'!$X:$X=$G175)*('ROSHN Benchmark Data'!$K:$K=$E175), 0))</f>
        <v>0</v>
      </c>
    </row>
    <row r="176" spans="4:8">
      <c r="D176" s="1" t="s">
        <v>26</v>
      </c>
      <c r="E176" s="1" t="s">
        <v>29</v>
      </c>
      <c r="F176" s="4">
        <v>49320</v>
      </c>
      <c r="G176" s="128" t="s">
        <v>12</v>
      </c>
      <c r="H176" s="9" cm="1">
        <f t="array" aca="1" ref="H176" ca="1">INDEX('ROSHN Benchmark Data'!AC:AC, MATCH(1, ('ROSHN Benchmark Data'!$X:$X=$G176)*('ROSHN Benchmark Data'!$K:$K=$E176), 0))</f>
        <v>456</v>
      </c>
    </row>
    <row r="177" spans="4:8">
      <c r="D177" s="1" t="s">
        <v>26</v>
      </c>
      <c r="E177" s="1" t="s">
        <v>29</v>
      </c>
      <c r="F177" s="4">
        <v>49320</v>
      </c>
      <c r="G177" s="128" t="s">
        <v>13</v>
      </c>
      <c r="H177" s="9" cm="1">
        <f t="array" aca="1" ref="H177" ca="1">INDEX('ROSHN Benchmark Data'!AC:AC, MATCH(1, ('ROSHN Benchmark Data'!$X:$X=$G177)*('ROSHN Benchmark Data'!$K:$K=$E177), 0))</f>
        <v>922</v>
      </c>
    </row>
    <row r="178" spans="4:8">
      <c r="D178" s="1" t="s">
        <v>26</v>
      </c>
      <c r="E178" s="1" t="s">
        <v>29</v>
      </c>
      <c r="F178" s="4">
        <v>49320</v>
      </c>
      <c r="G178" s="128" t="s">
        <v>14</v>
      </c>
      <c r="H178" s="9" cm="1">
        <f t="array" aca="1" ref="H178" ca="1">INDEX('ROSHN Benchmark Data'!AC:AC, MATCH(1, ('ROSHN Benchmark Data'!$X:$X=$G178)*('ROSHN Benchmark Data'!$K:$K=$E178), 0))</f>
        <v>683.8</v>
      </c>
    </row>
    <row r="179" spans="4:8">
      <c r="D179" s="1" t="s">
        <v>26</v>
      </c>
      <c r="E179" s="1" t="s">
        <v>29</v>
      </c>
      <c r="F179" s="4">
        <v>49320</v>
      </c>
      <c r="G179" s="128" t="s">
        <v>15</v>
      </c>
      <c r="H179" s="9" cm="1">
        <f t="array" aca="1" ref="H179" ca="1">INDEX('ROSHN Benchmark Data'!AC:AC, MATCH(1, ('ROSHN Benchmark Data'!$X:$X=$G179)*('ROSHN Benchmark Data'!$K:$K=$E179), 0))</f>
        <v>238</v>
      </c>
    </row>
    <row r="180" spans="4:8">
      <c r="D180" s="1" t="s">
        <v>26</v>
      </c>
      <c r="E180" s="1" t="s">
        <v>29</v>
      </c>
      <c r="F180" s="4">
        <v>49320</v>
      </c>
      <c r="G180" s="128" t="s">
        <v>16</v>
      </c>
      <c r="H180" s="9" cm="1">
        <f t="array" aca="1" ref="H180" ca="1">INDEX('ROSHN Benchmark Data'!AC:AC, MATCH(1, ('ROSHN Benchmark Data'!$X:$X=$G180)*('ROSHN Benchmark Data'!$K:$K=$E180), 0))</f>
        <v>1010</v>
      </c>
    </row>
    <row r="181" spans="4:8">
      <c r="D181" s="1" t="s">
        <v>26</v>
      </c>
      <c r="E181" s="1" t="s">
        <v>29</v>
      </c>
      <c r="F181" s="4">
        <v>49320</v>
      </c>
      <c r="G181" s="128" t="s">
        <v>17</v>
      </c>
      <c r="H181" s="9" cm="1">
        <f t="array" aca="1" ref="H181" ca="1">INDEX('ROSHN Benchmark Data'!AC:AC, MATCH(1, ('ROSHN Benchmark Data'!$X:$X=$G181)*('ROSHN Benchmark Data'!$K:$K=$E181), 0))</f>
        <v>232</v>
      </c>
    </row>
    <row r="182" spans="4:8">
      <c r="D182" s="1" t="s">
        <v>26</v>
      </c>
      <c r="E182" s="1" t="s">
        <v>29</v>
      </c>
      <c r="F182" s="4">
        <v>49320</v>
      </c>
      <c r="G182" s="128" t="s">
        <v>18</v>
      </c>
      <c r="H182" s="9" cm="1">
        <f t="array" aca="1" ref="H182" ca="1">INDEX('ROSHN Benchmark Data'!AC:AC, MATCH(1, ('ROSHN Benchmark Data'!$X:$X=$G182)*('ROSHN Benchmark Data'!$K:$K=$E182), 0))</f>
        <v>88</v>
      </c>
    </row>
    <row r="183" spans="4:8">
      <c r="D183" s="1" t="s">
        <v>26</v>
      </c>
      <c r="E183" s="1" t="s">
        <v>29</v>
      </c>
      <c r="F183" s="4">
        <v>49320</v>
      </c>
      <c r="G183" s="128" t="s">
        <v>19</v>
      </c>
      <c r="H183" s="9" cm="1">
        <f t="array" aca="1" ref="H183" ca="1">INDEX('ROSHN Benchmark Data'!AC:AC, MATCH(1, ('ROSHN Benchmark Data'!$X:$X=$G183)*('ROSHN Benchmark Data'!$K:$K=$E183), 0))</f>
        <v>94</v>
      </c>
    </row>
    <row r="184" spans="4:8">
      <c r="D184" s="1" t="s">
        <v>26</v>
      </c>
      <c r="E184" s="1" t="s">
        <v>29</v>
      </c>
      <c r="F184" s="4">
        <v>49320</v>
      </c>
      <c r="G184" s="128" t="s">
        <v>20</v>
      </c>
      <c r="H184" s="9" cm="1">
        <f t="array" aca="1" ref="H184" ca="1">INDEX('ROSHN Benchmark Data'!AC:AC, MATCH(1, ('ROSHN Benchmark Data'!$X:$X=$G184)*('ROSHN Benchmark Data'!$K:$K=$E184), 0))</f>
        <v>968</v>
      </c>
    </row>
    <row r="185" spans="4:8">
      <c r="D185" s="1" t="s">
        <v>26</v>
      </c>
      <c r="E185" s="1" t="s">
        <v>29</v>
      </c>
      <c r="F185" s="4">
        <v>49320</v>
      </c>
      <c r="G185" s="128" t="s">
        <v>21</v>
      </c>
      <c r="H185" s="9" cm="1">
        <f t="array" aca="1" ref="H185" ca="1">INDEX('ROSHN Benchmark Data'!AC:AC, MATCH(1, ('ROSHN Benchmark Data'!$X:$X=$G185)*('ROSHN Benchmark Data'!$K:$K=$E185), 0))</f>
        <v>1377</v>
      </c>
    </row>
    <row r="186" spans="4:8">
      <c r="D186" s="1" t="s">
        <v>26</v>
      </c>
      <c r="E186" s="1" t="s">
        <v>29</v>
      </c>
      <c r="F186" s="4">
        <v>49320</v>
      </c>
      <c r="G186" s="128" t="s">
        <v>22</v>
      </c>
      <c r="H186" s="9" cm="1">
        <f t="array" aca="1" ref="H186" ca="1">INDEX('ROSHN Benchmark Data'!AC:AC, MATCH(1, ('ROSHN Benchmark Data'!$X:$X=$G186)*('ROSHN Benchmark Data'!$K:$K=$E186), 0))</f>
        <v>102</v>
      </c>
    </row>
    <row r="187" spans="4:8">
      <c r="D187" s="1" t="s">
        <v>26</v>
      </c>
      <c r="E187" s="1" t="s">
        <v>29</v>
      </c>
      <c r="F187" s="4">
        <v>49320</v>
      </c>
      <c r="G187" s="128" t="s">
        <v>23</v>
      </c>
      <c r="H187" s="9" cm="1">
        <f t="array" aca="1" ref="H187" ca="1">INDEX('ROSHN Benchmark Data'!AC:AC, MATCH(1, ('ROSHN Benchmark Data'!$X:$X=$G187)*('ROSHN Benchmark Data'!$K:$K=$E187), 0))</f>
        <v>563</v>
      </c>
    </row>
    <row r="188" spans="4:8">
      <c r="D188" s="1" t="s">
        <v>26</v>
      </c>
      <c r="E188" s="1" t="s">
        <v>29</v>
      </c>
      <c r="F188" s="4">
        <v>49320</v>
      </c>
      <c r="G188" s="128" t="s">
        <v>24</v>
      </c>
      <c r="H188" s="9" cm="1">
        <f t="array" aca="1" ref="H188" ca="1">INDEX('ROSHN Benchmark Data'!AC:AC, MATCH(1, ('ROSHN Benchmark Data'!$X:$X=$G188)*('ROSHN Benchmark Data'!$K:$K=$E188), 0))</f>
        <v>0</v>
      </c>
    </row>
    <row r="189" spans="4:8">
      <c r="D189" s="1" t="s">
        <v>26</v>
      </c>
      <c r="E189" s="1" t="s">
        <v>30</v>
      </c>
      <c r="F189" s="4">
        <v>21385.350000000002</v>
      </c>
      <c r="G189" s="128" t="s">
        <v>12</v>
      </c>
      <c r="H189" s="9" cm="1">
        <f t="array" aca="1" ref="H189" ca="1">INDEX('ROSHN Benchmark Data'!AC:AC, MATCH(1, ('ROSHN Benchmark Data'!$X:$X=$G189)*('ROSHN Benchmark Data'!$K:$K=$E189), 0))</f>
        <v>314</v>
      </c>
    </row>
    <row r="190" spans="4:8">
      <c r="D190" s="1" t="s">
        <v>26</v>
      </c>
      <c r="E190" s="1" t="s">
        <v>30</v>
      </c>
      <c r="F190" s="4">
        <v>21385.350000000002</v>
      </c>
      <c r="G190" s="128" t="s">
        <v>13</v>
      </c>
      <c r="H190" s="9" cm="1">
        <f t="array" aca="1" ref="H190" ca="1">INDEX('ROSHN Benchmark Data'!AC:AC, MATCH(1, ('ROSHN Benchmark Data'!$X:$X=$G190)*('ROSHN Benchmark Data'!$K:$K=$E190), 0))</f>
        <v>891.8</v>
      </c>
    </row>
    <row r="191" spans="4:8">
      <c r="D191" s="1" t="s">
        <v>26</v>
      </c>
      <c r="E191" s="1" t="s">
        <v>30</v>
      </c>
      <c r="F191" s="4">
        <v>21385.350000000002</v>
      </c>
      <c r="G191" s="128" t="s">
        <v>14</v>
      </c>
      <c r="H191" s="9" cm="1">
        <f t="array" aca="1" ref="H191" ca="1">INDEX('ROSHN Benchmark Data'!AC:AC, MATCH(1, ('ROSHN Benchmark Data'!$X:$X=$G191)*('ROSHN Benchmark Data'!$K:$K=$E191), 0))</f>
        <v>954</v>
      </c>
    </row>
    <row r="192" spans="4:8">
      <c r="D192" s="1" t="s">
        <v>26</v>
      </c>
      <c r="E192" s="1" t="s">
        <v>30</v>
      </c>
      <c r="F192" s="4">
        <v>21385.350000000002</v>
      </c>
      <c r="G192" s="128" t="s">
        <v>15</v>
      </c>
      <c r="H192" s="9" cm="1">
        <f t="array" aca="1" ref="H192" ca="1">INDEX('ROSHN Benchmark Data'!AC:AC, MATCH(1, ('ROSHN Benchmark Data'!$X:$X=$G192)*('ROSHN Benchmark Data'!$K:$K=$E192), 0))</f>
        <v>590</v>
      </c>
    </row>
    <row r="193" spans="4:8">
      <c r="D193" s="1" t="s">
        <v>26</v>
      </c>
      <c r="E193" s="1" t="s">
        <v>30</v>
      </c>
      <c r="F193" s="4">
        <v>21385.350000000002</v>
      </c>
      <c r="G193" s="128" t="s">
        <v>16</v>
      </c>
      <c r="H193" s="9" cm="1">
        <f t="array" aca="1" ref="H193" ca="1">INDEX('ROSHN Benchmark Data'!AC:AC, MATCH(1, ('ROSHN Benchmark Data'!$X:$X=$G193)*('ROSHN Benchmark Data'!$K:$K=$E193), 0))</f>
        <v>1138</v>
      </c>
    </row>
    <row r="194" spans="4:8">
      <c r="D194" s="1" t="s">
        <v>26</v>
      </c>
      <c r="E194" s="1" t="s">
        <v>30</v>
      </c>
      <c r="F194" s="4">
        <v>21385.350000000002</v>
      </c>
      <c r="G194" s="128" t="s">
        <v>17</v>
      </c>
      <c r="H194" s="9" cm="1">
        <f t="array" aca="1" ref="H194" ca="1">INDEX('ROSHN Benchmark Data'!AC:AC, MATCH(1, ('ROSHN Benchmark Data'!$X:$X=$G194)*('ROSHN Benchmark Data'!$K:$K=$E194), 0))</f>
        <v>359</v>
      </c>
    </row>
    <row r="195" spans="4:8">
      <c r="D195" s="1" t="s">
        <v>26</v>
      </c>
      <c r="E195" s="1" t="s">
        <v>30</v>
      </c>
      <c r="F195" s="4">
        <v>21385.350000000002</v>
      </c>
      <c r="G195" s="128" t="s">
        <v>18</v>
      </c>
      <c r="H195" s="9" cm="1">
        <f t="array" aca="1" ref="H195" ca="1">INDEX('ROSHN Benchmark Data'!AC:AC, MATCH(1, ('ROSHN Benchmark Data'!$X:$X=$G195)*('ROSHN Benchmark Data'!$K:$K=$E195), 0))</f>
        <v>181</v>
      </c>
    </row>
    <row r="196" spans="4:8">
      <c r="D196" s="1" t="s">
        <v>26</v>
      </c>
      <c r="E196" s="1" t="s">
        <v>30</v>
      </c>
      <c r="F196" s="4">
        <v>21385.350000000002</v>
      </c>
      <c r="G196" s="128" t="s">
        <v>19</v>
      </c>
      <c r="H196" s="9" cm="1">
        <f t="array" aca="1" ref="H196" ca="1">INDEX('ROSHN Benchmark Data'!AC:AC, MATCH(1, ('ROSHN Benchmark Data'!$X:$X=$G196)*('ROSHN Benchmark Data'!$K:$K=$E196), 0))</f>
        <v>94</v>
      </c>
    </row>
    <row r="197" spans="4:8">
      <c r="D197" s="1" t="s">
        <v>26</v>
      </c>
      <c r="E197" s="1" t="s">
        <v>30</v>
      </c>
      <c r="F197" s="4">
        <v>21385.350000000002</v>
      </c>
      <c r="G197" s="128" t="s">
        <v>20</v>
      </c>
      <c r="H197" s="9" cm="1">
        <f t="array" aca="1" ref="H197" ca="1">INDEX('ROSHN Benchmark Data'!AC:AC, MATCH(1, ('ROSHN Benchmark Data'!$X:$X=$G197)*('ROSHN Benchmark Data'!$K:$K=$E197), 0))</f>
        <v>1108</v>
      </c>
    </row>
    <row r="198" spans="4:8">
      <c r="D198" s="1" t="s">
        <v>26</v>
      </c>
      <c r="E198" s="1" t="s">
        <v>30</v>
      </c>
      <c r="F198" s="4">
        <v>21385.350000000002</v>
      </c>
      <c r="G198" s="128" t="s">
        <v>21</v>
      </c>
      <c r="H198" s="9" cm="1">
        <f t="array" aca="1" ref="H198" ca="1">INDEX('ROSHN Benchmark Data'!AC:AC, MATCH(1, ('ROSHN Benchmark Data'!$X:$X=$G198)*('ROSHN Benchmark Data'!$K:$K=$E198), 0))</f>
        <v>1040</v>
      </c>
    </row>
    <row r="199" spans="4:8">
      <c r="D199" s="1" t="s">
        <v>26</v>
      </c>
      <c r="E199" s="1" t="s">
        <v>30</v>
      </c>
      <c r="F199" s="4">
        <v>21385.350000000002</v>
      </c>
      <c r="G199" s="128" t="s">
        <v>22</v>
      </c>
      <c r="H199" s="9" cm="1">
        <f t="array" aca="1" ref="H199" ca="1">INDEX('ROSHN Benchmark Data'!AC:AC, MATCH(1, ('ROSHN Benchmark Data'!$X:$X=$G199)*('ROSHN Benchmark Data'!$K:$K=$E199), 0))</f>
        <v>160</v>
      </c>
    </row>
    <row r="200" spans="4:8">
      <c r="D200" s="1" t="s">
        <v>26</v>
      </c>
      <c r="E200" s="1" t="s">
        <v>30</v>
      </c>
      <c r="F200" s="4">
        <v>21385.350000000002</v>
      </c>
      <c r="G200" s="128" t="s">
        <v>23</v>
      </c>
      <c r="H200" s="9" cm="1">
        <f t="array" aca="1" ref="H200" ca="1">INDEX('ROSHN Benchmark Data'!AC:AC, MATCH(1, ('ROSHN Benchmark Data'!$X:$X=$G200)*('ROSHN Benchmark Data'!$K:$K=$E200), 0))</f>
        <v>573</v>
      </c>
    </row>
    <row r="201" spans="4:8">
      <c r="D201" s="1" t="s">
        <v>26</v>
      </c>
      <c r="E201" s="1" t="s">
        <v>30</v>
      </c>
      <c r="F201" s="4">
        <v>21385.350000000002</v>
      </c>
      <c r="G201" s="128" t="s">
        <v>24</v>
      </c>
      <c r="H201" s="9" cm="1">
        <f t="array" aca="1" ref="H201" ca="1">INDEX('ROSHN Benchmark Data'!AC:AC, MATCH(1, ('ROSHN Benchmark Data'!$X:$X=$G201)*('ROSHN Benchmark Data'!$K:$K=$E201), 0))</f>
        <v>0</v>
      </c>
    </row>
    <row r="202" spans="4:8">
      <c r="D202" s="1" t="s">
        <v>26</v>
      </c>
      <c r="E202" s="1" t="s">
        <v>31</v>
      </c>
      <c r="F202" s="4">
        <v>0</v>
      </c>
      <c r="G202" s="128" t="s">
        <v>12</v>
      </c>
      <c r="H202" s="9" cm="1">
        <f t="array" aca="1" ref="H202" ca="1">INDEX('ROSHN Benchmark Data'!AC:AC, MATCH(1, ('ROSHN Benchmark Data'!$X:$X=$G202)*('ROSHN Benchmark Data'!$K:$K=$E202), 0))</f>
        <v>286</v>
      </c>
    </row>
    <row r="203" spans="4:8">
      <c r="D203" s="1" t="s">
        <v>26</v>
      </c>
      <c r="E203" s="1" t="s">
        <v>31</v>
      </c>
      <c r="F203" s="4">
        <v>0</v>
      </c>
      <c r="G203" s="128" t="s">
        <v>13</v>
      </c>
      <c r="H203" s="9" cm="1">
        <f t="array" aca="1" ref="H203" ca="1">INDEX('ROSHN Benchmark Data'!AC:AC, MATCH(1, ('ROSHN Benchmark Data'!$X:$X=$G203)*('ROSHN Benchmark Data'!$K:$K=$E203), 0))</f>
        <v>951</v>
      </c>
    </row>
    <row r="204" spans="4:8">
      <c r="D204" s="1" t="s">
        <v>26</v>
      </c>
      <c r="E204" s="1" t="s">
        <v>31</v>
      </c>
      <c r="F204" s="4">
        <v>0</v>
      </c>
      <c r="G204" s="128" t="s">
        <v>14</v>
      </c>
      <c r="H204" s="9" cm="1">
        <f t="array" aca="1" ref="H204" ca="1">INDEX('ROSHN Benchmark Data'!AC:AC, MATCH(1, ('ROSHN Benchmark Data'!$X:$X=$G204)*('ROSHN Benchmark Data'!$K:$K=$E204), 0))</f>
        <v>663</v>
      </c>
    </row>
    <row r="205" spans="4:8">
      <c r="D205" s="1" t="s">
        <v>26</v>
      </c>
      <c r="E205" s="1" t="s">
        <v>31</v>
      </c>
      <c r="F205" s="4">
        <v>0</v>
      </c>
      <c r="G205" s="128" t="s">
        <v>15</v>
      </c>
      <c r="H205" s="9" cm="1">
        <f t="array" aca="1" ref="H205" ca="1">INDEX('ROSHN Benchmark Data'!AC:AC, MATCH(1, ('ROSHN Benchmark Data'!$X:$X=$G205)*('ROSHN Benchmark Data'!$K:$K=$E205), 0))</f>
        <v>196</v>
      </c>
    </row>
    <row r="206" spans="4:8">
      <c r="D206" s="1" t="s">
        <v>26</v>
      </c>
      <c r="E206" s="1" t="s">
        <v>31</v>
      </c>
      <c r="F206" s="4">
        <v>0</v>
      </c>
      <c r="G206" s="128" t="s">
        <v>16</v>
      </c>
      <c r="H206" s="9" cm="1">
        <f t="array" aca="1" ref="H206" ca="1">INDEX('ROSHN Benchmark Data'!AC:AC, MATCH(1, ('ROSHN Benchmark Data'!$X:$X=$G206)*('ROSHN Benchmark Data'!$K:$K=$E206), 0))</f>
        <v>549</v>
      </c>
    </row>
    <row r="207" spans="4:8">
      <c r="D207" s="1" t="s">
        <v>26</v>
      </c>
      <c r="E207" s="1" t="s">
        <v>31</v>
      </c>
      <c r="F207" s="4">
        <v>0</v>
      </c>
      <c r="G207" s="128" t="s">
        <v>17</v>
      </c>
      <c r="H207" s="9" cm="1">
        <f t="array" aca="1" ref="H207" ca="1">INDEX('ROSHN Benchmark Data'!AC:AC, MATCH(1, ('ROSHN Benchmark Data'!$X:$X=$G207)*('ROSHN Benchmark Data'!$K:$K=$E207), 0))</f>
        <v>307</v>
      </c>
    </row>
    <row r="208" spans="4:8">
      <c r="D208" s="1" t="s">
        <v>26</v>
      </c>
      <c r="E208" s="1" t="s">
        <v>31</v>
      </c>
      <c r="F208" s="4">
        <v>0</v>
      </c>
      <c r="G208" s="128" t="s">
        <v>18</v>
      </c>
      <c r="H208" s="9" cm="1">
        <f t="array" aca="1" ref="H208" ca="1">INDEX('ROSHN Benchmark Data'!AC:AC, MATCH(1, ('ROSHN Benchmark Data'!$X:$X=$G208)*('ROSHN Benchmark Data'!$K:$K=$E208), 0))</f>
        <v>68</v>
      </c>
    </row>
    <row r="209" spans="4:8">
      <c r="D209" s="1" t="s">
        <v>26</v>
      </c>
      <c r="E209" s="1" t="s">
        <v>31</v>
      </c>
      <c r="F209" s="4">
        <v>0</v>
      </c>
      <c r="G209" s="128" t="s">
        <v>19</v>
      </c>
      <c r="H209" s="9" cm="1">
        <f t="array" aca="1" ref="H209" ca="1">INDEX('ROSHN Benchmark Data'!AC:AC, MATCH(1, ('ROSHN Benchmark Data'!$X:$X=$G209)*('ROSHN Benchmark Data'!$K:$K=$E209), 0))</f>
        <v>175</v>
      </c>
    </row>
    <row r="210" spans="4:8">
      <c r="D210" s="1" t="s">
        <v>26</v>
      </c>
      <c r="E210" s="1" t="s">
        <v>31</v>
      </c>
      <c r="F210" s="4">
        <v>0</v>
      </c>
      <c r="G210" s="128" t="s">
        <v>20</v>
      </c>
      <c r="H210" s="9" cm="1">
        <f t="array" aca="1" ref="H210" ca="1">INDEX('ROSHN Benchmark Data'!AC:AC, MATCH(1, ('ROSHN Benchmark Data'!$X:$X=$G210)*('ROSHN Benchmark Data'!$K:$K=$E210), 0))</f>
        <v>1503</v>
      </c>
    </row>
    <row r="211" spans="4:8">
      <c r="D211" s="1" t="s">
        <v>26</v>
      </c>
      <c r="E211" s="1" t="s">
        <v>31</v>
      </c>
      <c r="F211" s="4">
        <v>0</v>
      </c>
      <c r="G211" s="128" t="s">
        <v>21</v>
      </c>
      <c r="H211" s="9" cm="1">
        <f t="array" aca="1" ref="H211" ca="1">INDEX('ROSHN Benchmark Data'!AC:AC, MATCH(1, ('ROSHN Benchmark Data'!$X:$X=$G211)*('ROSHN Benchmark Data'!$K:$K=$E211), 0))</f>
        <v>1376</v>
      </c>
    </row>
    <row r="212" spans="4:8">
      <c r="D212" s="1" t="s">
        <v>26</v>
      </c>
      <c r="E212" s="1" t="s">
        <v>31</v>
      </c>
      <c r="F212" s="4">
        <v>0</v>
      </c>
      <c r="G212" s="128" t="s">
        <v>22</v>
      </c>
      <c r="H212" s="9" cm="1">
        <f t="array" aca="1" ref="H212" ca="1">INDEX('ROSHN Benchmark Data'!AC:AC, MATCH(1, ('ROSHN Benchmark Data'!$X:$X=$G212)*('ROSHN Benchmark Data'!$K:$K=$E212), 0))</f>
        <v>197</v>
      </c>
    </row>
    <row r="213" spans="4:8">
      <c r="D213" s="1" t="s">
        <v>26</v>
      </c>
      <c r="E213" s="1" t="s">
        <v>31</v>
      </c>
      <c r="F213" s="4">
        <v>0</v>
      </c>
      <c r="G213" s="128" t="s">
        <v>23</v>
      </c>
      <c r="H213" s="9" cm="1">
        <f t="array" aca="1" ref="H213" ca="1">INDEX('ROSHN Benchmark Data'!AC:AC, MATCH(1, ('ROSHN Benchmark Data'!$X:$X=$G213)*('ROSHN Benchmark Data'!$K:$K=$E213), 0))</f>
        <v>502</v>
      </c>
    </row>
    <row r="214" spans="4:8">
      <c r="D214" s="1" t="s">
        <v>26</v>
      </c>
      <c r="E214" s="1" t="s">
        <v>31</v>
      </c>
      <c r="F214" s="4">
        <v>0</v>
      </c>
      <c r="G214" s="128" t="s">
        <v>24</v>
      </c>
      <c r="H214" s="9" cm="1">
        <f t="array" aca="1" ref="H214" ca="1">INDEX('ROSHN Benchmark Data'!AC:AC, MATCH(1, ('ROSHN Benchmark Data'!$X:$X=$G214)*('ROSHN Benchmark Data'!$K:$K=$E214), 0))</f>
        <v>0</v>
      </c>
    </row>
    <row r="215" spans="4:8">
      <c r="D215" s="1" t="s">
        <v>26</v>
      </c>
      <c r="E215" s="1" t="s">
        <v>32</v>
      </c>
      <c r="F215" s="4">
        <v>29341</v>
      </c>
      <c r="G215" s="128" t="s">
        <v>12</v>
      </c>
      <c r="H215" s="9" cm="1">
        <f t="array" aca="1" ref="H215" ca="1">INDEX('ROSHN Benchmark Data'!AC:AC, MATCH(1, ('ROSHN Benchmark Data'!$X:$X=$G215)*('ROSHN Benchmark Data'!$K:$K=$E215), 0))</f>
        <v>294</v>
      </c>
    </row>
    <row r="216" spans="4:8">
      <c r="D216" s="1" t="s">
        <v>26</v>
      </c>
      <c r="E216" s="1" t="s">
        <v>32</v>
      </c>
      <c r="F216" s="4">
        <v>29341</v>
      </c>
      <c r="G216" s="128" t="s">
        <v>13</v>
      </c>
      <c r="H216" s="9" cm="1">
        <f t="array" aca="1" ref="H216" ca="1">INDEX('ROSHN Benchmark Data'!AC:AC, MATCH(1, ('ROSHN Benchmark Data'!$X:$X=$G216)*('ROSHN Benchmark Data'!$K:$K=$E216), 0))</f>
        <v>767</v>
      </c>
    </row>
    <row r="217" spans="4:8">
      <c r="D217" s="1" t="s">
        <v>26</v>
      </c>
      <c r="E217" s="1" t="s">
        <v>32</v>
      </c>
      <c r="F217" s="4">
        <v>29341</v>
      </c>
      <c r="G217" s="128" t="s">
        <v>14</v>
      </c>
      <c r="H217" s="9" cm="1">
        <f t="array" aca="1" ref="H217" ca="1">INDEX('ROSHN Benchmark Data'!AC:AC, MATCH(1, ('ROSHN Benchmark Data'!$X:$X=$G217)*('ROSHN Benchmark Data'!$K:$K=$E217), 0))</f>
        <v>978</v>
      </c>
    </row>
    <row r="218" spans="4:8">
      <c r="D218" s="1" t="s">
        <v>26</v>
      </c>
      <c r="E218" s="1" t="s">
        <v>32</v>
      </c>
      <c r="F218" s="4">
        <v>29341</v>
      </c>
      <c r="G218" s="128" t="s">
        <v>15</v>
      </c>
      <c r="H218" s="9" cm="1">
        <f t="array" aca="1" ref="H218" ca="1">INDEX('ROSHN Benchmark Data'!AC:AC, MATCH(1, ('ROSHN Benchmark Data'!$X:$X=$G218)*('ROSHN Benchmark Data'!$K:$K=$E218), 0))</f>
        <v>440</v>
      </c>
    </row>
    <row r="219" spans="4:8">
      <c r="D219" s="1" t="s">
        <v>26</v>
      </c>
      <c r="E219" s="1" t="s">
        <v>32</v>
      </c>
      <c r="F219" s="4">
        <v>29341</v>
      </c>
      <c r="G219" s="128" t="s">
        <v>16</v>
      </c>
      <c r="H219" s="9" cm="1">
        <f t="array" aca="1" ref="H219" ca="1">INDEX('ROSHN Benchmark Data'!AC:AC, MATCH(1, ('ROSHN Benchmark Data'!$X:$X=$G219)*('ROSHN Benchmark Data'!$K:$K=$E219), 0))</f>
        <v>1172</v>
      </c>
    </row>
    <row r="220" spans="4:8">
      <c r="D220" s="1" t="s">
        <v>26</v>
      </c>
      <c r="E220" s="1" t="s">
        <v>32</v>
      </c>
      <c r="F220" s="4">
        <v>29341</v>
      </c>
      <c r="G220" s="128" t="s">
        <v>17</v>
      </c>
      <c r="H220" s="9" cm="1">
        <f t="array" aca="1" ref="H220" ca="1">INDEX('ROSHN Benchmark Data'!AC:AC, MATCH(1, ('ROSHN Benchmark Data'!$X:$X=$G220)*('ROSHN Benchmark Data'!$K:$K=$E220), 0))</f>
        <v>481</v>
      </c>
    </row>
    <row r="221" spans="4:8">
      <c r="D221" s="1" t="s">
        <v>26</v>
      </c>
      <c r="E221" s="1" t="s">
        <v>32</v>
      </c>
      <c r="F221" s="4">
        <v>29341</v>
      </c>
      <c r="G221" s="128" t="s">
        <v>18</v>
      </c>
      <c r="H221" s="9" cm="1">
        <f t="array" aca="1" ref="H221" ca="1">INDEX('ROSHN Benchmark Data'!AC:AC, MATCH(1, ('ROSHN Benchmark Data'!$X:$X=$G221)*('ROSHN Benchmark Data'!$K:$K=$E221), 0))</f>
        <v>155</v>
      </c>
    </row>
    <row r="222" spans="4:8">
      <c r="D222" s="1" t="s">
        <v>26</v>
      </c>
      <c r="E222" s="1" t="s">
        <v>32</v>
      </c>
      <c r="F222" s="4">
        <v>29341</v>
      </c>
      <c r="G222" s="128" t="s">
        <v>19</v>
      </c>
      <c r="H222" s="9" cm="1">
        <f t="array" aca="1" ref="H222" ca="1">INDEX('ROSHN Benchmark Data'!AC:AC, MATCH(1, ('ROSHN Benchmark Data'!$X:$X=$G222)*('ROSHN Benchmark Data'!$K:$K=$E222), 0))</f>
        <v>94</v>
      </c>
    </row>
    <row r="223" spans="4:8">
      <c r="D223" s="1" t="s">
        <v>26</v>
      </c>
      <c r="E223" s="1" t="s">
        <v>32</v>
      </c>
      <c r="F223" s="4">
        <v>29341</v>
      </c>
      <c r="G223" s="128" t="s">
        <v>20</v>
      </c>
      <c r="H223" s="9" cm="1">
        <f t="array" aca="1" ref="H223" ca="1">INDEX('ROSHN Benchmark Data'!AC:AC, MATCH(1, ('ROSHN Benchmark Data'!$X:$X=$G223)*('ROSHN Benchmark Data'!$K:$K=$E223), 0))</f>
        <v>1421</v>
      </c>
    </row>
    <row r="224" spans="4:8">
      <c r="D224" s="1" t="s">
        <v>26</v>
      </c>
      <c r="E224" s="1" t="s">
        <v>32</v>
      </c>
      <c r="F224" s="4">
        <v>29341</v>
      </c>
      <c r="G224" s="128" t="s">
        <v>21</v>
      </c>
      <c r="H224" s="9" cm="1">
        <f t="array" aca="1" ref="H224" ca="1">INDEX('ROSHN Benchmark Data'!AC:AC, MATCH(1, ('ROSHN Benchmark Data'!$X:$X=$G224)*('ROSHN Benchmark Data'!$K:$K=$E224), 0))</f>
        <v>1212</v>
      </c>
    </row>
    <row r="225" spans="4:8">
      <c r="D225" s="1" t="s">
        <v>26</v>
      </c>
      <c r="E225" s="1" t="s">
        <v>32</v>
      </c>
      <c r="F225" s="4">
        <v>29341</v>
      </c>
      <c r="G225" s="128" t="s">
        <v>22</v>
      </c>
      <c r="H225" s="9" cm="1">
        <f t="array" aca="1" ref="H225" ca="1">INDEX('ROSHN Benchmark Data'!AC:AC, MATCH(1, ('ROSHN Benchmark Data'!$X:$X=$G225)*('ROSHN Benchmark Data'!$K:$K=$E225), 0))</f>
        <v>53</v>
      </c>
    </row>
    <row r="226" spans="4:8">
      <c r="D226" s="1" t="s">
        <v>26</v>
      </c>
      <c r="E226" s="1" t="s">
        <v>32</v>
      </c>
      <c r="F226" s="4">
        <v>29341</v>
      </c>
      <c r="G226" s="128" t="s">
        <v>23</v>
      </c>
      <c r="H226" s="9" cm="1">
        <f t="array" aca="1" ref="H226" ca="1">INDEX('ROSHN Benchmark Data'!AC:AC, MATCH(1, ('ROSHN Benchmark Data'!$X:$X=$G226)*('ROSHN Benchmark Data'!$K:$K=$E226), 0))</f>
        <v>558</v>
      </c>
    </row>
    <row r="227" spans="4:8">
      <c r="D227" s="1" t="s">
        <v>26</v>
      </c>
      <c r="E227" s="1" t="s">
        <v>32</v>
      </c>
      <c r="F227" s="4">
        <v>29341</v>
      </c>
      <c r="G227" s="128" t="s">
        <v>24</v>
      </c>
      <c r="H227" s="9" cm="1">
        <f t="array" aca="1" ref="H227" ca="1">INDEX('ROSHN Benchmark Data'!AC:AC, MATCH(1, ('ROSHN Benchmark Data'!$X:$X=$G227)*('ROSHN Benchmark Data'!$K:$K=$E227), 0))</f>
        <v>0</v>
      </c>
    </row>
    <row r="228" spans="4:8">
      <c r="D228" s="1" t="s">
        <v>486</v>
      </c>
      <c r="E228" s="1" t="s">
        <v>487</v>
      </c>
      <c r="F228" s="4">
        <v>332</v>
      </c>
      <c r="G228" s="128" t="s">
        <v>12</v>
      </c>
      <c r="H228" s="9">
        <v>256.50389128610453</v>
      </c>
    </row>
    <row r="229" spans="4:8">
      <c r="D229" s="1" t="s">
        <v>486</v>
      </c>
      <c r="E229" s="1" t="s">
        <v>487</v>
      </c>
      <c r="F229" s="4">
        <v>332</v>
      </c>
      <c r="G229" s="128" t="s">
        <v>13</v>
      </c>
      <c r="H229" s="9">
        <v>310.29957100967948</v>
      </c>
    </row>
    <row r="230" spans="4:8">
      <c r="D230" s="1" t="s">
        <v>486</v>
      </c>
      <c r="E230" s="1" t="s">
        <v>487</v>
      </c>
      <c r="F230" s="4">
        <v>332</v>
      </c>
      <c r="G230" s="128" t="s">
        <v>14</v>
      </c>
      <c r="H230" s="9">
        <v>688.27689489520822</v>
      </c>
    </row>
    <row r="231" spans="4:8">
      <c r="D231" s="1" t="s">
        <v>486</v>
      </c>
      <c r="E231" s="1" t="s">
        <v>487</v>
      </c>
      <c r="F231" s="4">
        <v>332</v>
      </c>
      <c r="G231" s="128" t="s">
        <v>15</v>
      </c>
      <c r="H231" s="9">
        <v>224.8343373493976</v>
      </c>
    </row>
    <row r="232" spans="4:8">
      <c r="D232" s="1" t="s">
        <v>486</v>
      </c>
      <c r="E232" s="1" t="s">
        <v>487</v>
      </c>
      <c r="F232" s="4">
        <v>332</v>
      </c>
      <c r="G232" s="128" t="s">
        <v>16</v>
      </c>
      <c r="H232" s="9">
        <v>325.97568432977306</v>
      </c>
    </row>
    <row r="233" spans="4:8">
      <c r="D233" s="1" t="s">
        <v>486</v>
      </c>
      <c r="E233" s="1" t="s">
        <v>487</v>
      </c>
      <c r="F233" s="4">
        <v>332</v>
      </c>
      <c r="G233" s="128" t="s">
        <v>17</v>
      </c>
      <c r="H233" s="9">
        <v>96.942771084337323</v>
      </c>
    </row>
    <row r="234" spans="4:8">
      <c r="D234" s="1" t="s">
        <v>486</v>
      </c>
      <c r="E234" s="1" t="s">
        <v>487</v>
      </c>
      <c r="F234" s="4">
        <v>332</v>
      </c>
      <c r="G234" s="128" t="s">
        <v>18</v>
      </c>
      <c r="H234" s="9">
        <v>31.265060240963855</v>
      </c>
    </row>
    <row r="235" spans="4:8">
      <c r="D235" s="1" t="s">
        <v>486</v>
      </c>
      <c r="E235" s="1" t="s">
        <v>487</v>
      </c>
      <c r="F235" s="4">
        <v>332</v>
      </c>
      <c r="G235" s="128" t="s">
        <v>19</v>
      </c>
      <c r="H235" s="9">
        <v>29.066265060240966</v>
      </c>
    </row>
    <row r="236" spans="4:8">
      <c r="D236" s="1" t="s">
        <v>486</v>
      </c>
      <c r="E236" s="1" t="s">
        <v>487</v>
      </c>
      <c r="F236" s="4">
        <v>332</v>
      </c>
      <c r="G236" s="128" t="s">
        <v>20</v>
      </c>
      <c r="H236" s="9">
        <v>334.90249443151714</v>
      </c>
    </row>
    <row r="237" spans="4:8">
      <c r="D237" s="1" t="s">
        <v>486</v>
      </c>
      <c r="E237" s="1" t="s">
        <v>487</v>
      </c>
      <c r="F237" s="4">
        <v>332</v>
      </c>
      <c r="G237" s="128" t="s">
        <v>21</v>
      </c>
      <c r="H237" s="9">
        <v>177.87850623034151</v>
      </c>
    </row>
    <row r="238" spans="4:8">
      <c r="D238" s="1" t="s">
        <v>486</v>
      </c>
      <c r="E238" s="1" t="s">
        <v>487</v>
      </c>
      <c r="F238" s="4">
        <v>332</v>
      </c>
      <c r="G238" s="128" t="s">
        <v>22</v>
      </c>
      <c r="H238" s="9">
        <v>0</v>
      </c>
    </row>
    <row r="239" spans="4:8">
      <c r="D239" s="1" t="s">
        <v>486</v>
      </c>
      <c r="E239" s="1" t="s">
        <v>487</v>
      </c>
      <c r="F239" s="4">
        <v>332</v>
      </c>
      <c r="G239" s="128" t="s">
        <v>23</v>
      </c>
    </row>
    <row r="240" spans="4:8">
      <c r="D240" s="1" t="s">
        <v>486</v>
      </c>
      <c r="E240" s="1" t="s">
        <v>487</v>
      </c>
      <c r="F240" s="4">
        <v>332</v>
      </c>
      <c r="G240" s="128" t="s">
        <v>24</v>
      </c>
      <c r="H240" s="9">
        <v>411</v>
      </c>
    </row>
    <row r="241" spans="4:8">
      <c r="D241" s="1" t="s">
        <v>486</v>
      </c>
      <c r="E241" s="1" t="s">
        <v>488</v>
      </c>
      <c r="F241" s="4">
        <v>274</v>
      </c>
      <c r="G241" s="128" t="s">
        <v>12</v>
      </c>
      <c r="H241" s="9">
        <v>250.49002791663301</v>
      </c>
    </row>
    <row r="242" spans="4:8">
      <c r="D242" s="1" t="s">
        <v>486</v>
      </c>
      <c r="E242" s="1" t="s">
        <v>488</v>
      </c>
      <c r="F242" s="4">
        <v>274</v>
      </c>
      <c r="G242" s="128" t="s">
        <v>13</v>
      </c>
      <c r="H242" s="9">
        <v>337.26288928807821</v>
      </c>
    </row>
    <row r="243" spans="4:8">
      <c r="D243" s="1" t="s">
        <v>486</v>
      </c>
      <c r="E243" s="1" t="s">
        <v>488</v>
      </c>
      <c r="F243" s="4">
        <v>274</v>
      </c>
      <c r="G243" s="128" t="s">
        <v>14</v>
      </c>
      <c r="H243" s="9">
        <v>583.30082922352642</v>
      </c>
    </row>
    <row r="244" spans="4:8">
      <c r="D244" s="1" t="s">
        <v>486</v>
      </c>
      <c r="E244" s="1" t="s">
        <v>488</v>
      </c>
      <c r="F244" s="4">
        <v>274</v>
      </c>
      <c r="G244" s="128" t="s">
        <v>15</v>
      </c>
      <c r="H244" s="9">
        <v>315.60292863376696</v>
      </c>
    </row>
    <row r="245" spans="4:8">
      <c r="D245" s="1" t="s">
        <v>486</v>
      </c>
      <c r="E245" s="1" t="s">
        <v>488</v>
      </c>
      <c r="F245" s="4">
        <v>274</v>
      </c>
      <c r="G245" s="128" t="s">
        <v>16</v>
      </c>
      <c r="H245" s="9">
        <v>365.15838424130584</v>
      </c>
    </row>
    <row r="246" spans="4:8">
      <c r="D246" s="1" t="s">
        <v>486</v>
      </c>
      <c r="E246" s="1" t="s">
        <v>488</v>
      </c>
      <c r="F246" s="4">
        <v>274</v>
      </c>
      <c r="G246" s="128" t="s">
        <v>17</v>
      </c>
      <c r="H246" s="9">
        <v>135.43795620437956</v>
      </c>
    </row>
    <row r="247" spans="4:8">
      <c r="D247" s="1" t="s">
        <v>486</v>
      </c>
      <c r="E247" s="1" t="s">
        <v>488</v>
      </c>
      <c r="F247" s="4">
        <v>274</v>
      </c>
      <c r="G247" s="128" t="s">
        <v>18</v>
      </c>
      <c r="H247" s="9">
        <v>37.883211678832119</v>
      </c>
    </row>
    <row r="248" spans="4:8">
      <c r="D248" s="1" t="s">
        <v>486</v>
      </c>
      <c r="E248" s="1" t="s">
        <v>488</v>
      </c>
      <c r="F248" s="4">
        <v>274</v>
      </c>
      <c r="G248" s="128" t="s">
        <v>19</v>
      </c>
      <c r="H248" s="9">
        <v>35.21897810218978</v>
      </c>
    </row>
    <row r="249" spans="4:8">
      <c r="D249" s="1" t="s">
        <v>486</v>
      </c>
      <c r="E249" s="1" t="s">
        <v>488</v>
      </c>
      <c r="F249" s="4">
        <v>274</v>
      </c>
      <c r="G249" s="128" t="s">
        <v>20</v>
      </c>
      <c r="H249" s="9">
        <v>383.26231637965833</v>
      </c>
    </row>
    <row r="250" spans="4:8">
      <c r="D250" s="1" t="s">
        <v>486</v>
      </c>
      <c r="E250" s="1" t="s">
        <v>488</v>
      </c>
      <c r="F250" s="4">
        <v>274</v>
      </c>
      <c r="G250" s="128" t="s">
        <v>21</v>
      </c>
      <c r="H250" s="9">
        <v>195.54051666348198</v>
      </c>
    </row>
    <row r="251" spans="4:8">
      <c r="D251" s="1" t="s">
        <v>486</v>
      </c>
      <c r="E251" s="1" t="s">
        <v>488</v>
      </c>
      <c r="F251" s="4">
        <v>274</v>
      </c>
      <c r="G251" s="128" t="s">
        <v>22</v>
      </c>
      <c r="H251" s="9">
        <v>0</v>
      </c>
    </row>
    <row r="252" spans="4:8">
      <c r="D252" s="1" t="s">
        <v>486</v>
      </c>
      <c r="E252" s="1" t="s">
        <v>488</v>
      </c>
      <c r="F252" s="4">
        <v>274</v>
      </c>
      <c r="G252" s="128" t="s">
        <v>23</v>
      </c>
    </row>
    <row r="253" spans="4:8">
      <c r="D253" s="1" t="s">
        <v>486</v>
      </c>
      <c r="E253" s="1" t="s">
        <v>488</v>
      </c>
      <c r="F253" s="4">
        <v>274</v>
      </c>
      <c r="G253" s="128" t="s">
        <v>24</v>
      </c>
      <c r="H253" s="9">
        <v>439</v>
      </c>
    </row>
    <row r="254" spans="4:8">
      <c r="D254" s="1" t="s">
        <v>489</v>
      </c>
      <c r="E254" s="1" t="s">
        <v>436</v>
      </c>
      <c r="F254" s="4">
        <v>8749</v>
      </c>
      <c r="G254" s="128" t="s">
        <v>12</v>
      </c>
      <c r="H254" s="9" cm="1">
        <f t="array" aca="1" ref="H254" ca="1">INDEX('ROSHN Benchmark Data'!AC:AC, MATCH(1, ('ROSHN Benchmark Data'!$X:$X=$G254)*('ROSHN Benchmark Data'!$K:$K=$E254), 0))</f>
        <v>660</v>
      </c>
    </row>
    <row r="255" spans="4:8">
      <c r="D255" s="1" t="s">
        <v>489</v>
      </c>
      <c r="E255" s="1" t="s">
        <v>436</v>
      </c>
      <c r="F255" s="4">
        <v>8749</v>
      </c>
      <c r="G255" s="128" t="s">
        <v>13</v>
      </c>
      <c r="H255" s="9" cm="1">
        <f t="array" aca="1" ref="H255" ca="1">INDEX('ROSHN Benchmark Data'!AC:AC, MATCH(1, ('ROSHN Benchmark Data'!$X:$X=$G255)*('ROSHN Benchmark Data'!$K:$K=$E255), 0))</f>
        <v>850</v>
      </c>
    </row>
    <row r="256" spans="4:8">
      <c r="D256" s="1" t="s">
        <v>489</v>
      </c>
      <c r="E256" s="1" t="s">
        <v>436</v>
      </c>
      <c r="F256" s="4">
        <v>8749</v>
      </c>
      <c r="G256" s="128" t="s">
        <v>14</v>
      </c>
      <c r="H256" s="9" cm="1">
        <f t="array" aca="1" ref="H256" ca="1">INDEX('ROSHN Benchmark Data'!AC:AC, MATCH(1, ('ROSHN Benchmark Data'!$X:$X=$G256)*('ROSHN Benchmark Data'!$K:$K=$E256), 0))</f>
        <v>610</v>
      </c>
    </row>
    <row r="257" spans="4:8">
      <c r="D257" s="1" t="s">
        <v>489</v>
      </c>
      <c r="E257" s="1" t="s">
        <v>436</v>
      </c>
      <c r="F257" s="4">
        <v>8749</v>
      </c>
      <c r="G257" s="128" t="s">
        <v>15</v>
      </c>
      <c r="H257" s="9" cm="1">
        <f t="array" aca="1" ref="H257" ca="1">INDEX('ROSHN Benchmark Data'!AC:AC, MATCH(1, ('ROSHN Benchmark Data'!$X:$X=$G257)*('ROSHN Benchmark Data'!$K:$K=$E257), 0))</f>
        <v>45</v>
      </c>
    </row>
    <row r="258" spans="4:8">
      <c r="D258" s="1" t="s">
        <v>489</v>
      </c>
      <c r="E258" s="1" t="s">
        <v>436</v>
      </c>
      <c r="F258" s="4">
        <v>8749</v>
      </c>
      <c r="G258" s="128" t="s">
        <v>16</v>
      </c>
      <c r="H258" s="9" cm="1">
        <f t="array" aca="1" ref="H258" ca="1">INDEX('ROSHN Benchmark Data'!AC:AC, MATCH(1, ('ROSHN Benchmark Data'!$X:$X=$G258)*('ROSHN Benchmark Data'!$K:$K=$E258), 0))</f>
        <v>120</v>
      </c>
    </row>
    <row r="259" spans="4:8">
      <c r="D259" s="1" t="s">
        <v>489</v>
      </c>
      <c r="E259" s="1" t="s">
        <v>436</v>
      </c>
      <c r="F259" s="4">
        <v>8749</v>
      </c>
      <c r="G259" s="128" t="s">
        <v>17</v>
      </c>
      <c r="H259" s="9" cm="1">
        <f t="array" aca="1" ref="H259" ca="1">INDEX('ROSHN Benchmark Data'!AC:AC, MATCH(1, ('ROSHN Benchmark Data'!$X:$X=$G259)*('ROSHN Benchmark Data'!$K:$K=$E259), 0))</f>
        <v>115</v>
      </c>
    </row>
    <row r="260" spans="4:8">
      <c r="D260" s="1" t="s">
        <v>489</v>
      </c>
      <c r="E260" s="1" t="s">
        <v>436</v>
      </c>
      <c r="F260" s="4">
        <v>8749</v>
      </c>
      <c r="G260" s="128" t="s">
        <v>18</v>
      </c>
      <c r="H260" s="9" cm="1">
        <f t="array" aca="1" ref="H260" ca="1">INDEX('ROSHN Benchmark Data'!AC:AC, MATCH(1, ('ROSHN Benchmark Data'!$X:$X=$G260)*('ROSHN Benchmark Data'!$K:$K=$E260), 0))</f>
        <v>25</v>
      </c>
    </row>
    <row r="261" spans="4:8">
      <c r="D261" s="1" t="s">
        <v>489</v>
      </c>
      <c r="E261" s="1" t="s">
        <v>436</v>
      </c>
      <c r="F261" s="4">
        <v>8749</v>
      </c>
      <c r="G261" s="128" t="s">
        <v>19</v>
      </c>
      <c r="H261" s="9" cm="1">
        <f t="array" aca="1" ref="H261" ca="1">INDEX('ROSHN Benchmark Data'!AC:AC, MATCH(1, ('ROSHN Benchmark Data'!$X:$X=$G261)*('ROSHN Benchmark Data'!$K:$K=$E261), 0))</f>
        <v>0</v>
      </c>
    </row>
    <row r="262" spans="4:8">
      <c r="D262" s="1" t="s">
        <v>489</v>
      </c>
      <c r="E262" s="1" t="s">
        <v>436</v>
      </c>
      <c r="F262" s="4">
        <v>8749</v>
      </c>
      <c r="G262" s="128" t="s">
        <v>20</v>
      </c>
      <c r="H262" s="9" cm="1">
        <f t="array" aca="1" ref="H262" ca="1">INDEX('ROSHN Benchmark Data'!AC:AC, MATCH(1, ('ROSHN Benchmark Data'!$X:$X=$G262)*('ROSHN Benchmark Data'!$K:$K=$E262), 0))</f>
        <v>520</v>
      </c>
    </row>
    <row r="263" spans="4:8">
      <c r="D263" s="1" t="s">
        <v>489</v>
      </c>
      <c r="E263" s="1" t="s">
        <v>436</v>
      </c>
      <c r="F263" s="4">
        <v>8749</v>
      </c>
      <c r="G263" s="128" t="s">
        <v>21</v>
      </c>
      <c r="H263" s="9" cm="1">
        <f t="array" aca="1" ref="H263" ca="1">INDEX('ROSHN Benchmark Data'!AC:AC, MATCH(1, ('ROSHN Benchmark Data'!$X:$X=$G263)*('ROSHN Benchmark Data'!$K:$K=$E263), 0))</f>
        <v>1110</v>
      </c>
    </row>
    <row r="264" spans="4:8">
      <c r="D264" s="1" t="s">
        <v>489</v>
      </c>
      <c r="E264" s="1" t="s">
        <v>436</v>
      </c>
      <c r="F264" s="4">
        <v>8749</v>
      </c>
      <c r="G264" s="128" t="s">
        <v>22</v>
      </c>
      <c r="H264" s="9" cm="1">
        <f t="array" aca="1" ref="H264" ca="1">INDEX('ROSHN Benchmark Data'!AC:AC, MATCH(1, ('ROSHN Benchmark Data'!$X:$X=$G264)*('ROSHN Benchmark Data'!$K:$K=$E264), 0))</f>
        <v>0</v>
      </c>
    </row>
    <row r="265" spans="4:8">
      <c r="D265" s="1" t="s">
        <v>489</v>
      </c>
      <c r="E265" s="1" t="s">
        <v>436</v>
      </c>
      <c r="F265" s="4">
        <v>8749</v>
      </c>
      <c r="G265" s="128" t="s">
        <v>23</v>
      </c>
      <c r="H265" s="9" cm="1">
        <f t="array" aca="1" ref="H265" ca="1">INDEX('ROSHN Benchmark Data'!AC:AC, MATCH(1, ('ROSHN Benchmark Data'!$X:$X=$G265)*('ROSHN Benchmark Data'!$K:$K=$E265), 0))</f>
        <v>243</v>
      </c>
    </row>
    <row r="266" spans="4:8">
      <c r="D266" s="1" t="s">
        <v>489</v>
      </c>
      <c r="E266" s="1" t="s">
        <v>436</v>
      </c>
      <c r="F266" s="4">
        <v>8749</v>
      </c>
      <c r="G266" s="128" t="s">
        <v>24</v>
      </c>
      <c r="H266" s="9" cm="1">
        <f t="array" aca="1" ref="H266" ca="1">INDEX('ROSHN Benchmark Data'!AC:AC, MATCH(1, ('ROSHN Benchmark Data'!$X:$X=$G266)*('ROSHN Benchmark Data'!$K:$K=$E266), 0))</f>
        <v>0</v>
      </c>
    </row>
    <row r="267" spans="4:8">
      <c r="D267" s="1" t="s">
        <v>489</v>
      </c>
      <c r="E267" s="1" t="s">
        <v>442</v>
      </c>
      <c r="F267" s="4">
        <v>4171.45</v>
      </c>
      <c r="G267" s="128" t="s">
        <v>12</v>
      </c>
      <c r="H267" s="9" cm="1">
        <f t="array" aca="1" ref="H267" ca="1">INDEX('ROSHN Benchmark Data'!AC:AC, MATCH(1, ('ROSHN Benchmark Data'!$X:$X=$G267)*('ROSHN Benchmark Data'!$K:$K=$E267), 0))</f>
        <v>557</v>
      </c>
    </row>
    <row r="268" spans="4:8">
      <c r="D268" s="1" t="s">
        <v>489</v>
      </c>
      <c r="E268" s="1" t="s">
        <v>442</v>
      </c>
      <c r="F268" s="4">
        <v>4171.45</v>
      </c>
      <c r="G268" s="128" t="s">
        <v>13</v>
      </c>
      <c r="H268" s="9" cm="1">
        <f t="array" aca="1" ref="H268" ca="1">INDEX('ROSHN Benchmark Data'!AC:AC, MATCH(1, ('ROSHN Benchmark Data'!$X:$X=$G268)*('ROSHN Benchmark Data'!$K:$K=$E268), 0))</f>
        <v>1463</v>
      </c>
    </row>
    <row r="269" spans="4:8">
      <c r="D269" s="1" t="s">
        <v>489</v>
      </c>
      <c r="E269" s="1" t="s">
        <v>442</v>
      </c>
      <c r="F269" s="4">
        <v>4171.45</v>
      </c>
      <c r="G269" s="128" t="s">
        <v>14</v>
      </c>
      <c r="H269" s="9" cm="1">
        <f t="array" aca="1" ref="H269" ca="1">INDEX('ROSHN Benchmark Data'!AC:AC, MATCH(1, ('ROSHN Benchmark Data'!$X:$X=$G269)*('ROSHN Benchmark Data'!$K:$K=$E269), 0))</f>
        <v>1254</v>
      </c>
    </row>
    <row r="270" spans="4:8">
      <c r="D270" s="1" t="s">
        <v>489</v>
      </c>
      <c r="E270" s="1" t="s">
        <v>442</v>
      </c>
      <c r="F270" s="4">
        <v>4171.45</v>
      </c>
      <c r="G270" s="128" t="s">
        <v>15</v>
      </c>
      <c r="H270" s="9" cm="1">
        <f t="array" aca="1" ref="H270" ca="1">INDEX('ROSHN Benchmark Data'!AC:AC, MATCH(1, ('ROSHN Benchmark Data'!$X:$X=$G270)*('ROSHN Benchmark Data'!$K:$K=$E270), 0))</f>
        <v>209</v>
      </c>
    </row>
    <row r="271" spans="4:8">
      <c r="D271" s="1" t="s">
        <v>489</v>
      </c>
      <c r="E271" s="1" t="s">
        <v>442</v>
      </c>
      <c r="F271" s="4">
        <v>4171.45</v>
      </c>
      <c r="G271" s="128" t="s">
        <v>16</v>
      </c>
      <c r="H271" s="9" cm="1">
        <f t="array" aca="1" ref="H271" ca="1">INDEX('ROSHN Benchmark Data'!AC:AC, MATCH(1, ('ROSHN Benchmark Data'!$X:$X=$G271)*('ROSHN Benchmark Data'!$K:$K=$E271), 0))</f>
        <v>383</v>
      </c>
    </row>
    <row r="272" spans="4:8">
      <c r="D272" s="1" t="s">
        <v>489</v>
      </c>
      <c r="E272" s="1" t="s">
        <v>442</v>
      </c>
      <c r="F272" s="4">
        <v>4171.45</v>
      </c>
      <c r="G272" s="128" t="s">
        <v>17</v>
      </c>
      <c r="H272" s="9" cm="1">
        <f t="array" aca="1" ref="H272" ca="1">INDEX('ROSHN Benchmark Data'!AC:AC, MATCH(1, ('ROSHN Benchmark Data'!$X:$X=$G272)*('ROSHN Benchmark Data'!$K:$K=$E272), 0))</f>
        <v>209</v>
      </c>
    </row>
    <row r="273" spans="4:8">
      <c r="D273" s="1" t="s">
        <v>489</v>
      </c>
      <c r="E273" s="1" t="s">
        <v>442</v>
      </c>
      <c r="F273" s="4">
        <v>4171.45</v>
      </c>
      <c r="G273" s="128" t="s">
        <v>18</v>
      </c>
      <c r="H273" s="9" cm="1">
        <f t="array" aca="1" ref="H273" ca="1">INDEX('ROSHN Benchmark Data'!AC:AC, MATCH(1, ('ROSHN Benchmark Data'!$X:$X=$G273)*('ROSHN Benchmark Data'!$K:$K=$E273), 0))</f>
        <v>70</v>
      </c>
    </row>
    <row r="274" spans="4:8">
      <c r="D274" s="1" t="s">
        <v>489</v>
      </c>
      <c r="E274" s="1" t="s">
        <v>442</v>
      </c>
      <c r="F274" s="4">
        <v>4171.45</v>
      </c>
      <c r="G274" s="128" t="s">
        <v>19</v>
      </c>
      <c r="H274" s="9" cm="1">
        <f t="array" aca="1" ref="H274" ca="1">INDEX('ROSHN Benchmark Data'!AC:AC, MATCH(1, ('ROSHN Benchmark Data'!$X:$X=$G274)*('ROSHN Benchmark Data'!$K:$K=$E274), 0))</f>
        <v>0</v>
      </c>
    </row>
    <row r="275" spans="4:8">
      <c r="D275" s="1" t="s">
        <v>489</v>
      </c>
      <c r="E275" s="1" t="s">
        <v>442</v>
      </c>
      <c r="F275" s="4">
        <v>4171.45</v>
      </c>
      <c r="G275" s="128" t="s">
        <v>20</v>
      </c>
      <c r="H275" s="9" cm="1">
        <f t="array" aca="1" ref="H275" ca="1">INDEX('ROSHN Benchmark Data'!AC:AC, MATCH(1, ('ROSHN Benchmark Data'!$X:$X=$G275)*('ROSHN Benchmark Data'!$K:$K=$E275), 0))</f>
        <v>836</v>
      </c>
    </row>
    <row r="276" spans="4:8">
      <c r="D276" s="1" t="s">
        <v>489</v>
      </c>
      <c r="E276" s="1" t="s">
        <v>442</v>
      </c>
      <c r="F276" s="4">
        <v>4171.45</v>
      </c>
      <c r="G276" s="128" t="s">
        <v>21</v>
      </c>
      <c r="H276" s="9" cm="1">
        <f t="array" aca="1" ref="H276" ca="1">INDEX('ROSHN Benchmark Data'!AC:AC, MATCH(1, ('ROSHN Benchmark Data'!$X:$X=$G276)*('ROSHN Benchmark Data'!$K:$K=$E276), 0))</f>
        <v>1115</v>
      </c>
    </row>
    <row r="277" spans="4:8">
      <c r="D277" s="1" t="s">
        <v>489</v>
      </c>
      <c r="E277" s="1" t="s">
        <v>442</v>
      </c>
      <c r="F277" s="4">
        <v>4171.45</v>
      </c>
      <c r="G277" s="128" t="s">
        <v>22</v>
      </c>
      <c r="H277" s="9" cm="1">
        <f t="array" aca="1" ref="H277" ca="1">INDEX('ROSHN Benchmark Data'!AC:AC, MATCH(1, ('ROSHN Benchmark Data'!$X:$X=$G277)*('ROSHN Benchmark Data'!$K:$K=$E277), 0))</f>
        <v>0</v>
      </c>
    </row>
    <row r="278" spans="4:8">
      <c r="D278" s="1" t="s">
        <v>489</v>
      </c>
      <c r="E278" s="1" t="s">
        <v>442</v>
      </c>
      <c r="F278" s="4">
        <v>4171.45</v>
      </c>
      <c r="G278" s="128" t="s">
        <v>23</v>
      </c>
      <c r="H278" s="9" cm="1">
        <f t="array" aca="1" ref="H278" ca="1">INDEX('ROSHN Benchmark Data'!AC:AC, MATCH(1, ('ROSHN Benchmark Data'!$X:$X=$G278)*('ROSHN Benchmark Data'!$K:$K=$E278), 0))</f>
        <v>366</v>
      </c>
    </row>
    <row r="279" spans="4:8">
      <c r="D279" s="1" t="s">
        <v>489</v>
      </c>
      <c r="E279" s="1" t="s">
        <v>442</v>
      </c>
      <c r="F279" s="4">
        <v>4171.45</v>
      </c>
      <c r="G279" s="128" t="s">
        <v>24</v>
      </c>
      <c r="H279" s="9" cm="1">
        <f t="array" aca="1" ref="H279" ca="1">INDEX('ROSHN Benchmark Data'!AC:AC, MATCH(1, ('ROSHN Benchmark Data'!$X:$X=$G279)*('ROSHN Benchmark Data'!$K:$K=$E279), 0))</f>
        <v>0</v>
      </c>
    </row>
    <row r="280" spans="4:8">
      <c r="D280" s="1" t="s">
        <v>489</v>
      </c>
      <c r="E280" s="1" t="s">
        <v>445</v>
      </c>
      <c r="F280" s="4">
        <v>69734</v>
      </c>
      <c r="G280" s="128" t="s">
        <v>12</v>
      </c>
      <c r="H280" s="9" cm="1">
        <f t="array" aca="1" ref="H280" ca="1">INDEX('ROSHN Benchmark Data'!AC:AC, MATCH(1, ('ROSHN Benchmark Data'!$X:$X=$G280)*('ROSHN Benchmark Data'!$K:$K=$E280), 0))</f>
        <v>267</v>
      </c>
    </row>
    <row r="281" spans="4:8">
      <c r="D281" s="1" t="s">
        <v>489</v>
      </c>
      <c r="E281" s="1" t="s">
        <v>445</v>
      </c>
      <c r="F281" s="4">
        <v>69734</v>
      </c>
      <c r="G281" s="128" t="s">
        <v>13</v>
      </c>
      <c r="H281" s="9" cm="1">
        <f t="array" aca="1" ref="H281" ca="1">INDEX('ROSHN Benchmark Data'!AC:AC, MATCH(1, ('ROSHN Benchmark Data'!$X:$X=$G281)*('ROSHN Benchmark Data'!$K:$K=$E281), 0))</f>
        <v>954</v>
      </c>
    </row>
    <row r="282" spans="4:8">
      <c r="D282" s="1" t="s">
        <v>489</v>
      </c>
      <c r="E282" s="1" t="s">
        <v>445</v>
      </c>
      <c r="F282" s="4">
        <v>69734</v>
      </c>
      <c r="G282" s="128" t="s">
        <v>14</v>
      </c>
      <c r="H282" s="9" cm="1">
        <f t="array" aca="1" ref="H282" ca="1">INDEX('ROSHN Benchmark Data'!AC:AC, MATCH(1, ('ROSHN Benchmark Data'!$X:$X=$G282)*('ROSHN Benchmark Data'!$K:$K=$E282), 0))</f>
        <v>991</v>
      </c>
    </row>
    <row r="283" spans="4:8">
      <c r="D283" s="1" t="s">
        <v>489</v>
      </c>
      <c r="E283" s="1" t="s">
        <v>445</v>
      </c>
      <c r="F283" s="4">
        <v>69734</v>
      </c>
      <c r="G283" s="128" t="s">
        <v>15</v>
      </c>
      <c r="H283" s="9" cm="1">
        <f t="array" aca="1" ref="H283" ca="1">INDEX('ROSHN Benchmark Data'!AC:AC, MATCH(1, ('ROSHN Benchmark Data'!$X:$X=$G283)*('ROSHN Benchmark Data'!$K:$K=$E283), 0))</f>
        <v>302</v>
      </c>
    </row>
    <row r="284" spans="4:8">
      <c r="D284" s="1" t="s">
        <v>489</v>
      </c>
      <c r="E284" s="1" t="s">
        <v>445</v>
      </c>
      <c r="F284" s="4">
        <v>69734</v>
      </c>
      <c r="G284" s="128" t="s">
        <v>16</v>
      </c>
      <c r="H284" s="9" cm="1">
        <f t="array" aca="1" ref="H284" ca="1">INDEX('ROSHN Benchmark Data'!AC:AC, MATCH(1, ('ROSHN Benchmark Data'!$X:$X=$G284)*('ROSHN Benchmark Data'!$K:$K=$E284), 0))</f>
        <v>643</v>
      </c>
    </row>
    <row r="285" spans="4:8">
      <c r="D285" s="1" t="s">
        <v>489</v>
      </c>
      <c r="E285" s="1" t="s">
        <v>445</v>
      </c>
      <c r="F285" s="4">
        <v>69734</v>
      </c>
      <c r="G285" s="128" t="s">
        <v>17</v>
      </c>
      <c r="H285" s="9" cm="1">
        <f t="array" aca="1" ref="H285" ca="1">INDEX('ROSHN Benchmark Data'!AC:AC, MATCH(1, ('ROSHN Benchmark Data'!$X:$X=$G285)*('ROSHN Benchmark Data'!$K:$K=$E285), 0))</f>
        <v>394</v>
      </c>
    </row>
    <row r="286" spans="4:8">
      <c r="D286" s="1" t="s">
        <v>489</v>
      </c>
      <c r="E286" s="1" t="s">
        <v>445</v>
      </c>
      <c r="F286" s="4">
        <v>69734</v>
      </c>
      <c r="G286" s="128" t="s">
        <v>18</v>
      </c>
      <c r="H286" s="9" cm="1">
        <f t="array" aca="1" ref="H286" ca="1">INDEX('ROSHN Benchmark Data'!AC:AC, MATCH(1, ('ROSHN Benchmark Data'!$X:$X=$G286)*('ROSHN Benchmark Data'!$K:$K=$E286), 0))</f>
        <v>81</v>
      </c>
    </row>
    <row r="287" spans="4:8">
      <c r="D287" s="1" t="s">
        <v>489</v>
      </c>
      <c r="E287" s="1" t="s">
        <v>445</v>
      </c>
      <c r="F287" s="4">
        <v>69734</v>
      </c>
      <c r="G287" s="128" t="s">
        <v>19</v>
      </c>
      <c r="H287" s="9" cm="1">
        <f t="array" aca="1" ref="H287" ca="1">INDEX('ROSHN Benchmark Data'!AC:AC, MATCH(1, ('ROSHN Benchmark Data'!$X:$X=$G287)*('ROSHN Benchmark Data'!$K:$K=$E287), 0))</f>
        <v>48</v>
      </c>
    </row>
    <row r="288" spans="4:8">
      <c r="D288" s="1" t="s">
        <v>489</v>
      </c>
      <c r="E288" s="1" t="s">
        <v>445</v>
      </c>
      <c r="F288" s="4">
        <v>69734</v>
      </c>
      <c r="G288" s="128" t="s">
        <v>20</v>
      </c>
      <c r="H288" s="9" cm="1">
        <f t="array" aca="1" ref="H288" ca="1">INDEX('ROSHN Benchmark Data'!AC:AC, MATCH(1, ('ROSHN Benchmark Data'!$X:$X=$G288)*('ROSHN Benchmark Data'!$K:$K=$E288), 0))</f>
        <v>723</v>
      </c>
    </row>
    <row r="289" spans="4:8">
      <c r="D289" s="1" t="s">
        <v>489</v>
      </c>
      <c r="E289" s="1" t="s">
        <v>445</v>
      </c>
      <c r="F289" s="4">
        <v>69734</v>
      </c>
      <c r="G289" s="128" t="s">
        <v>21</v>
      </c>
      <c r="H289" s="9" cm="1">
        <f t="array" aca="1" ref="H289" ca="1">INDEX('ROSHN Benchmark Data'!AC:AC, MATCH(1, ('ROSHN Benchmark Data'!$X:$X=$G289)*('ROSHN Benchmark Data'!$K:$K=$E289), 0))</f>
        <v>1231</v>
      </c>
    </row>
    <row r="290" spans="4:8">
      <c r="D290" s="1" t="s">
        <v>489</v>
      </c>
      <c r="E290" s="1" t="s">
        <v>445</v>
      </c>
      <c r="F290" s="4">
        <v>69734</v>
      </c>
      <c r="G290" s="128" t="s">
        <v>22</v>
      </c>
      <c r="H290" s="9" cm="1">
        <f t="array" aca="1" ref="H290" ca="1">INDEX('ROSHN Benchmark Data'!AC:AC, MATCH(1, ('ROSHN Benchmark Data'!$X:$X=$G290)*('ROSHN Benchmark Data'!$K:$K=$E290), 0))</f>
        <v>90</v>
      </c>
    </row>
    <row r="291" spans="4:8">
      <c r="D291" s="1" t="s">
        <v>489</v>
      </c>
      <c r="E291" s="1" t="s">
        <v>445</v>
      </c>
      <c r="F291" s="4">
        <v>69734</v>
      </c>
      <c r="G291" s="128" t="s">
        <v>23</v>
      </c>
      <c r="H291" s="9" cm="1">
        <f t="array" aca="1" ref="H291" ca="1">INDEX('ROSHN Benchmark Data'!AC:AC, MATCH(1, ('ROSHN Benchmark Data'!$X:$X=$G291)*('ROSHN Benchmark Data'!$K:$K=$E291), 0))</f>
        <v>307</v>
      </c>
    </row>
    <row r="292" spans="4:8">
      <c r="D292" s="1" t="s">
        <v>489</v>
      </c>
      <c r="E292" s="1" t="s">
        <v>445</v>
      </c>
      <c r="F292" s="4">
        <v>69734</v>
      </c>
      <c r="G292" s="128" t="s">
        <v>24</v>
      </c>
      <c r="H292" s="9" cm="1">
        <f t="array" aca="1" ref="H292" ca="1">INDEX('ROSHN Benchmark Data'!AC:AC, MATCH(1, ('ROSHN Benchmark Data'!$X:$X=$G292)*('ROSHN Benchmark Data'!$K:$K=$E292), 0))</f>
        <v>0</v>
      </c>
    </row>
    <row r="293" spans="4:8">
      <c r="D293" s="1" t="s">
        <v>489</v>
      </c>
      <c r="E293" s="1" t="s">
        <v>447</v>
      </c>
      <c r="F293" s="4">
        <v>68862</v>
      </c>
      <c r="G293" s="128" t="s">
        <v>12</v>
      </c>
      <c r="H293" s="9" cm="1">
        <f t="array" aca="1" ref="H293" ca="1">INDEX('ROSHN Benchmark Data'!AC:AC, MATCH(1, ('ROSHN Benchmark Data'!$X:$X=$G293)*('ROSHN Benchmark Data'!$K:$K=$E293), 0))</f>
        <v>513</v>
      </c>
    </row>
    <row r="294" spans="4:8">
      <c r="D294" s="1" t="s">
        <v>489</v>
      </c>
      <c r="E294" s="1" t="s">
        <v>447</v>
      </c>
      <c r="F294" s="4">
        <v>68862</v>
      </c>
      <c r="G294" s="128" t="s">
        <v>13</v>
      </c>
      <c r="H294" s="9" cm="1">
        <f t="array" aca="1" ref="H294" ca="1">INDEX('ROSHN Benchmark Data'!AC:AC, MATCH(1, ('ROSHN Benchmark Data'!$X:$X=$G294)*('ROSHN Benchmark Data'!$K:$K=$E294), 0))</f>
        <v>1053</v>
      </c>
    </row>
    <row r="295" spans="4:8">
      <c r="D295" s="1" t="s">
        <v>489</v>
      </c>
      <c r="E295" s="1" t="s">
        <v>447</v>
      </c>
      <c r="F295" s="4">
        <v>68862</v>
      </c>
      <c r="G295" s="128" t="s">
        <v>14</v>
      </c>
      <c r="H295" s="9" cm="1">
        <f t="array" aca="1" ref="H295" ca="1">INDEX('ROSHN Benchmark Data'!AC:AC, MATCH(1, ('ROSHN Benchmark Data'!$X:$X=$G295)*('ROSHN Benchmark Data'!$K:$K=$E295), 0))</f>
        <v>943.2</v>
      </c>
    </row>
    <row r="296" spans="4:8">
      <c r="D296" s="1" t="s">
        <v>489</v>
      </c>
      <c r="E296" s="1" t="s">
        <v>447</v>
      </c>
      <c r="F296" s="4">
        <v>68862</v>
      </c>
      <c r="G296" s="128" t="s">
        <v>15</v>
      </c>
      <c r="H296" s="9" cm="1">
        <f t="array" aca="1" ref="H296" ca="1">INDEX('ROSHN Benchmark Data'!AC:AC, MATCH(1, ('ROSHN Benchmark Data'!$X:$X=$G296)*('ROSHN Benchmark Data'!$K:$K=$E296), 0))</f>
        <v>184.44444444444446</v>
      </c>
    </row>
    <row r="297" spans="4:8">
      <c r="D297" s="1" t="s">
        <v>489</v>
      </c>
      <c r="E297" s="1" t="s">
        <v>447</v>
      </c>
      <c r="F297" s="4">
        <v>68862</v>
      </c>
      <c r="G297" s="128" t="s">
        <v>16</v>
      </c>
      <c r="H297" s="9" cm="1">
        <f t="array" aca="1" ref="H297" ca="1">INDEX('ROSHN Benchmark Data'!AC:AC, MATCH(1, ('ROSHN Benchmark Data'!$X:$X=$G297)*('ROSHN Benchmark Data'!$K:$K=$E297), 0))</f>
        <v>687</v>
      </c>
    </row>
    <row r="298" spans="4:8">
      <c r="D298" s="1" t="s">
        <v>489</v>
      </c>
      <c r="E298" s="1" t="s">
        <v>447</v>
      </c>
      <c r="F298" s="4">
        <v>68862</v>
      </c>
      <c r="G298" s="128" t="s">
        <v>17</v>
      </c>
      <c r="H298" s="9" cm="1">
        <f t="array" aca="1" ref="H298" ca="1">INDEX('ROSHN Benchmark Data'!AC:AC, MATCH(1, ('ROSHN Benchmark Data'!$X:$X=$G298)*('ROSHN Benchmark Data'!$K:$K=$E298), 0))</f>
        <v>448</v>
      </c>
    </row>
    <row r="299" spans="4:8">
      <c r="D299" s="1" t="s">
        <v>489</v>
      </c>
      <c r="E299" s="1" t="s">
        <v>447</v>
      </c>
      <c r="F299" s="4">
        <v>68862</v>
      </c>
      <c r="G299" s="128" t="s">
        <v>18</v>
      </c>
      <c r="H299" s="9" cm="1">
        <f t="array" aca="1" ref="H299" ca="1">INDEX('ROSHN Benchmark Data'!AC:AC, MATCH(1, ('ROSHN Benchmark Data'!$X:$X=$G299)*('ROSHN Benchmark Data'!$K:$K=$E299), 0))</f>
        <v>64.666666666666671</v>
      </c>
    </row>
    <row r="300" spans="4:8">
      <c r="D300" s="1" t="s">
        <v>489</v>
      </c>
      <c r="E300" s="1" t="s">
        <v>447</v>
      </c>
      <c r="F300" s="4">
        <v>68862</v>
      </c>
      <c r="G300" s="128" t="s">
        <v>19</v>
      </c>
      <c r="H300" s="9" cm="1">
        <f t="array" aca="1" ref="H300" ca="1">INDEX('ROSHN Benchmark Data'!AC:AC, MATCH(1, ('ROSHN Benchmark Data'!$X:$X=$G300)*('ROSHN Benchmark Data'!$K:$K=$E300), 0))</f>
        <v>133</v>
      </c>
    </row>
    <row r="301" spans="4:8">
      <c r="D301" s="1" t="s">
        <v>489</v>
      </c>
      <c r="E301" s="1" t="s">
        <v>447</v>
      </c>
      <c r="F301" s="4">
        <v>68862</v>
      </c>
      <c r="G301" s="128" t="s">
        <v>20</v>
      </c>
      <c r="H301" s="9" cm="1">
        <f t="array" aca="1" ref="H301" ca="1">INDEX('ROSHN Benchmark Data'!AC:AC, MATCH(1, ('ROSHN Benchmark Data'!$X:$X=$G301)*('ROSHN Benchmark Data'!$K:$K=$E301), 0))</f>
        <v>888</v>
      </c>
    </row>
    <row r="302" spans="4:8">
      <c r="D302" s="1" t="s">
        <v>489</v>
      </c>
      <c r="E302" s="1" t="s">
        <v>447</v>
      </c>
      <c r="F302" s="4">
        <v>68862</v>
      </c>
      <c r="G302" s="128" t="s">
        <v>21</v>
      </c>
      <c r="H302" s="9" cm="1">
        <f t="array" aca="1" ref="H302" ca="1">INDEX('ROSHN Benchmark Data'!AC:AC, MATCH(1, ('ROSHN Benchmark Data'!$X:$X=$G302)*('ROSHN Benchmark Data'!$K:$K=$E302), 0))</f>
        <v>1480</v>
      </c>
    </row>
    <row r="303" spans="4:8">
      <c r="D303" s="1" t="s">
        <v>489</v>
      </c>
      <c r="E303" s="1" t="s">
        <v>447</v>
      </c>
      <c r="F303" s="4">
        <v>68862</v>
      </c>
      <c r="G303" s="128" t="s">
        <v>22</v>
      </c>
      <c r="H303" s="9" cm="1">
        <f t="array" aca="1" ref="H303" ca="1">INDEX('ROSHN Benchmark Data'!AC:AC, MATCH(1, ('ROSHN Benchmark Data'!$X:$X=$G303)*('ROSHN Benchmark Data'!$K:$K=$E303), 0))</f>
        <v>111</v>
      </c>
    </row>
    <row r="304" spans="4:8">
      <c r="D304" s="1" t="s">
        <v>489</v>
      </c>
      <c r="E304" s="1" t="s">
        <v>447</v>
      </c>
      <c r="F304" s="4">
        <v>68862</v>
      </c>
      <c r="G304" s="128" t="s">
        <v>23</v>
      </c>
      <c r="H304" s="9" cm="1">
        <f t="array" aca="1" ref="H304" ca="1">INDEX('ROSHN Benchmark Data'!AC:AC, MATCH(1, ('ROSHN Benchmark Data'!$X:$X=$G304)*('ROSHN Benchmark Data'!$K:$K=$E304), 0))</f>
        <v>375</v>
      </c>
    </row>
    <row r="305" spans="4:8">
      <c r="D305" s="1" t="s">
        <v>489</v>
      </c>
      <c r="E305" s="1" t="s">
        <v>447</v>
      </c>
      <c r="F305" s="4">
        <v>68862</v>
      </c>
      <c r="G305" s="128" t="s">
        <v>24</v>
      </c>
      <c r="H305" s="9" cm="1">
        <f t="array" aca="1" ref="H305" ca="1">INDEX('ROSHN Benchmark Data'!AC:AC, MATCH(1, ('ROSHN Benchmark Data'!$X:$X=$G305)*('ROSHN Benchmark Data'!$K:$K=$E305), 0))</f>
        <v>0</v>
      </c>
    </row>
    <row r="306" spans="4:8">
      <c r="D306" s="1" t="s">
        <v>489</v>
      </c>
      <c r="E306" s="1" t="s">
        <v>450</v>
      </c>
      <c r="F306" s="4">
        <v>34904</v>
      </c>
      <c r="G306" s="128" t="s">
        <v>12</v>
      </c>
      <c r="H306" s="9" cm="1">
        <f t="array" aca="1" ref="H306" ca="1">INDEX('ROSHN Benchmark Data'!AC:AC, MATCH(1, ('ROSHN Benchmark Data'!$X:$X=$G306)*('ROSHN Benchmark Data'!$K:$K=$E306), 0))</f>
        <v>431</v>
      </c>
    </row>
    <row r="307" spans="4:8">
      <c r="D307" s="1" t="s">
        <v>489</v>
      </c>
      <c r="E307" s="1" t="s">
        <v>450</v>
      </c>
      <c r="F307" s="4">
        <v>34904</v>
      </c>
      <c r="G307" s="128" t="s">
        <v>13</v>
      </c>
      <c r="H307" s="9" cm="1">
        <f t="array" aca="1" ref="H307" ca="1">INDEX('ROSHN Benchmark Data'!AC:AC, MATCH(1, ('ROSHN Benchmark Data'!$X:$X=$G307)*('ROSHN Benchmark Data'!$K:$K=$E307), 0))</f>
        <v>1401</v>
      </c>
    </row>
    <row r="308" spans="4:8">
      <c r="D308" s="1" t="s">
        <v>489</v>
      </c>
      <c r="E308" s="1" t="s">
        <v>450</v>
      </c>
      <c r="F308" s="4">
        <v>34904</v>
      </c>
      <c r="G308" s="128" t="s">
        <v>14</v>
      </c>
      <c r="H308" s="9" cm="1">
        <f t="array" aca="1" ref="H308" ca="1">INDEX('ROSHN Benchmark Data'!AC:AC, MATCH(1, ('ROSHN Benchmark Data'!$X:$X=$G308)*('ROSHN Benchmark Data'!$K:$K=$E308), 0))</f>
        <v>665</v>
      </c>
    </row>
    <row r="309" spans="4:8">
      <c r="D309" s="1" t="s">
        <v>489</v>
      </c>
      <c r="E309" s="1" t="s">
        <v>450</v>
      </c>
      <c r="F309" s="4">
        <v>34904</v>
      </c>
      <c r="G309" s="128" t="s">
        <v>15</v>
      </c>
      <c r="H309" s="9" cm="1">
        <f t="array" aca="1" ref="H309" ca="1">INDEX('ROSHN Benchmark Data'!AC:AC, MATCH(1, ('ROSHN Benchmark Data'!$X:$X=$G309)*('ROSHN Benchmark Data'!$K:$K=$E309), 0))</f>
        <v>293</v>
      </c>
    </row>
    <row r="310" spans="4:8">
      <c r="D310" s="1" t="s">
        <v>489</v>
      </c>
      <c r="E310" s="1" t="s">
        <v>450</v>
      </c>
      <c r="F310" s="4">
        <v>34904</v>
      </c>
      <c r="G310" s="128" t="s">
        <v>16</v>
      </c>
      <c r="H310" s="9" cm="1">
        <f t="array" aca="1" ref="H310" ca="1">INDEX('ROSHN Benchmark Data'!AC:AC, MATCH(1, ('ROSHN Benchmark Data'!$X:$X=$G310)*('ROSHN Benchmark Data'!$K:$K=$E310), 0))</f>
        <v>561</v>
      </c>
    </row>
    <row r="311" spans="4:8">
      <c r="D311" s="1" t="s">
        <v>489</v>
      </c>
      <c r="E311" s="1" t="s">
        <v>450</v>
      </c>
      <c r="F311" s="4">
        <v>34904</v>
      </c>
      <c r="G311" s="128" t="s">
        <v>17</v>
      </c>
      <c r="H311" s="9" cm="1">
        <f t="array" aca="1" ref="H311" ca="1">INDEX('ROSHN Benchmark Data'!AC:AC, MATCH(1, ('ROSHN Benchmark Data'!$X:$X=$G311)*('ROSHN Benchmark Data'!$K:$K=$E311), 0))</f>
        <v>13</v>
      </c>
    </row>
    <row r="312" spans="4:8">
      <c r="D312" s="1" t="s">
        <v>489</v>
      </c>
      <c r="E312" s="1" t="s">
        <v>450</v>
      </c>
      <c r="F312" s="4">
        <v>34904</v>
      </c>
      <c r="G312" s="128" t="s">
        <v>18</v>
      </c>
      <c r="H312" s="9" cm="1">
        <f t="array" aca="1" ref="H312" ca="1">INDEX('ROSHN Benchmark Data'!AC:AC, MATCH(1, ('ROSHN Benchmark Data'!$X:$X=$G312)*('ROSHN Benchmark Data'!$K:$K=$E312), 0))</f>
        <v>44</v>
      </c>
    </row>
    <row r="313" spans="4:8">
      <c r="D313" s="1" t="s">
        <v>489</v>
      </c>
      <c r="E313" s="1" t="s">
        <v>450</v>
      </c>
      <c r="F313" s="4">
        <v>34904</v>
      </c>
      <c r="G313" s="128" t="s">
        <v>19</v>
      </c>
      <c r="H313" s="9" cm="1">
        <f t="array" aca="1" ref="H313" ca="1">INDEX('ROSHN Benchmark Data'!AC:AC, MATCH(1, ('ROSHN Benchmark Data'!$X:$X=$G313)*('ROSHN Benchmark Data'!$K:$K=$E313), 0))</f>
        <v>17</v>
      </c>
    </row>
    <row r="314" spans="4:8">
      <c r="D314" s="1" t="s">
        <v>489</v>
      </c>
      <c r="E314" s="1" t="s">
        <v>450</v>
      </c>
      <c r="F314" s="4">
        <v>34904</v>
      </c>
      <c r="G314" s="128" t="s">
        <v>20</v>
      </c>
      <c r="H314" s="9" cm="1">
        <f t="array" aca="1" ref="H314" ca="1">INDEX('ROSHN Benchmark Data'!AC:AC, MATCH(1, ('ROSHN Benchmark Data'!$X:$X=$G314)*('ROSHN Benchmark Data'!$K:$K=$E314), 0))</f>
        <v>1179</v>
      </c>
    </row>
    <row r="315" spans="4:8">
      <c r="D315" s="1" t="s">
        <v>489</v>
      </c>
      <c r="E315" s="1" t="s">
        <v>450</v>
      </c>
      <c r="F315" s="4">
        <v>34904</v>
      </c>
      <c r="G315" s="128" t="s">
        <v>21</v>
      </c>
      <c r="H315" s="9" cm="1">
        <f t="array" aca="1" ref="H315" ca="1">INDEX('ROSHN Benchmark Data'!AC:AC, MATCH(1, ('ROSHN Benchmark Data'!$X:$X=$G315)*('ROSHN Benchmark Data'!$K:$K=$E315), 0))</f>
        <v>753</v>
      </c>
    </row>
    <row r="316" spans="4:8">
      <c r="D316" s="1" t="s">
        <v>489</v>
      </c>
      <c r="E316" s="1" t="s">
        <v>450</v>
      </c>
      <c r="F316" s="4">
        <v>34904</v>
      </c>
      <c r="G316" s="128" t="s">
        <v>22</v>
      </c>
      <c r="H316" s="9" cm="1">
        <f t="array" aca="1" ref="H316" ca="1">INDEX('ROSHN Benchmark Data'!AC:AC, MATCH(1, ('ROSHN Benchmark Data'!$X:$X=$G316)*('ROSHN Benchmark Data'!$K:$K=$E316), 0))</f>
        <v>384</v>
      </c>
    </row>
    <row r="317" spans="4:8">
      <c r="D317" s="1" t="s">
        <v>489</v>
      </c>
      <c r="E317" s="1" t="s">
        <v>450</v>
      </c>
      <c r="F317" s="4">
        <v>34904</v>
      </c>
      <c r="G317" s="128" t="s">
        <v>23</v>
      </c>
      <c r="H317" s="9" cm="1">
        <f t="array" aca="1" ref="H317" ca="1">INDEX('ROSHN Benchmark Data'!AC:AC, MATCH(1, ('ROSHN Benchmark Data'!$X:$X=$G317)*('ROSHN Benchmark Data'!$K:$K=$E317), 0))</f>
        <v>344</v>
      </c>
    </row>
    <row r="318" spans="4:8">
      <c r="D318" s="1" t="s">
        <v>489</v>
      </c>
      <c r="E318" s="1" t="s">
        <v>450</v>
      </c>
      <c r="F318" s="4">
        <v>34904</v>
      </c>
      <c r="G318" s="128" t="s">
        <v>24</v>
      </c>
      <c r="H318" s="9" cm="1">
        <f t="array" aca="1" ref="H318" ca="1">INDEX('ROSHN Benchmark Data'!AC:AC, MATCH(1, ('ROSHN Benchmark Data'!$X:$X=$G318)*('ROSHN Benchmark Data'!$K:$K=$E318), 0))</f>
        <v>0</v>
      </c>
    </row>
    <row r="319" spans="4:8">
      <c r="D319" s="1" t="s">
        <v>489</v>
      </c>
      <c r="E319" s="1" t="s">
        <v>453</v>
      </c>
      <c r="F319" s="4">
        <v>17500</v>
      </c>
      <c r="G319" s="128" t="s">
        <v>12</v>
      </c>
      <c r="H319" s="9" cm="1">
        <f t="array" aca="1" ref="H319" ca="1">INDEX('ROSHN Benchmark Data'!AC:AC, MATCH(1, ('ROSHN Benchmark Data'!$X:$X=$G319)*('ROSHN Benchmark Data'!$K:$K=$E319), 0))</f>
        <v>577</v>
      </c>
    </row>
    <row r="320" spans="4:8">
      <c r="D320" s="1" t="s">
        <v>489</v>
      </c>
      <c r="E320" s="1" t="s">
        <v>453</v>
      </c>
      <c r="F320" s="4">
        <v>17500</v>
      </c>
      <c r="G320" s="128" t="s">
        <v>13</v>
      </c>
      <c r="H320" s="9" cm="1">
        <f t="array" aca="1" ref="H320" ca="1">INDEX('ROSHN Benchmark Data'!AC:AC, MATCH(1, ('ROSHN Benchmark Data'!$X:$X=$G320)*('ROSHN Benchmark Data'!$K:$K=$E320), 0))</f>
        <v>1442</v>
      </c>
    </row>
    <row r="321" spans="4:8">
      <c r="D321" s="1" t="s">
        <v>489</v>
      </c>
      <c r="E321" s="1" t="s">
        <v>453</v>
      </c>
      <c r="F321" s="4">
        <v>17500</v>
      </c>
      <c r="G321" s="128" t="s">
        <v>14</v>
      </c>
      <c r="H321" s="9" cm="1">
        <f t="array" aca="1" ref="H321" ca="1">INDEX('ROSHN Benchmark Data'!AC:AC, MATCH(1, ('ROSHN Benchmark Data'!$X:$X=$G321)*('ROSHN Benchmark Data'!$K:$K=$E321), 0))</f>
        <v>1196</v>
      </c>
    </row>
    <row r="322" spans="4:8">
      <c r="D322" s="1" t="s">
        <v>489</v>
      </c>
      <c r="E322" s="1" t="s">
        <v>453</v>
      </c>
      <c r="F322" s="4">
        <v>17500</v>
      </c>
      <c r="G322" s="128" t="s">
        <v>15</v>
      </c>
      <c r="H322" s="9" cm="1">
        <f t="array" aca="1" ref="H322" ca="1">INDEX('ROSHN Benchmark Data'!AC:AC, MATCH(1, ('ROSHN Benchmark Data'!$X:$X=$G322)*('ROSHN Benchmark Data'!$K:$K=$E322), 0))</f>
        <v>211</v>
      </c>
    </row>
    <row r="323" spans="4:8">
      <c r="D323" s="1" t="s">
        <v>489</v>
      </c>
      <c r="E323" s="1" t="s">
        <v>453</v>
      </c>
      <c r="F323" s="4">
        <v>17500</v>
      </c>
      <c r="G323" s="128" t="s">
        <v>16</v>
      </c>
      <c r="H323" s="9" cm="1">
        <f t="array" aca="1" ref="H323" ca="1">INDEX('ROSHN Benchmark Data'!AC:AC, MATCH(1, ('ROSHN Benchmark Data'!$X:$X=$G323)*('ROSHN Benchmark Data'!$K:$K=$E323), 0))</f>
        <v>387</v>
      </c>
    </row>
    <row r="324" spans="4:8">
      <c r="D324" s="1" t="s">
        <v>489</v>
      </c>
      <c r="E324" s="1" t="s">
        <v>453</v>
      </c>
      <c r="F324" s="4">
        <v>17500</v>
      </c>
      <c r="G324" s="128" t="s">
        <v>17</v>
      </c>
      <c r="H324" s="9" cm="1">
        <f t="array" aca="1" ref="H324" ca="1">INDEX('ROSHN Benchmark Data'!AC:AC, MATCH(1, ('ROSHN Benchmark Data'!$X:$X=$G324)*('ROSHN Benchmark Data'!$K:$K=$E324), 0))</f>
        <v>211</v>
      </c>
    </row>
    <row r="325" spans="4:8">
      <c r="D325" s="1" t="s">
        <v>489</v>
      </c>
      <c r="E325" s="1" t="s">
        <v>453</v>
      </c>
      <c r="F325" s="4">
        <v>17500</v>
      </c>
      <c r="G325" s="128" t="s">
        <v>18</v>
      </c>
      <c r="H325" s="9" cm="1">
        <f t="array" aca="1" ref="H325" ca="1">INDEX('ROSHN Benchmark Data'!AC:AC, MATCH(1, ('ROSHN Benchmark Data'!$X:$X=$G325)*('ROSHN Benchmark Data'!$K:$K=$E325), 0))</f>
        <v>70</v>
      </c>
    </row>
    <row r="326" spans="4:8">
      <c r="D326" s="1" t="s">
        <v>489</v>
      </c>
      <c r="E326" s="1" t="s">
        <v>453</v>
      </c>
      <c r="F326" s="4">
        <v>17500</v>
      </c>
      <c r="G326" s="128" t="s">
        <v>19</v>
      </c>
      <c r="H326" s="9" cm="1">
        <f t="array" aca="1" ref="H326" ca="1">INDEX('ROSHN Benchmark Data'!AC:AC, MATCH(1, ('ROSHN Benchmark Data'!$X:$X=$G326)*('ROSHN Benchmark Data'!$K:$K=$E326), 0))</f>
        <v>0</v>
      </c>
    </row>
    <row r="327" spans="4:8">
      <c r="D327" s="1" t="s">
        <v>489</v>
      </c>
      <c r="E327" s="1" t="s">
        <v>453</v>
      </c>
      <c r="F327" s="4">
        <v>17500</v>
      </c>
      <c r="G327" s="128" t="s">
        <v>20</v>
      </c>
      <c r="H327" s="9" cm="1">
        <f t="array" aca="1" ref="H327" ca="1">INDEX('ROSHN Benchmark Data'!AC:AC, MATCH(1, ('ROSHN Benchmark Data'!$X:$X=$G327)*('ROSHN Benchmark Data'!$K:$K=$E327), 0))</f>
        <v>844</v>
      </c>
    </row>
    <row r="328" spans="4:8">
      <c r="D328" s="1" t="s">
        <v>489</v>
      </c>
      <c r="E328" s="1" t="s">
        <v>453</v>
      </c>
      <c r="F328" s="4">
        <v>17500</v>
      </c>
      <c r="G328" s="128" t="s">
        <v>21</v>
      </c>
      <c r="H328" s="9" cm="1">
        <f t="array" aca="1" ref="H328" ca="1">INDEX('ROSHN Benchmark Data'!AC:AC, MATCH(1, ('ROSHN Benchmark Data'!$X:$X=$G328)*('ROSHN Benchmark Data'!$K:$K=$E328), 0))</f>
        <v>1125</v>
      </c>
    </row>
    <row r="329" spans="4:8">
      <c r="D329" s="1" t="s">
        <v>489</v>
      </c>
      <c r="E329" s="1" t="s">
        <v>453</v>
      </c>
      <c r="F329" s="4">
        <v>17500</v>
      </c>
      <c r="G329" s="128" t="s">
        <v>22</v>
      </c>
      <c r="H329" s="9" cm="1">
        <f t="array" aca="1" ref="H329" ca="1">INDEX('ROSHN Benchmark Data'!AC:AC, MATCH(1, ('ROSHN Benchmark Data'!$X:$X=$G329)*('ROSHN Benchmark Data'!$K:$K=$E329), 0))</f>
        <v>0</v>
      </c>
    </row>
    <row r="330" spans="4:8">
      <c r="D330" s="1" t="s">
        <v>489</v>
      </c>
      <c r="E330" s="1" t="s">
        <v>453</v>
      </c>
      <c r="F330" s="4">
        <v>17500</v>
      </c>
      <c r="G330" s="128" t="s">
        <v>23</v>
      </c>
      <c r="H330" s="9" cm="1">
        <f t="array" aca="1" ref="H330" ca="1">INDEX('ROSHN Benchmark Data'!AC:AC, MATCH(1, ('ROSHN Benchmark Data'!$X:$X=$G330)*('ROSHN Benchmark Data'!$K:$K=$E330), 0))</f>
        <v>364</v>
      </c>
    </row>
    <row r="331" spans="4:8">
      <c r="D331" s="1" t="s">
        <v>489</v>
      </c>
      <c r="E331" s="1" t="s">
        <v>453</v>
      </c>
      <c r="F331" s="4">
        <v>17500</v>
      </c>
      <c r="G331" s="128" t="s">
        <v>24</v>
      </c>
      <c r="H331" s="9" cm="1">
        <f t="array" aca="1" ref="H331" ca="1">INDEX('ROSHN Benchmark Data'!AC:AC, MATCH(1, ('ROSHN Benchmark Data'!$X:$X=$G331)*('ROSHN Benchmark Data'!$K:$K=$E331), 0))</f>
        <v>0</v>
      </c>
    </row>
    <row r="332" spans="4:8">
      <c r="D332" s="1" t="s">
        <v>489</v>
      </c>
      <c r="E332" s="1" t="s">
        <v>456</v>
      </c>
      <c r="F332" s="4">
        <v>15283</v>
      </c>
      <c r="G332" s="128" t="s">
        <v>12</v>
      </c>
      <c r="H332" s="9" cm="1">
        <f t="array" aca="1" ref="H332" ca="1">INDEX('ROSHN Benchmark Data'!AC:AC, MATCH(1, ('ROSHN Benchmark Data'!$X:$X=$G332)*('ROSHN Benchmark Data'!$K:$K=$E332), 0))</f>
        <v>474</v>
      </c>
    </row>
    <row r="333" spans="4:8">
      <c r="D333" s="1" t="s">
        <v>489</v>
      </c>
      <c r="E333" s="1" t="s">
        <v>456</v>
      </c>
      <c r="F333" s="4">
        <v>15283</v>
      </c>
      <c r="G333" s="128" t="s">
        <v>13</v>
      </c>
      <c r="H333" s="9" cm="1">
        <f t="array" aca="1" ref="H333" ca="1">INDEX('ROSHN Benchmark Data'!AC:AC, MATCH(1, ('ROSHN Benchmark Data'!$X:$X=$G333)*('ROSHN Benchmark Data'!$K:$K=$E333), 0))</f>
        <v>1472</v>
      </c>
    </row>
    <row r="334" spans="4:8">
      <c r="D334" s="1" t="s">
        <v>489</v>
      </c>
      <c r="E334" s="1" t="s">
        <v>456</v>
      </c>
      <c r="F334" s="4">
        <v>15283</v>
      </c>
      <c r="G334" s="128" t="s">
        <v>14</v>
      </c>
      <c r="H334" s="9" cm="1">
        <f t="array" aca="1" ref="H334" ca="1">INDEX('ROSHN Benchmark Data'!AC:AC, MATCH(1, ('ROSHN Benchmark Data'!$X:$X=$G334)*('ROSHN Benchmark Data'!$K:$K=$E334), 0))</f>
        <v>1230</v>
      </c>
    </row>
    <row r="335" spans="4:8">
      <c r="D335" s="1" t="s">
        <v>489</v>
      </c>
      <c r="E335" s="1" t="s">
        <v>456</v>
      </c>
      <c r="F335" s="4">
        <v>15283</v>
      </c>
      <c r="G335" s="128" t="s">
        <v>15</v>
      </c>
      <c r="H335" s="9" cm="1">
        <f t="array" aca="1" ref="H335" ca="1">INDEX('ROSHN Benchmark Data'!AC:AC, MATCH(1, ('ROSHN Benchmark Data'!$X:$X=$G335)*('ROSHN Benchmark Data'!$K:$K=$E335), 0))</f>
        <v>90</v>
      </c>
    </row>
    <row r="336" spans="4:8">
      <c r="D336" s="1" t="s">
        <v>489</v>
      </c>
      <c r="E336" s="1" t="s">
        <v>456</v>
      </c>
      <c r="F336" s="4">
        <v>15283</v>
      </c>
      <c r="G336" s="128" t="s">
        <v>16</v>
      </c>
      <c r="H336" s="9" cm="1">
        <f t="array" aca="1" ref="H336" ca="1">INDEX('ROSHN Benchmark Data'!AC:AC, MATCH(1, ('ROSHN Benchmark Data'!$X:$X=$G336)*('ROSHN Benchmark Data'!$K:$K=$E336), 0))</f>
        <v>164</v>
      </c>
    </row>
    <row r="337" spans="4:8">
      <c r="D337" s="1" t="s">
        <v>489</v>
      </c>
      <c r="E337" s="1" t="s">
        <v>456</v>
      </c>
      <c r="F337" s="4">
        <v>15283</v>
      </c>
      <c r="G337" s="128" t="s">
        <v>17</v>
      </c>
      <c r="H337" s="9" cm="1">
        <f t="array" aca="1" ref="H337" ca="1">INDEX('ROSHN Benchmark Data'!AC:AC, MATCH(1, ('ROSHN Benchmark Data'!$X:$X=$G337)*('ROSHN Benchmark Data'!$K:$K=$E337), 0))</f>
        <v>31</v>
      </c>
    </row>
    <row r="338" spans="4:8">
      <c r="D338" s="1" t="s">
        <v>489</v>
      </c>
      <c r="E338" s="1" t="s">
        <v>456</v>
      </c>
      <c r="F338" s="4">
        <v>15283</v>
      </c>
      <c r="G338" s="128" t="s">
        <v>18</v>
      </c>
      <c r="H338" s="9" cm="1">
        <f t="array" aca="1" ref="H338" ca="1">INDEX('ROSHN Benchmark Data'!AC:AC, MATCH(1, ('ROSHN Benchmark Data'!$X:$X=$G338)*('ROSHN Benchmark Data'!$K:$K=$E338), 0))</f>
        <v>71</v>
      </c>
    </row>
    <row r="339" spans="4:8">
      <c r="D339" s="1" t="s">
        <v>489</v>
      </c>
      <c r="E339" s="1" t="s">
        <v>456</v>
      </c>
      <c r="F339" s="4">
        <v>15283</v>
      </c>
      <c r="G339" s="128" t="s">
        <v>19</v>
      </c>
      <c r="H339" s="9" cm="1">
        <f t="array" aca="1" ref="H339" ca="1">INDEX('ROSHN Benchmark Data'!AC:AC, MATCH(1, ('ROSHN Benchmark Data'!$X:$X=$G339)*('ROSHN Benchmark Data'!$K:$K=$E339), 0))</f>
        <v>16</v>
      </c>
    </row>
    <row r="340" spans="4:8">
      <c r="D340" s="1" t="s">
        <v>489</v>
      </c>
      <c r="E340" s="1" t="s">
        <v>456</v>
      </c>
      <c r="F340" s="4">
        <v>15283</v>
      </c>
      <c r="G340" s="128" t="s">
        <v>20</v>
      </c>
      <c r="H340" s="9" cm="1">
        <f t="array" aca="1" ref="H340" ca="1">INDEX('ROSHN Benchmark Data'!AC:AC, MATCH(1, ('ROSHN Benchmark Data'!$X:$X=$G340)*('ROSHN Benchmark Data'!$K:$K=$E340), 0))</f>
        <v>593</v>
      </c>
    </row>
    <row r="341" spans="4:8">
      <c r="D341" s="1" t="s">
        <v>489</v>
      </c>
      <c r="E341" s="1" t="s">
        <v>456</v>
      </c>
      <c r="F341" s="4">
        <v>15283</v>
      </c>
      <c r="G341" s="128" t="s">
        <v>21</v>
      </c>
      <c r="H341" s="9" cm="1">
        <f t="array" aca="1" ref="H341" ca="1">INDEX('ROSHN Benchmark Data'!AC:AC, MATCH(1, ('ROSHN Benchmark Data'!$X:$X=$G341)*('ROSHN Benchmark Data'!$K:$K=$E341), 0))</f>
        <v>768</v>
      </c>
    </row>
    <row r="342" spans="4:8">
      <c r="D342" s="1" t="s">
        <v>489</v>
      </c>
      <c r="E342" s="1" t="s">
        <v>456</v>
      </c>
      <c r="F342" s="4">
        <v>15283</v>
      </c>
      <c r="G342" s="128" t="s">
        <v>22</v>
      </c>
      <c r="H342" s="9" cm="1">
        <f t="array" aca="1" ref="H342" ca="1">INDEX('ROSHN Benchmark Data'!AC:AC, MATCH(1, ('ROSHN Benchmark Data'!$X:$X=$G342)*('ROSHN Benchmark Data'!$K:$K=$E342), 0))</f>
        <v>111</v>
      </c>
    </row>
    <row r="343" spans="4:8">
      <c r="D343" s="1" t="s">
        <v>489</v>
      </c>
      <c r="E343" s="1" t="s">
        <v>456</v>
      </c>
      <c r="F343" s="4">
        <v>15283</v>
      </c>
      <c r="G343" s="128" t="s">
        <v>23</v>
      </c>
      <c r="H343" s="9" cm="1">
        <f t="array" aca="1" ref="H343" ca="1">INDEX('ROSHN Benchmark Data'!AC:AC, MATCH(1, ('ROSHN Benchmark Data'!$X:$X=$G343)*('ROSHN Benchmark Data'!$K:$K=$E343), 0))</f>
        <v>301</v>
      </c>
    </row>
    <row r="344" spans="4:8">
      <c r="D344" s="1" t="s">
        <v>489</v>
      </c>
      <c r="E344" s="1" t="s">
        <v>456</v>
      </c>
      <c r="F344" s="4">
        <v>15283</v>
      </c>
      <c r="G344" s="128" t="s">
        <v>24</v>
      </c>
      <c r="H344" s="9" cm="1">
        <f t="array" aca="1" ref="H344" ca="1">INDEX('ROSHN Benchmark Data'!AC:AC, MATCH(1, ('ROSHN Benchmark Data'!$X:$X=$G344)*('ROSHN Benchmark Data'!$K:$K=$E344), 0))</f>
        <v>0</v>
      </c>
    </row>
    <row r="345" spans="4:8">
      <c r="D345" s="1" t="s">
        <v>489</v>
      </c>
      <c r="E345" s="1" t="s">
        <v>458</v>
      </c>
      <c r="F345" s="4">
        <v>18750</v>
      </c>
      <c r="G345" s="128" t="s">
        <v>12</v>
      </c>
      <c r="H345" s="9" cm="1">
        <f t="array" aca="1" ref="H345" ca="1">INDEX('ROSHN Benchmark Data'!AC:AC, MATCH(1, ('ROSHN Benchmark Data'!$X:$X=$G345)*('ROSHN Benchmark Data'!$K:$K=$E345), 0))</f>
        <v>402</v>
      </c>
    </row>
    <row r="346" spans="4:8">
      <c r="D346" s="1" t="s">
        <v>489</v>
      </c>
      <c r="E346" s="1" t="s">
        <v>458</v>
      </c>
      <c r="F346" s="4">
        <v>18750</v>
      </c>
      <c r="G346" s="128" t="s">
        <v>13</v>
      </c>
      <c r="H346" s="9" cm="1">
        <f t="array" aca="1" ref="H346" ca="1">INDEX('ROSHN Benchmark Data'!AC:AC, MATCH(1, ('ROSHN Benchmark Data'!$X:$X=$G346)*('ROSHN Benchmark Data'!$K:$K=$E346), 0))</f>
        <v>1120</v>
      </c>
    </row>
    <row r="347" spans="4:8">
      <c r="D347" s="1" t="s">
        <v>489</v>
      </c>
      <c r="E347" s="1" t="s">
        <v>458</v>
      </c>
      <c r="F347" s="4">
        <v>18750</v>
      </c>
      <c r="G347" s="128" t="s">
        <v>14</v>
      </c>
      <c r="H347" s="9" cm="1">
        <f t="array" aca="1" ref="H347" ca="1">INDEX('ROSHN Benchmark Data'!AC:AC, MATCH(1, ('ROSHN Benchmark Data'!$X:$X=$G347)*('ROSHN Benchmark Data'!$K:$K=$E347), 0))</f>
        <v>976</v>
      </c>
    </row>
    <row r="348" spans="4:8">
      <c r="D348" s="1" t="s">
        <v>489</v>
      </c>
      <c r="E348" s="1" t="s">
        <v>458</v>
      </c>
      <c r="F348" s="4">
        <v>18750</v>
      </c>
      <c r="G348" s="128" t="s">
        <v>15</v>
      </c>
      <c r="H348" s="9" cm="1">
        <f t="array" aca="1" ref="H348" ca="1">INDEX('ROSHN Benchmark Data'!AC:AC, MATCH(1, ('ROSHN Benchmark Data'!$X:$X=$G348)*('ROSHN Benchmark Data'!$K:$K=$E348), 0))</f>
        <v>172</v>
      </c>
    </row>
    <row r="349" spans="4:8">
      <c r="D349" s="1" t="s">
        <v>489</v>
      </c>
      <c r="E349" s="1" t="s">
        <v>458</v>
      </c>
      <c r="F349" s="4">
        <v>18750</v>
      </c>
      <c r="G349" s="128" t="s">
        <v>16</v>
      </c>
      <c r="H349" s="9" cm="1">
        <f t="array" aca="1" ref="H349" ca="1">INDEX('ROSHN Benchmark Data'!AC:AC, MATCH(1, ('ROSHN Benchmark Data'!$X:$X=$G349)*('ROSHN Benchmark Data'!$K:$K=$E349), 0))</f>
        <v>317</v>
      </c>
    </row>
    <row r="350" spans="4:8">
      <c r="D350" s="1" t="s">
        <v>489</v>
      </c>
      <c r="E350" s="1" t="s">
        <v>458</v>
      </c>
      <c r="F350" s="4">
        <v>18750</v>
      </c>
      <c r="G350" s="128" t="s">
        <v>17</v>
      </c>
      <c r="H350" s="9" cm="1">
        <f t="array" aca="1" ref="H350" ca="1">INDEX('ROSHN Benchmark Data'!AC:AC, MATCH(1, ('ROSHN Benchmark Data'!$X:$X=$G350)*('ROSHN Benchmark Data'!$K:$K=$E350), 0))</f>
        <v>172</v>
      </c>
    </row>
    <row r="351" spans="4:8">
      <c r="D351" s="1" t="s">
        <v>489</v>
      </c>
      <c r="E351" s="1" t="s">
        <v>458</v>
      </c>
      <c r="F351" s="4">
        <v>18750</v>
      </c>
      <c r="G351" s="128" t="s">
        <v>18</v>
      </c>
      <c r="H351" s="9" cm="1">
        <f t="array" aca="1" ref="H351" ca="1">INDEX('ROSHN Benchmark Data'!AC:AC, MATCH(1, ('ROSHN Benchmark Data'!$X:$X=$G351)*('ROSHN Benchmark Data'!$K:$K=$E351), 0))</f>
        <v>57</v>
      </c>
    </row>
    <row r="352" spans="4:8">
      <c r="D352" s="1" t="s">
        <v>489</v>
      </c>
      <c r="E352" s="1" t="s">
        <v>458</v>
      </c>
      <c r="F352" s="4">
        <v>18750</v>
      </c>
      <c r="G352" s="128" t="s">
        <v>19</v>
      </c>
      <c r="H352" s="9" cm="1">
        <f t="array" aca="1" ref="H352" ca="1">INDEX('ROSHN Benchmark Data'!AC:AC, MATCH(1, ('ROSHN Benchmark Data'!$X:$X=$G352)*('ROSHN Benchmark Data'!$K:$K=$E352), 0))</f>
        <v>0</v>
      </c>
    </row>
    <row r="353" spans="4:8">
      <c r="D353" s="1" t="s">
        <v>489</v>
      </c>
      <c r="E353" s="1" t="s">
        <v>458</v>
      </c>
      <c r="F353" s="4">
        <v>18750</v>
      </c>
      <c r="G353" s="128" t="s">
        <v>20</v>
      </c>
      <c r="H353" s="9" cm="1">
        <f t="array" aca="1" ref="H353" ca="1">INDEX('ROSHN Benchmark Data'!AC:AC, MATCH(1, ('ROSHN Benchmark Data'!$X:$X=$G353)*('ROSHN Benchmark Data'!$K:$K=$E353), 0))</f>
        <v>746</v>
      </c>
    </row>
    <row r="354" spans="4:8">
      <c r="D354" s="1" t="s">
        <v>489</v>
      </c>
      <c r="E354" s="1" t="s">
        <v>458</v>
      </c>
      <c r="F354" s="4">
        <v>18750</v>
      </c>
      <c r="G354" s="128" t="s">
        <v>21</v>
      </c>
      <c r="H354" s="9" cm="1">
        <f t="array" aca="1" ref="H354" ca="1">INDEX('ROSHN Benchmark Data'!AC:AC, MATCH(1, ('ROSHN Benchmark Data'!$X:$X=$G354)*('ROSHN Benchmark Data'!$K:$K=$E354), 0))</f>
        <v>1091</v>
      </c>
    </row>
    <row r="355" spans="4:8">
      <c r="D355" s="1" t="s">
        <v>489</v>
      </c>
      <c r="E355" s="1" t="s">
        <v>458</v>
      </c>
      <c r="F355" s="4">
        <v>18750</v>
      </c>
      <c r="G355" s="128" t="s">
        <v>22</v>
      </c>
      <c r="H355" s="9" cm="1">
        <f t="array" aca="1" ref="H355" ca="1">INDEX('ROSHN Benchmark Data'!AC:AC, MATCH(1, ('ROSHN Benchmark Data'!$X:$X=$G355)*('ROSHN Benchmark Data'!$K:$K=$E355), 0))</f>
        <v>0</v>
      </c>
    </row>
    <row r="356" spans="4:8">
      <c r="D356" s="1" t="s">
        <v>489</v>
      </c>
      <c r="E356" s="1" t="s">
        <v>458</v>
      </c>
      <c r="F356" s="4">
        <v>18750</v>
      </c>
      <c r="G356" s="128" t="s">
        <v>23</v>
      </c>
      <c r="H356" s="9" cm="1">
        <f t="array" aca="1" ref="H356" ca="1">INDEX('ROSHN Benchmark Data'!AC:AC, MATCH(1, ('ROSHN Benchmark Data'!$X:$X=$G356)*('ROSHN Benchmark Data'!$K:$K=$E356), 0))</f>
        <v>303</v>
      </c>
    </row>
    <row r="357" spans="4:8">
      <c r="D357" s="1" t="s">
        <v>489</v>
      </c>
      <c r="E357" s="1" t="s">
        <v>458</v>
      </c>
      <c r="F357" s="4">
        <v>18750</v>
      </c>
      <c r="G357" s="128" t="s">
        <v>24</v>
      </c>
      <c r="H357" s="9" cm="1">
        <f t="array" aca="1" ref="H357" ca="1">INDEX('ROSHN Benchmark Data'!AC:AC, MATCH(1, ('ROSHN Benchmark Data'!$X:$X=$G357)*('ROSHN Benchmark Data'!$K:$K=$E357), 0))</f>
        <v>0</v>
      </c>
    </row>
    <row r="358" spans="4:8">
      <c r="D358" s="1" t="s">
        <v>489</v>
      </c>
      <c r="E358" s="1" t="s">
        <v>460</v>
      </c>
      <c r="F358" s="4">
        <v>89206</v>
      </c>
      <c r="G358" s="128" t="s">
        <v>12</v>
      </c>
      <c r="H358" s="9" cm="1">
        <f t="array" aca="1" ref="H358" ca="1">INDEX('ROSHN Benchmark Data'!AC:AC, MATCH(1, ('ROSHN Benchmark Data'!$X:$X=$G358)*('ROSHN Benchmark Data'!$K:$K=$E358), 0))</f>
        <v>401</v>
      </c>
    </row>
    <row r="359" spans="4:8">
      <c r="D359" s="1" t="s">
        <v>489</v>
      </c>
      <c r="E359" s="1" t="s">
        <v>460</v>
      </c>
      <c r="F359" s="4">
        <v>89206</v>
      </c>
      <c r="G359" s="128" t="s">
        <v>13</v>
      </c>
      <c r="H359" s="9" cm="1">
        <f t="array" aca="1" ref="H359" ca="1">INDEX('ROSHN Benchmark Data'!AC:AC, MATCH(1, ('ROSHN Benchmark Data'!$X:$X=$G359)*('ROSHN Benchmark Data'!$K:$K=$E359), 0))</f>
        <v>1443</v>
      </c>
    </row>
    <row r="360" spans="4:8">
      <c r="D360" s="1" t="s">
        <v>489</v>
      </c>
      <c r="E360" s="1" t="s">
        <v>460</v>
      </c>
      <c r="F360" s="4">
        <v>89206</v>
      </c>
      <c r="G360" s="128" t="s">
        <v>14</v>
      </c>
      <c r="H360" s="9" cm="1">
        <f t="array" aca="1" ref="H360" ca="1">INDEX('ROSHN Benchmark Data'!AC:AC, MATCH(1, ('ROSHN Benchmark Data'!$X:$X=$G360)*('ROSHN Benchmark Data'!$K:$K=$E360), 0))</f>
        <v>947</v>
      </c>
    </row>
    <row r="361" spans="4:8">
      <c r="D361" s="1" t="s">
        <v>489</v>
      </c>
      <c r="E361" s="1" t="s">
        <v>460</v>
      </c>
      <c r="F361" s="4">
        <v>89206</v>
      </c>
      <c r="G361" s="128" t="s">
        <v>15</v>
      </c>
      <c r="H361" s="9" cm="1">
        <f t="array" aca="1" ref="H361" ca="1">INDEX('ROSHN Benchmark Data'!AC:AC, MATCH(1, ('ROSHN Benchmark Data'!$X:$X=$G361)*('ROSHN Benchmark Data'!$K:$K=$E361), 0))</f>
        <v>133</v>
      </c>
    </row>
    <row r="362" spans="4:8">
      <c r="D362" s="1" t="s">
        <v>489</v>
      </c>
      <c r="E362" s="1" t="s">
        <v>460</v>
      </c>
      <c r="F362" s="4">
        <v>89206</v>
      </c>
      <c r="G362" s="128" t="s">
        <v>16</v>
      </c>
      <c r="H362" s="9" cm="1">
        <f t="array" aca="1" ref="H362" ca="1">INDEX('ROSHN Benchmark Data'!AC:AC, MATCH(1, ('ROSHN Benchmark Data'!$X:$X=$G362)*('ROSHN Benchmark Data'!$K:$K=$E362), 0))</f>
        <v>292</v>
      </c>
    </row>
    <row r="363" spans="4:8">
      <c r="D363" s="1" t="s">
        <v>489</v>
      </c>
      <c r="E363" s="1" t="s">
        <v>460</v>
      </c>
      <c r="F363" s="4">
        <v>89206</v>
      </c>
      <c r="G363" s="128" t="s">
        <v>17</v>
      </c>
      <c r="H363" s="9" cm="1">
        <f t="array" aca="1" ref="H363" ca="1">INDEX('ROSHN Benchmark Data'!AC:AC, MATCH(1, ('ROSHN Benchmark Data'!$X:$X=$G363)*('ROSHN Benchmark Data'!$K:$K=$E363), 0))</f>
        <v>11</v>
      </c>
    </row>
    <row r="364" spans="4:8">
      <c r="D364" s="1" t="s">
        <v>489</v>
      </c>
      <c r="E364" s="1" t="s">
        <v>460</v>
      </c>
      <c r="F364" s="4">
        <v>89206</v>
      </c>
      <c r="G364" s="128" t="s">
        <v>18</v>
      </c>
      <c r="H364" s="9" cm="1">
        <f t="array" aca="1" ref="H364" ca="1">INDEX('ROSHN Benchmark Data'!AC:AC, MATCH(1, ('ROSHN Benchmark Data'!$X:$X=$G364)*('ROSHN Benchmark Data'!$K:$K=$E364), 0))</f>
        <v>51</v>
      </c>
    </row>
    <row r="365" spans="4:8">
      <c r="D365" s="1" t="s">
        <v>489</v>
      </c>
      <c r="E365" s="1" t="s">
        <v>460</v>
      </c>
      <c r="F365" s="4">
        <v>89206</v>
      </c>
      <c r="G365" s="128" t="s">
        <v>19</v>
      </c>
      <c r="H365" s="9" cm="1">
        <f t="array" aca="1" ref="H365" ca="1">INDEX('ROSHN Benchmark Data'!AC:AC, MATCH(1, ('ROSHN Benchmark Data'!$X:$X=$G365)*('ROSHN Benchmark Data'!$K:$K=$E365), 0))</f>
        <v>32</v>
      </c>
    </row>
    <row r="366" spans="4:8">
      <c r="D366" s="1" t="s">
        <v>489</v>
      </c>
      <c r="E366" s="1" t="s">
        <v>460</v>
      </c>
      <c r="F366" s="4">
        <v>89206</v>
      </c>
      <c r="G366" s="128" t="s">
        <v>20</v>
      </c>
      <c r="H366" s="9" cm="1">
        <f t="array" aca="1" ref="H366" ca="1">INDEX('ROSHN Benchmark Data'!AC:AC, MATCH(1, ('ROSHN Benchmark Data'!$X:$X=$G366)*('ROSHN Benchmark Data'!$K:$K=$E366), 0))</f>
        <v>627</v>
      </c>
    </row>
    <row r="367" spans="4:8">
      <c r="D367" s="1" t="s">
        <v>489</v>
      </c>
      <c r="E367" s="1" t="s">
        <v>460</v>
      </c>
      <c r="F367" s="4">
        <v>89206</v>
      </c>
      <c r="G367" s="128" t="s">
        <v>21</v>
      </c>
      <c r="H367" s="9" cm="1">
        <f t="array" aca="1" ref="H367" ca="1">INDEX('ROSHN Benchmark Data'!AC:AC, MATCH(1, ('ROSHN Benchmark Data'!$X:$X=$G367)*('ROSHN Benchmark Data'!$K:$K=$E367), 0))</f>
        <v>1270</v>
      </c>
    </row>
    <row r="368" spans="4:8">
      <c r="D368" s="1" t="s">
        <v>489</v>
      </c>
      <c r="E368" s="1" t="s">
        <v>460</v>
      </c>
      <c r="F368" s="4">
        <v>89206</v>
      </c>
      <c r="G368" s="128" t="s">
        <v>22</v>
      </c>
      <c r="H368" s="9" cm="1">
        <f t="array" aca="1" ref="H368" ca="1">INDEX('ROSHN Benchmark Data'!AC:AC, MATCH(1, ('ROSHN Benchmark Data'!$X:$X=$G368)*('ROSHN Benchmark Data'!$K:$K=$E368), 0))</f>
        <v>165</v>
      </c>
    </row>
    <row r="369" spans="4:8">
      <c r="D369" s="1" t="s">
        <v>489</v>
      </c>
      <c r="E369" s="1" t="s">
        <v>460</v>
      </c>
      <c r="F369" s="4">
        <v>89206</v>
      </c>
      <c r="G369" s="128" t="s">
        <v>23</v>
      </c>
      <c r="H369" s="9" cm="1">
        <f t="array" aca="1" ref="H369" ca="1">INDEX('ROSHN Benchmark Data'!AC:AC, MATCH(1, ('ROSHN Benchmark Data'!$X:$X=$G369)*('ROSHN Benchmark Data'!$K:$K=$E369), 0))</f>
        <v>322</v>
      </c>
    </row>
    <row r="370" spans="4:8">
      <c r="D370" s="1" t="s">
        <v>489</v>
      </c>
      <c r="E370" s="1" t="s">
        <v>460</v>
      </c>
      <c r="F370" s="4">
        <v>89206</v>
      </c>
      <c r="G370" s="128" t="s">
        <v>24</v>
      </c>
      <c r="H370" s="9" cm="1">
        <f t="array" aca="1" ref="H370" ca="1">INDEX('ROSHN Benchmark Data'!AC:AC, MATCH(1, ('ROSHN Benchmark Data'!$X:$X=$G370)*('ROSHN Benchmark Data'!$K:$K=$E370), 0))</f>
        <v>0</v>
      </c>
    </row>
    <row r="371" spans="4:8">
      <c r="D371" s="1" t="s">
        <v>489</v>
      </c>
      <c r="E371" s="1" t="s">
        <v>463</v>
      </c>
      <c r="F371" s="4">
        <v>36650</v>
      </c>
      <c r="G371" s="128" t="s">
        <v>12</v>
      </c>
      <c r="H371" s="9" cm="1">
        <f t="array" aca="1" ref="H371" ca="1">INDEX('ROSHN Benchmark Data'!AC:AC, MATCH(1, ('ROSHN Benchmark Data'!$X:$X=$G371)*('ROSHN Benchmark Data'!$K:$K=$E371), 0))</f>
        <v>901</v>
      </c>
    </row>
    <row r="372" spans="4:8">
      <c r="D372" s="1" t="s">
        <v>489</v>
      </c>
      <c r="E372" s="1" t="s">
        <v>463</v>
      </c>
      <c r="F372" s="4">
        <v>36650</v>
      </c>
      <c r="G372" s="128" t="s">
        <v>13</v>
      </c>
      <c r="H372" s="9" cm="1">
        <f t="array" aca="1" ref="H372" ca="1">INDEX('ROSHN Benchmark Data'!AC:AC, MATCH(1, ('ROSHN Benchmark Data'!$X:$X=$G372)*('ROSHN Benchmark Data'!$K:$K=$E372), 0))</f>
        <v>1478</v>
      </c>
    </row>
    <row r="373" spans="4:8">
      <c r="D373" s="1" t="s">
        <v>489</v>
      </c>
      <c r="E373" s="1" t="s">
        <v>463</v>
      </c>
      <c r="F373" s="4">
        <v>36650</v>
      </c>
      <c r="G373" s="128" t="s">
        <v>14</v>
      </c>
      <c r="H373" s="9" cm="1">
        <f t="array" aca="1" ref="H373" ca="1">INDEX('ROSHN Benchmark Data'!AC:AC, MATCH(1, ('ROSHN Benchmark Data'!$X:$X=$G373)*('ROSHN Benchmark Data'!$K:$K=$E373), 0))</f>
        <v>1002.8</v>
      </c>
    </row>
    <row r="374" spans="4:8">
      <c r="D374" s="1" t="s">
        <v>489</v>
      </c>
      <c r="E374" s="1" t="s">
        <v>463</v>
      </c>
      <c r="F374" s="4">
        <v>36650</v>
      </c>
      <c r="G374" s="128" t="s">
        <v>15</v>
      </c>
      <c r="H374" s="9" cm="1">
        <f t="array" aca="1" ref="H374" ca="1">INDEX('ROSHN Benchmark Data'!AC:AC, MATCH(1, ('ROSHN Benchmark Data'!$X:$X=$G374)*('ROSHN Benchmark Data'!$K:$K=$E374), 0))</f>
        <v>205</v>
      </c>
    </row>
    <row r="375" spans="4:8">
      <c r="D375" s="1" t="s">
        <v>489</v>
      </c>
      <c r="E375" s="1" t="s">
        <v>463</v>
      </c>
      <c r="F375" s="4">
        <v>36650</v>
      </c>
      <c r="G375" s="128" t="s">
        <v>16</v>
      </c>
      <c r="H375" s="9" cm="1">
        <f t="array" aca="1" ref="H375" ca="1">INDEX('ROSHN Benchmark Data'!AC:AC, MATCH(1, ('ROSHN Benchmark Data'!$X:$X=$G375)*('ROSHN Benchmark Data'!$K:$K=$E375), 0))</f>
        <v>326</v>
      </c>
    </row>
    <row r="376" spans="4:8">
      <c r="D376" s="1" t="s">
        <v>489</v>
      </c>
      <c r="E376" s="1" t="s">
        <v>463</v>
      </c>
      <c r="F376" s="4">
        <v>36650</v>
      </c>
      <c r="G376" s="128" t="s">
        <v>17</v>
      </c>
      <c r="H376" s="9" cm="1">
        <f t="array" aca="1" ref="H376" ca="1">INDEX('ROSHN Benchmark Data'!AC:AC, MATCH(1, ('ROSHN Benchmark Data'!$X:$X=$G376)*('ROSHN Benchmark Data'!$K:$K=$E376), 0))</f>
        <v>232</v>
      </c>
    </row>
    <row r="377" spans="4:8">
      <c r="D377" s="1" t="s">
        <v>489</v>
      </c>
      <c r="E377" s="1" t="s">
        <v>463</v>
      </c>
      <c r="F377" s="4">
        <v>36650</v>
      </c>
      <c r="G377" s="128" t="s">
        <v>18</v>
      </c>
      <c r="H377" s="9" cm="1">
        <f t="array" aca="1" ref="H377" ca="1">INDEX('ROSHN Benchmark Data'!AC:AC, MATCH(1, ('ROSHN Benchmark Data'!$X:$X=$G377)*('ROSHN Benchmark Data'!$K:$K=$E377), 0))</f>
        <v>113</v>
      </c>
    </row>
    <row r="378" spans="4:8">
      <c r="D378" s="1" t="s">
        <v>489</v>
      </c>
      <c r="E378" s="1" t="s">
        <v>463</v>
      </c>
      <c r="F378" s="4">
        <v>36650</v>
      </c>
      <c r="G378" s="128" t="s">
        <v>19</v>
      </c>
      <c r="H378" s="9" cm="1">
        <f t="array" aca="1" ref="H378" ca="1">INDEX('ROSHN Benchmark Data'!AC:AC, MATCH(1, ('ROSHN Benchmark Data'!$X:$X=$G378)*('ROSHN Benchmark Data'!$K:$K=$E378), 0))</f>
        <v>74</v>
      </c>
    </row>
    <row r="379" spans="4:8">
      <c r="D379" s="1" t="s">
        <v>489</v>
      </c>
      <c r="E379" s="1" t="s">
        <v>463</v>
      </c>
      <c r="F379" s="4">
        <v>36650</v>
      </c>
      <c r="G379" s="128" t="s">
        <v>20</v>
      </c>
      <c r="H379" s="9" cm="1">
        <f t="array" aca="1" ref="H379" ca="1">INDEX('ROSHN Benchmark Data'!AC:AC, MATCH(1, ('ROSHN Benchmark Data'!$X:$X=$G379)*('ROSHN Benchmark Data'!$K:$K=$E379), 0))</f>
        <v>994</v>
      </c>
    </row>
    <row r="380" spans="4:8">
      <c r="D380" s="1" t="s">
        <v>489</v>
      </c>
      <c r="E380" s="1" t="s">
        <v>463</v>
      </c>
      <c r="F380" s="4">
        <v>36650</v>
      </c>
      <c r="G380" s="128" t="s">
        <v>21</v>
      </c>
      <c r="H380" s="9" cm="1">
        <f t="array" aca="1" ref="H380" ca="1">INDEX('ROSHN Benchmark Data'!AC:AC, MATCH(1, ('ROSHN Benchmark Data'!$X:$X=$G380)*('ROSHN Benchmark Data'!$K:$K=$E380), 0))</f>
        <v>1359</v>
      </c>
    </row>
    <row r="381" spans="4:8">
      <c r="D381" s="1" t="s">
        <v>489</v>
      </c>
      <c r="E381" s="1" t="s">
        <v>463</v>
      </c>
      <c r="F381" s="4">
        <v>36650</v>
      </c>
      <c r="G381" s="128" t="s">
        <v>22</v>
      </c>
      <c r="H381" s="9" cm="1">
        <f t="array" aca="1" ref="H381" ca="1">INDEX('ROSHN Benchmark Data'!AC:AC, MATCH(1, ('ROSHN Benchmark Data'!$X:$X=$G381)*('ROSHN Benchmark Data'!$K:$K=$E381), 0))</f>
        <v>232</v>
      </c>
    </row>
    <row r="382" spans="4:8">
      <c r="D382" s="1" t="s">
        <v>489</v>
      </c>
      <c r="E382" s="1" t="s">
        <v>463</v>
      </c>
      <c r="F382" s="4">
        <v>36650</v>
      </c>
      <c r="G382" s="128" t="s">
        <v>23</v>
      </c>
      <c r="H382" s="9" cm="1">
        <f t="array" aca="1" ref="H382" ca="1">INDEX('ROSHN Benchmark Data'!AC:AC, MATCH(1, ('ROSHN Benchmark Data'!$X:$X=$G382)*('ROSHN Benchmark Data'!$K:$K=$E382), 0))</f>
        <v>470</v>
      </c>
    </row>
    <row r="383" spans="4:8">
      <c r="D383" s="1" t="s">
        <v>489</v>
      </c>
      <c r="E383" s="1" t="s">
        <v>463</v>
      </c>
      <c r="F383" s="4">
        <v>36650</v>
      </c>
      <c r="G383" s="128" t="s">
        <v>24</v>
      </c>
      <c r="H383" s="9" cm="1">
        <f t="array" aca="1" ref="H383" ca="1">INDEX('ROSHN Benchmark Data'!AC:AC, MATCH(1, ('ROSHN Benchmark Data'!$X:$X=$G383)*('ROSHN Benchmark Data'!$K:$K=$E383), 0))</f>
        <v>0</v>
      </c>
    </row>
    <row r="384" spans="4:8">
      <c r="D384" s="1" t="s">
        <v>490</v>
      </c>
      <c r="E384" s="1" t="s">
        <v>5</v>
      </c>
      <c r="F384" s="4">
        <v>17400</v>
      </c>
      <c r="G384" s="128" t="s">
        <v>12</v>
      </c>
      <c r="H384" s="9" cm="1">
        <f t="array" aca="1" ref="H384" ca="1">INDEX('ROSHN Benchmark Data'!AC:AC, MATCH(1, ('ROSHN Benchmark Data'!$X:$X=$G384)*('ROSHN Benchmark Data'!$K:$K=$E384), 0))</f>
        <v>589.9802962032079</v>
      </c>
    </row>
    <row r="385" spans="4:8">
      <c r="D385" s="1" t="s">
        <v>490</v>
      </c>
      <c r="E385" s="1" t="s">
        <v>5</v>
      </c>
      <c r="F385" s="4">
        <v>17400</v>
      </c>
      <c r="G385" s="128" t="s">
        <v>13</v>
      </c>
      <c r="H385" s="9" cm="1">
        <f t="array" ref="H385">INDEX('ROSHN Benchmark Data'!AC:AC, MATCH(1, ('ROSHN Benchmark Data'!$X:$X=$G385)*('ROSHN Benchmark Data'!$K:$K=$E385), 0))</f>
        <v>1001.3000227575085</v>
      </c>
    </row>
    <row r="386" spans="4:8">
      <c r="D386" s="1" t="s">
        <v>490</v>
      </c>
      <c r="E386" s="1" t="s">
        <v>5</v>
      </c>
      <c r="F386" s="4">
        <v>17400</v>
      </c>
      <c r="G386" s="128" t="s">
        <v>14</v>
      </c>
      <c r="H386" s="9" cm="1">
        <f t="array" aca="1" ref="H386" ca="1">INDEX('ROSHN Benchmark Data'!AC:AC, MATCH(1, ('ROSHN Benchmark Data'!$X:$X=$G386)*('ROSHN Benchmark Data'!$K:$K=$E386), 0))</f>
        <v>1156.329</v>
      </c>
    </row>
    <row r="387" spans="4:8">
      <c r="D387" s="1" t="s">
        <v>490</v>
      </c>
      <c r="E387" s="1" t="s">
        <v>5</v>
      </c>
      <c r="F387" s="4">
        <v>17400</v>
      </c>
      <c r="G387" s="128" t="s">
        <v>15</v>
      </c>
      <c r="H387" s="9" cm="1">
        <f t="array" aca="1" ref="H387" ca="1">INDEX('ROSHN Benchmark Data'!AC:AC, MATCH(1, ('ROSHN Benchmark Data'!$X:$X=$G387)*('ROSHN Benchmark Data'!$K:$K=$E387), 0))</f>
        <v>189.45266056089048</v>
      </c>
    </row>
    <row r="388" spans="4:8">
      <c r="D388" s="1" t="s">
        <v>490</v>
      </c>
      <c r="E388" s="1" t="s">
        <v>5</v>
      </c>
      <c r="F388" s="4">
        <v>17400</v>
      </c>
      <c r="G388" s="128" t="s">
        <v>16</v>
      </c>
      <c r="H388" s="9" cm="1">
        <f t="array" aca="1" ref="H388" ca="1">INDEX('ROSHN Benchmark Data'!AC:AC, MATCH(1, ('ROSHN Benchmark Data'!$X:$X=$G388)*('ROSHN Benchmark Data'!$K:$K=$E388), 0))</f>
        <v>364.90458379750606</v>
      </c>
    </row>
    <row r="389" spans="4:8">
      <c r="D389" s="1" t="s">
        <v>490</v>
      </c>
      <c r="E389" s="1" t="s">
        <v>5</v>
      </c>
      <c r="F389" s="4">
        <v>17400</v>
      </c>
      <c r="G389" s="128" t="s">
        <v>17</v>
      </c>
      <c r="H389" s="9" cm="1">
        <f t="array" ref="H389">INDEX('ROSHN Benchmark Data'!AC:AC, MATCH(1, ('ROSHN Benchmark Data'!$X:$X=$G389)*('ROSHN Benchmark Data'!$K:$K=$E389), 0))</f>
        <v>32.948288793198344</v>
      </c>
    </row>
    <row r="390" spans="4:8">
      <c r="D390" s="1" t="s">
        <v>490</v>
      </c>
      <c r="E390" s="1" t="s">
        <v>5</v>
      </c>
      <c r="F390" s="4">
        <v>17400</v>
      </c>
      <c r="G390" s="128" t="s">
        <v>18</v>
      </c>
      <c r="H390" s="9" cm="1">
        <f t="array" ref="H390">INDEX('ROSHN Benchmark Data'!AC:AC, MATCH(1, ('ROSHN Benchmark Data'!$X:$X=$G390)*('ROSHN Benchmark Data'!$K:$K=$E390), 0))</f>
        <v>47.36316514022262</v>
      </c>
    </row>
    <row r="391" spans="4:8">
      <c r="D391" s="1" t="s">
        <v>490</v>
      </c>
      <c r="E391" s="1" t="s">
        <v>5</v>
      </c>
      <c r="F391" s="4">
        <v>17400</v>
      </c>
      <c r="G391" s="128" t="s">
        <v>19</v>
      </c>
      <c r="H391" s="9" cm="1">
        <f t="array" aca="1" ref="H391" ca="1">INDEX('ROSHN Benchmark Data'!AC:AC, MATCH(1, ('ROSHN Benchmark Data'!$X:$X=$G391)*('ROSHN Benchmark Data'!$K:$K=$E391), 0))</f>
        <v>10.296340247874483</v>
      </c>
    </row>
    <row r="392" spans="4:8">
      <c r="D392" s="1" t="s">
        <v>490</v>
      </c>
      <c r="E392" s="1" t="s">
        <v>5</v>
      </c>
      <c r="F392" s="4">
        <v>17400</v>
      </c>
      <c r="G392" s="128" t="s">
        <v>20</v>
      </c>
      <c r="H392" s="9" cm="1">
        <f t="array" aca="1" ref="H392" ca="1">INDEX('ROSHN Benchmark Data'!AC:AC, MATCH(1, ('ROSHN Benchmark Data'!$X:$X=$G392)*('ROSHN Benchmark Data'!$K:$K=$E392), 0))</f>
        <v>875.69790236687913</v>
      </c>
    </row>
    <row r="393" spans="4:8">
      <c r="D393" s="1" t="s">
        <v>490</v>
      </c>
      <c r="E393" s="1" t="s">
        <v>5</v>
      </c>
      <c r="F393" s="4">
        <v>17400</v>
      </c>
      <c r="G393" s="128" t="s">
        <v>21</v>
      </c>
      <c r="H393" s="9" cm="1">
        <f t="array" aca="1" ref="H393" ca="1">INDEX('ROSHN Benchmark Data'!AC:AC, MATCH(1, ('ROSHN Benchmark Data'!$X:$X=$G393)*('ROSHN Benchmark Data'!$K:$K=$E393), 0))</f>
        <v>745.45503394611262</v>
      </c>
    </row>
    <row r="394" spans="4:8">
      <c r="D394" s="1" t="s">
        <v>490</v>
      </c>
      <c r="E394" s="1" t="s">
        <v>5</v>
      </c>
      <c r="F394" s="4">
        <v>17400</v>
      </c>
      <c r="G394" s="128" t="s">
        <v>22</v>
      </c>
      <c r="H394" s="9" cm="1">
        <f t="array" aca="1" ref="H394" ca="1">INDEX('ROSHN Benchmark Data'!AC:AC, MATCH(1, ('ROSHN Benchmark Data'!$X:$X=$G394)*('ROSHN Benchmark Data'!$K:$K=$E394), 0))</f>
        <v>94.417440073009004</v>
      </c>
    </row>
    <row r="395" spans="4:8">
      <c r="D395" s="1" t="s">
        <v>490</v>
      </c>
      <c r="E395" s="1" t="s">
        <v>5</v>
      </c>
      <c r="F395" s="4">
        <v>17400</v>
      </c>
      <c r="G395" s="128" t="s">
        <v>23</v>
      </c>
      <c r="H395" s="9" cm="1">
        <f t="array" aca="1" ref="H395" ca="1">INDEX('ROSHN Benchmark Data'!AC:AC, MATCH(1, ('ROSHN Benchmark Data'!$X:$X=$G395)*('ROSHN Benchmark Data'!$K:$K=$E395), 0))</f>
        <v>499.47546542439119</v>
      </c>
    </row>
    <row r="396" spans="4:8">
      <c r="D396" s="1" t="s">
        <v>490</v>
      </c>
      <c r="E396" s="1" t="s">
        <v>5</v>
      </c>
      <c r="F396" s="4">
        <v>17400</v>
      </c>
      <c r="G396" s="128" t="s">
        <v>24</v>
      </c>
      <c r="H396" s="9" cm="1">
        <f t="array" ref="H396">INDEX('ROSHN Benchmark Data'!AC:AC, MATCH(1, ('ROSHN Benchmark Data'!$X:$X=$G396)*('ROSHN Benchmark Data'!$K:$K=$E396), 0))</f>
        <v>0</v>
      </c>
    </row>
    <row r="397" spans="4:8">
      <c r="D397" s="1" t="s">
        <v>490</v>
      </c>
      <c r="E397" s="1" t="s">
        <v>9</v>
      </c>
      <c r="F397" s="4">
        <v>5667</v>
      </c>
      <c r="G397" s="128" t="s">
        <v>12</v>
      </c>
      <c r="H397" s="9" cm="1">
        <f t="array" aca="1" ref="H397" ca="1">INDEX('ROSHN Benchmark Data'!AC:AC, MATCH(1, ('ROSHN Benchmark Data'!$X:$X=$G397)*('ROSHN Benchmark Data'!$K:$K=$E397), 0))</f>
        <v>601.71625183645381</v>
      </c>
    </row>
    <row r="398" spans="4:8">
      <c r="D398" s="1" t="s">
        <v>490</v>
      </c>
      <c r="E398" s="1" t="s">
        <v>9</v>
      </c>
      <c r="F398" s="4">
        <v>5667</v>
      </c>
      <c r="G398" s="128" t="s">
        <v>13</v>
      </c>
      <c r="H398" s="9" cm="1">
        <f t="array" aca="1" ref="H398" ca="1">INDEX('ROSHN Benchmark Data'!AC:AC, MATCH(1, ('ROSHN Benchmark Data'!$X:$X=$G398)*('ROSHN Benchmark Data'!$K:$K=$E398), 0))</f>
        <v>1441.4170082725147</v>
      </c>
    </row>
    <row r="399" spans="4:8">
      <c r="D399" s="1" t="s">
        <v>490</v>
      </c>
      <c r="E399" s="1" t="s">
        <v>9</v>
      </c>
      <c r="F399" s="4">
        <v>5667</v>
      </c>
      <c r="G399" s="128" t="s">
        <v>14</v>
      </c>
      <c r="H399" s="9" cm="1">
        <f t="array" aca="1" ref="H399" ca="1">INDEX('ROSHN Benchmark Data'!AC:AC, MATCH(1, ('ROSHN Benchmark Data'!$X:$X=$G399)*('ROSHN Benchmark Data'!$K:$K=$E399), 0))</f>
        <v>1126.4742311137593</v>
      </c>
    </row>
    <row r="400" spans="4:8">
      <c r="D400" s="1" t="s">
        <v>490</v>
      </c>
      <c r="E400" s="1" t="s">
        <v>9</v>
      </c>
      <c r="F400" s="4">
        <v>5667</v>
      </c>
      <c r="G400" s="128" t="s">
        <v>15</v>
      </c>
      <c r="H400" s="9" cm="1">
        <f t="array" aca="1" ref="H400" ca="1">INDEX('ROSHN Benchmark Data'!AC:AC, MATCH(1, ('ROSHN Benchmark Data'!$X:$X=$G400)*('ROSHN Benchmark Data'!$K:$K=$E400), 0))</f>
        <v>229.36242922094223</v>
      </c>
    </row>
    <row r="401" spans="4:8">
      <c r="D401" s="1" t="s">
        <v>490</v>
      </c>
      <c r="E401" s="1" t="s">
        <v>9</v>
      </c>
      <c r="F401" s="4">
        <v>5667</v>
      </c>
      <c r="G401" s="128" t="s">
        <v>16</v>
      </c>
      <c r="H401" s="9" cm="1">
        <f t="array" ref="H401">INDEX('ROSHN Benchmark Data'!AC:AC, MATCH(1, ('ROSHN Benchmark Data'!$X:$X=$G401)*('ROSHN Benchmark Data'!$K:$K=$E401), 0))</f>
        <v>474.30867805128344</v>
      </c>
    </row>
    <row r="402" spans="4:8">
      <c r="D402" s="1" t="s">
        <v>490</v>
      </c>
      <c r="E402" s="1" t="s">
        <v>9</v>
      </c>
      <c r="F402" s="4">
        <v>5667</v>
      </c>
      <c r="G402" s="128" t="s">
        <v>17</v>
      </c>
      <c r="H402" s="9" cm="1">
        <f t="array" ref="H402">INDEX('ROSHN Benchmark Data'!AC:AC, MATCH(1, ('ROSHN Benchmark Data'!$X:$X=$G402)*('ROSHN Benchmark Data'!$K:$K=$E402), 0))</f>
        <v>53.839146796874999</v>
      </c>
    </row>
    <row r="403" spans="4:8">
      <c r="D403" s="1" t="s">
        <v>490</v>
      </c>
      <c r="E403" s="1" t="s">
        <v>9</v>
      </c>
      <c r="F403" s="4">
        <v>5667</v>
      </c>
      <c r="G403" s="128" t="s">
        <v>18</v>
      </c>
      <c r="H403" s="9" cm="1">
        <f t="array" ref="H403">INDEX('ROSHN Benchmark Data'!AC:AC, MATCH(1, ('ROSHN Benchmark Data'!$X:$X=$G403)*('ROSHN Benchmark Data'!$K:$K=$E403), 0))</f>
        <v>36.101560407490929</v>
      </c>
    </row>
    <row r="404" spans="4:8">
      <c r="D404" s="1" t="s">
        <v>490</v>
      </c>
      <c r="E404" s="1" t="s">
        <v>9</v>
      </c>
      <c r="F404" s="4">
        <v>5667</v>
      </c>
      <c r="G404" s="128" t="s">
        <v>19</v>
      </c>
      <c r="H404" s="9" cm="1">
        <f t="array" ref="H404">INDEX('ROSHN Benchmark Data'!AC:AC, MATCH(1, ('ROSHN Benchmark Data'!$X:$X=$G404)*('ROSHN Benchmark Data'!$K:$K=$E404), 0))</f>
        <v>16.91902564720953</v>
      </c>
    </row>
    <row r="405" spans="4:8">
      <c r="D405" s="1" t="s">
        <v>490</v>
      </c>
      <c r="E405" s="1" t="s">
        <v>9</v>
      </c>
      <c r="F405" s="4">
        <v>5667</v>
      </c>
      <c r="G405" s="128" t="s">
        <v>20</v>
      </c>
      <c r="H405" s="9" cm="1">
        <f t="array" ref="H405">INDEX('ROSHN Benchmark Data'!AC:AC, MATCH(1, ('ROSHN Benchmark Data'!$X:$X=$G405)*('ROSHN Benchmark Data'!$K:$K=$E405), 0))</f>
        <v>822.55122988942503</v>
      </c>
    </row>
    <row r="406" spans="4:8">
      <c r="D406" s="1" t="s">
        <v>490</v>
      </c>
      <c r="E406" s="1" t="s">
        <v>9</v>
      </c>
      <c r="F406" s="4">
        <v>5667</v>
      </c>
      <c r="G406" s="128" t="s">
        <v>21</v>
      </c>
      <c r="H406" s="9" cm="1">
        <f t="array" ref="H406">INDEX('ROSHN Benchmark Data'!AC:AC, MATCH(1, ('ROSHN Benchmark Data'!$X:$X=$G406)*('ROSHN Benchmark Data'!$K:$K=$E406), 0))</f>
        <v>816.76494475962988</v>
      </c>
    </row>
    <row r="407" spans="4:8">
      <c r="D407" s="1" t="s">
        <v>490</v>
      </c>
      <c r="E407" s="1" t="s">
        <v>9</v>
      </c>
      <c r="F407" s="4">
        <v>5667</v>
      </c>
      <c r="G407" s="128" t="s">
        <v>22</v>
      </c>
      <c r="H407" s="9" cm="1">
        <f t="array" ref="H407">INDEX('ROSHN Benchmark Data'!AC:AC, MATCH(1, ('ROSHN Benchmark Data'!$X:$X=$G407)*('ROSHN Benchmark Data'!$K:$K=$E407), 0))</f>
        <v>44.454315106934892</v>
      </c>
    </row>
    <row r="408" spans="4:8">
      <c r="D408" s="1" t="s">
        <v>490</v>
      </c>
      <c r="E408" s="1" t="s">
        <v>9</v>
      </c>
      <c r="F408" s="4">
        <v>5667</v>
      </c>
      <c r="G408" s="128" t="s">
        <v>23</v>
      </c>
      <c r="H408" s="9" cm="1">
        <f t="array" ref="H408">INDEX('ROSHN Benchmark Data'!AC:AC, MATCH(1, ('ROSHN Benchmark Data'!$X:$X=$G408)*('ROSHN Benchmark Data'!$K:$K=$E408), 0))</f>
        <v>637.71753194772009</v>
      </c>
    </row>
    <row r="409" spans="4:8">
      <c r="D409" s="1" t="s">
        <v>490</v>
      </c>
      <c r="E409" s="1" t="s">
        <v>9</v>
      </c>
      <c r="F409" s="4">
        <v>5667</v>
      </c>
      <c r="G409" s="128" t="s">
        <v>24</v>
      </c>
      <c r="H409" s="9" cm="1">
        <f t="array" ref="H409">INDEX('ROSHN Benchmark Data'!AC:AC, MATCH(1, ('ROSHN Benchmark Data'!$X:$X=$G409)*('ROSHN Benchmark Data'!$K:$K=$E409), 0))</f>
        <v>0</v>
      </c>
    </row>
    <row r="410" spans="4:8">
      <c r="D410" s="1" t="s">
        <v>491</v>
      </c>
      <c r="E410" s="1" t="s">
        <v>6</v>
      </c>
      <c r="F410" s="4">
        <v>83736</v>
      </c>
      <c r="G410" s="128" t="s">
        <v>12</v>
      </c>
      <c r="H410" s="9" cm="1">
        <f t="array" ref="H410">INDEX('ROSHN Benchmark Data'!AC:AC, MATCH(1, ('ROSHN Benchmark Data'!$X:$X=$G410)*('ROSHN Benchmark Data'!$K:$K=$E410), 0))</f>
        <v>594.86580848291374</v>
      </c>
    </row>
    <row r="411" spans="4:8">
      <c r="D411" s="1" t="s">
        <v>491</v>
      </c>
      <c r="E411" s="1" t="s">
        <v>6</v>
      </c>
      <c r="F411" s="4">
        <v>83736</v>
      </c>
      <c r="G411" s="128" t="s">
        <v>13</v>
      </c>
      <c r="H411" s="9" cm="1">
        <f t="array" ref="H411">INDEX('ROSHN Benchmark Data'!AC:AC, MATCH(1, ('ROSHN Benchmark Data'!$X:$X=$G411)*('ROSHN Benchmark Data'!$K:$K=$E411), 0))</f>
        <v>1191.8597356940797</v>
      </c>
    </row>
    <row r="412" spans="4:8">
      <c r="D412" s="1" t="s">
        <v>491</v>
      </c>
      <c r="E412" s="1" t="s">
        <v>6</v>
      </c>
      <c r="F412" s="4">
        <v>83736</v>
      </c>
      <c r="G412" s="128" t="s">
        <v>14</v>
      </c>
      <c r="H412" s="9" cm="1">
        <f t="array" ref="H412">INDEX('ROSHN Benchmark Data'!AC:AC, MATCH(1, ('ROSHN Benchmark Data'!$X:$X=$G412)*('ROSHN Benchmark Data'!$K:$K=$E412), 0))</f>
        <v>1141.4016155568797</v>
      </c>
    </row>
    <row r="413" spans="4:8">
      <c r="D413" s="1" t="s">
        <v>491</v>
      </c>
      <c r="E413" s="1" t="s">
        <v>6</v>
      </c>
      <c r="F413" s="4">
        <v>83736</v>
      </c>
      <c r="G413" s="128" t="s">
        <v>15</v>
      </c>
      <c r="H413" s="9" cm="1">
        <f t="array" ref="H413">INDEX('ROSHN Benchmark Data'!AC:AC, MATCH(1, ('ROSHN Benchmark Data'!$X:$X=$G413)*('ROSHN Benchmark Data'!$K:$K=$E413), 0))</f>
        <v>140.27569941204672</v>
      </c>
    </row>
    <row r="414" spans="4:8">
      <c r="D414" s="1" t="s">
        <v>491</v>
      </c>
      <c r="E414" s="1" t="s">
        <v>6</v>
      </c>
      <c r="F414" s="4">
        <v>83736</v>
      </c>
      <c r="G414" s="128" t="s">
        <v>16</v>
      </c>
      <c r="H414" s="9" cm="1">
        <f t="array" ref="H414">INDEX('ROSHN Benchmark Data'!AC:AC, MATCH(1, ('ROSHN Benchmark Data'!$X:$X=$G414)*('ROSHN Benchmark Data'!$K:$K=$E414), 0))</f>
        <v>546.59151839866479</v>
      </c>
    </row>
    <row r="415" spans="4:8">
      <c r="D415" s="1" t="s">
        <v>491</v>
      </c>
      <c r="E415" s="1" t="s">
        <v>6</v>
      </c>
      <c r="F415" s="4">
        <v>83736</v>
      </c>
      <c r="G415" s="128" t="s">
        <v>17</v>
      </c>
      <c r="H415" s="9" cm="1">
        <f t="array" aca="1" ref="H415" ca="1">INDEX('ROSHN Benchmark Data'!AC:AC, MATCH(1, ('ROSHN Benchmark Data'!$X:$X=$G415)*('ROSHN Benchmark Data'!$K:$K=$E415), 0))</f>
        <v>98.128713093148804</v>
      </c>
    </row>
    <row r="416" spans="4:8">
      <c r="D416" s="1" t="s">
        <v>491</v>
      </c>
      <c r="E416" s="1" t="s">
        <v>6</v>
      </c>
      <c r="F416" s="4">
        <v>83736</v>
      </c>
      <c r="G416" s="128" t="s">
        <v>18</v>
      </c>
      <c r="H416" s="9" cm="1">
        <f t="array" ref="H416">INDEX('ROSHN Benchmark Data'!AC:AC, MATCH(1, ('ROSHN Benchmark Data'!$X:$X=$G416)*('ROSHN Benchmark Data'!$K:$K=$E416), 0))</f>
        <v>9.6741861663480488</v>
      </c>
    </row>
    <row r="417" spans="4:8">
      <c r="D417" s="1" t="s">
        <v>491</v>
      </c>
      <c r="E417" s="1" t="s">
        <v>6</v>
      </c>
      <c r="F417" s="4">
        <v>83736</v>
      </c>
      <c r="G417" s="128" t="s">
        <v>19</v>
      </c>
      <c r="H417" s="9" cm="1">
        <f t="array" ref="H417">INDEX('ROSHN Benchmark Data'!AC:AC, MATCH(1, ('ROSHN Benchmark Data'!$X:$X=$G417)*('ROSHN Benchmark Data'!$K:$K=$E417), 0))</f>
        <v>20.960736693754107</v>
      </c>
    </row>
    <row r="418" spans="4:8">
      <c r="D418" s="1" t="s">
        <v>491</v>
      </c>
      <c r="E418" s="1" t="s">
        <v>6</v>
      </c>
      <c r="F418" s="4">
        <v>83736</v>
      </c>
      <c r="G418" s="128" t="s">
        <v>20</v>
      </c>
      <c r="H418" s="9" cm="1">
        <f t="array" ref="H418">INDEX('ROSHN Benchmark Data'!AC:AC, MATCH(1, ('ROSHN Benchmark Data'!$X:$X=$G418)*('ROSHN Benchmark Data'!$K:$K=$E418), 0))</f>
        <v>1035.1379197992412</v>
      </c>
    </row>
    <row r="419" spans="4:8">
      <c r="D419" s="1" t="s">
        <v>491</v>
      </c>
      <c r="E419" s="1" t="s">
        <v>6</v>
      </c>
      <c r="F419" s="4">
        <v>83736</v>
      </c>
      <c r="G419" s="128" t="s">
        <v>21</v>
      </c>
      <c r="H419" s="9" cm="1">
        <f t="array" ref="H419">INDEX('ROSHN Benchmark Data'!AC:AC, MATCH(1, ('ROSHN Benchmark Data'!$X:$X=$G419)*('ROSHN Benchmark Data'!$K:$K=$E419), 0))</f>
        <v>1181.86307665552</v>
      </c>
    </row>
    <row r="420" spans="4:8">
      <c r="D420" s="1" t="s">
        <v>491</v>
      </c>
      <c r="E420" s="1" t="s">
        <v>6</v>
      </c>
      <c r="F420" s="4">
        <v>83736</v>
      </c>
      <c r="G420" s="128" t="s">
        <v>22</v>
      </c>
      <c r="H420" s="9" cm="1">
        <f t="array" ref="H420">INDEX('ROSHN Benchmark Data'!AC:AC, MATCH(1, ('ROSHN Benchmark Data'!$X:$X=$G420)*('ROSHN Benchmark Data'!$K:$K=$E420), 0))</f>
        <v>227.02090203696758</v>
      </c>
    </row>
    <row r="421" spans="4:8">
      <c r="D421" s="1" t="s">
        <v>491</v>
      </c>
      <c r="E421" s="1" t="s">
        <v>6</v>
      </c>
      <c r="F421" s="4">
        <v>83736</v>
      </c>
      <c r="G421" s="128" t="s">
        <v>23</v>
      </c>
      <c r="H421" s="9" cm="1">
        <f t="array" ref="H421">INDEX('ROSHN Benchmark Data'!AC:AC, MATCH(1, ('ROSHN Benchmark Data'!$X:$X=$G421)*('ROSHN Benchmark Data'!$K:$K=$E421), 0))</f>
        <v>588.42367590084586</v>
      </c>
    </row>
    <row r="422" spans="4:8">
      <c r="D422" s="1" t="s">
        <v>491</v>
      </c>
      <c r="E422" s="1" t="s">
        <v>6</v>
      </c>
      <c r="F422" s="4">
        <v>83736</v>
      </c>
      <c r="G422" s="128" t="s">
        <v>24</v>
      </c>
      <c r="H422" s="9" cm="1">
        <f t="array" ref="H422">INDEX('ROSHN Benchmark Data'!AC:AC, MATCH(1, ('ROSHN Benchmark Data'!$X:$X=$G422)*('ROSHN Benchmark Data'!$K:$K=$E422), 0))</f>
        <v>0</v>
      </c>
    </row>
    <row r="423" spans="4:8">
      <c r="D423" s="1" t="s">
        <v>491</v>
      </c>
      <c r="E423" s="1" t="s">
        <v>10</v>
      </c>
      <c r="F423" s="4">
        <v>7501</v>
      </c>
      <c r="G423" s="128" t="s">
        <v>12</v>
      </c>
      <c r="H423" s="9" cm="1">
        <f t="array" ref="H423">INDEX('ROSHN Benchmark Data'!AC:AC, MATCH(1, ('ROSHN Benchmark Data'!$X:$X=$G423)*('ROSHN Benchmark Data'!$K:$K=$E423), 0))</f>
        <v>650</v>
      </c>
    </row>
    <row r="424" spans="4:8">
      <c r="D424" s="1" t="s">
        <v>491</v>
      </c>
      <c r="E424" s="1" t="s">
        <v>10</v>
      </c>
      <c r="F424" s="4">
        <v>7501</v>
      </c>
      <c r="G424" s="128" t="s">
        <v>13</v>
      </c>
      <c r="H424" s="9" cm="1">
        <f t="array" ref="H424">INDEX('ROSHN Benchmark Data'!AC:AC, MATCH(1, ('ROSHN Benchmark Data'!$X:$X=$G424)*('ROSHN Benchmark Data'!$K:$K=$E424), 0))</f>
        <v>750</v>
      </c>
    </row>
    <row r="425" spans="4:8">
      <c r="D425" s="1" t="s">
        <v>491</v>
      </c>
      <c r="E425" s="1" t="s">
        <v>10</v>
      </c>
      <c r="F425" s="4">
        <v>7501</v>
      </c>
      <c r="G425" s="128" t="s">
        <v>14</v>
      </c>
      <c r="H425" s="9" cm="1">
        <f t="array" ref="H425">INDEX('ROSHN Benchmark Data'!AC:AC, MATCH(1, ('ROSHN Benchmark Data'!$X:$X=$G425)*('ROSHN Benchmark Data'!$K:$K=$E425), 0))</f>
        <v>393.5579256099187</v>
      </c>
    </row>
    <row r="426" spans="4:8">
      <c r="D426" s="1" t="s">
        <v>491</v>
      </c>
      <c r="E426" s="1" t="s">
        <v>10</v>
      </c>
      <c r="F426" s="4">
        <v>7501</v>
      </c>
      <c r="G426" s="128" t="s">
        <v>15</v>
      </c>
      <c r="H426" s="9" cm="1">
        <f t="array" ref="H426">INDEX('ROSHN Benchmark Data'!AC:AC, MATCH(1, ('ROSHN Benchmark Data'!$X:$X=$G426)*('ROSHN Benchmark Data'!$K:$K=$E426), 0))</f>
        <v>143.80655912544995</v>
      </c>
    </row>
    <row r="427" spans="4:8">
      <c r="D427" s="1" t="s">
        <v>491</v>
      </c>
      <c r="E427" s="1" t="s">
        <v>10</v>
      </c>
      <c r="F427" s="4">
        <v>7501</v>
      </c>
      <c r="G427" s="128" t="s">
        <v>16</v>
      </c>
      <c r="H427" s="9" cm="1">
        <f t="array" ref="H427">INDEX('ROSHN Benchmark Data'!AC:AC, MATCH(1, ('ROSHN Benchmark Data'!$X:$X=$G427)*('ROSHN Benchmark Data'!$K:$K=$E427), 0))</f>
        <v>200.56365817890949</v>
      </c>
    </row>
    <row r="428" spans="4:8">
      <c r="D428" s="1" t="s">
        <v>491</v>
      </c>
      <c r="E428" s="1" t="s">
        <v>10</v>
      </c>
      <c r="F428" s="4">
        <v>7501</v>
      </c>
      <c r="G428" s="128" t="s">
        <v>17</v>
      </c>
      <c r="H428" s="9" cm="1">
        <f t="array" ref="H428">INDEX('ROSHN Benchmark Data'!AC:AC, MATCH(1, ('ROSHN Benchmark Data'!$X:$X=$G428)*('ROSHN Benchmark Data'!$K:$K=$E428), 0))</f>
        <v>82.957605652579659</v>
      </c>
    </row>
    <row r="429" spans="4:8">
      <c r="D429" s="1" t="s">
        <v>491</v>
      </c>
      <c r="E429" s="1" t="s">
        <v>10</v>
      </c>
      <c r="F429" s="4">
        <v>7501</v>
      </c>
      <c r="G429" s="128" t="s">
        <v>18</v>
      </c>
      <c r="H429" s="9" cm="1">
        <f t="array" ref="H429">INDEX('ROSHN Benchmark Data'!AC:AC, MATCH(1, ('ROSHN Benchmark Data'!$X:$X=$G429)*('ROSHN Benchmark Data'!$K:$K=$E429), 0))</f>
        <v>81.630449273430216</v>
      </c>
    </row>
    <row r="430" spans="4:8">
      <c r="D430" s="1" t="s">
        <v>491</v>
      </c>
      <c r="E430" s="1" t="s">
        <v>10</v>
      </c>
      <c r="F430" s="4">
        <v>7501</v>
      </c>
      <c r="G430" s="128" t="s">
        <v>19</v>
      </c>
      <c r="H430" s="9" cm="1">
        <f t="array" ref="H430">INDEX('ROSHN Benchmark Data'!AC:AC, MATCH(1, ('ROSHN Benchmark Data'!$X:$X=$G430)*('ROSHN Benchmark Data'!$K:$K=$E430), 0))</f>
        <v>10.817757632315692</v>
      </c>
    </row>
    <row r="431" spans="4:8">
      <c r="D431" s="1" t="s">
        <v>491</v>
      </c>
      <c r="E431" s="1" t="s">
        <v>10</v>
      </c>
      <c r="F431" s="4">
        <v>7501</v>
      </c>
      <c r="G431" s="128" t="s">
        <v>20</v>
      </c>
      <c r="H431" s="9" cm="1">
        <f t="array" ref="H431">INDEX('ROSHN Benchmark Data'!AC:AC, MATCH(1, ('ROSHN Benchmark Data'!$X:$X=$G431)*('ROSHN Benchmark Data'!$K:$K=$E431), 0))</f>
        <v>806.47367017730971</v>
      </c>
    </row>
    <row r="432" spans="4:8">
      <c r="D432" s="1" t="s">
        <v>491</v>
      </c>
      <c r="E432" s="1" t="s">
        <v>10</v>
      </c>
      <c r="F432" s="4">
        <v>7501</v>
      </c>
      <c r="G432" s="128" t="s">
        <v>21</v>
      </c>
      <c r="H432" s="9" cm="1">
        <f t="array" ref="H432">INDEX('ROSHN Benchmark Data'!AC:AC, MATCH(1, ('ROSHN Benchmark Data'!$X:$X=$G432)*('ROSHN Benchmark Data'!$K:$K=$E432), 0))</f>
        <v>714.46313824823358</v>
      </c>
    </row>
    <row r="433" spans="4:8">
      <c r="D433" s="1" t="s">
        <v>491</v>
      </c>
      <c r="E433" s="1" t="s">
        <v>10</v>
      </c>
      <c r="F433" s="4">
        <v>7501</v>
      </c>
      <c r="G433" s="128" t="s">
        <v>22</v>
      </c>
      <c r="H433" s="9" cm="1">
        <f t="array" ref="H433">INDEX('ROSHN Benchmark Data'!AC:AC, MATCH(1, ('ROSHN Benchmark Data'!$X:$X=$G433)*('ROSHN Benchmark Data'!$K:$K=$E433), 0))</f>
        <v>106.80775896547127</v>
      </c>
    </row>
    <row r="434" spans="4:8">
      <c r="D434" s="1" t="s">
        <v>491</v>
      </c>
      <c r="E434" s="1" t="s">
        <v>10</v>
      </c>
      <c r="F434" s="4">
        <v>7501</v>
      </c>
      <c r="G434" s="128" t="s">
        <v>23</v>
      </c>
      <c r="H434" s="9" cm="1">
        <f t="array" ref="H434">INDEX('ROSHN Benchmark Data'!AC:AC, MATCH(1, ('ROSHN Benchmark Data'!$X:$X=$G434)*('ROSHN Benchmark Data'!$K:$K=$E434), 0))</f>
        <v>403.01749100119986</v>
      </c>
    </row>
    <row r="435" spans="4:8">
      <c r="D435" s="1" t="s">
        <v>491</v>
      </c>
      <c r="E435" s="1" t="s">
        <v>10</v>
      </c>
      <c r="F435" s="4">
        <v>7501</v>
      </c>
      <c r="G435" s="128" t="s">
        <v>24</v>
      </c>
      <c r="H435" s="9" cm="1">
        <f t="array" aca="1" ref="H435" ca="1">INDEX('ROSHN Benchmark Data'!AC:AC, MATCH(1, ('ROSHN Benchmark Data'!$X:$X=$G435)*('ROSHN Benchmark Data'!$K:$K=$E435), 0))</f>
        <v>0</v>
      </c>
    </row>
    <row r="436" spans="4:8">
      <c r="D436" s="1" t="s">
        <v>491</v>
      </c>
      <c r="E436" s="1" t="s">
        <v>11</v>
      </c>
      <c r="F436" s="4">
        <v>7501</v>
      </c>
      <c r="G436" s="128" t="s">
        <v>12</v>
      </c>
      <c r="H436" s="9" cm="1">
        <f t="array" ref="H436">INDEX('ROSHN Benchmark Data'!AC:AC, MATCH(1, ('ROSHN Benchmark Data'!$X:$X=$G436)*('ROSHN Benchmark Data'!$K:$K=$E436), 0))</f>
        <v>572.01890265969348</v>
      </c>
    </row>
    <row r="437" spans="4:8">
      <c r="D437" s="1" t="s">
        <v>491</v>
      </c>
      <c r="E437" s="1" t="s">
        <v>11</v>
      </c>
      <c r="F437" s="4">
        <v>7501</v>
      </c>
      <c r="G437" s="128" t="s">
        <v>13</v>
      </c>
      <c r="H437" s="9" cm="1">
        <f t="array" ref="H437">INDEX('ROSHN Benchmark Data'!AC:AC, MATCH(1, ('ROSHN Benchmark Data'!$X:$X=$G437)*('ROSHN Benchmark Data'!$K:$K=$E437), 0))</f>
        <v>1062.0403325784457</v>
      </c>
    </row>
    <row r="438" spans="4:8">
      <c r="D438" s="1" t="s">
        <v>491</v>
      </c>
      <c r="E438" s="1" t="s">
        <v>11</v>
      </c>
      <c r="F438" s="4">
        <v>7501</v>
      </c>
      <c r="G438" s="128" t="s">
        <v>14</v>
      </c>
      <c r="H438" s="9" cm="1">
        <f t="array" ref="H438">INDEX('ROSHN Benchmark Data'!AC:AC, MATCH(1, ('ROSHN Benchmark Data'!$X:$X=$G438)*('ROSHN Benchmark Data'!$K:$K=$E438), 0))</f>
        <v>1141.4016155568797</v>
      </c>
    </row>
    <row r="439" spans="4:8">
      <c r="D439" s="1" t="s">
        <v>491</v>
      </c>
      <c r="E439" s="1" t="s">
        <v>11</v>
      </c>
      <c r="F439" s="4">
        <v>7501</v>
      </c>
      <c r="G439" s="128" t="s">
        <v>15</v>
      </c>
      <c r="H439" s="9" cm="1">
        <f t="array" ref="H439">INDEX('ROSHN Benchmark Data'!AC:AC, MATCH(1, ('ROSHN Benchmark Data'!$X:$X=$G439)*('ROSHN Benchmark Data'!$K:$K=$E439), 0))</f>
        <v>241.02819648357132</v>
      </c>
    </row>
    <row r="440" spans="4:8">
      <c r="D440" s="1" t="s">
        <v>491</v>
      </c>
      <c r="E440" s="1" t="s">
        <v>11</v>
      </c>
      <c r="F440" s="4">
        <v>7501</v>
      </c>
      <c r="G440" s="128" t="s">
        <v>16</v>
      </c>
      <c r="H440" s="9" cm="1">
        <f t="array" ref="H440">INDEX('ROSHN Benchmark Data'!AC:AC, MATCH(1, ('ROSHN Benchmark Data'!$X:$X=$G440)*('ROSHN Benchmark Data'!$K:$K=$E440), 0))</f>
        <v>373.57758828878713</v>
      </c>
    </row>
    <row r="441" spans="4:8">
      <c r="D441" s="1" t="s">
        <v>491</v>
      </c>
      <c r="E441" s="1" t="s">
        <v>11</v>
      </c>
      <c r="F441" s="4">
        <v>7501</v>
      </c>
      <c r="G441" s="128" t="s">
        <v>17</v>
      </c>
      <c r="H441" s="9" cm="1">
        <f t="array" aca="1" ref="H441" ca="1">INDEX('ROSHN Benchmark Data'!AC:AC, MATCH(1, ('ROSHN Benchmark Data'!$X:$X=$G441)*('ROSHN Benchmark Data'!$K:$K=$E441), 0))</f>
        <v>129.85717774536971</v>
      </c>
    </row>
    <row r="442" spans="4:8">
      <c r="D442" s="1" t="s">
        <v>491</v>
      </c>
      <c r="E442" s="1" t="s">
        <v>11</v>
      </c>
      <c r="F442" s="4">
        <v>7501</v>
      </c>
      <c r="G442" s="128" t="s">
        <v>18</v>
      </c>
      <c r="H442" s="9" cm="1">
        <f t="array" ref="H442">INDEX('ROSHN Benchmark Data'!AC:AC, MATCH(1, ('ROSHN Benchmark Data'!$X:$X=$G442)*('ROSHN Benchmark Data'!$K:$K=$E442), 0))</f>
        <v>83.368325702208992</v>
      </c>
    </row>
    <row r="443" spans="4:8">
      <c r="D443" s="1" t="s">
        <v>491</v>
      </c>
      <c r="E443" s="1" t="s">
        <v>11</v>
      </c>
      <c r="F443" s="4">
        <v>7501</v>
      </c>
      <c r="G443" s="128" t="s">
        <v>19</v>
      </c>
      <c r="H443" s="9" cm="1">
        <f t="array" ref="H443">INDEX('ROSHN Benchmark Data'!AC:AC, MATCH(1, ('ROSHN Benchmark Data'!$X:$X=$G443)*('ROSHN Benchmark Data'!$K:$K=$E443), 0))</f>
        <v>19.5</v>
      </c>
    </row>
    <row r="444" spans="4:8">
      <c r="D444" s="1" t="s">
        <v>491</v>
      </c>
      <c r="E444" s="1" t="s">
        <v>11</v>
      </c>
      <c r="F444" s="4">
        <v>7501</v>
      </c>
      <c r="G444" s="128" t="s">
        <v>20</v>
      </c>
      <c r="H444" s="9" cm="1">
        <f t="array" ref="H444">INDEX('ROSHN Benchmark Data'!AC:AC, MATCH(1, ('ROSHN Benchmark Data'!$X:$X=$G444)*('ROSHN Benchmark Data'!$K:$K=$E444), 0))</f>
        <v>785.48211712408636</v>
      </c>
    </row>
    <row r="445" spans="4:8">
      <c r="D445" s="1" t="s">
        <v>491</v>
      </c>
      <c r="E445" s="1" t="s">
        <v>11</v>
      </c>
      <c r="F445" s="4">
        <v>7501</v>
      </c>
      <c r="G445" s="128" t="s">
        <v>21</v>
      </c>
      <c r="H445" s="9" cm="1">
        <f t="array" ref="H445">INDEX('ROSHN Benchmark Data'!AC:AC, MATCH(1, ('ROSHN Benchmark Data'!$X:$X=$G445)*('ROSHN Benchmark Data'!$K:$K=$E445), 0))</f>
        <v>870.11784704093873</v>
      </c>
    </row>
    <row r="446" spans="4:8">
      <c r="D446" s="1" t="s">
        <v>491</v>
      </c>
      <c r="E446" s="1" t="s">
        <v>11</v>
      </c>
      <c r="F446" s="4">
        <v>7501</v>
      </c>
      <c r="G446" s="128" t="s">
        <v>22</v>
      </c>
      <c r="H446" s="9" cm="1">
        <f t="array" ref="H446">INDEX('ROSHN Benchmark Data'!AC:AC, MATCH(1, ('ROSHN Benchmark Data'!$X:$X=$G446)*('ROSHN Benchmark Data'!$K:$K=$E446), 0))</f>
        <v>169.13155421206076</v>
      </c>
    </row>
    <row r="447" spans="4:8">
      <c r="D447" s="1" t="s">
        <v>491</v>
      </c>
      <c r="E447" s="1" t="s">
        <v>11</v>
      </c>
      <c r="F447" s="4">
        <v>7501</v>
      </c>
      <c r="G447" s="128" t="s">
        <v>23</v>
      </c>
      <c r="H447" s="9" cm="1">
        <f t="array" ref="H447">INDEX('ROSHN Benchmark Data'!AC:AC, MATCH(1, ('ROSHN Benchmark Data'!$X:$X=$G447)*('ROSHN Benchmark Data'!$K:$K=$E447), 0))</f>
        <v>436.53236850444176</v>
      </c>
    </row>
    <row r="448" spans="4:8">
      <c r="D448" s="1" t="s">
        <v>491</v>
      </c>
      <c r="E448" s="1" t="s">
        <v>11</v>
      </c>
      <c r="F448" s="4">
        <v>7501</v>
      </c>
      <c r="G448" s="128" t="s">
        <v>24</v>
      </c>
      <c r="H448" s="9" cm="1">
        <f t="array" ref="H448">INDEX('ROSHN Benchmark Data'!AC:AC, MATCH(1, ('ROSHN Benchmark Data'!$X:$X=$G448)*('ROSHN Benchmark Data'!$K:$K=$E448), 0))</f>
        <v>0</v>
      </c>
    </row>
    <row r="449" spans="4:8">
      <c r="D449" s="1" t="s">
        <v>492</v>
      </c>
      <c r="E449" s="1" t="s">
        <v>7</v>
      </c>
      <c r="F449" s="4">
        <v>34307</v>
      </c>
      <c r="G449" s="128" t="s">
        <v>12</v>
      </c>
      <c r="H449" s="9" cm="1">
        <f t="array" ref="H449">INDEX('ROSHN Benchmark Data'!AC:AC, MATCH(1, ('ROSHN Benchmark Data'!$X:$X=$G449)*('ROSHN Benchmark Data'!$K:$K=$E449), 0))</f>
        <v>617.31212243030438</v>
      </c>
    </row>
    <row r="450" spans="4:8">
      <c r="D450" s="1" t="s">
        <v>492</v>
      </c>
      <c r="E450" s="1" t="s">
        <v>7</v>
      </c>
      <c r="F450" s="4">
        <v>34307</v>
      </c>
      <c r="G450" s="128" t="s">
        <v>13</v>
      </c>
      <c r="H450" s="9" cm="1">
        <f t="array" ref="H450">INDEX('ROSHN Benchmark Data'!AC:AC, MATCH(1, ('ROSHN Benchmark Data'!$X:$X=$G450)*('ROSHN Benchmark Data'!$K:$K=$E450), 0))</f>
        <v>1447.4738830499996</v>
      </c>
    </row>
    <row r="451" spans="4:8">
      <c r="D451" s="1" t="s">
        <v>492</v>
      </c>
      <c r="E451" s="1" t="s">
        <v>7</v>
      </c>
      <c r="F451" s="4">
        <v>34307</v>
      </c>
      <c r="G451" s="128" t="s">
        <v>14</v>
      </c>
      <c r="H451" s="9" cm="1">
        <f t="array" ref="H451">INDEX('ROSHN Benchmark Data'!AC:AC, MATCH(1, ('ROSHN Benchmark Data'!$X:$X=$G451)*('ROSHN Benchmark Data'!$K:$K=$E451), 0))</f>
        <v>1014.5702816249999</v>
      </c>
    </row>
    <row r="452" spans="4:8">
      <c r="D452" s="1" t="s">
        <v>492</v>
      </c>
      <c r="E452" s="1" t="s">
        <v>7</v>
      </c>
      <c r="F452" s="4">
        <v>34307</v>
      </c>
      <c r="G452" s="128" t="s">
        <v>15</v>
      </c>
      <c r="H452" s="9" cm="1">
        <f t="array" ref="H452">INDEX('ROSHN Benchmark Data'!AC:AC, MATCH(1, ('ROSHN Benchmark Data'!$X:$X=$G452)*('ROSHN Benchmark Data'!$K:$K=$E452), 0))</f>
        <v>153.63058237499999</v>
      </c>
    </row>
    <row r="453" spans="4:8">
      <c r="D453" s="1" t="s">
        <v>492</v>
      </c>
      <c r="E453" s="1" t="s">
        <v>7</v>
      </c>
      <c r="F453" s="4">
        <v>34307</v>
      </c>
      <c r="G453" s="128" t="s">
        <v>16</v>
      </c>
      <c r="H453" s="9" cm="1">
        <f t="array" ref="H453">INDEX('ROSHN Benchmark Data'!AC:AC, MATCH(1, ('ROSHN Benchmark Data'!$X:$X=$G453)*('ROSHN Benchmark Data'!$K:$K=$E453), 0))</f>
        <v>507.13992564199447</v>
      </c>
    </row>
    <row r="454" spans="4:8">
      <c r="D454" s="1" t="s">
        <v>492</v>
      </c>
      <c r="E454" s="1" t="s">
        <v>7</v>
      </c>
      <c r="F454" s="4">
        <v>34307</v>
      </c>
      <c r="G454" s="128" t="s">
        <v>17</v>
      </c>
      <c r="H454" s="9" cm="1">
        <f t="array" ref="H454">INDEX('ROSHN Benchmark Data'!AC:AC, MATCH(1, ('ROSHN Benchmark Data'!$X:$X=$G454)*('ROSHN Benchmark Data'!$K:$K=$E454), 0))</f>
        <v>110.6898147372017</v>
      </c>
    </row>
    <row r="455" spans="4:8">
      <c r="D455" s="1" t="s">
        <v>492</v>
      </c>
      <c r="E455" s="1" t="s">
        <v>7</v>
      </c>
      <c r="F455" s="4">
        <v>34307</v>
      </c>
      <c r="G455" s="128" t="s">
        <v>18</v>
      </c>
      <c r="H455" s="9" cm="1">
        <f t="array" aca="1" ref="H455" ca="1">INDEX('ROSHN Benchmark Data'!AC:AC, MATCH(1, ('ROSHN Benchmark Data'!$X:$X=$G455)*('ROSHN Benchmark Data'!$K:$K=$E455), 0))</f>
        <v>108.91899827522998</v>
      </c>
    </row>
    <row r="456" spans="4:8">
      <c r="D456" s="1" t="s">
        <v>492</v>
      </c>
      <c r="E456" s="1" t="s">
        <v>7</v>
      </c>
      <c r="F456" s="4">
        <v>34307</v>
      </c>
      <c r="G456" s="128" t="s">
        <v>19</v>
      </c>
      <c r="H456" s="9" cm="1">
        <f t="array" ref="H456">INDEX('ROSHN Benchmark Data'!AC:AC, MATCH(1, ('ROSHN Benchmark Data'!$X:$X=$G456)*('ROSHN Benchmark Data'!$K:$K=$E456), 0))</f>
        <v>46.700281249999996</v>
      </c>
    </row>
    <row r="457" spans="4:8">
      <c r="D457" s="1" t="s">
        <v>492</v>
      </c>
      <c r="E457" s="1" t="s">
        <v>7</v>
      </c>
      <c r="F457" s="4">
        <v>34307</v>
      </c>
      <c r="G457" s="128" t="s">
        <v>20</v>
      </c>
      <c r="H457" s="9" cm="1">
        <f t="array" aca="1" ref="H457" ca="1">INDEX('ROSHN Benchmark Data'!AC:AC, MATCH(1, ('ROSHN Benchmark Data'!$X:$X=$G457)*('ROSHN Benchmark Data'!$K:$K=$E457), 0))</f>
        <v>1086.0617407499999</v>
      </c>
    </row>
    <row r="458" spans="4:8">
      <c r="D458" s="1" t="s">
        <v>492</v>
      </c>
      <c r="E458" s="1" t="s">
        <v>7</v>
      </c>
      <c r="F458" s="4">
        <v>34307</v>
      </c>
      <c r="G458" s="128" t="s">
        <v>21</v>
      </c>
      <c r="H458" s="9" cm="1">
        <f t="array" ref="H458">INDEX('ROSHN Benchmark Data'!AC:AC, MATCH(1, ('ROSHN Benchmark Data'!$X:$X=$G458)*('ROSHN Benchmark Data'!$K:$K=$E458), 0))</f>
        <v>1219.1509235204694</v>
      </c>
    </row>
    <row r="459" spans="4:8">
      <c r="D459" s="1" t="s">
        <v>492</v>
      </c>
      <c r="E459" s="1" t="s">
        <v>7</v>
      </c>
      <c r="F459" s="4">
        <v>34307</v>
      </c>
      <c r="G459" s="128" t="s">
        <v>22</v>
      </c>
      <c r="H459" s="9" cm="1">
        <f t="array" aca="1" ref="H459" ca="1">INDEX('ROSHN Benchmark Data'!AC:AC, MATCH(1, ('ROSHN Benchmark Data'!$X:$X=$G459)*('ROSHN Benchmark Data'!$K:$K=$E459), 0))</f>
        <v>209.91109274999997</v>
      </c>
    </row>
    <row r="460" spans="4:8">
      <c r="D460" s="1" t="s">
        <v>492</v>
      </c>
      <c r="E460" s="1" t="s">
        <v>7</v>
      </c>
      <c r="F460" s="4">
        <v>34307</v>
      </c>
      <c r="G460" s="128" t="s">
        <v>23</v>
      </c>
      <c r="H460" s="9" cm="1">
        <f t="array" aca="1" ref="H460" ca="1">INDEX('ROSHN Benchmark Data'!AC:AC, MATCH(1, ('ROSHN Benchmark Data'!$X:$X=$G460)*('ROSHN Benchmark Data'!$K:$K=$E460), 0))</f>
        <v>418.18821277574153</v>
      </c>
    </row>
    <row r="461" spans="4:8">
      <c r="D461" s="1" t="s">
        <v>492</v>
      </c>
      <c r="E461" s="1" t="s">
        <v>7</v>
      </c>
      <c r="F461" s="4">
        <v>34307</v>
      </c>
      <c r="G461" s="128" t="s">
        <v>24</v>
      </c>
      <c r="H461" s="9" cm="1">
        <f t="array" aca="1" ref="H461" ca="1">INDEX('ROSHN Benchmark Data'!AC:AC, MATCH(1, ('ROSHN Benchmark Data'!$X:$X=$G461)*('ROSHN Benchmark Data'!$K:$K=$E461), 0))</f>
        <v>0</v>
      </c>
    </row>
    <row r="462" spans="4:8">
      <c r="D462" s="1" t="s">
        <v>492</v>
      </c>
      <c r="E462" s="1" t="s">
        <v>8</v>
      </c>
      <c r="F462" s="4">
        <v>70864</v>
      </c>
      <c r="G462" s="128" t="s">
        <v>12</v>
      </c>
      <c r="H462" s="9" cm="1">
        <f t="array" ref="H462">INDEX('ROSHN Benchmark Data'!AC:AC, MATCH(1, ('ROSHN Benchmark Data'!$X:$X=$G462)*('ROSHN Benchmark Data'!$K:$K=$E462), 0))</f>
        <v>545.08000000000004</v>
      </c>
    </row>
    <row r="463" spans="4:8">
      <c r="D463" s="1" t="s">
        <v>492</v>
      </c>
      <c r="E463" s="1" t="s">
        <v>8</v>
      </c>
      <c r="F463" s="4">
        <v>70864</v>
      </c>
      <c r="G463" s="128" t="s">
        <v>13</v>
      </c>
      <c r="H463" s="9" cm="1">
        <f t="array" aca="1" ref="H463" ca="1">INDEX('ROSHN Benchmark Data'!AC:AC, MATCH(1, ('ROSHN Benchmark Data'!$X:$X=$G463)*('ROSHN Benchmark Data'!$K:$K=$E463), 0))</f>
        <v>1736.9686596599995</v>
      </c>
    </row>
    <row r="464" spans="4:8">
      <c r="D464" s="1" t="s">
        <v>492</v>
      </c>
      <c r="E464" s="1" t="s">
        <v>8</v>
      </c>
      <c r="F464" s="4">
        <v>70864</v>
      </c>
      <c r="G464" s="128" t="s">
        <v>14</v>
      </c>
      <c r="H464" s="9" cm="1">
        <f t="array" ref="H464">INDEX('ROSHN Benchmark Data'!AC:AC, MATCH(1, ('ROSHN Benchmark Data'!$X:$X=$G464)*('ROSHN Benchmark Data'!$K:$K=$E464), 0))</f>
        <v>995.62244491040622</v>
      </c>
    </row>
    <row r="465" spans="4:8">
      <c r="D465" s="1" t="s">
        <v>492</v>
      </c>
      <c r="E465" s="1" t="s">
        <v>8</v>
      </c>
      <c r="F465" s="4">
        <v>70864</v>
      </c>
      <c r="G465" s="128" t="s">
        <v>15</v>
      </c>
      <c r="H465" s="9" cm="1">
        <f t="array" ref="H465">INDEX('ROSHN Benchmark Data'!AC:AC, MATCH(1, ('ROSHN Benchmark Data'!$X:$X=$G465)*('ROSHN Benchmark Data'!$K:$K=$E465), 0))</f>
        <v>397.404</v>
      </c>
    </row>
    <row r="466" spans="4:8">
      <c r="D466" s="1" t="s">
        <v>492</v>
      </c>
      <c r="E466" s="1" t="s">
        <v>8</v>
      </c>
      <c r="F466" s="4">
        <v>70864</v>
      </c>
      <c r="G466" s="128" t="s">
        <v>16</v>
      </c>
      <c r="H466" s="9" cm="1">
        <f t="array" ref="H466">INDEX('ROSHN Benchmark Data'!AC:AC, MATCH(1, ('ROSHN Benchmark Data'!$X:$X=$G466)*('ROSHN Benchmark Data'!$K:$K=$E466), 0))</f>
        <v>601.25067023853137</v>
      </c>
    </row>
    <row r="467" spans="4:8">
      <c r="D467" s="1" t="s">
        <v>492</v>
      </c>
      <c r="E467" s="1" t="s">
        <v>8</v>
      </c>
      <c r="F467" s="4">
        <v>70864</v>
      </c>
      <c r="G467" s="128" t="s">
        <v>17</v>
      </c>
      <c r="H467" s="9" cm="1">
        <f t="array" ref="H467">INDEX('ROSHN Benchmark Data'!AC:AC, MATCH(1, ('ROSHN Benchmark Data'!$X:$X=$G467)*('ROSHN Benchmark Data'!$K:$K=$E467), 0))</f>
        <v>170</v>
      </c>
    </row>
    <row r="468" spans="4:8">
      <c r="D468" s="1" t="s">
        <v>492</v>
      </c>
      <c r="E468" s="1" t="s">
        <v>8</v>
      </c>
      <c r="F468" s="4">
        <v>70864</v>
      </c>
      <c r="G468" s="128" t="s">
        <v>18</v>
      </c>
      <c r="H468" s="9" cm="1">
        <f t="array" ref="H468">INDEX('ROSHN Benchmark Data'!AC:AC, MATCH(1, ('ROSHN Benchmark Data'!$X:$X=$G468)*('ROSHN Benchmark Data'!$K:$K=$E468), 0))</f>
        <v>116.28000000000002</v>
      </c>
    </row>
    <row r="469" spans="4:8">
      <c r="D469" s="1" t="s">
        <v>492</v>
      </c>
      <c r="E469" s="1" t="s">
        <v>8</v>
      </c>
      <c r="F469" s="4">
        <v>70864</v>
      </c>
      <c r="G469" s="128" t="s">
        <v>19</v>
      </c>
      <c r="H469" s="9" cm="1">
        <f t="array" ref="H469">INDEX('ROSHN Benchmark Data'!AC:AC, MATCH(1, ('ROSHN Benchmark Data'!$X:$X=$G469)*('ROSHN Benchmark Data'!$K:$K=$E469), 0))</f>
        <v>45</v>
      </c>
    </row>
    <row r="470" spans="4:8">
      <c r="D470" s="1" t="s">
        <v>492</v>
      </c>
      <c r="E470" s="1" t="s">
        <v>8</v>
      </c>
      <c r="F470" s="4">
        <v>70864</v>
      </c>
      <c r="G470" s="128" t="s">
        <v>20</v>
      </c>
      <c r="H470" s="9" cm="1">
        <f t="array" ref="H470">INDEX('ROSHN Benchmark Data'!AC:AC, MATCH(1, ('ROSHN Benchmark Data'!$X:$X=$G470)*('ROSHN Benchmark Data'!$K:$K=$E470), 0))</f>
        <v>1252.8600000000001</v>
      </c>
    </row>
    <row r="471" spans="4:8">
      <c r="D471" s="1" t="s">
        <v>492</v>
      </c>
      <c r="E471" s="1" t="s">
        <v>8</v>
      </c>
      <c r="F471" s="4">
        <v>70864</v>
      </c>
      <c r="G471" s="128" t="s">
        <v>21</v>
      </c>
      <c r="H471" s="9" cm="1">
        <f t="array" ref="H471">INDEX('ROSHN Benchmark Data'!AC:AC, MATCH(1, ('ROSHN Benchmark Data'!$X:$X=$G471)*('ROSHN Benchmark Data'!$K:$K=$E471), 0))</f>
        <v>1568.184</v>
      </c>
    </row>
    <row r="472" spans="4:8">
      <c r="D472" s="1" t="s">
        <v>492</v>
      </c>
      <c r="E472" s="1" t="s">
        <v>8</v>
      </c>
      <c r="F472" s="4">
        <v>70864</v>
      </c>
      <c r="G472" s="128" t="s">
        <v>22</v>
      </c>
      <c r="H472" s="9" cm="1">
        <f t="array" ref="H472">INDEX('ROSHN Benchmark Data'!AC:AC, MATCH(1, ('ROSHN Benchmark Data'!$X:$X=$G472)*('ROSHN Benchmark Data'!$K:$K=$E472), 0))</f>
        <v>152.76000000000002</v>
      </c>
    </row>
    <row r="473" spans="4:8">
      <c r="D473" s="1" t="s">
        <v>492</v>
      </c>
      <c r="E473" s="1" t="s">
        <v>8</v>
      </c>
      <c r="F473" s="4">
        <v>70864</v>
      </c>
      <c r="G473" s="128" t="s">
        <v>23</v>
      </c>
      <c r="H473" s="9" cm="1">
        <f t="array" ref="H473">INDEX('ROSHN Benchmark Data'!AC:AC, MATCH(1, ('ROSHN Benchmark Data'!$X:$X=$G473)*('ROSHN Benchmark Data'!$K:$K=$E473), 0))</f>
        <v>943.10328000000027</v>
      </c>
    </row>
    <row r="474" spans="4:8">
      <c r="D474" s="1" t="s">
        <v>492</v>
      </c>
      <c r="E474" s="1" t="s">
        <v>8</v>
      </c>
      <c r="F474" s="4">
        <v>70864</v>
      </c>
      <c r="G474" s="128" t="s">
        <v>24</v>
      </c>
      <c r="H474" s="9" cm="1">
        <f t="array" ref="H474">INDEX('ROSHN Benchmark Data'!AC:AC, MATCH(1, ('ROSHN Benchmark Data'!$X:$X=$G474)*('ROSHN Benchmark Data'!$K:$K=$E474), 0))</f>
        <v>0</v>
      </c>
    </row>
    <row r="475" spans="4:8">
      <c r="D475" s="1" t="s">
        <v>493</v>
      </c>
      <c r="E475" s="110" t="s">
        <v>59</v>
      </c>
      <c r="G475" s="13" t="s">
        <v>64</v>
      </c>
      <c r="H475" s="9" cm="1">
        <f t="array" ref="H475">INDEX('Roshan Infra Benchmarking'!Q:Q, MATCH(1, ('Roshan Infra Benchmarking'!N:N=$G475)*('Roshan Infra Benchmarking'!E:E=$E475), 0))</f>
        <v>0</v>
      </c>
    </row>
    <row r="476" spans="4:8">
      <c r="D476" s="1" t="s">
        <v>493</v>
      </c>
      <c r="E476" s="110" t="s">
        <v>59</v>
      </c>
      <c r="G476" s="13" t="s">
        <v>65</v>
      </c>
      <c r="H476" s="9" cm="1">
        <f t="array" ref="H476">INDEX('Roshan Infra Benchmarking'!Q:Q, MATCH(1, ('Roshan Infra Benchmarking'!N:N=$G476)*('Roshan Infra Benchmarking'!E:E=$E476), 0))</f>
        <v>0.43252170689655173</v>
      </c>
    </row>
    <row r="477" spans="4:8">
      <c r="D477" s="1" t="s">
        <v>493</v>
      </c>
      <c r="E477" s="110" t="s">
        <v>59</v>
      </c>
      <c r="G477" s="13" t="s">
        <v>66</v>
      </c>
      <c r="H477" s="9" cm="1">
        <f t="array" ref="H477">INDEX('Roshan Infra Benchmarking'!Q:Q, MATCH(1, ('Roshan Infra Benchmarking'!N:N=$G477)*('Roshan Infra Benchmarking'!E:E=$E477), 0))</f>
        <v>0</v>
      </c>
    </row>
    <row r="478" spans="4:8">
      <c r="D478" s="1" t="s">
        <v>493</v>
      </c>
      <c r="E478" s="110" t="s">
        <v>59</v>
      </c>
      <c r="G478" s="13" t="s">
        <v>67</v>
      </c>
      <c r="H478" s="9" cm="1">
        <f t="array" ref="H478">INDEX('Roshan Infra Benchmarking'!Q:Q, MATCH(1, ('Roshan Infra Benchmarking'!N:N=$G478)*('Roshan Infra Benchmarking'!E:E=$E478), 0))</f>
        <v>4.691600537931035</v>
      </c>
    </row>
    <row r="479" spans="4:8">
      <c r="D479" s="1" t="s">
        <v>493</v>
      </c>
      <c r="E479" s="110" t="s">
        <v>59</v>
      </c>
      <c r="G479" s="13" t="s">
        <v>68</v>
      </c>
      <c r="H479" s="9" cm="1">
        <f t="array" ref="H479">INDEX('Roshan Infra Benchmarking'!Q:Q, MATCH(1, ('Roshan Infra Benchmarking'!N:N=$G479)*('Roshan Infra Benchmarking'!E:E=$E479), 0))</f>
        <v>1.6932227586206897E-2</v>
      </c>
    </row>
    <row r="480" spans="4:8">
      <c r="D480" s="1" t="s">
        <v>493</v>
      </c>
      <c r="E480" s="110" t="s">
        <v>59</v>
      </c>
      <c r="G480" s="14" t="s">
        <v>69</v>
      </c>
      <c r="H480" s="9" cm="1">
        <f t="array" ref="H480">INDEX('Roshan Infra Benchmarking'!Q:Q, MATCH(1, ('Roshan Infra Benchmarking'!N:N=$G480)*('Roshan Infra Benchmarking'!E:E=$E480), 0))</f>
        <v>24.865026862068966</v>
      </c>
    </row>
    <row r="481" spans="4:8">
      <c r="D481" s="1" t="s">
        <v>493</v>
      </c>
      <c r="E481" s="110" t="s">
        <v>59</v>
      </c>
      <c r="G481" s="14" t="s">
        <v>70</v>
      </c>
      <c r="H481" s="9" cm="1">
        <f t="array" ref="H481">INDEX('Roshan Infra Benchmarking'!Q:Q, MATCH(1, ('Roshan Infra Benchmarking'!N:N=$G481)*('Roshan Infra Benchmarking'!E:E=$E481), 0))</f>
        <v>20.090017158620693</v>
      </c>
    </row>
    <row r="482" spans="4:8">
      <c r="D482" s="1" t="s">
        <v>493</v>
      </c>
      <c r="E482" s="110" t="s">
        <v>59</v>
      </c>
      <c r="G482" s="14" t="s">
        <v>71</v>
      </c>
      <c r="H482" s="9" cm="1">
        <f t="array" ref="H482">INDEX('Roshan Infra Benchmarking'!Q:Q, MATCH(1, ('Roshan Infra Benchmarking'!N:N=$G482)*('Roshan Infra Benchmarking'!E:E=$E482), 0))</f>
        <v>6.0487926068965523</v>
      </c>
    </row>
    <row r="483" spans="4:8">
      <c r="D483" s="1" t="s">
        <v>493</v>
      </c>
      <c r="E483" s="110" t="s">
        <v>59</v>
      </c>
      <c r="G483" s="14" t="s">
        <v>72</v>
      </c>
      <c r="H483" s="9" cm="1">
        <f t="array" ref="H483">INDEX('Roshan Infra Benchmarking'!Q:Q, MATCH(1, ('Roshan Infra Benchmarking'!N:N=$G483)*('Roshan Infra Benchmarking'!E:E=$E483), 0))</f>
        <v>19.585337710344824</v>
      </c>
    </row>
    <row r="484" spans="4:8">
      <c r="D484" s="1" t="s">
        <v>493</v>
      </c>
      <c r="E484" s="110" t="s">
        <v>59</v>
      </c>
      <c r="G484" s="14" t="s">
        <v>494</v>
      </c>
      <c r="H484" s="9" cm="1">
        <f t="array" ref="H484">INDEX('Roshan Infra Benchmarking'!Q:Q, MATCH(1, ('Roshan Infra Benchmarking'!N:N=$G484)*('Roshan Infra Benchmarking'!E:E=$E484), 0))</f>
        <v>0</v>
      </c>
    </row>
    <row r="485" spans="4:8">
      <c r="D485" s="1" t="s">
        <v>493</v>
      </c>
      <c r="E485" s="110" t="s">
        <v>59</v>
      </c>
      <c r="G485" s="13" t="s">
        <v>495</v>
      </c>
      <c r="H485" s="9" cm="1">
        <f t="array" ref="H485">INDEX('Roshan Infra Benchmarking'!Q:Q, MATCH(1, ('Roshan Infra Benchmarking'!N:N=$G485)*('Roshan Infra Benchmarking'!E:E=$E485), 0))</f>
        <v>0</v>
      </c>
    </row>
    <row r="486" spans="4:8">
      <c r="D486" s="1" t="s">
        <v>493</v>
      </c>
      <c r="E486" s="110" t="s">
        <v>59</v>
      </c>
      <c r="G486" s="14" t="s">
        <v>75</v>
      </c>
      <c r="H486" s="9" cm="1">
        <f t="array" ref="H486">INDEX('Roshan Infra Benchmarking'!Q:Q, MATCH(1, ('Roshan Infra Benchmarking'!N:N=$G486)*('Roshan Infra Benchmarking'!E:E=$E486), 0))</f>
        <v>12.496919962068965</v>
      </c>
    </row>
    <row r="487" spans="4:8">
      <c r="D487" s="1" t="s">
        <v>493</v>
      </c>
      <c r="E487" s="110" t="s">
        <v>59</v>
      </c>
      <c r="G487" s="14" t="s">
        <v>496</v>
      </c>
      <c r="H487" s="9" cm="1">
        <f t="array" ref="H487">INDEX('Roshan Infra Benchmarking'!Q:Q, MATCH(1, ('Roshan Infra Benchmarking'!N:N=$G487)*('Roshan Infra Benchmarking'!E:E=$E487), 0))</f>
        <v>0</v>
      </c>
    </row>
    <row r="488" spans="4:8">
      <c r="D488" s="1" t="s">
        <v>493</v>
      </c>
      <c r="E488" s="110" t="s">
        <v>59</v>
      </c>
      <c r="G488" s="14" t="s">
        <v>497</v>
      </c>
      <c r="H488" s="9" cm="1">
        <f t="array" ref="H488">INDEX('Roshan Infra Benchmarking'!Q:Q, MATCH(1, ('Roshan Infra Benchmarking'!N:N=$G488)*('Roshan Infra Benchmarking'!E:E=$E488), 0))</f>
        <v>0</v>
      </c>
    </row>
    <row r="489" spans="4:8">
      <c r="D489" s="1" t="s">
        <v>493</v>
      </c>
      <c r="E489" s="110" t="s">
        <v>59</v>
      </c>
      <c r="G489" s="13" t="s">
        <v>498</v>
      </c>
      <c r="H489" s="9" cm="1">
        <f t="array" ref="H489">INDEX('Roshan Infra Benchmarking'!Q:Q, MATCH(1, ('Roshan Infra Benchmarking'!N:N=$G489)*('Roshan Infra Benchmarking'!E:E=$E489), 0))</f>
        <v>0</v>
      </c>
    </row>
    <row r="490" spans="4:8">
      <c r="D490" s="1" t="s">
        <v>493</v>
      </c>
      <c r="E490" s="110" t="s">
        <v>59</v>
      </c>
      <c r="G490" s="13" t="s">
        <v>79</v>
      </c>
      <c r="H490" s="9" cm="1">
        <f t="array" ref="H490">INDEX('Roshan Infra Benchmarking'!Q:Q, MATCH(1, ('Roshan Infra Benchmarking'!N:N=$G490)*('Roshan Infra Benchmarking'!E:E=$E490), 0))</f>
        <v>28.76489817241379</v>
      </c>
    </row>
    <row r="491" spans="4:8">
      <c r="D491" s="1" t="s">
        <v>493</v>
      </c>
      <c r="E491" s="110" t="s">
        <v>59</v>
      </c>
      <c r="G491" s="13" t="s">
        <v>80</v>
      </c>
      <c r="H491" s="9" cm="1">
        <f t="array" ref="H491">INDEX('Roshan Infra Benchmarking'!Q:Q, MATCH(1, ('Roshan Infra Benchmarking'!N:N=$G491)*('Roshan Infra Benchmarking'!E:E=$E491), 0))</f>
        <v>11.761838913793104</v>
      </c>
    </row>
    <row r="492" spans="4:8">
      <c r="D492" s="1" t="s">
        <v>493</v>
      </c>
      <c r="E492" s="110" t="s">
        <v>59</v>
      </c>
      <c r="G492" s="14" t="s">
        <v>81</v>
      </c>
      <c r="H492" s="9" cm="1">
        <f t="array" ref="H492">INDEX('Roshan Infra Benchmarking'!Q:Q, MATCH(1, ('Roshan Infra Benchmarking'!N:N=$G492)*('Roshan Infra Benchmarking'!E:E=$E492), 0))</f>
        <v>8.9188320793103451</v>
      </c>
    </row>
    <row r="493" spans="4:8">
      <c r="D493" s="1" t="s">
        <v>493</v>
      </c>
      <c r="E493" s="110" t="s">
        <v>59</v>
      </c>
      <c r="G493" s="13" t="s">
        <v>82</v>
      </c>
      <c r="H493" s="9" cm="1">
        <f t="array" ref="H493">INDEX('Roshan Infra Benchmarking'!Q:Q, MATCH(1, ('Roshan Infra Benchmarking'!N:N=$G493)*('Roshan Infra Benchmarking'!E:E=$E493), 0))</f>
        <v>13.955916427586207</v>
      </c>
    </row>
    <row r="494" spans="4:8">
      <c r="D494" s="1" t="s">
        <v>493</v>
      </c>
      <c r="E494" s="110" t="s">
        <v>59</v>
      </c>
      <c r="G494" s="13" t="s">
        <v>83</v>
      </c>
      <c r="H494" s="9" cm="1">
        <f t="array" ref="H494">INDEX('Roshan Infra Benchmarking'!Q:Q, MATCH(1, ('Roshan Infra Benchmarking'!N:N=$G494)*('Roshan Infra Benchmarking'!E:E=$E494), 0))</f>
        <v>0</v>
      </c>
    </row>
    <row r="495" spans="4:8">
      <c r="D495" s="1" t="s">
        <v>493</v>
      </c>
      <c r="E495" s="110" t="s">
        <v>59</v>
      </c>
      <c r="G495" s="13" t="s">
        <v>84</v>
      </c>
      <c r="H495" s="9" cm="1">
        <f t="array" ref="H495">INDEX('Roshan Infra Benchmarking'!Q:Q, MATCH(1, ('Roshan Infra Benchmarking'!N:N=$G495)*('Roshan Infra Benchmarking'!E:E=$E495), 0))</f>
        <v>19.291323417241379</v>
      </c>
    </row>
    <row r="496" spans="4:8">
      <c r="D496" s="1" t="s">
        <v>493</v>
      </c>
      <c r="E496" s="110" t="s">
        <v>59</v>
      </c>
      <c r="G496" s="13" t="s">
        <v>85</v>
      </c>
      <c r="H496" s="9" cm="1">
        <f t="array" ref="H496">INDEX('Roshan Infra Benchmarking'!Q:Q, MATCH(1, ('Roshan Infra Benchmarking'!N:N=$G496)*('Roshan Infra Benchmarking'!E:E=$E496), 0))</f>
        <v>36.91268949310345</v>
      </c>
    </row>
    <row r="497" spans="4:8">
      <c r="D497" s="1" t="s">
        <v>493</v>
      </c>
      <c r="E497" s="110" t="s">
        <v>59</v>
      </c>
      <c r="G497" s="13" t="s">
        <v>86</v>
      </c>
      <c r="H497" s="9" cm="1">
        <f t="array" ref="H497">INDEX('Roshan Infra Benchmarking'!Q:Q, MATCH(1, ('Roshan Infra Benchmarking'!N:N=$G497)*('Roshan Infra Benchmarking'!E:E=$E497), 0))</f>
        <v>0</v>
      </c>
    </row>
    <row r="498" spans="4:8">
      <c r="D498" s="1" t="s">
        <v>493</v>
      </c>
      <c r="E498" s="110" t="s">
        <v>59</v>
      </c>
      <c r="G498" s="14" t="s">
        <v>87</v>
      </c>
      <c r="H498" s="9" cm="1">
        <f t="array" ref="H498">INDEX('Roshan Infra Benchmarking'!Q:Q, MATCH(1, ('Roshan Infra Benchmarking'!N:N=$G498)*('Roshan Infra Benchmarking'!E:E=$E498), 0))</f>
        <v>0</v>
      </c>
    </row>
    <row r="499" spans="4:8">
      <c r="D499" s="1" t="s">
        <v>493</v>
      </c>
      <c r="E499" s="110" t="s">
        <v>59</v>
      </c>
      <c r="G499" s="13" t="s">
        <v>499</v>
      </c>
      <c r="H499" s="9" cm="1">
        <f t="array" ref="H499">INDEX('Roshan Infra Benchmarking'!Q:Q, MATCH(1, ('Roshan Infra Benchmarking'!N:N=$G499)*('Roshan Infra Benchmarking'!E:E=$E499), 0))</f>
        <v>0</v>
      </c>
    </row>
    <row r="500" spans="4:8">
      <c r="D500" s="1" t="s">
        <v>493</v>
      </c>
      <c r="E500" s="110" t="s">
        <v>89</v>
      </c>
      <c r="G500" s="13" t="s">
        <v>64</v>
      </c>
      <c r="H500" s="9" cm="1">
        <f t="array" ref="H500">INDEX('Roshan Infra Benchmarking'!Q:Q, MATCH(1, ('Roshan Infra Benchmarking'!N:N=$G500)*('Roshan Infra Benchmarking'!E:E=$E500), 0))</f>
        <v>0</v>
      </c>
    </row>
    <row r="501" spans="4:8">
      <c r="D501" s="1" t="s">
        <v>493</v>
      </c>
      <c r="E501" s="110" t="s">
        <v>89</v>
      </c>
      <c r="G501" s="13" t="s">
        <v>65</v>
      </c>
      <c r="H501" s="9" cm="1">
        <f t="array" ref="H501">INDEX('Roshan Infra Benchmarking'!Q:Q, MATCH(1, ('Roshan Infra Benchmarking'!N:N=$G501)*('Roshan Infra Benchmarking'!E:E=$E501), 0))</f>
        <v>0</v>
      </c>
    </row>
    <row r="502" spans="4:8">
      <c r="D502" s="1" t="s">
        <v>493</v>
      </c>
      <c r="E502" s="110" t="s">
        <v>89</v>
      </c>
      <c r="G502" s="13" t="s">
        <v>66</v>
      </c>
      <c r="H502" s="9" cm="1">
        <f t="array" ref="H502">INDEX('Roshan Infra Benchmarking'!Q:Q, MATCH(1, ('Roshan Infra Benchmarking'!N:N=$G502)*('Roshan Infra Benchmarking'!E:E=$E502), 0))</f>
        <v>2.5076029150143571</v>
      </c>
    </row>
    <row r="503" spans="4:8">
      <c r="D503" s="1" t="s">
        <v>493</v>
      </c>
      <c r="E503" s="110" t="s">
        <v>89</v>
      </c>
      <c r="G503" s="13" t="s">
        <v>67</v>
      </c>
      <c r="H503" s="9" cm="1">
        <f t="array" ref="H503">INDEX('Roshan Infra Benchmarking'!Q:Q, MATCH(1, ('Roshan Infra Benchmarking'!N:N=$G503)*('Roshan Infra Benchmarking'!E:E=$E503), 0))</f>
        <v>29.618158710918195</v>
      </c>
    </row>
    <row r="504" spans="4:8">
      <c r="D504" s="1" t="s">
        <v>493</v>
      </c>
      <c r="E504" s="110" t="s">
        <v>89</v>
      </c>
      <c r="G504" s="14" t="s">
        <v>68</v>
      </c>
      <c r="H504" s="9" cm="1">
        <f t="array" ref="H504">INDEX('Roshan Infra Benchmarking'!Q:Q, MATCH(1, ('Roshan Infra Benchmarking'!N:N=$G504)*('Roshan Infra Benchmarking'!E:E=$E504), 0))</f>
        <v>0</v>
      </c>
    </row>
    <row r="505" spans="4:8">
      <c r="D505" s="1" t="s">
        <v>493</v>
      </c>
      <c r="E505" s="110" t="s">
        <v>89</v>
      </c>
      <c r="G505" s="14" t="s">
        <v>69</v>
      </c>
      <c r="H505" s="9" cm="1">
        <f t="array" ref="H505">INDEX('Roshan Infra Benchmarking'!Q:Q, MATCH(1, ('Roshan Infra Benchmarking'!N:N=$G505)*('Roshan Infra Benchmarking'!E:E=$E505), 0))</f>
        <v>40.883499666312964</v>
      </c>
    </row>
    <row r="506" spans="4:8">
      <c r="D506" s="1" t="s">
        <v>493</v>
      </c>
      <c r="E506" s="110" t="s">
        <v>89</v>
      </c>
      <c r="G506" s="14" t="s">
        <v>70</v>
      </c>
      <c r="H506" s="9" cm="1">
        <f t="array" ref="H506">INDEX('Roshan Infra Benchmarking'!Q:Q, MATCH(1, ('Roshan Infra Benchmarking'!N:N=$G506)*('Roshan Infra Benchmarking'!E:E=$E506), 0))</f>
        <v>23.184337951702361</v>
      </c>
    </row>
    <row r="507" spans="4:8">
      <c r="D507" s="1" t="s">
        <v>493</v>
      </c>
      <c r="E507" s="110" t="s">
        <v>89</v>
      </c>
      <c r="G507" s="14" t="s">
        <v>71</v>
      </c>
      <c r="H507" s="9" cm="1">
        <f t="array" ref="H507">INDEX('Roshan Infra Benchmarking'!Q:Q, MATCH(1, ('Roshan Infra Benchmarking'!N:N=$G507)*('Roshan Infra Benchmarking'!E:E=$E507), 0))</f>
        <v>9.2568265563481269</v>
      </c>
    </row>
    <row r="508" spans="4:8">
      <c r="D508" s="1" t="s">
        <v>493</v>
      </c>
      <c r="E508" s="110" t="s">
        <v>89</v>
      </c>
      <c r="G508" s="14" t="s">
        <v>72</v>
      </c>
      <c r="H508" s="9" cm="1">
        <f t="array" ref="H508">INDEX('Roshan Infra Benchmarking'!Q:Q, MATCH(1, ('Roshan Infra Benchmarking'!N:N=$G508)*('Roshan Infra Benchmarking'!E:E=$E508), 0))</f>
        <v>22.040862800200987</v>
      </c>
    </row>
    <row r="509" spans="4:8">
      <c r="D509" s="1" t="s">
        <v>493</v>
      </c>
      <c r="E509" s="110" t="s">
        <v>89</v>
      </c>
      <c r="G509" s="13" t="s">
        <v>494</v>
      </c>
      <c r="H509" s="9" cm="1">
        <f t="array" ref="H509">INDEX('Roshan Infra Benchmarking'!Q:Q, MATCH(1, ('Roshan Infra Benchmarking'!N:N=$G509)*('Roshan Infra Benchmarking'!E:E=$E509), 0))</f>
        <v>0</v>
      </c>
    </row>
    <row r="510" spans="4:8">
      <c r="D510" s="1" t="s">
        <v>493</v>
      </c>
      <c r="E510" s="110" t="s">
        <v>89</v>
      </c>
      <c r="G510" s="14" t="s">
        <v>495</v>
      </c>
      <c r="H510" s="9" cm="1">
        <f t="array" ref="H510">INDEX('Roshan Infra Benchmarking'!Q:Q, MATCH(1, ('Roshan Infra Benchmarking'!N:N=$G510)*('Roshan Infra Benchmarking'!E:E=$E510), 0))</f>
        <v>0</v>
      </c>
    </row>
    <row r="511" spans="4:8">
      <c r="D511" s="1" t="s">
        <v>493</v>
      </c>
      <c r="E511" s="110" t="s">
        <v>89</v>
      </c>
      <c r="G511" s="14" t="s">
        <v>75</v>
      </c>
      <c r="H511" s="9" cm="1">
        <f t="array" ref="H511">INDEX('Roshan Infra Benchmarking'!Q:Q, MATCH(1, ('Roshan Infra Benchmarking'!N:N=$G511)*('Roshan Infra Benchmarking'!E:E=$E511), 0))</f>
        <v>14.093123417649078</v>
      </c>
    </row>
    <row r="512" spans="4:8">
      <c r="D512" s="1" t="s">
        <v>493</v>
      </c>
      <c r="E512" s="110" t="s">
        <v>89</v>
      </c>
      <c r="G512" s="14" t="s">
        <v>496</v>
      </c>
      <c r="H512" s="9" cm="1">
        <f t="array" ref="H512">INDEX('Roshan Infra Benchmarking'!Q:Q, MATCH(1, ('Roshan Infra Benchmarking'!N:N=$G512)*('Roshan Infra Benchmarking'!E:E=$E512), 0))</f>
        <v>0</v>
      </c>
    </row>
    <row r="513" spans="4:8">
      <c r="D513" s="1" t="s">
        <v>493</v>
      </c>
      <c r="E513" s="110" t="s">
        <v>89</v>
      </c>
      <c r="G513" s="13" t="s">
        <v>497</v>
      </c>
      <c r="H513" s="9" cm="1">
        <f t="array" ref="H513">INDEX('Roshan Infra Benchmarking'!Q:Q, MATCH(1, ('Roshan Infra Benchmarking'!N:N=$G513)*('Roshan Infra Benchmarking'!E:E=$E513), 0))</f>
        <v>0</v>
      </c>
    </row>
    <row r="514" spans="4:8">
      <c r="D514" s="1" t="s">
        <v>493</v>
      </c>
      <c r="E514" s="110" t="s">
        <v>89</v>
      </c>
      <c r="G514" s="13" t="s">
        <v>498</v>
      </c>
      <c r="H514" s="9" cm="1">
        <f t="array" ref="H514">INDEX('Roshan Infra Benchmarking'!Q:Q, MATCH(1, ('Roshan Infra Benchmarking'!N:N=$G514)*('Roshan Infra Benchmarking'!E:E=$E514), 0))</f>
        <v>0</v>
      </c>
    </row>
    <row r="515" spans="4:8">
      <c r="D515" s="1" t="s">
        <v>493</v>
      </c>
      <c r="E515" s="110" t="s">
        <v>89</v>
      </c>
      <c r="G515" s="13" t="s">
        <v>79</v>
      </c>
      <c r="H515" s="9" cm="1">
        <f t="array" ref="H515">INDEX('Roshan Infra Benchmarking'!Q:Q, MATCH(1, ('Roshan Infra Benchmarking'!N:N=$G515)*('Roshan Infra Benchmarking'!E:E=$E515), 0))</f>
        <v>33.492198843544017</v>
      </c>
    </row>
    <row r="516" spans="4:8">
      <c r="D516" s="1" t="s">
        <v>493</v>
      </c>
      <c r="E516" s="110" t="s">
        <v>89</v>
      </c>
      <c r="G516" s="14" t="s">
        <v>80</v>
      </c>
      <c r="H516" s="9" cm="1">
        <f t="array" ref="H516">INDEX('Roshan Infra Benchmarking'!Q:Q, MATCH(1, ('Roshan Infra Benchmarking'!N:N=$G516)*('Roshan Infra Benchmarking'!E:E=$E516), 0))</f>
        <v>7.6962287066255586</v>
      </c>
    </row>
    <row r="517" spans="4:8">
      <c r="D517" s="1" t="s">
        <v>493</v>
      </c>
      <c r="E517" s="110" t="s">
        <v>89</v>
      </c>
      <c r="G517" s="13" t="s">
        <v>81</v>
      </c>
      <c r="H517" s="9" cm="1">
        <f t="array" ref="H517">INDEX('Roshan Infra Benchmarking'!Q:Q, MATCH(1, ('Roshan Infra Benchmarking'!N:N=$G517)*('Roshan Infra Benchmarking'!E:E=$E517), 0))</f>
        <v>8.3669410272883358</v>
      </c>
    </row>
    <row r="518" spans="4:8">
      <c r="D518" s="1" t="s">
        <v>493</v>
      </c>
      <c r="E518" s="110" t="s">
        <v>89</v>
      </c>
      <c r="G518" s="13" t="s">
        <v>82</v>
      </c>
      <c r="H518" s="9" cm="1">
        <f t="array" ref="H518">INDEX('Roshan Infra Benchmarking'!Q:Q, MATCH(1, ('Roshan Infra Benchmarking'!N:N=$G518)*('Roshan Infra Benchmarking'!E:E=$E518), 0))</f>
        <v>12.283663092534647</v>
      </c>
    </row>
    <row r="519" spans="4:8">
      <c r="D519" s="1" t="s">
        <v>493</v>
      </c>
      <c r="E519" s="110" t="s">
        <v>89</v>
      </c>
      <c r="G519" s="13" t="s">
        <v>83</v>
      </c>
      <c r="H519" s="9" cm="1">
        <f t="array" ref="H519">INDEX('Roshan Infra Benchmarking'!Q:Q, MATCH(1, ('Roshan Infra Benchmarking'!N:N=$G519)*('Roshan Infra Benchmarking'!E:E=$E519), 0))</f>
        <v>0</v>
      </c>
    </row>
    <row r="520" spans="4:8">
      <c r="D520" s="1" t="s">
        <v>493</v>
      </c>
      <c r="E520" s="110" t="s">
        <v>89</v>
      </c>
      <c r="G520" s="13" t="s">
        <v>84</v>
      </c>
      <c r="H520" s="9" cm="1">
        <f t="array" ref="H520">INDEX('Roshan Infra Benchmarking'!Q:Q, MATCH(1, ('Roshan Infra Benchmarking'!N:N=$G520)*('Roshan Infra Benchmarking'!E:E=$E520), 0))</f>
        <v>23.491469590398552</v>
      </c>
    </row>
    <row r="521" spans="4:8">
      <c r="D521" s="1" t="s">
        <v>493</v>
      </c>
      <c r="E521" s="110" t="s">
        <v>89</v>
      </c>
      <c r="G521" s="13" t="s">
        <v>85</v>
      </c>
      <c r="H521" s="9" cm="1">
        <f t="array" ref="H521">INDEX('Roshan Infra Benchmarking'!Q:Q, MATCH(1, ('Roshan Infra Benchmarking'!N:N=$G521)*('Roshan Infra Benchmarking'!E:E=$E521), 0))</f>
        <v>26.771388454796565</v>
      </c>
    </row>
    <row r="522" spans="4:8">
      <c r="D522" s="1" t="s">
        <v>493</v>
      </c>
      <c r="E522" s="110" t="s">
        <v>89</v>
      </c>
      <c r="G522" s="14" t="s">
        <v>86</v>
      </c>
      <c r="H522" s="9" cm="1">
        <f t="array" ref="H522">INDEX('Roshan Infra Benchmarking'!Q:Q, MATCH(1, ('Roshan Infra Benchmarking'!N:N=$G522)*('Roshan Infra Benchmarking'!E:E=$E522), 0))</f>
        <v>0</v>
      </c>
    </row>
    <row r="523" spans="4:8">
      <c r="D523" s="1" t="s">
        <v>493</v>
      </c>
      <c r="E523" s="110" t="s">
        <v>89</v>
      </c>
      <c r="G523" s="13" t="s">
        <v>87</v>
      </c>
      <c r="H523" s="9" cm="1">
        <f t="array" ref="H523">INDEX('Roshan Infra Benchmarking'!Q:Q, MATCH(1, ('Roshan Infra Benchmarking'!N:N=$G523)*('Roshan Infra Benchmarking'!E:E=$E523), 0))</f>
        <v>0</v>
      </c>
    </row>
    <row r="524" spans="4:8">
      <c r="D524" s="1" t="s">
        <v>493</v>
      </c>
      <c r="E524" s="110" t="s">
        <v>89</v>
      </c>
      <c r="G524" s="13" t="s">
        <v>499</v>
      </c>
      <c r="H524" s="9" cm="1">
        <f t="array" ref="H524">INDEX('Roshan Infra Benchmarking'!Q:Q, MATCH(1, ('Roshan Infra Benchmarking'!N:N=$G524)*('Roshan Infra Benchmarking'!E:E=$E524), 0))</f>
        <v>0</v>
      </c>
    </row>
    <row r="525" spans="4:8">
      <c r="D525" s="1" t="s">
        <v>493</v>
      </c>
      <c r="E525" s="110" t="s">
        <v>91</v>
      </c>
      <c r="G525" s="13" t="s">
        <v>64</v>
      </c>
      <c r="H525" s="9" cm="1">
        <f t="array" ref="H525">INDEX('Roshan Infra Benchmarking'!Q:Q, MATCH(1, ('Roshan Infra Benchmarking'!N:N=$G525)*('Roshan Infra Benchmarking'!E:E=$E525), 0))</f>
        <v>0</v>
      </c>
    </row>
    <row r="526" spans="4:8">
      <c r="D526" s="1" t="s">
        <v>493</v>
      </c>
      <c r="E526" s="110" t="s">
        <v>91</v>
      </c>
      <c r="G526" s="13" t="s">
        <v>65</v>
      </c>
      <c r="H526" s="9" cm="1">
        <f t="array" ref="H526">INDEX('Roshan Infra Benchmarking'!Q:Q, MATCH(1, ('Roshan Infra Benchmarking'!N:N=$G526)*('Roshan Infra Benchmarking'!E:E=$E526), 0))</f>
        <v>0</v>
      </c>
    </row>
    <row r="527" spans="4:8">
      <c r="D527" s="1" t="s">
        <v>493</v>
      </c>
      <c r="E527" s="110" t="s">
        <v>91</v>
      </c>
      <c r="G527" s="13" t="s">
        <v>66</v>
      </c>
      <c r="H527" s="9" cm="1">
        <f t="array" ref="H527">INDEX('Roshan Infra Benchmarking'!Q:Q, MATCH(1, ('Roshan Infra Benchmarking'!N:N=$G527)*('Roshan Infra Benchmarking'!E:E=$E527), 0))</f>
        <v>2.586114950538172</v>
      </c>
    </row>
    <row r="528" spans="4:8">
      <c r="D528" s="1" t="s">
        <v>493</v>
      </c>
      <c r="E528" s="110" t="s">
        <v>91</v>
      </c>
      <c r="G528" s="14" t="s">
        <v>67</v>
      </c>
      <c r="H528" s="9" cm="1">
        <f t="array" ref="H528">INDEX('Roshan Infra Benchmarking'!Q:Q, MATCH(1, ('Roshan Infra Benchmarking'!N:N=$G528)*('Roshan Infra Benchmarking'!E:E=$E528), 0))</f>
        <v>28.527474323353079</v>
      </c>
    </row>
    <row r="529" spans="4:8">
      <c r="D529" s="1" t="s">
        <v>493</v>
      </c>
      <c r="E529" s="110" t="s">
        <v>91</v>
      </c>
      <c r="G529" s="14" t="s">
        <v>68</v>
      </c>
      <c r="H529" s="9" cm="1">
        <f t="array" ref="H529">INDEX('Roshan Infra Benchmarking'!Q:Q, MATCH(1, ('Roshan Infra Benchmarking'!N:N=$G529)*('Roshan Infra Benchmarking'!E:E=$E529), 0))</f>
        <v>0</v>
      </c>
    </row>
    <row r="530" spans="4:8">
      <c r="D530" s="1" t="s">
        <v>493</v>
      </c>
      <c r="E530" s="110" t="s">
        <v>91</v>
      </c>
      <c r="G530" s="14" t="s">
        <v>69</v>
      </c>
      <c r="H530" s="9" cm="1">
        <f t="array" ref="H530">INDEX('Roshan Infra Benchmarking'!Q:Q, MATCH(1, ('Roshan Infra Benchmarking'!N:N=$G530)*('Roshan Infra Benchmarking'!E:E=$E530), 0))</f>
        <v>40.657385750183295</v>
      </c>
    </row>
    <row r="531" spans="4:8">
      <c r="D531" s="1" t="s">
        <v>493</v>
      </c>
      <c r="E531" s="110" t="s">
        <v>91</v>
      </c>
      <c r="G531" s="14" t="s">
        <v>70</v>
      </c>
      <c r="H531" s="9" cm="1">
        <f t="array" ref="H531">INDEX('Roshan Infra Benchmarking'!Q:Q, MATCH(1, ('Roshan Infra Benchmarking'!N:N=$G531)*('Roshan Infra Benchmarking'!E:E=$E531), 0))</f>
        <v>28.134773900944229</v>
      </c>
    </row>
    <row r="532" spans="4:8">
      <c r="D532" s="1" t="s">
        <v>493</v>
      </c>
      <c r="E532" s="110" t="s">
        <v>91</v>
      </c>
      <c r="G532" s="14" t="s">
        <v>71</v>
      </c>
      <c r="H532" s="9" cm="1">
        <f t="array" ref="H532">INDEX('Roshan Infra Benchmarking'!Q:Q, MATCH(1, ('Roshan Infra Benchmarking'!N:N=$G532)*('Roshan Infra Benchmarking'!E:E=$E532), 0))</f>
        <v>10.984664523454187</v>
      </c>
    </row>
    <row r="533" spans="4:8">
      <c r="D533" s="1" t="s">
        <v>493</v>
      </c>
      <c r="E533" s="110" t="s">
        <v>91</v>
      </c>
      <c r="G533" s="13" t="s">
        <v>72</v>
      </c>
      <c r="H533" s="9" cm="1">
        <f t="array" ref="H533">INDEX('Roshan Infra Benchmarking'!Q:Q, MATCH(1, ('Roshan Infra Benchmarking'!N:N=$G533)*('Roshan Infra Benchmarking'!E:E=$E533), 0))</f>
        <v>23.70412604587732</v>
      </c>
    </row>
    <row r="534" spans="4:8">
      <c r="D534" s="1" t="s">
        <v>493</v>
      </c>
      <c r="E534" s="110" t="s">
        <v>91</v>
      </c>
      <c r="G534" s="14" t="s">
        <v>494</v>
      </c>
      <c r="H534" s="9" cm="1">
        <f t="array" ref="H534">INDEX('Roshan Infra Benchmarking'!Q:Q, MATCH(1, ('Roshan Infra Benchmarking'!N:N=$G534)*('Roshan Infra Benchmarking'!E:E=$E534), 0))</f>
        <v>0</v>
      </c>
    </row>
    <row r="535" spans="4:8">
      <c r="D535" s="1" t="s">
        <v>493</v>
      </c>
      <c r="E535" s="110" t="s">
        <v>91</v>
      </c>
      <c r="G535" s="14" t="s">
        <v>495</v>
      </c>
      <c r="H535" s="9" cm="1">
        <f t="array" ref="H535">INDEX('Roshan Infra Benchmarking'!Q:Q, MATCH(1, ('Roshan Infra Benchmarking'!N:N=$G535)*('Roshan Infra Benchmarking'!E:E=$E535), 0))</f>
        <v>0</v>
      </c>
    </row>
    <row r="536" spans="4:8">
      <c r="D536" s="1" t="s">
        <v>493</v>
      </c>
      <c r="E536" s="110" t="s">
        <v>91</v>
      </c>
      <c r="G536" s="14" t="s">
        <v>75</v>
      </c>
      <c r="H536" s="9" cm="1">
        <f t="array" ref="H536">INDEX('Roshan Infra Benchmarking'!Q:Q, MATCH(1, ('Roshan Infra Benchmarking'!N:N=$G536)*('Roshan Infra Benchmarking'!E:E=$E536), 0))</f>
        <v>18.485646040070144</v>
      </c>
    </row>
    <row r="537" spans="4:8">
      <c r="D537" s="1" t="s">
        <v>493</v>
      </c>
      <c r="E537" s="110" t="s">
        <v>91</v>
      </c>
      <c r="G537" s="13" t="s">
        <v>496</v>
      </c>
      <c r="H537" s="9" cm="1">
        <f t="array" ref="H537">INDEX('Roshan Infra Benchmarking'!Q:Q, MATCH(1, ('Roshan Infra Benchmarking'!N:N=$G537)*('Roshan Infra Benchmarking'!E:E=$E537), 0))</f>
        <v>0</v>
      </c>
    </row>
    <row r="538" spans="4:8">
      <c r="D538" s="1" t="s">
        <v>493</v>
      </c>
      <c r="E538" s="110" t="s">
        <v>91</v>
      </c>
      <c r="G538" s="13" t="s">
        <v>497</v>
      </c>
      <c r="H538" s="9" cm="1">
        <f t="array" ref="H538">INDEX('Roshan Infra Benchmarking'!Q:Q, MATCH(1, ('Roshan Infra Benchmarking'!N:N=$G538)*('Roshan Infra Benchmarking'!E:E=$E538), 0))</f>
        <v>0</v>
      </c>
    </row>
    <row r="539" spans="4:8">
      <c r="D539" s="1" t="s">
        <v>493</v>
      </c>
      <c r="E539" s="110" t="s">
        <v>91</v>
      </c>
      <c r="G539" s="13" t="s">
        <v>498</v>
      </c>
      <c r="H539" s="9" cm="1">
        <f t="array" ref="H539">INDEX('Roshan Infra Benchmarking'!Q:Q, MATCH(1, ('Roshan Infra Benchmarking'!N:N=$G539)*('Roshan Infra Benchmarking'!E:E=$E539), 0))</f>
        <v>0</v>
      </c>
    </row>
    <row r="540" spans="4:8">
      <c r="D540" s="1" t="s">
        <v>493</v>
      </c>
      <c r="E540" s="110" t="s">
        <v>91</v>
      </c>
      <c r="G540" s="14" t="s">
        <v>79</v>
      </c>
      <c r="H540" s="9" cm="1">
        <f t="array" ref="H540">INDEX('Roshan Infra Benchmarking'!Q:Q, MATCH(1, ('Roshan Infra Benchmarking'!N:N=$G540)*('Roshan Infra Benchmarking'!E:E=$E540), 0))</f>
        <v>31.826443023741049</v>
      </c>
    </row>
    <row r="541" spans="4:8">
      <c r="D541" s="1" t="s">
        <v>493</v>
      </c>
      <c r="E541" s="110" t="s">
        <v>91</v>
      </c>
      <c r="G541" s="13" t="s">
        <v>80</v>
      </c>
      <c r="H541" s="9" cm="1">
        <f t="array" ref="H541">INDEX('Roshan Infra Benchmarking'!Q:Q, MATCH(1, ('Roshan Infra Benchmarking'!N:N=$G541)*('Roshan Infra Benchmarking'!E:E=$E541), 0))</f>
        <v>8.4151455490129674</v>
      </c>
    </row>
    <row r="542" spans="4:8">
      <c r="D542" s="1" t="s">
        <v>493</v>
      </c>
      <c r="E542" s="110" t="s">
        <v>91</v>
      </c>
      <c r="G542" s="13" t="s">
        <v>81</v>
      </c>
      <c r="H542" s="9" cm="1">
        <f t="array" ref="H542">INDEX('Roshan Infra Benchmarking'!Q:Q, MATCH(1, ('Roshan Infra Benchmarking'!N:N=$G542)*('Roshan Infra Benchmarking'!E:E=$E542), 0))</f>
        <v>13.03953058398724</v>
      </c>
    </row>
    <row r="543" spans="4:8">
      <c r="D543" s="1" t="s">
        <v>493</v>
      </c>
      <c r="E543" s="110" t="s">
        <v>91</v>
      </c>
      <c r="G543" s="13" t="s">
        <v>82</v>
      </c>
      <c r="H543" s="9" cm="1">
        <f t="array" ref="H543">INDEX('Roshan Infra Benchmarking'!Q:Q, MATCH(1, ('Roshan Infra Benchmarking'!N:N=$G543)*('Roshan Infra Benchmarking'!E:E=$E543), 0))</f>
        <v>10.722590028246678</v>
      </c>
    </row>
    <row r="544" spans="4:8">
      <c r="D544" s="1" t="s">
        <v>493</v>
      </c>
      <c r="E544" s="110" t="s">
        <v>91</v>
      </c>
      <c r="G544" s="13" t="s">
        <v>83</v>
      </c>
      <c r="H544" s="9" cm="1">
        <f t="array" ref="H544">INDEX('Roshan Infra Benchmarking'!Q:Q, MATCH(1, ('Roshan Infra Benchmarking'!N:N=$G544)*('Roshan Infra Benchmarking'!E:E=$E544), 0))</f>
        <v>0</v>
      </c>
    </row>
    <row r="545" spans="4:8">
      <c r="D545" s="1" t="s">
        <v>493</v>
      </c>
      <c r="E545" s="110" t="s">
        <v>91</v>
      </c>
      <c r="G545" s="13" t="s">
        <v>84</v>
      </c>
      <c r="H545" s="9" cm="1">
        <f t="array" ref="H545">INDEX('Roshan Infra Benchmarking'!Q:Q, MATCH(1, ('Roshan Infra Benchmarking'!N:N=$G545)*('Roshan Infra Benchmarking'!E:E=$E545), 0))</f>
        <v>34.246166415802335</v>
      </c>
    </row>
    <row r="546" spans="4:8">
      <c r="D546" s="1" t="s">
        <v>493</v>
      </c>
      <c r="E546" s="110" t="s">
        <v>91</v>
      </c>
      <c r="G546" s="14" t="s">
        <v>85</v>
      </c>
      <c r="H546" s="9" cm="1">
        <f t="array" ref="H546">INDEX('Roshan Infra Benchmarking'!Q:Q, MATCH(1, ('Roshan Infra Benchmarking'!N:N=$G546)*('Roshan Infra Benchmarking'!E:E=$E546), 0))</f>
        <v>33.926129783565052</v>
      </c>
    </row>
    <row r="547" spans="4:8">
      <c r="D547" s="1" t="s">
        <v>493</v>
      </c>
      <c r="E547" s="110" t="s">
        <v>91</v>
      </c>
      <c r="G547" s="13" t="s">
        <v>86</v>
      </c>
      <c r="H547" s="9" cm="1">
        <f t="array" ref="H547">INDEX('Roshan Infra Benchmarking'!Q:Q, MATCH(1, ('Roshan Infra Benchmarking'!N:N=$G547)*('Roshan Infra Benchmarking'!E:E=$E547), 0))</f>
        <v>0</v>
      </c>
    </row>
    <row r="548" spans="4:8">
      <c r="D548" s="1" t="s">
        <v>493</v>
      </c>
      <c r="E548" s="110" t="s">
        <v>91</v>
      </c>
      <c r="G548" s="13" t="s">
        <v>87</v>
      </c>
      <c r="H548" s="9" cm="1">
        <f t="array" ref="H548">INDEX('Roshan Infra Benchmarking'!Q:Q, MATCH(1, ('Roshan Infra Benchmarking'!N:N=$G548)*('Roshan Infra Benchmarking'!E:E=$E548), 0))</f>
        <v>0</v>
      </c>
    </row>
    <row r="549" spans="4:8">
      <c r="D549" s="1" t="s">
        <v>493</v>
      </c>
      <c r="E549" s="110" t="s">
        <v>91</v>
      </c>
      <c r="G549" s="13" t="s">
        <v>499</v>
      </c>
      <c r="H549" s="9" cm="1">
        <f t="array" ref="H549">INDEX('Roshan Infra Benchmarking'!Q:Q, MATCH(1, ('Roshan Infra Benchmarking'!N:N=$G549)*('Roshan Infra Benchmarking'!E:E=$E549), 0))</f>
        <v>0</v>
      </c>
    </row>
    <row r="550" spans="4:8">
      <c r="D550" s="1" t="s">
        <v>493</v>
      </c>
      <c r="E550" s="110" t="s">
        <v>93</v>
      </c>
      <c r="G550" s="13" t="s">
        <v>64</v>
      </c>
      <c r="H550" s="9" cm="1">
        <f t="array" ref="H550">INDEX('Roshan Infra Benchmarking'!Q:Q, MATCH(1, ('Roshan Infra Benchmarking'!N:N=$G550)*('Roshan Infra Benchmarking'!E:E=$E550), 0))</f>
        <v>0</v>
      </c>
    </row>
    <row r="551" spans="4:8">
      <c r="D551" s="1" t="s">
        <v>493</v>
      </c>
      <c r="E551" s="110" t="s">
        <v>93</v>
      </c>
      <c r="G551" s="13" t="s">
        <v>65</v>
      </c>
      <c r="H551" s="9" cm="1">
        <f t="array" ref="H551">INDEX('Roshan Infra Benchmarking'!Q:Q, MATCH(1, ('Roshan Infra Benchmarking'!N:N=$G551)*('Roshan Infra Benchmarking'!E:E=$E551), 0))</f>
        <v>0</v>
      </c>
    </row>
    <row r="552" spans="4:8">
      <c r="D552" s="1" t="s">
        <v>493</v>
      </c>
      <c r="E552" s="110" t="s">
        <v>93</v>
      </c>
      <c r="G552" s="14" t="s">
        <v>66</v>
      </c>
      <c r="H552" s="9" cm="1">
        <f t="array" ref="H552">INDEX('Roshan Infra Benchmarking'!Q:Q, MATCH(1, ('Roshan Infra Benchmarking'!N:N=$G552)*('Roshan Infra Benchmarking'!E:E=$E552), 0))</f>
        <v>2.6024388610066196</v>
      </c>
    </row>
    <row r="553" spans="4:8">
      <c r="D553" s="1" t="s">
        <v>493</v>
      </c>
      <c r="E553" s="110" t="s">
        <v>93</v>
      </c>
      <c r="G553" s="14" t="s">
        <v>67</v>
      </c>
      <c r="H553" s="9" cm="1">
        <f t="array" ref="H553">INDEX('Roshan Infra Benchmarking'!Q:Q, MATCH(1, ('Roshan Infra Benchmarking'!N:N=$G553)*('Roshan Infra Benchmarking'!E:E=$E553), 0))</f>
        <v>44.674236299572485</v>
      </c>
    </row>
    <row r="554" spans="4:8">
      <c r="D554" s="1" t="s">
        <v>493</v>
      </c>
      <c r="E554" s="110" t="s">
        <v>93</v>
      </c>
      <c r="G554" s="14" t="s">
        <v>68</v>
      </c>
      <c r="H554" s="9" cm="1">
        <f t="array" ref="H554">INDEX('Roshan Infra Benchmarking'!Q:Q, MATCH(1, ('Roshan Infra Benchmarking'!N:N=$G554)*('Roshan Infra Benchmarking'!E:E=$E554), 0))</f>
        <v>0</v>
      </c>
    </row>
    <row r="555" spans="4:8">
      <c r="D555" s="1" t="s">
        <v>493</v>
      </c>
      <c r="E555" s="110" t="s">
        <v>93</v>
      </c>
      <c r="G555" s="14" t="s">
        <v>69</v>
      </c>
      <c r="H555" s="9" cm="1">
        <f t="array" ref="H555">INDEX('Roshan Infra Benchmarking'!Q:Q, MATCH(1, ('Roshan Infra Benchmarking'!N:N=$G555)*('Roshan Infra Benchmarking'!E:E=$E555), 0))</f>
        <v>21.925758094303195</v>
      </c>
    </row>
    <row r="556" spans="4:8">
      <c r="D556" s="1" t="s">
        <v>493</v>
      </c>
      <c r="E556" s="110" t="s">
        <v>93</v>
      </c>
      <c r="G556" s="14" t="s">
        <v>70</v>
      </c>
      <c r="H556" s="9" cm="1">
        <f t="array" ref="H556">INDEX('Roshan Infra Benchmarking'!Q:Q, MATCH(1, ('Roshan Infra Benchmarking'!N:N=$G556)*('Roshan Infra Benchmarking'!E:E=$E556), 0))</f>
        <v>18.62902812912699</v>
      </c>
    </row>
    <row r="557" spans="4:8">
      <c r="D557" s="1" t="s">
        <v>493</v>
      </c>
      <c r="E557" s="110" t="s">
        <v>93</v>
      </c>
      <c r="G557" s="13" t="s">
        <v>71</v>
      </c>
      <c r="H557" s="9" cm="1">
        <f t="array" ref="H557">INDEX('Roshan Infra Benchmarking'!Q:Q, MATCH(1, ('Roshan Infra Benchmarking'!N:N=$G557)*('Roshan Infra Benchmarking'!E:E=$E557), 0))</f>
        <v>7.4453163529908304</v>
      </c>
    </row>
    <row r="558" spans="4:8">
      <c r="D558" s="1" t="s">
        <v>493</v>
      </c>
      <c r="E558" s="110" t="s">
        <v>93</v>
      </c>
      <c r="G558" s="14" t="s">
        <v>72</v>
      </c>
      <c r="H558" s="9" cm="1">
        <f t="array" ref="H558">INDEX('Roshan Infra Benchmarking'!Q:Q, MATCH(1, ('Roshan Infra Benchmarking'!N:N=$G558)*('Roshan Infra Benchmarking'!E:E=$E558), 0))</f>
        <v>18.173085120847496</v>
      </c>
    </row>
    <row r="559" spans="4:8">
      <c r="D559" s="1" t="s">
        <v>493</v>
      </c>
      <c r="E559" s="110" t="s">
        <v>93</v>
      </c>
      <c r="G559" s="14" t="s">
        <v>494</v>
      </c>
      <c r="H559" s="9" cm="1">
        <f t="array" ref="H559">INDEX('Roshan Infra Benchmarking'!Q:Q, MATCH(1, ('Roshan Infra Benchmarking'!N:N=$G559)*('Roshan Infra Benchmarking'!E:E=$E559), 0))</f>
        <v>0</v>
      </c>
    </row>
    <row r="560" spans="4:8">
      <c r="D560" s="1" t="s">
        <v>493</v>
      </c>
      <c r="E560" s="110" t="s">
        <v>93</v>
      </c>
      <c r="G560" s="14" t="s">
        <v>495</v>
      </c>
      <c r="H560" s="9" cm="1">
        <f t="array" ref="H560">INDEX('Roshan Infra Benchmarking'!Q:Q, MATCH(1, ('Roshan Infra Benchmarking'!N:N=$G560)*('Roshan Infra Benchmarking'!E:E=$E560), 0))</f>
        <v>0</v>
      </c>
    </row>
    <row r="561" spans="4:8">
      <c r="D561" s="1" t="s">
        <v>493</v>
      </c>
      <c r="E561" s="110" t="s">
        <v>93</v>
      </c>
      <c r="G561" s="13" t="s">
        <v>75</v>
      </c>
      <c r="H561" s="9" cm="1">
        <f t="array" ref="H561">INDEX('Roshan Infra Benchmarking'!Q:Q, MATCH(1, ('Roshan Infra Benchmarking'!N:N=$G561)*('Roshan Infra Benchmarking'!E:E=$E561), 0))</f>
        <v>11.653569068576463</v>
      </c>
    </row>
    <row r="562" spans="4:8">
      <c r="D562" s="1" t="s">
        <v>493</v>
      </c>
      <c r="E562" s="110" t="s">
        <v>93</v>
      </c>
      <c r="G562" s="13" t="s">
        <v>496</v>
      </c>
      <c r="H562" s="9" cm="1">
        <f t="array" ref="H562">INDEX('Roshan Infra Benchmarking'!Q:Q, MATCH(1, ('Roshan Infra Benchmarking'!N:N=$G562)*('Roshan Infra Benchmarking'!E:E=$E562), 0))</f>
        <v>0</v>
      </c>
    </row>
    <row r="563" spans="4:8">
      <c r="D563" s="1" t="s">
        <v>493</v>
      </c>
      <c r="E563" s="110" t="s">
        <v>93</v>
      </c>
      <c r="G563" s="13" t="s">
        <v>497</v>
      </c>
      <c r="H563" s="9" cm="1">
        <f t="array" ref="H563">INDEX('Roshan Infra Benchmarking'!Q:Q, MATCH(1, ('Roshan Infra Benchmarking'!N:N=$G563)*('Roshan Infra Benchmarking'!E:E=$E563), 0))</f>
        <v>0</v>
      </c>
    </row>
    <row r="564" spans="4:8">
      <c r="D564" s="1" t="s">
        <v>493</v>
      </c>
      <c r="E564" s="110" t="s">
        <v>93</v>
      </c>
      <c r="G564" s="14" t="s">
        <v>498</v>
      </c>
      <c r="H564" s="9" cm="1">
        <f t="array" ref="H564">INDEX('Roshan Infra Benchmarking'!Q:Q, MATCH(1, ('Roshan Infra Benchmarking'!N:N=$G564)*('Roshan Infra Benchmarking'!E:E=$E564), 0))</f>
        <v>0</v>
      </c>
    </row>
    <row r="565" spans="4:8">
      <c r="D565" s="1" t="s">
        <v>493</v>
      </c>
      <c r="E565" s="110" t="s">
        <v>93</v>
      </c>
      <c r="G565" s="13" t="s">
        <v>79</v>
      </c>
      <c r="H565" s="9" cm="1">
        <f t="array" ref="H565">INDEX('Roshan Infra Benchmarking'!Q:Q, MATCH(1, ('Roshan Infra Benchmarking'!N:N=$G565)*('Roshan Infra Benchmarking'!E:E=$E565), 0))</f>
        <v>24.271196499899553</v>
      </c>
    </row>
    <row r="566" spans="4:8">
      <c r="D566" s="1" t="s">
        <v>493</v>
      </c>
      <c r="E566" s="110" t="s">
        <v>93</v>
      </c>
      <c r="G566" s="13" t="s">
        <v>80</v>
      </c>
      <c r="H566" s="9" cm="1">
        <f t="array" ref="H566">INDEX('Roshan Infra Benchmarking'!Q:Q, MATCH(1, ('Roshan Infra Benchmarking'!N:N=$G566)*('Roshan Infra Benchmarking'!E:E=$E566), 0))</f>
        <v>6.6670128783057168</v>
      </c>
    </row>
    <row r="567" spans="4:8">
      <c r="D567" s="1" t="s">
        <v>493</v>
      </c>
      <c r="E567" s="110" t="s">
        <v>93</v>
      </c>
      <c r="G567" s="13" t="s">
        <v>81</v>
      </c>
      <c r="H567" s="9" cm="1">
        <f t="array" ref="H567">INDEX('Roshan Infra Benchmarking'!Q:Q, MATCH(1, ('Roshan Infra Benchmarking'!N:N=$G567)*('Roshan Infra Benchmarking'!E:E=$E567), 0))</f>
        <v>6.7586174606197016</v>
      </c>
    </row>
    <row r="568" spans="4:8">
      <c r="D568" s="1" t="s">
        <v>493</v>
      </c>
      <c r="E568" s="110" t="s">
        <v>93</v>
      </c>
      <c r="G568" s="13" t="s">
        <v>82</v>
      </c>
      <c r="H568" s="9" cm="1">
        <f t="array" ref="H568">INDEX('Roshan Infra Benchmarking'!Q:Q, MATCH(1, ('Roshan Infra Benchmarking'!N:N=$G568)*('Roshan Infra Benchmarking'!E:E=$E568), 0))</f>
        <v>6.7219668795086847</v>
      </c>
    </row>
    <row r="569" spans="4:8">
      <c r="D569" s="1" t="s">
        <v>493</v>
      </c>
      <c r="E569" s="110" t="s">
        <v>93</v>
      </c>
      <c r="G569" s="13" t="s">
        <v>83</v>
      </c>
      <c r="H569" s="9" cm="1">
        <f t="array" ref="H569">INDEX('Roshan Infra Benchmarking'!Q:Q, MATCH(1, ('Roshan Infra Benchmarking'!N:N=$G569)*('Roshan Infra Benchmarking'!E:E=$E569), 0))</f>
        <v>0</v>
      </c>
    </row>
    <row r="570" spans="4:8">
      <c r="D570" s="1" t="s">
        <v>493</v>
      </c>
      <c r="E570" s="110" t="s">
        <v>93</v>
      </c>
      <c r="G570" s="14" t="s">
        <v>84</v>
      </c>
      <c r="H570" s="9" cm="1">
        <f t="array" ref="H570">INDEX('Roshan Infra Benchmarking'!Q:Q, MATCH(1, ('Roshan Infra Benchmarking'!N:N=$G570)*('Roshan Infra Benchmarking'!E:E=$E570), 0))</f>
        <v>21.332573135840846</v>
      </c>
    </row>
    <row r="571" spans="4:8">
      <c r="D571" s="1" t="s">
        <v>493</v>
      </c>
      <c r="E571" s="110" t="s">
        <v>93</v>
      </c>
      <c r="G571" s="13" t="s">
        <v>85</v>
      </c>
      <c r="H571" s="9" cm="1">
        <f t="array" ref="H571">INDEX('Roshan Infra Benchmarking'!Q:Q, MATCH(1, ('Roshan Infra Benchmarking'!N:N=$G571)*('Roshan Infra Benchmarking'!E:E=$E571), 0))</f>
        <v>21.404730025376228</v>
      </c>
    </row>
    <row r="572" spans="4:8">
      <c r="D572" s="1" t="s">
        <v>493</v>
      </c>
      <c r="E572" s="110" t="s">
        <v>93</v>
      </c>
      <c r="G572" s="13" t="s">
        <v>86</v>
      </c>
      <c r="H572" s="9" cm="1">
        <f t="array" ref="H572">INDEX('Roshan Infra Benchmarking'!Q:Q, MATCH(1, ('Roshan Infra Benchmarking'!N:N=$G572)*('Roshan Infra Benchmarking'!E:E=$E572), 0))</f>
        <v>0</v>
      </c>
    </row>
    <row r="573" spans="4:8">
      <c r="D573" s="1" t="s">
        <v>493</v>
      </c>
      <c r="E573" s="110" t="s">
        <v>93</v>
      </c>
      <c r="G573" s="13" t="s">
        <v>87</v>
      </c>
      <c r="H573" s="9" cm="1">
        <f t="array" ref="H573">INDEX('Roshan Infra Benchmarking'!Q:Q, MATCH(1, ('Roshan Infra Benchmarking'!N:N=$G573)*('Roshan Infra Benchmarking'!E:E=$E573), 0))</f>
        <v>0</v>
      </c>
    </row>
    <row r="574" spans="4:8">
      <c r="D574" s="1" t="s">
        <v>493</v>
      </c>
      <c r="E574" s="110" t="s">
        <v>93</v>
      </c>
      <c r="G574" s="13" t="s">
        <v>499</v>
      </c>
      <c r="H574" s="9" cm="1">
        <f t="array" ref="H574">INDEX('Roshan Infra Benchmarking'!Q:Q, MATCH(1, ('Roshan Infra Benchmarking'!N:N=$G574)*('Roshan Infra Benchmarking'!E:E=$E574), 0))</f>
        <v>0</v>
      </c>
    </row>
    <row r="575" spans="4:8">
      <c r="D575" s="1" t="s">
        <v>493</v>
      </c>
      <c r="E575" s="110" t="s">
        <v>97</v>
      </c>
      <c r="G575" s="13" t="s">
        <v>64</v>
      </c>
      <c r="H575" s="9" cm="1">
        <f t="array" ref="H575">INDEX('Roshan Infra Benchmarking'!Q:Q, MATCH(1, ('Roshan Infra Benchmarking'!N:N=$G575)*('Roshan Infra Benchmarking'!E:E=$E575), 0))</f>
        <v>0</v>
      </c>
    </row>
    <row r="576" spans="4:8">
      <c r="D576" s="1" t="s">
        <v>493</v>
      </c>
      <c r="E576" s="110" t="s">
        <v>97</v>
      </c>
      <c r="G576" s="14" t="s">
        <v>65</v>
      </c>
      <c r="H576" s="9" cm="1">
        <f t="array" ref="H576">INDEX('Roshan Infra Benchmarking'!Q:Q, MATCH(1, ('Roshan Infra Benchmarking'!N:N=$G576)*('Roshan Infra Benchmarking'!E:E=$E576), 0))</f>
        <v>0</v>
      </c>
    </row>
    <row r="577" spans="4:8">
      <c r="D577" s="1" t="s">
        <v>493</v>
      </c>
      <c r="E577" s="110" t="s">
        <v>97</v>
      </c>
      <c r="G577" s="14" t="s">
        <v>66</v>
      </c>
      <c r="H577" s="9" cm="1">
        <f t="array" ref="H577">INDEX('Roshan Infra Benchmarking'!Q:Q, MATCH(1, ('Roshan Infra Benchmarking'!N:N=$G577)*('Roshan Infra Benchmarking'!E:E=$E577), 0))</f>
        <v>3.3563468658594924</v>
      </c>
    </row>
    <row r="578" spans="4:8">
      <c r="D578" s="1" t="s">
        <v>493</v>
      </c>
      <c r="E578" s="110" t="s">
        <v>97</v>
      </c>
      <c r="G578" s="14" t="s">
        <v>67</v>
      </c>
      <c r="H578" s="9" cm="1">
        <f t="array" ref="H578">INDEX('Roshan Infra Benchmarking'!Q:Q, MATCH(1, ('Roshan Infra Benchmarking'!N:N=$G578)*('Roshan Infra Benchmarking'!E:E=$E578), 0))</f>
        <v>14.454224667687566</v>
      </c>
    </row>
    <row r="579" spans="4:8">
      <c r="D579" s="1" t="s">
        <v>493</v>
      </c>
      <c r="E579" s="110" t="s">
        <v>97</v>
      </c>
      <c r="G579" s="14" t="s">
        <v>68</v>
      </c>
      <c r="H579" s="9" cm="1">
        <f t="array" ref="H579">INDEX('Roshan Infra Benchmarking'!Q:Q, MATCH(1, ('Roshan Infra Benchmarking'!N:N=$G579)*('Roshan Infra Benchmarking'!E:E=$E579), 0))</f>
        <v>0</v>
      </c>
    </row>
    <row r="580" spans="4:8">
      <c r="D580" s="1" t="s">
        <v>493</v>
      </c>
      <c r="E580" s="110" t="s">
        <v>97</v>
      </c>
      <c r="G580" s="14" t="s">
        <v>69</v>
      </c>
      <c r="H580" s="9" cm="1">
        <f t="array" ref="H580">INDEX('Roshan Infra Benchmarking'!Q:Q, MATCH(1, ('Roshan Infra Benchmarking'!N:N=$G580)*('Roshan Infra Benchmarking'!E:E=$E580), 0))</f>
        <v>40.377372142982125</v>
      </c>
    </row>
    <row r="581" spans="4:8">
      <c r="D581" s="1" t="s">
        <v>493</v>
      </c>
      <c r="E581" s="110" t="s">
        <v>97</v>
      </c>
      <c r="G581" s="13" t="s">
        <v>70</v>
      </c>
      <c r="H581" s="9" cm="1">
        <f t="array" ref="H581">INDEX('Roshan Infra Benchmarking'!Q:Q, MATCH(1, ('Roshan Infra Benchmarking'!N:N=$G581)*('Roshan Infra Benchmarking'!E:E=$E581), 0))</f>
        <v>18.215627423646996</v>
      </c>
    </row>
    <row r="582" spans="4:8">
      <c r="D582" s="1" t="s">
        <v>493</v>
      </c>
      <c r="E582" s="110" t="s">
        <v>97</v>
      </c>
      <c r="G582" s="14" t="s">
        <v>71</v>
      </c>
      <c r="H582" s="9" cm="1">
        <f t="array" ref="H582">INDEX('Roshan Infra Benchmarking'!Q:Q, MATCH(1, ('Roshan Infra Benchmarking'!N:N=$G582)*('Roshan Infra Benchmarking'!E:E=$E582), 0))</f>
        <v>8.0302366391215561</v>
      </c>
    </row>
    <row r="583" spans="4:8">
      <c r="D583" s="1" t="s">
        <v>493</v>
      </c>
      <c r="E583" s="110" t="s">
        <v>97</v>
      </c>
      <c r="G583" s="14" t="s">
        <v>72</v>
      </c>
      <c r="H583" s="9" cm="1">
        <f t="array" ref="H583">INDEX('Roshan Infra Benchmarking'!Q:Q, MATCH(1, ('Roshan Infra Benchmarking'!N:N=$G583)*('Roshan Infra Benchmarking'!E:E=$E583), 0))</f>
        <v>18.606536337779428</v>
      </c>
    </row>
    <row r="584" spans="4:8">
      <c r="D584" s="1" t="s">
        <v>493</v>
      </c>
      <c r="E584" s="110" t="s">
        <v>97</v>
      </c>
      <c r="G584" s="14" t="s">
        <v>494</v>
      </c>
      <c r="H584" s="9" cm="1">
        <f t="array" ref="H584">INDEX('Roshan Infra Benchmarking'!Q:Q, MATCH(1, ('Roshan Infra Benchmarking'!N:N=$G584)*('Roshan Infra Benchmarking'!E:E=$E584), 0))</f>
        <v>21.575249209204848</v>
      </c>
    </row>
    <row r="585" spans="4:8">
      <c r="D585" s="1" t="s">
        <v>493</v>
      </c>
      <c r="E585" s="110" t="s">
        <v>97</v>
      </c>
      <c r="G585" s="13" t="s">
        <v>495</v>
      </c>
      <c r="H585" s="9" cm="1">
        <f t="array" ref="H585">INDEX('Roshan Infra Benchmarking'!Q:Q, MATCH(1, ('Roshan Infra Benchmarking'!N:N=$G585)*('Roshan Infra Benchmarking'!E:E=$E585), 0))</f>
        <v>0</v>
      </c>
    </row>
    <row r="586" spans="4:8">
      <c r="D586" s="1" t="s">
        <v>493</v>
      </c>
      <c r="E586" s="110" t="s">
        <v>97</v>
      </c>
      <c r="G586" s="13" t="s">
        <v>75</v>
      </c>
      <c r="H586" s="9" cm="1">
        <f t="array" ref="H586">INDEX('Roshan Infra Benchmarking'!Q:Q, MATCH(1, ('Roshan Infra Benchmarking'!N:N=$G586)*('Roshan Infra Benchmarking'!E:E=$E586), 0))</f>
        <v>42.078959630552298</v>
      </c>
    </row>
    <row r="587" spans="4:8">
      <c r="D587" s="1" t="s">
        <v>493</v>
      </c>
      <c r="E587" s="110" t="s">
        <v>97</v>
      </c>
      <c r="G587" s="13" t="s">
        <v>496</v>
      </c>
      <c r="H587" s="9" cm="1">
        <f t="array" ref="H587">INDEX('Roshan Infra Benchmarking'!Q:Q, MATCH(1, ('Roshan Infra Benchmarking'!N:N=$G587)*('Roshan Infra Benchmarking'!E:E=$E587), 0))</f>
        <v>0</v>
      </c>
    </row>
    <row r="588" spans="4:8">
      <c r="D588" s="1" t="s">
        <v>493</v>
      </c>
      <c r="E588" s="110" t="s">
        <v>97</v>
      </c>
      <c r="G588" s="14" t="s">
        <v>497</v>
      </c>
      <c r="H588" s="9" cm="1">
        <f t="array" ref="H588">INDEX('Roshan Infra Benchmarking'!Q:Q, MATCH(1, ('Roshan Infra Benchmarking'!N:N=$G588)*('Roshan Infra Benchmarking'!E:E=$E588), 0))</f>
        <v>0</v>
      </c>
    </row>
    <row r="589" spans="4:8">
      <c r="D589" s="1" t="s">
        <v>493</v>
      </c>
      <c r="E589" s="110" t="s">
        <v>97</v>
      </c>
      <c r="G589" s="13" t="s">
        <v>498</v>
      </c>
      <c r="H589" s="9" cm="1">
        <f t="array" ref="H589">INDEX('Roshan Infra Benchmarking'!Q:Q, MATCH(1, ('Roshan Infra Benchmarking'!N:N=$G589)*('Roshan Infra Benchmarking'!E:E=$E589), 0))</f>
        <v>0</v>
      </c>
    </row>
    <row r="590" spans="4:8">
      <c r="D590" s="1" t="s">
        <v>493</v>
      </c>
      <c r="E590" s="110" t="s">
        <v>97</v>
      </c>
      <c r="G590" s="13" t="s">
        <v>79</v>
      </c>
      <c r="H590" s="9" cm="1">
        <f t="array" ref="H590">INDEX('Roshan Infra Benchmarking'!Q:Q, MATCH(1, ('Roshan Infra Benchmarking'!N:N=$G590)*('Roshan Infra Benchmarking'!E:E=$E590), 0))</f>
        <v>27.179484602918599</v>
      </c>
    </row>
    <row r="591" spans="4:8">
      <c r="D591" s="1" t="s">
        <v>493</v>
      </c>
      <c r="E591" s="110" t="s">
        <v>97</v>
      </c>
      <c r="G591" s="13" t="s">
        <v>80</v>
      </c>
      <c r="H591" s="9" cm="1">
        <f t="array" ref="H591">INDEX('Roshan Infra Benchmarking'!Q:Q, MATCH(1, ('Roshan Infra Benchmarking'!N:N=$G591)*('Roshan Infra Benchmarking'!E:E=$E591), 0))</f>
        <v>8.0162589734347929</v>
      </c>
    </row>
    <row r="592" spans="4:8">
      <c r="D592" s="1" t="s">
        <v>493</v>
      </c>
      <c r="E592" s="110" t="s">
        <v>97</v>
      </c>
      <c r="G592" s="13" t="s">
        <v>81</v>
      </c>
      <c r="H592" s="9" cm="1">
        <f t="array" ref="H592">INDEX('Roshan Infra Benchmarking'!Q:Q, MATCH(1, ('Roshan Infra Benchmarking'!N:N=$G592)*('Roshan Infra Benchmarking'!E:E=$E592), 0))</f>
        <v>20.247165339330948</v>
      </c>
    </row>
    <row r="593" spans="4:8">
      <c r="D593" s="1" t="s">
        <v>493</v>
      </c>
      <c r="E593" s="110" t="s">
        <v>97</v>
      </c>
      <c r="G593" s="13" t="s">
        <v>82</v>
      </c>
      <c r="H593" s="9" cm="1">
        <f t="array" ref="H593">INDEX('Roshan Infra Benchmarking'!Q:Q, MATCH(1, ('Roshan Infra Benchmarking'!N:N=$G593)*('Roshan Infra Benchmarking'!E:E=$E593), 0))</f>
        <v>0</v>
      </c>
    </row>
    <row r="594" spans="4:8">
      <c r="D594" s="1" t="s">
        <v>493</v>
      </c>
      <c r="E594" s="110" t="s">
        <v>97</v>
      </c>
      <c r="G594" s="14" t="s">
        <v>83</v>
      </c>
      <c r="H594" s="9" cm="1">
        <f t="array" ref="H594">INDEX('Roshan Infra Benchmarking'!Q:Q, MATCH(1, ('Roshan Infra Benchmarking'!N:N=$G594)*('Roshan Infra Benchmarking'!E:E=$E594), 0))</f>
        <v>0</v>
      </c>
    </row>
    <row r="595" spans="4:8">
      <c r="D595" s="1" t="s">
        <v>493</v>
      </c>
      <c r="E595" s="110" t="s">
        <v>97</v>
      </c>
      <c r="G595" s="13" t="s">
        <v>84</v>
      </c>
      <c r="H595" s="9" cm="1">
        <f t="array" ref="H595">INDEX('Roshan Infra Benchmarking'!Q:Q, MATCH(1, ('Roshan Infra Benchmarking'!N:N=$G595)*('Roshan Infra Benchmarking'!E:E=$E595), 0))</f>
        <v>38.007327462557988</v>
      </c>
    </row>
    <row r="596" spans="4:8">
      <c r="D596" s="1" t="s">
        <v>493</v>
      </c>
      <c r="E596" s="110" t="s">
        <v>97</v>
      </c>
      <c r="G596" s="13" t="s">
        <v>85</v>
      </c>
      <c r="H596" s="9" cm="1">
        <f t="array" ref="H596">INDEX('Roshan Infra Benchmarking'!Q:Q, MATCH(1, ('Roshan Infra Benchmarking'!N:N=$G596)*('Roshan Infra Benchmarking'!E:E=$E596), 0))</f>
        <v>39.587298287648878</v>
      </c>
    </row>
    <row r="597" spans="4:8">
      <c r="D597" s="1" t="s">
        <v>493</v>
      </c>
      <c r="E597" s="110" t="s">
        <v>97</v>
      </c>
      <c r="G597" s="13" t="s">
        <v>86</v>
      </c>
      <c r="H597" s="9" cm="1">
        <f t="array" ref="H597">INDEX('Roshan Infra Benchmarking'!Q:Q, MATCH(1, ('Roshan Infra Benchmarking'!N:N=$G597)*('Roshan Infra Benchmarking'!E:E=$E597), 0))</f>
        <v>0</v>
      </c>
    </row>
    <row r="598" spans="4:8">
      <c r="D598" s="1" t="s">
        <v>493</v>
      </c>
      <c r="E598" s="110" t="s">
        <v>97</v>
      </c>
      <c r="G598" s="13" t="s">
        <v>87</v>
      </c>
      <c r="H598" s="9" cm="1">
        <f t="array" ref="H598">INDEX('Roshan Infra Benchmarking'!Q:Q, MATCH(1, ('Roshan Infra Benchmarking'!N:N=$G598)*('Roshan Infra Benchmarking'!E:E=$E598), 0))</f>
        <v>0</v>
      </c>
    </row>
    <row r="599" spans="4:8">
      <c r="D599" s="1" t="s">
        <v>493</v>
      </c>
      <c r="E599" s="110" t="s">
        <v>97</v>
      </c>
      <c r="G599" s="13" t="s">
        <v>499</v>
      </c>
      <c r="H599" s="9" cm="1">
        <f t="array" ref="H599">INDEX('Roshan Infra Benchmarking'!Q:Q, MATCH(1, ('Roshan Infra Benchmarking'!N:N=$G599)*('Roshan Infra Benchmarking'!E:E=$E599), 0))</f>
        <v>0</v>
      </c>
    </row>
    <row r="600" spans="4:8">
      <c r="D600" s="1" t="s">
        <v>493</v>
      </c>
      <c r="E600" s="110" t="s">
        <v>99</v>
      </c>
      <c r="G600" s="14" t="s">
        <v>64</v>
      </c>
      <c r="H600" s="9" cm="1">
        <f t="array" ref="H600">INDEX('Roshan Infra Benchmarking'!Q:Q, MATCH(1, ('Roshan Infra Benchmarking'!N:N=$G600)*('Roshan Infra Benchmarking'!E:E=$E600), 0))</f>
        <v>0</v>
      </c>
    </row>
    <row r="601" spans="4:8">
      <c r="D601" s="1" t="s">
        <v>493</v>
      </c>
      <c r="E601" s="110" t="s">
        <v>99</v>
      </c>
      <c r="G601" s="14" t="s">
        <v>65</v>
      </c>
      <c r="H601" s="9" cm="1">
        <f t="array" ref="H601">INDEX('Roshan Infra Benchmarking'!Q:Q, MATCH(1, ('Roshan Infra Benchmarking'!N:N=$G601)*('Roshan Infra Benchmarking'!E:E=$E601), 0))</f>
        <v>1.418762682108081</v>
      </c>
    </row>
    <row r="602" spans="4:8">
      <c r="D602" s="1" t="s">
        <v>493</v>
      </c>
      <c r="E602" s="110" t="s">
        <v>99</v>
      </c>
      <c r="G602" s="14" t="s">
        <v>66</v>
      </c>
      <c r="H602" s="9" cm="1">
        <f t="array" ref="H602">INDEX('Roshan Infra Benchmarking'!Q:Q, MATCH(1, ('Roshan Infra Benchmarking'!N:N=$G602)*('Roshan Infra Benchmarking'!E:E=$E602), 0))</f>
        <v>4.1509862787108371</v>
      </c>
    </row>
    <row r="603" spans="4:8">
      <c r="D603" s="1" t="s">
        <v>493</v>
      </c>
      <c r="E603" s="110" t="s">
        <v>99</v>
      </c>
      <c r="G603" s="14" t="s">
        <v>67</v>
      </c>
      <c r="H603" s="9" cm="1">
        <f t="array" ref="H603">INDEX('Roshan Infra Benchmarking'!Q:Q, MATCH(1, ('Roshan Infra Benchmarking'!N:N=$G603)*('Roshan Infra Benchmarking'!E:E=$E603), 0))</f>
        <v>15.981856516970705</v>
      </c>
    </row>
    <row r="604" spans="4:8">
      <c r="D604" s="1" t="s">
        <v>493</v>
      </c>
      <c r="E604" s="110" t="s">
        <v>99</v>
      </c>
      <c r="G604" s="14" t="s">
        <v>68</v>
      </c>
      <c r="H604" s="9" cm="1">
        <f t="array" ref="H604">INDEX('Roshan Infra Benchmarking'!Q:Q, MATCH(1, ('Roshan Infra Benchmarking'!N:N=$G604)*('Roshan Infra Benchmarking'!E:E=$E604), 0))</f>
        <v>1.0215218031702349</v>
      </c>
    </row>
    <row r="605" spans="4:8">
      <c r="D605" s="1" t="s">
        <v>493</v>
      </c>
      <c r="E605" s="110" t="s">
        <v>99</v>
      </c>
      <c r="G605" s="13" t="s">
        <v>69</v>
      </c>
      <c r="H605" s="9" cm="1">
        <f t="array" ref="H605">INDEX('Roshan Infra Benchmarking'!Q:Q, MATCH(1, ('Roshan Infra Benchmarking'!N:N=$G605)*('Roshan Infra Benchmarking'!E:E=$E605), 0))</f>
        <v>28.436523896663779</v>
      </c>
    </row>
    <row r="606" spans="4:8">
      <c r="D606" s="1" t="s">
        <v>493</v>
      </c>
      <c r="E606" s="110" t="s">
        <v>99</v>
      </c>
      <c r="G606" s="14" t="s">
        <v>70</v>
      </c>
      <c r="H606" s="9" cm="1">
        <f t="array" ref="H606">INDEX('Roshan Infra Benchmarking'!Q:Q, MATCH(1, ('Roshan Infra Benchmarking'!N:N=$G606)*('Roshan Infra Benchmarking'!E:E=$E606), 0))</f>
        <v>16.624010474746107</v>
      </c>
    </row>
    <row r="607" spans="4:8">
      <c r="D607" s="1" t="s">
        <v>493</v>
      </c>
      <c r="E607" s="110" t="s">
        <v>99</v>
      </c>
      <c r="G607" s="14" t="s">
        <v>71</v>
      </c>
      <c r="H607" s="9" cm="1">
        <f t="array" ref="H607">INDEX('Roshan Infra Benchmarking'!Q:Q, MATCH(1, ('Roshan Infra Benchmarking'!N:N=$G607)*('Roshan Infra Benchmarking'!E:E=$E607), 0))</f>
        <v>3.6147221054913885</v>
      </c>
    </row>
    <row r="608" spans="4:8">
      <c r="D608" s="1" t="s">
        <v>493</v>
      </c>
      <c r="E608" s="110" t="s">
        <v>99</v>
      </c>
      <c r="G608" s="14" t="s">
        <v>72</v>
      </c>
      <c r="H608" s="9" cm="1">
        <f t="array" ref="H608">INDEX('Roshan Infra Benchmarking'!Q:Q, MATCH(1, ('Roshan Infra Benchmarking'!N:N=$G608)*('Roshan Infra Benchmarking'!E:E=$E608), 0))</f>
        <v>41.554852020843761</v>
      </c>
    </row>
    <row r="609" spans="4:8">
      <c r="D609" s="1" t="s">
        <v>493</v>
      </c>
      <c r="E609" s="110" t="s">
        <v>99</v>
      </c>
      <c r="G609" s="13" t="s">
        <v>494</v>
      </c>
      <c r="H609" s="9" cm="1">
        <f t="array" ref="H609">INDEX('Roshan Infra Benchmarking'!Q:Q, MATCH(1, ('Roshan Infra Benchmarking'!N:N=$G609)*('Roshan Infra Benchmarking'!E:E=$E609), 0))</f>
        <v>0</v>
      </c>
    </row>
    <row r="610" spans="4:8">
      <c r="D610" s="1" t="s">
        <v>493</v>
      </c>
      <c r="E610" s="110" t="s">
        <v>99</v>
      </c>
      <c r="G610" s="13" t="s">
        <v>495</v>
      </c>
      <c r="H610" s="9" cm="1">
        <f t="array" ref="H610">INDEX('Roshan Infra Benchmarking'!Q:Q, MATCH(1, ('Roshan Infra Benchmarking'!N:N=$G610)*('Roshan Infra Benchmarking'!E:E=$E610), 0))</f>
        <v>0</v>
      </c>
    </row>
    <row r="611" spans="4:8">
      <c r="D611" s="1" t="s">
        <v>493</v>
      </c>
      <c r="E611" s="110" t="s">
        <v>99</v>
      </c>
      <c r="G611" s="13" t="s">
        <v>75</v>
      </c>
      <c r="H611" s="9" cm="1">
        <f t="array" ref="H611">INDEX('Roshan Infra Benchmarking'!Q:Q, MATCH(1, ('Roshan Infra Benchmarking'!N:N=$G611)*('Roshan Infra Benchmarking'!E:E=$E611), 0))</f>
        <v>41.86471434826462</v>
      </c>
    </row>
    <row r="612" spans="4:8">
      <c r="D612" s="1" t="s">
        <v>493</v>
      </c>
      <c r="E612" s="110" t="s">
        <v>99</v>
      </c>
      <c r="G612" s="14" t="s">
        <v>496</v>
      </c>
      <c r="H612" s="9" cm="1">
        <f t="array" ref="H612">INDEX('Roshan Infra Benchmarking'!Q:Q, MATCH(1, ('Roshan Infra Benchmarking'!N:N=$G612)*('Roshan Infra Benchmarking'!E:E=$E612), 0))</f>
        <v>0</v>
      </c>
    </row>
    <row r="613" spans="4:8">
      <c r="D613" s="1" t="s">
        <v>493</v>
      </c>
      <c r="E613" s="110" t="s">
        <v>99</v>
      </c>
      <c r="G613" s="13" t="s">
        <v>497</v>
      </c>
      <c r="H613" s="9" cm="1">
        <f t="array" ref="H613">INDEX('Roshan Infra Benchmarking'!Q:Q, MATCH(1, ('Roshan Infra Benchmarking'!N:N=$G613)*('Roshan Infra Benchmarking'!E:E=$E613), 0))</f>
        <v>0</v>
      </c>
    </row>
    <row r="614" spans="4:8">
      <c r="D614" s="1" t="s">
        <v>493</v>
      </c>
      <c r="E614" s="110" t="s">
        <v>99</v>
      </c>
      <c r="G614" s="13" t="s">
        <v>498</v>
      </c>
      <c r="H614" s="9" cm="1">
        <f t="array" ref="H614">INDEX('Roshan Infra Benchmarking'!Q:Q, MATCH(1, ('Roshan Infra Benchmarking'!N:N=$G614)*('Roshan Infra Benchmarking'!E:E=$E614), 0))</f>
        <v>0</v>
      </c>
    </row>
    <row r="615" spans="4:8">
      <c r="D615" s="1" t="s">
        <v>493</v>
      </c>
      <c r="E615" s="110" t="s">
        <v>99</v>
      </c>
      <c r="G615" s="13" t="s">
        <v>79</v>
      </c>
      <c r="H615" s="9" cm="1">
        <f t="array" ref="H615">INDEX('Roshan Infra Benchmarking'!Q:Q, MATCH(1, ('Roshan Infra Benchmarking'!N:N=$G615)*('Roshan Infra Benchmarking'!E:E=$E615), 0))</f>
        <v>25.368527647713879</v>
      </c>
    </row>
    <row r="616" spans="4:8">
      <c r="D616" s="1" t="s">
        <v>493</v>
      </c>
      <c r="E616" s="110" t="s">
        <v>99</v>
      </c>
      <c r="G616" s="13" t="s">
        <v>80</v>
      </c>
      <c r="H616" s="9" cm="1">
        <f t="array" ref="H616">INDEX('Roshan Infra Benchmarking'!Q:Q, MATCH(1, ('Roshan Infra Benchmarking'!N:N=$G616)*('Roshan Infra Benchmarking'!E:E=$E616), 0))</f>
        <v>0</v>
      </c>
    </row>
    <row r="617" spans="4:8">
      <c r="D617" s="1" t="s">
        <v>493</v>
      </c>
      <c r="E617" s="110" t="s">
        <v>99</v>
      </c>
      <c r="G617" s="13" t="s">
        <v>81</v>
      </c>
      <c r="H617" s="9" cm="1">
        <f t="array" ref="H617">INDEX('Roshan Infra Benchmarking'!Q:Q, MATCH(1, ('Roshan Infra Benchmarking'!N:N=$G617)*('Roshan Infra Benchmarking'!E:E=$E617), 0))</f>
        <v>24.911044337243613</v>
      </c>
    </row>
    <row r="618" spans="4:8">
      <c r="D618" s="1" t="s">
        <v>493</v>
      </c>
      <c r="E618" s="110" t="s">
        <v>99</v>
      </c>
      <c r="G618" s="14" t="s">
        <v>82</v>
      </c>
      <c r="H618" s="9" cm="1">
        <f t="array" ref="H618">INDEX('Roshan Infra Benchmarking'!Q:Q, MATCH(1, ('Roshan Infra Benchmarking'!N:N=$G618)*('Roshan Infra Benchmarking'!E:E=$E618), 0))</f>
        <v>0</v>
      </c>
    </row>
    <row r="619" spans="4:8">
      <c r="D619" s="1" t="s">
        <v>493</v>
      </c>
      <c r="E619" s="110" t="s">
        <v>99</v>
      </c>
      <c r="G619" s="13" t="s">
        <v>83</v>
      </c>
      <c r="H619" s="9" cm="1">
        <f t="array" ref="H619">INDEX('Roshan Infra Benchmarking'!Q:Q, MATCH(1, ('Roshan Infra Benchmarking'!N:N=$G619)*('Roshan Infra Benchmarking'!E:E=$E619), 0))</f>
        <v>0</v>
      </c>
    </row>
    <row r="620" spans="4:8">
      <c r="D620" s="1" t="s">
        <v>493</v>
      </c>
      <c r="E620" s="110" t="s">
        <v>99</v>
      </c>
      <c r="G620" s="13" t="s">
        <v>84</v>
      </c>
      <c r="H620" s="9" cm="1">
        <f t="array" ref="H620">INDEX('Roshan Infra Benchmarking'!Q:Q, MATCH(1, ('Roshan Infra Benchmarking'!N:N=$G620)*('Roshan Infra Benchmarking'!E:E=$E620), 0))</f>
        <v>47.984117758149978</v>
      </c>
    </row>
    <row r="621" spans="4:8">
      <c r="D621" s="1" t="s">
        <v>493</v>
      </c>
      <c r="E621" s="110" t="s">
        <v>99</v>
      </c>
      <c r="G621" s="13" t="s">
        <v>85</v>
      </c>
      <c r="H621" s="9" cm="1">
        <f t="array" ref="H621">INDEX('Roshan Infra Benchmarking'!Q:Q, MATCH(1, ('Roshan Infra Benchmarking'!N:N=$G621)*('Roshan Infra Benchmarking'!E:E=$E621), 0))</f>
        <v>40.51997013563463</v>
      </c>
    </row>
    <row r="622" spans="4:8">
      <c r="D622" s="1" t="s">
        <v>493</v>
      </c>
      <c r="E622" s="110" t="s">
        <v>99</v>
      </c>
      <c r="G622" s="13" t="s">
        <v>86</v>
      </c>
      <c r="H622" s="9" cm="1">
        <f t="array" ref="H622">INDEX('Roshan Infra Benchmarking'!Q:Q, MATCH(1, ('Roshan Infra Benchmarking'!N:N=$G622)*('Roshan Infra Benchmarking'!E:E=$E622), 0))</f>
        <v>0</v>
      </c>
    </row>
    <row r="623" spans="4:8">
      <c r="D623" s="1" t="s">
        <v>493</v>
      </c>
      <c r="E623" s="110" t="s">
        <v>99</v>
      </c>
      <c r="G623" s="13" t="s">
        <v>87</v>
      </c>
      <c r="H623" s="9" cm="1">
        <f t="array" ref="H623">INDEX('Roshan Infra Benchmarking'!Q:Q, MATCH(1, ('Roshan Infra Benchmarking'!N:N=$G623)*('Roshan Infra Benchmarking'!E:E=$E623), 0))</f>
        <v>0</v>
      </c>
    </row>
    <row r="624" spans="4:8">
      <c r="D624" s="1" t="s">
        <v>493</v>
      </c>
      <c r="E624" s="110" t="s">
        <v>99</v>
      </c>
      <c r="G624" s="14" t="s">
        <v>499</v>
      </c>
      <c r="H624" s="9" cm="1">
        <f t="array" ref="H624">INDEX('Roshan Infra Benchmarking'!Q:Q, MATCH(1, ('Roshan Infra Benchmarking'!N:N=$G624)*('Roshan Infra Benchmarking'!E:E=$E624), 0))</f>
        <v>0</v>
      </c>
    </row>
    <row r="625" spans="4:8">
      <c r="D625" s="1" t="s">
        <v>493</v>
      </c>
      <c r="E625" s="110" t="s">
        <v>101</v>
      </c>
      <c r="G625" s="14" t="s">
        <v>64</v>
      </c>
      <c r="H625" s="9" cm="1">
        <f t="array" ref="H625">INDEX('Roshan Infra Benchmarking'!Q:Q, MATCH(1, ('Roshan Infra Benchmarking'!N:N=$G625)*('Roshan Infra Benchmarking'!E:E=$E625), 0))</f>
        <v>0</v>
      </c>
    </row>
    <row r="626" spans="4:8">
      <c r="D626" s="1" t="s">
        <v>493</v>
      </c>
      <c r="E626" s="110" t="s">
        <v>101</v>
      </c>
      <c r="G626" s="14" t="s">
        <v>65</v>
      </c>
      <c r="H626" s="9" cm="1">
        <f t="array" ref="H626">INDEX('Roshan Infra Benchmarking'!Q:Q, MATCH(1, ('Roshan Infra Benchmarking'!N:N=$G626)*('Roshan Infra Benchmarking'!E:E=$E626), 0))</f>
        <v>0</v>
      </c>
    </row>
    <row r="627" spans="4:8">
      <c r="D627" s="1" t="s">
        <v>493</v>
      </c>
      <c r="E627" s="110" t="s">
        <v>101</v>
      </c>
      <c r="G627" s="14" t="s">
        <v>66</v>
      </c>
      <c r="H627" s="9" cm="1">
        <f t="array" ref="H627">INDEX('Roshan Infra Benchmarking'!Q:Q, MATCH(1, ('Roshan Infra Benchmarking'!N:N=$G627)*('Roshan Infra Benchmarking'!E:E=$E627), 0))</f>
        <v>0</v>
      </c>
    </row>
    <row r="628" spans="4:8">
      <c r="D628" s="1" t="s">
        <v>493</v>
      </c>
      <c r="E628" s="110" t="s">
        <v>101</v>
      </c>
      <c r="G628" s="14" t="s">
        <v>67</v>
      </c>
      <c r="H628" s="9" cm="1">
        <f t="array" ref="H628">INDEX('Roshan Infra Benchmarking'!Q:Q, MATCH(1, ('Roshan Infra Benchmarking'!N:N=$G628)*('Roshan Infra Benchmarking'!E:E=$E628), 0))</f>
        <v>18.115670663090473</v>
      </c>
    </row>
    <row r="629" spans="4:8">
      <c r="D629" s="1" t="s">
        <v>493</v>
      </c>
      <c r="E629" s="110" t="s">
        <v>101</v>
      </c>
      <c r="G629" s="13" t="s">
        <v>68</v>
      </c>
      <c r="H629" s="9" cm="1">
        <f t="array" ref="H629">INDEX('Roshan Infra Benchmarking'!Q:Q, MATCH(1, ('Roshan Infra Benchmarking'!N:N=$G629)*('Roshan Infra Benchmarking'!E:E=$E629), 0))</f>
        <v>0</v>
      </c>
    </row>
    <row r="630" spans="4:8">
      <c r="D630" s="1" t="s">
        <v>493</v>
      </c>
      <c r="E630" s="110" t="s">
        <v>101</v>
      </c>
      <c r="G630" s="14" t="s">
        <v>69</v>
      </c>
      <c r="H630" s="9" cm="1">
        <f t="array" ref="H630">INDEX('Roshan Infra Benchmarking'!Q:Q, MATCH(1, ('Roshan Infra Benchmarking'!N:N=$G630)*('Roshan Infra Benchmarking'!E:E=$E630), 0))</f>
        <v>37.097741047531215</v>
      </c>
    </row>
    <row r="631" spans="4:8">
      <c r="D631" s="1" t="s">
        <v>493</v>
      </c>
      <c r="E631" s="110" t="s">
        <v>101</v>
      </c>
      <c r="G631" s="14" t="s">
        <v>70</v>
      </c>
      <c r="H631" s="9" cm="1">
        <f t="array" ref="H631">INDEX('Roshan Infra Benchmarking'!Q:Q, MATCH(1, ('Roshan Infra Benchmarking'!N:N=$G631)*('Roshan Infra Benchmarking'!E:E=$E631), 0))</f>
        <v>35.221376707364193</v>
      </c>
    </row>
    <row r="632" spans="4:8">
      <c r="D632" s="1" t="s">
        <v>493</v>
      </c>
      <c r="E632" s="110" t="s">
        <v>101</v>
      </c>
      <c r="G632" s="14" t="s">
        <v>71</v>
      </c>
      <c r="H632" s="9" cm="1">
        <f t="array" ref="H632">INDEX('Roshan Infra Benchmarking'!Q:Q, MATCH(1, ('Roshan Infra Benchmarking'!N:N=$G632)*('Roshan Infra Benchmarking'!E:E=$E632), 0))</f>
        <v>9.3570806081784266</v>
      </c>
    </row>
    <row r="633" spans="4:8">
      <c r="D633" s="1" t="s">
        <v>493</v>
      </c>
      <c r="E633" s="110" t="s">
        <v>101</v>
      </c>
      <c r="G633" s="13" t="s">
        <v>72</v>
      </c>
      <c r="H633" s="9" cm="1">
        <f t="array" ref="H633">INDEX('Roshan Infra Benchmarking'!Q:Q, MATCH(1, ('Roshan Infra Benchmarking'!N:N=$G633)*('Roshan Infra Benchmarking'!E:E=$E633), 0))</f>
        <v>43.03677372682737</v>
      </c>
    </row>
    <row r="634" spans="4:8">
      <c r="D634" s="1" t="s">
        <v>493</v>
      </c>
      <c r="E634" s="110" t="s">
        <v>101</v>
      </c>
      <c r="G634" s="13" t="s">
        <v>494</v>
      </c>
      <c r="H634" s="9" cm="1">
        <f t="array" ref="H634">INDEX('Roshan Infra Benchmarking'!Q:Q, MATCH(1, ('Roshan Infra Benchmarking'!N:N=$G634)*('Roshan Infra Benchmarking'!E:E=$E634), 0))</f>
        <v>0</v>
      </c>
    </row>
    <row r="635" spans="4:8">
      <c r="D635" s="1" t="s">
        <v>493</v>
      </c>
      <c r="E635" s="110" t="s">
        <v>101</v>
      </c>
      <c r="G635" s="13" t="s">
        <v>495</v>
      </c>
      <c r="H635" s="9" cm="1">
        <f t="array" ref="H635">INDEX('Roshan Infra Benchmarking'!Q:Q, MATCH(1, ('Roshan Infra Benchmarking'!N:N=$G635)*('Roshan Infra Benchmarking'!E:E=$E635), 0))</f>
        <v>4.5550981901869037</v>
      </c>
    </row>
    <row r="636" spans="4:8">
      <c r="D636" s="1" t="s">
        <v>493</v>
      </c>
      <c r="E636" s="110" t="s">
        <v>101</v>
      </c>
      <c r="G636" s="14" t="s">
        <v>75</v>
      </c>
      <c r="H636" s="9" cm="1">
        <f t="array" ref="H636">INDEX('Roshan Infra Benchmarking'!Q:Q, MATCH(1, ('Roshan Infra Benchmarking'!N:N=$G636)*('Roshan Infra Benchmarking'!E:E=$E636), 0))</f>
        <v>33.059985136800663</v>
      </c>
    </row>
    <row r="637" spans="4:8">
      <c r="D637" s="1" t="s">
        <v>493</v>
      </c>
      <c r="E637" s="110" t="s">
        <v>101</v>
      </c>
      <c r="G637" s="13" t="s">
        <v>496</v>
      </c>
      <c r="H637" s="9" cm="1">
        <f t="array" ref="H637">INDEX('Roshan Infra Benchmarking'!Q:Q, MATCH(1, ('Roshan Infra Benchmarking'!N:N=$G637)*('Roshan Infra Benchmarking'!E:E=$E637), 0))</f>
        <v>0</v>
      </c>
    </row>
    <row r="638" spans="4:8">
      <c r="D638" s="1" t="s">
        <v>493</v>
      </c>
      <c r="E638" s="110" t="s">
        <v>101</v>
      </c>
      <c r="G638" s="13" t="s">
        <v>497</v>
      </c>
      <c r="H638" s="9" cm="1">
        <f t="array" ref="H638">INDEX('Roshan Infra Benchmarking'!Q:Q, MATCH(1, ('Roshan Infra Benchmarking'!N:N=$G638)*('Roshan Infra Benchmarking'!E:E=$E638), 0))</f>
        <v>0</v>
      </c>
    </row>
    <row r="639" spans="4:8">
      <c r="D639" s="1" t="s">
        <v>493</v>
      </c>
      <c r="E639" s="110" t="s">
        <v>101</v>
      </c>
      <c r="G639" s="13" t="s">
        <v>498</v>
      </c>
      <c r="H639" s="9" cm="1">
        <f t="array" ref="H639">INDEX('Roshan Infra Benchmarking'!Q:Q, MATCH(1, ('Roshan Infra Benchmarking'!N:N=$G639)*('Roshan Infra Benchmarking'!E:E=$E639), 0))</f>
        <v>0</v>
      </c>
    </row>
    <row r="640" spans="4:8">
      <c r="D640" s="1" t="s">
        <v>493</v>
      </c>
      <c r="E640" s="110" t="s">
        <v>101</v>
      </c>
      <c r="G640" s="13" t="s">
        <v>79</v>
      </c>
      <c r="H640" s="9" cm="1">
        <f t="array" ref="H640">INDEX('Roshan Infra Benchmarking'!Q:Q, MATCH(1, ('Roshan Infra Benchmarking'!N:N=$G640)*('Roshan Infra Benchmarking'!E:E=$E640), 0))</f>
        <v>55</v>
      </c>
    </row>
    <row r="641" spans="4:8">
      <c r="D641" s="1" t="s">
        <v>493</v>
      </c>
      <c r="E641" s="110" t="s">
        <v>101</v>
      </c>
      <c r="G641" s="13" t="s">
        <v>80</v>
      </c>
      <c r="H641" s="9" cm="1">
        <f t="array" ref="H641">INDEX('Roshan Infra Benchmarking'!Q:Q, MATCH(1, ('Roshan Infra Benchmarking'!N:N=$G641)*('Roshan Infra Benchmarking'!E:E=$E641), 0))</f>
        <v>22.702743769160694</v>
      </c>
    </row>
    <row r="642" spans="4:8">
      <c r="D642" s="1" t="s">
        <v>493</v>
      </c>
      <c r="E642" s="110" t="s">
        <v>101</v>
      </c>
      <c r="G642" s="14" t="s">
        <v>81</v>
      </c>
      <c r="H642" s="9" cm="1">
        <f t="array" ref="H642">INDEX('Roshan Infra Benchmarking'!Q:Q, MATCH(1, ('Roshan Infra Benchmarking'!N:N=$G642)*('Roshan Infra Benchmarking'!E:E=$E642), 0))</f>
        <v>20.850565619473894</v>
      </c>
    </row>
    <row r="643" spans="4:8">
      <c r="D643" s="1" t="s">
        <v>493</v>
      </c>
      <c r="E643" s="110" t="s">
        <v>101</v>
      </c>
      <c r="G643" s="13" t="s">
        <v>82</v>
      </c>
      <c r="H643" s="9" cm="1">
        <f t="array" ref="H643">INDEX('Roshan Infra Benchmarking'!Q:Q, MATCH(1, ('Roshan Infra Benchmarking'!N:N=$G643)*('Roshan Infra Benchmarking'!E:E=$E643), 0))</f>
        <v>8.589801081318905</v>
      </c>
    </row>
    <row r="644" spans="4:8">
      <c r="D644" s="1" t="s">
        <v>493</v>
      </c>
      <c r="E644" s="110" t="s">
        <v>101</v>
      </c>
      <c r="G644" s="13" t="s">
        <v>83</v>
      </c>
      <c r="H644" s="9" cm="1">
        <f t="array" ref="H644">INDEX('Roshan Infra Benchmarking'!Q:Q, MATCH(1, ('Roshan Infra Benchmarking'!N:N=$G644)*('Roshan Infra Benchmarking'!E:E=$E644), 0))</f>
        <v>0</v>
      </c>
    </row>
    <row r="645" spans="4:8">
      <c r="D645" s="1" t="s">
        <v>493</v>
      </c>
      <c r="E645" s="110" t="s">
        <v>101</v>
      </c>
      <c r="G645" s="13" t="s">
        <v>84</v>
      </c>
      <c r="H645" s="9" cm="1">
        <f t="array" ref="H645">INDEX('Roshan Infra Benchmarking'!Q:Q, MATCH(1, ('Roshan Infra Benchmarking'!N:N=$G645)*('Roshan Infra Benchmarking'!E:E=$E645), 0))</f>
        <v>21.434358824791129</v>
      </c>
    </row>
    <row r="646" spans="4:8">
      <c r="D646" s="1" t="s">
        <v>493</v>
      </c>
      <c r="E646" s="110" t="s">
        <v>101</v>
      </c>
      <c r="G646" s="13" t="s">
        <v>85</v>
      </c>
      <c r="H646" s="9" cm="1">
        <f t="array" ref="H646">INDEX('Roshan Infra Benchmarking'!Q:Q, MATCH(1, ('Roshan Infra Benchmarking'!N:N=$G646)*('Roshan Infra Benchmarking'!E:E=$E646), 0))</f>
        <v>39.099386463629237</v>
      </c>
    </row>
    <row r="647" spans="4:8">
      <c r="D647" s="1" t="s">
        <v>493</v>
      </c>
      <c r="E647" s="110" t="s">
        <v>101</v>
      </c>
      <c r="G647" s="13" t="s">
        <v>86</v>
      </c>
      <c r="H647" s="9" cm="1">
        <f t="array" ref="H647">INDEX('Roshan Infra Benchmarking'!Q:Q, MATCH(1, ('Roshan Infra Benchmarking'!N:N=$G647)*('Roshan Infra Benchmarking'!E:E=$E647), 0))</f>
        <v>0</v>
      </c>
    </row>
    <row r="648" spans="4:8">
      <c r="D648" s="1" t="s">
        <v>493</v>
      </c>
      <c r="E648" s="110" t="s">
        <v>101</v>
      </c>
      <c r="G648" s="14" t="s">
        <v>87</v>
      </c>
      <c r="H648" s="9" cm="1">
        <f t="array" ref="H648">INDEX('Roshan Infra Benchmarking'!Q:Q, MATCH(1, ('Roshan Infra Benchmarking'!N:N=$G648)*('Roshan Infra Benchmarking'!E:E=$E648), 0))</f>
        <v>0</v>
      </c>
    </row>
    <row r="649" spans="4:8">
      <c r="D649" s="1" t="s">
        <v>493</v>
      </c>
      <c r="E649" s="110" t="s">
        <v>101</v>
      </c>
      <c r="G649" s="14" t="s">
        <v>499</v>
      </c>
      <c r="H649" s="9" cm="1">
        <f t="array" ref="H649">INDEX('Roshan Infra Benchmarking'!Q:Q, MATCH(1, ('Roshan Infra Benchmarking'!N:N=$G649)*('Roshan Infra Benchmarking'!E:E=$E649), 0))</f>
        <v>0</v>
      </c>
    </row>
    <row r="650" spans="4:8">
      <c r="D650" s="1" t="s">
        <v>493</v>
      </c>
      <c r="E650" s="110" t="s">
        <v>103</v>
      </c>
      <c r="G650" s="14" t="s">
        <v>64</v>
      </c>
      <c r="H650" s="9" cm="1">
        <f t="array" ref="H650">INDEX('Roshan Infra Benchmarking'!Q:Q, MATCH(1, ('Roshan Infra Benchmarking'!N:N=$G650)*('Roshan Infra Benchmarking'!E:E=$E650), 0))</f>
        <v>0</v>
      </c>
    </row>
    <row r="651" spans="4:8">
      <c r="D651" s="1" t="s">
        <v>493</v>
      </c>
      <c r="E651" s="110" t="s">
        <v>103</v>
      </c>
      <c r="G651" s="14" t="s">
        <v>65</v>
      </c>
      <c r="H651" s="9" cm="1">
        <f t="array" ref="H651">INDEX('Roshan Infra Benchmarking'!Q:Q, MATCH(1, ('Roshan Infra Benchmarking'!N:N=$G651)*('Roshan Infra Benchmarking'!E:E=$E651), 0))</f>
        <v>1.0644885236776638</v>
      </c>
    </row>
    <row r="652" spans="4:8">
      <c r="D652" s="1" t="s">
        <v>493</v>
      </c>
      <c r="E652" s="110" t="s">
        <v>103</v>
      </c>
      <c r="G652" s="14" t="s">
        <v>66</v>
      </c>
      <c r="H652" s="9" cm="1">
        <f t="array" ref="H652">INDEX('Roshan Infra Benchmarking'!Q:Q, MATCH(1, ('Roshan Infra Benchmarking'!N:N=$G652)*('Roshan Infra Benchmarking'!E:E=$E652), 0))</f>
        <v>3.8601587683698857</v>
      </c>
    </row>
    <row r="653" spans="4:8">
      <c r="D653" s="1" t="s">
        <v>493</v>
      </c>
      <c r="E653" s="110" t="s">
        <v>103</v>
      </c>
      <c r="G653" s="13" t="s">
        <v>67</v>
      </c>
      <c r="H653" s="9" cm="1">
        <f t="array" ref="H653">INDEX('Roshan Infra Benchmarking'!Q:Q, MATCH(1, ('Roshan Infra Benchmarking'!N:N=$G653)*('Roshan Infra Benchmarking'!E:E=$E653), 0))</f>
        <v>32.498189306041169</v>
      </c>
    </row>
    <row r="654" spans="4:8">
      <c r="D654" s="1" t="s">
        <v>493</v>
      </c>
      <c r="E654" s="110" t="s">
        <v>103</v>
      </c>
      <c r="G654" s="14" t="s">
        <v>68</v>
      </c>
      <c r="H654" s="9" cm="1">
        <f t="array" ref="H654">INDEX('Roshan Infra Benchmarking'!Q:Q, MATCH(1, ('Roshan Infra Benchmarking'!N:N=$G654)*('Roshan Infra Benchmarking'!E:E=$E654), 0))</f>
        <v>0.59711106768495403</v>
      </c>
    </row>
    <row r="655" spans="4:8">
      <c r="D655" s="1" t="s">
        <v>493</v>
      </c>
      <c r="E655" s="110" t="s">
        <v>103</v>
      </c>
      <c r="G655" s="14" t="s">
        <v>69</v>
      </c>
      <c r="H655" s="9" cm="1">
        <f t="array" ref="H655">INDEX('Roshan Infra Benchmarking'!Q:Q, MATCH(1, ('Roshan Infra Benchmarking'!N:N=$G655)*('Roshan Infra Benchmarking'!E:E=$E655), 0))</f>
        <v>38.314549176748436</v>
      </c>
    </row>
    <row r="656" spans="4:8">
      <c r="D656" s="1" t="s">
        <v>493</v>
      </c>
      <c r="E656" s="110" t="s">
        <v>103</v>
      </c>
      <c r="G656" s="14" t="s">
        <v>70</v>
      </c>
      <c r="H656" s="9" cm="1">
        <f t="array" ref="H656">INDEX('Roshan Infra Benchmarking'!Q:Q, MATCH(1, ('Roshan Infra Benchmarking'!N:N=$G656)*('Roshan Infra Benchmarking'!E:E=$E656), 0))</f>
        <v>26.22778745222157</v>
      </c>
    </row>
    <row r="657" spans="4:8">
      <c r="D657" s="1" t="s">
        <v>493</v>
      </c>
      <c r="E657" s="110" t="s">
        <v>103</v>
      </c>
      <c r="G657" s="13" t="s">
        <v>71</v>
      </c>
      <c r="H657" s="9" cm="1">
        <f t="array" ref="H657">INDEX('Roshan Infra Benchmarking'!Q:Q, MATCH(1, ('Roshan Infra Benchmarking'!N:N=$G657)*('Roshan Infra Benchmarking'!E:E=$E657), 0))</f>
        <v>8.3934229969419913</v>
      </c>
    </row>
    <row r="658" spans="4:8">
      <c r="D658" s="1" t="s">
        <v>493</v>
      </c>
      <c r="E658" s="110" t="s">
        <v>103</v>
      </c>
      <c r="G658" s="13" t="s">
        <v>72</v>
      </c>
      <c r="H658" s="9" cm="1">
        <f t="array" ref="H658">INDEX('Roshan Infra Benchmarking'!Q:Q, MATCH(1, ('Roshan Infra Benchmarking'!N:N=$G658)*('Roshan Infra Benchmarking'!E:E=$E658), 0))</f>
        <v>33.22212394290645</v>
      </c>
    </row>
    <row r="659" spans="4:8">
      <c r="D659" s="1" t="s">
        <v>493</v>
      </c>
      <c r="E659" s="110" t="s">
        <v>103</v>
      </c>
      <c r="G659" s="13" t="s">
        <v>494</v>
      </c>
      <c r="H659" s="9" cm="1">
        <f t="array" ref="H659">INDEX('Roshan Infra Benchmarking'!Q:Q, MATCH(1, ('Roshan Infra Benchmarking'!N:N=$G659)*('Roshan Infra Benchmarking'!E:E=$E659), 0))</f>
        <v>0</v>
      </c>
    </row>
    <row r="660" spans="4:8">
      <c r="D660" s="1" t="s">
        <v>493</v>
      </c>
      <c r="E660" s="110" t="s">
        <v>103</v>
      </c>
      <c r="G660" s="14" t="s">
        <v>495</v>
      </c>
      <c r="H660" s="9" cm="1">
        <f t="array" ref="H660">INDEX('Roshan Infra Benchmarking'!Q:Q, MATCH(1, ('Roshan Infra Benchmarking'!N:N=$G660)*('Roshan Infra Benchmarking'!E:E=$E660), 0))</f>
        <v>0</v>
      </c>
    </row>
    <row r="661" spans="4:8">
      <c r="D661" s="1" t="s">
        <v>493</v>
      </c>
      <c r="E661" s="110" t="s">
        <v>103</v>
      </c>
      <c r="G661" s="13" t="s">
        <v>75</v>
      </c>
      <c r="H661" s="9" cm="1">
        <f t="array" ref="H661">INDEX('Roshan Infra Benchmarking'!Q:Q, MATCH(1, ('Roshan Infra Benchmarking'!N:N=$G661)*('Roshan Infra Benchmarking'!E:E=$E661), 0))</f>
        <v>33.26607709098932</v>
      </c>
    </row>
    <row r="662" spans="4:8">
      <c r="D662" s="1" t="s">
        <v>493</v>
      </c>
      <c r="E662" s="110" t="s">
        <v>103</v>
      </c>
      <c r="G662" s="13" t="s">
        <v>496</v>
      </c>
      <c r="H662" s="9" cm="1">
        <f t="array" ref="H662">INDEX('Roshan Infra Benchmarking'!Q:Q, MATCH(1, ('Roshan Infra Benchmarking'!N:N=$G662)*('Roshan Infra Benchmarking'!E:E=$E662), 0))</f>
        <v>0</v>
      </c>
    </row>
    <row r="663" spans="4:8">
      <c r="D663" s="1" t="s">
        <v>493</v>
      </c>
      <c r="E663" s="110" t="s">
        <v>103</v>
      </c>
      <c r="G663" s="13" t="s">
        <v>497</v>
      </c>
      <c r="H663" s="9" cm="1">
        <f t="array" ref="H663">INDEX('Roshan Infra Benchmarking'!Q:Q, MATCH(1, ('Roshan Infra Benchmarking'!N:N=$G663)*('Roshan Infra Benchmarking'!E:E=$E663), 0))</f>
        <v>0</v>
      </c>
    </row>
    <row r="664" spans="4:8">
      <c r="D664" s="1" t="s">
        <v>493</v>
      </c>
      <c r="E664" s="110" t="s">
        <v>103</v>
      </c>
      <c r="G664" s="13" t="s">
        <v>498</v>
      </c>
      <c r="H664" s="9" cm="1">
        <f t="array" ref="H664">INDEX('Roshan Infra Benchmarking'!Q:Q, MATCH(1, ('Roshan Infra Benchmarking'!N:N=$G664)*('Roshan Infra Benchmarking'!E:E=$E664), 0))</f>
        <v>0</v>
      </c>
    </row>
    <row r="665" spans="4:8">
      <c r="D665" s="1" t="s">
        <v>493</v>
      </c>
      <c r="E665" s="110" t="s">
        <v>103</v>
      </c>
      <c r="G665" s="13" t="s">
        <v>79</v>
      </c>
      <c r="H665" s="9" cm="1">
        <f t="array" ref="H665">INDEX('Roshan Infra Benchmarking'!Q:Q, MATCH(1, ('Roshan Infra Benchmarking'!N:N=$G665)*('Roshan Infra Benchmarking'!E:E=$E665), 0))</f>
        <v>48</v>
      </c>
    </row>
    <row r="666" spans="4:8">
      <c r="D666" s="1" t="s">
        <v>493</v>
      </c>
      <c r="E666" s="110" t="s">
        <v>103</v>
      </c>
      <c r="G666" s="14" t="s">
        <v>80</v>
      </c>
      <c r="H666" s="9" cm="1">
        <f t="array" ref="H666">INDEX('Roshan Infra Benchmarking'!Q:Q, MATCH(1, ('Roshan Infra Benchmarking'!N:N=$G666)*('Roshan Infra Benchmarking'!E:E=$E666), 0))</f>
        <v>14.427254869385639</v>
      </c>
    </row>
    <row r="667" spans="4:8">
      <c r="D667" s="1" t="s">
        <v>493</v>
      </c>
      <c r="E667" s="110" t="s">
        <v>103</v>
      </c>
      <c r="G667" s="13" t="s">
        <v>81</v>
      </c>
      <c r="H667" s="9" cm="1">
        <f t="array" ref="H667">INDEX('Roshan Infra Benchmarking'!Q:Q, MATCH(1, ('Roshan Infra Benchmarking'!N:N=$G667)*('Roshan Infra Benchmarking'!E:E=$E667), 0))</f>
        <v>19.472265346441205</v>
      </c>
    </row>
    <row r="668" spans="4:8">
      <c r="D668" s="1" t="s">
        <v>493</v>
      </c>
      <c r="E668" s="110" t="s">
        <v>103</v>
      </c>
      <c r="G668" s="13" t="s">
        <v>82</v>
      </c>
      <c r="H668" s="9" cm="1">
        <f t="array" ref="H668">INDEX('Roshan Infra Benchmarking'!Q:Q, MATCH(1, ('Roshan Infra Benchmarking'!N:N=$G668)*('Roshan Infra Benchmarking'!E:E=$E668), 0))</f>
        <v>12.560924956539219</v>
      </c>
    </row>
    <row r="669" spans="4:8">
      <c r="D669" s="1" t="s">
        <v>493</v>
      </c>
      <c r="E669" s="110" t="s">
        <v>103</v>
      </c>
      <c r="G669" s="13" t="s">
        <v>83</v>
      </c>
      <c r="H669" s="9" cm="1">
        <f t="array" ref="H669">INDEX('Roshan Infra Benchmarking'!Q:Q, MATCH(1, ('Roshan Infra Benchmarking'!N:N=$G669)*('Roshan Infra Benchmarking'!E:E=$E669), 0))</f>
        <v>0</v>
      </c>
    </row>
    <row r="670" spans="4:8">
      <c r="D670" s="1" t="s">
        <v>493</v>
      </c>
      <c r="E670" s="110" t="s">
        <v>103</v>
      </c>
      <c r="G670" s="13" t="s">
        <v>84</v>
      </c>
      <c r="H670" s="9" cm="1">
        <f t="array" ref="H670">INDEX('Roshan Infra Benchmarking'!Q:Q, MATCH(1, ('Roshan Infra Benchmarking'!N:N=$G670)*('Roshan Infra Benchmarking'!E:E=$E670), 0))</f>
        <v>55</v>
      </c>
    </row>
    <row r="671" spans="4:8">
      <c r="D671" s="1" t="s">
        <v>493</v>
      </c>
      <c r="E671" s="110" t="s">
        <v>103</v>
      </c>
      <c r="G671" s="13" t="s">
        <v>85</v>
      </c>
      <c r="H671" s="9" cm="1">
        <f t="array" ref="H671">INDEX('Roshan Infra Benchmarking'!Q:Q, MATCH(1, ('Roshan Infra Benchmarking'!N:N=$G671)*('Roshan Infra Benchmarking'!E:E=$E671), 0))</f>
        <v>42.370711621039483</v>
      </c>
    </row>
    <row r="672" spans="4:8">
      <c r="D672" s="1" t="s">
        <v>493</v>
      </c>
      <c r="E672" s="110" t="s">
        <v>103</v>
      </c>
      <c r="G672" s="14" t="s">
        <v>86</v>
      </c>
      <c r="H672" s="9" cm="1">
        <f t="array" ref="H672">INDEX('Roshan Infra Benchmarking'!Q:Q, MATCH(1, ('Roshan Infra Benchmarking'!N:N=$G672)*('Roshan Infra Benchmarking'!E:E=$E672), 0))</f>
        <v>0</v>
      </c>
    </row>
    <row r="673" spans="4:8">
      <c r="D673" s="1" t="s">
        <v>493</v>
      </c>
      <c r="E673" s="110" t="s">
        <v>103</v>
      </c>
      <c r="G673" s="14" t="s">
        <v>87</v>
      </c>
      <c r="H673" s="9" cm="1">
        <f t="array" ref="H673">INDEX('Roshan Infra Benchmarking'!Q:Q, MATCH(1, ('Roshan Infra Benchmarking'!N:N=$G673)*('Roshan Infra Benchmarking'!E:E=$E673), 0))</f>
        <v>0</v>
      </c>
    </row>
    <row r="674" spans="4:8">
      <c r="D674" s="1" t="s">
        <v>493</v>
      </c>
      <c r="E674" s="110" t="s">
        <v>103</v>
      </c>
      <c r="G674" s="14" t="s">
        <v>499</v>
      </c>
      <c r="H674" s="9" cm="1">
        <f t="array" ref="H674">INDEX('Roshan Infra Benchmarking'!Q:Q, MATCH(1, ('Roshan Infra Benchmarking'!N:N=$G674)*('Roshan Infra Benchmarking'!E:E=$E674), 0))</f>
        <v>64.062663068596891</v>
      </c>
    </row>
    <row r="675" spans="4:8">
      <c r="D675" s="1" t="s">
        <v>493</v>
      </c>
      <c r="E675" s="110" t="s">
        <v>108</v>
      </c>
      <c r="G675" s="14" t="s">
        <v>64</v>
      </c>
      <c r="H675" s="9" cm="1">
        <f t="array" ref="H675">INDEX('Roshan Infra Benchmarking'!Q:Q, MATCH(1, ('Roshan Infra Benchmarking'!N:N=$G675)*('Roshan Infra Benchmarking'!E:E=$E675), 0))</f>
        <v>0</v>
      </c>
    </row>
    <row r="676" spans="4:8">
      <c r="D676" s="1" t="s">
        <v>493</v>
      </c>
      <c r="E676" s="110" t="s">
        <v>108</v>
      </c>
      <c r="G676" s="14" t="s">
        <v>65</v>
      </c>
      <c r="H676" s="9" cm="1">
        <f t="array" ref="H676">INDEX('Roshan Infra Benchmarking'!Q:Q, MATCH(1, ('Roshan Infra Benchmarking'!N:N=$G676)*('Roshan Infra Benchmarking'!E:E=$E676), 0))</f>
        <v>0</v>
      </c>
    </row>
    <row r="677" spans="4:8">
      <c r="D677" s="1" t="s">
        <v>493</v>
      </c>
      <c r="E677" s="110" t="s">
        <v>108</v>
      </c>
      <c r="G677" s="13" t="s">
        <v>66</v>
      </c>
      <c r="H677" s="9" cm="1">
        <f t="array" ref="H677">INDEX('Roshan Infra Benchmarking'!Q:Q, MATCH(1, ('Roshan Infra Benchmarking'!N:N=$G677)*('Roshan Infra Benchmarking'!E:E=$E677), 0))</f>
        <v>0</v>
      </c>
    </row>
    <row r="678" spans="4:8">
      <c r="D678" s="1" t="s">
        <v>493</v>
      </c>
      <c r="E678" s="110" t="s">
        <v>108</v>
      </c>
      <c r="G678" s="14" t="s">
        <v>67</v>
      </c>
      <c r="H678" s="9" cm="1">
        <f t="array" ref="H678">INDEX('Roshan Infra Benchmarking'!Q:Q, MATCH(1, ('Roshan Infra Benchmarking'!N:N=$G678)*('Roshan Infra Benchmarking'!E:E=$E678), 0))</f>
        <v>9.1532053751942488</v>
      </c>
    </row>
    <row r="679" spans="4:8">
      <c r="D679" s="1" t="s">
        <v>493</v>
      </c>
      <c r="E679" s="110" t="s">
        <v>108</v>
      </c>
      <c r="G679" s="14" t="s">
        <v>68</v>
      </c>
      <c r="H679" s="9" cm="1">
        <f t="array" ref="H679">INDEX('Roshan Infra Benchmarking'!Q:Q, MATCH(1, ('Roshan Infra Benchmarking'!N:N=$G679)*('Roshan Infra Benchmarking'!E:E=$E679), 0))</f>
        <v>0</v>
      </c>
    </row>
    <row r="680" spans="4:8">
      <c r="D680" s="1" t="s">
        <v>493</v>
      </c>
      <c r="E680" s="110" t="s">
        <v>108</v>
      </c>
      <c r="G680" s="14" t="s">
        <v>69</v>
      </c>
      <c r="H680" s="9" cm="1">
        <f t="array" ref="H680">INDEX('Roshan Infra Benchmarking'!Q:Q, MATCH(1, ('Roshan Infra Benchmarking'!N:N=$G680)*('Roshan Infra Benchmarking'!E:E=$E680), 0))</f>
        <v>50.238332764164902</v>
      </c>
    </row>
    <row r="681" spans="4:8">
      <c r="D681" s="1" t="s">
        <v>493</v>
      </c>
      <c r="E681" s="110" t="s">
        <v>108</v>
      </c>
      <c r="G681" s="13" t="s">
        <v>70</v>
      </c>
      <c r="H681" s="9" cm="1">
        <f t="array" ref="H681">INDEX('Roshan Infra Benchmarking'!Q:Q, MATCH(1, ('Roshan Infra Benchmarking'!N:N=$G681)*('Roshan Infra Benchmarking'!E:E=$E681), 0))</f>
        <v>43.844855590554793</v>
      </c>
    </row>
    <row r="682" spans="4:8">
      <c r="D682" s="1" t="s">
        <v>493</v>
      </c>
      <c r="E682" s="110" t="s">
        <v>108</v>
      </c>
      <c r="G682" s="13" t="s">
        <v>71</v>
      </c>
      <c r="H682" s="9" cm="1">
        <f t="array" ref="H682">INDEX('Roshan Infra Benchmarking'!Q:Q, MATCH(1, ('Roshan Infra Benchmarking'!N:N=$G682)*('Roshan Infra Benchmarking'!E:E=$E682), 0))</f>
        <v>12.445704075027141</v>
      </c>
    </row>
    <row r="683" spans="4:8">
      <c r="D683" s="1" t="s">
        <v>493</v>
      </c>
      <c r="E683" s="110" t="s">
        <v>108</v>
      </c>
      <c r="G683" s="13" t="s">
        <v>72</v>
      </c>
      <c r="H683" s="9" cm="1">
        <f t="array" ref="H683">INDEX('Roshan Infra Benchmarking'!Q:Q, MATCH(1, ('Roshan Infra Benchmarking'!N:N=$G683)*('Roshan Infra Benchmarking'!E:E=$E683), 0))</f>
        <v>42.650525176214089</v>
      </c>
    </row>
    <row r="684" spans="4:8">
      <c r="D684" s="1" t="s">
        <v>493</v>
      </c>
      <c r="E684" s="110" t="s">
        <v>108</v>
      </c>
      <c r="G684" s="14" t="s">
        <v>494</v>
      </c>
      <c r="H684" s="9" cm="1">
        <f t="array" ref="H684">INDEX('Roshan Infra Benchmarking'!Q:Q, MATCH(1, ('Roshan Infra Benchmarking'!N:N=$G684)*('Roshan Infra Benchmarking'!E:E=$E684), 0))</f>
        <v>0</v>
      </c>
    </row>
    <row r="685" spans="4:8">
      <c r="D685" s="1" t="s">
        <v>493</v>
      </c>
      <c r="E685" s="110" t="s">
        <v>108</v>
      </c>
      <c r="G685" s="13" t="s">
        <v>495</v>
      </c>
      <c r="H685" s="9" cm="1">
        <f t="array" ref="H685">INDEX('Roshan Infra Benchmarking'!Q:Q, MATCH(1, ('Roshan Infra Benchmarking'!N:N=$G685)*('Roshan Infra Benchmarking'!E:E=$E685), 0))</f>
        <v>0</v>
      </c>
    </row>
    <row r="686" spans="4:8">
      <c r="D686" s="1" t="s">
        <v>493</v>
      </c>
      <c r="E686" s="110" t="s">
        <v>108</v>
      </c>
      <c r="G686" s="13" t="s">
        <v>75</v>
      </c>
      <c r="H686" s="9" cm="1">
        <f t="array" ref="H686">INDEX('Roshan Infra Benchmarking'!Q:Q, MATCH(1, ('Roshan Infra Benchmarking'!N:N=$G686)*('Roshan Infra Benchmarking'!E:E=$E686), 0))</f>
        <v>0</v>
      </c>
    </row>
    <row r="687" spans="4:8">
      <c r="D687" s="1" t="s">
        <v>493</v>
      </c>
      <c r="E687" s="110" t="s">
        <v>108</v>
      </c>
      <c r="G687" s="13" t="s">
        <v>496</v>
      </c>
      <c r="H687" s="9" cm="1">
        <f t="array" ref="H687">INDEX('Roshan Infra Benchmarking'!Q:Q, MATCH(1, ('Roshan Infra Benchmarking'!N:N=$G687)*('Roshan Infra Benchmarking'!E:E=$E687), 0))</f>
        <v>0</v>
      </c>
    </row>
    <row r="688" spans="4:8">
      <c r="D688" s="1" t="s">
        <v>493</v>
      </c>
      <c r="E688" s="110" t="s">
        <v>108</v>
      </c>
      <c r="G688" s="13" t="s">
        <v>497</v>
      </c>
      <c r="H688" s="9" cm="1">
        <f t="array" ref="H688">INDEX('Roshan Infra Benchmarking'!Q:Q, MATCH(1, ('Roshan Infra Benchmarking'!N:N=$G688)*('Roshan Infra Benchmarking'!E:E=$E688), 0))</f>
        <v>0</v>
      </c>
    </row>
    <row r="689" spans="4:8">
      <c r="D689" s="1" t="s">
        <v>493</v>
      </c>
      <c r="E689" s="110" t="s">
        <v>108</v>
      </c>
      <c r="G689" s="13" t="s">
        <v>498</v>
      </c>
      <c r="H689" s="9" cm="1">
        <f t="array" ref="H689">INDEX('Roshan Infra Benchmarking'!Q:Q, MATCH(1, ('Roshan Infra Benchmarking'!N:N=$G689)*('Roshan Infra Benchmarking'!E:E=$E689), 0))</f>
        <v>0</v>
      </c>
    </row>
    <row r="690" spans="4:8">
      <c r="D690" s="1" t="s">
        <v>493</v>
      </c>
      <c r="E690" s="110" t="s">
        <v>108</v>
      </c>
      <c r="G690" s="14" t="s">
        <v>79</v>
      </c>
      <c r="H690" s="9" cm="1">
        <f t="array" ref="H690">INDEX('Roshan Infra Benchmarking'!Q:Q, MATCH(1, ('Roshan Infra Benchmarking'!N:N=$G690)*('Roshan Infra Benchmarking'!E:E=$E690), 0))</f>
        <v>36.857200995063629</v>
      </c>
    </row>
    <row r="691" spans="4:8">
      <c r="D691" s="1" t="s">
        <v>493</v>
      </c>
      <c r="E691" s="110" t="s">
        <v>108</v>
      </c>
      <c r="G691" s="13" t="s">
        <v>80</v>
      </c>
      <c r="H691" s="9" cm="1">
        <f t="array" ref="H691">INDEX('Roshan Infra Benchmarking'!Q:Q, MATCH(1, ('Roshan Infra Benchmarking'!N:N=$G691)*('Roshan Infra Benchmarking'!E:E=$E691), 0))</f>
        <v>11.297948868749348</v>
      </c>
    </row>
    <row r="692" spans="4:8">
      <c r="D692" s="1" t="s">
        <v>493</v>
      </c>
      <c r="E692" s="110" t="s">
        <v>108</v>
      </c>
      <c r="G692" s="13" t="s">
        <v>81</v>
      </c>
      <c r="H692" s="9" cm="1">
        <f t="array" ref="H692">INDEX('Roshan Infra Benchmarking'!Q:Q, MATCH(1, ('Roshan Infra Benchmarking'!N:N=$G692)*('Roshan Infra Benchmarking'!E:E=$E692), 0))</f>
        <v>24.862796063753191</v>
      </c>
    </row>
    <row r="693" spans="4:8">
      <c r="D693" s="1" t="s">
        <v>493</v>
      </c>
      <c r="E693" s="110" t="s">
        <v>108</v>
      </c>
      <c r="G693" s="13" t="s">
        <v>82</v>
      </c>
      <c r="H693" s="9" cm="1">
        <f t="array" ref="H693">INDEX('Roshan Infra Benchmarking'!Q:Q, MATCH(1, ('Roshan Infra Benchmarking'!N:N=$G693)*('Roshan Infra Benchmarking'!E:E=$E693), 0))</f>
        <v>0</v>
      </c>
    </row>
    <row r="694" spans="4:8">
      <c r="D694" s="1" t="s">
        <v>493</v>
      </c>
      <c r="E694" s="110" t="s">
        <v>108</v>
      </c>
      <c r="G694" s="13" t="s">
        <v>83</v>
      </c>
      <c r="H694" s="9" cm="1">
        <f t="array" ref="H694">INDEX('Roshan Infra Benchmarking'!Q:Q, MATCH(1, ('Roshan Infra Benchmarking'!N:N=$G694)*('Roshan Infra Benchmarking'!E:E=$E694), 0))</f>
        <v>0</v>
      </c>
    </row>
    <row r="695" spans="4:8">
      <c r="D695" s="1" t="s">
        <v>493</v>
      </c>
      <c r="E695" s="110" t="s">
        <v>108</v>
      </c>
      <c r="G695" s="13" t="s">
        <v>84</v>
      </c>
      <c r="H695" s="9" cm="1">
        <f t="array" ref="H695">INDEX('Roshan Infra Benchmarking'!Q:Q, MATCH(1, ('Roshan Infra Benchmarking'!N:N=$G695)*('Roshan Infra Benchmarking'!E:E=$E695), 0))</f>
        <v>0</v>
      </c>
    </row>
    <row r="696" spans="4:8">
      <c r="D696" s="1" t="s">
        <v>493</v>
      </c>
      <c r="E696" s="110" t="s">
        <v>108</v>
      </c>
      <c r="G696" s="14" t="s">
        <v>85</v>
      </c>
      <c r="H696" s="9" cm="1">
        <f t="array" ref="H696">INDEX('Roshan Infra Benchmarking'!Q:Q, MATCH(1, ('Roshan Infra Benchmarking'!N:N=$G696)*('Roshan Infra Benchmarking'!E:E=$E696), 0))</f>
        <v>0</v>
      </c>
    </row>
    <row r="697" spans="4:8">
      <c r="D697" s="1" t="s">
        <v>493</v>
      </c>
      <c r="E697" s="110" t="s">
        <v>108</v>
      </c>
      <c r="G697" s="14" t="s">
        <v>86</v>
      </c>
      <c r="H697" s="9" cm="1">
        <f t="array" ref="H697">INDEX('Roshan Infra Benchmarking'!Q:Q, MATCH(1, ('Roshan Infra Benchmarking'!N:N=$G697)*('Roshan Infra Benchmarking'!E:E=$E697), 0))</f>
        <v>0</v>
      </c>
    </row>
    <row r="698" spans="4:8">
      <c r="D698" s="1" t="s">
        <v>493</v>
      </c>
      <c r="E698" s="110" t="s">
        <v>108</v>
      </c>
      <c r="G698" s="14" t="s">
        <v>87</v>
      </c>
      <c r="H698" s="9" cm="1">
        <f t="array" ref="H698">INDEX('Roshan Infra Benchmarking'!Q:Q, MATCH(1, ('Roshan Infra Benchmarking'!N:N=$G698)*('Roshan Infra Benchmarking'!E:E=$E698), 0))</f>
        <v>0</v>
      </c>
    </row>
    <row r="699" spans="4:8">
      <c r="D699" s="1" t="s">
        <v>493</v>
      </c>
      <c r="E699" s="110" t="s">
        <v>108</v>
      </c>
      <c r="G699" s="14" t="s">
        <v>499</v>
      </c>
      <c r="H699" s="9" cm="1">
        <f t="array" ref="H699">INDEX('Roshan Infra Benchmarking'!Q:Q, MATCH(1, ('Roshan Infra Benchmarking'!N:N=$G699)*('Roshan Infra Benchmarking'!E:E=$E699), 0))</f>
        <v>0</v>
      </c>
    </row>
    <row r="700" spans="4:8">
      <c r="D700" s="1" t="s">
        <v>493</v>
      </c>
      <c r="E700" s="110" t="s">
        <v>114</v>
      </c>
      <c r="G700" s="14" t="s">
        <v>64</v>
      </c>
      <c r="H700" s="9" cm="1">
        <f t="array" ref="H700">INDEX('Roshan Infra Benchmarking'!Q:Q, MATCH(1, ('Roshan Infra Benchmarking'!N:N=$G700)*('Roshan Infra Benchmarking'!E:E=$E700), 0))</f>
        <v>0</v>
      </c>
    </row>
    <row r="701" spans="4:8">
      <c r="D701" s="1" t="s">
        <v>493</v>
      </c>
      <c r="E701" s="110" t="s">
        <v>114</v>
      </c>
      <c r="G701" s="13" t="s">
        <v>65</v>
      </c>
      <c r="H701" s="9" cm="1">
        <f t="array" ref="H701">INDEX('Roshan Infra Benchmarking'!Q:Q, MATCH(1, ('Roshan Infra Benchmarking'!N:N=$G701)*('Roshan Infra Benchmarking'!E:E=$E701), 0))</f>
        <v>0</v>
      </c>
    </row>
    <row r="702" spans="4:8">
      <c r="D702" s="1" t="s">
        <v>493</v>
      </c>
      <c r="E702" s="110" t="s">
        <v>114</v>
      </c>
      <c r="G702" s="14" t="s">
        <v>66</v>
      </c>
      <c r="H702" s="9" cm="1">
        <f t="array" ref="H702">INDEX('Roshan Infra Benchmarking'!Q:Q, MATCH(1, ('Roshan Infra Benchmarking'!N:N=$G702)*('Roshan Infra Benchmarking'!E:E=$E702), 0))</f>
        <v>5.031335951000222</v>
      </c>
    </row>
    <row r="703" spans="4:8">
      <c r="D703" s="1" t="s">
        <v>493</v>
      </c>
      <c r="E703" s="110" t="s">
        <v>114</v>
      </c>
      <c r="G703" s="14" t="s">
        <v>67</v>
      </c>
      <c r="H703" s="9" cm="1">
        <f t="array" ref="H703">INDEX('Roshan Infra Benchmarking'!Q:Q, MATCH(1, ('Roshan Infra Benchmarking'!N:N=$G703)*('Roshan Infra Benchmarking'!E:E=$E703), 0))</f>
        <v>24.158294287309573</v>
      </c>
    </row>
    <row r="704" spans="4:8">
      <c r="D704" s="1" t="s">
        <v>493</v>
      </c>
      <c r="E704" s="110" t="s">
        <v>114</v>
      </c>
      <c r="G704" s="14" t="s">
        <v>68</v>
      </c>
      <c r="H704" s="9" cm="1">
        <f t="array" ref="H704">INDEX('Roshan Infra Benchmarking'!Q:Q, MATCH(1, ('Roshan Infra Benchmarking'!N:N=$G704)*('Roshan Infra Benchmarking'!E:E=$E704), 0))</f>
        <v>0</v>
      </c>
    </row>
    <row r="705" spans="4:8">
      <c r="D705" s="1" t="s">
        <v>493</v>
      </c>
      <c r="E705" s="110" t="s">
        <v>114</v>
      </c>
      <c r="G705" s="13" t="s">
        <v>69</v>
      </c>
      <c r="H705" s="9" cm="1">
        <f t="array" ref="H705">INDEX('Roshan Infra Benchmarking'!Q:Q, MATCH(1, ('Roshan Infra Benchmarking'!N:N=$G705)*('Roshan Infra Benchmarking'!E:E=$E705), 0))</f>
        <v>37.315178835393695</v>
      </c>
    </row>
    <row r="706" spans="4:8">
      <c r="D706" s="1" t="s">
        <v>493</v>
      </c>
      <c r="E706" s="110" t="s">
        <v>114</v>
      </c>
      <c r="G706" s="13" t="s">
        <v>70</v>
      </c>
      <c r="H706" s="9" cm="1">
        <f t="array" ref="H706">INDEX('Roshan Infra Benchmarking'!Q:Q, MATCH(1, ('Roshan Infra Benchmarking'!N:N=$G706)*('Roshan Infra Benchmarking'!E:E=$E706), 0))</f>
        <v>30.599947378144293</v>
      </c>
    </row>
    <row r="707" spans="4:8">
      <c r="D707" s="1" t="s">
        <v>493</v>
      </c>
      <c r="E707" s="110" t="s">
        <v>114</v>
      </c>
      <c r="G707" s="13" t="s">
        <v>71</v>
      </c>
      <c r="H707" s="9" cm="1">
        <f t="array" ref="H707">INDEX('Roshan Infra Benchmarking'!Q:Q, MATCH(1, ('Roshan Infra Benchmarking'!N:N=$G707)*('Roshan Infra Benchmarking'!E:E=$E707), 0))</f>
        <v>35.384653945019394</v>
      </c>
    </row>
    <row r="708" spans="4:8">
      <c r="D708" s="1" t="s">
        <v>493</v>
      </c>
      <c r="E708" s="110" t="s">
        <v>114</v>
      </c>
      <c r="G708" s="14" t="s">
        <v>72</v>
      </c>
      <c r="H708" s="9" cm="1">
        <f t="array" ref="H708">INDEX('Roshan Infra Benchmarking'!Q:Q, MATCH(1, ('Roshan Infra Benchmarking'!N:N=$G708)*('Roshan Infra Benchmarking'!E:E=$E708), 0))</f>
        <v>30.750682714248867</v>
      </c>
    </row>
    <row r="709" spans="4:8">
      <c r="D709" s="1" t="s">
        <v>493</v>
      </c>
      <c r="E709" s="110" t="s">
        <v>114</v>
      </c>
      <c r="G709" s="13" t="s">
        <v>494</v>
      </c>
      <c r="H709" s="9" cm="1">
        <f t="array" ref="H709">INDEX('Roshan Infra Benchmarking'!Q:Q, MATCH(1, ('Roshan Infra Benchmarking'!N:N=$G709)*('Roshan Infra Benchmarking'!E:E=$E709), 0))</f>
        <v>0</v>
      </c>
    </row>
    <row r="710" spans="4:8">
      <c r="D710" s="1" t="s">
        <v>493</v>
      </c>
      <c r="E710" s="110" t="s">
        <v>114</v>
      </c>
      <c r="G710" s="13" t="s">
        <v>495</v>
      </c>
      <c r="H710" s="9" cm="1">
        <f t="array" ref="H710">INDEX('Roshan Infra Benchmarking'!Q:Q, MATCH(1, ('Roshan Infra Benchmarking'!N:N=$G710)*('Roshan Infra Benchmarking'!E:E=$E710), 0))</f>
        <v>0</v>
      </c>
    </row>
    <row r="711" spans="4:8">
      <c r="D711" s="1" t="s">
        <v>493</v>
      </c>
      <c r="E711" s="110" t="s">
        <v>114</v>
      </c>
      <c r="G711" s="13" t="s">
        <v>75</v>
      </c>
      <c r="H711" s="9" cm="1">
        <f t="array" ref="H711">INDEX('Roshan Infra Benchmarking'!Q:Q, MATCH(1, ('Roshan Infra Benchmarking'!N:N=$G711)*('Roshan Infra Benchmarking'!E:E=$E711), 0))</f>
        <v>0</v>
      </c>
    </row>
    <row r="712" spans="4:8">
      <c r="D712" s="1" t="s">
        <v>493</v>
      </c>
      <c r="E712" s="110" t="s">
        <v>114</v>
      </c>
      <c r="G712" s="13" t="s">
        <v>496</v>
      </c>
      <c r="H712" s="9" cm="1">
        <f t="array" ref="H712">INDEX('Roshan Infra Benchmarking'!Q:Q, MATCH(1, ('Roshan Infra Benchmarking'!N:N=$G712)*('Roshan Infra Benchmarking'!E:E=$E712), 0))</f>
        <v>0</v>
      </c>
    </row>
    <row r="713" spans="4:8">
      <c r="D713" s="1" t="s">
        <v>493</v>
      </c>
      <c r="E713" s="110" t="s">
        <v>114</v>
      </c>
      <c r="G713" s="13" t="s">
        <v>497</v>
      </c>
      <c r="H713" s="9" cm="1">
        <f t="array" ref="H713">INDEX('Roshan Infra Benchmarking'!Q:Q, MATCH(1, ('Roshan Infra Benchmarking'!N:N=$G713)*('Roshan Infra Benchmarking'!E:E=$E713), 0))</f>
        <v>0</v>
      </c>
    </row>
    <row r="714" spans="4:8">
      <c r="D714" s="1" t="s">
        <v>493</v>
      </c>
      <c r="E714" s="110" t="s">
        <v>114</v>
      </c>
      <c r="G714" s="14" t="s">
        <v>498</v>
      </c>
      <c r="H714" s="9" cm="1">
        <f t="array" ref="H714">INDEX('Roshan Infra Benchmarking'!Q:Q, MATCH(1, ('Roshan Infra Benchmarking'!N:N=$G714)*('Roshan Infra Benchmarking'!E:E=$E714), 0))</f>
        <v>0</v>
      </c>
    </row>
    <row r="715" spans="4:8">
      <c r="D715" s="1" t="s">
        <v>493</v>
      </c>
      <c r="E715" s="110" t="s">
        <v>114</v>
      </c>
      <c r="G715" s="13" t="s">
        <v>79</v>
      </c>
      <c r="H715" s="9" cm="1">
        <f t="array" ref="H715">INDEX('Roshan Infra Benchmarking'!Q:Q, MATCH(1, ('Roshan Infra Benchmarking'!N:N=$G715)*('Roshan Infra Benchmarking'!E:E=$E715), 0))</f>
        <v>21.412490376075251</v>
      </c>
    </row>
    <row r="716" spans="4:8">
      <c r="D716" s="1" t="s">
        <v>493</v>
      </c>
      <c r="E716" s="110" t="s">
        <v>114</v>
      </c>
      <c r="G716" s="13" t="s">
        <v>80</v>
      </c>
      <c r="H716" s="9" cm="1">
        <f t="array" ref="H716">INDEX('Roshan Infra Benchmarking'!Q:Q, MATCH(1, ('Roshan Infra Benchmarking'!N:N=$G716)*('Roshan Infra Benchmarking'!E:E=$E716), 0))</f>
        <v>16.089109875896025</v>
      </c>
    </row>
    <row r="717" spans="4:8">
      <c r="D717" s="1" t="s">
        <v>493</v>
      </c>
      <c r="E717" s="110" t="s">
        <v>114</v>
      </c>
      <c r="G717" s="13" t="s">
        <v>81</v>
      </c>
      <c r="H717" s="9" cm="1">
        <f t="array" ref="H717">INDEX('Roshan Infra Benchmarking'!Q:Q, MATCH(1, ('Roshan Infra Benchmarking'!N:N=$G717)*('Roshan Infra Benchmarking'!E:E=$E717), 0))</f>
        <v>14.89384139523796</v>
      </c>
    </row>
    <row r="718" spans="4:8">
      <c r="D718" s="1" t="s">
        <v>493</v>
      </c>
      <c r="E718" s="110" t="s">
        <v>114</v>
      </c>
      <c r="G718" s="13" t="s">
        <v>82</v>
      </c>
      <c r="H718" s="9" cm="1">
        <f t="array" ref="H718">INDEX('Roshan Infra Benchmarking'!Q:Q, MATCH(1, ('Roshan Infra Benchmarking'!N:N=$G718)*('Roshan Infra Benchmarking'!E:E=$E718), 0))</f>
        <v>6.5823295428812205</v>
      </c>
    </row>
    <row r="719" spans="4:8">
      <c r="D719" s="1" t="s">
        <v>493</v>
      </c>
      <c r="E719" s="110" t="s">
        <v>114</v>
      </c>
      <c r="G719" s="13" t="s">
        <v>83</v>
      </c>
      <c r="H719" s="9" cm="1">
        <f t="array" ref="H719">INDEX('Roshan Infra Benchmarking'!Q:Q, MATCH(1, ('Roshan Infra Benchmarking'!N:N=$G719)*('Roshan Infra Benchmarking'!E:E=$E719), 0))</f>
        <v>0</v>
      </c>
    </row>
    <row r="720" spans="4:8">
      <c r="D720" s="1" t="s">
        <v>493</v>
      </c>
      <c r="E720" s="110" t="s">
        <v>114</v>
      </c>
      <c r="G720" s="14" t="s">
        <v>84</v>
      </c>
      <c r="H720" s="9" cm="1">
        <f t="array" ref="H720">INDEX('Roshan Infra Benchmarking'!Q:Q, MATCH(1, ('Roshan Infra Benchmarking'!N:N=$G720)*('Roshan Infra Benchmarking'!E:E=$E720), 0))</f>
        <v>0</v>
      </c>
    </row>
    <row r="721" spans="4:8">
      <c r="D721" s="1" t="s">
        <v>493</v>
      </c>
      <c r="E721" s="110" t="s">
        <v>114</v>
      </c>
      <c r="G721" s="14" t="s">
        <v>85</v>
      </c>
      <c r="H721" s="9" cm="1">
        <f t="array" ref="H721">INDEX('Roshan Infra Benchmarking'!Q:Q, MATCH(1, ('Roshan Infra Benchmarking'!N:N=$G721)*('Roshan Infra Benchmarking'!E:E=$E721), 0))</f>
        <v>0</v>
      </c>
    </row>
    <row r="722" spans="4:8">
      <c r="D722" s="1" t="s">
        <v>493</v>
      </c>
      <c r="E722" s="110" t="s">
        <v>114</v>
      </c>
      <c r="G722" s="14" t="s">
        <v>86</v>
      </c>
      <c r="H722" s="9" cm="1">
        <f t="array" ref="H722">INDEX('Roshan Infra Benchmarking'!Q:Q, MATCH(1, ('Roshan Infra Benchmarking'!N:N=$G722)*('Roshan Infra Benchmarking'!E:E=$E722), 0))</f>
        <v>0</v>
      </c>
    </row>
    <row r="723" spans="4:8">
      <c r="D723" s="1" t="s">
        <v>493</v>
      </c>
      <c r="E723" s="110" t="s">
        <v>114</v>
      </c>
      <c r="G723" s="14" t="s">
        <v>87</v>
      </c>
      <c r="H723" s="9" cm="1">
        <f t="array" ref="H723">INDEX('Roshan Infra Benchmarking'!Q:Q, MATCH(1, ('Roshan Infra Benchmarking'!N:N=$G723)*('Roshan Infra Benchmarking'!E:E=$E723), 0))</f>
        <v>0</v>
      </c>
    </row>
    <row r="724" spans="4:8">
      <c r="D724" s="1" t="s">
        <v>493</v>
      </c>
      <c r="E724" s="110" t="s">
        <v>114</v>
      </c>
      <c r="G724" s="14" t="s">
        <v>499</v>
      </c>
      <c r="H724" s="9" cm="1">
        <f t="array" ref="H724">INDEX('Roshan Infra Benchmarking'!Q:Q, MATCH(1, ('Roshan Infra Benchmarking'!N:N=$G724)*('Roshan Infra Benchmarking'!E:E=$E724), 0))</f>
        <v>0</v>
      </c>
    </row>
    <row r="725" spans="4:8">
      <c r="D725" s="1" t="s">
        <v>493</v>
      </c>
      <c r="E725" s="110" t="s">
        <v>117</v>
      </c>
      <c r="G725" s="13" t="s">
        <v>64</v>
      </c>
      <c r="H725" s="9" cm="1">
        <f t="array" ref="H725">INDEX('Roshan Infra Benchmarking'!Q:Q, MATCH(1, ('Roshan Infra Benchmarking'!N:N=$G725)*('Roshan Infra Benchmarking'!E:E=$E725), 0))</f>
        <v>0</v>
      </c>
    </row>
    <row r="726" spans="4:8">
      <c r="D726" s="1" t="s">
        <v>493</v>
      </c>
      <c r="E726" s="110" t="s">
        <v>117</v>
      </c>
      <c r="G726" s="14" t="s">
        <v>65</v>
      </c>
      <c r="H726" s="9" cm="1">
        <f t="array" ref="H726">INDEX('Roshan Infra Benchmarking'!Q:Q, MATCH(1, ('Roshan Infra Benchmarking'!N:N=$G726)*('Roshan Infra Benchmarking'!E:E=$E726), 0))</f>
        <v>0</v>
      </c>
    </row>
    <row r="727" spans="4:8">
      <c r="D727" s="1" t="s">
        <v>493</v>
      </c>
      <c r="E727" s="110" t="s">
        <v>117</v>
      </c>
      <c r="G727" s="14" t="s">
        <v>66</v>
      </c>
      <c r="H727" s="9" cm="1">
        <f t="array" ref="H727">INDEX('Roshan Infra Benchmarking'!Q:Q, MATCH(1, ('Roshan Infra Benchmarking'!N:N=$G727)*('Roshan Infra Benchmarking'!E:E=$E727), 0))</f>
        <v>0.42652068265919563</v>
      </c>
    </row>
    <row r="728" spans="4:8">
      <c r="D728" s="1" t="s">
        <v>493</v>
      </c>
      <c r="E728" s="110" t="s">
        <v>117</v>
      </c>
      <c r="G728" s="14" t="s">
        <v>67</v>
      </c>
      <c r="H728" s="9" cm="1">
        <f t="array" ref="H728">INDEX('Roshan Infra Benchmarking'!Q:Q, MATCH(1, ('Roshan Infra Benchmarking'!N:N=$G728)*('Roshan Infra Benchmarking'!E:E=$E728), 0))</f>
        <v>1.8570620153977289</v>
      </c>
    </row>
    <row r="729" spans="4:8">
      <c r="D729" s="1" t="s">
        <v>493</v>
      </c>
      <c r="E729" s="110" t="s">
        <v>117</v>
      </c>
      <c r="G729" s="13" t="s">
        <v>68</v>
      </c>
      <c r="H729" s="9" cm="1">
        <f t="array" ref="H729">INDEX('Roshan Infra Benchmarking'!Q:Q, MATCH(1, ('Roshan Infra Benchmarking'!N:N=$G729)*('Roshan Infra Benchmarking'!E:E=$E729), 0))</f>
        <v>0</v>
      </c>
    </row>
    <row r="730" spans="4:8">
      <c r="D730" s="1" t="s">
        <v>493</v>
      </c>
      <c r="E730" s="110" t="s">
        <v>117</v>
      </c>
      <c r="G730" s="13" t="s">
        <v>69</v>
      </c>
      <c r="H730" s="9" cm="1">
        <f t="array" ref="H730">INDEX('Roshan Infra Benchmarking'!Q:Q, MATCH(1, ('Roshan Infra Benchmarking'!N:N=$G730)*('Roshan Infra Benchmarking'!E:E=$E730), 0))</f>
        <v>52.377387825345032</v>
      </c>
    </row>
    <row r="731" spans="4:8">
      <c r="D731" s="1" t="s">
        <v>493</v>
      </c>
      <c r="E731" s="110" t="s">
        <v>117</v>
      </c>
      <c r="G731" s="13" t="s">
        <v>70</v>
      </c>
      <c r="H731" s="9" cm="1">
        <f t="array" ref="H731">INDEX('Roshan Infra Benchmarking'!Q:Q, MATCH(1, ('Roshan Infra Benchmarking'!N:N=$G731)*('Roshan Infra Benchmarking'!E:E=$E731), 0))</f>
        <v>24.193158912073827</v>
      </c>
    </row>
    <row r="732" spans="4:8">
      <c r="D732" s="1" t="s">
        <v>493</v>
      </c>
      <c r="E732" s="110" t="s">
        <v>117</v>
      </c>
      <c r="G732" s="14" t="s">
        <v>71</v>
      </c>
      <c r="H732" s="9" cm="1">
        <f t="array" ref="H732">INDEX('Roshan Infra Benchmarking'!Q:Q, MATCH(1, ('Roshan Infra Benchmarking'!N:N=$G732)*('Roshan Infra Benchmarking'!E:E=$E732), 0))</f>
        <v>33.967740086683072</v>
      </c>
    </row>
    <row r="733" spans="4:8">
      <c r="D733" s="1" t="s">
        <v>493</v>
      </c>
      <c r="E733" s="110" t="s">
        <v>117</v>
      </c>
      <c r="G733" s="13" t="s">
        <v>72</v>
      </c>
      <c r="H733" s="9" cm="1">
        <f t="array" ref="H733">INDEX('Roshan Infra Benchmarking'!Q:Q, MATCH(1, ('Roshan Infra Benchmarking'!N:N=$G733)*('Roshan Infra Benchmarking'!E:E=$E733), 0))</f>
        <v>26.551618284461156</v>
      </c>
    </row>
    <row r="734" spans="4:8">
      <c r="D734" s="1" t="s">
        <v>493</v>
      </c>
      <c r="E734" s="110" t="s">
        <v>117</v>
      </c>
      <c r="G734" s="13" t="s">
        <v>494</v>
      </c>
      <c r="H734" s="9" cm="1">
        <f t="array" ref="H734">INDEX('Roshan Infra Benchmarking'!Q:Q, MATCH(1, ('Roshan Infra Benchmarking'!N:N=$G734)*('Roshan Infra Benchmarking'!E:E=$E734), 0))</f>
        <v>0</v>
      </c>
    </row>
    <row r="735" spans="4:8">
      <c r="D735" s="1" t="s">
        <v>493</v>
      </c>
      <c r="E735" s="110" t="s">
        <v>117</v>
      </c>
      <c r="G735" s="13" t="s">
        <v>495</v>
      </c>
      <c r="H735" s="9" cm="1">
        <f t="array" ref="H735">INDEX('Roshan Infra Benchmarking'!Q:Q, MATCH(1, ('Roshan Infra Benchmarking'!N:N=$G735)*('Roshan Infra Benchmarking'!E:E=$E735), 0))</f>
        <v>0</v>
      </c>
    </row>
    <row r="736" spans="4:8">
      <c r="D736" s="1" t="s">
        <v>493</v>
      </c>
      <c r="E736" s="110" t="s">
        <v>117</v>
      </c>
      <c r="G736" s="13" t="s">
        <v>75</v>
      </c>
      <c r="H736" s="9" cm="1">
        <f t="array" ref="H736">INDEX('Roshan Infra Benchmarking'!Q:Q, MATCH(1, ('Roshan Infra Benchmarking'!N:N=$G736)*('Roshan Infra Benchmarking'!E:E=$E736), 0))</f>
        <v>0</v>
      </c>
    </row>
    <row r="737" spans="4:8">
      <c r="D737" s="1" t="s">
        <v>493</v>
      </c>
      <c r="E737" s="110" t="s">
        <v>117</v>
      </c>
      <c r="G737" s="13" t="s">
        <v>496</v>
      </c>
      <c r="H737" s="9" cm="1">
        <f t="array" ref="H737">INDEX('Roshan Infra Benchmarking'!Q:Q, MATCH(1, ('Roshan Infra Benchmarking'!N:N=$G737)*('Roshan Infra Benchmarking'!E:E=$E737), 0))</f>
        <v>0</v>
      </c>
    </row>
    <row r="738" spans="4:8">
      <c r="D738" s="1" t="s">
        <v>493</v>
      </c>
      <c r="E738" s="110" t="s">
        <v>117</v>
      </c>
      <c r="G738" s="14" t="s">
        <v>497</v>
      </c>
      <c r="H738" s="9" cm="1">
        <f t="array" ref="H738">INDEX('Roshan Infra Benchmarking'!Q:Q, MATCH(1, ('Roshan Infra Benchmarking'!N:N=$G738)*('Roshan Infra Benchmarking'!E:E=$E738), 0))</f>
        <v>0</v>
      </c>
    </row>
    <row r="739" spans="4:8">
      <c r="D739" s="1" t="s">
        <v>493</v>
      </c>
      <c r="E739" s="110" t="s">
        <v>117</v>
      </c>
      <c r="G739" s="13" t="s">
        <v>498</v>
      </c>
      <c r="H739" s="9" cm="1">
        <f t="array" ref="H739">INDEX('Roshan Infra Benchmarking'!Q:Q, MATCH(1, ('Roshan Infra Benchmarking'!N:N=$G739)*('Roshan Infra Benchmarking'!E:E=$E739), 0))</f>
        <v>0</v>
      </c>
    </row>
    <row r="740" spans="4:8">
      <c r="D740" s="1" t="s">
        <v>493</v>
      </c>
      <c r="E740" s="110" t="s">
        <v>117</v>
      </c>
      <c r="G740" s="13" t="s">
        <v>79</v>
      </c>
      <c r="H740" s="9" cm="1">
        <f t="array" ref="H740">INDEX('Roshan Infra Benchmarking'!Q:Q, MATCH(1, ('Roshan Infra Benchmarking'!N:N=$G740)*('Roshan Infra Benchmarking'!E:E=$E740), 0))</f>
        <v>21.412490376075251</v>
      </c>
    </row>
    <row r="741" spans="4:8">
      <c r="D741" s="1" t="s">
        <v>493</v>
      </c>
      <c r="E741" s="110" t="s">
        <v>117</v>
      </c>
      <c r="G741" s="13" t="s">
        <v>80</v>
      </c>
      <c r="H741" s="9" cm="1">
        <f t="array" ref="H741">INDEX('Roshan Infra Benchmarking'!Q:Q, MATCH(1, ('Roshan Infra Benchmarking'!N:N=$G741)*('Roshan Infra Benchmarking'!E:E=$E741), 0))</f>
        <v>25.528395972376931</v>
      </c>
    </row>
    <row r="742" spans="4:8">
      <c r="D742" s="1" t="s">
        <v>493</v>
      </c>
      <c r="E742" s="110" t="s">
        <v>117</v>
      </c>
      <c r="G742" s="13" t="s">
        <v>81</v>
      </c>
      <c r="H742" s="9" cm="1">
        <f t="array" ref="H742">INDEX('Roshan Infra Benchmarking'!Q:Q, MATCH(1, ('Roshan Infra Benchmarking'!N:N=$G742)*('Roshan Infra Benchmarking'!E:E=$E742), 0))</f>
        <v>20.492947504679289</v>
      </c>
    </row>
    <row r="743" spans="4:8">
      <c r="D743" s="1" t="s">
        <v>493</v>
      </c>
      <c r="E743" s="110" t="s">
        <v>117</v>
      </c>
      <c r="G743" s="13" t="s">
        <v>82</v>
      </c>
      <c r="H743" s="9" cm="1">
        <f t="array" ref="H743">INDEX('Roshan Infra Benchmarking'!Q:Q, MATCH(1, ('Roshan Infra Benchmarking'!N:N=$G743)*('Roshan Infra Benchmarking'!E:E=$E743), 0))</f>
        <v>0</v>
      </c>
    </row>
    <row r="744" spans="4:8">
      <c r="D744" s="1" t="s">
        <v>493</v>
      </c>
      <c r="E744" s="110" t="s">
        <v>117</v>
      </c>
      <c r="G744" s="14" t="s">
        <v>83</v>
      </c>
      <c r="H744" s="9" cm="1">
        <f t="array" ref="H744">INDEX('Roshan Infra Benchmarking'!Q:Q, MATCH(1, ('Roshan Infra Benchmarking'!N:N=$G744)*('Roshan Infra Benchmarking'!E:E=$E744), 0))</f>
        <v>0</v>
      </c>
    </row>
    <row r="745" spans="4:8">
      <c r="D745" s="1" t="s">
        <v>493</v>
      </c>
      <c r="E745" s="110" t="s">
        <v>117</v>
      </c>
      <c r="G745" s="14" t="s">
        <v>84</v>
      </c>
      <c r="H745" s="9" cm="1">
        <f t="array" ref="H745">INDEX('Roshan Infra Benchmarking'!Q:Q, MATCH(1, ('Roshan Infra Benchmarking'!N:N=$G745)*('Roshan Infra Benchmarking'!E:E=$E745), 0))</f>
        <v>0</v>
      </c>
    </row>
    <row r="746" spans="4:8">
      <c r="D746" s="1" t="s">
        <v>493</v>
      </c>
      <c r="E746" s="110" t="s">
        <v>117</v>
      </c>
      <c r="G746" s="14" t="s">
        <v>85</v>
      </c>
      <c r="H746" s="9" cm="1">
        <f t="array" ref="H746">INDEX('Roshan Infra Benchmarking'!Q:Q, MATCH(1, ('Roshan Infra Benchmarking'!N:N=$G746)*('Roshan Infra Benchmarking'!E:E=$E746), 0))</f>
        <v>0</v>
      </c>
    </row>
    <row r="747" spans="4:8">
      <c r="D747" s="1" t="s">
        <v>493</v>
      </c>
      <c r="E747" s="110" t="s">
        <v>117</v>
      </c>
      <c r="G747" s="14" t="s">
        <v>86</v>
      </c>
      <c r="H747" s="9" cm="1">
        <f t="array" ref="H747">INDEX('Roshan Infra Benchmarking'!Q:Q, MATCH(1, ('Roshan Infra Benchmarking'!N:N=$G747)*('Roshan Infra Benchmarking'!E:E=$E747), 0))</f>
        <v>0</v>
      </c>
    </row>
    <row r="748" spans="4:8">
      <c r="D748" s="1" t="s">
        <v>493</v>
      </c>
      <c r="E748" s="110" t="s">
        <v>117</v>
      </c>
      <c r="G748" s="14" t="s">
        <v>87</v>
      </c>
      <c r="H748" s="9" cm="1">
        <f t="array" ref="H748">INDEX('Roshan Infra Benchmarking'!Q:Q, MATCH(1, ('Roshan Infra Benchmarking'!N:N=$G748)*('Roshan Infra Benchmarking'!E:E=$E748), 0))</f>
        <v>0</v>
      </c>
    </row>
    <row r="749" spans="4:8">
      <c r="D749" s="1" t="s">
        <v>493</v>
      </c>
      <c r="E749" s="110" t="s">
        <v>117</v>
      </c>
      <c r="G749" s="13" t="s">
        <v>499</v>
      </c>
      <c r="H749" s="9" cm="1">
        <f t="array" ref="H749">INDEX('Roshan Infra Benchmarking'!Q:Q, MATCH(1, ('Roshan Infra Benchmarking'!N:N=$G749)*('Roshan Infra Benchmarking'!E:E=$E749), 0))</f>
        <v>0</v>
      </c>
    </row>
    <row r="750" spans="4:8">
      <c r="D750" s="1" t="s">
        <v>493</v>
      </c>
      <c r="E750" s="110" t="s">
        <v>119</v>
      </c>
      <c r="G750" s="14" t="s">
        <v>64</v>
      </c>
      <c r="H750" s="9" cm="1">
        <f t="array" ref="H750">INDEX('Roshan Infra Benchmarking'!Q:Q, MATCH(1, ('Roshan Infra Benchmarking'!N:N=$G750)*('Roshan Infra Benchmarking'!E:E=$E750), 0))</f>
        <v>0</v>
      </c>
    </row>
    <row r="751" spans="4:8">
      <c r="D751" s="1" t="s">
        <v>493</v>
      </c>
      <c r="E751" s="110" t="s">
        <v>119</v>
      </c>
      <c r="G751" s="14" t="s">
        <v>65</v>
      </c>
      <c r="H751" s="9" cm="1">
        <f t="array" ref="H751">INDEX('Roshan Infra Benchmarking'!Q:Q, MATCH(1, ('Roshan Infra Benchmarking'!N:N=$G751)*('Roshan Infra Benchmarking'!E:E=$E751), 0))</f>
        <v>0</v>
      </c>
    </row>
    <row r="752" spans="4:8">
      <c r="D752" s="1" t="s">
        <v>493</v>
      </c>
      <c r="E752" s="110" t="s">
        <v>119</v>
      </c>
      <c r="G752" s="14" t="s">
        <v>66</v>
      </c>
      <c r="H752" s="9" cm="1">
        <f t="array" ref="H752">INDEX('Roshan Infra Benchmarking'!Q:Q, MATCH(1, ('Roshan Infra Benchmarking'!N:N=$G752)*('Roshan Infra Benchmarking'!E:E=$E752), 0))</f>
        <v>0</v>
      </c>
    </row>
    <row r="753" spans="4:8">
      <c r="D753" s="1" t="s">
        <v>493</v>
      </c>
      <c r="E753" s="110" t="s">
        <v>119</v>
      </c>
      <c r="G753" s="13" t="s">
        <v>67</v>
      </c>
      <c r="H753" s="9" cm="1">
        <f t="array" ref="H753">INDEX('Roshan Infra Benchmarking'!Q:Q, MATCH(1, ('Roshan Infra Benchmarking'!N:N=$G753)*('Roshan Infra Benchmarking'!E:E=$E753), 0))</f>
        <v>25.327915459963293</v>
      </c>
    </row>
    <row r="754" spans="4:8">
      <c r="D754" s="1" t="s">
        <v>493</v>
      </c>
      <c r="E754" s="110" t="s">
        <v>119</v>
      </c>
      <c r="G754" s="13" t="s">
        <v>68</v>
      </c>
      <c r="H754" s="9" cm="1">
        <f t="array" ref="H754">INDEX('Roshan Infra Benchmarking'!Q:Q, MATCH(1, ('Roshan Infra Benchmarking'!N:N=$G754)*('Roshan Infra Benchmarking'!E:E=$E754), 0))</f>
        <v>0</v>
      </c>
    </row>
    <row r="755" spans="4:8">
      <c r="D755" s="1" t="s">
        <v>493</v>
      </c>
      <c r="E755" s="110" t="s">
        <v>119</v>
      </c>
      <c r="G755" s="13" t="s">
        <v>69</v>
      </c>
      <c r="H755" s="9" cm="1">
        <f t="array" ref="H755">INDEX('Roshan Infra Benchmarking'!Q:Q, MATCH(1, ('Roshan Infra Benchmarking'!N:N=$G755)*('Roshan Infra Benchmarking'!E:E=$E755), 0))</f>
        <v>50.392594284463243</v>
      </c>
    </row>
    <row r="756" spans="4:8">
      <c r="D756" s="1" t="s">
        <v>493</v>
      </c>
      <c r="E756" s="110" t="s">
        <v>119</v>
      </c>
      <c r="G756" s="14" t="s">
        <v>70</v>
      </c>
      <c r="H756" s="9" cm="1">
        <f t="array" ref="H756">INDEX('Roshan Infra Benchmarking'!Q:Q, MATCH(1, ('Roshan Infra Benchmarking'!N:N=$G756)*('Roshan Infra Benchmarking'!E:E=$E756), 0))</f>
        <v>18.009550765340045</v>
      </c>
    </row>
    <row r="757" spans="4:8">
      <c r="D757" s="1" t="s">
        <v>493</v>
      </c>
      <c r="E757" s="110" t="s">
        <v>119</v>
      </c>
      <c r="G757" s="13" t="s">
        <v>71</v>
      </c>
      <c r="H757" s="9" cm="1">
        <f t="array" ref="H757">INDEX('Roshan Infra Benchmarking'!Q:Q, MATCH(1, ('Roshan Infra Benchmarking'!N:N=$G757)*('Roshan Infra Benchmarking'!E:E=$E757), 0))</f>
        <v>17.253919190139687</v>
      </c>
    </row>
    <row r="758" spans="4:8">
      <c r="D758" s="1" t="s">
        <v>493</v>
      </c>
      <c r="E758" s="110" t="s">
        <v>119</v>
      </c>
      <c r="G758" s="13" t="s">
        <v>72</v>
      </c>
      <c r="H758" s="9" cm="1">
        <f t="array" ref="H758">INDEX('Roshan Infra Benchmarking'!Q:Q, MATCH(1, ('Roshan Infra Benchmarking'!N:N=$G758)*('Roshan Infra Benchmarking'!E:E=$E758), 0))</f>
        <v>25.879283026481229</v>
      </c>
    </row>
    <row r="759" spans="4:8">
      <c r="D759" s="1" t="s">
        <v>493</v>
      </c>
      <c r="E759" s="110" t="s">
        <v>119</v>
      </c>
      <c r="G759" s="13" t="s">
        <v>494</v>
      </c>
      <c r="H759" s="9" cm="1">
        <f t="array" ref="H759">INDEX('Roshan Infra Benchmarking'!Q:Q, MATCH(1, ('Roshan Infra Benchmarking'!N:N=$G759)*('Roshan Infra Benchmarking'!E:E=$E759), 0))</f>
        <v>0</v>
      </c>
    </row>
    <row r="760" spans="4:8">
      <c r="D760" s="1" t="s">
        <v>493</v>
      </c>
      <c r="E760" s="110" t="s">
        <v>119</v>
      </c>
      <c r="G760" s="13" t="s">
        <v>495</v>
      </c>
      <c r="H760" s="9" cm="1">
        <f t="array" ref="H760">INDEX('Roshan Infra Benchmarking'!Q:Q, MATCH(1, ('Roshan Infra Benchmarking'!N:N=$G760)*('Roshan Infra Benchmarking'!E:E=$E760), 0))</f>
        <v>0</v>
      </c>
    </row>
    <row r="761" spans="4:8">
      <c r="D761" s="1" t="s">
        <v>493</v>
      </c>
      <c r="E761" s="110" t="s">
        <v>119</v>
      </c>
      <c r="G761" s="13" t="s">
        <v>75</v>
      </c>
      <c r="H761" s="9" cm="1">
        <f t="array" ref="H761">INDEX('Roshan Infra Benchmarking'!Q:Q, MATCH(1, ('Roshan Infra Benchmarking'!N:N=$G761)*('Roshan Infra Benchmarking'!E:E=$E761), 0))</f>
        <v>0</v>
      </c>
    </row>
    <row r="762" spans="4:8">
      <c r="D762" s="1" t="s">
        <v>493</v>
      </c>
      <c r="E762" s="110" t="s">
        <v>119</v>
      </c>
      <c r="G762" s="14" t="s">
        <v>496</v>
      </c>
      <c r="H762" s="9" cm="1">
        <f t="array" ref="H762">INDEX('Roshan Infra Benchmarking'!Q:Q, MATCH(1, ('Roshan Infra Benchmarking'!N:N=$G762)*('Roshan Infra Benchmarking'!E:E=$E762), 0))</f>
        <v>0</v>
      </c>
    </row>
    <row r="763" spans="4:8">
      <c r="D763" s="1" t="s">
        <v>493</v>
      </c>
      <c r="E763" s="110" t="s">
        <v>119</v>
      </c>
      <c r="G763" s="13" t="s">
        <v>497</v>
      </c>
      <c r="H763" s="9" cm="1">
        <f t="array" ref="H763">INDEX('Roshan Infra Benchmarking'!Q:Q, MATCH(1, ('Roshan Infra Benchmarking'!N:N=$G763)*('Roshan Infra Benchmarking'!E:E=$E763), 0))</f>
        <v>0</v>
      </c>
    </row>
    <row r="764" spans="4:8">
      <c r="D764" s="1" t="s">
        <v>493</v>
      </c>
      <c r="E764" s="110" t="s">
        <v>119</v>
      </c>
      <c r="G764" s="13" t="s">
        <v>498</v>
      </c>
      <c r="H764" s="9" cm="1">
        <f t="array" ref="H764">INDEX('Roshan Infra Benchmarking'!Q:Q, MATCH(1, ('Roshan Infra Benchmarking'!N:N=$G764)*('Roshan Infra Benchmarking'!E:E=$E764), 0))</f>
        <v>0</v>
      </c>
    </row>
    <row r="765" spans="4:8">
      <c r="D765" s="1" t="s">
        <v>493</v>
      </c>
      <c r="E765" s="110" t="s">
        <v>119</v>
      </c>
      <c r="G765" s="13" t="s">
        <v>79</v>
      </c>
      <c r="H765" s="9" cm="1">
        <f t="array" ref="H765">INDEX('Roshan Infra Benchmarking'!Q:Q, MATCH(1, ('Roshan Infra Benchmarking'!N:N=$G765)*('Roshan Infra Benchmarking'!E:E=$E765), 0))</f>
        <v>34.224113521861256</v>
      </c>
    </row>
    <row r="766" spans="4:8">
      <c r="D766" s="1" t="s">
        <v>493</v>
      </c>
      <c r="E766" s="110" t="s">
        <v>119</v>
      </c>
      <c r="G766" s="13" t="s">
        <v>80</v>
      </c>
      <c r="H766" s="9" cm="1">
        <f t="array" ref="H766">INDEX('Roshan Infra Benchmarking'!Q:Q, MATCH(1, ('Roshan Infra Benchmarking'!N:N=$G766)*('Roshan Infra Benchmarking'!E:E=$E766), 0))</f>
        <v>13.687070704805555</v>
      </c>
    </row>
    <row r="767" spans="4:8">
      <c r="D767" s="1" t="s">
        <v>493</v>
      </c>
      <c r="E767" s="110" t="s">
        <v>119</v>
      </c>
      <c r="G767" s="13" t="s">
        <v>81</v>
      </c>
      <c r="H767" s="9" cm="1">
        <f t="array" ref="H767">INDEX('Roshan Infra Benchmarking'!Q:Q, MATCH(1, ('Roshan Infra Benchmarking'!N:N=$G767)*('Roshan Infra Benchmarking'!E:E=$E767), 0))</f>
        <v>10.259714044459658</v>
      </c>
    </row>
    <row r="768" spans="4:8">
      <c r="D768" s="1" t="s">
        <v>493</v>
      </c>
      <c r="E768" s="110" t="s">
        <v>119</v>
      </c>
      <c r="G768" s="14" t="s">
        <v>82</v>
      </c>
      <c r="H768" s="9" cm="1">
        <f t="array" ref="H768">INDEX('Roshan Infra Benchmarking'!Q:Q, MATCH(1, ('Roshan Infra Benchmarking'!N:N=$G768)*('Roshan Infra Benchmarking'!E:E=$E768), 0))</f>
        <v>0</v>
      </c>
    </row>
    <row r="769" spans="4:8">
      <c r="D769" s="1" t="s">
        <v>493</v>
      </c>
      <c r="E769" s="110" t="s">
        <v>119</v>
      </c>
      <c r="G769" s="14" t="s">
        <v>83</v>
      </c>
      <c r="H769" s="9" cm="1">
        <f t="array" ref="H769">INDEX('Roshan Infra Benchmarking'!Q:Q, MATCH(1, ('Roshan Infra Benchmarking'!N:N=$G769)*('Roshan Infra Benchmarking'!E:E=$E769), 0))</f>
        <v>0</v>
      </c>
    </row>
    <row r="770" spans="4:8">
      <c r="D770" s="1" t="s">
        <v>493</v>
      </c>
      <c r="E770" s="110" t="s">
        <v>119</v>
      </c>
      <c r="G770" s="14" t="s">
        <v>84</v>
      </c>
      <c r="H770" s="9" cm="1">
        <f t="array" ref="H770">INDEX('Roshan Infra Benchmarking'!Q:Q, MATCH(1, ('Roshan Infra Benchmarking'!N:N=$G770)*('Roshan Infra Benchmarking'!E:E=$E770), 0))</f>
        <v>0</v>
      </c>
    </row>
    <row r="771" spans="4:8">
      <c r="D771" s="1" t="s">
        <v>493</v>
      </c>
      <c r="E771" s="110" t="s">
        <v>119</v>
      </c>
      <c r="G771" s="14" t="s">
        <v>85</v>
      </c>
      <c r="H771" s="9" cm="1">
        <f t="array" ref="H771">INDEX('Roshan Infra Benchmarking'!Q:Q, MATCH(1, ('Roshan Infra Benchmarking'!N:N=$G771)*('Roshan Infra Benchmarking'!E:E=$E771), 0))</f>
        <v>0</v>
      </c>
    </row>
    <row r="772" spans="4:8">
      <c r="D772" s="1" t="s">
        <v>493</v>
      </c>
      <c r="E772" s="110" t="s">
        <v>119</v>
      </c>
      <c r="G772" s="14" t="s">
        <v>86</v>
      </c>
      <c r="H772" s="9" cm="1">
        <f t="array" ref="H772">INDEX('Roshan Infra Benchmarking'!Q:Q, MATCH(1, ('Roshan Infra Benchmarking'!N:N=$G772)*('Roshan Infra Benchmarking'!E:E=$E772), 0))</f>
        <v>0</v>
      </c>
    </row>
    <row r="773" spans="4:8">
      <c r="D773" s="1" t="s">
        <v>493</v>
      </c>
      <c r="E773" s="110" t="s">
        <v>119</v>
      </c>
      <c r="G773" s="13" t="s">
        <v>87</v>
      </c>
      <c r="H773" s="9" cm="1">
        <f t="array" ref="H773">INDEX('Roshan Infra Benchmarking'!Q:Q, MATCH(1, ('Roshan Infra Benchmarking'!N:N=$G773)*('Roshan Infra Benchmarking'!E:E=$E773), 0))</f>
        <v>0</v>
      </c>
    </row>
    <row r="774" spans="4:8">
      <c r="D774" s="1" t="s">
        <v>493</v>
      </c>
      <c r="E774" s="110" t="s">
        <v>119</v>
      </c>
      <c r="G774" s="14" t="s">
        <v>499</v>
      </c>
      <c r="H774" s="9" cm="1">
        <f t="array" ref="H774">INDEX('Roshan Infra Benchmarking'!Q:Q, MATCH(1, ('Roshan Infra Benchmarking'!N:N=$G774)*('Roshan Infra Benchmarking'!E:E=$E774), 0))</f>
        <v>0</v>
      </c>
    </row>
    <row r="775" spans="4:8">
      <c r="D775" s="1" t="s">
        <v>493</v>
      </c>
      <c r="E775" s="110" t="s">
        <v>121</v>
      </c>
      <c r="G775" s="14" t="s">
        <v>64</v>
      </c>
      <c r="H775" s="9" cm="1">
        <f t="array" ref="H775">INDEX('Roshan Infra Benchmarking'!Q:Q, MATCH(1, ('Roshan Infra Benchmarking'!N:N=$G775)*('Roshan Infra Benchmarking'!E:E=$E775), 0))</f>
        <v>0</v>
      </c>
    </row>
    <row r="776" spans="4:8">
      <c r="D776" s="1" t="s">
        <v>493</v>
      </c>
      <c r="E776" s="110" t="s">
        <v>121</v>
      </c>
      <c r="G776" s="14" t="s">
        <v>65</v>
      </c>
      <c r="H776" s="9" cm="1">
        <f t="array" ref="H776">INDEX('Roshan Infra Benchmarking'!Q:Q, MATCH(1, ('Roshan Infra Benchmarking'!N:N=$G776)*('Roshan Infra Benchmarking'!E:E=$E776), 0))</f>
        <v>0</v>
      </c>
    </row>
    <row r="777" spans="4:8">
      <c r="D777" s="1" t="s">
        <v>493</v>
      </c>
      <c r="E777" s="110" t="s">
        <v>121</v>
      </c>
      <c r="G777" s="13" t="s">
        <v>66</v>
      </c>
      <c r="H777" s="9" cm="1">
        <f t="array" ref="H777">INDEX('Roshan Infra Benchmarking'!Q:Q, MATCH(1, ('Roshan Infra Benchmarking'!N:N=$G777)*('Roshan Infra Benchmarking'!E:E=$E777), 0))</f>
        <v>0</v>
      </c>
    </row>
    <row r="778" spans="4:8">
      <c r="D778" s="1" t="s">
        <v>493</v>
      </c>
      <c r="E778" s="110" t="s">
        <v>121</v>
      </c>
      <c r="G778" s="13" t="s">
        <v>67</v>
      </c>
      <c r="H778" s="9" cm="1">
        <f t="array" ref="H778">INDEX('Roshan Infra Benchmarking'!Q:Q, MATCH(1, ('Roshan Infra Benchmarking'!N:N=$G778)*('Roshan Infra Benchmarking'!E:E=$E778), 0))</f>
        <v>23.987077319611721</v>
      </c>
    </row>
    <row r="779" spans="4:8">
      <c r="D779" s="1" t="s">
        <v>493</v>
      </c>
      <c r="E779" s="110" t="s">
        <v>121</v>
      </c>
      <c r="G779" s="13" t="s">
        <v>68</v>
      </c>
      <c r="H779" s="9" cm="1">
        <f t="array" ref="H779">INDEX('Roshan Infra Benchmarking'!Q:Q, MATCH(1, ('Roshan Infra Benchmarking'!N:N=$G779)*('Roshan Infra Benchmarking'!E:E=$E779), 0))</f>
        <v>0</v>
      </c>
    </row>
    <row r="780" spans="4:8">
      <c r="D780" s="1" t="s">
        <v>493</v>
      </c>
      <c r="E780" s="110" t="s">
        <v>121</v>
      </c>
      <c r="G780" s="14" t="s">
        <v>69</v>
      </c>
      <c r="H780" s="9" cm="1">
        <f t="array" ref="H780">INDEX('Roshan Infra Benchmarking'!Q:Q, MATCH(1, ('Roshan Infra Benchmarking'!N:N=$G780)*('Roshan Infra Benchmarking'!E:E=$E780), 0))</f>
        <v>57.160824306950964</v>
      </c>
    </row>
    <row r="781" spans="4:8">
      <c r="D781" s="1" t="s">
        <v>493</v>
      </c>
      <c r="E781" s="110" t="s">
        <v>121</v>
      </c>
      <c r="G781" s="13" t="s">
        <v>70</v>
      </c>
      <c r="H781" s="9" cm="1">
        <f t="array" ref="H781">INDEX('Roshan Infra Benchmarking'!Q:Q, MATCH(1, ('Roshan Infra Benchmarking'!N:N=$G781)*('Roshan Infra Benchmarking'!E:E=$E781), 0))</f>
        <v>47.718680402284775</v>
      </c>
    </row>
    <row r="782" spans="4:8">
      <c r="D782" s="1" t="s">
        <v>493</v>
      </c>
      <c r="E782" s="110" t="s">
        <v>121</v>
      </c>
      <c r="G782" s="13" t="s">
        <v>71</v>
      </c>
      <c r="H782" s="9" cm="1">
        <f t="array" ref="H782">INDEX('Roshan Infra Benchmarking'!Q:Q, MATCH(1, ('Roshan Infra Benchmarking'!N:N=$G782)*('Roshan Infra Benchmarking'!E:E=$E782), 0))</f>
        <v>50.480776938705866</v>
      </c>
    </row>
    <row r="783" spans="4:8">
      <c r="D783" s="1" t="s">
        <v>493</v>
      </c>
      <c r="E783" s="110" t="s">
        <v>121</v>
      </c>
      <c r="G783" s="13" t="s">
        <v>72</v>
      </c>
      <c r="H783" s="9" cm="1">
        <f t="array" ref="H783">INDEX('Roshan Infra Benchmarking'!Q:Q, MATCH(1, ('Roshan Infra Benchmarking'!N:N=$G783)*('Roshan Infra Benchmarking'!E:E=$E783), 0))</f>
        <v>57.845445349320094</v>
      </c>
    </row>
    <row r="784" spans="4:8">
      <c r="D784" s="1" t="s">
        <v>493</v>
      </c>
      <c r="E784" s="110" t="s">
        <v>121</v>
      </c>
      <c r="G784" s="13" t="s">
        <v>494</v>
      </c>
      <c r="H784" s="9" cm="1">
        <f t="array" ref="H784">INDEX('Roshan Infra Benchmarking'!Q:Q, MATCH(1, ('Roshan Infra Benchmarking'!N:N=$G784)*('Roshan Infra Benchmarking'!E:E=$E784), 0))</f>
        <v>0</v>
      </c>
    </row>
    <row r="785" spans="4:8">
      <c r="D785" s="1" t="s">
        <v>493</v>
      </c>
      <c r="E785" s="110" t="s">
        <v>121</v>
      </c>
      <c r="G785" s="13" t="s">
        <v>495</v>
      </c>
      <c r="H785" s="9" cm="1">
        <f t="array" ref="H785">INDEX('Roshan Infra Benchmarking'!Q:Q, MATCH(1, ('Roshan Infra Benchmarking'!N:N=$G785)*('Roshan Infra Benchmarking'!E:E=$E785), 0))</f>
        <v>0</v>
      </c>
    </row>
    <row r="786" spans="4:8">
      <c r="D786" s="1" t="s">
        <v>493</v>
      </c>
      <c r="E786" s="110" t="s">
        <v>121</v>
      </c>
      <c r="G786" s="14" t="s">
        <v>75</v>
      </c>
      <c r="H786" s="9" cm="1">
        <f t="array" ref="H786">INDEX('Roshan Infra Benchmarking'!Q:Q, MATCH(1, ('Roshan Infra Benchmarking'!N:N=$G786)*('Roshan Infra Benchmarking'!E:E=$E786), 0))</f>
        <v>0</v>
      </c>
    </row>
    <row r="787" spans="4:8">
      <c r="D787" s="1" t="s">
        <v>493</v>
      </c>
      <c r="E787" s="110" t="s">
        <v>121</v>
      </c>
      <c r="G787" s="13" t="s">
        <v>496</v>
      </c>
      <c r="H787" s="9" cm="1">
        <f t="array" ref="H787">INDEX('Roshan Infra Benchmarking'!Q:Q, MATCH(1, ('Roshan Infra Benchmarking'!N:N=$G787)*('Roshan Infra Benchmarking'!E:E=$E787), 0))</f>
        <v>0</v>
      </c>
    </row>
    <row r="788" spans="4:8">
      <c r="D788" s="1" t="s">
        <v>493</v>
      </c>
      <c r="E788" s="110" t="s">
        <v>121</v>
      </c>
      <c r="G788" s="13" t="s">
        <v>497</v>
      </c>
      <c r="H788" s="9" cm="1">
        <f t="array" ref="H788">INDEX('Roshan Infra Benchmarking'!Q:Q, MATCH(1, ('Roshan Infra Benchmarking'!N:N=$G788)*('Roshan Infra Benchmarking'!E:E=$E788), 0))</f>
        <v>0</v>
      </c>
    </row>
    <row r="789" spans="4:8">
      <c r="D789" s="1" t="s">
        <v>493</v>
      </c>
      <c r="E789" s="110" t="s">
        <v>121</v>
      </c>
      <c r="G789" s="13" t="s">
        <v>498</v>
      </c>
      <c r="H789" s="9" cm="1">
        <f t="array" ref="H789">INDEX('Roshan Infra Benchmarking'!Q:Q, MATCH(1, ('Roshan Infra Benchmarking'!N:N=$G789)*('Roshan Infra Benchmarking'!E:E=$E789), 0))</f>
        <v>0</v>
      </c>
    </row>
    <row r="790" spans="4:8">
      <c r="D790" s="1" t="s">
        <v>493</v>
      </c>
      <c r="E790" s="110" t="s">
        <v>121</v>
      </c>
      <c r="G790" s="13" t="s">
        <v>79</v>
      </c>
      <c r="H790" s="9" cm="1">
        <f t="array" ref="H790">INDEX('Roshan Infra Benchmarking'!Q:Q, MATCH(1, ('Roshan Infra Benchmarking'!N:N=$G790)*('Roshan Infra Benchmarking'!E:E=$E790), 0))</f>
        <v>21.412490376075251</v>
      </c>
    </row>
    <row r="791" spans="4:8">
      <c r="D791" s="1" t="s">
        <v>493</v>
      </c>
      <c r="E791" s="110" t="s">
        <v>121</v>
      </c>
      <c r="G791" s="13" t="s">
        <v>80</v>
      </c>
      <c r="H791" s="9" cm="1">
        <f t="array" ref="H791">INDEX('Roshan Infra Benchmarking'!Q:Q, MATCH(1, ('Roshan Infra Benchmarking'!N:N=$G791)*('Roshan Infra Benchmarking'!E:E=$E791), 0))</f>
        <v>12.222789918463759</v>
      </c>
    </row>
    <row r="792" spans="4:8">
      <c r="D792" s="1" t="s">
        <v>493</v>
      </c>
      <c r="E792" s="110" t="s">
        <v>121</v>
      </c>
      <c r="G792" s="14" t="s">
        <v>81</v>
      </c>
      <c r="H792" s="9" cm="1">
        <f t="array" ref="H792">INDEX('Roshan Infra Benchmarking'!Q:Q, MATCH(1, ('Roshan Infra Benchmarking'!N:N=$G792)*('Roshan Infra Benchmarking'!E:E=$E792), 0))</f>
        <v>24.86603151593388</v>
      </c>
    </row>
    <row r="793" spans="4:8">
      <c r="D793" s="1" t="s">
        <v>493</v>
      </c>
      <c r="E793" s="110" t="s">
        <v>121</v>
      </c>
      <c r="G793" s="14" t="s">
        <v>82</v>
      </c>
      <c r="H793" s="9" cm="1">
        <f t="array" ref="H793">INDEX('Roshan Infra Benchmarking'!Q:Q, MATCH(1, ('Roshan Infra Benchmarking'!N:N=$G793)*('Roshan Infra Benchmarking'!E:E=$E793), 0))</f>
        <v>4.3322463688619646</v>
      </c>
    </row>
    <row r="794" spans="4:8">
      <c r="D794" s="1" t="s">
        <v>493</v>
      </c>
      <c r="E794" s="110" t="s">
        <v>121</v>
      </c>
      <c r="G794" s="14" t="s">
        <v>83</v>
      </c>
      <c r="H794" s="9" cm="1">
        <f t="array" ref="H794">INDEX('Roshan Infra Benchmarking'!Q:Q, MATCH(1, ('Roshan Infra Benchmarking'!N:N=$G794)*('Roshan Infra Benchmarking'!E:E=$E794), 0))</f>
        <v>0</v>
      </c>
    </row>
    <row r="795" spans="4:8">
      <c r="D795" s="1" t="s">
        <v>493</v>
      </c>
      <c r="E795" s="110" t="s">
        <v>121</v>
      </c>
      <c r="G795" s="14" t="s">
        <v>84</v>
      </c>
      <c r="H795" s="9" cm="1">
        <f t="array" ref="H795">INDEX('Roshan Infra Benchmarking'!Q:Q, MATCH(1, ('Roshan Infra Benchmarking'!N:N=$G795)*('Roshan Infra Benchmarking'!E:E=$E795), 0))</f>
        <v>0</v>
      </c>
    </row>
    <row r="796" spans="4:8">
      <c r="D796" s="1" t="s">
        <v>493</v>
      </c>
      <c r="E796" s="110" t="s">
        <v>121</v>
      </c>
      <c r="G796" s="14" t="s">
        <v>85</v>
      </c>
      <c r="H796" s="9" cm="1">
        <f t="array" ref="H796">INDEX('Roshan Infra Benchmarking'!Q:Q, MATCH(1, ('Roshan Infra Benchmarking'!N:N=$G796)*('Roshan Infra Benchmarking'!E:E=$E796), 0))</f>
        <v>0</v>
      </c>
    </row>
    <row r="797" spans="4:8">
      <c r="D797" s="1" t="s">
        <v>493</v>
      </c>
      <c r="E797" s="110" t="s">
        <v>121</v>
      </c>
      <c r="G797" s="13" t="s">
        <v>86</v>
      </c>
      <c r="H797" s="9" cm="1">
        <f t="array" ref="H797">INDEX('Roshan Infra Benchmarking'!Q:Q, MATCH(1, ('Roshan Infra Benchmarking'!N:N=$G797)*('Roshan Infra Benchmarking'!E:E=$E797), 0))</f>
        <v>0</v>
      </c>
    </row>
    <row r="798" spans="4:8">
      <c r="D798" s="1" t="s">
        <v>493</v>
      </c>
      <c r="E798" s="110" t="s">
        <v>121</v>
      </c>
      <c r="G798" s="14" t="s">
        <v>87</v>
      </c>
      <c r="H798" s="9" cm="1">
        <f t="array" ref="H798">INDEX('Roshan Infra Benchmarking'!Q:Q, MATCH(1, ('Roshan Infra Benchmarking'!N:N=$G798)*('Roshan Infra Benchmarking'!E:E=$E798), 0))</f>
        <v>0</v>
      </c>
    </row>
    <row r="799" spans="4:8">
      <c r="D799" s="1" t="s">
        <v>493</v>
      </c>
      <c r="E799" s="110" t="s">
        <v>121</v>
      </c>
      <c r="G799" s="14" t="s">
        <v>499</v>
      </c>
      <c r="H799" s="9" cm="1">
        <f t="array" ref="H799">INDEX('Roshan Infra Benchmarking'!Q:Q, MATCH(1, ('Roshan Infra Benchmarking'!N:N=$G799)*('Roshan Infra Benchmarking'!E:E=$E799), 0))</f>
        <v>0</v>
      </c>
    </row>
    <row r="800" spans="4:8">
      <c r="D800" s="1" t="s">
        <v>493</v>
      </c>
      <c r="E800" s="110" t="s">
        <v>124</v>
      </c>
      <c r="G800" s="14" t="s">
        <v>64</v>
      </c>
      <c r="H800" s="9" cm="1">
        <f t="array" ref="H800">INDEX('Roshan Infra Benchmarking'!Q:Q, MATCH(1, ('Roshan Infra Benchmarking'!N:N=$G800)*('Roshan Infra Benchmarking'!E:E=$E800), 0))</f>
        <v>0</v>
      </c>
    </row>
    <row r="801" spans="4:8">
      <c r="D801" s="1" t="s">
        <v>493</v>
      </c>
      <c r="E801" s="110" t="s">
        <v>124</v>
      </c>
      <c r="G801" s="13" t="s">
        <v>65</v>
      </c>
      <c r="H801" s="9" cm="1">
        <f t="array" ref="H801">INDEX('Roshan Infra Benchmarking'!Q:Q, MATCH(1, ('Roshan Infra Benchmarking'!N:N=$G801)*('Roshan Infra Benchmarking'!E:E=$E801), 0))</f>
        <v>0</v>
      </c>
    </row>
    <row r="802" spans="4:8">
      <c r="D802" s="1" t="s">
        <v>493</v>
      </c>
      <c r="E802" s="110" t="s">
        <v>124</v>
      </c>
      <c r="G802" s="13" t="s">
        <v>66</v>
      </c>
      <c r="H802" s="9" cm="1">
        <f t="array" ref="H802">INDEX('Roshan Infra Benchmarking'!Q:Q, MATCH(1, ('Roshan Infra Benchmarking'!N:N=$G802)*('Roshan Infra Benchmarking'!E:E=$E802), 0))</f>
        <v>6.4482331805050457</v>
      </c>
    </row>
    <row r="803" spans="4:8">
      <c r="D803" s="1" t="s">
        <v>493</v>
      </c>
      <c r="E803" s="110" t="s">
        <v>124</v>
      </c>
      <c r="G803" s="13" t="s">
        <v>67</v>
      </c>
      <c r="H803" s="9" cm="1">
        <f t="array" ref="H803">INDEX('Roshan Infra Benchmarking'!Q:Q, MATCH(1, ('Roshan Infra Benchmarking'!N:N=$G803)*('Roshan Infra Benchmarking'!E:E=$E803), 0))</f>
        <v>23.987077319611721</v>
      </c>
    </row>
    <row r="804" spans="4:8">
      <c r="D804" s="1" t="s">
        <v>493</v>
      </c>
      <c r="E804" s="110" t="s">
        <v>124</v>
      </c>
      <c r="G804" s="14" t="s">
        <v>68</v>
      </c>
      <c r="H804" s="9" cm="1">
        <f t="array" ref="H804">INDEX('Roshan Infra Benchmarking'!Q:Q, MATCH(1, ('Roshan Infra Benchmarking'!N:N=$G804)*('Roshan Infra Benchmarking'!E:E=$E804), 0))</f>
        <v>0</v>
      </c>
    </row>
    <row r="805" spans="4:8">
      <c r="D805" s="1" t="s">
        <v>493</v>
      </c>
      <c r="E805" s="110" t="s">
        <v>124</v>
      </c>
      <c r="G805" s="13" t="s">
        <v>69</v>
      </c>
      <c r="H805" s="9" cm="1">
        <f t="array" ref="H805">INDEX('Roshan Infra Benchmarking'!Q:Q, MATCH(1, ('Roshan Infra Benchmarking'!N:N=$G805)*('Roshan Infra Benchmarking'!E:E=$E805), 0))</f>
        <v>22.109612397543426</v>
      </c>
    </row>
    <row r="806" spans="4:8">
      <c r="D806" s="1" t="s">
        <v>493</v>
      </c>
      <c r="E806" s="110" t="s">
        <v>124</v>
      </c>
      <c r="G806" s="13" t="s">
        <v>70</v>
      </c>
      <c r="H806" s="9" cm="1">
        <f t="array" ref="H806">INDEX('Roshan Infra Benchmarking'!Q:Q, MATCH(1, ('Roshan Infra Benchmarking'!N:N=$G806)*('Roshan Infra Benchmarking'!E:E=$E806), 0))</f>
        <v>39.136748249169642</v>
      </c>
    </row>
    <row r="807" spans="4:8">
      <c r="D807" s="1" t="s">
        <v>493</v>
      </c>
      <c r="E807" s="110" t="s">
        <v>124</v>
      </c>
      <c r="G807" s="13" t="s">
        <v>71</v>
      </c>
      <c r="H807" s="9" cm="1">
        <f t="array" ref="H807">INDEX('Roshan Infra Benchmarking'!Q:Q, MATCH(1, ('Roshan Infra Benchmarking'!N:N=$G807)*('Roshan Infra Benchmarking'!E:E=$E807), 0))</f>
        <v>8.2355693755227222</v>
      </c>
    </row>
    <row r="808" spans="4:8">
      <c r="D808" s="1" t="s">
        <v>493</v>
      </c>
      <c r="E808" s="110" t="s">
        <v>124</v>
      </c>
      <c r="G808" s="13" t="s">
        <v>72</v>
      </c>
      <c r="H808" s="9" cm="1">
        <f t="array" ref="H808">INDEX('Roshan Infra Benchmarking'!Q:Q, MATCH(1, ('Roshan Infra Benchmarking'!N:N=$G808)*('Roshan Infra Benchmarking'!E:E=$E808), 0))</f>
        <v>26.417901855094293</v>
      </c>
    </row>
    <row r="809" spans="4:8">
      <c r="D809" s="1" t="s">
        <v>493</v>
      </c>
      <c r="E809" s="110" t="s">
        <v>124</v>
      </c>
      <c r="G809" s="13" t="s">
        <v>494</v>
      </c>
      <c r="H809" s="9" cm="1">
        <f t="array" ref="H809">INDEX('Roshan Infra Benchmarking'!Q:Q, MATCH(1, ('Roshan Infra Benchmarking'!N:N=$G809)*('Roshan Infra Benchmarking'!E:E=$E809), 0))</f>
        <v>9.7404014601900304</v>
      </c>
    </row>
    <row r="810" spans="4:8">
      <c r="D810" s="1" t="s">
        <v>493</v>
      </c>
      <c r="E810" s="110" t="s">
        <v>124</v>
      </c>
      <c r="G810" s="14" t="s">
        <v>495</v>
      </c>
      <c r="H810" s="9" cm="1">
        <f t="array" ref="H810">INDEX('Roshan Infra Benchmarking'!Q:Q, MATCH(1, ('Roshan Infra Benchmarking'!N:N=$G810)*('Roshan Infra Benchmarking'!E:E=$E810), 0))</f>
        <v>0</v>
      </c>
    </row>
    <row r="811" spans="4:8">
      <c r="D811" s="1" t="s">
        <v>493</v>
      </c>
      <c r="E811" s="110" t="s">
        <v>124</v>
      </c>
      <c r="G811" s="13" t="s">
        <v>75</v>
      </c>
      <c r="H811" s="9" cm="1">
        <f t="array" ref="H811">INDEX('Roshan Infra Benchmarking'!Q:Q, MATCH(1, ('Roshan Infra Benchmarking'!N:N=$G811)*('Roshan Infra Benchmarking'!E:E=$E811), 0))</f>
        <v>0</v>
      </c>
    </row>
    <row r="812" spans="4:8">
      <c r="D812" s="1" t="s">
        <v>493</v>
      </c>
      <c r="E812" s="110" t="s">
        <v>124</v>
      </c>
      <c r="G812" s="13" t="s">
        <v>496</v>
      </c>
      <c r="H812" s="9" cm="1">
        <f t="array" ref="H812">INDEX('Roshan Infra Benchmarking'!Q:Q, MATCH(1, ('Roshan Infra Benchmarking'!N:N=$G812)*('Roshan Infra Benchmarking'!E:E=$E812), 0))</f>
        <v>0</v>
      </c>
    </row>
    <row r="813" spans="4:8">
      <c r="D813" s="1" t="s">
        <v>493</v>
      </c>
      <c r="E813" s="110" t="s">
        <v>124</v>
      </c>
      <c r="G813" s="13" t="s">
        <v>497</v>
      </c>
      <c r="H813" s="9" cm="1">
        <f t="array" ref="H813">INDEX('Roshan Infra Benchmarking'!Q:Q, MATCH(1, ('Roshan Infra Benchmarking'!N:N=$G813)*('Roshan Infra Benchmarking'!E:E=$E813), 0))</f>
        <v>0</v>
      </c>
    </row>
    <row r="814" spans="4:8">
      <c r="D814" s="1" t="s">
        <v>493</v>
      </c>
      <c r="E814" s="110" t="s">
        <v>124</v>
      </c>
      <c r="G814" s="13" t="s">
        <v>498</v>
      </c>
      <c r="H814" s="9" cm="1">
        <f t="array" ref="H814">INDEX('Roshan Infra Benchmarking'!Q:Q, MATCH(1, ('Roshan Infra Benchmarking'!N:N=$G814)*('Roshan Infra Benchmarking'!E:E=$E814), 0))</f>
        <v>0</v>
      </c>
    </row>
    <row r="815" spans="4:8">
      <c r="D815" s="1" t="s">
        <v>493</v>
      </c>
      <c r="E815" s="110" t="s">
        <v>124</v>
      </c>
      <c r="G815" s="13" t="s">
        <v>79</v>
      </c>
      <c r="H815" s="9" cm="1">
        <f t="array" ref="H815">INDEX('Roshan Infra Benchmarking'!Q:Q, MATCH(1, ('Roshan Infra Benchmarking'!N:N=$G815)*('Roshan Infra Benchmarking'!E:E=$E815), 0))</f>
        <v>37.364896794934843</v>
      </c>
    </row>
    <row r="816" spans="4:8">
      <c r="D816" s="1" t="s">
        <v>493</v>
      </c>
      <c r="E816" s="110" t="s">
        <v>124</v>
      </c>
      <c r="G816" s="14" t="s">
        <v>80</v>
      </c>
      <c r="H816" s="9" cm="1">
        <f t="array" ref="H816">INDEX('Roshan Infra Benchmarking'!Q:Q, MATCH(1, ('Roshan Infra Benchmarking'!N:N=$G816)*('Roshan Infra Benchmarking'!E:E=$E816), 0))</f>
        <v>10.789145490331016</v>
      </c>
    </row>
    <row r="817" spans="4:8">
      <c r="D817" s="1" t="s">
        <v>493</v>
      </c>
      <c r="E817" s="110" t="s">
        <v>124</v>
      </c>
      <c r="G817" s="14" t="s">
        <v>81</v>
      </c>
      <c r="H817" s="9" cm="1">
        <f t="array" ref="H817">INDEX('Roshan Infra Benchmarking'!Q:Q, MATCH(1, ('Roshan Infra Benchmarking'!N:N=$G817)*('Roshan Infra Benchmarking'!E:E=$E817), 0))</f>
        <v>10.812794685568594</v>
      </c>
    </row>
    <row r="818" spans="4:8">
      <c r="D818" s="1" t="s">
        <v>493</v>
      </c>
      <c r="E818" s="110" t="s">
        <v>124</v>
      </c>
      <c r="G818" s="14" t="s">
        <v>82</v>
      </c>
      <c r="H818" s="9" cm="1">
        <f t="array" ref="H818">INDEX('Roshan Infra Benchmarking'!Q:Q, MATCH(1, ('Roshan Infra Benchmarking'!N:N=$G818)*('Roshan Infra Benchmarking'!E:E=$E818), 0))</f>
        <v>0</v>
      </c>
    </row>
    <row r="819" spans="4:8">
      <c r="D819" s="1" t="s">
        <v>493</v>
      </c>
      <c r="E819" s="110" t="s">
        <v>124</v>
      </c>
      <c r="G819" s="14" t="s">
        <v>83</v>
      </c>
      <c r="H819" s="9" cm="1">
        <f t="array" ref="H819">INDEX('Roshan Infra Benchmarking'!Q:Q, MATCH(1, ('Roshan Infra Benchmarking'!N:N=$G819)*('Roshan Infra Benchmarking'!E:E=$E819), 0))</f>
        <v>0</v>
      </c>
    </row>
    <row r="820" spans="4:8">
      <c r="D820" s="1" t="s">
        <v>493</v>
      </c>
      <c r="E820" s="110" t="s">
        <v>124</v>
      </c>
      <c r="G820" s="14" t="s">
        <v>84</v>
      </c>
      <c r="H820" s="9" cm="1">
        <f t="array" ref="H820">INDEX('Roshan Infra Benchmarking'!Q:Q, MATCH(1, ('Roshan Infra Benchmarking'!N:N=$G820)*('Roshan Infra Benchmarking'!E:E=$E820), 0))</f>
        <v>0</v>
      </c>
    </row>
    <row r="821" spans="4:8">
      <c r="D821" s="1" t="s">
        <v>493</v>
      </c>
      <c r="E821" s="110" t="s">
        <v>124</v>
      </c>
      <c r="G821" s="13" t="s">
        <v>85</v>
      </c>
      <c r="H821" s="9" cm="1">
        <f t="array" ref="H821">INDEX('Roshan Infra Benchmarking'!Q:Q, MATCH(1, ('Roshan Infra Benchmarking'!N:N=$G821)*('Roshan Infra Benchmarking'!E:E=$E821), 0))</f>
        <v>0</v>
      </c>
    </row>
    <row r="822" spans="4:8">
      <c r="D822" s="1" t="s">
        <v>493</v>
      </c>
      <c r="E822" s="110" t="s">
        <v>124</v>
      </c>
      <c r="G822" s="14" t="s">
        <v>86</v>
      </c>
      <c r="H822" s="9" cm="1">
        <f t="array" ref="H822">INDEX('Roshan Infra Benchmarking'!Q:Q, MATCH(1, ('Roshan Infra Benchmarking'!N:N=$G822)*('Roshan Infra Benchmarking'!E:E=$E822), 0))</f>
        <v>0</v>
      </c>
    </row>
    <row r="823" spans="4:8">
      <c r="D823" s="1" t="s">
        <v>493</v>
      </c>
      <c r="E823" s="110" t="s">
        <v>124</v>
      </c>
      <c r="G823" s="14" t="s">
        <v>87</v>
      </c>
      <c r="H823" s="9" cm="1">
        <f t="array" ref="H823">INDEX('Roshan Infra Benchmarking'!Q:Q, MATCH(1, ('Roshan Infra Benchmarking'!N:N=$G823)*('Roshan Infra Benchmarking'!E:E=$E823), 0))</f>
        <v>0</v>
      </c>
    </row>
    <row r="824" spans="4:8">
      <c r="D824" s="1" t="s">
        <v>493</v>
      </c>
      <c r="E824" s="110" t="s">
        <v>124</v>
      </c>
      <c r="G824" s="14" t="s">
        <v>499</v>
      </c>
      <c r="H824" s="9" cm="1">
        <f t="array" ref="H824">INDEX('Roshan Infra Benchmarking'!Q:Q, MATCH(1, ('Roshan Infra Benchmarking'!N:N=$G824)*('Roshan Infra Benchmarking'!E:E=$E824), 0))</f>
        <v>0</v>
      </c>
    </row>
    <row r="825" spans="4:8">
      <c r="D825" s="1" t="s">
        <v>493</v>
      </c>
      <c r="E825" s="110" t="s">
        <v>129</v>
      </c>
      <c r="G825" s="13" t="s">
        <v>64</v>
      </c>
      <c r="H825" s="9" cm="1">
        <f t="array" ref="H825">INDEX('Roshan Infra Benchmarking'!Q:Q, MATCH(1, ('Roshan Infra Benchmarking'!N:N=$G825)*('Roshan Infra Benchmarking'!E:E=$E825), 0))</f>
        <v>0</v>
      </c>
    </row>
    <row r="826" spans="4:8">
      <c r="D826" s="1" t="s">
        <v>493</v>
      </c>
      <c r="E826" s="110" t="s">
        <v>129</v>
      </c>
      <c r="G826" s="13" t="s">
        <v>65</v>
      </c>
      <c r="H826" s="9" cm="1">
        <f t="array" ref="H826">INDEX('Roshan Infra Benchmarking'!Q:Q, MATCH(1, ('Roshan Infra Benchmarking'!N:N=$G826)*('Roshan Infra Benchmarking'!E:E=$E826), 0))</f>
        <v>0</v>
      </c>
    </row>
    <row r="827" spans="4:8">
      <c r="D827" s="1" t="s">
        <v>493</v>
      </c>
      <c r="E827" s="110" t="s">
        <v>129</v>
      </c>
      <c r="G827" s="13" t="s">
        <v>66</v>
      </c>
      <c r="H827" s="9" cm="1">
        <f t="array" ref="H827">INDEX('Roshan Infra Benchmarking'!Q:Q, MATCH(1, ('Roshan Infra Benchmarking'!N:N=$G827)*('Roshan Infra Benchmarking'!E:E=$E827), 0))</f>
        <v>34.293597918493738</v>
      </c>
    </row>
    <row r="828" spans="4:8">
      <c r="D828" s="1" t="s">
        <v>493</v>
      </c>
      <c r="E828" s="110" t="s">
        <v>129</v>
      </c>
      <c r="G828" s="14" t="s">
        <v>67</v>
      </c>
      <c r="H828" s="9" cm="1">
        <f t="array" ref="H828">INDEX('Roshan Infra Benchmarking'!Q:Q, MATCH(1, ('Roshan Infra Benchmarking'!N:N=$G828)*('Roshan Infra Benchmarking'!E:E=$E828), 0))</f>
        <v>7.6400861859457567</v>
      </c>
    </row>
    <row r="829" spans="4:8">
      <c r="D829" s="1" t="s">
        <v>493</v>
      </c>
      <c r="E829" s="110" t="s">
        <v>129</v>
      </c>
      <c r="G829" s="13" t="s">
        <v>68</v>
      </c>
      <c r="H829" s="9" cm="1">
        <f t="array" ref="H829">INDEX('Roshan Infra Benchmarking'!Q:Q, MATCH(1, ('Roshan Infra Benchmarking'!N:N=$G829)*('Roshan Infra Benchmarking'!E:E=$E829), 0))</f>
        <v>0</v>
      </c>
    </row>
    <row r="830" spans="4:8">
      <c r="D830" s="1" t="s">
        <v>493</v>
      </c>
      <c r="E830" s="110" t="s">
        <v>129</v>
      </c>
      <c r="G830" s="13" t="s">
        <v>69</v>
      </c>
      <c r="H830" s="9" cm="1">
        <f t="array" ref="H830">INDEX('Roshan Infra Benchmarking'!Q:Q, MATCH(1, ('Roshan Infra Benchmarking'!N:N=$G830)*('Roshan Infra Benchmarking'!E:E=$E830), 0))</f>
        <v>56.859608486257009</v>
      </c>
    </row>
    <row r="831" spans="4:8">
      <c r="D831" s="1" t="s">
        <v>493</v>
      </c>
      <c r="E831" s="110" t="s">
        <v>129</v>
      </c>
      <c r="G831" s="13" t="s">
        <v>70</v>
      </c>
      <c r="H831" s="9" cm="1">
        <f t="array" ref="H831">INDEX('Roshan Infra Benchmarking'!Q:Q, MATCH(1, ('Roshan Infra Benchmarking'!N:N=$G831)*('Roshan Infra Benchmarking'!E:E=$E831), 0))</f>
        <v>59.243735119705079</v>
      </c>
    </row>
    <row r="832" spans="4:8">
      <c r="D832" s="1" t="s">
        <v>493</v>
      </c>
      <c r="E832" s="110" t="s">
        <v>129</v>
      </c>
      <c r="G832" s="13" t="s">
        <v>71</v>
      </c>
      <c r="H832" s="9" cm="1">
        <f t="array" ref="H832">INDEX('Roshan Infra Benchmarking'!Q:Q, MATCH(1, ('Roshan Infra Benchmarking'!N:N=$G832)*('Roshan Infra Benchmarking'!E:E=$E832), 0))</f>
        <v>39.667884100455673</v>
      </c>
    </row>
    <row r="833" spans="4:8">
      <c r="D833" s="1" t="s">
        <v>493</v>
      </c>
      <c r="E833" s="110" t="s">
        <v>129</v>
      </c>
      <c r="G833" s="13" t="s">
        <v>72</v>
      </c>
      <c r="H833" s="9" cm="1">
        <f t="array" ref="H833">INDEX('Roshan Infra Benchmarking'!Q:Q, MATCH(1, ('Roshan Infra Benchmarking'!N:N=$G833)*('Roshan Infra Benchmarking'!E:E=$E833), 0))</f>
        <v>42.226195208168015</v>
      </c>
    </row>
    <row r="834" spans="4:8">
      <c r="D834" s="1" t="s">
        <v>493</v>
      </c>
      <c r="E834" s="110" t="s">
        <v>129</v>
      </c>
      <c r="G834" s="14" t="s">
        <v>494</v>
      </c>
      <c r="H834" s="9" cm="1">
        <f t="array" ref="H834">INDEX('Roshan Infra Benchmarking'!Q:Q, MATCH(1, ('Roshan Infra Benchmarking'!N:N=$G834)*('Roshan Infra Benchmarking'!E:E=$E834), 0))</f>
        <v>0</v>
      </c>
    </row>
    <row r="835" spans="4:8">
      <c r="D835" s="1" t="s">
        <v>493</v>
      </c>
      <c r="E835" s="110" t="s">
        <v>129</v>
      </c>
      <c r="G835" s="13" t="s">
        <v>495</v>
      </c>
      <c r="H835" s="9" cm="1">
        <f t="array" ref="H835">INDEX('Roshan Infra Benchmarking'!Q:Q, MATCH(1, ('Roshan Infra Benchmarking'!N:N=$G835)*('Roshan Infra Benchmarking'!E:E=$E835), 0))</f>
        <v>0</v>
      </c>
    </row>
    <row r="836" spans="4:8">
      <c r="D836" s="1" t="s">
        <v>493</v>
      </c>
      <c r="E836" s="110" t="s">
        <v>129</v>
      </c>
      <c r="G836" s="13" t="s">
        <v>75</v>
      </c>
      <c r="H836" s="9" cm="1">
        <f t="array" ref="H836">INDEX('Roshan Infra Benchmarking'!Q:Q, MATCH(1, ('Roshan Infra Benchmarking'!N:N=$G836)*('Roshan Infra Benchmarking'!E:E=$E836), 0))</f>
        <v>0</v>
      </c>
    </row>
    <row r="837" spans="4:8">
      <c r="D837" s="1" t="s">
        <v>493</v>
      </c>
      <c r="E837" s="110" t="s">
        <v>129</v>
      </c>
      <c r="G837" s="13" t="s">
        <v>496</v>
      </c>
      <c r="H837" s="9" cm="1">
        <f t="array" ref="H837">INDEX('Roshan Infra Benchmarking'!Q:Q, MATCH(1, ('Roshan Infra Benchmarking'!N:N=$G837)*('Roshan Infra Benchmarking'!E:E=$E837), 0))</f>
        <v>0</v>
      </c>
    </row>
    <row r="838" spans="4:8">
      <c r="D838" s="1" t="s">
        <v>493</v>
      </c>
      <c r="E838" s="110" t="s">
        <v>129</v>
      </c>
      <c r="G838" s="13" t="s">
        <v>497</v>
      </c>
      <c r="H838" s="9" cm="1">
        <f t="array" ref="H838">INDEX('Roshan Infra Benchmarking'!Q:Q, MATCH(1, ('Roshan Infra Benchmarking'!N:N=$G838)*('Roshan Infra Benchmarking'!E:E=$E838), 0))</f>
        <v>0</v>
      </c>
    </row>
    <row r="839" spans="4:8">
      <c r="D839" s="1" t="s">
        <v>493</v>
      </c>
      <c r="E839" s="110" t="s">
        <v>129</v>
      </c>
      <c r="G839" s="13" t="s">
        <v>498</v>
      </c>
      <c r="H839" s="9" cm="1">
        <f t="array" ref="H839">INDEX('Roshan Infra Benchmarking'!Q:Q, MATCH(1, ('Roshan Infra Benchmarking'!N:N=$G839)*('Roshan Infra Benchmarking'!E:E=$E839), 0))</f>
        <v>0</v>
      </c>
    </row>
    <row r="840" spans="4:8">
      <c r="D840" s="1" t="s">
        <v>493</v>
      </c>
      <c r="E840" s="110" t="s">
        <v>129</v>
      </c>
      <c r="G840" s="14" t="s">
        <v>79</v>
      </c>
      <c r="H840" s="9" cm="1">
        <f t="array" ref="H840">INDEX('Roshan Infra Benchmarking'!Q:Q, MATCH(1, ('Roshan Infra Benchmarking'!N:N=$G840)*('Roshan Infra Benchmarking'!E:E=$E840), 0))</f>
        <v>8.741388209648747</v>
      </c>
    </row>
    <row r="841" spans="4:8">
      <c r="D841" s="1" t="s">
        <v>493</v>
      </c>
      <c r="E841" s="110" t="s">
        <v>129</v>
      </c>
      <c r="G841" s="14" t="s">
        <v>80</v>
      </c>
      <c r="H841" s="9" cm="1">
        <f t="array" ref="H841">INDEX('Roshan Infra Benchmarking'!Q:Q, MATCH(1, ('Roshan Infra Benchmarking'!N:N=$G841)*('Roshan Infra Benchmarking'!E:E=$E841), 0))</f>
        <v>24.88432896310756</v>
      </c>
    </row>
    <row r="842" spans="4:8">
      <c r="D842" s="1" t="s">
        <v>493</v>
      </c>
      <c r="E842" s="110" t="s">
        <v>129</v>
      </c>
      <c r="G842" s="14" t="s">
        <v>81</v>
      </c>
      <c r="H842" s="9" cm="1">
        <f t="array" ref="H842">INDEX('Roshan Infra Benchmarking'!Q:Q, MATCH(1, ('Roshan Infra Benchmarking'!N:N=$G842)*('Roshan Infra Benchmarking'!E:E=$E842), 0))</f>
        <v>12.394542314478553</v>
      </c>
    </row>
    <row r="843" spans="4:8">
      <c r="D843" s="1" t="s">
        <v>493</v>
      </c>
      <c r="E843" s="110" t="s">
        <v>129</v>
      </c>
      <c r="G843" s="14" t="s">
        <v>82</v>
      </c>
      <c r="H843" s="9" cm="1">
        <f t="array" ref="H843">INDEX('Roshan Infra Benchmarking'!Q:Q, MATCH(1, ('Roshan Infra Benchmarking'!N:N=$G843)*('Roshan Infra Benchmarking'!E:E=$E843), 0))</f>
        <v>0</v>
      </c>
    </row>
    <row r="844" spans="4:8">
      <c r="D844" s="1" t="s">
        <v>493</v>
      </c>
      <c r="E844" s="110" t="s">
        <v>129</v>
      </c>
      <c r="G844" s="14" t="s">
        <v>83</v>
      </c>
      <c r="H844" s="9" cm="1">
        <f t="array" ref="H844">INDEX('Roshan Infra Benchmarking'!Q:Q, MATCH(1, ('Roshan Infra Benchmarking'!N:N=$G844)*('Roshan Infra Benchmarking'!E:E=$E844), 0))</f>
        <v>0</v>
      </c>
    </row>
    <row r="845" spans="4:8">
      <c r="D845" s="1" t="s">
        <v>493</v>
      </c>
      <c r="E845" s="110" t="s">
        <v>129</v>
      </c>
      <c r="G845" s="13" t="s">
        <v>84</v>
      </c>
      <c r="H845" s="9" cm="1">
        <f t="array" ref="H845">INDEX('Roshan Infra Benchmarking'!Q:Q, MATCH(1, ('Roshan Infra Benchmarking'!N:N=$G845)*('Roshan Infra Benchmarking'!E:E=$E845), 0))</f>
        <v>0</v>
      </c>
    </row>
    <row r="846" spans="4:8">
      <c r="D846" s="1" t="s">
        <v>493</v>
      </c>
      <c r="E846" s="110" t="s">
        <v>129</v>
      </c>
      <c r="G846" s="14" t="s">
        <v>85</v>
      </c>
      <c r="H846" s="9" cm="1">
        <f t="array" ref="H846">INDEX('Roshan Infra Benchmarking'!Q:Q, MATCH(1, ('Roshan Infra Benchmarking'!N:N=$G846)*('Roshan Infra Benchmarking'!E:E=$E846), 0))</f>
        <v>0</v>
      </c>
    </row>
    <row r="847" spans="4:8">
      <c r="D847" s="1" t="s">
        <v>493</v>
      </c>
      <c r="E847" s="110" t="s">
        <v>129</v>
      </c>
      <c r="G847" s="14" t="s">
        <v>86</v>
      </c>
      <c r="H847" s="9" cm="1">
        <f t="array" ref="H847">INDEX('Roshan Infra Benchmarking'!Q:Q, MATCH(1, ('Roshan Infra Benchmarking'!N:N=$G847)*('Roshan Infra Benchmarking'!E:E=$E847), 0))</f>
        <v>0</v>
      </c>
    </row>
    <row r="848" spans="4:8">
      <c r="D848" s="1" t="s">
        <v>493</v>
      </c>
      <c r="E848" s="110" t="s">
        <v>129</v>
      </c>
      <c r="G848" s="14" t="s">
        <v>87</v>
      </c>
      <c r="H848" s="9" cm="1">
        <f t="array" ref="H848">INDEX('Roshan Infra Benchmarking'!Q:Q, MATCH(1, ('Roshan Infra Benchmarking'!N:N=$G848)*('Roshan Infra Benchmarking'!E:E=$E848), 0))</f>
        <v>0</v>
      </c>
    </row>
    <row r="849" spans="4:8">
      <c r="D849" s="1" t="s">
        <v>493</v>
      </c>
      <c r="E849" s="110" t="s">
        <v>129</v>
      </c>
      <c r="G849" s="13" t="s">
        <v>499</v>
      </c>
      <c r="H849" s="9" cm="1">
        <f t="array" ref="H849">INDEX('Roshan Infra Benchmarking'!Q:Q, MATCH(1, ('Roshan Infra Benchmarking'!N:N=$G849)*('Roshan Infra Benchmarking'!E:E=$E849), 0))</f>
        <v>0</v>
      </c>
    </row>
    <row r="850" spans="4:8">
      <c r="D850" s="1" t="s">
        <v>493</v>
      </c>
      <c r="E850" s="110" t="s">
        <v>133</v>
      </c>
      <c r="G850" s="13" t="s">
        <v>64</v>
      </c>
      <c r="H850" s="9" cm="1">
        <f t="array" ref="H850">INDEX('Roshan Infra Benchmarking'!Q:Q, MATCH(1, ('Roshan Infra Benchmarking'!N:N=$G850)*('Roshan Infra Benchmarking'!E:E=$E850), 0))</f>
        <v>0</v>
      </c>
    </row>
    <row r="851" spans="4:8">
      <c r="D851" s="1" t="s">
        <v>493</v>
      </c>
      <c r="E851" s="110" t="s">
        <v>133</v>
      </c>
      <c r="G851" s="13" t="s">
        <v>65</v>
      </c>
      <c r="H851" s="9" cm="1">
        <f t="array" ref="H851">INDEX('Roshan Infra Benchmarking'!Q:Q, MATCH(1, ('Roshan Infra Benchmarking'!N:N=$G851)*('Roshan Infra Benchmarking'!E:E=$E851), 0))</f>
        <v>0</v>
      </c>
    </row>
    <row r="852" spans="4:8">
      <c r="D852" s="1" t="s">
        <v>493</v>
      </c>
      <c r="E852" s="110" t="s">
        <v>133</v>
      </c>
      <c r="G852" s="14" t="s">
        <v>66</v>
      </c>
      <c r="H852" s="9" cm="1">
        <f t="array" ref="H852">INDEX('Roshan Infra Benchmarking'!Q:Q, MATCH(1, ('Roshan Infra Benchmarking'!N:N=$G852)*('Roshan Infra Benchmarking'!E:E=$E852), 0))</f>
        <v>22.707449153892338</v>
      </c>
    </row>
    <row r="853" spans="4:8">
      <c r="D853" s="1" t="s">
        <v>493</v>
      </c>
      <c r="E853" s="110" t="s">
        <v>133</v>
      </c>
      <c r="G853" s="13" t="s">
        <v>67</v>
      </c>
      <c r="H853" s="9" cm="1">
        <f t="array" ref="H853">INDEX('Roshan Infra Benchmarking'!Q:Q, MATCH(1, ('Roshan Infra Benchmarking'!N:N=$G853)*('Roshan Infra Benchmarking'!E:E=$E853), 0))</f>
        <v>9.6614617584136102</v>
      </c>
    </row>
    <row r="854" spans="4:8">
      <c r="D854" s="1" t="s">
        <v>493</v>
      </c>
      <c r="E854" s="110" t="s">
        <v>133</v>
      </c>
      <c r="G854" s="13" t="s">
        <v>68</v>
      </c>
      <c r="H854" s="9" cm="1">
        <f t="array" ref="H854">INDEX('Roshan Infra Benchmarking'!Q:Q, MATCH(1, ('Roshan Infra Benchmarking'!N:N=$G854)*('Roshan Infra Benchmarking'!E:E=$E854), 0))</f>
        <v>0</v>
      </c>
    </row>
    <row r="855" spans="4:8">
      <c r="D855" s="1" t="s">
        <v>493</v>
      </c>
      <c r="E855" s="110" t="s">
        <v>133</v>
      </c>
      <c r="G855" s="13" t="s">
        <v>69</v>
      </c>
      <c r="H855" s="9" cm="1">
        <f t="array" ref="H855">INDEX('Roshan Infra Benchmarking'!Q:Q, MATCH(1, ('Roshan Infra Benchmarking'!N:N=$G855)*('Roshan Infra Benchmarking'!E:E=$E855), 0))</f>
        <v>61.881187755158848</v>
      </c>
    </row>
    <row r="856" spans="4:8">
      <c r="D856" s="1" t="s">
        <v>493</v>
      </c>
      <c r="E856" s="110" t="s">
        <v>133</v>
      </c>
      <c r="G856" s="13" t="s">
        <v>70</v>
      </c>
      <c r="H856" s="9" cm="1">
        <f t="array" ref="H856">INDEX('Roshan Infra Benchmarking'!Q:Q, MATCH(1, ('Roshan Infra Benchmarking'!N:N=$G856)*('Roshan Infra Benchmarking'!E:E=$E856), 0))</f>
        <v>62.135281579475816</v>
      </c>
    </row>
    <row r="857" spans="4:8">
      <c r="D857" s="1" t="s">
        <v>493</v>
      </c>
      <c r="E857" s="110" t="s">
        <v>133</v>
      </c>
      <c r="G857" s="13" t="s">
        <v>71</v>
      </c>
      <c r="H857" s="9" cm="1">
        <f t="array" ref="H857">INDEX('Roshan Infra Benchmarking'!Q:Q, MATCH(1, ('Roshan Infra Benchmarking'!N:N=$G857)*('Roshan Infra Benchmarking'!E:E=$E857), 0))</f>
        <v>47.593751423961812</v>
      </c>
    </row>
    <row r="858" spans="4:8">
      <c r="D858" s="1" t="s">
        <v>493</v>
      </c>
      <c r="E858" s="110" t="s">
        <v>133</v>
      </c>
      <c r="G858" s="14" t="s">
        <v>72</v>
      </c>
      <c r="H858" s="9" cm="1">
        <f t="array" ref="H858">INDEX('Roshan Infra Benchmarking'!Q:Q, MATCH(1, ('Roshan Infra Benchmarking'!N:N=$G858)*('Roshan Infra Benchmarking'!E:E=$E858), 0))</f>
        <v>36.825613635762295</v>
      </c>
    </row>
    <row r="859" spans="4:8">
      <c r="D859" s="1" t="s">
        <v>493</v>
      </c>
      <c r="E859" s="110" t="s">
        <v>133</v>
      </c>
      <c r="G859" s="13" t="s">
        <v>494</v>
      </c>
      <c r="H859" s="9" cm="1">
        <f t="array" ref="H859">INDEX('Roshan Infra Benchmarking'!Q:Q, MATCH(1, ('Roshan Infra Benchmarking'!N:N=$G859)*('Roshan Infra Benchmarking'!E:E=$E859), 0))</f>
        <v>0</v>
      </c>
    </row>
    <row r="860" spans="4:8">
      <c r="D860" s="1" t="s">
        <v>493</v>
      </c>
      <c r="E860" s="110" t="s">
        <v>133</v>
      </c>
      <c r="G860" s="13" t="s">
        <v>495</v>
      </c>
      <c r="H860" s="9" cm="1">
        <f t="array" ref="H860">INDEX('Roshan Infra Benchmarking'!Q:Q, MATCH(1, ('Roshan Infra Benchmarking'!N:N=$G860)*('Roshan Infra Benchmarking'!E:E=$E860), 0))</f>
        <v>0</v>
      </c>
    </row>
    <row r="861" spans="4:8">
      <c r="D861" s="1" t="s">
        <v>493</v>
      </c>
      <c r="E861" s="110" t="s">
        <v>133</v>
      </c>
      <c r="G861" s="13" t="s">
        <v>75</v>
      </c>
      <c r="H861" s="9" cm="1">
        <f t="array" ref="H861">INDEX('Roshan Infra Benchmarking'!Q:Q, MATCH(1, ('Roshan Infra Benchmarking'!N:N=$G861)*('Roshan Infra Benchmarking'!E:E=$E861), 0))</f>
        <v>0</v>
      </c>
    </row>
    <row r="862" spans="4:8">
      <c r="D862" s="1" t="s">
        <v>493</v>
      </c>
      <c r="E862" s="110" t="s">
        <v>133</v>
      </c>
      <c r="G862" s="13" t="s">
        <v>496</v>
      </c>
      <c r="H862" s="9" cm="1">
        <f t="array" ref="H862">INDEX('Roshan Infra Benchmarking'!Q:Q, MATCH(1, ('Roshan Infra Benchmarking'!N:N=$G862)*('Roshan Infra Benchmarking'!E:E=$E862), 0))</f>
        <v>0</v>
      </c>
    </row>
    <row r="863" spans="4:8">
      <c r="D863" s="1" t="s">
        <v>493</v>
      </c>
      <c r="E863" s="110" t="s">
        <v>133</v>
      </c>
      <c r="G863" s="13" t="s">
        <v>497</v>
      </c>
      <c r="H863" s="9" cm="1">
        <f t="array" ref="H863">INDEX('Roshan Infra Benchmarking'!Q:Q, MATCH(1, ('Roshan Infra Benchmarking'!N:N=$G863)*('Roshan Infra Benchmarking'!E:E=$E863), 0))</f>
        <v>0</v>
      </c>
    </row>
    <row r="864" spans="4:8">
      <c r="D864" s="1" t="s">
        <v>493</v>
      </c>
      <c r="E864" s="110" t="s">
        <v>133</v>
      </c>
      <c r="G864" s="14" t="s">
        <v>498</v>
      </c>
      <c r="H864" s="9" cm="1">
        <f t="array" ref="H864">INDEX('Roshan Infra Benchmarking'!Q:Q, MATCH(1, ('Roshan Infra Benchmarking'!N:N=$G864)*('Roshan Infra Benchmarking'!E:E=$E864), 0))</f>
        <v>0</v>
      </c>
    </row>
    <row r="865" spans="4:8">
      <c r="D865" s="1" t="s">
        <v>493</v>
      </c>
      <c r="E865" s="110" t="s">
        <v>133</v>
      </c>
      <c r="G865" s="14" t="s">
        <v>79</v>
      </c>
      <c r="H865" s="9" cm="1">
        <f t="array" ref="H865">INDEX('Roshan Infra Benchmarking'!Q:Q, MATCH(1, ('Roshan Infra Benchmarking'!N:N=$G865)*('Roshan Infra Benchmarking'!E:E=$E865), 0))</f>
        <v>8.5606808121020546</v>
      </c>
    </row>
    <row r="866" spans="4:8">
      <c r="D866" s="1" t="s">
        <v>493</v>
      </c>
      <c r="E866" s="110" t="s">
        <v>133</v>
      </c>
      <c r="G866" s="14" t="s">
        <v>80</v>
      </c>
      <c r="H866" s="9" cm="1">
        <f t="array" ref="H866">INDEX('Roshan Infra Benchmarking'!Q:Q, MATCH(1, ('Roshan Infra Benchmarking'!N:N=$G866)*('Roshan Infra Benchmarking'!E:E=$E866), 0))</f>
        <v>26.310933210026086</v>
      </c>
    </row>
    <row r="867" spans="4:8">
      <c r="D867" s="1" t="s">
        <v>493</v>
      </c>
      <c r="E867" s="110" t="s">
        <v>133</v>
      </c>
      <c r="G867" s="14" t="s">
        <v>81</v>
      </c>
      <c r="H867" s="9" cm="1">
        <f t="array" ref="H867">INDEX('Roshan Infra Benchmarking'!Q:Q, MATCH(1, ('Roshan Infra Benchmarking'!N:N=$G867)*('Roshan Infra Benchmarking'!E:E=$E867), 0))</f>
        <v>16.177328491326641</v>
      </c>
    </row>
    <row r="868" spans="4:8">
      <c r="D868" s="1" t="s">
        <v>493</v>
      </c>
      <c r="E868" s="110" t="s">
        <v>133</v>
      </c>
      <c r="G868" s="14" t="s">
        <v>82</v>
      </c>
      <c r="H868" s="9" cm="1">
        <f t="array" ref="H868">INDEX('Roshan Infra Benchmarking'!Q:Q, MATCH(1, ('Roshan Infra Benchmarking'!N:N=$G868)*('Roshan Infra Benchmarking'!E:E=$E868), 0))</f>
        <v>0</v>
      </c>
    </row>
    <row r="869" spans="4:8">
      <c r="D869" s="1" t="s">
        <v>493</v>
      </c>
      <c r="E869" s="110" t="s">
        <v>133</v>
      </c>
      <c r="G869" s="13" t="s">
        <v>83</v>
      </c>
      <c r="H869" s="9" cm="1">
        <f t="array" ref="H869">INDEX('Roshan Infra Benchmarking'!Q:Q, MATCH(1, ('Roshan Infra Benchmarking'!N:N=$G869)*('Roshan Infra Benchmarking'!E:E=$E869), 0))</f>
        <v>0</v>
      </c>
    </row>
    <row r="870" spans="4:8">
      <c r="D870" s="1" t="s">
        <v>493</v>
      </c>
      <c r="E870" s="110" t="s">
        <v>133</v>
      </c>
      <c r="G870" s="14" t="s">
        <v>84</v>
      </c>
      <c r="H870" s="9" cm="1">
        <f t="array" ref="H870">INDEX('Roshan Infra Benchmarking'!Q:Q, MATCH(1, ('Roshan Infra Benchmarking'!N:N=$G870)*('Roshan Infra Benchmarking'!E:E=$E870), 0))</f>
        <v>0</v>
      </c>
    </row>
    <row r="871" spans="4:8">
      <c r="D871" s="1" t="s">
        <v>493</v>
      </c>
      <c r="E871" s="110" t="s">
        <v>133</v>
      </c>
      <c r="G871" s="14" t="s">
        <v>85</v>
      </c>
      <c r="H871" s="9" cm="1">
        <f t="array" ref="H871">INDEX('Roshan Infra Benchmarking'!Q:Q, MATCH(1, ('Roshan Infra Benchmarking'!N:N=$G871)*('Roshan Infra Benchmarking'!E:E=$E871), 0))</f>
        <v>0</v>
      </c>
    </row>
    <row r="872" spans="4:8">
      <c r="D872" s="1" t="s">
        <v>493</v>
      </c>
      <c r="E872" s="110" t="s">
        <v>133</v>
      </c>
      <c r="G872" s="14" t="s">
        <v>86</v>
      </c>
      <c r="H872" s="9" cm="1">
        <f t="array" ref="H872">INDEX('Roshan Infra Benchmarking'!Q:Q, MATCH(1, ('Roshan Infra Benchmarking'!N:N=$G872)*('Roshan Infra Benchmarking'!E:E=$E872), 0))</f>
        <v>0</v>
      </c>
    </row>
    <row r="873" spans="4:8">
      <c r="D873" s="1" t="s">
        <v>493</v>
      </c>
      <c r="E873" s="110" t="s">
        <v>133</v>
      </c>
      <c r="G873" s="13" t="s">
        <v>87</v>
      </c>
      <c r="H873" s="9" cm="1">
        <f t="array" ref="H873">INDEX('Roshan Infra Benchmarking'!Q:Q, MATCH(1, ('Roshan Infra Benchmarking'!N:N=$G873)*('Roshan Infra Benchmarking'!E:E=$E873), 0))</f>
        <v>0</v>
      </c>
    </row>
    <row r="874" spans="4:8">
      <c r="D874" s="1" t="s">
        <v>493</v>
      </c>
      <c r="E874" s="110" t="s">
        <v>133</v>
      </c>
      <c r="G874" s="13" t="s">
        <v>499</v>
      </c>
      <c r="H874" s="9" cm="1">
        <f t="array" ref="H874">INDEX('Roshan Infra Benchmarking'!Q:Q, MATCH(1, ('Roshan Infra Benchmarking'!N:N=$G874)*('Roshan Infra Benchmarking'!E:E=$E874), 0))</f>
        <v>0</v>
      </c>
    </row>
    <row r="875" spans="4:8">
      <c r="D875" s="1" t="s">
        <v>493</v>
      </c>
      <c r="E875" s="110" t="s">
        <v>136</v>
      </c>
      <c r="G875" s="13" t="s">
        <v>64</v>
      </c>
      <c r="H875" s="9" cm="1">
        <f t="array" ref="H875">INDEX('Roshan Infra Benchmarking'!Q:Q, MATCH(1, ('Roshan Infra Benchmarking'!N:N=$G875)*('Roshan Infra Benchmarking'!E:E=$E875), 0))</f>
        <v>0</v>
      </c>
    </row>
    <row r="876" spans="4:8">
      <c r="D876" s="1" t="s">
        <v>493</v>
      </c>
      <c r="E876" s="110" t="s">
        <v>136</v>
      </c>
      <c r="G876" s="14" t="s">
        <v>65</v>
      </c>
      <c r="H876" s="9" cm="1">
        <f t="array" ref="H876">INDEX('Roshan Infra Benchmarking'!Q:Q, MATCH(1, ('Roshan Infra Benchmarking'!N:N=$G876)*('Roshan Infra Benchmarking'!E:E=$E876), 0))</f>
        <v>0</v>
      </c>
    </row>
    <row r="877" spans="4:8">
      <c r="D877" s="1" t="s">
        <v>493</v>
      </c>
      <c r="E877" s="110" t="s">
        <v>136</v>
      </c>
      <c r="G877" s="13" t="s">
        <v>66</v>
      </c>
      <c r="H877" s="9" cm="1">
        <f t="array" ref="H877">INDEX('Roshan Infra Benchmarking'!Q:Q, MATCH(1, ('Roshan Infra Benchmarking'!N:N=$G877)*('Roshan Infra Benchmarking'!E:E=$E877), 0))</f>
        <v>0</v>
      </c>
    </row>
    <row r="878" spans="4:8">
      <c r="D878" s="1" t="s">
        <v>493</v>
      </c>
      <c r="E878" s="110" t="s">
        <v>136</v>
      </c>
      <c r="G878" s="13" t="s">
        <v>67</v>
      </c>
      <c r="H878" s="9" cm="1">
        <f t="array" ref="H878">INDEX('Roshan Infra Benchmarking'!Q:Q, MATCH(1, ('Roshan Infra Benchmarking'!N:N=$G878)*('Roshan Infra Benchmarking'!E:E=$E878), 0))</f>
        <v>6.1933274682252035</v>
      </c>
    </row>
    <row r="879" spans="4:8">
      <c r="D879" s="1" t="s">
        <v>493</v>
      </c>
      <c r="E879" s="110" t="s">
        <v>136</v>
      </c>
      <c r="G879" s="13" t="s">
        <v>68</v>
      </c>
      <c r="H879" s="9" cm="1">
        <f t="array" ref="H879">INDEX('Roshan Infra Benchmarking'!Q:Q, MATCH(1, ('Roshan Infra Benchmarking'!N:N=$G879)*('Roshan Infra Benchmarking'!E:E=$E879), 0))</f>
        <v>0</v>
      </c>
    </row>
    <row r="880" spans="4:8">
      <c r="D880" s="1" t="s">
        <v>493</v>
      </c>
      <c r="E880" s="110" t="s">
        <v>136</v>
      </c>
      <c r="G880" s="13" t="s">
        <v>69</v>
      </c>
      <c r="H880" s="9" cm="1">
        <f t="array" ref="H880">INDEX('Roshan Infra Benchmarking'!Q:Q, MATCH(1, ('Roshan Infra Benchmarking'!N:N=$G880)*('Roshan Infra Benchmarking'!E:E=$E880), 0))</f>
        <v>38.281443884564794</v>
      </c>
    </row>
    <row r="881" spans="4:8">
      <c r="D881" s="1" t="s">
        <v>493</v>
      </c>
      <c r="E881" s="110" t="s">
        <v>136</v>
      </c>
      <c r="G881" s="13" t="s">
        <v>70</v>
      </c>
      <c r="H881" s="9" cm="1">
        <f t="array" ref="H881">INDEX('Roshan Infra Benchmarking'!Q:Q, MATCH(1, ('Roshan Infra Benchmarking'!N:N=$G881)*('Roshan Infra Benchmarking'!E:E=$E881), 0))</f>
        <v>24.181911321467826</v>
      </c>
    </row>
    <row r="882" spans="4:8">
      <c r="D882" s="1" t="s">
        <v>493</v>
      </c>
      <c r="E882" s="110" t="s">
        <v>136</v>
      </c>
      <c r="G882" s="14" t="s">
        <v>71</v>
      </c>
      <c r="H882" s="9" cm="1">
        <f t="array" ref="H882">INDEX('Roshan Infra Benchmarking'!Q:Q, MATCH(1, ('Roshan Infra Benchmarking'!N:N=$G882)*('Roshan Infra Benchmarking'!E:E=$E882), 0))</f>
        <v>24.629958233850751</v>
      </c>
    </row>
    <row r="883" spans="4:8">
      <c r="D883" s="1" t="s">
        <v>493</v>
      </c>
      <c r="E883" s="110" t="s">
        <v>136</v>
      </c>
      <c r="G883" s="13" t="s">
        <v>72</v>
      </c>
      <c r="H883" s="9" cm="1">
        <f t="array" ref="H883">INDEX('Roshan Infra Benchmarking'!Q:Q, MATCH(1, ('Roshan Infra Benchmarking'!N:N=$G883)*('Roshan Infra Benchmarking'!E:E=$E883), 0))</f>
        <v>48.954619832843946</v>
      </c>
    </row>
    <row r="884" spans="4:8">
      <c r="D884" s="1" t="s">
        <v>493</v>
      </c>
      <c r="E884" s="110" t="s">
        <v>136</v>
      </c>
      <c r="G884" s="13" t="s">
        <v>494</v>
      </c>
      <c r="H884" s="9" cm="1">
        <f t="array" ref="H884">INDEX('Roshan Infra Benchmarking'!Q:Q, MATCH(1, ('Roshan Infra Benchmarking'!N:N=$G884)*('Roshan Infra Benchmarking'!E:E=$E884), 0))</f>
        <v>0</v>
      </c>
    </row>
    <row r="885" spans="4:8">
      <c r="D885" s="1" t="s">
        <v>493</v>
      </c>
      <c r="E885" s="110" t="s">
        <v>136</v>
      </c>
      <c r="G885" s="13" t="s">
        <v>495</v>
      </c>
      <c r="H885" s="9" cm="1">
        <f t="array" ref="H885">INDEX('Roshan Infra Benchmarking'!Q:Q, MATCH(1, ('Roshan Infra Benchmarking'!N:N=$G885)*('Roshan Infra Benchmarking'!E:E=$E885), 0))</f>
        <v>0</v>
      </c>
    </row>
    <row r="886" spans="4:8">
      <c r="D886" s="1" t="s">
        <v>493</v>
      </c>
      <c r="E886" s="110" t="s">
        <v>136</v>
      </c>
      <c r="G886" s="13" t="s">
        <v>75</v>
      </c>
      <c r="H886" s="9" cm="1">
        <f t="array" ref="H886">INDEX('Roshan Infra Benchmarking'!Q:Q, MATCH(1, ('Roshan Infra Benchmarking'!N:N=$G886)*('Roshan Infra Benchmarking'!E:E=$E886), 0))</f>
        <v>0</v>
      </c>
    </row>
    <row r="887" spans="4:8">
      <c r="D887" s="1" t="s">
        <v>493</v>
      </c>
      <c r="E887" s="110" t="s">
        <v>136</v>
      </c>
      <c r="G887" s="13" t="s">
        <v>496</v>
      </c>
      <c r="H887" s="9" cm="1">
        <f t="array" ref="H887">INDEX('Roshan Infra Benchmarking'!Q:Q, MATCH(1, ('Roshan Infra Benchmarking'!N:N=$G887)*('Roshan Infra Benchmarking'!E:E=$E887), 0))</f>
        <v>0</v>
      </c>
    </row>
    <row r="888" spans="4:8">
      <c r="D888" s="1" t="s">
        <v>493</v>
      </c>
      <c r="E888" s="110" t="s">
        <v>136</v>
      </c>
      <c r="G888" s="14" t="s">
        <v>497</v>
      </c>
      <c r="H888" s="9" cm="1">
        <f t="array" ref="H888">INDEX('Roshan Infra Benchmarking'!Q:Q, MATCH(1, ('Roshan Infra Benchmarking'!N:N=$G888)*('Roshan Infra Benchmarking'!E:E=$E888), 0))</f>
        <v>0</v>
      </c>
    </row>
    <row r="889" spans="4:8">
      <c r="D889" s="1" t="s">
        <v>493</v>
      </c>
      <c r="E889" s="110" t="s">
        <v>136</v>
      </c>
      <c r="G889" s="14" t="s">
        <v>498</v>
      </c>
      <c r="H889" s="9" cm="1">
        <f t="array" ref="H889">INDEX('Roshan Infra Benchmarking'!Q:Q, MATCH(1, ('Roshan Infra Benchmarking'!N:N=$G889)*('Roshan Infra Benchmarking'!E:E=$E889), 0))</f>
        <v>0</v>
      </c>
    </row>
    <row r="890" spans="4:8">
      <c r="D890" s="1" t="s">
        <v>493</v>
      </c>
      <c r="E890" s="110" t="s">
        <v>136</v>
      </c>
      <c r="G890" s="14" t="s">
        <v>79</v>
      </c>
      <c r="H890" s="9" cm="1">
        <f t="array" ref="H890">INDEX('Roshan Infra Benchmarking'!Q:Q, MATCH(1, ('Roshan Infra Benchmarking'!N:N=$G890)*('Roshan Infra Benchmarking'!E:E=$E890), 0))</f>
        <v>59</v>
      </c>
    </row>
    <row r="891" spans="4:8">
      <c r="D891" s="1" t="s">
        <v>493</v>
      </c>
      <c r="E891" s="110" t="s">
        <v>136</v>
      </c>
      <c r="G891" s="14" t="s">
        <v>80</v>
      </c>
      <c r="H891" s="9" cm="1">
        <f t="array" ref="H891">INDEX('Roshan Infra Benchmarking'!Q:Q, MATCH(1, ('Roshan Infra Benchmarking'!N:N=$G891)*('Roshan Infra Benchmarking'!E:E=$E891), 0))</f>
        <v>4.2733079268166962</v>
      </c>
    </row>
    <row r="892" spans="4:8">
      <c r="D892" s="1" t="s">
        <v>493</v>
      </c>
      <c r="E892" s="110" t="s">
        <v>136</v>
      </c>
      <c r="G892" s="14" t="s">
        <v>81</v>
      </c>
      <c r="H892" s="9" cm="1">
        <f t="array" ref="H892">INDEX('Roshan Infra Benchmarking'!Q:Q, MATCH(1, ('Roshan Infra Benchmarking'!N:N=$G892)*('Roshan Infra Benchmarking'!E:E=$E892), 0))</f>
        <v>4.6647877546024032</v>
      </c>
    </row>
    <row r="893" spans="4:8">
      <c r="D893" s="1" t="s">
        <v>493</v>
      </c>
      <c r="E893" s="110" t="s">
        <v>136</v>
      </c>
      <c r="G893" s="13" t="s">
        <v>82</v>
      </c>
      <c r="H893" s="9" cm="1">
        <f t="array" ref="H893">INDEX('Roshan Infra Benchmarking'!Q:Q, MATCH(1, ('Roshan Infra Benchmarking'!N:N=$G893)*('Roshan Infra Benchmarking'!E:E=$E893), 0))</f>
        <v>0</v>
      </c>
    </row>
    <row r="894" spans="4:8">
      <c r="D894" s="1" t="s">
        <v>493</v>
      </c>
      <c r="E894" s="110" t="s">
        <v>136</v>
      </c>
      <c r="G894" s="14" t="s">
        <v>83</v>
      </c>
      <c r="H894" s="9" cm="1">
        <f t="array" ref="H894">INDEX('Roshan Infra Benchmarking'!Q:Q, MATCH(1, ('Roshan Infra Benchmarking'!N:N=$G894)*('Roshan Infra Benchmarking'!E:E=$E894), 0))</f>
        <v>0</v>
      </c>
    </row>
    <row r="895" spans="4:8">
      <c r="D895" s="1" t="s">
        <v>493</v>
      </c>
      <c r="E895" s="110" t="s">
        <v>136</v>
      </c>
      <c r="G895" s="14" t="s">
        <v>84</v>
      </c>
      <c r="H895" s="9" cm="1">
        <f t="array" ref="H895">INDEX('Roshan Infra Benchmarking'!Q:Q, MATCH(1, ('Roshan Infra Benchmarking'!N:N=$G895)*('Roshan Infra Benchmarking'!E:E=$E895), 0))</f>
        <v>0</v>
      </c>
    </row>
    <row r="896" spans="4:8">
      <c r="D896" s="1" t="s">
        <v>493</v>
      </c>
      <c r="E896" s="110" t="s">
        <v>136</v>
      </c>
      <c r="G896" s="14" t="s">
        <v>85</v>
      </c>
      <c r="H896" s="9" cm="1">
        <f t="array" ref="H896">INDEX('Roshan Infra Benchmarking'!Q:Q, MATCH(1, ('Roshan Infra Benchmarking'!N:N=$G896)*('Roshan Infra Benchmarking'!E:E=$E896), 0))</f>
        <v>0</v>
      </c>
    </row>
    <row r="897" spans="4:8">
      <c r="D897" s="1" t="s">
        <v>493</v>
      </c>
      <c r="E897" s="110" t="s">
        <v>136</v>
      </c>
      <c r="G897" s="13" t="s">
        <v>86</v>
      </c>
      <c r="H897" s="9" cm="1">
        <f t="array" ref="H897">INDEX('Roshan Infra Benchmarking'!Q:Q, MATCH(1, ('Roshan Infra Benchmarking'!N:N=$G897)*('Roshan Infra Benchmarking'!E:E=$E897), 0))</f>
        <v>0</v>
      </c>
    </row>
    <row r="898" spans="4:8">
      <c r="D898" s="1" t="s">
        <v>493</v>
      </c>
      <c r="E898" s="110" t="s">
        <v>136</v>
      </c>
      <c r="G898" s="13" t="s">
        <v>87</v>
      </c>
      <c r="H898" s="9" cm="1">
        <f t="array" ref="H898">INDEX('Roshan Infra Benchmarking'!Q:Q, MATCH(1, ('Roshan Infra Benchmarking'!N:N=$G898)*('Roshan Infra Benchmarking'!E:E=$E898), 0))</f>
        <v>0</v>
      </c>
    </row>
    <row r="899" spans="4:8">
      <c r="D899" s="1" t="s">
        <v>493</v>
      </c>
      <c r="E899" s="110" t="s">
        <v>136</v>
      </c>
      <c r="G899" s="13" t="s">
        <v>499</v>
      </c>
      <c r="H899" s="9" cm="1">
        <f t="array" ref="H899">INDEX('Roshan Infra Benchmarking'!Q:Q, MATCH(1, ('Roshan Infra Benchmarking'!N:N=$G899)*('Roshan Infra Benchmarking'!E:E=$E899), 0))</f>
        <v>0</v>
      </c>
    </row>
    <row r="900" spans="4:8">
      <c r="D900" s="1" t="s">
        <v>493</v>
      </c>
      <c r="E900" s="110" t="s">
        <v>140</v>
      </c>
      <c r="G900" s="14" t="s">
        <v>64</v>
      </c>
      <c r="H900" s="9" cm="1">
        <f t="array" ref="H900">INDEX('Roshan Infra Benchmarking'!Q:Q, MATCH(1, ('Roshan Infra Benchmarking'!N:N=$G900)*('Roshan Infra Benchmarking'!E:E=$E900), 0))</f>
        <v>0</v>
      </c>
    </row>
    <row r="901" spans="4:8">
      <c r="D901" s="1" t="s">
        <v>493</v>
      </c>
      <c r="E901" s="110" t="s">
        <v>140</v>
      </c>
      <c r="G901" s="13" t="s">
        <v>65</v>
      </c>
      <c r="H901" s="9" cm="1">
        <f t="array" ref="H901">INDEX('Roshan Infra Benchmarking'!Q:Q, MATCH(1, ('Roshan Infra Benchmarking'!N:N=$G901)*('Roshan Infra Benchmarking'!E:E=$E901), 0))</f>
        <v>0</v>
      </c>
    </row>
    <row r="902" spans="4:8">
      <c r="D902" s="1" t="s">
        <v>493</v>
      </c>
      <c r="E902" s="110" t="s">
        <v>140</v>
      </c>
      <c r="G902" s="13" t="s">
        <v>66</v>
      </c>
      <c r="H902" s="9" cm="1">
        <f t="array" ref="H902">INDEX('Roshan Infra Benchmarking'!Q:Q, MATCH(1, ('Roshan Infra Benchmarking'!N:N=$G902)*('Roshan Infra Benchmarking'!E:E=$E902), 0))</f>
        <v>0.46738066758818064</v>
      </c>
    </row>
    <row r="903" spans="4:8">
      <c r="D903" s="1" t="s">
        <v>493</v>
      </c>
      <c r="E903" s="110" t="s">
        <v>140</v>
      </c>
      <c r="G903" s="13" t="s">
        <v>67</v>
      </c>
      <c r="H903" s="9" cm="1">
        <f t="array" ref="H903">INDEX('Roshan Infra Benchmarking'!Q:Q, MATCH(1, ('Roshan Infra Benchmarking'!N:N=$G903)*('Roshan Infra Benchmarking'!E:E=$E903), 0))</f>
        <v>3.0930036868784541</v>
      </c>
    </row>
    <row r="904" spans="4:8">
      <c r="D904" s="1" t="s">
        <v>493</v>
      </c>
      <c r="E904" s="110" t="s">
        <v>140</v>
      </c>
      <c r="G904" s="13" t="s">
        <v>68</v>
      </c>
      <c r="H904" s="9" cm="1">
        <f t="array" ref="H904">INDEX('Roshan Infra Benchmarking'!Q:Q, MATCH(1, ('Roshan Infra Benchmarking'!N:N=$G904)*('Roshan Infra Benchmarking'!E:E=$E904), 0))</f>
        <v>0</v>
      </c>
    </row>
    <row r="905" spans="4:8">
      <c r="D905" s="1" t="s">
        <v>493</v>
      </c>
      <c r="E905" s="110" t="s">
        <v>140</v>
      </c>
      <c r="G905" s="13" t="s">
        <v>69</v>
      </c>
      <c r="H905" s="9" cm="1">
        <f t="array" ref="H905">INDEX('Roshan Infra Benchmarking'!Q:Q, MATCH(1, ('Roshan Infra Benchmarking'!N:N=$G905)*('Roshan Infra Benchmarking'!E:E=$E905), 0))</f>
        <v>18.757854043294536</v>
      </c>
    </row>
    <row r="906" spans="4:8">
      <c r="D906" s="1" t="s">
        <v>493</v>
      </c>
      <c r="E906" s="110" t="s">
        <v>140</v>
      </c>
      <c r="G906" s="14" t="s">
        <v>70</v>
      </c>
      <c r="H906" s="9" cm="1">
        <f t="array" ref="H906">INDEX('Roshan Infra Benchmarking'!Q:Q, MATCH(1, ('Roshan Infra Benchmarking'!N:N=$G906)*('Roshan Infra Benchmarking'!E:E=$E906), 0))</f>
        <v>36.23624221262817</v>
      </c>
    </row>
    <row r="907" spans="4:8">
      <c r="D907" s="1" t="s">
        <v>493</v>
      </c>
      <c r="E907" s="110" t="s">
        <v>140</v>
      </c>
      <c r="G907" s="13" t="s">
        <v>71</v>
      </c>
      <c r="H907" s="9" cm="1">
        <f t="array" ref="H907">INDEX('Roshan Infra Benchmarking'!Q:Q, MATCH(1, ('Roshan Infra Benchmarking'!N:N=$G907)*('Roshan Infra Benchmarking'!E:E=$E907), 0))</f>
        <v>24.629958233850751</v>
      </c>
    </row>
    <row r="908" spans="4:8">
      <c r="D908" s="1" t="s">
        <v>493</v>
      </c>
      <c r="E908" s="110" t="s">
        <v>140</v>
      </c>
      <c r="G908" s="13" t="s">
        <v>72</v>
      </c>
      <c r="H908" s="9" cm="1">
        <f t="array" ref="H908">INDEX('Roshan Infra Benchmarking'!Q:Q, MATCH(1, ('Roshan Infra Benchmarking'!N:N=$G908)*('Roshan Infra Benchmarking'!E:E=$E908), 0))</f>
        <v>52.46000256699557</v>
      </c>
    </row>
    <row r="909" spans="4:8">
      <c r="D909" s="1" t="s">
        <v>493</v>
      </c>
      <c r="E909" s="110" t="s">
        <v>140</v>
      </c>
      <c r="G909" s="13" t="s">
        <v>494</v>
      </c>
      <c r="H909" s="9" cm="1">
        <f t="array" ref="H909">INDEX('Roshan Infra Benchmarking'!Q:Q, MATCH(1, ('Roshan Infra Benchmarking'!N:N=$G909)*('Roshan Infra Benchmarking'!E:E=$E909), 0))</f>
        <v>0</v>
      </c>
    </row>
    <row r="910" spans="4:8">
      <c r="D910" s="1" t="s">
        <v>493</v>
      </c>
      <c r="E910" s="110" t="s">
        <v>140</v>
      </c>
      <c r="G910" s="13" t="s">
        <v>495</v>
      </c>
      <c r="H910" s="9" cm="1">
        <f t="array" ref="H910">INDEX('Roshan Infra Benchmarking'!Q:Q, MATCH(1, ('Roshan Infra Benchmarking'!N:N=$G910)*('Roshan Infra Benchmarking'!E:E=$E910), 0))</f>
        <v>0</v>
      </c>
    </row>
    <row r="911" spans="4:8">
      <c r="D911" s="1" t="s">
        <v>493</v>
      </c>
      <c r="E911" s="110" t="s">
        <v>140</v>
      </c>
      <c r="G911" s="13" t="s">
        <v>75</v>
      </c>
      <c r="H911" s="9" cm="1">
        <f t="array" ref="H911">INDEX('Roshan Infra Benchmarking'!Q:Q, MATCH(1, ('Roshan Infra Benchmarking'!N:N=$G911)*('Roshan Infra Benchmarking'!E:E=$E911), 0))</f>
        <v>0</v>
      </c>
    </row>
    <row r="912" spans="4:8">
      <c r="D912" s="1" t="s">
        <v>493</v>
      </c>
      <c r="E912" s="110" t="s">
        <v>140</v>
      </c>
      <c r="G912" s="14" t="s">
        <v>496</v>
      </c>
      <c r="H912" s="9" cm="1">
        <f t="array" ref="H912">INDEX('Roshan Infra Benchmarking'!Q:Q, MATCH(1, ('Roshan Infra Benchmarking'!N:N=$G912)*('Roshan Infra Benchmarking'!E:E=$E912), 0))</f>
        <v>0</v>
      </c>
    </row>
    <row r="913" spans="4:8">
      <c r="D913" s="1" t="s">
        <v>493</v>
      </c>
      <c r="E913" s="110" t="s">
        <v>140</v>
      </c>
      <c r="G913" s="14" t="s">
        <v>497</v>
      </c>
      <c r="H913" s="9" cm="1">
        <f t="array" ref="H913">INDEX('Roshan Infra Benchmarking'!Q:Q, MATCH(1, ('Roshan Infra Benchmarking'!N:N=$G913)*('Roshan Infra Benchmarking'!E:E=$E913), 0))</f>
        <v>0</v>
      </c>
    </row>
    <row r="914" spans="4:8">
      <c r="D914" s="1" t="s">
        <v>493</v>
      </c>
      <c r="E914" s="110" t="s">
        <v>140</v>
      </c>
      <c r="G914" s="14" t="s">
        <v>498</v>
      </c>
      <c r="H914" s="9" cm="1">
        <f t="array" ref="H914">INDEX('Roshan Infra Benchmarking'!Q:Q, MATCH(1, ('Roshan Infra Benchmarking'!N:N=$G914)*('Roshan Infra Benchmarking'!E:E=$E914), 0))</f>
        <v>0</v>
      </c>
    </row>
    <row r="915" spans="4:8">
      <c r="D915" s="1" t="s">
        <v>493</v>
      </c>
      <c r="E915" s="110" t="s">
        <v>140</v>
      </c>
      <c r="G915" s="14" t="s">
        <v>79</v>
      </c>
      <c r="H915" s="9" cm="1">
        <f t="array" ref="H915">INDEX('Roshan Infra Benchmarking'!Q:Q, MATCH(1, ('Roshan Infra Benchmarking'!N:N=$G915)*('Roshan Infra Benchmarking'!E:E=$E915), 0))</f>
        <v>14.0212146176062</v>
      </c>
    </row>
    <row r="916" spans="4:8">
      <c r="D916" s="1" t="s">
        <v>493</v>
      </c>
      <c r="E916" s="110" t="s">
        <v>140</v>
      </c>
      <c r="G916" s="14" t="s">
        <v>80</v>
      </c>
      <c r="H916" s="9" cm="1">
        <f t="array" ref="H916">INDEX('Roshan Infra Benchmarking'!Q:Q, MATCH(1, ('Roshan Infra Benchmarking'!N:N=$G916)*('Roshan Infra Benchmarking'!E:E=$E916), 0))</f>
        <v>10.38910262326856</v>
      </c>
    </row>
    <row r="917" spans="4:8">
      <c r="D917" s="1" t="s">
        <v>493</v>
      </c>
      <c r="E917" s="110" t="s">
        <v>140</v>
      </c>
      <c r="G917" s="13" t="s">
        <v>81</v>
      </c>
      <c r="H917" s="9" cm="1">
        <f t="array" ref="H917">INDEX('Roshan Infra Benchmarking'!Q:Q, MATCH(1, ('Roshan Infra Benchmarking'!N:N=$G917)*('Roshan Infra Benchmarking'!E:E=$E917), 0))</f>
        <v>7.9801013365874152</v>
      </c>
    </row>
    <row r="918" spans="4:8">
      <c r="D918" s="1" t="s">
        <v>493</v>
      </c>
      <c r="E918" s="110" t="s">
        <v>140</v>
      </c>
      <c r="G918" s="14" t="s">
        <v>82</v>
      </c>
      <c r="H918" s="9" cm="1">
        <f t="array" ref="H918">INDEX('Roshan Infra Benchmarking'!Q:Q, MATCH(1, ('Roshan Infra Benchmarking'!N:N=$G918)*('Roshan Infra Benchmarking'!E:E=$E918), 0))</f>
        <v>6.3344509948462484</v>
      </c>
    </row>
    <row r="919" spans="4:8">
      <c r="D919" s="1" t="s">
        <v>493</v>
      </c>
      <c r="E919" s="110" t="s">
        <v>140</v>
      </c>
      <c r="G919" s="14" t="s">
        <v>83</v>
      </c>
      <c r="H919" s="9" cm="1">
        <f t="array" ref="H919">INDEX('Roshan Infra Benchmarking'!Q:Q, MATCH(1, ('Roshan Infra Benchmarking'!N:N=$G919)*('Roshan Infra Benchmarking'!E:E=$E919), 0))</f>
        <v>0</v>
      </c>
    </row>
    <row r="920" spans="4:8">
      <c r="D920" s="1" t="s">
        <v>493</v>
      </c>
      <c r="E920" s="110" t="s">
        <v>140</v>
      </c>
      <c r="G920" s="14" t="s">
        <v>84</v>
      </c>
      <c r="H920" s="9" cm="1">
        <f t="array" ref="H920">INDEX('Roshan Infra Benchmarking'!Q:Q, MATCH(1, ('Roshan Infra Benchmarking'!N:N=$G920)*('Roshan Infra Benchmarking'!E:E=$E920), 0))</f>
        <v>0</v>
      </c>
    </row>
    <row r="921" spans="4:8">
      <c r="D921" s="1" t="s">
        <v>493</v>
      </c>
      <c r="E921" s="110" t="s">
        <v>140</v>
      </c>
      <c r="G921" s="13" t="s">
        <v>85</v>
      </c>
      <c r="H921" s="9" cm="1">
        <f t="array" ref="H921">INDEX('Roshan Infra Benchmarking'!Q:Q, MATCH(1, ('Roshan Infra Benchmarking'!N:N=$G921)*('Roshan Infra Benchmarking'!E:E=$E921), 0))</f>
        <v>0</v>
      </c>
    </row>
    <row r="922" spans="4:8">
      <c r="D922" s="1" t="s">
        <v>493</v>
      </c>
      <c r="E922" s="110" t="s">
        <v>140</v>
      </c>
      <c r="G922" s="13" t="s">
        <v>86</v>
      </c>
      <c r="H922" s="9" cm="1">
        <f t="array" ref="H922">INDEX('Roshan Infra Benchmarking'!Q:Q, MATCH(1, ('Roshan Infra Benchmarking'!N:N=$G922)*('Roshan Infra Benchmarking'!E:E=$E922), 0))</f>
        <v>0</v>
      </c>
    </row>
    <row r="923" spans="4:8">
      <c r="D923" s="1" t="s">
        <v>493</v>
      </c>
      <c r="E923" s="110" t="s">
        <v>140</v>
      </c>
      <c r="G923" s="13" t="s">
        <v>87</v>
      </c>
      <c r="H923" s="9" cm="1">
        <f t="array" ref="H923">INDEX('Roshan Infra Benchmarking'!Q:Q, MATCH(1, ('Roshan Infra Benchmarking'!N:N=$G923)*('Roshan Infra Benchmarking'!E:E=$E923), 0))</f>
        <v>0</v>
      </c>
    </row>
    <row r="924" spans="4:8">
      <c r="D924" s="1" t="s">
        <v>493</v>
      </c>
      <c r="E924" s="110" t="s">
        <v>140</v>
      </c>
      <c r="G924" s="14" t="s">
        <v>499</v>
      </c>
      <c r="H924" s="9" cm="1">
        <f t="array" ref="H924">INDEX('Roshan Infra Benchmarking'!Q:Q, MATCH(1, ('Roshan Infra Benchmarking'!N:N=$G924)*('Roshan Infra Benchmarking'!E:E=$E924), 0))</f>
        <v>0</v>
      </c>
    </row>
    <row r="925" spans="4:8">
      <c r="D925" s="1" t="s">
        <v>493</v>
      </c>
      <c r="E925" s="110" t="s">
        <v>145</v>
      </c>
      <c r="G925" s="13" t="s">
        <v>64</v>
      </c>
      <c r="H925" s="9" cm="1">
        <f t="array" ref="H925">INDEX('Roshan Infra Benchmarking'!Q:Q, MATCH(1, ('Roshan Infra Benchmarking'!N:N=$G925)*('Roshan Infra Benchmarking'!E:E=$E925), 0))</f>
        <v>0</v>
      </c>
    </row>
    <row r="926" spans="4:8">
      <c r="D926" s="1" t="s">
        <v>493</v>
      </c>
      <c r="E926" s="110" t="s">
        <v>145</v>
      </c>
      <c r="G926" s="13" t="s">
        <v>65</v>
      </c>
      <c r="H926" s="9" cm="1">
        <f t="array" ref="H926">INDEX('Roshan Infra Benchmarking'!Q:Q, MATCH(1, ('Roshan Infra Benchmarking'!N:N=$G926)*('Roshan Infra Benchmarking'!E:E=$E926), 0))</f>
        <v>0</v>
      </c>
    </row>
    <row r="927" spans="4:8">
      <c r="D927" s="1" t="s">
        <v>493</v>
      </c>
      <c r="E927" s="110" t="s">
        <v>145</v>
      </c>
      <c r="G927" s="13" t="s">
        <v>66</v>
      </c>
      <c r="H927" s="9" cm="1">
        <f t="array" ref="H927">INDEX('Roshan Infra Benchmarking'!Q:Q, MATCH(1, ('Roshan Infra Benchmarking'!N:N=$G927)*('Roshan Infra Benchmarking'!E:E=$E927), 0))</f>
        <v>1.6534019999620095</v>
      </c>
    </row>
    <row r="928" spans="4:8">
      <c r="D928" s="1" t="s">
        <v>493</v>
      </c>
      <c r="E928" s="110" t="s">
        <v>145</v>
      </c>
      <c r="G928" s="13" t="s">
        <v>67</v>
      </c>
      <c r="H928" s="9" cm="1">
        <f t="array" ref="H928">INDEX('Roshan Infra Benchmarking'!Q:Q, MATCH(1, ('Roshan Infra Benchmarking'!N:N=$G928)*('Roshan Infra Benchmarking'!E:E=$E928), 0))</f>
        <v>14.308826675746806</v>
      </c>
    </row>
    <row r="929" spans="4:8">
      <c r="D929" s="1" t="s">
        <v>493</v>
      </c>
      <c r="E929" s="110" t="s">
        <v>145</v>
      </c>
      <c r="G929" s="13" t="s">
        <v>68</v>
      </c>
      <c r="H929" s="9" cm="1">
        <f t="array" ref="H929">INDEX('Roshan Infra Benchmarking'!Q:Q, MATCH(1, ('Roshan Infra Benchmarking'!N:N=$G929)*('Roshan Infra Benchmarking'!E:E=$E929), 0))</f>
        <v>0</v>
      </c>
    </row>
    <row r="930" spans="4:8">
      <c r="D930" s="1" t="s">
        <v>493</v>
      </c>
      <c r="E930" s="110" t="s">
        <v>145</v>
      </c>
      <c r="G930" s="14" t="s">
        <v>69</v>
      </c>
      <c r="H930" s="9" cm="1">
        <f t="array" ref="H930">INDEX('Roshan Infra Benchmarking'!Q:Q, MATCH(1, ('Roshan Infra Benchmarking'!N:N=$G930)*('Roshan Infra Benchmarking'!E:E=$E930), 0))</f>
        <v>18.245559552103089</v>
      </c>
    </row>
    <row r="931" spans="4:8">
      <c r="D931" s="1" t="s">
        <v>493</v>
      </c>
      <c r="E931" s="110" t="s">
        <v>145</v>
      </c>
      <c r="G931" s="13" t="s">
        <v>70</v>
      </c>
      <c r="H931" s="9" cm="1">
        <f t="array" ref="H931">INDEX('Roshan Infra Benchmarking'!Q:Q, MATCH(1, ('Roshan Infra Benchmarking'!N:N=$G931)*('Roshan Infra Benchmarking'!E:E=$E931), 0))</f>
        <v>14.457811377470033</v>
      </c>
    </row>
    <row r="932" spans="4:8">
      <c r="D932" s="1" t="s">
        <v>493</v>
      </c>
      <c r="E932" s="110" t="s">
        <v>145</v>
      </c>
      <c r="G932" s="13" t="s">
        <v>71</v>
      </c>
      <c r="H932" s="9" cm="1">
        <f t="array" ref="H932">INDEX('Roshan Infra Benchmarking'!Q:Q, MATCH(1, ('Roshan Infra Benchmarking'!N:N=$G932)*('Roshan Infra Benchmarking'!E:E=$E932), 0))</f>
        <v>6.3616095693862951</v>
      </c>
    </row>
    <row r="933" spans="4:8">
      <c r="D933" s="1" t="s">
        <v>493</v>
      </c>
      <c r="E933" s="110" t="s">
        <v>145</v>
      </c>
      <c r="G933" s="13" t="s">
        <v>72</v>
      </c>
      <c r="H933" s="9" cm="1">
        <f t="array" ref="H933">INDEX('Roshan Infra Benchmarking'!Q:Q, MATCH(1, ('Roshan Infra Benchmarking'!N:N=$G933)*('Roshan Infra Benchmarking'!E:E=$E933), 0))</f>
        <v>28.354515069444567</v>
      </c>
    </row>
    <row r="934" spans="4:8">
      <c r="D934" s="1" t="s">
        <v>493</v>
      </c>
      <c r="E934" s="110" t="s">
        <v>145</v>
      </c>
      <c r="G934" s="13" t="s">
        <v>494</v>
      </c>
      <c r="H934" s="9" cm="1">
        <f t="array" ref="H934">INDEX('Roshan Infra Benchmarking'!Q:Q, MATCH(1, ('Roshan Infra Benchmarking'!N:N=$G934)*('Roshan Infra Benchmarking'!E:E=$E934), 0))</f>
        <v>0</v>
      </c>
    </row>
    <row r="935" spans="4:8">
      <c r="D935" s="1" t="s">
        <v>493</v>
      </c>
      <c r="E935" s="110" t="s">
        <v>145</v>
      </c>
      <c r="G935" s="13" t="s">
        <v>495</v>
      </c>
      <c r="H935" s="9" cm="1">
        <f t="array" ref="H935">INDEX('Roshan Infra Benchmarking'!Q:Q, MATCH(1, ('Roshan Infra Benchmarking'!N:N=$G935)*('Roshan Infra Benchmarking'!E:E=$E935), 0))</f>
        <v>0</v>
      </c>
    </row>
    <row r="936" spans="4:8">
      <c r="D936" s="1" t="s">
        <v>493</v>
      </c>
      <c r="E936" s="110" t="s">
        <v>145</v>
      </c>
      <c r="G936" s="14" t="s">
        <v>75</v>
      </c>
      <c r="H936" s="9" cm="1">
        <f t="array" ref="H936">INDEX('Roshan Infra Benchmarking'!Q:Q, MATCH(1, ('Roshan Infra Benchmarking'!N:N=$G936)*('Roshan Infra Benchmarking'!E:E=$E936), 0))</f>
        <v>0</v>
      </c>
    </row>
    <row r="937" spans="4:8">
      <c r="D937" s="1" t="s">
        <v>493</v>
      </c>
      <c r="E937" s="110" t="s">
        <v>145</v>
      </c>
      <c r="G937" s="14" t="s">
        <v>496</v>
      </c>
      <c r="H937" s="9" cm="1">
        <f t="array" ref="H937">INDEX('Roshan Infra Benchmarking'!Q:Q, MATCH(1, ('Roshan Infra Benchmarking'!N:N=$G937)*('Roshan Infra Benchmarking'!E:E=$E937), 0))</f>
        <v>0</v>
      </c>
    </row>
    <row r="938" spans="4:8">
      <c r="D938" s="1" t="s">
        <v>493</v>
      </c>
      <c r="E938" s="110" t="s">
        <v>145</v>
      </c>
      <c r="G938" s="14" t="s">
        <v>497</v>
      </c>
      <c r="H938" s="9" cm="1">
        <f t="array" ref="H938">INDEX('Roshan Infra Benchmarking'!Q:Q, MATCH(1, ('Roshan Infra Benchmarking'!N:N=$G938)*('Roshan Infra Benchmarking'!E:E=$E938), 0))</f>
        <v>0</v>
      </c>
    </row>
    <row r="939" spans="4:8">
      <c r="D939" s="1" t="s">
        <v>493</v>
      </c>
      <c r="E939" s="110" t="s">
        <v>145</v>
      </c>
      <c r="G939" s="14" t="s">
        <v>498</v>
      </c>
      <c r="H939" s="9" cm="1">
        <f t="array" ref="H939">INDEX('Roshan Infra Benchmarking'!Q:Q, MATCH(1, ('Roshan Infra Benchmarking'!N:N=$G939)*('Roshan Infra Benchmarking'!E:E=$E939), 0))</f>
        <v>0</v>
      </c>
    </row>
    <row r="940" spans="4:8">
      <c r="D940" s="1" t="s">
        <v>493</v>
      </c>
      <c r="E940" s="110" t="s">
        <v>145</v>
      </c>
      <c r="G940" s="14" t="s">
        <v>79</v>
      </c>
      <c r="H940" s="9" cm="1">
        <f t="array" ref="H940">INDEX('Roshan Infra Benchmarking'!Q:Q, MATCH(1, ('Roshan Infra Benchmarking'!N:N=$G940)*('Roshan Infra Benchmarking'!E:E=$E940), 0))</f>
        <v>13.583028611568531</v>
      </c>
    </row>
    <row r="941" spans="4:8">
      <c r="D941" s="1" t="s">
        <v>493</v>
      </c>
      <c r="E941" s="110" t="s">
        <v>145</v>
      </c>
      <c r="G941" s="13" t="s">
        <v>80</v>
      </c>
      <c r="H941" s="9" cm="1">
        <f t="array" ref="H941">INDEX('Roshan Infra Benchmarking'!Q:Q, MATCH(1, ('Roshan Infra Benchmarking'!N:N=$G941)*('Roshan Infra Benchmarking'!E:E=$E941), 0))</f>
        <v>3.5120344811119804</v>
      </c>
    </row>
    <row r="942" spans="4:8">
      <c r="D942" s="1" t="s">
        <v>493</v>
      </c>
      <c r="E942" s="110" t="s">
        <v>145</v>
      </c>
      <c r="G942" s="14" t="s">
        <v>81</v>
      </c>
      <c r="H942" s="9" cm="1">
        <f t="array" ref="H942">INDEX('Roshan Infra Benchmarking'!Q:Q, MATCH(1, ('Roshan Infra Benchmarking'!N:N=$G942)*('Roshan Infra Benchmarking'!E:E=$E942), 0))</f>
        <v>3.2138511249243602</v>
      </c>
    </row>
    <row r="943" spans="4:8">
      <c r="D943" s="1" t="s">
        <v>493</v>
      </c>
      <c r="E943" s="110" t="s">
        <v>145</v>
      </c>
      <c r="G943" s="14" t="s">
        <v>82</v>
      </c>
      <c r="H943" s="9" cm="1">
        <f t="array" ref="H943">INDEX('Roshan Infra Benchmarking'!Q:Q, MATCH(1, ('Roshan Infra Benchmarking'!N:N=$G943)*('Roshan Infra Benchmarking'!E:E=$E943), 0))</f>
        <v>15.868763127355312</v>
      </c>
    </row>
    <row r="944" spans="4:8">
      <c r="D944" s="1" t="s">
        <v>493</v>
      </c>
      <c r="E944" s="110" t="s">
        <v>145</v>
      </c>
      <c r="G944" s="14" t="s">
        <v>83</v>
      </c>
      <c r="H944" s="9" cm="1">
        <f t="array" ref="H944">INDEX('Roshan Infra Benchmarking'!Q:Q, MATCH(1, ('Roshan Infra Benchmarking'!N:N=$G944)*('Roshan Infra Benchmarking'!E:E=$E944), 0))</f>
        <v>0</v>
      </c>
    </row>
    <row r="945" spans="4:8">
      <c r="D945" s="1" t="s">
        <v>493</v>
      </c>
      <c r="E945" s="110" t="s">
        <v>145</v>
      </c>
      <c r="G945" s="13" t="s">
        <v>84</v>
      </c>
      <c r="H945" s="9" cm="1">
        <f t="array" ref="H945">INDEX('Roshan Infra Benchmarking'!Q:Q, MATCH(1, ('Roshan Infra Benchmarking'!N:N=$G945)*('Roshan Infra Benchmarking'!E:E=$E945), 0))</f>
        <v>0</v>
      </c>
    </row>
    <row r="946" spans="4:8">
      <c r="D946" s="1" t="s">
        <v>493</v>
      </c>
      <c r="E946" s="110" t="s">
        <v>145</v>
      </c>
      <c r="G946" s="13" t="s">
        <v>85</v>
      </c>
      <c r="H946" s="9" cm="1">
        <f t="array" ref="H946">INDEX('Roshan Infra Benchmarking'!Q:Q, MATCH(1, ('Roshan Infra Benchmarking'!N:N=$G946)*('Roshan Infra Benchmarking'!E:E=$E946), 0))</f>
        <v>0</v>
      </c>
    </row>
    <row r="947" spans="4:8">
      <c r="D947" s="1" t="s">
        <v>493</v>
      </c>
      <c r="E947" s="110" t="s">
        <v>145</v>
      </c>
      <c r="G947" s="13" t="s">
        <v>86</v>
      </c>
      <c r="H947" s="9" cm="1">
        <f t="array" ref="H947">INDEX('Roshan Infra Benchmarking'!Q:Q, MATCH(1, ('Roshan Infra Benchmarking'!N:N=$G947)*('Roshan Infra Benchmarking'!E:E=$E947), 0))</f>
        <v>0</v>
      </c>
    </row>
    <row r="948" spans="4:8">
      <c r="D948" s="1" t="s">
        <v>493</v>
      </c>
      <c r="E948" s="110" t="s">
        <v>145</v>
      </c>
      <c r="G948" s="14" t="s">
        <v>87</v>
      </c>
      <c r="H948" s="9" cm="1">
        <f t="array" ref="H948">INDEX('Roshan Infra Benchmarking'!Q:Q, MATCH(1, ('Roshan Infra Benchmarking'!N:N=$G948)*('Roshan Infra Benchmarking'!E:E=$E948), 0))</f>
        <v>0</v>
      </c>
    </row>
    <row r="949" spans="4:8">
      <c r="D949" s="1" t="s">
        <v>493</v>
      </c>
      <c r="E949" s="110" t="s">
        <v>145</v>
      </c>
      <c r="G949" s="13" t="s">
        <v>499</v>
      </c>
      <c r="H949" s="9" cm="1">
        <f t="array" ref="H949">INDEX('Roshan Infra Benchmarking'!Q:Q, MATCH(1, ('Roshan Infra Benchmarking'!N:N=$G949)*('Roshan Infra Benchmarking'!E:E=$E949), 0))</f>
        <v>0</v>
      </c>
    </row>
    <row r="950" spans="4:8">
      <c r="D950" s="1" t="s">
        <v>493</v>
      </c>
      <c r="E950" s="110" t="s">
        <v>148</v>
      </c>
      <c r="G950" s="13" t="s">
        <v>64</v>
      </c>
      <c r="H950" s="9" cm="1">
        <f t="array" ref="H950">INDEX('Roshan Infra Benchmarking'!Q:Q, MATCH(1, ('Roshan Infra Benchmarking'!N:N=$G950)*('Roshan Infra Benchmarking'!E:E=$E950), 0))</f>
        <v>0</v>
      </c>
    </row>
    <row r="951" spans="4:8">
      <c r="D951" s="1" t="s">
        <v>493</v>
      </c>
      <c r="E951" s="110" t="s">
        <v>148</v>
      </c>
      <c r="G951" s="13" t="s">
        <v>65</v>
      </c>
      <c r="H951" s="9" cm="1">
        <f t="array" ref="H951">INDEX('Roshan Infra Benchmarking'!Q:Q, MATCH(1, ('Roshan Infra Benchmarking'!N:N=$G951)*('Roshan Infra Benchmarking'!E:E=$E951), 0))</f>
        <v>5.5403129952456352E-2</v>
      </c>
    </row>
    <row r="952" spans="4:8">
      <c r="D952" s="1" t="s">
        <v>493</v>
      </c>
      <c r="E952" s="110" t="s">
        <v>148</v>
      </c>
      <c r="G952" s="13" t="s">
        <v>66</v>
      </c>
      <c r="H952" s="9" cm="1">
        <f t="array" ref="H952">INDEX('Roshan Infra Benchmarking'!Q:Q, MATCH(1, ('Roshan Infra Benchmarking'!N:N=$G952)*('Roshan Infra Benchmarking'!E:E=$E952), 0))</f>
        <v>0.79911219294770186</v>
      </c>
    </row>
    <row r="953" spans="4:8">
      <c r="D953" s="1" t="s">
        <v>493</v>
      </c>
      <c r="E953" s="110" t="s">
        <v>148</v>
      </c>
      <c r="G953" s="13" t="s">
        <v>67</v>
      </c>
      <c r="H953" s="9" cm="1">
        <f t="array" ref="H953">INDEX('Roshan Infra Benchmarking'!Q:Q, MATCH(1, ('Roshan Infra Benchmarking'!N:N=$G953)*('Roshan Infra Benchmarking'!E:E=$E953), 0))</f>
        <v>17.620630447701995</v>
      </c>
    </row>
    <row r="954" spans="4:8">
      <c r="D954" s="1" t="s">
        <v>493</v>
      </c>
      <c r="E954" s="110" t="s">
        <v>148</v>
      </c>
      <c r="G954" s="14" t="s">
        <v>68</v>
      </c>
      <c r="H954" s="9" cm="1">
        <f t="array" ref="H954">INDEX('Roshan Infra Benchmarking'!Q:Q, MATCH(1, ('Roshan Infra Benchmarking'!N:N=$G954)*('Roshan Infra Benchmarking'!E:E=$E954), 0))</f>
        <v>0</v>
      </c>
    </row>
    <row r="955" spans="4:8">
      <c r="D955" s="1" t="s">
        <v>493</v>
      </c>
      <c r="E955" s="110" t="s">
        <v>148</v>
      </c>
      <c r="G955" s="13" t="s">
        <v>69</v>
      </c>
      <c r="H955" s="9" cm="1">
        <f t="array" ref="H955">INDEX('Roshan Infra Benchmarking'!Q:Q, MATCH(1, ('Roshan Infra Benchmarking'!N:N=$G955)*('Roshan Infra Benchmarking'!E:E=$E955), 0))</f>
        <v>57.789727912044363</v>
      </c>
    </row>
    <row r="956" spans="4:8">
      <c r="D956" s="1" t="s">
        <v>493</v>
      </c>
      <c r="E956" s="110" t="s">
        <v>148</v>
      </c>
      <c r="G956" s="13" t="s">
        <v>70</v>
      </c>
      <c r="H956" s="9" cm="1">
        <f t="array" ref="H956">INDEX('Roshan Infra Benchmarking'!Q:Q, MATCH(1, ('Roshan Infra Benchmarking'!N:N=$G956)*('Roshan Infra Benchmarking'!E:E=$E956), 0))</f>
        <v>33.576641442155243</v>
      </c>
    </row>
    <row r="957" spans="4:8">
      <c r="D957" s="1" t="s">
        <v>493</v>
      </c>
      <c r="E957" s="110" t="s">
        <v>148</v>
      </c>
      <c r="G957" s="13" t="s">
        <v>71</v>
      </c>
      <c r="H957" s="9" cm="1">
        <f t="array" ref="H957">INDEX('Roshan Infra Benchmarking'!Q:Q, MATCH(1, ('Roshan Infra Benchmarking'!N:N=$G957)*('Roshan Infra Benchmarking'!E:E=$E957), 0))</f>
        <v>7.5719811806656052</v>
      </c>
    </row>
    <row r="958" spans="4:8">
      <c r="D958" s="1" t="s">
        <v>493</v>
      </c>
      <c r="E958" s="110" t="s">
        <v>148</v>
      </c>
      <c r="G958" s="13" t="s">
        <v>72</v>
      </c>
      <c r="H958" s="9" cm="1">
        <f t="array" ref="H958">INDEX('Roshan Infra Benchmarking'!Q:Q, MATCH(1, ('Roshan Infra Benchmarking'!N:N=$G958)*('Roshan Infra Benchmarking'!E:E=$E958), 0))</f>
        <v>44.596692254358139</v>
      </c>
    </row>
    <row r="959" spans="4:8">
      <c r="D959" s="1" t="s">
        <v>493</v>
      </c>
      <c r="E959" s="110" t="s">
        <v>148</v>
      </c>
      <c r="G959" s="13" t="s">
        <v>494</v>
      </c>
      <c r="H959" s="9" cm="1">
        <f t="array" ref="H959">INDEX('Roshan Infra Benchmarking'!Q:Q, MATCH(1, ('Roshan Infra Benchmarking'!N:N=$G959)*('Roshan Infra Benchmarking'!E:E=$E959), 0))</f>
        <v>0</v>
      </c>
    </row>
    <row r="960" spans="4:8">
      <c r="D960" s="1" t="s">
        <v>493</v>
      </c>
      <c r="E960" s="110" t="s">
        <v>148</v>
      </c>
      <c r="G960" s="14" t="s">
        <v>495</v>
      </c>
      <c r="H960" s="9" cm="1">
        <f t="array" ref="H960">INDEX('Roshan Infra Benchmarking'!Q:Q, MATCH(1, ('Roshan Infra Benchmarking'!N:N=$G960)*('Roshan Infra Benchmarking'!E:E=$E960), 0))</f>
        <v>0</v>
      </c>
    </row>
    <row r="961" spans="4:8">
      <c r="D961" s="1" t="s">
        <v>493</v>
      </c>
      <c r="E961" s="110" t="s">
        <v>148</v>
      </c>
      <c r="G961" s="14" t="s">
        <v>75</v>
      </c>
      <c r="H961" s="9" cm="1">
        <f t="array" ref="H961">INDEX('Roshan Infra Benchmarking'!Q:Q, MATCH(1, ('Roshan Infra Benchmarking'!N:N=$G961)*('Roshan Infra Benchmarking'!E:E=$E961), 0))</f>
        <v>0</v>
      </c>
    </row>
    <row r="962" spans="4:8">
      <c r="D962" s="1" t="s">
        <v>493</v>
      </c>
      <c r="E962" s="110" t="s">
        <v>148</v>
      </c>
      <c r="G962" s="14" t="s">
        <v>496</v>
      </c>
      <c r="H962" s="9" cm="1">
        <f t="array" ref="H962">INDEX('Roshan Infra Benchmarking'!Q:Q, MATCH(1, ('Roshan Infra Benchmarking'!N:N=$G962)*('Roshan Infra Benchmarking'!E:E=$E962), 0))</f>
        <v>0</v>
      </c>
    </row>
    <row r="963" spans="4:8">
      <c r="D963" s="1" t="s">
        <v>493</v>
      </c>
      <c r="E963" s="110" t="s">
        <v>148</v>
      </c>
      <c r="G963" s="14" t="s">
        <v>497</v>
      </c>
      <c r="H963" s="9" cm="1">
        <f t="array" ref="H963">INDEX('Roshan Infra Benchmarking'!Q:Q, MATCH(1, ('Roshan Infra Benchmarking'!N:N=$G963)*('Roshan Infra Benchmarking'!E:E=$E963), 0))</f>
        <v>0</v>
      </c>
    </row>
    <row r="964" spans="4:8">
      <c r="D964" s="1" t="s">
        <v>493</v>
      </c>
      <c r="E964" s="110" t="s">
        <v>148</v>
      </c>
      <c r="G964" s="14" t="s">
        <v>498</v>
      </c>
      <c r="H964" s="9" cm="1">
        <f t="array" ref="H964">INDEX('Roshan Infra Benchmarking'!Q:Q, MATCH(1, ('Roshan Infra Benchmarking'!N:N=$G964)*('Roshan Infra Benchmarking'!E:E=$E964), 0))</f>
        <v>0</v>
      </c>
    </row>
    <row r="965" spans="4:8">
      <c r="D965" s="1" t="s">
        <v>493</v>
      </c>
      <c r="E965" s="110" t="s">
        <v>148</v>
      </c>
      <c r="G965" s="13" t="s">
        <v>79</v>
      </c>
      <c r="H965" s="9" cm="1">
        <f t="array" ref="H965">INDEX('Roshan Infra Benchmarking'!Q:Q, MATCH(1, ('Roshan Infra Benchmarking'!N:N=$G965)*('Roshan Infra Benchmarking'!E:E=$E965), 0))</f>
        <v>7.1830512083993643</v>
      </c>
    </row>
    <row r="966" spans="4:8">
      <c r="D966" s="1" t="s">
        <v>493</v>
      </c>
      <c r="E966" s="110" t="s">
        <v>148</v>
      </c>
      <c r="G966" s="14" t="s">
        <v>80</v>
      </c>
      <c r="H966" s="9" cm="1">
        <f t="array" ref="H966">INDEX('Roshan Infra Benchmarking'!Q:Q, MATCH(1, ('Roshan Infra Benchmarking'!N:N=$G966)*('Roshan Infra Benchmarking'!E:E=$E966), 0))</f>
        <v>23.476625792393033</v>
      </c>
    </row>
    <row r="967" spans="4:8">
      <c r="D967" s="1" t="s">
        <v>493</v>
      </c>
      <c r="E967" s="110" t="s">
        <v>148</v>
      </c>
      <c r="G967" s="14" t="s">
        <v>81</v>
      </c>
      <c r="H967" s="9" cm="1">
        <f t="array" ref="H967">INDEX('Roshan Infra Benchmarking'!Q:Q, MATCH(1, ('Roshan Infra Benchmarking'!N:N=$G967)*('Roshan Infra Benchmarking'!E:E=$E967), 0))</f>
        <v>7.2369817155308942</v>
      </c>
    </row>
    <row r="968" spans="4:8">
      <c r="D968" s="1" t="s">
        <v>493</v>
      </c>
      <c r="E968" s="110" t="s">
        <v>148</v>
      </c>
      <c r="G968" s="14" t="s">
        <v>82</v>
      </c>
      <c r="H968" s="9" cm="1">
        <f t="array" ref="H968">INDEX('Roshan Infra Benchmarking'!Q:Q, MATCH(1, ('Roshan Infra Benchmarking'!N:N=$G968)*('Roshan Infra Benchmarking'!E:E=$E968), 0))</f>
        <v>14.94940639857362</v>
      </c>
    </row>
    <row r="969" spans="4:8">
      <c r="D969" s="1" t="s">
        <v>493</v>
      </c>
      <c r="E969" s="110" t="s">
        <v>148</v>
      </c>
      <c r="G969" s="13" t="s">
        <v>83</v>
      </c>
      <c r="H969" s="9" cm="1">
        <f t="array" ref="H969">INDEX('Roshan Infra Benchmarking'!Q:Q, MATCH(1, ('Roshan Infra Benchmarking'!N:N=$G969)*('Roshan Infra Benchmarking'!E:E=$E969), 0))</f>
        <v>0</v>
      </c>
    </row>
    <row r="970" spans="4:8">
      <c r="D970" s="1" t="s">
        <v>493</v>
      </c>
      <c r="E970" s="110" t="s">
        <v>148</v>
      </c>
      <c r="G970" s="13" t="s">
        <v>84</v>
      </c>
      <c r="H970" s="9" cm="1">
        <f t="array" ref="H970">INDEX('Roshan Infra Benchmarking'!Q:Q, MATCH(1, ('Roshan Infra Benchmarking'!N:N=$G970)*('Roshan Infra Benchmarking'!E:E=$E970), 0))</f>
        <v>0</v>
      </c>
    </row>
    <row r="971" spans="4:8">
      <c r="D971" s="1" t="s">
        <v>493</v>
      </c>
      <c r="E971" s="110" t="s">
        <v>148</v>
      </c>
      <c r="G971" s="13" t="s">
        <v>85</v>
      </c>
      <c r="H971" s="9" cm="1">
        <f t="array" ref="H971">INDEX('Roshan Infra Benchmarking'!Q:Q, MATCH(1, ('Roshan Infra Benchmarking'!N:N=$G971)*('Roshan Infra Benchmarking'!E:E=$E971), 0))</f>
        <v>0</v>
      </c>
    </row>
    <row r="972" spans="4:8">
      <c r="D972" s="1" t="s">
        <v>493</v>
      </c>
      <c r="E972" s="110" t="s">
        <v>148</v>
      </c>
      <c r="G972" s="14" t="s">
        <v>86</v>
      </c>
      <c r="H972" s="9" cm="1">
        <f t="array" ref="H972">INDEX('Roshan Infra Benchmarking'!Q:Q, MATCH(1, ('Roshan Infra Benchmarking'!N:N=$G972)*('Roshan Infra Benchmarking'!E:E=$E972), 0))</f>
        <v>0</v>
      </c>
    </row>
    <row r="973" spans="4:8">
      <c r="D973" s="1" t="s">
        <v>493</v>
      </c>
      <c r="E973" s="110" t="s">
        <v>148</v>
      </c>
      <c r="G973" s="13" t="s">
        <v>87</v>
      </c>
      <c r="H973" s="9" cm="1">
        <f t="array" ref="H973">INDEX('Roshan Infra Benchmarking'!Q:Q, MATCH(1, ('Roshan Infra Benchmarking'!N:N=$G973)*('Roshan Infra Benchmarking'!E:E=$E973), 0))</f>
        <v>0</v>
      </c>
    </row>
    <row r="974" spans="4:8">
      <c r="D974" s="1" t="s">
        <v>493</v>
      </c>
      <c r="E974" s="110" t="s">
        <v>148</v>
      </c>
      <c r="G974" s="13" t="s">
        <v>499</v>
      </c>
      <c r="H974" s="9" cm="1">
        <f t="array" ref="H974">INDEX('Roshan Infra Benchmarking'!Q:Q, MATCH(1, ('Roshan Infra Benchmarking'!N:N=$G974)*('Roshan Infra Benchmarking'!E:E=$E974), 0))</f>
        <v>0</v>
      </c>
    </row>
    <row r="975" spans="4:8">
      <c r="D975" s="1" t="s">
        <v>493</v>
      </c>
      <c r="E975" s="110" t="s">
        <v>151</v>
      </c>
      <c r="G975" s="13" t="s">
        <v>64</v>
      </c>
      <c r="H975" s="9" cm="1">
        <f t="array" ref="H975">INDEX('Roshan Infra Benchmarking'!Q:Q, MATCH(1, ('Roshan Infra Benchmarking'!N:N=$G975)*('Roshan Infra Benchmarking'!E:E=$E975), 0))</f>
        <v>0</v>
      </c>
    </row>
    <row r="976" spans="4:8">
      <c r="D976" s="1" t="s">
        <v>493</v>
      </c>
      <c r="E976" s="110" t="s">
        <v>151</v>
      </c>
      <c r="G976" s="13" t="s">
        <v>65</v>
      </c>
      <c r="H976" s="9" cm="1">
        <f t="array" ref="H976">INDEX('Roshan Infra Benchmarking'!Q:Q, MATCH(1, ('Roshan Infra Benchmarking'!N:N=$G976)*('Roshan Infra Benchmarking'!E:E=$E976), 0))</f>
        <v>0</v>
      </c>
    </row>
    <row r="977" spans="4:8">
      <c r="D977" s="1" t="s">
        <v>493</v>
      </c>
      <c r="E977" s="110" t="s">
        <v>151</v>
      </c>
      <c r="G977" s="13" t="s">
        <v>66</v>
      </c>
      <c r="H977" s="9" cm="1">
        <f t="array" ref="H977">INDEX('Roshan Infra Benchmarking'!Q:Q, MATCH(1, ('Roshan Infra Benchmarking'!N:N=$G977)*('Roshan Infra Benchmarking'!E:E=$E977), 0))</f>
        <v>8.2935625531914887</v>
      </c>
    </row>
    <row r="978" spans="4:8">
      <c r="D978" s="1" t="s">
        <v>493</v>
      </c>
      <c r="E978" s="110" t="s">
        <v>151</v>
      </c>
      <c r="G978" s="14" t="s">
        <v>67</v>
      </c>
      <c r="H978" s="9" cm="1">
        <f t="array" ref="H978">INDEX('Roshan Infra Benchmarking'!Q:Q, MATCH(1, ('Roshan Infra Benchmarking'!N:N=$G978)*('Roshan Infra Benchmarking'!E:E=$E978), 0))</f>
        <v>38.586212802806827</v>
      </c>
    </row>
    <row r="979" spans="4:8">
      <c r="D979" s="1" t="s">
        <v>493</v>
      </c>
      <c r="E979" s="110" t="s">
        <v>151</v>
      </c>
      <c r="G979" s="13" t="s">
        <v>68</v>
      </c>
      <c r="H979" s="9" cm="1">
        <f t="array" ref="H979">INDEX('Roshan Infra Benchmarking'!Q:Q, MATCH(1, ('Roshan Infra Benchmarking'!N:N=$G979)*('Roshan Infra Benchmarking'!E:E=$E979), 0))</f>
        <v>0</v>
      </c>
    </row>
    <row r="980" spans="4:8">
      <c r="D980" s="1" t="s">
        <v>493</v>
      </c>
      <c r="E980" s="110" t="s">
        <v>151</v>
      </c>
      <c r="G980" s="13" t="s">
        <v>69</v>
      </c>
      <c r="H980" s="9" cm="1">
        <f t="array" ref="H980">INDEX('Roshan Infra Benchmarking'!Q:Q, MATCH(1, ('Roshan Infra Benchmarking'!N:N=$G980)*('Roshan Infra Benchmarking'!E:E=$E980), 0))</f>
        <v>49.180746124915771</v>
      </c>
    </row>
    <row r="981" spans="4:8">
      <c r="D981" s="1" t="s">
        <v>493</v>
      </c>
      <c r="E981" s="110" t="s">
        <v>151</v>
      </c>
      <c r="G981" s="13" t="s">
        <v>70</v>
      </c>
      <c r="H981" s="9" cm="1">
        <f t="array" ref="H981">INDEX('Roshan Infra Benchmarking'!Q:Q, MATCH(1, ('Roshan Infra Benchmarking'!N:N=$G981)*('Roshan Infra Benchmarking'!E:E=$E981), 0))</f>
        <v>15.281867191489361</v>
      </c>
    </row>
    <row r="982" spans="4:8">
      <c r="D982" s="1" t="s">
        <v>493</v>
      </c>
      <c r="E982" s="110" t="s">
        <v>151</v>
      </c>
      <c r="G982" s="13" t="s">
        <v>71</v>
      </c>
      <c r="H982" s="9" cm="1">
        <f t="array" ref="H982">INDEX('Roshan Infra Benchmarking'!Q:Q, MATCH(1, ('Roshan Infra Benchmarking'!N:N=$G982)*('Roshan Infra Benchmarking'!E:E=$E982), 0))</f>
        <v>7.8102686808510642</v>
      </c>
    </row>
    <row r="983" spans="4:8">
      <c r="D983" s="1" t="s">
        <v>493</v>
      </c>
      <c r="E983" s="110" t="s">
        <v>151</v>
      </c>
      <c r="G983" s="13" t="s">
        <v>72</v>
      </c>
      <c r="H983" s="9" cm="1">
        <f t="array" ref="H983">INDEX('Roshan Infra Benchmarking'!Q:Q, MATCH(1, ('Roshan Infra Benchmarking'!N:N=$G983)*('Roshan Infra Benchmarking'!E:E=$E983), 0))</f>
        <v>7.0502969361702119</v>
      </c>
    </row>
    <row r="984" spans="4:8">
      <c r="D984" s="1" t="s">
        <v>493</v>
      </c>
      <c r="E984" s="110" t="s">
        <v>151</v>
      </c>
      <c r="G984" s="14" t="s">
        <v>494</v>
      </c>
      <c r="H984" s="9" cm="1">
        <f t="array" ref="H984">INDEX('Roshan Infra Benchmarking'!Q:Q, MATCH(1, ('Roshan Infra Benchmarking'!N:N=$G984)*('Roshan Infra Benchmarking'!E:E=$E984), 0))</f>
        <v>0</v>
      </c>
    </row>
    <row r="985" spans="4:8">
      <c r="D985" s="1" t="s">
        <v>493</v>
      </c>
      <c r="E985" s="110" t="s">
        <v>151</v>
      </c>
      <c r="G985" s="14" t="s">
        <v>495</v>
      </c>
      <c r="H985" s="9" cm="1">
        <f t="array" ref="H985">INDEX('Roshan Infra Benchmarking'!Q:Q, MATCH(1, ('Roshan Infra Benchmarking'!N:N=$G985)*('Roshan Infra Benchmarking'!E:E=$E985), 0))</f>
        <v>11.992340425531914</v>
      </c>
    </row>
    <row r="986" spans="4:8">
      <c r="D986" s="1" t="s">
        <v>493</v>
      </c>
      <c r="E986" s="110" t="s">
        <v>151</v>
      </c>
      <c r="G986" s="14" t="s">
        <v>75</v>
      </c>
      <c r="H986" s="9" cm="1">
        <f t="array" ref="H986">INDEX('Roshan Infra Benchmarking'!Q:Q, MATCH(1, ('Roshan Infra Benchmarking'!N:N=$G986)*('Roshan Infra Benchmarking'!E:E=$E986), 0))</f>
        <v>47.4171845106383</v>
      </c>
    </row>
    <row r="987" spans="4:8">
      <c r="D987" s="1" t="s">
        <v>493</v>
      </c>
      <c r="E987" s="110" t="s">
        <v>151</v>
      </c>
      <c r="G987" s="14" t="s">
        <v>496</v>
      </c>
      <c r="H987" s="9" cm="1">
        <f t="array" ref="H987">INDEX('Roshan Infra Benchmarking'!Q:Q, MATCH(1, ('Roshan Infra Benchmarking'!N:N=$G987)*('Roshan Infra Benchmarking'!E:E=$E987), 0))</f>
        <v>0</v>
      </c>
    </row>
    <row r="988" spans="4:8">
      <c r="D988" s="1" t="s">
        <v>493</v>
      </c>
      <c r="E988" s="110" t="s">
        <v>151</v>
      </c>
      <c r="G988" s="14" t="s">
        <v>497</v>
      </c>
      <c r="H988" s="9" cm="1">
        <f t="array" ref="H988">INDEX('Roshan Infra Benchmarking'!Q:Q, MATCH(1, ('Roshan Infra Benchmarking'!N:N=$G988)*('Roshan Infra Benchmarking'!E:E=$E988), 0))</f>
        <v>0</v>
      </c>
    </row>
    <row r="989" spans="4:8">
      <c r="D989" s="1" t="s">
        <v>493</v>
      </c>
      <c r="E989" s="110" t="s">
        <v>151</v>
      </c>
      <c r="G989" s="13" t="s">
        <v>498</v>
      </c>
      <c r="H989" s="9" cm="1">
        <f t="array" ref="H989">INDEX('Roshan Infra Benchmarking'!Q:Q, MATCH(1, ('Roshan Infra Benchmarking'!N:N=$G989)*('Roshan Infra Benchmarking'!E:E=$E989), 0))</f>
        <v>0</v>
      </c>
    </row>
    <row r="990" spans="4:8">
      <c r="D990" s="1" t="s">
        <v>493</v>
      </c>
      <c r="E990" s="110" t="s">
        <v>151</v>
      </c>
      <c r="G990" s="14" t="s">
        <v>79</v>
      </c>
      <c r="H990" s="9" cm="1">
        <f t="array" ref="H990">INDEX('Roshan Infra Benchmarking'!Q:Q, MATCH(1, ('Roshan Infra Benchmarking'!N:N=$G990)*('Roshan Infra Benchmarking'!E:E=$E990), 0))</f>
        <v>57</v>
      </c>
    </row>
    <row r="991" spans="4:8">
      <c r="D991" s="1" t="s">
        <v>493</v>
      </c>
      <c r="E991" s="110" t="s">
        <v>151</v>
      </c>
      <c r="G991" s="14" t="s">
        <v>80</v>
      </c>
      <c r="H991" s="9" cm="1">
        <f t="array" ref="H991">INDEX('Roshan Infra Benchmarking'!Q:Q, MATCH(1, ('Roshan Infra Benchmarking'!N:N=$G991)*('Roshan Infra Benchmarking'!E:E=$E991), 0))</f>
        <v>17.772331957446806</v>
      </c>
    </row>
    <row r="992" spans="4:8">
      <c r="D992" s="1" t="s">
        <v>493</v>
      </c>
      <c r="E992" s="110" t="s">
        <v>151</v>
      </c>
      <c r="G992" s="14" t="s">
        <v>81</v>
      </c>
      <c r="H992" s="9" cm="1">
        <f t="array" ref="H992">INDEX('Roshan Infra Benchmarking'!Q:Q, MATCH(1, ('Roshan Infra Benchmarking'!N:N=$G992)*('Roshan Infra Benchmarking'!E:E=$E992), 0))</f>
        <v>33.839372255319148</v>
      </c>
    </row>
    <row r="993" spans="4:8">
      <c r="D993" s="1" t="s">
        <v>493</v>
      </c>
      <c r="E993" s="110" t="s">
        <v>151</v>
      </c>
      <c r="G993" s="13" t="s">
        <v>82</v>
      </c>
      <c r="H993" s="9" cm="1">
        <f t="array" ref="H993">INDEX('Roshan Infra Benchmarking'!Q:Q, MATCH(1, ('Roshan Infra Benchmarking'!N:N=$G993)*('Roshan Infra Benchmarking'!E:E=$E993), 0))</f>
        <v>5.7537707234042559</v>
      </c>
    </row>
    <row r="994" spans="4:8">
      <c r="D994" s="1" t="s">
        <v>493</v>
      </c>
      <c r="E994" s="110" t="s">
        <v>151</v>
      </c>
      <c r="G994" s="13" t="s">
        <v>83</v>
      </c>
      <c r="H994" s="9" cm="1">
        <f t="array" ref="H994">INDEX('Roshan Infra Benchmarking'!Q:Q, MATCH(1, ('Roshan Infra Benchmarking'!N:N=$G994)*('Roshan Infra Benchmarking'!E:E=$E994), 0))</f>
        <v>0</v>
      </c>
    </row>
    <row r="995" spans="4:8">
      <c r="D995" s="1" t="s">
        <v>493</v>
      </c>
      <c r="E995" s="110" t="s">
        <v>151</v>
      </c>
      <c r="G995" s="13" t="s">
        <v>84</v>
      </c>
      <c r="H995" s="9" cm="1">
        <f t="array" ref="H995">INDEX('Roshan Infra Benchmarking'!Q:Q, MATCH(1, ('Roshan Infra Benchmarking'!N:N=$G995)*('Roshan Infra Benchmarking'!E:E=$E995), 0))</f>
        <v>20.66804491914894</v>
      </c>
    </row>
    <row r="996" spans="4:8">
      <c r="D996" s="1" t="s">
        <v>493</v>
      </c>
      <c r="E996" s="110" t="s">
        <v>151</v>
      </c>
      <c r="G996" s="14" t="s">
        <v>85</v>
      </c>
      <c r="H996" s="9" cm="1">
        <f t="array" ref="H996">INDEX('Roshan Infra Benchmarking'!Q:Q, MATCH(1, ('Roshan Infra Benchmarking'!N:N=$G996)*('Roshan Infra Benchmarking'!E:E=$E996), 0))</f>
        <v>39.847667384356605</v>
      </c>
    </row>
    <row r="997" spans="4:8">
      <c r="D997" s="1" t="s">
        <v>493</v>
      </c>
      <c r="E997" s="110" t="s">
        <v>151</v>
      </c>
      <c r="G997" s="13" t="s">
        <v>86</v>
      </c>
      <c r="H997" s="9" cm="1">
        <f t="array" ref="H997">INDEX('Roshan Infra Benchmarking'!Q:Q, MATCH(1, ('Roshan Infra Benchmarking'!N:N=$G997)*('Roshan Infra Benchmarking'!E:E=$E997), 0))</f>
        <v>0</v>
      </c>
    </row>
    <row r="998" spans="4:8">
      <c r="D998" s="1" t="s">
        <v>493</v>
      </c>
      <c r="E998" s="110" t="s">
        <v>151</v>
      </c>
      <c r="G998" s="13" t="s">
        <v>87</v>
      </c>
      <c r="H998" s="9" cm="1">
        <f t="array" ref="H998">INDEX('Roshan Infra Benchmarking'!Q:Q, MATCH(1, ('Roshan Infra Benchmarking'!N:N=$G998)*('Roshan Infra Benchmarking'!E:E=$E998), 0))</f>
        <v>0</v>
      </c>
    </row>
    <row r="999" spans="4:8">
      <c r="D999" s="1" t="s">
        <v>493</v>
      </c>
      <c r="E999" s="110" t="s">
        <v>151</v>
      </c>
      <c r="G999" s="13" t="s">
        <v>499</v>
      </c>
      <c r="H999" s="9" cm="1">
        <f t="array" ref="H999">INDEX('Roshan Infra Benchmarking'!Q:Q, MATCH(1, ('Roshan Infra Benchmarking'!N:N=$G999)*('Roshan Infra Benchmarking'!E:E=$E999), 0))</f>
        <v>0</v>
      </c>
    </row>
    <row r="1000" spans="4:8">
      <c r="D1000" s="1" t="s">
        <v>493</v>
      </c>
      <c r="E1000" s="110" t="s">
        <v>155</v>
      </c>
      <c r="G1000" s="13" t="s">
        <v>64</v>
      </c>
      <c r="H1000" s="9" cm="1">
        <f t="array" ref="H1000">INDEX('Roshan Infra Benchmarking'!Q:Q, MATCH(1, ('Roshan Infra Benchmarking'!N:N=$G1000)*('Roshan Infra Benchmarking'!E:E=$E1000), 0))</f>
        <v>0</v>
      </c>
    </row>
    <row r="1001" spans="4:8">
      <c r="D1001" s="1" t="s">
        <v>493</v>
      </c>
      <c r="E1001" s="110" t="s">
        <v>155</v>
      </c>
      <c r="G1001" s="13" t="s">
        <v>65</v>
      </c>
      <c r="H1001" s="9" cm="1">
        <f t="array" ref="H1001">INDEX('Roshan Infra Benchmarking'!Q:Q, MATCH(1, ('Roshan Infra Benchmarking'!N:N=$G1001)*('Roshan Infra Benchmarking'!E:E=$E1001), 0))</f>
        <v>1.8554203683640302</v>
      </c>
    </row>
    <row r="1002" spans="4:8">
      <c r="D1002" s="1" t="s">
        <v>493</v>
      </c>
      <c r="E1002" s="110" t="s">
        <v>155</v>
      </c>
      <c r="G1002" s="14" t="s">
        <v>66</v>
      </c>
      <c r="H1002" s="9" cm="1">
        <f t="array" ref="H1002">INDEX('Roshan Infra Benchmarking'!Q:Q, MATCH(1, ('Roshan Infra Benchmarking'!N:N=$G1002)*('Roshan Infra Benchmarking'!E:E=$E1002), 0))</f>
        <v>4.8388136511375945</v>
      </c>
    </row>
    <row r="1003" spans="4:8">
      <c r="D1003" s="1" t="s">
        <v>493</v>
      </c>
      <c r="E1003" s="110" t="s">
        <v>155</v>
      </c>
      <c r="G1003" s="1" t="s">
        <v>67</v>
      </c>
      <c r="H1003" s="9" cm="1">
        <f t="array" ref="H1003">INDEX('Roshan Infra Benchmarking'!Q:Q, MATCH(1, ('Roshan Infra Benchmarking'!N:N=$G1003)*('Roshan Infra Benchmarking'!E:E=$E1003), 0))</f>
        <v>44.674236299572485</v>
      </c>
    </row>
    <row r="1004" spans="4:8">
      <c r="D1004" s="1" t="s">
        <v>493</v>
      </c>
      <c r="E1004" s="110" t="s">
        <v>155</v>
      </c>
      <c r="G1004" s="1" t="s">
        <v>68</v>
      </c>
      <c r="H1004" s="9" cm="1">
        <f t="array" ref="H1004">INDEX('Roshan Infra Benchmarking'!Q:Q, MATCH(1, ('Roshan Infra Benchmarking'!N:N=$G1004)*('Roshan Infra Benchmarking'!E:E=$E1004), 0))</f>
        <v>0</v>
      </c>
    </row>
    <row r="1005" spans="4:8">
      <c r="D1005" s="1" t="s">
        <v>493</v>
      </c>
      <c r="E1005" s="110" t="s">
        <v>155</v>
      </c>
      <c r="G1005" s="1" t="s">
        <v>69</v>
      </c>
      <c r="H1005" s="9" cm="1">
        <f t="array" ref="H1005">INDEX('Roshan Infra Benchmarking'!Q:Q, MATCH(1, ('Roshan Infra Benchmarking'!N:N=$G1005)*('Roshan Infra Benchmarking'!E:E=$E1005), 0))</f>
        <v>52.538482123510292</v>
      </c>
    </row>
    <row r="1006" spans="4:8">
      <c r="D1006" s="1" t="s">
        <v>493</v>
      </c>
      <c r="E1006" s="110" t="s">
        <v>155</v>
      </c>
      <c r="G1006" s="1" t="s">
        <v>70</v>
      </c>
      <c r="H1006" s="9" cm="1">
        <f t="array" ref="H1006">INDEX('Roshan Infra Benchmarking'!Q:Q, MATCH(1, ('Roshan Infra Benchmarking'!N:N=$G1006)*('Roshan Infra Benchmarking'!E:E=$E1006), 0))</f>
        <v>35.48982609859155</v>
      </c>
    </row>
    <row r="1007" spans="4:8">
      <c r="D1007" s="1" t="s">
        <v>493</v>
      </c>
      <c r="E1007" s="110" t="s">
        <v>155</v>
      </c>
      <c r="G1007" s="1" t="s">
        <v>71</v>
      </c>
      <c r="H1007" s="9" cm="1">
        <f t="array" ref="H1007">INDEX('Roshan Infra Benchmarking'!Q:Q, MATCH(1, ('Roshan Infra Benchmarking'!N:N=$G1007)*('Roshan Infra Benchmarking'!E:E=$E1007), 0))</f>
        <v>35.672791354279525</v>
      </c>
    </row>
    <row r="1008" spans="4:8">
      <c r="D1008" s="1" t="s">
        <v>493</v>
      </c>
      <c r="E1008" s="110" t="s">
        <v>155</v>
      </c>
      <c r="G1008" s="1" t="s">
        <v>72</v>
      </c>
      <c r="H1008" s="9" cm="1">
        <f t="array" ref="H1008">INDEX('Roshan Infra Benchmarking'!Q:Q, MATCH(1, ('Roshan Infra Benchmarking'!N:N=$G1008)*('Roshan Infra Benchmarking'!E:E=$E1008), 0))</f>
        <v>63.629989884252112</v>
      </c>
    </row>
    <row r="1009" spans="4:8">
      <c r="D1009" s="1" t="s">
        <v>493</v>
      </c>
      <c r="E1009" s="110" t="s">
        <v>155</v>
      </c>
      <c r="G1009" s="1" t="s">
        <v>494</v>
      </c>
      <c r="H1009" s="9" cm="1">
        <f t="array" ref="H1009">INDEX('Roshan Infra Benchmarking'!Q:Q, MATCH(1, ('Roshan Infra Benchmarking'!N:N=$G1009)*('Roshan Infra Benchmarking'!E:E=$E1009), 0))</f>
        <v>0</v>
      </c>
    </row>
    <row r="1010" spans="4:8">
      <c r="D1010" s="1" t="s">
        <v>493</v>
      </c>
      <c r="E1010" s="110" t="s">
        <v>155</v>
      </c>
      <c r="G1010" s="1" t="s">
        <v>495</v>
      </c>
      <c r="H1010" s="9" cm="1">
        <f t="array" ref="H1010">INDEX('Roshan Infra Benchmarking'!Q:Q, MATCH(1, ('Roshan Infra Benchmarking'!N:N=$G1010)*('Roshan Infra Benchmarking'!E:E=$E1010), 0))</f>
        <v>0</v>
      </c>
    </row>
    <row r="1011" spans="4:8">
      <c r="D1011" s="1" t="s">
        <v>493</v>
      </c>
      <c r="E1011" s="110" t="s">
        <v>155</v>
      </c>
      <c r="G1011" s="1" t="s">
        <v>75</v>
      </c>
      <c r="H1011" s="9" cm="1">
        <f t="array" ref="H1011">INDEX('Roshan Infra Benchmarking'!Q:Q, MATCH(1, ('Roshan Infra Benchmarking'!N:N=$G1011)*('Roshan Infra Benchmarking'!E:E=$E1011), 0))</f>
        <v>71.959047746478859</v>
      </c>
    </row>
    <row r="1012" spans="4:8">
      <c r="D1012" s="1" t="s">
        <v>493</v>
      </c>
      <c r="E1012" s="110" t="s">
        <v>155</v>
      </c>
      <c r="G1012" s="1" t="s">
        <v>496</v>
      </c>
      <c r="H1012" s="9" cm="1">
        <f t="array" ref="H1012">INDEX('Roshan Infra Benchmarking'!Q:Q, MATCH(1, ('Roshan Infra Benchmarking'!N:N=$G1012)*('Roshan Infra Benchmarking'!E:E=$E1012), 0))</f>
        <v>0</v>
      </c>
    </row>
    <row r="1013" spans="4:8">
      <c r="D1013" s="1" t="s">
        <v>493</v>
      </c>
      <c r="E1013" s="110" t="s">
        <v>155</v>
      </c>
      <c r="G1013" s="1" t="s">
        <v>497</v>
      </c>
      <c r="H1013" s="9" cm="1">
        <f t="array" ref="H1013">INDEX('Roshan Infra Benchmarking'!Q:Q, MATCH(1, ('Roshan Infra Benchmarking'!N:N=$G1013)*('Roshan Infra Benchmarking'!E:E=$E1013), 0))</f>
        <v>0</v>
      </c>
    </row>
    <row r="1014" spans="4:8">
      <c r="D1014" s="1" t="s">
        <v>493</v>
      </c>
      <c r="E1014" s="110" t="s">
        <v>155</v>
      </c>
      <c r="G1014" s="1" t="s">
        <v>498</v>
      </c>
      <c r="H1014" s="9" cm="1">
        <f t="array" ref="H1014">INDEX('Roshan Infra Benchmarking'!Q:Q, MATCH(1, ('Roshan Infra Benchmarking'!N:N=$G1014)*('Roshan Infra Benchmarking'!E:E=$E1014), 0))</f>
        <v>0</v>
      </c>
    </row>
    <row r="1015" spans="4:8">
      <c r="D1015" s="1" t="s">
        <v>493</v>
      </c>
      <c r="E1015" s="110" t="s">
        <v>155</v>
      </c>
      <c r="G1015" s="1" t="s">
        <v>79</v>
      </c>
      <c r="H1015" s="9" cm="1">
        <f t="array" ref="H1015">INDEX('Roshan Infra Benchmarking'!Q:Q, MATCH(1, ('Roshan Infra Benchmarking'!N:N=$G1015)*('Roshan Infra Benchmarking'!E:E=$E1015), 0))</f>
        <v>99.106578548212354</v>
      </c>
    </row>
    <row r="1016" spans="4:8">
      <c r="D1016" s="1" t="s">
        <v>493</v>
      </c>
      <c r="E1016" s="110" t="s">
        <v>155</v>
      </c>
      <c r="G1016" s="1" t="s">
        <v>80</v>
      </c>
      <c r="H1016" s="9" cm="1">
        <f t="array" ref="H1016">INDEX('Roshan Infra Benchmarking'!Q:Q, MATCH(1, ('Roshan Infra Benchmarking'!N:N=$G1016)*('Roshan Infra Benchmarking'!E:E=$E1016), 0))</f>
        <v>24.872915276273023</v>
      </c>
    </row>
    <row r="1017" spans="4:8">
      <c r="D1017" s="1" t="s">
        <v>493</v>
      </c>
      <c r="E1017" s="110" t="s">
        <v>155</v>
      </c>
      <c r="G1017" s="1" t="s">
        <v>81</v>
      </c>
      <c r="H1017" s="9" cm="1">
        <f t="array" ref="H1017">INDEX('Roshan Infra Benchmarking'!Q:Q, MATCH(1, ('Roshan Infra Benchmarking'!N:N=$G1017)*('Roshan Infra Benchmarking'!E:E=$E1017), 0))</f>
        <v>33.664198266522213</v>
      </c>
    </row>
    <row r="1018" spans="4:8">
      <c r="D1018" s="1" t="s">
        <v>493</v>
      </c>
      <c r="E1018" s="110" t="s">
        <v>155</v>
      </c>
      <c r="G1018" s="1" t="s">
        <v>82</v>
      </c>
      <c r="H1018" s="9" cm="1">
        <f t="array" ref="H1018">INDEX('Roshan Infra Benchmarking'!Q:Q, MATCH(1, ('Roshan Infra Benchmarking'!N:N=$G1018)*('Roshan Infra Benchmarking'!E:E=$E1018), 0))</f>
        <v>0</v>
      </c>
    </row>
    <row r="1019" spans="4:8">
      <c r="D1019" s="1" t="s">
        <v>493</v>
      </c>
      <c r="E1019" s="110" t="s">
        <v>155</v>
      </c>
      <c r="G1019" s="1" t="s">
        <v>83</v>
      </c>
      <c r="H1019" s="9" cm="1">
        <f t="array" ref="H1019">INDEX('Roshan Infra Benchmarking'!Q:Q, MATCH(1, ('Roshan Infra Benchmarking'!N:N=$G1019)*('Roshan Infra Benchmarking'!E:E=$E1019), 0))</f>
        <v>0</v>
      </c>
    </row>
    <row r="1020" spans="4:8">
      <c r="D1020" s="1" t="s">
        <v>493</v>
      </c>
      <c r="E1020" s="110" t="s">
        <v>155</v>
      </c>
      <c r="G1020" s="1" t="s">
        <v>84</v>
      </c>
      <c r="H1020" s="9" cm="1">
        <f t="array" ref="H1020">INDEX('Roshan Infra Benchmarking'!Q:Q, MATCH(1, ('Roshan Infra Benchmarking'!N:N=$G1020)*('Roshan Infra Benchmarking'!E:E=$E1020), 0))</f>
        <v>0</v>
      </c>
    </row>
    <row r="1021" spans="4:8">
      <c r="D1021" s="1" t="s">
        <v>493</v>
      </c>
      <c r="E1021" s="110" t="s">
        <v>155</v>
      </c>
      <c r="G1021" s="1" t="s">
        <v>85</v>
      </c>
      <c r="H1021" s="9" cm="1">
        <f t="array" ref="H1021">INDEX('Roshan Infra Benchmarking'!Q:Q, MATCH(1, ('Roshan Infra Benchmarking'!N:N=$G1021)*('Roshan Infra Benchmarking'!E:E=$E1021), 0))</f>
        <v>0</v>
      </c>
    </row>
    <row r="1022" spans="4:8">
      <c r="D1022" s="1" t="s">
        <v>493</v>
      </c>
      <c r="E1022" s="110" t="s">
        <v>155</v>
      </c>
      <c r="G1022" s="1" t="s">
        <v>86</v>
      </c>
      <c r="H1022" s="9" cm="1">
        <f t="array" ref="H1022">INDEX('Roshan Infra Benchmarking'!Q:Q, MATCH(1, ('Roshan Infra Benchmarking'!N:N=$G1022)*('Roshan Infra Benchmarking'!E:E=$E1022), 0))</f>
        <v>0</v>
      </c>
    </row>
    <row r="1023" spans="4:8">
      <c r="D1023" s="1" t="s">
        <v>493</v>
      </c>
      <c r="E1023" s="110" t="s">
        <v>155</v>
      </c>
      <c r="G1023" s="1" t="s">
        <v>87</v>
      </c>
      <c r="H1023" s="9" cm="1">
        <f t="array" ref="H1023">INDEX('Roshan Infra Benchmarking'!Q:Q, MATCH(1, ('Roshan Infra Benchmarking'!N:N=$G1023)*('Roshan Infra Benchmarking'!E:E=$E1023), 0))</f>
        <v>0</v>
      </c>
    </row>
    <row r="1024" spans="4:8">
      <c r="D1024" s="1" t="s">
        <v>493</v>
      </c>
      <c r="E1024" s="110" t="s">
        <v>155</v>
      </c>
      <c r="G1024" s="1" t="s">
        <v>499</v>
      </c>
      <c r="H1024" s="9" cm="1">
        <f t="array" ref="H1024">INDEX('Roshan Infra Benchmarking'!Q:Q, MATCH(1, ('Roshan Infra Benchmarking'!N:N=$G1024)*('Roshan Infra Benchmarking'!E:E=$E1024), 0))</f>
        <v>0</v>
      </c>
    </row>
    <row r="1025" spans="7:7">
      <c r="G1025" s="13"/>
    </row>
    <row r="1026" spans="7:7">
      <c r="G1026" s="13"/>
    </row>
    <row r="1027" spans="7:7">
      <c r="G1027" s="14"/>
    </row>
  </sheetData>
  <autoFilter ref="D6:H1002" xr:uid="{00000000-0001-0000-0000-000000000000}"/>
  <phoneticPr fontId="4" type="noConversion"/>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08EE2-61B9-420A-8CAB-5029439FC02E}">
  <dimension ref="A1:R19"/>
  <sheetViews>
    <sheetView workbookViewId="0">
      <selection activeCell="G11" sqref="G11"/>
    </sheetView>
  </sheetViews>
  <sheetFormatPr defaultRowHeight="14.4"/>
  <cols>
    <col min="1" max="1" width="24.44140625" bestFit="1" customWidth="1"/>
    <col min="2" max="2" width="15.77734375" bestFit="1" customWidth="1"/>
    <col min="3" max="7" width="13" bestFit="1" customWidth="1"/>
    <col min="8" max="8" width="12.109375" bestFit="1" customWidth="1"/>
    <col min="9" max="10" width="13.21875" bestFit="1" customWidth="1"/>
    <col min="11" max="18" width="12.109375" bestFit="1" customWidth="1"/>
    <col min="19" max="19" width="11" bestFit="1" customWidth="1"/>
    <col min="20" max="24" width="11.33203125" bestFit="1" customWidth="1"/>
    <col min="25" max="25" width="12.109375" bestFit="1" customWidth="1"/>
    <col min="26" max="27" width="13.33203125" bestFit="1" customWidth="1"/>
    <col min="28" max="35" width="12.109375" bestFit="1" customWidth="1"/>
    <col min="36" max="36" width="11" bestFit="1" customWidth="1"/>
  </cols>
  <sheetData>
    <row r="1" spans="1:18">
      <c r="A1" s="11" t="s">
        <v>378</v>
      </c>
      <c r="B1" t="s">
        <v>166</v>
      </c>
    </row>
    <row r="2" spans="1:18">
      <c r="A2" s="11" t="s">
        <v>379</v>
      </c>
      <c r="B2" t="s">
        <v>500</v>
      </c>
    </row>
    <row r="4" spans="1:18">
      <c r="A4" s="11" t="s">
        <v>501</v>
      </c>
      <c r="B4" s="11" t="s">
        <v>3</v>
      </c>
    </row>
    <row r="5" spans="1:18">
      <c r="A5" s="11" t="s">
        <v>4</v>
      </c>
      <c r="B5" t="s">
        <v>27</v>
      </c>
      <c r="C5" t="s">
        <v>28</v>
      </c>
      <c r="D5" t="s">
        <v>29</v>
      </c>
      <c r="E5" t="s">
        <v>30</v>
      </c>
      <c r="F5" t="s">
        <v>31</v>
      </c>
      <c r="G5" t="s">
        <v>32</v>
      </c>
      <c r="H5" t="s">
        <v>393</v>
      </c>
      <c r="I5" t="s">
        <v>414</v>
      </c>
      <c r="J5" t="s">
        <v>416</v>
      </c>
      <c r="K5" t="s">
        <v>397</v>
      </c>
      <c r="L5" t="s">
        <v>399</v>
      </c>
      <c r="M5" t="s">
        <v>402</v>
      </c>
      <c r="N5" t="s">
        <v>405</v>
      </c>
      <c r="O5" t="s">
        <v>406</v>
      </c>
      <c r="P5" t="s">
        <v>408</v>
      </c>
      <c r="Q5" t="s">
        <v>410</v>
      </c>
      <c r="R5" t="s">
        <v>413</v>
      </c>
    </row>
    <row r="6" spans="1:18">
      <c r="A6" s="10" t="s">
        <v>24</v>
      </c>
      <c r="B6" s="129">
        <v>0</v>
      </c>
      <c r="C6" s="129">
        <v>0</v>
      </c>
      <c r="D6" s="129">
        <v>0</v>
      </c>
      <c r="E6" s="129">
        <v>0</v>
      </c>
      <c r="F6" s="129">
        <v>0</v>
      </c>
      <c r="G6" s="129">
        <v>0</v>
      </c>
      <c r="H6" s="129">
        <v>0</v>
      </c>
      <c r="I6" s="129">
        <v>0</v>
      </c>
      <c r="J6" s="129">
        <v>0</v>
      </c>
      <c r="K6" s="129">
        <v>0</v>
      </c>
      <c r="L6" s="129">
        <v>0</v>
      </c>
      <c r="M6" s="129">
        <v>0</v>
      </c>
      <c r="N6" s="129">
        <v>0</v>
      </c>
      <c r="O6" s="129">
        <v>0</v>
      </c>
      <c r="P6" s="129">
        <v>0</v>
      </c>
      <c r="Q6" s="129">
        <v>0</v>
      </c>
      <c r="R6" s="129">
        <v>0</v>
      </c>
    </row>
    <row r="7" spans="1:18">
      <c r="A7" s="10" t="s">
        <v>12</v>
      </c>
      <c r="B7" s="129">
        <v>373</v>
      </c>
      <c r="C7" s="129">
        <v>452</v>
      </c>
      <c r="D7" s="129">
        <v>456</v>
      </c>
      <c r="E7" s="129">
        <v>314</v>
      </c>
      <c r="F7" s="129">
        <v>286</v>
      </c>
      <c r="G7" s="129">
        <v>294</v>
      </c>
      <c r="H7" s="129">
        <v>193</v>
      </c>
      <c r="I7" s="129">
        <v>201</v>
      </c>
      <c r="J7" s="129">
        <v>273</v>
      </c>
      <c r="K7" s="129">
        <v>187</v>
      </c>
      <c r="L7" s="129">
        <v>379</v>
      </c>
      <c r="M7" s="129">
        <v>506</v>
      </c>
      <c r="N7" s="129">
        <v>220</v>
      </c>
      <c r="O7" s="129">
        <v>204</v>
      </c>
      <c r="P7" s="129">
        <v>272</v>
      </c>
      <c r="Q7" s="129">
        <v>226</v>
      </c>
      <c r="R7" s="129">
        <v>218</v>
      </c>
    </row>
    <row r="8" spans="1:18">
      <c r="A8" s="10" t="s">
        <v>13</v>
      </c>
      <c r="B8" s="129">
        <v>892</v>
      </c>
      <c r="C8" s="129">
        <v>927</v>
      </c>
      <c r="D8" s="129">
        <v>922</v>
      </c>
      <c r="E8" s="129">
        <v>891.8</v>
      </c>
      <c r="F8" s="129">
        <v>951</v>
      </c>
      <c r="G8" s="129">
        <v>767</v>
      </c>
      <c r="H8" s="129">
        <v>377</v>
      </c>
      <c r="I8" s="129">
        <v>394</v>
      </c>
      <c r="J8" s="129">
        <v>484</v>
      </c>
      <c r="K8" s="129">
        <v>366</v>
      </c>
      <c r="L8" s="129">
        <v>762</v>
      </c>
      <c r="M8" s="129">
        <v>712</v>
      </c>
      <c r="N8" s="129">
        <v>430</v>
      </c>
      <c r="O8" s="129">
        <v>399</v>
      </c>
      <c r="P8" s="129">
        <v>531</v>
      </c>
      <c r="Q8" s="129">
        <v>442</v>
      </c>
      <c r="R8" s="129">
        <v>427</v>
      </c>
    </row>
    <row r="9" spans="1:18">
      <c r="A9" s="10" t="s">
        <v>14</v>
      </c>
      <c r="B9" s="129">
        <v>409</v>
      </c>
      <c r="C9" s="129">
        <v>415</v>
      </c>
      <c r="D9" s="129">
        <v>683.8</v>
      </c>
      <c r="E9" s="129">
        <v>954</v>
      </c>
      <c r="F9" s="129">
        <v>663</v>
      </c>
      <c r="G9" s="129">
        <v>978</v>
      </c>
      <c r="H9" s="129">
        <v>752</v>
      </c>
      <c r="I9" s="129">
        <v>785</v>
      </c>
      <c r="J9" s="129">
        <v>631</v>
      </c>
      <c r="K9" s="129">
        <v>731</v>
      </c>
      <c r="L9" s="129">
        <v>915</v>
      </c>
      <c r="M9" s="129">
        <v>825.1</v>
      </c>
      <c r="N9" s="129">
        <v>857</v>
      </c>
      <c r="O9" s="129">
        <v>795</v>
      </c>
      <c r="P9" s="129">
        <v>1055</v>
      </c>
      <c r="Q9" s="129">
        <v>880</v>
      </c>
      <c r="R9" s="129">
        <v>850</v>
      </c>
    </row>
    <row r="10" spans="1:18">
      <c r="A10" s="10" t="s">
        <v>15</v>
      </c>
      <c r="B10" s="129">
        <v>317</v>
      </c>
      <c r="C10" s="129">
        <v>540</v>
      </c>
      <c r="D10" s="129">
        <v>238</v>
      </c>
      <c r="E10" s="129">
        <v>590</v>
      </c>
      <c r="F10" s="129">
        <v>196</v>
      </c>
      <c r="G10" s="129">
        <v>440</v>
      </c>
      <c r="H10" s="129">
        <v>250</v>
      </c>
      <c r="I10" s="129">
        <v>262</v>
      </c>
      <c r="J10" s="129">
        <v>187</v>
      </c>
      <c r="K10" s="129">
        <v>242</v>
      </c>
      <c r="L10" s="129">
        <v>239</v>
      </c>
      <c r="M10" s="129">
        <v>221</v>
      </c>
      <c r="N10" s="129">
        <v>284</v>
      </c>
      <c r="O10" s="129">
        <v>264</v>
      </c>
      <c r="P10" s="129">
        <v>350</v>
      </c>
      <c r="Q10" s="129">
        <v>292</v>
      </c>
      <c r="R10" s="129">
        <v>282</v>
      </c>
    </row>
    <row r="11" spans="1:18">
      <c r="A11" s="10" t="s">
        <v>16</v>
      </c>
      <c r="B11" s="129">
        <v>675</v>
      </c>
      <c r="C11" s="129">
        <v>605</v>
      </c>
      <c r="D11" s="129">
        <v>1010</v>
      </c>
      <c r="E11" s="129">
        <v>1138</v>
      </c>
      <c r="F11" s="129">
        <v>549</v>
      </c>
      <c r="G11" s="129">
        <v>1172</v>
      </c>
      <c r="H11" s="129">
        <v>133</v>
      </c>
      <c r="I11" s="129">
        <v>139</v>
      </c>
      <c r="J11" s="129">
        <v>523</v>
      </c>
      <c r="K11" s="129">
        <v>129</v>
      </c>
      <c r="L11" s="129">
        <v>500</v>
      </c>
      <c r="M11" s="129">
        <v>496</v>
      </c>
      <c r="N11" s="129">
        <v>151</v>
      </c>
      <c r="O11" s="129">
        <v>140</v>
      </c>
      <c r="P11" s="129">
        <v>186</v>
      </c>
      <c r="Q11" s="129">
        <v>155</v>
      </c>
      <c r="R11" s="129">
        <v>150</v>
      </c>
    </row>
    <row r="12" spans="1:18">
      <c r="A12" s="10" t="s">
        <v>17</v>
      </c>
      <c r="B12" s="129">
        <v>413</v>
      </c>
      <c r="C12" s="129">
        <v>394</v>
      </c>
      <c r="D12" s="129">
        <v>232</v>
      </c>
      <c r="E12" s="129">
        <v>359</v>
      </c>
      <c r="F12" s="129">
        <v>307</v>
      </c>
      <c r="G12" s="129">
        <v>481</v>
      </c>
      <c r="H12" s="129">
        <v>88</v>
      </c>
      <c r="I12" s="129">
        <v>93</v>
      </c>
      <c r="J12" s="129">
        <v>292</v>
      </c>
      <c r="K12" s="129">
        <v>86</v>
      </c>
      <c r="L12" s="129">
        <v>295</v>
      </c>
      <c r="M12" s="129">
        <v>287</v>
      </c>
      <c r="N12" s="129">
        <v>101</v>
      </c>
      <c r="O12" s="129">
        <v>94</v>
      </c>
      <c r="P12" s="129">
        <v>125</v>
      </c>
      <c r="Q12" s="129">
        <v>104</v>
      </c>
      <c r="R12" s="129">
        <v>100</v>
      </c>
    </row>
    <row r="13" spans="1:18">
      <c r="A13" s="10" t="s">
        <v>18</v>
      </c>
      <c r="B13" s="129">
        <v>85</v>
      </c>
      <c r="C13" s="129">
        <v>117</v>
      </c>
      <c r="D13" s="129">
        <v>88</v>
      </c>
      <c r="E13" s="129">
        <v>181</v>
      </c>
      <c r="F13" s="129">
        <v>68</v>
      </c>
      <c r="G13" s="129">
        <v>155</v>
      </c>
      <c r="H13" s="129">
        <v>57</v>
      </c>
      <c r="I13" s="129">
        <v>60</v>
      </c>
      <c r="J13" s="129">
        <v>65</v>
      </c>
      <c r="K13" s="129">
        <v>56</v>
      </c>
      <c r="L13" s="129">
        <v>119</v>
      </c>
      <c r="M13" s="129">
        <v>73</v>
      </c>
      <c r="N13" s="129">
        <v>66</v>
      </c>
      <c r="O13" s="129">
        <v>60</v>
      </c>
      <c r="P13" s="129">
        <v>76</v>
      </c>
      <c r="Q13" s="129">
        <v>63</v>
      </c>
      <c r="R13" s="129">
        <v>65</v>
      </c>
    </row>
    <row r="14" spans="1:18">
      <c r="A14" s="10" t="s">
        <v>19</v>
      </c>
      <c r="B14" s="129">
        <v>51</v>
      </c>
      <c r="C14" s="129">
        <v>56</v>
      </c>
      <c r="D14" s="129">
        <v>94</v>
      </c>
      <c r="E14" s="129">
        <v>94</v>
      </c>
      <c r="F14" s="129">
        <v>175</v>
      </c>
      <c r="G14" s="129">
        <v>94</v>
      </c>
      <c r="H14" s="129">
        <v>0</v>
      </c>
      <c r="I14" s="129">
        <v>0</v>
      </c>
      <c r="J14" s="129">
        <v>0</v>
      </c>
      <c r="K14" s="129">
        <v>0</v>
      </c>
      <c r="L14" s="129">
        <v>0</v>
      </c>
      <c r="M14" s="129">
        <v>0</v>
      </c>
      <c r="N14" s="129">
        <v>0</v>
      </c>
      <c r="O14" s="129">
        <v>0</v>
      </c>
      <c r="P14" s="129">
        <v>0</v>
      </c>
      <c r="Q14" s="129">
        <v>0</v>
      </c>
      <c r="R14" s="129">
        <v>0</v>
      </c>
    </row>
    <row r="15" spans="1:18">
      <c r="A15" s="10" t="s">
        <v>20</v>
      </c>
      <c r="B15" s="129">
        <v>759</v>
      </c>
      <c r="C15" s="129">
        <v>781</v>
      </c>
      <c r="D15" s="129">
        <v>968</v>
      </c>
      <c r="E15" s="129">
        <v>1108</v>
      </c>
      <c r="F15" s="129">
        <v>1503</v>
      </c>
      <c r="G15" s="129">
        <v>1421</v>
      </c>
      <c r="H15" s="129">
        <v>476</v>
      </c>
      <c r="I15" s="129">
        <v>498</v>
      </c>
      <c r="J15" s="129">
        <v>556.875</v>
      </c>
      <c r="K15" s="129">
        <v>462</v>
      </c>
      <c r="L15" s="129">
        <v>756</v>
      </c>
      <c r="M15" s="129">
        <v>489</v>
      </c>
      <c r="N15" s="129">
        <v>543</v>
      </c>
      <c r="O15" s="129">
        <v>504</v>
      </c>
      <c r="P15" s="129">
        <v>668</v>
      </c>
      <c r="Q15" s="129">
        <v>557</v>
      </c>
      <c r="R15" s="129">
        <v>538</v>
      </c>
    </row>
    <row r="16" spans="1:18">
      <c r="A16" s="10" t="s">
        <v>21</v>
      </c>
      <c r="B16" s="129">
        <v>1292</v>
      </c>
      <c r="C16" s="129">
        <v>1303</v>
      </c>
      <c r="D16" s="129">
        <v>1377</v>
      </c>
      <c r="E16" s="129">
        <v>1040</v>
      </c>
      <c r="F16" s="129">
        <v>1376</v>
      </c>
      <c r="G16" s="129">
        <v>1212</v>
      </c>
      <c r="H16" s="129">
        <v>400</v>
      </c>
      <c r="I16" s="129">
        <v>417</v>
      </c>
      <c r="J16" s="129">
        <v>446.625</v>
      </c>
      <c r="K16" s="129">
        <v>388</v>
      </c>
      <c r="L16" s="129">
        <v>400</v>
      </c>
      <c r="M16" s="129">
        <v>481</v>
      </c>
      <c r="N16" s="129">
        <v>455</v>
      </c>
      <c r="O16" s="129">
        <v>422</v>
      </c>
      <c r="P16" s="129">
        <v>560</v>
      </c>
      <c r="Q16" s="129">
        <v>467</v>
      </c>
      <c r="R16" s="129">
        <v>451</v>
      </c>
    </row>
    <row r="17" spans="1:18">
      <c r="A17" s="10" t="s">
        <v>22</v>
      </c>
      <c r="B17" s="129">
        <v>278</v>
      </c>
      <c r="C17" s="129">
        <v>276</v>
      </c>
      <c r="D17" s="129">
        <v>102</v>
      </c>
      <c r="E17" s="129">
        <v>160</v>
      </c>
      <c r="F17" s="129">
        <v>197</v>
      </c>
      <c r="G17" s="129">
        <v>53</v>
      </c>
      <c r="H17" s="129">
        <v>0</v>
      </c>
      <c r="I17" s="129">
        <v>0</v>
      </c>
      <c r="J17" s="129">
        <v>0</v>
      </c>
      <c r="K17" s="129">
        <v>0</v>
      </c>
      <c r="L17" s="129">
        <v>0</v>
      </c>
      <c r="M17" s="129">
        <v>0</v>
      </c>
      <c r="N17" s="129">
        <v>0</v>
      </c>
      <c r="O17" s="129">
        <v>0</v>
      </c>
      <c r="P17" s="129">
        <v>0</v>
      </c>
      <c r="Q17" s="129">
        <v>0</v>
      </c>
      <c r="R17" s="129">
        <v>0</v>
      </c>
    </row>
    <row r="18" spans="1:18">
      <c r="A18" s="10" t="s">
        <v>23</v>
      </c>
      <c r="B18" s="129">
        <v>444</v>
      </c>
      <c r="C18" s="129">
        <v>469</v>
      </c>
      <c r="D18" s="129">
        <v>563</v>
      </c>
      <c r="E18" s="129">
        <v>573</v>
      </c>
      <c r="F18" s="129">
        <v>502</v>
      </c>
      <c r="G18" s="129">
        <v>558</v>
      </c>
      <c r="H18" s="129">
        <v>209</v>
      </c>
      <c r="I18" s="129">
        <v>218</v>
      </c>
      <c r="J18" s="129">
        <v>406</v>
      </c>
      <c r="K18" s="129">
        <v>203</v>
      </c>
      <c r="L18" s="129">
        <v>218</v>
      </c>
      <c r="M18" s="129">
        <v>223</v>
      </c>
      <c r="N18" s="129">
        <v>217</v>
      </c>
      <c r="O18" s="129">
        <v>221</v>
      </c>
      <c r="P18" s="129">
        <v>191</v>
      </c>
      <c r="Q18" s="129">
        <v>159</v>
      </c>
      <c r="R18" s="129">
        <v>236</v>
      </c>
    </row>
    <row r="19" spans="1:18">
      <c r="A19" s="10" t="s">
        <v>25</v>
      </c>
      <c r="B19" s="129">
        <v>5988</v>
      </c>
      <c r="C19" s="129">
        <v>6335</v>
      </c>
      <c r="D19" s="129">
        <v>6733.8</v>
      </c>
      <c r="E19" s="129">
        <v>7402.8</v>
      </c>
      <c r="F19" s="129">
        <v>6773</v>
      </c>
      <c r="G19" s="129">
        <v>7625</v>
      </c>
      <c r="H19" s="129">
        <v>2935</v>
      </c>
      <c r="I19" s="129">
        <v>3067</v>
      </c>
      <c r="J19" s="129">
        <v>3864.5</v>
      </c>
      <c r="K19" s="129">
        <v>2850</v>
      </c>
      <c r="L19" s="129">
        <v>4583</v>
      </c>
      <c r="M19" s="129">
        <v>4313.1000000000004</v>
      </c>
      <c r="N19" s="129">
        <v>3324</v>
      </c>
      <c r="O19" s="129">
        <v>3103</v>
      </c>
      <c r="P19" s="129">
        <v>4014</v>
      </c>
      <c r="Q19" s="129">
        <v>3345</v>
      </c>
      <c r="R19" s="129">
        <v>3317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F901E-855C-4040-AD52-BB06E55A7F27}">
  <dimension ref="A1:H19"/>
  <sheetViews>
    <sheetView topLeftCell="A10" workbookViewId="0">
      <selection activeCell="H19" sqref="B19:H19"/>
    </sheetView>
  </sheetViews>
  <sheetFormatPr defaultRowHeight="14.4"/>
  <cols>
    <col min="1" max="1" width="26.6640625" bestFit="1" customWidth="1"/>
    <col min="2" max="4" width="17.88671875" bestFit="1" customWidth="1"/>
    <col min="5" max="5" width="19.109375" bestFit="1" customWidth="1"/>
    <col min="6" max="6" width="19" bestFit="1" customWidth="1"/>
    <col min="7" max="8" width="18.33203125" bestFit="1" customWidth="1"/>
    <col min="9" max="9" width="12" bestFit="1" customWidth="1"/>
    <col min="10" max="10" width="17.88671875" bestFit="1" customWidth="1"/>
    <col min="11" max="11" width="19.109375" bestFit="1" customWidth="1"/>
    <col min="12" max="12" width="19" bestFit="1" customWidth="1"/>
    <col min="13" max="14" width="18.33203125" bestFit="1" customWidth="1"/>
    <col min="15" max="15" width="11.33203125" bestFit="1" customWidth="1"/>
    <col min="16" max="16" width="12.33203125" bestFit="1" customWidth="1"/>
    <col min="17" max="18" width="11.33203125" bestFit="1" customWidth="1"/>
    <col min="19" max="19" width="12" bestFit="1" customWidth="1"/>
    <col min="20" max="24" width="11.33203125" bestFit="1" customWidth="1"/>
    <col min="25" max="25" width="12.109375" bestFit="1" customWidth="1"/>
    <col min="26" max="27" width="13.33203125" bestFit="1" customWidth="1"/>
    <col min="28" max="35" width="12.109375" bestFit="1" customWidth="1"/>
    <col min="36" max="36" width="7.109375" bestFit="1" customWidth="1"/>
    <col min="37" max="37" width="12" bestFit="1" customWidth="1"/>
  </cols>
  <sheetData>
    <row r="1" spans="1:8">
      <c r="A1" s="11" t="s">
        <v>377</v>
      </c>
      <c r="B1" t="s">
        <v>500</v>
      </c>
    </row>
    <row r="2" spans="1:8">
      <c r="A2" s="11" t="s">
        <v>378</v>
      </c>
      <c r="B2" t="s">
        <v>167</v>
      </c>
    </row>
    <row r="4" spans="1:8">
      <c r="A4" s="11" t="s">
        <v>501</v>
      </c>
      <c r="B4" s="11" t="s">
        <v>3</v>
      </c>
    </row>
    <row r="5" spans="1:8">
      <c r="A5" s="11" t="s">
        <v>4</v>
      </c>
      <c r="B5" t="s">
        <v>5</v>
      </c>
      <c r="C5" t="s">
        <v>9</v>
      </c>
      <c r="D5" t="s">
        <v>6</v>
      </c>
      <c r="E5" t="s">
        <v>10</v>
      </c>
      <c r="F5" t="s">
        <v>11</v>
      </c>
      <c r="G5" t="s">
        <v>7</v>
      </c>
      <c r="H5" t="s">
        <v>8</v>
      </c>
    </row>
    <row r="6" spans="1:8">
      <c r="A6" s="10" t="s">
        <v>24</v>
      </c>
      <c r="B6" s="12">
        <v>0</v>
      </c>
      <c r="C6" s="12">
        <v>0</v>
      </c>
      <c r="D6" s="12">
        <v>0</v>
      </c>
      <c r="E6" s="12">
        <v>0</v>
      </c>
      <c r="F6" s="12">
        <v>0</v>
      </c>
      <c r="G6" s="12">
        <v>0</v>
      </c>
      <c r="H6" s="12">
        <v>0</v>
      </c>
    </row>
    <row r="7" spans="1:8">
      <c r="A7" s="10" t="s">
        <v>12</v>
      </c>
      <c r="B7" s="12">
        <v>589.9802962032079</v>
      </c>
      <c r="C7" s="12">
        <v>601.71625183645381</v>
      </c>
      <c r="D7" s="12">
        <v>594.86580848291374</v>
      </c>
      <c r="E7" s="12">
        <v>650</v>
      </c>
      <c r="F7" s="12">
        <v>572.01890265969348</v>
      </c>
      <c r="G7" s="12">
        <v>617.31212243030438</v>
      </c>
      <c r="H7" s="12">
        <v>545.08000000000004</v>
      </c>
    </row>
    <row r="8" spans="1:8">
      <c r="A8" s="10" t="s">
        <v>13</v>
      </c>
      <c r="B8" s="12">
        <v>1001.3000227575085</v>
      </c>
      <c r="C8" s="12">
        <v>1441.4170082725147</v>
      </c>
      <c r="D8" s="12">
        <v>1191.8597356940797</v>
      </c>
      <c r="E8" s="12">
        <v>750</v>
      </c>
      <c r="F8" s="12">
        <v>1062.0403325784457</v>
      </c>
      <c r="G8" s="12">
        <v>1447.4738830499996</v>
      </c>
      <c r="H8" s="12">
        <v>1736.9686596599995</v>
      </c>
    </row>
    <row r="9" spans="1:8">
      <c r="A9" s="10" t="s">
        <v>14</v>
      </c>
      <c r="B9" s="12">
        <v>1156.329</v>
      </c>
      <c r="C9" s="12">
        <v>1126.4742311137593</v>
      </c>
      <c r="D9" s="12">
        <v>1141.4016155568797</v>
      </c>
      <c r="E9" s="12">
        <v>393.5579256099187</v>
      </c>
      <c r="F9" s="12">
        <v>1141.4016155568797</v>
      </c>
      <c r="G9" s="12">
        <v>1014.5702816249999</v>
      </c>
      <c r="H9" s="12">
        <v>995.62244491040622</v>
      </c>
    </row>
    <row r="10" spans="1:8">
      <c r="A10" s="10" t="s">
        <v>15</v>
      </c>
      <c r="B10" s="12">
        <v>189.45266056089048</v>
      </c>
      <c r="C10" s="12">
        <v>229.36242922094223</v>
      </c>
      <c r="D10" s="12">
        <v>140.27569941204672</v>
      </c>
      <c r="E10" s="12">
        <v>143.80655912544995</v>
      </c>
      <c r="F10" s="12">
        <v>241.02819648357132</v>
      </c>
      <c r="G10" s="12">
        <v>153.63058237499999</v>
      </c>
      <c r="H10" s="12">
        <v>397.404</v>
      </c>
    </row>
    <row r="11" spans="1:8">
      <c r="A11" s="10" t="s">
        <v>16</v>
      </c>
      <c r="B11" s="12">
        <v>364.90458379750606</v>
      </c>
      <c r="C11" s="12">
        <v>474.30867805128344</v>
      </c>
      <c r="D11" s="12">
        <v>546.59151839866479</v>
      </c>
      <c r="E11" s="12">
        <v>200.56365817890949</v>
      </c>
      <c r="F11" s="12">
        <v>373.57758828878713</v>
      </c>
      <c r="G11" s="12">
        <v>507.13992564199447</v>
      </c>
      <c r="H11" s="12">
        <v>601.25067023853137</v>
      </c>
    </row>
    <row r="12" spans="1:8">
      <c r="A12" s="10" t="s">
        <v>17</v>
      </c>
      <c r="B12" s="12">
        <v>32.948288793198344</v>
      </c>
      <c r="C12" s="12">
        <v>53.839146796874999</v>
      </c>
      <c r="D12" s="12">
        <v>98.128713093148804</v>
      </c>
      <c r="E12" s="12">
        <v>82.957605652579659</v>
      </c>
      <c r="F12" s="12">
        <v>129.85717774536971</v>
      </c>
      <c r="G12" s="12">
        <v>110.6898147372017</v>
      </c>
      <c r="H12" s="12">
        <v>170</v>
      </c>
    </row>
    <row r="13" spans="1:8">
      <c r="A13" s="10" t="s">
        <v>18</v>
      </c>
      <c r="B13" s="12">
        <v>47.36316514022262</v>
      </c>
      <c r="C13" s="12">
        <v>36.101560407490929</v>
      </c>
      <c r="D13" s="12">
        <v>9.6741861663480488</v>
      </c>
      <c r="E13" s="12">
        <v>81.630449273430216</v>
      </c>
      <c r="F13" s="12">
        <v>83.368325702208992</v>
      </c>
      <c r="G13" s="12">
        <v>108.91899827522998</v>
      </c>
      <c r="H13" s="12">
        <v>116.28000000000002</v>
      </c>
    </row>
    <row r="14" spans="1:8">
      <c r="A14" s="10" t="s">
        <v>19</v>
      </c>
      <c r="B14" s="12">
        <v>10.296340247874483</v>
      </c>
      <c r="C14" s="12">
        <v>16.91902564720953</v>
      </c>
      <c r="D14" s="12">
        <v>20.960736693754107</v>
      </c>
      <c r="E14" s="12">
        <v>10.817757632315692</v>
      </c>
      <c r="F14" s="12">
        <v>19.5</v>
      </c>
      <c r="G14" s="12">
        <v>46.700281249999996</v>
      </c>
      <c r="H14" s="12">
        <v>45</v>
      </c>
    </row>
    <row r="15" spans="1:8">
      <c r="A15" s="10" t="s">
        <v>20</v>
      </c>
      <c r="B15" s="12">
        <v>875.69790236687913</v>
      </c>
      <c r="C15" s="12">
        <v>822.55122988942503</v>
      </c>
      <c r="D15" s="12">
        <v>1035.1379197992412</v>
      </c>
      <c r="E15" s="12">
        <v>806.47367017730971</v>
      </c>
      <c r="F15" s="12">
        <v>785.48211712408636</v>
      </c>
      <c r="G15" s="12">
        <v>1086.0617407499999</v>
      </c>
      <c r="H15" s="12">
        <v>1252.8600000000001</v>
      </c>
    </row>
    <row r="16" spans="1:8">
      <c r="A16" s="10" t="s">
        <v>21</v>
      </c>
      <c r="B16" s="12">
        <v>745.45503394611262</v>
      </c>
      <c r="C16" s="12">
        <v>816.76494475962988</v>
      </c>
      <c r="D16" s="12">
        <v>1181.86307665552</v>
      </c>
      <c r="E16" s="12">
        <v>714.46313824823358</v>
      </c>
      <c r="F16" s="12">
        <v>870.11784704093873</v>
      </c>
      <c r="G16" s="12">
        <v>1219.1509235204694</v>
      </c>
      <c r="H16" s="12">
        <v>1568.184</v>
      </c>
    </row>
    <row r="17" spans="1:8">
      <c r="A17" s="10" t="s">
        <v>22</v>
      </c>
      <c r="B17" s="12">
        <v>94.417440073009004</v>
      </c>
      <c r="C17" s="12">
        <v>44.454315106934892</v>
      </c>
      <c r="D17" s="12">
        <v>227.02090203696758</v>
      </c>
      <c r="E17" s="12">
        <v>106.80775896547127</v>
      </c>
      <c r="F17" s="12">
        <v>169.13155421206076</v>
      </c>
      <c r="G17" s="12">
        <v>209.91109274999997</v>
      </c>
      <c r="H17" s="12">
        <v>152.76000000000002</v>
      </c>
    </row>
    <row r="18" spans="1:8">
      <c r="A18" s="10" t="s">
        <v>23</v>
      </c>
      <c r="B18" s="12">
        <v>499.47546542439119</v>
      </c>
      <c r="C18" s="12">
        <v>637.71753194772009</v>
      </c>
      <c r="D18" s="12">
        <v>588.42367590084586</v>
      </c>
      <c r="E18" s="12">
        <v>403.01749100119986</v>
      </c>
      <c r="F18" s="12">
        <v>436.53236850444176</v>
      </c>
      <c r="G18" s="12">
        <v>418.18821277574153</v>
      </c>
      <c r="H18" s="12">
        <v>943.10328000000027</v>
      </c>
    </row>
    <row r="19" spans="1:8">
      <c r="A19" s="10" t="s">
        <v>25</v>
      </c>
      <c r="B19" s="12">
        <v>5607.6201993107998</v>
      </c>
      <c r="C19" s="12">
        <v>6301.6263530502383</v>
      </c>
      <c r="D19" s="12">
        <v>6776.2035878904098</v>
      </c>
      <c r="E19" s="12">
        <v>4344.0960138648179</v>
      </c>
      <c r="F19" s="12">
        <v>5884.0560258964833</v>
      </c>
      <c r="G19" s="12">
        <v>6939.7478591809413</v>
      </c>
      <c r="H19" s="12">
        <v>8524.5130548089383</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19975-B609-446A-82EE-D435C0044CC6}">
  <dimension ref="A1:K19"/>
  <sheetViews>
    <sheetView topLeftCell="A27" workbookViewId="0">
      <selection activeCell="Q32" sqref="Q32"/>
    </sheetView>
  </sheetViews>
  <sheetFormatPr defaultRowHeight="14.4"/>
  <cols>
    <col min="1" max="1" width="24.44140625" bestFit="1" customWidth="1"/>
    <col min="2" max="2" width="15.77734375" bestFit="1" customWidth="1"/>
    <col min="3" max="10" width="11.33203125" bestFit="1" customWidth="1"/>
    <col min="11" max="11" width="12.33203125" bestFit="1" customWidth="1"/>
    <col min="12" max="12" width="12" bestFit="1" customWidth="1"/>
    <col min="13" max="14" width="18.33203125" bestFit="1" customWidth="1"/>
    <col min="15" max="15" width="11.33203125" bestFit="1" customWidth="1"/>
    <col min="16" max="16" width="12.33203125" bestFit="1" customWidth="1"/>
    <col min="17" max="18" width="11.33203125" bestFit="1" customWidth="1"/>
    <col min="19" max="19" width="12" bestFit="1" customWidth="1"/>
    <col min="20" max="24" width="11.33203125" bestFit="1" customWidth="1"/>
    <col min="25" max="25" width="12.109375" bestFit="1" customWidth="1"/>
    <col min="26" max="27" width="13.33203125" bestFit="1" customWidth="1"/>
    <col min="28" max="35" width="12.109375" bestFit="1" customWidth="1"/>
    <col min="36" max="36" width="7.109375" bestFit="1" customWidth="1"/>
    <col min="37" max="37" width="12" bestFit="1" customWidth="1"/>
  </cols>
  <sheetData>
    <row r="1" spans="1:11">
      <c r="A1" s="11" t="s">
        <v>378</v>
      </c>
      <c r="B1" t="s">
        <v>168</v>
      </c>
    </row>
    <row r="2" spans="1:11">
      <c r="A2" s="11" t="s">
        <v>380</v>
      </c>
      <c r="B2" t="s">
        <v>500</v>
      </c>
    </row>
    <row r="4" spans="1:11">
      <c r="A4" s="11" t="s">
        <v>501</v>
      </c>
      <c r="B4" s="11" t="s">
        <v>3</v>
      </c>
    </row>
    <row r="5" spans="1:11">
      <c r="A5" s="11" t="s">
        <v>4</v>
      </c>
      <c r="B5" t="s">
        <v>436</v>
      </c>
      <c r="C5" t="s">
        <v>442</v>
      </c>
      <c r="D5" t="s">
        <v>445</v>
      </c>
      <c r="E5" t="s">
        <v>447</v>
      </c>
      <c r="F5" t="s">
        <v>450</v>
      </c>
      <c r="G5" t="s">
        <v>453</v>
      </c>
      <c r="H5" t="s">
        <v>456</v>
      </c>
      <c r="I5" t="s">
        <v>458</v>
      </c>
      <c r="J5" t="s">
        <v>460</v>
      </c>
      <c r="K5" t="s">
        <v>463</v>
      </c>
    </row>
    <row r="6" spans="1:11">
      <c r="A6" s="10" t="s">
        <v>24</v>
      </c>
      <c r="B6" s="12">
        <v>0</v>
      </c>
      <c r="C6" s="12">
        <v>0</v>
      </c>
      <c r="D6" s="12">
        <v>0</v>
      </c>
      <c r="E6" s="12">
        <v>0</v>
      </c>
      <c r="F6" s="12">
        <v>0</v>
      </c>
      <c r="G6" s="12">
        <v>0</v>
      </c>
      <c r="H6" s="12">
        <v>0</v>
      </c>
      <c r="I6" s="12">
        <v>0</v>
      </c>
      <c r="J6" s="12">
        <v>0</v>
      </c>
      <c r="K6" s="12">
        <v>0</v>
      </c>
    </row>
    <row r="7" spans="1:11">
      <c r="A7" s="10" t="s">
        <v>12</v>
      </c>
      <c r="B7" s="12">
        <v>660</v>
      </c>
      <c r="C7" s="12">
        <v>557</v>
      </c>
      <c r="D7" s="12">
        <v>267</v>
      </c>
      <c r="E7" s="12">
        <v>513</v>
      </c>
      <c r="F7" s="12">
        <v>431</v>
      </c>
      <c r="G7" s="12">
        <v>577</v>
      </c>
      <c r="H7" s="12">
        <v>474</v>
      </c>
      <c r="I7" s="12">
        <v>402</v>
      </c>
      <c r="J7" s="12">
        <v>401</v>
      </c>
      <c r="K7" s="12">
        <v>901</v>
      </c>
    </row>
    <row r="8" spans="1:11">
      <c r="A8" s="10" t="s">
        <v>13</v>
      </c>
      <c r="B8" s="12">
        <v>850</v>
      </c>
      <c r="C8" s="12">
        <v>1463</v>
      </c>
      <c r="D8" s="12">
        <v>954</v>
      </c>
      <c r="E8" s="12">
        <v>1053</v>
      </c>
      <c r="F8" s="12">
        <v>1401</v>
      </c>
      <c r="G8" s="12">
        <v>1442</v>
      </c>
      <c r="H8" s="12">
        <v>1472</v>
      </c>
      <c r="I8" s="12">
        <v>1120</v>
      </c>
      <c r="J8" s="12">
        <v>1443</v>
      </c>
      <c r="K8" s="12">
        <v>1478</v>
      </c>
    </row>
    <row r="9" spans="1:11">
      <c r="A9" s="10" t="s">
        <v>14</v>
      </c>
      <c r="B9" s="12">
        <v>610</v>
      </c>
      <c r="C9" s="12">
        <v>1254</v>
      </c>
      <c r="D9" s="12">
        <v>991</v>
      </c>
      <c r="E9" s="12">
        <v>943.2</v>
      </c>
      <c r="F9" s="12">
        <v>665</v>
      </c>
      <c r="G9" s="12">
        <v>1196</v>
      </c>
      <c r="H9" s="12">
        <v>1230</v>
      </c>
      <c r="I9" s="12">
        <v>976</v>
      </c>
      <c r="J9" s="12">
        <v>947</v>
      </c>
      <c r="K9" s="12">
        <v>1002.8</v>
      </c>
    </row>
    <row r="10" spans="1:11">
      <c r="A10" s="10" t="s">
        <v>15</v>
      </c>
      <c r="B10" s="12">
        <v>45</v>
      </c>
      <c r="C10" s="12">
        <v>209</v>
      </c>
      <c r="D10" s="12">
        <v>302</v>
      </c>
      <c r="E10" s="12">
        <v>184.44444444444446</v>
      </c>
      <c r="F10" s="12">
        <v>293</v>
      </c>
      <c r="G10" s="12">
        <v>211</v>
      </c>
      <c r="H10" s="12">
        <v>90</v>
      </c>
      <c r="I10" s="12">
        <v>172</v>
      </c>
      <c r="J10" s="12">
        <v>133</v>
      </c>
      <c r="K10" s="12">
        <v>205</v>
      </c>
    </row>
    <row r="11" spans="1:11">
      <c r="A11" s="10" t="s">
        <v>16</v>
      </c>
      <c r="B11" s="12">
        <v>120</v>
      </c>
      <c r="C11" s="12">
        <v>383</v>
      </c>
      <c r="D11" s="12">
        <v>643</v>
      </c>
      <c r="E11" s="12">
        <v>687</v>
      </c>
      <c r="F11" s="12">
        <v>561</v>
      </c>
      <c r="G11" s="12">
        <v>387</v>
      </c>
      <c r="H11" s="12">
        <v>164</v>
      </c>
      <c r="I11" s="12">
        <v>317</v>
      </c>
      <c r="J11" s="12">
        <v>292</v>
      </c>
      <c r="K11" s="12">
        <v>326</v>
      </c>
    </row>
    <row r="12" spans="1:11">
      <c r="A12" s="10" t="s">
        <v>17</v>
      </c>
      <c r="B12" s="12">
        <v>115</v>
      </c>
      <c r="C12" s="12">
        <v>209</v>
      </c>
      <c r="D12" s="12">
        <v>394</v>
      </c>
      <c r="E12" s="12">
        <v>448</v>
      </c>
      <c r="F12" s="12">
        <v>13</v>
      </c>
      <c r="G12" s="12">
        <v>211</v>
      </c>
      <c r="H12" s="12">
        <v>31</v>
      </c>
      <c r="I12" s="12">
        <v>172</v>
      </c>
      <c r="J12" s="12">
        <v>11</v>
      </c>
      <c r="K12" s="12">
        <v>232</v>
      </c>
    </row>
    <row r="13" spans="1:11">
      <c r="A13" s="10" t="s">
        <v>18</v>
      </c>
      <c r="B13" s="12">
        <v>25</v>
      </c>
      <c r="C13" s="12">
        <v>70</v>
      </c>
      <c r="D13" s="12">
        <v>81</v>
      </c>
      <c r="E13" s="12">
        <v>64.666666666666671</v>
      </c>
      <c r="F13" s="12">
        <v>44</v>
      </c>
      <c r="G13" s="12">
        <v>70</v>
      </c>
      <c r="H13" s="12">
        <v>71</v>
      </c>
      <c r="I13" s="12">
        <v>57</v>
      </c>
      <c r="J13" s="12">
        <v>51</v>
      </c>
      <c r="K13" s="12">
        <v>113</v>
      </c>
    </row>
    <row r="14" spans="1:11">
      <c r="A14" s="10" t="s">
        <v>19</v>
      </c>
      <c r="B14" s="12">
        <v>0</v>
      </c>
      <c r="C14" s="12">
        <v>0</v>
      </c>
      <c r="D14" s="12">
        <v>48</v>
      </c>
      <c r="E14" s="12">
        <v>133</v>
      </c>
      <c r="F14" s="12">
        <v>17</v>
      </c>
      <c r="G14" s="12">
        <v>0</v>
      </c>
      <c r="H14" s="12">
        <v>16</v>
      </c>
      <c r="I14" s="12">
        <v>0</v>
      </c>
      <c r="J14" s="12">
        <v>32</v>
      </c>
      <c r="K14" s="12">
        <v>74</v>
      </c>
    </row>
    <row r="15" spans="1:11">
      <c r="A15" s="10" t="s">
        <v>20</v>
      </c>
      <c r="B15" s="12">
        <v>520</v>
      </c>
      <c r="C15" s="12">
        <v>836</v>
      </c>
      <c r="D15" s="12">
        <v>723</v>
      </c>
      <c r="E15" s="12">
        <v>888</v>
      </c>
      <c r="F15" s="12">
        <v>1179</v>
      </c>
      <c r="G15" s="12">
        <v>844</v>
      </c>
      <c r="H15" s="12">
        <v>593</v>
      </c>
      <c r="I15" s="12">
        <v>746</v>
      </c>
      <c r="J15" s="12">
        <v>627</v>
      </c>
      <c r="K15" s="12">
        <v>994</v>
      </c>
    </row>
    <row r="16" spans="1:11">
      <c r="A16" s="10" t="s">
        <v>21</v>
      </c>
      <c r="B16" s="12">
        <v>1110</v>
      </c>
      <c r="C16" s="12">
        <v>1115</v>
      </c>
      <c r="D16" s="12">
        <v>1231</v>
      </c>
      <c r="E16" s="12">
        <v>1480</v>
      </c>
      <c r="F16" s="12">
        <v>753</v>
      </c>
      <c r="G16" s="12">
        <v>1125</v>
      </c>
      <c r="H16" s="12">
        <v>768</v>
      </c>
      <c r="I16" s="12">
        <v>1091</v>
      </c>
      <c r="J16" s="12">
        <v>1270</v>
      </c>
      <c r="K16" s="12">
        <v>1359</v>
      </c>
    </row>
    <row r="17" spans="1:11">
      <c r="A17" s="10" t="s">
        <v>22</v>
      </c>
      <c r="B17" s="12">
        <v>0</v>
      </c>
      <c r="C17" s="12">
        <v>0</v>
      </c>
      <c r="D17" s="12">
        <v>90</v>
      </c>
      <c r="E17" s="12">
        <v>111</v>
      </c>
      <c r="F17" s="12">
        <v>384</v>
      </c>
      <c r="G17" s="12">
        <v>0</v>
      </c>
      <c r="H17" s="12">
        <v>111</v>
      </c>
      <c r="I17" s="12">
        <v>0</v>
      </c>
      <c r="J17" s="12">
        <v>165</v>
      </c>
      <c r="K17" s="12">
        <v>232</v>
      </c>
    </row>
    <row r="18" spans="1:11">
      <c r="A18" s="10" t="s">
        <v>23</v>
      </c>
      <c r="B18" s="12">
        <v>243</v>
      </c>
      <c r="C18" s="12">
        <v>366</v>
      </c>
      <c r="D18" s="12">
        <v>307</v>
      </c>
      <c r="E18" s="12">
        <v>375</v>
      </c>
      <c r="F18" s="12">
        <v>344</v>
      </c>
      <c r="G18" s="12">
        <v>364</v>
      </c>
      <c r="H18" s="12">
        <v>301</v>
      </c>
      <c r="I18" s="12">
        <v>303</v>
      </c>
      <c r="J18" s="12">
        <v>322</v>
      </c>
      <c r="K18" s="12">
        <v>470</v>
      </c>
    </row>
    <row r="19" spans="1:11">
      <c r="A19" s="10" t="s">
        <v>25</v>
      </c>
      <c r="B19" s="12">
        <v>4298</v>
      </c>
      <c r="C19" s="12">
        <v>6462</v>
      </c>
      <c r="D19" s="12">
        <v>6031</v>
      </c>
      <c r="E19" s="12">
        <v>6880.3111111111102</v>
      </c>
      <c r="F19" s="12">
        <v>6085</v>
      </c>
      <c r="G19" s="12">
        <v>6427</v>
      </c>
      <c r="H19" s="12">
        <v>5321</v>
      </c>
      <c r="I19" s="12">
        <v>5356</v>
      </c>
      <c r="J19" s="12">
        <v>5694</v>
      </c>
      <c r="K19" s="12">
        <v>7386.8</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D9CA-F27E-4539-A19D-46F1BDDE2CFC}">
  <dimension ref="A2:O93"/>
  <sheetViews>
    <sheetView topLeftCell="A30" zoomScale="115" zoomScaleNormal="115" workbookViewId="0">
      <selection activeCell="E17" sqref="E17"/>
    </sheetView>
  </sheetViews>
  <sheetFormatPr defaultRowHeight="14.4"/>
  <cols>
    <col min="1" max="1" width="34.44140625" customWidth="1"/>
    <col min="2" max="2" width="29.6640625" customWidth="1"/>
    <col min="3" max="3" width="24.44140625" customWidth="1"/>
    <col min="4" max="4" width="31.6640625" customWidth="1"/>
    <col min="5" max="5" width="21.6640625" customWidth="1"/>
    <col min="6" max="6" width="23.44140625" customWidth="1"/>
    <col min="7" max="7" width="11.5546875" customWidth="1"/>
    <col min="8" max="8" width="30.6640625" customWidth="1"/>
    <col min="9" max="12" width="11.5546875" customWidth="1"/>
    <col min="13" max="13" width="19.5546875" customWidth="1"/>
    <col min="14" max="14" width="11.6640625" customWidth="1"/>
    <col min="15" max="15" width="15.5546875" customWidth="1"/>
  </cols>
  <sheetData>
    <row r="2" spans="1:15" ht="18">
      <c r="B2" s="79" t="s">
        <v>502</v>
      </c>
      <c r="C2" s="79" t="s">
        <v>503</v>
      </c>
      <c r="D2" s="79" t="s">
        <v>504</v>
      </c>
      <c r="E2" s="79" t="s">
        <v>505</v>
      </c>
      <c r="F2" s="79" t="s">
        <v>506</v>
      </c>
      <c r="G2" s="169"/>
      <c r="H2" s="170" t="s">
        <v>507</v>
      </c>
      <c r="I2" s="171"/>
      <c r="J2" s="171"/>
      <c r="K2" s="171"/>
      <c r="L2" s="172"/>
      <c r="M2" t="s">
        <v>508</v>
      </c>
      <c r="O2">
        <v>1.04</v>
      </c>
    </row>
    <row r="3" spans="1:15">
      <c r="B3" s="78"/>
      <c r="C3" s="80" t="s">
        <v>509</v>
      </c>
      <c r="D3" s="80" t="s">
        <v>510</v>
      </c>
      <c r="E3" s="80" t="s">
        <v>511</v>
      </c>
      <c r="F3" s="80" t="s">
        <v>512</v>
      </c>
      <c r="G3" s="79"/>
      <c r="H3" s="173"/>
      <c r="I3" s="79"/>
      <c r="J3" s="79"/>
      <c r="K3" s="79"/>
      <c r="L3" s="79"/>
      <c r="O3" t="s">
        <v>513</v>
      </c>
    </row>
    <row r="4" spans="1:15">
      <c r="A4" t="s">
        <v>391</v>
      </c>
      <c r="B4" t="s">
        <v>514</v>
      </c>
      <c r="C4" t="s">
        <v>166</v>
      </c>
      <c r="D4" t="s">
        <v>515</v>
      </c>
      <c r="E4" t="s">
        <v>391</v>
      </c>
      <c r="F4" t="s">
        <v>516</v>
      </c>
      <c r="H4" s="174" t="s">
        <v>517</v>
      </c>
      <c r="L4" t="s">
        <v>518</v>
      </c>
      <c r="M4" t="s">
        <v>519</v>
      </c>
      <c r="N4">
        <v>0.5</v>
      </c>
      <c r="O4" s="175">
        <f>($O$2^N4)-1</f>
        <v>1.9803902718557032E-2</v>
      </c>
    </row>
    <row r="5" spans="1:15">
      <c r="A5" t="s">
        <v>412</v>
      </c>
      <c r="E5" t="s">
        <v>412</v>
      </c>
      <c r="F5" t="s">
        <v>520</v>
      </c>
      <c r="H5" s="173"/>
      <c r="L5" t="s">
        <v>521</v>
      </c>
      <c r="M5" t="s">
        <v>522</v>
      </c>
      <c r="N5">
        <v>0.75</v>
      </c>
      <c r="O5" s="175">
        <f t="shared" ref="O5:O23" si="0">($O$2^N5)-1</f>
        <v>2.9852445172267927E-2</v>
      </c>
    </row>
    <row r="6" spans="1:15">
      <c r="A6" t="s">
        <v>404</v>
      </c>
      <c r="E6" t="s">
        <v>404</v>
      </c>
      <c r="F6" t="s">
        <v>523</v>
      </c>
      <c r="H6" s="174" t="s">
        <v>524</v>
      </c>
      <c r="L6" t="s">
        <v>525</v>
      </c>
      <c r="M6" t="s">
        <v>526</v>
      </c>
      <c r="N6">
        <v>1</v>
      </c>
      <c r="O6" s="175">
        <f t="shared" si="0"/>
        <v>4.0000000000000036E-2</v>
      </c>
    </row>
    <row r="7" spans="1:15">
      <c r="A7" t="s">
        <v>527</v>
      </c>
      <c r="F7" t="s">
        <v>528</v>
      </c>
      <c r="H7" s="173"/>
      <c r="L7" t="s">
        <v>529</v>
      </c>
      <c r="M7" t="s">
        <v>530</v>
      </c>
      <c r="N7">
        <v>1.25</v>
      </c>
      <c r="O7" s="175">
        <f t="shared" si="0"/>
        <v>5.0247542810927692E-2</v>
      </c>
    </row>
    <row r="8" spans="1:15">
      <c r="A8" t="s">
        <v>531</v>
      </c>
      <c r="F8" t="s">
        <v>532</v>
      </c>
      <c r="H8" s="173" t="s">
        <v>533</v>
      </c>
      <c r="L8" t="s">
        <v>534</v>
      </c>
      <c r="M8" t="s">
        <v>535</v>
      </c>
      <c r="N8">
        <v>1.5</v>
      </c>
      <c r="O8" s="175">
        <f t="shared" si="0"/>
        <v>6.0596058827299348E-2</v>
      </c>
    </row>
    <row r="9" spans="1:15">
      <c r="A9" t="s">
        <v>536</v>
      </c>
      <c r="D9" t="s">
        <v>537</v>
      </c>
      <c r="E9" t="s">
        <v>482</v>
      </c>
      <c r="F9" t="s">
        <v>516</v>
      </c>
      <c r="H9" s="173"/>
      <c r="L9" t="s">
        <v>538</v>
      </c>
      <c r="M9" t="s">
        <v>539</v>
      </c>
      <c r="N9">
        <v>1.75</v>
      </c>
      <c r="O9" s="175">
        <f t="shared" si="0"/>
        <v>7.1046542979158689E-2</v>
      </c>
    </row>
    <row r="10" spans="1:15">
      <c r="A10" t="s">
        <v>540</v>
      </c>
      <c r="E10" t="s">
        <v>483</v>
      </c>
      <c r="F10" t="s">
        <v>520</v>
      </c>
      <c r="H10" s="173" t="s">
        <v>541</v>
      </c>
      <c r="M10" t="s">
        <v>542</v>
      </c>
      <c r="N10">
        <v>2</v>
      </c>
      <c r="O10" s="175">
        <f t="shared" si="0"/>
        <v>8.1600000000000117E-2</v>
      </c>
    </row>
    <row r="11" spans="1:15">
      <c r="A11" t="s">
        <v>543</v>
      </c>
      <c r="E11" t="s">
        <v>418</v>
      </c>
      <c r="F11" t="s">
        <v>523</v>
      </c>
      <c r="H11" s="173"/>
      <c r="M11" t="s">
        <v>544</v>
      </c>
      <c r="N11">
        <v>2.25</v>
      </c>
      <c r="O11" s="175">
        <f t="shared" si="0"/>
        <v>9.2257444523364818E-2</v>
      </c>
    </row>
    <row r="12" spans="1:15">
      <c r="A12" s="78" t="s">
        <v>545</v>
      </c>
      <c r="F12" t="s">
        <v>528</v>
      </c>
      <c r="H12" s="173" t="s">
        <v>546</v>
      </c>
      <c r="M12" t="s">
        <v>547</v>
      </c>
      <c r="N12">
        <v>2.5</v>
      </c>
      <c r="O12" s="175">
        <f t="shared" si="0"/>
        <v>0.10301990118039139</v>
      </c>
    </row>
    <row r="13" spans="1:15">
      <c r="A13" t="s">
        <v>548</v>
      </c>
      <c r="C13" s="78"/>
      <c r="D13" s="78"/>
      <c r="E13" s="78"/>
      <c r="F13" s="78" t="s">
        <v>549</v>
      </c>
      <c r="H13" s="173"/>
      <c r="M13" t="s">
        <v>550</v>
      </c>
      <c r="N13">
        <v>2.75</v>
      </c>
      <c r="O13" s="175">
        <f t="shared" si="0"/>
        <v>0.11388840469832506</v>
      </c>
    </row>
    <row r="14" spans="1:15">
      <c r="A14" t="s">
        <v>551</v>
      </c>
      <c r="C14" t="s">
        <v>552</v>
      </c>
      <c r="D14" t="s">
        <v>167</v>
      </c>
      <c r="E14" t="s">
        <v>482</v>
      </c>
      <c r="F14" t="s">
        <v>553</v>
      </c>
      <c r="H14" s="173" t="s">
        <v>554</v>
      </c>
      <c r="M14" t="s">
        <v>555</v>
      </c>
      <c r="N14">
        <v>3</v>
      </c>
      <c r="O14" s="175">
        <f t="shared" si="0"/>
        <v>0.12486400000000009</v>
      </c>
    </row>
    <row r="15" spans="1:15">
      <c r="A15" t="s">
        <v>556</v>
      </c>
      <c r="E15" t="s">
        <v>483</v>
      </c>
      <c r="F15" t="s">
        <v>520</v>
      </c>
      <c r="M15" t="s">
        <v>557</v>
      </c>
      <c r="N15">
        <v>3.25</v>
      </c>
      <c r="O15" s="175">
        <f t="shared" si="0"/>
        <v>0.1359477423042994</v>
      </c>
    </row>
    <row r="16" spans="1:15">
      <c r="A16" t="s">
        <v>558</v>
      </c>
      <c r="C16" s="78"/>
      <c r="D16" s="78"/>
      <c r="E16" s="78" t="s">
        <v>418</v>
      </c>
      <c r="F16" s="78" t="s">
        <v>523</v>
      </c>
      <c r="H16" t="s">
        <v>559</v>
      </c>
      <c r="M16" t="s">
        <v>560</v>
      </c>
      <c r="N16">
        <v>3.5</v>
      </c>
      <c r="O16" s="175">
        <f t="shared" si="0"/>
        <v>0.14714069722760703</v>
      </c>
    </row>
    <row r="17" spans="1:15">
      <c r="A17" t="s">
        <v>561</v>
      </c>
      <c r="B17" t="s">
        <v>166</v>
      </c>
      <c r="C17" t="s">
        <v>168</v>
      </c>
      <c r="D17" t="s">
        <v>435</v>
      </c>
      <c r="M17" t="s">
        <v>562</v>
      </c>
      <c r="N17">
        <v>3.75</v>
      </c>
      <c r="O17" s="175">
        <f t="shared" si="0"/>
        <v>0.15844394088625813</v>
      </c>
    </row>
    <row r="18" spans="1:15">
      <c r="A18" s="78" t="s">
        <v>563</v>
      </c>
      <c r="B18" t="s">
        <v>167</v>
      </c>
      <c r="D18" t="s">
        <v>564</v>
      </c>
      <c r="M18" t="s">
        <v>565</v>
      </c>
      <c r="N18">
        <v>4</v>
      </c>
      <c r="O18" s="175">
        <f t="shared" si="0"/>
        <v>0.16985856000000021</v>
      </c>
    </row>
    <row r="19" spans="1:15">
      <c r="B19" t="s">
        <v>168</v>
      </c>
      <c r="D19" t="s">
        <v>444</v>
      </c>
      <c r="M19" t="s">
        <v>566</v>
      </c>
      <c r="N19">
        <v>4.25</v>
      </c>
      <c r="O19" s="175">
        <f t="shared" si="0"/>
        <v>0.18138565199647139</v>
      </c>
    </row>
    <row r="20" spans="1:15" ht="18">
      <c r="B20" s="10" t="s">
        <v>567</v>
      </c>
      <c r="D20" t="s">
        <v>449</v>
      </c>
      <c r="H20" s="170" t="s">
        <v>568</v>
      </c>
      <c r="M20" t="s">
        <v>569</v>
      </c>
      <c r="N20">
        <v>4.5</v>
      </c>
      <c r="O20" s="175">
        <f t="shared" si="0"/>
        <v>0.19302632511671125</v>
      </c>
    </row>
    <row r="21" spans="1:15">
      <c r="B21" s="10" t="s">
        <v>570</v>
      </c>
      <c r="D21" t="s">
        <v>454</v>
      </c>
      <c r="H21" s="173"/>
      <c r="M21" t="s">
        <v>571</v>
      </c>
      <c r="N21">
        <v>4.75</v>
      </c>
      <c r="O21" s="175">
        <f t="shared" si="0"/>
        <v>0.20478169852170858</v>
      </c>
    </row>
    <row r="22" spans="1:15">
      <c r="C22" s="78"/>
      <c r="D22" s="78" t="s">
        <v>296</v>
      </c>
      <c r="E22" s="78"/>
      <c r="F22" s="78"/>
      <c r="H22" s="173" t="s">
        <v>572</v>
      </c>
      <c r="M22" t="s">
        <v>573</v>
      </c>
      <c r="N22">
        <v>5</v>
      </c>
      <c r="O22" s="175">
        <f t="shared" si="0"/>
        <v>0.21665290240000035</v>
      </c>
    </row>
    <row r="23" spans="1:15">
      <c r="B23" s="77"/>
      <c r="C23" s="10"/>
      <c r="D23" s="76"/>
      <c r="H23" s="173"/>
      <c r="M23" t="s">
        <v>574</v>
      </c>
      <c r="N23">
        <v>5.25</v>
      </c>
      <c r="O23" s="175">
        <f t="shared" si="0"/>
        <v>0.22864107807633038</v>
      </c>
    </row>
    <row r="24" spans="1:15" ht="18">
      <c r="C24" s="10"/>
      <c r="E24" t="s">
        <v>575</v>
      </c>
      <c r="F24" s="170" t="s">
        <v>507</v>
      </c>
      <c r="H24" s="174" t="s">
        <v>576</v>
      </c>
    </row>
    <row r="25" spans="1:15" ht="18">
      <c r="A25" t="s">
        <v>577</v>
      </c>
      <c r="E25" t="s">
        <v>578</v>
      </c>
      <c r="F25" s="170" t="s">
        <v>568</v>
      </c>
      <c r="H25" s="173"/>
    </row>
    <row r="26" spans="1:15" ht="18">
      <c r="A26" t="s">
        <v>579</v>
      </c>
      <c r="C26" s="10"/>
      <c r="F26" s="170" t="s">
        <v>580</v>
      </c>
      <c r="H26" s="173" t="s">
        <v>581</v>
      </c>
    </row>
    <row r="27" spans="1:15">
      <c r="A27" s="10" t="s">
        <v>582</v>
      </c>
      <c r="C27" s="10"/>
      <c r="H27" s="173"/>
    </row>
    <row r="28" spans="1:15">
      <c r="C28" s="10"/>
      <c r="H28" s="173" t="s">
        <v>583</v>
      </c>
    </row>
    <row r="29" spans="1:15">
      <c r="C29" s="10"/>
      <c r="H29" s="173"/>
    </row>
    <row r="30" spans="1:15">
      <c r="C30" s="10"/>
      <c r="H30" s="173" t="s">
        <v>584</v>
      </c>
    </row>
    <row r="31" spans="1:15">
      <c r="H31" s="173"/>
    </row>
    <row r="32" spans="1:15">
      <c r="C32" s="76"/>
      <c r="H32" s="173" t="s">
        <v>585</v>
      </c>
    </row>
    <row r="33" spans="1:8">
      <c r="B33" t="s">
        <v>586</v>
      </c>
      <c r="C33" t="s">
        <v>170</v>
      </c>
      <c r="D33" t="s">
        <v>516</v>
      </c>
      <c r="E33">
        <v>1</v>
      </c>
    </row>
    <row r="34" spans="1:8">
      <c r="B34" t="s">
        <v>587</v>
      </c>
      <c r="C34" t="s">
        <v>171</v>
      </c>
      <c r="D34" t="s">
        <v>520</v>
      </c>
      <c r="E34">
        <v>2</v>
      </c>
      <c r="H34" t="s">
        <v>588</v>
      </c>
    </row>
    <row r="35" spans="1:8">
      <c r="C35" t="s">
        <v>172</v>
      </c>
      <c r="D35" t="s">
        <v>523</v>
      </c>
      <c r="E35">
        <v>3</v>
      </c>
    </row>
    <row r="36" spans="1:8">
      <c r="B36" t="s">
        <v>589</v>
      </c>
      <c r="D36" t="s">
        <v>528</v>
      </c>
      <c r="E36">
        <v>4</v>
      </c>
    </row>
    <row r="37" spans="1:8">
      <c r="B37" t="s">
        <v>590</v>
      </c>
      <c r="D37" t="s">
        <v>532</v>
      </c>
      <c r="E37">
        <v>5</v>
      </c>
      <c r="F37">
        <v>0.05</v>
      </c>
    </row>
    <row r="38" spans="1:8" ht="18">
      <c r="B38" t="s">
        <v>175</v>
      </c>
      <c r="E38">
        <v>6</v>
      </c>
      <c r="F38">
        <f>E38/100</f>
        <v>0.06</v>
      </c>
      <c r="H38" s="170" t="s">
        <v>580</v>
      </c>
    </row>
    <row r="39" spans="1:8">
      <c r="A39" s="10"/>
      <c r="E39">
        <v>7</v>
      </c>
      <c r="F39">
        <f t="shared" ref="F39:F57" si="1">E39/100</f>
        <v>7.0000000000000007E-2</v>
      </c>
      <c r="H39" s="173"/>
    </row>
    <row r="40" spans="1:8">
      <c r="A40" s="10"/>
      <c r="E40">
        <v>8</v>
      </c>
      <c r="F40">
        <f t="shared" si="1"/>
        <v>0.08</v>
      </c>
      <c r="H40" s="174" t="s">
        <v>591</v>
      </c>
    </row>
    <row r="41" spans="1:8">
      <c r="A41" s="10"/>
      <c r="B41" t="s">
        <v>577</v>
      </c>
      <c r="E41">
        <v>9</v>
      </c>
      <c r="F41">
        <f t="shared" si="1"/>
        <v>0.09</v>
      </c>
      <c r="H41" s="173"/>
    </row>
    <row r="42" spans="1:8">
      <c r="A42" s="10"/>
      <c r="B42" t="s">
        <v>579</v>
      </c>
      <c r="E42">
        <v>10</v>
      </c>
      <c r="F42">
        <f t="shared" si="1"/>
        <v>0.1</v>
      </c>
      <c r="H42" s="174" t="s">
        <v>592</v>
      </c>
    </row>
    <row r="43" spans="1:8">
      <c r="A43" s="10"/>
      <c r="B43" s="10" t="s">
        <v>582</v>
      </c>
      <c r="E43">
        <v>11</v>
      </c>
      <c r="F43">
        <f t="shared" si="1"/>
        <v>0.11</v>
      </c>
      <c r="H43" s="173"/>
    </row>
    <row r="44" spans="1:8">
      <c r="E44">
        <v>12</v>
      </c>
      <c r="F44">
        <f t="shared" si="1"/>
        <v>0.12</v>
      </c>
      <c r="H44" s="173" t="s">
        <v>593</v>
      </c>
    </row>
    <row r="45" spans="1:8">
      <c r="A45" t="s">
        <v>594</v>
      </c>
      <c r="E45">
        <v>13</v>
      </c>
      <c r="F45">
        <f t="shared" si="1"/>
        <v>0.13</v>
      </c>
      <c r="H45" s="173"/>
    </row>
    <row r="46" spans="1:8">
      <c r="A46" t="s">
        <v>595</v>
      </c>
      <c r="E46">
        <v>14</v>
      </c>
      <c r="F46">
        <f t="shared" si="1"/>
        <v>0.14000000000000001</v>
      </c>
      <c r="H46" s="173" t="s">
        <v>596</v>
      </c>
    </row>
    <row r="47" spans="1:8">
      <c r="A47" t="s">
        <v>597</v>
      </c>
      <c r="E47">
        <v>15</v>
      </c>
      <c r="F47">
        <f t="shared" si="1"/>
        <v>0.15</v>
      </c>
      <c r="H47" s="173"/>
    </row>
    <row r="48" spans="1:8">
      <c r="A48" t="s">
        <v>598</v>
      </c>
      <c r="B48" t="s">
        <v>599</v>
      </c>
      <c r="E48">
        <v>16</v>
      </c>
      <c r="F48">
        <f t="shared" si="1"/>
        <v>0.16</v>
      </c>
      <c r="H48" s="173" t="s">
        <v>600</v>
      </c>
    </row>
    <row r="49" spans="1:8">
      <c r="A49" t="s">
        <v>601</v>
      </c>
      <c r="B49" t="s">
        <v>602</v>
      </c>
      <c r="E49">
        <v>17</v>
      </c>
      <c r="F49">
        <f t="shared" si="1"/>
        <v>0.17</v>
      </c>
      <c r="H49" s="173"/>
    </row>
    <row r="50" spans="1:8">
      <c r="A50" s="78" t="s">
        <v>603</v>
      </c>
      <c r="B50" t="s">
        <v>604</v>
      </c>
      <c r="E50">
        <v>18</v>
      </c>
      <c r="F50">
        <f t="shared" si="1"/>
        <v>0.18</v>
      </c>
      <c r="H50" s="173" t="s">
        <v>605</v>
      </c>
    </row>
    <row r="51" spans="1:8">
      <c r="E51">
        <v>19</v>
      </c>
      <c r="F51">
        <f t="shared" si="1"/>
        <v>0.19</v>
      </c>
    </row>
    <row r="52" spans="1:8">
      <c r="B52" t="s">
        <v>606</v>
      </c>
      <c r="E52">
        <v>20</v>
      </c>
      <c r="F52">
        <f t="shared" si="1"/>
        <v>0.2</v>
      </c>
      <c r="H52" t="s">
        <v>607</v>
      </c>
    </row>
    <row r="53" spans="1:8">
      <c r="B53" t="s">
        <v>608</v>
      </c>
      <c r="E53">
        <v>21</v>
      </c>
      <c r="F53">
        <f t="shared" si="1"/>
        <v>0.21</v>
      </c>
    </row>
    <row r="54" spans="1:8">
      <c r="A54" t="s">
        <v>609</v>
      </c>
      <c r="B54" t="s">
        <v>610</v>
      </c>
      <c r="E54">
        <v>22</v>
      </c>
      <c r="F54">
        <f t="shared" si="1"/>
        <v>0.22</v>
      </c>
    </row>
    <row r="55" spans="1:8">
      <c r="A55" t="s">
        <v>611</v>
      </c>
      <c r="E55">
        <v>23</v>
      </c>
      <c r="F55">
        <f t="shared" si="1"/>
        <v>0.23</v>
      </c>
    </row>
    <row r="56" spans="1:8">
      <c r="A56" t="s">
        <v>612</v>
      </c>
      <c r="E56">
        <v>24</v>
      </c>
      <c r="F56">
        <f t="shared" si="1"/>
        <v>0.24</v>
      </c>
      <c r="H56" t="s">
        <v>567</v>
      </c>
    </row>
    <row r="57" spans="1:8" ht="18">
      <c r="A57" t="s">
        <v>613</v>
      </c>
      <c r="E57">
        <v>25</v>
      </c>
      <c r="F57">
        <f t="shared" si="1"/>
        <v>0.25</v>
      </c>
      <c r="H57" s="170" t="s">
        <v>614</v>
      </c>
    </row>
    <row r="58" spans="1:8" ht="18">
      <c r="E58">
        <v>26</v>
      </c>
      <c r="H58" s="170" t="s">
        <v>615</v>
      </c>
    </row>
    <row r="59" spans="1:8" ht="18">
      <c r="E59">
        <v>27</v>
      </c>
      <c r="H59" s="170" t="s">
        <v>616</v>
      </c>
    </row>
    <row r="60" spans="1:8" ht="18">
      <c r="B60" t="s">
        <v>617</v>
      </c>
      <c r="E60">
        <v>28</v>
      </c>
      <c r="H60" s="170" t="s">
        <v>618</v>
      </c>
    </row>
    <row r="61" spans="1:8">
      <c r="B61" t="s">
        <v>619</v>
      </c>
      <c r="E61">
        <v>29</v>
      </c>
      <c r="H61" s="173"/>
    </row>
    <row r="62" spans="1:8">
      <c r="B62" t="s">
        <v>620</v>
      </c>
      <c r="E62">
        <v>30</v>
      </c>
      <c r="H62" s="173"/>
    </row>
    <row r="63" spans="1:8">
      <c r="E63">
        <v>31</v>
      </c>
      <c r="H63" s="173"/>
    </row>
    <row r="64" spans="1:8">
      <c r="E64">
        <v>32</v>
      </c>
    </row>
    <row r="65" spans="1:8">
      <c r="E65">
        <v>33</v>
      </c>
    </row>
    <row r="66" spans="1:8">
      <c r="E66">
        <v>34</v>
      </c>
    </row>
    <row r="67" spans="1:8">
      <c r="E67">
        <v>35</v>
      </c>
    </row>
    <row r="68" spans="1:8">
      <c r="E68">
        <v>36</v>
      </c>
      <c r="H68" s="173"/>
    </row>
    <row r="69" spans="1:8">
      <c r="E69">
        <v>37</v>
      </c>
      <c r="H69" s="173"/>
    </row>
    <row r="70" spans="1:8">
      <c r="E70">
        <v>38</v>
      </c>
      <c r="H70" s="173"/>
    </row>
    <row r="71" spans="1:8">
      <c r="A71" t="s">
        <v>167</v>
      </c>
      <c r="E71">
        <v>39</v>
      </c>
      <c r="H71" s="173"/>
    </row>
    <row r="72" spans="1:8">
      <c r="A72" t="s">
        <v>621</v>
      </c>
      <c r="E72">
        <v>40</v>
      </c>
      <c r="H72" s="173"/>
    </row>
    <row r="73" spans="1:8">
      <c r="A73" t="s">
        <v>622</v>
      </c>
      <c r="E73">
        <v>41</v>
      </c>
      <c r="H73" s="173"/>
    </row>
    <row r="74" spans="1:8">
      <c r="A74" t="s">
        <v>623</v>
      </c>
      <c r="E74">
        <v>42</v>
      </c>
    </row>
    <row r="75" spans="1:8">
      <c r="A75" t="s">
        <v>624</v>
      </c>
      <c r="E75">
        <v>43</v>
      </c>
    </row>
    <row r="76" spans="1:8">
      <c r="E76">
        <v>44</v>
      </c>
    </row>
    <row r="77" spans="1:8">
      <c r="E77">
        <v>45</v>
      </c>
    </row>
    <row r="78" spans="1:8">
      <c r="E78">
        <v>46</v>
      </c>
      <c r="H78" s="173"/>
    </row>
    <row r="79" spans="1:8">
      <c r="E79">
        <v>47</v>
      </c>
      <c r="H79" s="173"/>
    </row>
    <row r="80" spans="1:8">
      <c r="E80">
        <v>48</v>
      </c>
      <c r="H80" s="173"/>
    </row>
    <row r="81" spans="5:8">
      <c r="E81">
        <v>49</v>
      </c>
      <c r="H81" s="173"/>
    </row>
    <row r="82" spans="5:8">
      <c r="E82">
        <v>50</v>
      </c>
      <c r="H82" s="173"/>
    </row>
    <row r="83" spans="5:8">
      <c r="H83" s="173"/>
    </row>
    <row r="88" spans="5:8">
      <c r="H88" s="173"/>
    </row>
    <row r="89" spans="5:8">
      <c r="H89" s="173"/>
    </row>
    <row r="90" spans="5:8">
      <c r="H90" s="173"/>
    </row>
    <row r="91" spans="5:8">
      <c r="H91" s="173"/>
    </row>
    <row r="92" spans="5:8">
      <c r="H92" s="173"/>
    </row>
    <row r="93" spans="5:8">
      <c r="H93" s="17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8D952-9E6F-48D3-A836-145703A890E3}">
  <dimension ref="A1:AE25"/>
  <sheetViews>
    <sheetView zoomScaleNormal="100" workbookViewId="0">
      <selection activeCell="D30" sqref="D30"/>
    </sheetView>
  </sheetViews>
  <sheetFormatPr defaultRowHeight="14.4"/>
  <cols>
    <col min="1" max="1" width="60.77734375" bestFit="1" customWidth="1"/>
    <col min="2" max="2" width="15.77734375" bestFit="1" customWidth="1"/>
    <col min="3" max="26" width="9.44140625" bestFit="1" customWidth="1"/>
    <col min="27" max="27" width="14.5546875" bestFit="1" customWidth="1"/>
    <col min="31" max="31" width="10.44140625" customWidth="1"/>
  </cols>
  <sheetData>
    <row r="1" spans="1:31">
      <c r="A1" s="11" t="s">
        <v>625</v>
      </c>
      <c r="B1" s="11" t="s">
        <v>3</v>
      </c>
    </row>
    <row r="2" spans="1:31">
      <c r="A2" s="11" t="s">
        <v>4</v>
      </c>
      <c r="B2" t="s">
        <v>59</v>
      </c>
      <c r="C2" t="s">
        <v>89</v>
      </c>
      <c r="D2" t="s">
        <v>91</v>
      </c>
      <c r="E2" t="s">
        <v>93</v>
      </c>
      <c r="F2" t="s">
        <v>97</v>
      </c>
      <c r="G2" t="s">
        <v>99</v>
      </c>
      <c r="H2" t="s">
        <v>101</v>
      </c>
      <c r="I2" t="s">
        <v>103</v>
      </c>
      <c r="J2" t="s">
        <v>108</v>
      </c>
      <c r="K2" t="s">
        <v>114</v>
      </c>
      <c r="L2" t="s">
        <v>117</v>
      </c>
      <c r="M2" t="s">
        <v>119</v>
      </c>
      <c r="N2" t="s">
        <v>121</v>
      </c>
      <c r="O2" t="s">
        <v>124</v>
      </c>
      <c r="P2" t="s">
        <v>129</v>
      </c>
      <c r="Q2" t="s">
        <v>133</v>
      </c>
      <c r="R2" t="s">
        <v>136</v>
      </c>
      <c r="S2" t="s">
        <v>140</v>
      </c>
      <c r="T2" t="s">
        <v>145</v>
      </c>
      <c r="U2" t="s">
        <v>148</v>
      </c>
      <c r="V2" t="s">
        <v>151</v>
      </c>
      <c r="W2" t="s">
        <v>155</v>
      </c>
      <c r="X2" t="s">
        <v>159</v>
      </c>
      <c r="Y2" t="s">
        <v>161</v>
      </c>
      <c r="Z2" t="s">
        <v>163</v>
      </c>
      <c r="AD2" t="s">
        <v>186</v>
      </c>
    </row>
    <row r="3" spans="1:31">
      <c r="A3" s="10" t="s">
        <v>66</v>
      </c>
      <c r="B3" s="12">
        <v>0</v>
      </c>
      <c r="C3" s="12">
        <v>2.5076029150143571</v>
      </c>
      <c r="D3" s="12">
        <v>2.586114950538172</v>
      </c>
      <c r="E3" s="12">
        <v>2.6024388610066196</v>
      </c>
      <c r="F3" s="12">
        <v>3.3563468658594924</v>
      </c>
      <c r="G3" s="12">
        <v>4.1509862787108371</v>
      </c>
      <c r="H3" s="12">
        <v>0</v>
      </c>
      <c r="I3" s="12">
        <v>3.8601587683698857</v>
      </c>
      <c r="J3" s="12">
        <v>0</v>
      </c>
      <c r="K3" s="12">
        <v>5.031335951000222</v>
      </c>
      <c r="L3" s="12">
        <v>0.42652068265919563</v>
      </c>
      <c r="M3" s="12">
        <v>0</v>
      </c>
      <c r="N3" s="12">
        <v>0</v>
      </c>
      <c r="O3" s="12">
        <v>6.4482331805050457</v>
      </c>
      <c r="P3" s="12">
        <v>34.293597918493738</v>
      </c>
      <c r="Q3" s="12">
        <v>22.707449153892338</v>
      </c>
      <c r="R3" s="12">
        <v>0</v>
      </c>
      <c r="S3" s="12">
        <v>0.46738066758818064</v>
      </c>
      <c r="T3" s="12">
        <v>1.6534019999620095</v>
      </c>
      <c r="U3" s="12">
        <v>0.79911219294770186</v>
      </c>
      <c r="V3" s="12">
        <v>8.2935625531914887</v>
      </c>
      <c r="W3" s="12">
        <v>4.8388136511375945</v>
      </c>
      <c r="X3" s="12">
        <v>6</v>
      </c>
      <c r="Y3" s="12">
        <v>3.3000000000000003</v>
      </c>
      <c r="Z3" s="12">
        <v>4.17</v>
      </c>
      <c r="AD3" s="130">
        <f>AVERAGEIF(B3:Z3,"&lt;&gt;0")</f>
        <v>6.1838450837303638</v>
      </c>
      <c r="AE3" s="12"/>
    </row>
    <row r="4" spans="1:31">
      <c r="A4" s="10" t="s">
        <v>75</v>
      </c>
      <c r="B4" s="12">
        <v>12.496919962068965</v>
      </c>
      <c r="C4" s="12">
        <v>14.093123417649078</v>
      </c>
      <c r="D4" s="12">
        <v>18.485646040070144</v>
      </c>
      <c r="E4" s="12">
        <v>11.653569068576463</v>
      </c>
      <c r="F4" s="12">
        <v>42.078959630552298</v>
      </c>
      <c r="G4" s="12">
        <v>41.86471434826462</v>
      </c>
      <c r="H4" s="12">
        <v>33.059985136800663</v>
      </c>
      <c r="I4" s="12">
        <v>33.26607709098932</v>
      </c>
      <c r="J4" s="12">
        <v>0</v>
      </c>
      <c r="K4" s="12">
        <v>0</v>
      </c>
      <c r="L4" s="12">
        <v>0</v>
      </c>
      <c r="M4" s="12">
        <v>0</v>
      </c>
      <c r="N4" s="12">
        <v>0</v>
      </c>
      <c r="O4" s="12">
        <v>0</v>
      </c>
      <c r="P4" s="12">
        <v>0</v>
      </c>
      <c r="Q4" s="12">
        <v>0</v>
      </c>
      <c r="R4" s="12">
        <v>0</v>
      </c>
      <c r="S4" s="12">
        <v>0</v>
      </c>
      <c r="T4" s="12">
        <v>0</v>
      </c>
      <c r="U4" s="12">
        <v>0</v>
      </c>
      <c r="V4" s="12">
        <v>47.4171845106383</v>
      </c>
      <c r="W4" s="12">
        <v>71.959047746478859</v>
      </c>
      <c r="X4" s="12">
        <v>35</v>
      </c>
      <c r="Y4" s="12">
        <v>29.700000000000003</v>
      </c>
      <c r="Z4" s="12">
        <v>37.89782011954086</v>
      </c>
      <c r="AD4" s="130">
        <f t="shared" ref="AD4:AD24" si="0">AVERAGEIF(B4:Z4,"&lt;&gt;0")</f>
        <v>32.997926697817661</v>
      </c>
      <c r="AE4" s="12"/>
    </row>
    <row r="5" spans="1:31">
      <c r="A5" s="10" t="s">
        <v>67</v>
      </c>
      <c r="B5" s="12">
        <v>4.691600537931035</v>
      </c>
      <c r="C5" s="12">
        <v>29.618158710918195</v>
      </c>
      <c r="D5" s="12">
        <v>28.527474323353079</v>
      </c>
      <c r="E5" s="12">
        <v>44.674236299572485</v>
      </c>
      <c r="F5" s="12">
        <v>14.454224667687566</v>
      </c>
      <c r="G5" s="12">
        <v>15.981856516970705</v>
      </c>
      <c r="H5" s="12">
        <v>18.115670663090473</v>
      </c>
      <c r="I5" s="12">
        <v>32.498189306041169</v>
      </c>
      <c r="J5" s="12">
        <v>9.1532053751942488</v>
      </c>
      <c r="K5" s="12">
        <v>24.158294287309573</v>
      </c>
      <c r="L5" s="12">
        <v>1.8570620153977289</v>
      </c>
      <c r="M5" s="12">
        <v>25.327915459963293</v>
      </c>
      <c r="N5" s="12">
        <v>23.987077319611721</v>
      </c>
      <c r="O5" s="12">
        <v>23.987077319611721</v>
      </c>
      <c r="P5" s="12">
        <v>7.6400861859457567</v>
      </c>
      <c r="Q5" s="12">
        <v>9.6614617584136102</v>
      </c>
      <c r="R5" s="12">
        <v>6.1933274682252035</v>
      </c>
      <c r="S5" s="12">
        <v>3.0930036868784541</v>
      </c>
      <c r="T5" s="12">
        <v>14.308826675746806</v>
      </c>
      <c r="U5" s="12">
        <v>17.620630447701995</v>
      </c>
      <c r="V5" s="12">
        <v>38.586212802806827</v>
      </c>
      <c r="W5" s="12">
        <v>44.674236299572485</v>
      </c>
      <c r="X5" s="12">
        <v>35</v>
      </c>
      <c r="Y5" s="12">
        <v>13.200000000000001</v>
      </c>
      <c r="Z5" s="12">
        <v>13.43150053761692</v>
      </c>
      <c r="AD5" s="130">
        <f t="shared" si="0"/>
        <v>20.01765314662244</v>
      </c>
      <c r="AE5" s="12"/>
    </row>
    <row r="6" spans="1:31">
      <c r="A6" s="10" t="s">
        <v>79</v>
      </c>
      <c r="B6" s="12">
        <v>28.76489817241379</v>
      </c>
      <c r="C6" s="12">
        <v>33.492198843544017</v>
      </c>
      <c r="D6" s="12">
        <v>31.826443023741049</v>
      </c>
      <c r="E6" s="12">
        <v>24.271196499899553</v>
      </c>
      <c r="F6" s="12">
        <v>27.179484602918599</v>
      </c>
      <c r="G6" s="12">
        <v>25.368527647713879</v>
      </c>
      <c r="H6" s="12">
        <v>55</v>
      </c>
      <c r="I6" s="12">
        <v>48</v>
      </c>
      <c r="J6" s="12">
        <v>36.857200995063629</v>
      </c>
      <c r="K6" s="12">
        <v>21.412490376075251</v>
      </c>
      <c r="L6" s="12">
        <v>21.412490376075251</v>
      </c>
      <c r="M6" s="12">
        <v>34.224113521861256</v>
      </c>
      <c r="N6" s="12">
        <v>21.412490376075251</v>
      </c>
      <c r="O6" s="12">
        <v>37.364896794934843</v>
      </c>
      <c r="P6" s="12">
        <v>8.741388209648747</v>
      </c>
      <c r="Q6" s="12">
        <v>8.5606808121020546</v>
      </c>
      <c r="R6" s="12">
        <v>59</v>
      </c>
      <c r="S6" s="12">
        <v>14.0212146176062</v>
      </c>
      <c r="T6" s="12">
        <v>13.583028611568531</v>
      </c>
      <c r="U6" s="12">
        <v>7.1830512083993643</v>
      </c>
      <c r="V6" s="12">
        <v>57</v>
      </c>
      <c r="W6" s="12">
        <v>99.106578548212354</v>
      </c>
      <c r="X6" s="12">
        <v>40</v>
      </c>
      <c r="Y6" s="12">
        <v>26.549587027201678</v>
      </c>
      <c r="Z6" s="12">
        <v>54.480206970042026</v>
      </c>
      <c r="AD6" s="130">
        <f t="shared" si="0"/>
        <v>33.392486689403896</v>
      </c>
      <c r="AE6" s="12"/>
    </row>
    <row r="7" spans="1:31">
      <c r="A7" s="10" t="s">
        <v>65</v>
      </c>
      <c r="B7" s="12">
        <v>0.43252170689655173</v>
      </c>
      <c r="C7" s="12">
        <v>0</v>
      </c>
      <c r="D7" s="12">
        <v>0</v>
      </c>
      <c r="E7" s="12">
        <v>0</v>
      </c>
      <c r="F7" s="12">
        <v>0</v>
      </c>
      <c r="G7" s="12">
        <v>1.418762682108081</v>
      </c>
      <c r="H7" s="12">
        <v>0</v>
      </c>
      <c r="I7" s="12">
        <v>1.0644885236776638</v>
      </c>
      <c r="J7" s="12">
        <v>0</v>
      </c>
      <c r="K7" s="12">
        <v>0</v>
      </c>
      <c r="L7" s="12">
        <v>0</v>
      </c>
      <c r="M7" s="12">
        <v>0</v>
      </c>
      <c r="N7" s="12">
        <v>0</v>
      </c>
      <c r="O7" s="12">
        <v>0</v>
      </c>
      <c r="P7" s="12">
        <v>0</v>
      </c>
      <c r="Q7" s="12">
        <v>0</v>
      </c>
      <c r="R7" s="12">
        <v>0</v>
      </c>
      <c r="S7" s="12">
        <v>0</v>
      </c>
      <c r="T7" s="12">
        <v>0</v>
      </c>
      <c r="U7" s="12">
        <v>5.5403129952456352E-2</v>
      </c>
      <c r="V7" s="12">
        <v>0</v>
      </c>
      <c r="W7" s="12">
        <v>1.8554203683640302</v>
      </c>
      <c r="X7" s="12">
        <v>3</v>
      </c>
      <c r="Y7" s="12">
        <v>0</v>
      </c>
      <c r="Z7" s="12">
        <v>0.12567829741087161</v>
      </c>
      <c r="AD7" s="130">
        <f t="shared" si="0"/>
        <v>1.1360392440585221</v>
      </c>
      <c r="AE7" s="12"/>
    </row>
    <row r="8" spans="1:31">
      <c r="A8" s="10" t="s">
        <v>70</v>
      </c>
      <c r="B8" s="12">
        <v>20.090017158620693</v>
      </c>
      <c r="C8" s="12">
        <v>23.184337951702361</v>
      </c>
      <c r="D8" s="12">
        <v>28.134773900944229</v>
      </c>
      <c r="E8" s="12">
        <v>18.62902812912699</v>
      </c>
      <c r="F8" s="12">
        <v>18.215627423646996</v>
      </c>
      <c r="G8" s="12">
        <v>16.624010474746107</v>
      </c>
      <c r="H8" s="12">
        <v>35.221376707364193</v>
      </c>
      <c r="I8" s="12">
        <v>26.22778745222157</v>
      </c>
      <c r="J8" s="12">
        <v>43.844855590554793</v>
      </c>
      <c r="K8" s="12">
        <v>30.599947378144293</v>
      </c>
      <c r="L8" s="12">
        <v>24.193158912073827</v>
      </c>
      <c r="M8" s="12">
        <v>18.009550765340045</v>
      </c>
      <c r="N8" s="12">
        <v>47.718680402284775</v>
      </c>
      <c r="O8" s="12">
        <v>39.136748249169642</v>
      </c>
      <c r="P8" s="12">
        <v>59.243735119705079</v>
      </c>
      <c r="Q8" s="12">
        <v>62.135281579475816</v>
      </c>
      <c r="R8" s="12">
        <v>24.181911321467826</v>
      </c>
      <c r="S8" s="12">
        <v>36.23624221262817</v>
      </c>
      <c r="T8" s="12">
        <v>14.457811377470033</v>
      </c>
      <c r="U8" s="12">
        <v>33.576641442155243</v>
      </c>
      <c r="V8" s="12">
        <v>15.281867191489361</v>
      </c>
      <c r="W8" s="12">
        <v>35.48982609859155</v>
      </c>
      <c r="X8" s="12">
        <v>25</v>
      </c>
      <c r="Y8" s="12">
        <v>28.6</v>
      </c>
      <c r="Z8" s="12">
        <v>57.716624354141246</v>
      </c>
      <c r="AD8" s="130">
        <f t="shared" si="0"/>
        <v>31.2699936477226</v>
      </c>
      <c r="AE8" s="12"/>
    </row>
    <row r="9" spans="1:31">
      <c r="A9" s="10" t="s">
        <v>72</v>
      </c>
      <c r="B9" s="12">
        <v>19.585337710344824</v>
      </c>
      <c r="C9" s="12">
        <v>22.040862800200987</v>
      </c>
      <c r="D9" s="12">
        <v>23.70412604587732</v>
      </c>
      <c r="E9" s="12">
        <v>18.173085120847496</v>
      </c>
      <c r="F9" s="12">
        <v>18.606536337779428</v>
      </c>
      <c r="G9" s="12">
        <v>41.554852020843761</v>
      </c>
      <c r="H9" s="12">
        <v>43.03677372682737</v>
      </c>
      <c r="I9" s="12">
        <v>33.22212394290645</v>
      </c>
      <c r="J9" s="12">
        <v>42.650525176214089</v>
      </c>
      <c r="K9" s="12">
        <v>30.750682714248867</v>
      </c>
      <c r="L9" s="12">
        <v>26.551618284461156</v>
      </c>
      <c r="M9" s="12">
        <v>25.879283026481229</v>
      </c>
      <c r="N9" s="12">
        <v>57.845445349320094</v>
      </c>
      <c r="O9" s="12">
        <v>26.417901855094293</v>
      </c>
      <c r="P9" s="12">
        <v>42.226195208168015</v>
      </c>
      <c r="Q9" s="12">
        <v>36.825613635762295</v>
      </c>
      <c r="R9" s="12">
        <v>48.954619832843946</v>
      </c>
      <c r="S9" s="12">
        <v>52.46000256699557</v>
      </c>
      <c r="T9" s="12">
        <v>28.354515069444567</v>
      </c>
      <c r="U9" s="12">
        <v>44.596692254358139</v>
      </c>
      <c r="V9" s="12">
        <v>7.0502969361702119</v>
      </c>
      <c r="W9" s="12">
        <v>63.629989884252112</v>
      </c>
      <c r="X9" s="12">
        <v>22</v>
      </c>
      <c r="Y9" s="12">
        <v>17.600000000000001</v>
      </c>
      <c r="Z9" s="12">
        <v>55.318770370136903</v>
      </c>
      <c r="AD9" s="130">
        <f t="shared" si="0"/>
        <v>33.961433994783164</v>
      </c>
      <c r="AE9" s="12"/>
    </row>
    <row r="10" spans="1:31">
      <c r="A10" s="10" t="s">
        <v>80</v>
      </c>
      <c r="B10" s="12">
        <v>11.761838913793104</v>
      </c>
      <c r="C10" s="12">
        <v>7.6962287066255586</v>
      </c>
      <c r="D10" s="12">
        <v>8.4151455490129674</v>
      </c>
      <c r="E10" s="12">
        <v>6.6670128783057168</v>
      </c>
      <c r="F10" s="12">
        <v>8.0162589734347929</v>
      </c>
      <c r="G10" s="12">
        <v>0</v>
      </c>
      <c r="H10" s="12">
        <v>22.702743769160694</v>
      </c>
      <c r="I10" s="12">
        <v>14.427254869385639</v>
      </c>
      <c r="J10" s="12">
        <v>11.297948868749348</v>
      </c>
      <c r="K10" s="12">
        <v>16.089109875896025</v>
      </c>
      <c r="L10" s="12">
        <v>25.528395972376931</v>
      </c>
      <c r="M10" s="12">
        <v>13.687070704805555</v>
      </c>
      <c r="N10" s="12">
        <v>12.222789918463759</v>
      </c>
      <c r="O10" s="12">
        <v>10.789145490331016</v>
      </c>
      <c r="P10" s="12">
        <v>24.88432896310756</v>
      </c>
      <c r="Q10" s="12">
        <v>26.310933210026086</v>
      </c>
      <c r="R10" s="12">
        <v>4.2733079268166962</v>
      </c>
      <c r="S10" s="12">
        <v>10.38910262326856</v>
      </c>
      <c r="T10" s="12">
        <v>3.5120344811119804</v>
      </c>
      <c r="U10" s="12">
        <v>23.476625792393033</v>
      </c>
      <c r="V10" s="12">
        <v>17.772331957446806</v>
      </c>
      <c r="W10" s="12">
        <v>24.872915276273023</v>
      </c>
      <c r="X10" s="12">
        <v>14</v>
      </c>
      <c r="Y10" s="12">
        <v>7.7000000000000011</v>
      </c>
      <c r="Z10" s="12">
        <v>21.903101191337942</v>
      </c>
      <c r="AD10" s="130">
        <f t="shared" si="0"/>
        <v>14.516484413005116</v>
      </c>
      <c r="AE10" s="12"/>
    </row>
    <row r="11" spans="1:31">
      <c r="A11" s="10" t="s">
        <v>68</v>
      </c>
      <c r="B11" s="12">
        <v>1.6932227586206897E-2</v>
      </c>
      <c r="C11" s="12">
        <v>0</v>
      </c>
      <c r="D11" s="12">
        <v>0</v>
      </c>
      <c r="E11" s="12">
        <v>0</v>
      </c>
      <c r="F11" s="12">
        <v>0</v>
      </c>
      <c r="G11" s="12">
        <v>1.0215218031702349</v>
      </c>
      <c r="H11" s="12">
        <v>0</v>
      </c>
      <c r="I11" s="12">
        <v>0.59711106768495403</v>
      </c>
      <c r="J11" s="12">
        <v>0</v>
      </c>
      <c r="K11" s="12">
        <v>0</v>
      </c>
      <c r="L11" s="12">
        <v>0</v>
      </c>
      <c r="M11" s="12">
        <v>0</v>
      </c>
      <c r="N11" s="12">
        <v>0</v>
      </c>
      <c r="O11" s="12">
        <v>0</v>
      </c>
      <c r="P11" s="12">
        <v>0</v>
      </c>
      <c r="Q11" s="12">
        <v>0</v>
      </c>
      <c r="R11" s="12">
        <v>0</v>
      </c>
      <c r="S11" s="12">
        <v>0</v>
      </c>
      <c r="T11" s="12">
        <v>0</v>
      </c>
      <c r="U11" s="12">
        <v>0</v>
      </c>
      <c r="V11" s="12">
        <v>0</v>
      </c>
      <c r="W11" s="12">
        <v>0</v>
      </c>
      <c r="X11" s="12"/>
      <c r="Y11" s="12">
        <v>0</v>
      </c>
      <c r="Z11" s="12">
        <v>0</v>
      </c>
      <c r="AD11" s="130">
        <f t="shared" si="0"/>
        <v>0.54518836614713195</v>
      </c>
      <c r="AE11" s="12"/>
    </row>
    <row r="12" spans="1:31">
      <c r="A12" s="10" t="s">
        <v>69</v>
      </c>
      <c r="B12" s="12">
        <v>24.865026862068966</v>
      </c>
      <c r="C12" s="12">
        <v>40.883499666312964</v>
      </c>
      <c r="D12" s="12">
        <v>40.657385750183295</v>
      </c>
      <c r="E12" s="12">
        <v>21.925758094303195</v>
      </c>
      <c r="F12" s="12">
        <v>40.377372142982125</v>
      </c>
      <c r="G12" s="12">
        <v>28.436523896663779</v>
      </c>
      <c r="H12" s="12">
        <v>37.097741047531215</v>
      </c>
      <c r="I12" s="12">
        <v>38.314549176748436</v>
      </c>
      <c r="J12" s="12">
        <v>50.238332764164902</v>
      </c>
      <c r="K12" s="12">
        <v>37.315178835393695</v>
      </c>
      <c r="L12" s="12">
        <v>52.377387825345032</v>
      </c>
      <c r="M12" s="12">
        <v>50.392594284463243</v>
      </c>
      <c r="N12" s="12">
        <v>57.160824306950964</v>
      </c>
      <c r="O12" s="12">
        <v>22.109612397543426</v>
      </c>
      <c r="P12" s="12">
        <v>56.859608486257009</v>
      </c>
      <c r="Q12" s="12">
        <v>61.881187755158848</v>
      </c>
      <c r="R12" s="12">
        <v>38.281443884564794</v>
      </c>
      <c r="S12" s="12">
        <v>18.757854043294536</v>
      </c>
      <c r="T12" s="12">
        <v>18.245559552103089</v>
      </c>
      <c r="U12" s="12">
        <v>57.789727912044363</v>
      </c>
      <c r="V12" s="12">
        <v>49.180746124915771</v>
      </c>
      <c r="W12" s="12">
        <v>52.538482123510292</v>
      </c>
      <c r="X12" s="12">
        <v>45</v>
      </c>
      <c r="Y12" s="12">
        <v>41.097407669892476</v>
      </c>
      <c r="Z12" s="12">
        <v>62.288066856445724</v>
      </c>
      <c r="AD12" s="130">
        <f t="shared" si="0"/>
        <v>41.762874858353683</v>
      </c>
      <c r="AE12" s="12"/>
    </row>
    <row r="13" spans="1:31">
      <c r="A13" s="10" t="s">
        <v>71</v>
      </c>
      <c r="B13" s="12">
        <v>6.0487926068965523</v>
      </c>
      <c r="C13" s="12">
        <v>9.2568265563481269</v>
      </c>
      <c r="D13" s="12">
        <v>10.984664523454187</v>
      </c>
      <c r="E13" s="12">
        <v>7.4453163529908304</v>
      </c>
      <c r="F13" s="12">
        <v>8.0302366391215561</v>
      </c>
      <c r="G13" s="12">
        <v>3.6147221054913885</v>
      </c>
      <c r="H13" s="12">
        <v>9.3570806081784266</v>
      </c>
      <c r="I13" s="12">
        <v>8.3934229969419913</v>
      </c>
      <c r="J13" s="12">
        <v>12.445704075027141</v>
      </c>
      <c r="K13" s="12">
        <v>35.384653945019394</v>
      </c>
      <c r="L13" s="12">
        <v>33.967740086683072</v>
      </c>
      <c r="M13" s="12">
        <v>17.253919190139687</v>
      </c>
      <c r="N13" s="12">
        <v>50.480776938705866</v>
      </c>
      <c r="O13" s="12">
        <v>8.2355693755227222</v>
      </c>
      <c r="P13" s="12">
        <v>39.667884100455673</v>
      </c>
      <c r="Q13" s="12">
        <v>47.593751423961812</v>
      </c>
      <c r="R13" s="12">
        <v>24.629958233850751</v>
      </c>
      <c r="S13" s="12">
        <v>24.629958233850751</v>
      </c>
      <c r="T13" s="12">
        <v>6.3616095693862951</v>
      </c>
      <c r="U13" s="12">
        <v>7.5719811806656052</v>
      </c>
      <c r="V13" s="12">
        <v>7.8102686808510642</v>
      </c>
      <c r="W13" s="12">
        <v>35.672791354279525</v>
      </c>
      <c r="X13" s="12">
        <v>11</v>
      </c>
      <c r="Y13" s="12">
        <v>13.200000000000001</v>
      </c>
      <c r="Z13" s="12">
        <v>18.293234532409265</v>
      </c>
      <c r="AD13" s="130">
        <f t="shared" si="0"/>
        <v>18.293234532409265</v>
      </c>
      <c r="AE13" s="12"/>
    </row>
    <row r="14" spans="1:31">
      <c r="A14" s="10" t="s">
        <v>494</v>
      </c>
      <c r="B14" s="12">
        <v>0</v>
      </c>
      <c r="C14" s="12">
        <v>0</v>
      </c>
      <c r="D14" s="12">
        <v>0</v>
      </c>
      <c r="E14" s="12">
        <v>0</v>
      </c>
      <c r="F14" s="12">
        <v>21.575249209204848</v>
      </c>
      <c r="G14" s="12">
        <v>0</v>
      </c>
      <c r="H14" s="12">
        <v>0</v>
      </c>
      <c r="I14" s="12">
        <v>0</v>
      </c>
      <c r="J14" s="12">
        <v>0</v>
      </c>
      <c r="K14" s="12">
        <v>0</v>
      </c>
      <c r="L14" s="12">
        <v>0</v>
      </c>
      <c r="M14" s="12">
        <v>0</v>
      </c>
      <c r="N14" s="12">
        <v>0</v>
      </c>
      <c r="O14" s="12">
        <v>9.7404014601900304</v>
      </c>
      <c r="P14" s="12">
        <v>0</v>
      </c>
      <c r="Q14" s="12">
        <v>0</v>
      </c>
      <c r="R14" s="12">
        <v>0</v>
      </c>
      <c r="S14" s="12">
        <v>0</v>
      </c>
      <c r="T14" s="12">
        <v>0</v>
      </c>
      <c r="U14" s="12">
        <v>0</v>
      </c>
      <c r="V14" s="12">
        <v>0</v>
      </c>
      <c r="W14" s="12">
        <v>0</v>
      </c>
      <c r="X14" s="12">
        <v>10.208209878022576</v>
      </c>
      <c r="Y14" s="12">
        <v>7.2044418658849487</v>
      </c>
      <c r="Z14" s="12">
        <v>0</v>
      </c>
      <c r="AD14" s="130">
        <f t="shared" si="0"/>
        <v>12.1820756033256</v>
      </c>
      <c r="AE14" s="12"/>
    </row>
    <row r="15" spans="1:31">
      <c r="A15" s="10" t="s">
        <v>495</v>
      </c>
      <c r="B15" s="12">
        <v>0</v>
      </c>
      <c r="C15" s="12">
        <v>0</v>
      </c>
      <c r="D15" s="12">
        <v>0</v>
      </c>
      <c r="E15" s="12">
        <v>0</v>
      </c>
      <c r="F15" s="12">
        <v>0</v>
      </c>
      <c r="G15" s="12">
        <v>0</v>
      </c>
      <c r="H15" s="12">
        <v>4.5550981901869037</v>
      </c>
      <c r="I15" s="12">
        <v>0</v>
      </c>
      <c r="J15" s="12">
        <v>0</v>
      </c>
      <c r="K15" s="12">
        <v>0</v>
      </c>
      <c r="L15" s="12">
        <v>0</v>
      </c>
      <c r="M15" s="12">
        <v>0</v>
      </c>
      <c r="N15" s="12">
        <v>0</v>
      </c>
      <c r="O15" s="12">
        <v>0</v>
      </c>
      <c r="P15" s="12">
        <v>0</v>
      </c>
      <c r="Q15" s="12">
        <v>0</v>
      </c>
      <c r="R15" s="12">
        <v>0</v>
      </c>
      <c r="S15" s="12">
        <v>0</v>
      </c>
      <c r="T15" s="12">
        <v>0</v>
      </c>
      <c r="U15" s="12">
        <v>0</v>
      </c>
      <c r="V15" s="12">
        <v>11.992340425531914</v>
      </c>
      <c r="W15" s="12">
        <v>0</v>
      </c>
      <c r="X15" s="12">
        <v>1.5596959324709818</v>
      </c>
      <c r="Y15" s="12">
        <v>0</v>
      </c>
      <c r="Z15" s="12">
        <v>0</v>
      </c>
      <c r="AD15" s="130">
        <f t="shared" si="0"/>
        <v>6.0357115160632659</v>
      </c>
      <c r="AE15" s="12"/>
    </row>
    <row r="16" spans="1:31">
      <c r="A16" s="10" t="s">
        <v>496</v>
      </c>
      <c r="B16" s="12">
        <v>0</v>
      </c>
      <c r="C16" s="12">
        <v>0</v>
      </c>
      <c r="D16" s="12">
        <v>0</v>
      </c>
      <c r="E16" s="12">
        <v>0</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6.1140080552862486</v>
      </c>
      <c r="Y16" s="12">
        <v>0</v>
      </c>
      <c r="Z16" s="12">
        <v>0</v>
      </c>
      <c r="AD16" s="130">
        <f t="shared" si="0"/>
        <v>6.1140080552862486</v>
      </c>
      <c r="AE16" s="12"/>
    </row>
    <row r="17" spans="1:31">
      <c r="A17" s="10" t="s">
        <v>497</v>
      </c>
      <c r="B17" s="12">
        <v>0</v>
      </c>
      <c r="C17" s="12">
        <v>0</v>
      </c>
      <c r="D17" s="12">
        <v>0</v>
      </c>
      <c r="E17" s="12">
        <v>0</v>
      </c>
      <c r="F17" s="12">
        <v>0</v>
      </c>
      <c r="G17" s="12">
        <v>0</v>
      </c>
      <c r="H17" s="12">
        <v>0</v>
      </c>
      <c r="I17" s="12">
        <v>0</v>
      </c>
      <c r="J17" s="12">
        <v>0</v>
      </c>
      <c r="K17" s="12">
        <v>0</v>
      </c>
      <c r="L17" s="12">
        <v>0</v>
      </c>
      <c r="M17" s="12">
        <v>0</v>
      </c>
      <c r="N17" s="12">
        <v>0</v>
      </c>
      <c r="O17" s="12">
        <v>0</v>
      </c>
      <c r="P17" s="12">
        <v>0</v>
      </c>
      <c r="Q17" s="12">
        <v>0</v>
      </c>
      <c r="R17" s="12">
        <v>0</v>
      </c>
      <c r="S17" s="12">
        <v>0</v>
      </c>
      <c r="T17" s="12">
        <v>0</v>
      </c>
      <c r="U17" s="12">
        <v>0</v>
      </c>
      <c r="V17" s="12">
        <v>0</v>
      </c>
      <c r="W17" s="12">
        <v>0</v>
      </c>
      <c r="X17" s="12">
        <v>6.5239741311362467</v>
      </c>
      <c r="Y17" s="12">
        <v>7.9248860524734441</v>
      </c>
      <c r="Z17" s="12">
        <v>0</v>
      </c>
      <c r="AD17" s="130">
        <f t="shared" si="0"/>
        <v>7.2244300918048454</v>
      </c>
      <c r="AE17" s="12"/>
    </row>
    <row r="18" spans="1:31">
      <c r="A18" s="10" t="s">
        <v>498</v>
      </c>
      <c r="B18" s="12">
        <v>0</v>
      </c>
      <c r="C18" s="12">
        <v>0</v>
      </c>
      <c r="D18" s="12">
        <v>0</v>
      </c>
      <c r="E18" s="12">
        <v>0</v>
      </c>
      <c r="F18" s="12">
        <v>0</v>
      </c>
      <c r="G18" s="12">
        <v>0</v>
      </c>
      <c r="H18" s="12">
        <v>0</v>
      </c>
      <c r="I18" s="12">
        <v>0</v>
      </c>
      <c r="J18" s="12">
        <v>0</v>
      </c>
      <c r="K18" s="12">
        <v>0</v>
      </c>
      <c r="L18" s="12">
        <v>0</v>
      </c>
      <c r="M18" s="12">
        <v>0</v>
      </c>
      <c r="N18" s="12">
        <v>0</v>
      </c>
      <c r="O18" s="12">
        <v>0</v>
      </c>
      <c r="P18" s="12">
        <v>0</v>
      </c>
      <c r="Q18" s="12">
        <v>0</v>
      </c>
      <c r="R18" s="12">
        <v>0</v>
      </c>
      <c r="S18" s="12">
        <v>0</v>
      </c>
      <c r="T18" s="12">
        <v>0</v>
      </c>
      <c r="U18" s="12">
        <v>0</v>
      </c>
      <c r="V18" s="12">
        <v>0</v>
      </c>
      <c r="W18" s="12">
        <v>0</v>
      </c>
      <c r="X18" s="12">
        <v>10</v>
      </c>
      <c r="Y18" s="12">
        <v>0</v>
      </c>
      <c r="Z18" s="12">
        <v>0</v>
      </c>
      <c r="AD18" s="130">
        <f t="shared" si="0"/>
        <v>10</v>
      </c>
      <c r="AE18" s="12"/>
    </row>
    <row r="19" spans="1:31">
      <c r="A19" s="10" t="s">
        <v>82</v>
      </c>
      <c r="B19" s="12">
        <v>13.955916427586207</v>
      </c>
      <c r="C19" s="12">
        <v>12.283663092534647</v>
      </c>
      <c r="D19" s="12">
        <v>10.722590028246678</v>
      </c>
      <c r="E19" s="12">
        <v>6.7219668795086847</v>
      </c>
      <c r="F19" s="12">
        <v>0</v>
      </c>
      <c r="G19" s="12">
        <v>0</v>
      </c>
      <c r="H19" s="12">
        <v>8.589801081318905</v>
      </c>
      <c r="I19" s="12">
        <v>12.560924956539219</v>
      </c>
      <c r="J19" s="12">
        <v>0</v>
      </c>
      <c r="K19" s="12">
        <v>6.5823295428812205</v>
      </c>
      <c r="L19" s="12">
        <v>0</v>
      </c>
      <c r="M19" s="12">
        <v>0</v>
      </c>
      <c r="N19" s="12">
        <v>4.3322463688619646</v>
      </c>
      <c r="O19" s="12">
        <v>0</v>
      </c>
      <c r="P19" s="12">
        <v>0</v>
      </c>
      <c r="Q19" s="12">
        <v>0</v>
      </c>
      <c r="R19" s="12">
        <v>0</v>
      </c>
      <c r="S19" s="12">
        <v>6.3344509948462484</v>
      </c>
      <c r="T19" s="12">
        <v>15.868763127355312</v>
      </c>
      <c r="U19" s="12">
        <v>14.94940639857362</v>
      </c>
      <c r="V19" s="12">
        <v>5.7537707234042559</v>
      </c>
      <c r="W19" s="12">
        <v>0</v>
      </c>
      <c r="X19" s="12">
        <v>12</v>
      </c>
      <c r="Y19" s="12">
        <v>0</v>
      </c>
      <c r="Z19" s="12">
        <v>0</v>
      </c>
      <c r="AD19" s="130">
        <f t="shared" si="0"/>
        <v>10.05044843243515</v>
      </c>
      <c r="AE19" s="12"/>
    </row>
    <row r="20" spans="1:31">
      <c r="A20" s="10" t="s">
        <v>83</v>
      </c>
      <c r="B20" s="12">
        <v>0</v>
      </c>
      <c r="C20" s="12">
        <v>0</v>
      </c>
      <c r="D20" s="12">
        <v>0</v>
      </c>
      <c r="E20" s="12">
        <v>0</v>
      </c>
      <c r="F20" s="12">
        <v>0</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2</v>
      </c>
      <c r="Y20" s="12">
        <v>0</v>
      </c>
      <c r="Z20" s="12">
        <v>0</v>
      </c>
      <c r="AD20" s="130">
        <f t="shared" si="0"/>
        <v>2</v>
      </c>
      <c r="AE20" s="12"/>
    </row>
    <row r="21" spans="1:31">
      <c r="A21" s="10" t="s">
        <v>84</v>
      </c>
      <c r="B21" s="12">
        <v>19.291323417241379</v>
      </c>
      <c r="C21" s="12">
        <v>23.491469590398552</v>
      </c>
      <c r="D21" s="12">
        <v>34.246166415802335</v>
      </c>
      <c r="E21" s="12">
        <v>21.332573135840846</v>
      </c>
      <c r="F21" s="12">
        <v>38.007327462557988</v>
      </c>
      <c r="G21" s="12">
        <v>47.984117758149978</v>
      </c>
      <c r="H21" s="12">
        <v>21.434358824791129</v>
      </c>
      <c r="I21" s="12">
        <v>55</v>
      </c>
      <c r="J21" s="12">
        <v>0</v>
      </c>
      <c r="K21" s="12">
        <v>0</v>
      </c>
      <c r="L21" s="12">
        <v>0</v>
      </c>
      <c r="M21" s="12">
        <v>0</v>
      </c>
      <c r="N21" s="12">
        <v>0</v>
      </c>
      <c r="O21" s="12">
        <v>0</v>
      </c>
      <c r="P21" s="12">
        <v>0</v>
      </c>
      <c r="Q21" s="12">
        <v>0</v>
      </c>
      <c r="R21" s="12">
        <v>0</v>
      </c>
      <c r="S21" s="12">
        <v>0</v>
      </c>
      <c r="T21" s="12">
        <v>0</v>
      </c>
      <c r="U21" s="12">
        <v>0</v>
      </c>
      <c r="V21" s="12">
        <v>20.66804491914894</v>
      </c>
      <c r="W21" s="12">
        <v>0</v>
      </c>
      <c r="X21" s="12">
        <v>35</v>
      </c>
      <c r="Y21" s="12">
        <v>17.530217175716885</v>
      </c>
      <c r="Z21" s="12">
        <v>0</v>
      </c>
      <c r="AD21" s="130">
        <f t="shared" si="0"/>
        <v>30.362327154513459</v>
      </c>
      <c r="AE21" s="12"/>
    </row>
    <row r="22" spans="1:31">
      <c r="A22" s="10" t="s">
        <v>85</v>
      </c>
      <c r="B22" s="12">
        <v>36.91268949310345</v>
      </c>
      <c r="C22" s="12">
        <v>26.771388454796565</v>
      </c>
      <c r="D22" s="12">
        <v>33.926129783565052</v>
      </c>
      <c r="E22" s="12">
        <v>21.404730025376228</v>
      </c>
      <c r="F22" s="12">
        <v>39.587298287648878</v>
      </c>
      <c r="G22" s="12">
        <v>40.51997013563463</v>
      </c>
      <c r="H22" s="12">
        <v>39.099386463629237</v>
      </c>
      <c r="I22" s="12">
        <v>42.370711621039483</v>
      </c>
      <c r="J22" s="12">
        <v>0</v>
      </c>
      <c r="K22" s="12">
        <v>0</v>
      </c>
      <c r="L22" s="12">
        <v>0</v>
      </c>
      <c r="M22" s="12">
        <v>0</v>
      </c>
      <c r="N22" s="12">
        <v>0</v>
      </c>
      <c r="O22" s="12">
        <v>0</v>
      </c>
      <c r="P22" s="12">
        <v>0</v>
      </c>
      <c r="Q22" s="12">
        <v>0</v>
      </c>
      <c r="R22" s="12">
        <v>0</v>
      </c>
      <c r="S22" s="12">
        <v>0</v>
      </c>
      <c r="T22" s="12">
        <v>0</v>
      </c>
      <c r="U22" s="12">
        <v>0</v>
      </c>
      <c r="V22" s="12">
        <v>39.847667384356605</v>
      </c>
      <c r="W22" s="12">
        <v>0</v>
      </c>
      <c r="X22" s="12">
        <v>39.679591696537102</v>
      </c>
      <c r="Y22" s="12">
        <v>17.530217175716885</v>
      </c>
      <c r="Z22" s="12">
        <v>0</v>
      </c>
      <c r="AD22" s="130">
        <f t="shared" si="0"/>
        <v>34.331798229218549</v>
      </c>
      <c r="AE22" s="12"/>
    </row>
    <row r="23" spans="1:31">
      <c r="A23" s="10" t="s">
        <v>81</v>
      </c>
      <c r="B23" s="12">
        <v>8.9188320793103451</v>
      </c>
      <c r="C23" s="12">
        <v>8.3669410272883358</v>
      </c>
      <c r="D23" s="12">
        <v>13.03953058398724</v>
      </c>
      <c r="E23" s="12">
        <v>6.7586174606197016</v>
      </c>
      <c r="F23" s="12">
        <v>20.247165339330948</v>
      </c>
      <c r="G23" s="12">
        <v>24.911044337243613</v>
      </c>
      <c r="H23" s="12">
        <v>20.850565619473894</v>
      </c>
      <c r="I23" s="12">
        <v>19.472265346441205</v>
      </c>
      <c r="J23" s="12">
        <v>24.862796063753191</v>
      </c>
      <c r="K23" s="12">
        <v>14.89384139523796</v>
      </c>
      <c r="L23" s="12">
        <v>20.492947504679289</v>
      </c>
      <c r="M23" s="12">
        <v>10.259714044459658</v>
      </c>
      <c r="N23" s="12">
        <v>24.86603151593388</v>
      </c>
      <c r="O23" s="12">
        <v>10.812794685568594</v>
      </c>
      <c r="P23" s="12">
        <v>12.394542314478553</v>
      </c>
      <c r="Q23" s="12">
        <v>16.177328491326641</v>
      </c>
      <c r="R23" s="12">
        <v>4.6647877546024032</v>
      </c>
      <c r="S23" s="12">
        <v>7.9801013365874152</v>
      </c>
      <c r="T23" s="12">
        <v>3.2138511249243602</v>
      </c>
      <c r="U23" s="12">
        <v>7.2369817155308942</v>
      </c>
      <c r="V23" s="12">
        <v>33.839372255319148</v>
      </c>
      <c r="W23" s="12">
        <v>33.664198266522213</v>
      </c>
      <c r="X23" s="12">
        <v>26</v>
      </c>
      <c r="Y23" s="12">
        <v>8.8000000000000007</v>
      </c>
      <c r="Z23" s="12">
        <v>21.902809950725224</v>
      </c>
      <c r="AD23" s="130">
        <f t="shared" si="0"/>
        <v>16.185082408533784</v>
      </c>
      <c r="AE23" s="12"/>
    </row>
    <row r="24" spans="1:31">
      <c r="A24" s="10" t="s">
        <v>499</v>
      </c>
      <c r="B24" s="12">
        <v>0</v>
      </c>
      <c r="C24" s="12">
        <v>0</v>
      </c>
      <c r="D24" s="12">
        <v>0</v>
      </c>
      <c r="E24" s="12">
        <v>0</v>
      </c>
      <c r="F24" s="12">
        <v>0</v>
      </c>
      <c r="G24" s="12">
        <v>0</v>
      </c>
      <c r="H24" s="12">
        <v>0</v>
      </c>
      <c r="I24" s="12">
        <v>64.062663068596891</v>
      </c>
      <c r="J24" s="12">
        <v>0</v>
      </c>
      <c r="K24" s="12">
        <v>0</v>
      </c>
      <c r="L24" s="12">
        <v>0</v>
      </c>
      <c r="M24" s="12">
        <v>0</v>
      </c>
      <c r="N24" s="12">
        <v>0</v>
      </c>
      <c r="O24" s="12">
        <v>0</v>
      </c>
      <c r="P24" s="12">
        <v>0</v>
      </c>
      <c r="Q24" s="12">
        <v>0</v>
      </c>
      <c r="R24" s="12">
        <v>0</v>
      </c>
      <c r="S24" s="12">
        <v>0</v>
      </c>
      <c r="T24" s="12">
        <v>0</v>
      </c>
      <c r="U24" s="12">
        <v>0</v>
      </c>
      <c r="V24" s="12">
        <v>0</v>
      </c>
      <c r="W24" s="12">
        <v>0</v>
      </c>
      <c r="X24" s="12">
        <v>89.682516117081462</v>
      </c>
      <c r="Y24" s="12">
        <v>0</v>
      </c>
      <c r="Z24" s="12">
        <v>0</v>
      </c>
      <c r="AD24" s="130">
        <f t="shared" si="0"/>
        <v>76.872589592839176</v>
      </c>
      <c r="AE24" s="12"/>
    </row>
    <row r="25" spans="1:31">
      <c r="A25" s="10" t="s">
        <v>25</v>
      </c>
      <c r="B25" s="12">
        <v>207.83264727586203</v>
      </c>
      <c r="C25" s="12">
        <v>253.68630173333375</v>
      </c>
      <c r="D25" s="12">
        <v>285.25619091877576</v>
      </c>
      <c r="E25" s="12">
        <v>212.25952880597481</v>
      </c>
      <c r="F25" s="12">
        <v>299.73208758272551</v>
      </c>
      <c r="G25" s="12">
        <v>293.45161000571159</v>
      </c>
      <c r="H25" s="12">
        <v>348.12058183835308</v>
      </c>
      <c r="I25" s="12">
        <v>433.33772818758382</v>
      </c>
      <c r="J25" s="12">
        <v>231.35056890872136</v>
      </c>
      <c r="K25" s="12">
        <v>222.2178643012065</v>
      </c>
      <c r="L25" s="12">
        <v>206.80732165975147</v>
      </c>
      <c r="M25" s="12">
        <v>195.03416099751396</v>
      </c>
      <c r="N25" s="12">
        <v>300.02636249620821</v>
      </c>
      <c r="O25" s="12">
        <v>195.04238080847134</v>
      </c>
      <c r="P25" s="12">
        <v>285.95136650626011</v>
      </c>
      <c r="Q25" s="12">
        <v>291.85368782011949</v>
      </c>
      <c r="R25" s="12">
        <v>210.1793564223716</v>
      </c>
      <c r="S25" s="12">
        <v>174.36931098354404</v>
      </c>
      <c r="T25" s="12">
        <v>119.55940158907296</v>
      </c>
      <c r="U25" s="12">
        <v>214.85625367472241</v>
      </c>
      <c r="V25" s="12">
        <v>360.49366646527073</v>
      </c>
      <c r="W25" s="12">
        <v>468.30229961719402</v>
      </c>
      <c r="X25" s="12">
        <v>474.76799581053467</v>
      </c>
      <c r="Y25" s="12">
        <v>239.93675696688632</v>
      </c>
      <c r="Z25" s="12">
        <v>347.52781317980697</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B662-ADFD-4F8D-BB73-3582F693A4D6}">
  <dimension ref="A1:AY68"/>
  <sheetViews>
    <sheetView view="pageBreakPreview" zoomScale="115" zoomScaleNormal="115" zoomScaleSheetLayoutView="115" workbookViewId="0">
      <pane xSplit="5" ySplit="1" topLeftCell="F16" activePane="bottomRight" state="frozen"/>
      <selection pane="topRight" activeCell="F1" sqref="F1"/>
      <selection pane="bottomLeft" activeCell="A2" sqref="A2"/>
      <selection pane="bottomRight" activeCell="D43" sqref="D43"/>
    </sheetView>
  </sheetViews>
  <sheetFormatPr defaultColWidth="8.88671875" defaultRowHeight="14.4" outlineLevelRow="1" outlineLevelCol="1"/>
  <cols>
    <col min="1" max="1" width="61.109375" style="144" customWidth="1" outlineLevel="1"/>
    <col min="2" max="2" width="31.5546875" style="150" customWidth="1"/>
    <col min="3" max="3" width="31.5546875" style="144" customWidth="1" outlineLevel="1"/>
    <col min="4" max="4" width="25.6640625" style="144" customWidth="1" outlineLevel="1"/>
    <col min="5" max="5" width="25" style="144" customWidth="1"/>
    <col min="6" max="6" width="29.6640625" style="157" customWidth="1"/>
    <col min="7" max="51" width="29.6640625" style="144" customWidth="1"/>
    <col min="52" max="16384" width="8.88671875" style="144"/>
  </cols>
  <sheetData>
    <row r="1" spans="1:51" s="133" customFormat="1" ht="18">
      <c r="A1" s="131" t="s">
        <v>626</v>
      </c>
      <c r="B1" s="132" t="s">
        <v>627</v>
      </c>
      <c r="C1" s="133" t="s">
        <v>628</v>
      </c>
      <c r="D1" s="133" t="s">
        <v>629</v>
      </c>
      <c r="E1" s="134" t="s">
        <v>630</v>
      </c>
      <c r="F1" s="135" t="s">
        <v>631</v>
      </c>
      <c r="G1" s="135" t="s">
        <v>632</v>
      </c>
      <c r="H1" s="135" t="s">
        <v>633</v>
      </c>
      <c r="I1" s="135" t="s">
        <v>634</v>
      </c>
      <c r="J1" s="135" t="s">
        <v>635</v>
      </c>
      <c r="K1" s="135" t="s">
        <v>636</v>
      </c>
      <c r="L1" s="135" t="s">
        <v>637</v>
      </c>
      <c r="M1" s="135" t="s">
        <v>638</v>
      </c>
      <c r="N1" s="135" t="s">
        <v>639</v>
      </c>
      <c r="O1" s="135" t="s">
        <v>640</v>
      </c>
      <c r="P1" s="135" t="s">
        <v>641</v>
      </c>
      <c r="Q1" s="135" t="s">
        <v>642</v>
      </c>
      <c r="R1" s="135" t="s">
        <v>643</v>
      </c>
      <c r="S1" s="135" t="s">
        <v>644</v>
      </c>
      <c r="T1" s="135" t="s">
        <v>645</v>
      </c>
      <c r="U1" s="135" t="s">
        <v>646</v>
      </c>
      <c r="V1" s="135" t="s">
        <v>647</v>
      </c>
      <c r="W1" s="135" t="s">
        <v>648</v>
      </c>
      <c r="X1" s="135" t="s">
        <v>649</v>
      </c>
      <c r="Y1" s="135" t="s">
        <v>650</v>
      </c>
      <c r="Z1" s="135" t="s">
        <v>651</v>
      </c>
      <c r="AA1" s="135" t="s">
        <v>652</v>
      </c>
      <c r="AB1" s="135" t="s">
        <v>653</v>
      </c>
      <c r="AC1" s="135" t="s">
        <v>654</v>
      </c>
      <c r="AD1" s="135" t="s">
        <v>655</v>
      </c>
      <c r="AE1" s="135" t="s">
        <v>656</v>
      </c>
      <c r="AF1" s="135" t="s">
        <v>657</v>
      </c>
      <c r="AG1" s="135" t="s">
        <v>658</v>
      </c>
      <c r="AH1" s="135" t="s">
        <v>659</v>
      </c>
      <c r="AI1" s="135" t="s">
        <v>660</v>
      </c>
      <c r="AJ1" s="135" t="s">
        <v>661</v>
      </c>
      <c r="AK1" s="135" t="s">
        <v>662</v>
      </c>
      <c r="AL1" s="135" t="s">
        <v>663</v>
      </c>
      <c r="AM1" s="135" t="s">
        <v>664</v>
      </c>
      <c r="AN1" s="135" t="s">
        <v>665</v>
      </c>
      <c r="AO1" s="135" t="s">
        <v>666</v>
      </c>
      <c r="AP1" s="135" t="s">
        <v>667</v>
      </c>
      <c r="AQ1" s="135" t="s">
        <v>668</v>
      </c>
      <c r="AR1" s="135" t="s">
        <v>669</v>
      </c>
      <c r="AS1" s="135" t="s">
        <v>670</v>
      </c>
      <c r="AT1" s="135" t="s">
        <v>671</v>
      </c>
      <c r="AU1" s="135" t="s">
        <v>672</v>
      </c>
      <c r="AV1" s="135" t="s">
        <v>673</v>
      </c>
      <c r="AW1" s="135" t="s">
        <v>674</v>
      </c>
      <c r="AX1" s="135" t="s">
        <v>675</v>
      </c>
      <c r="AY1" s="135" t="s">
        <v>676</v>
      </c>
    </row>
    <row r="2" spans="1:51" s="138" customFormat="1" ht="18.600000000000001" thickBot="1">
      <c r="A2" s="136" t="s">
        <v>677</v>
      </c>
      <c r="B2" s="137"/>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row>
    <row r="3" spans="1:51" ht="16.2" thickBot="1">
      <c r="A3" s="140" t="s">
        <v>678</v>
      </c>
      <c r="B3" s="141">
        <v>500000</v>
      </c>
      <c r="C3" s="142" t="s">
        <v>679</v>
      </c>
      <c r="D3" s="143">
        <v>6</v>
      </c>
      <c r="E3" s="144" t="s">
        <v>509</v>
      </c>
      <c r="F3" s="135" t="s">
        <v>166</v>
      </c>
      <c r="G3" s="135" t="s">
        <v>166</v>
      </c>
      <c r="H3" s="135" t="s">
        <v>166</v>
      </c>
      <c r="I3" s="135" t="s">
        <v>166</v>
      </c>
      <c r="J3" s="135" t="s">
        <v>166</v>
      </c>
      <c r="K3" s="135" t="s">
        <v>166</v>
      </c>
      <c r="L3" s="135" t="s">
        <v>168</v>
      </c>
      <c r="M3" s="135" t="s">
        <v>168</v>
      </c>
      <c r="N3" s="135" t="s">
        <v>168</v>
      </c>
      <c r="O3" s="135" t="s">
        <v>168</v>
      </c>
      <c r="P3" s="135" t="s">
        <v>168</v>
      </c>
      <c r="Q3" s="135" t="s">
        <v>168</v>
      </c>
      <c r="R3" s="135" t="s">
        <v>167</v>
      </c>
      <c r="S3" s="135" t="s">
        <v>168</v>
      </c>
      <c r="T3" s="135"/>
      <c r="U3" s="135"/>
      <c r="V3" s="135"/>
      <c r="W3" s="135"/>
      <c r="X3" s="135"/>
      <c r="Y3" s="135"/>
      <c r="Z3" s="135"/>
      <c r="AA3" s="135"/>
      <c r="AB3" s="135"/>
      <c r="AC3" s="135"/>
      <c r="AD3" s="135"/>
      <c r="AE3" s="135"/>
      <c r="AF3" s="135"/>
      <c r="AG3" s="135"/>
      <c r="AH3" s="135"/>
      <c r="AI3" s="135"/>
      <c r="AJ3" s="135"/>
      <c r="AK3" s="135"/>
      <c r="AL3" s="135"/>
      <c r="AM3" s="135"/>
      <c r="AN3" s="135"/>
      <c r="AO3" s="135"/>
      <c r="AP3" s="135"/>
      <c r="AQ3" s="135"/>
      <c r="AR3" s="135"/>
      <c r="AS3" s="135"/>
      <c r="AT3" s="135"/>
      <c r="AU3" s="135"/>
      <c r="AV3" s="135"/>
      <c r="AW3" s="135"/>
      <c r="AX3" s="135"/>
      <c r="AY3" s="135"/>
    </row>
    <row r="4" spans="1:51">
      <c r="A4" s="144" t="s">
        <v>680</v>
      </c>
      <c r="B4" s="145">
        <f>IFERROR(SUM(F8:AY8)/B3,"")</f>
        <v>5.8619999999999998E-2</v>
      </c>
      <c r="C4" s="142" t="s">
        <v>681</v>
      </c>
      <c r="D4" s="143">
        <v>5</v>
      </c>
      <c r="E4" s="144" t="s">
        <v>510</v>
      </c>
      <c r="F4" s="135" t="s">
        <v>586</v>
      </c>
      <c r="G4" s="135" t="s">
        <v>586</v>
      </c>
      <c r="H4" s="135" t="s">
        <v>586</v>
      </c>
      <c r="I4" s="135" t="s">
        <v>587</v>
      </c>
      <c r="J4" s="135" t="s">
        <v>587</v>
      </c>
      <c r="K4" s="135" t="s">
        <v>587</v>
      </c>
      <c r="L4" s="135" t="s">
        <v>548</v>
      </c>
      <c r="M4" s="135" t="s">
        <v>551</v>
      </c>
      <c r="N4" s="135" t="s">
        <v>556</v>
      </c>
      <c r="O4" s="135" t="s">
        <v>558</v>
      </c>
      <c r="P4" s="135" t="s">
        <v>561</v>
      </c>
      <c r="Q4" s="135" t="s">
        <v>563</v>
      </c>
      <c r="R4" s="135" t="s">
        <v>621</v>
      </c>
      <c r="S4" s="135" t="s">
        <v>556</v>
      </c>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row>
    <row r="5" spans="1:51">
      <c r="A5" s="144" t="s">
        <v>682</v>
      </c>
      <c r="B5" s="146" t="str">
        <f>IF($B$4&lt;=0.25, "Low Density Average", IF($B$4&lt;0.7, "Mid Density Average", "High Density Average"))</f>
        <v>Low Density Average</v>
      </c>
      <c r="C5" s="142" t="s">
        <v>683</v>
      </c>
      <c r="D5" s="143">
        <v>25</v>
      </c>
      <c r="E5" s="144" t="s">
        <v>511</v>
      </c>
      <c r="F5" s="135" t="s">
        <v>170</v>
      </c>
      <c r="G5" s="135" t="s">
        <v>171</v>
      </c>
      <c r="H5" s="135" t="s">
        <v>172</v>
      </c>
      <c r="I5" s="135" t="s">
        <v>577</v>
      </c>
      <c r="J5" s="135" t="s">
        <v>579</v>
      </c>
      <c r="K5" s="135" t="s">
        <v>582</v>
      </c>
      <c r="L5" s="135" t="s">
        <v>594</v>
      </c>
      <c r="M5" s="135" t="s">
        <v>595</v>
      </c>
      <c r="N5" s="135" t="s">
        <v>597</v>
      </c>
      <c r="O5" s="135" t="s">
        <v>598</v>
      </c>
      <c r="P5" s="135" t="s">
        <v>601</v>
      </c>
      <c r="Q5" s="135" t="s">
        <v>603</v>
      </c>
      <c r="R5" s="135" t="s">
        <v>622</v>
      </c>
      <c r="S5" s="135" t="s">
        <v>597</v>
      </c>
      <c r="T5" s="135"/>
      <c r="U5" s="135"/>
      <c r="V5" s="135"/>
      <c r="W5" s="135"/>
      <c r="X5" s="135"/>
      <c r="Y5" s="135"/>
      <c r="Z5" s="135"/>
      <c r="AA5" s="135"/>
      <c r="AB5" s="135"/>
      <c r="AC5" s="135"/>
      <c r="AD5" s="135"/>
      <c r="AE5" s="135"/>
      <c r="AF5" s="135"/>
      <c r="AG5" s="135"/>
      <c r="AH5" s="135"/>
      <c r="AI5" s="135"/>
      <c r="AJ5" s="135"/>
      <c r="AK5" s="135"/>
      <c r="AL5" s="135"/>
      <c r="AM5" s="135"/>
      <c r="AN5" s="135"/>
      <c r="AO5" s="135"/>
      <c r="AP5" s="135"/>
      <c r="AQ5" s="135"/>
      <c r="AR5" s="135"/>
      <c r="AS5" s="135"/>
      <c r="AT5" s="135"/>
      <c r="AU5" s="135"/>
      <c r="AV5" s="135"/>
      <c r="AW5" s="135"/>
      <c r="AX5" s="135"/>
      <c r="AY5" s="135"/>
    </row>
    <row r="6" spans="1:51">
      <c r="A6" s="144" t="s">
        <v>684</v>
      </c>
      <c r="B6" s="147" t="s">
        <v>575</v>
      </c>
      <c r="C6" s="142" t="s">
        <v>507</v>
      </c>
      <c r="D6" s="143">
        <v>200</v>
      </c>
      <c r="E6" s="144" t="s">
        <v>685</v>
      </c>
      <c r="F6" s="135" t="s">
        <v>520</v>
      </c>
      <c r="G6" s="135" t="s">
        <v>520</v>
      </c>
      <c r="H6" s="135" t="s">
        <v>520</v>
      </c>
      <c r="I6" s="135" t="s">
        <v>520</v>
      </c>
      <c r="J6" s="135" t="s">
        <v>520</v>
      </c>
      <c r="K6" s="135" t="s">
        <v>520</v>
      </c>
      <c r="L6" s="135" t="s">
        <v>523</v>
      </c>
      <c r="M6" s="135" t="s">
        <v>520</v>
      </c>
      <c r="N6" s="135" t="s">
        <v>523</v>
      </c>
      <c r="O6" s="135" t="s">
        <v>528</v>
      </c>
      <c r="P6" s="135" t="s">
        <v>528</v>
      </c>
      <c r="Q6" s="135" t="s">
        <v>528</v>
      </c>
      <c r="R6" s="135" t="s">
        <v>532</v>
      </c>
      <c r="S6" s="135" t="s">
        <v>516</v>
      </c>
      <c r="T6" s="135"/>
      <c r="U6" s="135"/>
      <c r="V6" s="135"/>
      <c r="W6" s="135"/>
      <c r="X6" s="135"/>
      <c r="Y6" s="135"/>
      <c r="Z6" s="135"/>
      <c r="AA6" s="135"/>
      <c r="AB6" s="135"/>
      <c r="AC6" s="135"/>
      <c r="AD6" s="135"/>
      <c r="AE6" s="135"/>
      <c r="AF6" s="135"/>
      <c r="AG6" s="135"/>
      <c r="AH6" s="135"/>
      <c r="AI6" s="135"/>
      <c r="AJ6" s="135"/>
      <c r="AK6" s="135"/>
      <c r="AL6" s="135"/>
      <c r="AM6" s="135"/>
      <c r="AN6" s="135"/>
      <c r="AO6" s="135"/>
      <c r="AP6" s="135"/>
      <c r="AQ6" s="135"/>
      <c r="AR6" s="135"/>
      <c r="AS6" s="135"/>
      <c r="AT6" s="135"/>
      <c r="AU6" s="135"/>
      <c r="AV6" s="135"/>
      <c r="AW6" s="135"/>
      <c r="AX6" s="135"/>
      <c r="AY6" s="135"/>
    </row>
    <row r="7" spans="1:51" ht="15" thickBot="1">
      <c r="A7" s="144" t="s">
        <v>686</v>
      </c>
      <c r="B7" s="147" t="s">
        <v>575</v>
      </c>
      <c r="C7" s="142" t="s">
        <v>568</v>
      </c>
      <c r="D7" s="143">
        <v>300</v>
      </c>
      <c r="E7" s="144" t="s">
        <v>687</v>
      </c>
      <c r="F7" s="135">
        <v>20</v>
      </c>
      <c r="G7" s="135">
        <v>10</v>
      </c>
      <c r="H7" s="135">
        <v>6</v>
      </c>
      <c r="I7" s="135">
        <v>3</v>
      </c>
      <c r="J7" s="135">
        <v>14</v>
      </c>
      <c r="K7" s="135">
        <v>7</v>
      </c>
      <c r="L7" s="135">
        <v>2</v>
      </c>
      <c r="M7" s="135">
        <v>2</v>
      </c>
      <c r="N7" s="135">
        <v>9</v>
      </c>
      <c r="O7" s="135">
        <v>1</v>
      </c>
      <c r="P7" s="135">
        <v>1</v>
      </c>
      <c r="Q7" s="135">
        <v>1</v>
      </c>
      <c r="R7" s="135">
        <v>2</v>
      </c>
      <c r="S7" s="135">
        <v>5</v>
      </c>
      <c r="T7" s="135"/>
      <c r="U7" s="135"/>
      <c r="V7" s="135"/>
      <c r="W7" s="135"/>
      <c r="X7" s="135"/>
      <c r="Y7" s="135"/>
      <c r="Z7" s="135"/>
      <c r="AA7" s="135"/>
      <c r="AB7" s="135"/>
      <c r="AC7" s="135"/>
      <c r="AD7" s="135"/>
      <c r="AE7" s="135"/>
      <c r="AF7" s="135"/>
      <c r="AG7" s="135"/>
      <c r="AH7" s="135"/>
      <c r="AI7" s="135"/>
      <c r="AJ7" s="135"/>
      <c r="AK7" s="135"/>
      <c r="AL7" s="135"/>
      <c r="AM7" s="135"/>
      <c r="AN7" s="135"/>
      <c r="AO7" s="135"/>
      <c r="AP7" s="135"/>
      <c r="AQ7" s="135"/>
      <c r="AR7" s="135"/>
      <c r="AS7" s="135"/>
      <c r="AT7" s="135"/>
      <c r="AU7" s="135"/>
      <c r="AV7" s="135"/>
      <c r="AW7" s="135"/>
      <c r="AX7" s="135"/>
      <c r="AY7" s="135"/>
    </row>
    <row r="8" spans="1:51" ht="16.2" thickBot="1">
      <c r="A8" s="144" t="s">
        <v>688</v>
      </c>
      <c r="B8" s="147" t="s">
        <v>575</v>
      </c>
      <c r="C8" s="142" t="s">
        <v>580</v>
      </c>
      <c r="D8" s="143">
        <v>400</v>
      </c>
      <c r="E8" s="140" t="s">
        <v>689</v>
      </c>
      <c r="F8" s="148">
        <v>150</v>
      </c>
      <c r="G8" s="148">
        <v>250</v>
      </c>
      <c r="H8" s="148">
        <v>300</v>
      </c>
      <c r="I8" s="148">
        <v>2500</v>
      </c>
      <c r="J8" s="148">
        <v>450</v>
      </c>
      <c r="K8" s="148">
        <v>660</v>
      </c>
      <c r="L8" s="148">
        <v>350</v>
      </c>
      <c r="M8" s="148">
        <v>660</v>
      </c>
      <c r="N8" s="148">
        <v>890</v>
      </c>
      <c r="O8" s="148">
        <v>8000</v>
      </c>
      <c r="P8" s="148">
        <v>9000</v>
      </c>
      <c r="Q8" s="148">
        <v>500</v>
      </c>
      <c r="R8" s="148">
        <v>5000</v>
      </c>
      <c r="S8" s="148">
        <v>600</v>
      </c>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row>
    <row r="9" spans="1:51" ht="16.2" thickBot="1">
      <c r="A9" s="144" t="s">
        <v>690</v>
      </c>
      <c r="B9" s="135" t="s">
        <v>544</v>
      </c>
      <c r="C9" s="142" t="s">
        <v>620</v>
      </c>
      <c r="D9" s="143">
        <v>0.9</v>
      </c>
      <c r="E9" s="140" t="s">
        <v>691</v>
      </c>
      <c r="F9" s="148">
        <v>800</v>
      </c>
      <c r="G9" s="148">
        <v>990</v>
      </c>
      <c r="H9" s="148">
        <v>1200</v>
      </c>
      <c r="I9" s="148">
        <v>1400</v>
      </c>
      <c r="J9" s="148">
        <v>4500</v>
      </c>
      <c r="K9" s="148">
        <v>4800</v>
      </c>
      <c r="L9" s="148">
        <v>450</v>
      </c>
      <c r="M9" s="148">
        <v>860</v>
      </c>
      <c r="N9" s="148">
        <v>1700</v>
      </c>
      <c r="O9" s="148">
        <v>2500</v>
      </c>
      <c r="P9" s="148">
        <v>2300</v>
      </c>
      <c r="Q9" s="148">
        <v>1200</v>
      </c>
      <c r="R9" s="148">
        <v>1500</v>
      </c>
      <c r="S9" s="148">
        <v>700</v>
      </c>
      <c r="T9" s="148"/>
      <c r="U9" s="148"/>
      <c r="V9" s="148"/>
      <c r="W9" s="148"/>
      <c r="X9" s="148"/>
      <c r="Y9" s="148"/>
      <c r="Z9" s="148"/>
      <c r="AA9" s="148"/>
      <c r="AB9" s="148"/>
      <c r="AC9" s="148"/>
      <c r="AD9" s="148"/>
      <c r="AE9" s="148"/>
      <c r="AF9" s="148"/>
      <c r="AG9" s="148"/>
      <c r="AH9" s="148"/>
      <c r="AI9" s="148"/>
      <c r="AJ9" s="148"/>
      <c r="AK9" s="148"/>
      <c r="AL9" s="148"/>
      <c r="AM9" s="148"/>
      <c r="AN9" s="148"/>
      <c r="AO9" s="148"/>
      <c r="AP9" s="148"/>
      <c r="AQ9" s="148"/>
      <c r="AR9" s="148"/>
      <c r="AS9" s="148"/>
      <c r="AT9" s="148"/>
      <c r="AU9" s="148"/>
      <c r="AV9" s="148"/>
      <c r="AW9" s="148"/>
      <c r="AX9" s="148"/>
      <c r="AY9" s="148"/>
    </row>
    <row r="10" spans="1:51">
      <c r="A10" s="144" t="s">
        <v>692</v>
      </c>
      <c r="B10" s="149">
        <f>B3-SUM(F9:AY9)</f>
        <v>475100</v>
      </c>
      <c r="C10" s="142" t="s">
        <v>619</v>
      </c>
      <c r="D10" s="143">
        <v>1</v>
      </c>
      <c r="E10" s="144" t="s">
        <v>693</v>
      </c>
      <c r="F10" s="135" t="s">
        <v>518</v>
      </c>
      <c r="G10" s="135" t="s">
        <v>521</v>
      </c>
      <c r="H10" s="135" t="s">
        <v>518</v>
      </c>
      <c r="I10" s="135" t="s">
        <v>521</v>
      </c>
      <c r="J10" s="135" t="s">
        <v>518</v>
      </c>
      <c r="K10" s="135" t="s">
        <v>518</v>
      </c>
      <c r="L10" s="135" t="s">
        <v>518</v>
      </c>
      <c r="M10" s="135" t="s">
        <v>518</v>
      </c>
      <c r="N10" s="135" t="s">
        <v>518</v>
      </c>
      <c r="O10" s="135" t="s">
        <v>521</v>
      </c>
      <c r="P10" s="135" t="s">
        <v>525</v>
      </c>
      <c r="Q10" s="135" t="s">
        <v>518</v>
      </c>
      <c r="R10" s="135" t="s">
        <v>518</v>
      </c>
      <c r="S10" s="135" t="s">
        <v>525</v>
      </c>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c r="AY10" s="135"/>
    </row>
    <row r="11" spans="1:51">
      <c r="A11" s="144" t="s">
        <v>694</v>
      </c>
      <c r="B11" s="132" t="s">
        <v>580</v>
      </c>
      <c r="C11" s="142" t="s">
        <v>617</v>
      </c>
      <c r="D11" s="143">
        <v>1.2</v>
      </c>
      <c r="E11" s="144" t="s">
        <v>690</v>
      </c>
      <c r="F11" s="135" t="s">
        <v>560</v>
      </c>
      <c r="G11" s="135" t="s">
        <v>522</v>
      </c>
      <c r="H11" s="135" t="s">
        <v>522</v>
      </c>
      <c r="I11" s="135" t="s">
        <v>542</v>
      </c>
      <c r="J11" s="135" t="s">
        <v>526</v>
      </c>
      <c r="K11" s="135" t="s">
        <v>522</v>
      </c>
      <c r="L11" s="135" t="s">
        <v>522</v>
      </c>
      <c r="M11" s="135" t="s">
        <v>522</v>
      </c>
      <c r="N11" s="135" t="s">
        <v>522</v>
      </c>
      <c r="O11" s="135" t="s">
        <v>542</v>
      </c>
      <c r="P11" s="135" t="s">
        <v>522</v>
      </c>
      <c r="Q11" s="135" t="s">
        <v>522</v>
      </c>
      <c r="R11" s="135" t="s">
        <v>526</v>
      </c>
      <c r="S11" s="135" t="s">
        <v>530</v>
      </c>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row>
    <row r="12" spans="1:51" outlineLevel="1">
      <c r="C12" t="s">
        <v>516</v>
      </c>
      <c r="D12" s="143">
        <v>0.9</v>
      </c>
      <c r="E12" s="151" t="s">
        <v>12</v>
      </c>
      <c r="F12" s="152"/>
      <c r="G12" s="152"/>
      <c r="H12" s="152"/>
      <c r="I12" s="152"/>
      <c r="J12" s="152"/>
      <c r="K12" s="152"/>
      <c r="L12" s="152"/>
      <c r="M12" s="152"/>
      <c r="N12" s="152"/>
      <c r="O12" s="152"/>
      <c r="P12" s="152"/>
      <c r="Q12" s="152"/>
      <c r="R12" s="152"/>
      <c r="S12" s="152"/>
      <c r="T12" s="152"/>
      <c r="U12" s="152"/>
      <c r="V12" s="152"/>
      <c r="W12" s="152"/>
      <c r="X12" s="152"/>
      <c r="Y12" s="152"/>
      <c r="Z12" s="152"/>
      <c r="AA12" s="152"/>
      <c r="AB12" s="152"/>
      <c r="AC12" s="152"/>
      <c r="AD12" s="152"/>
      <c r="AE12" s="152"/>
      <c r="AF12" s="152"/>
      <c r="AG12" s="152"/>
      <c r="AH12" s="152"/>
      <c r="AI12" s="152"/>
      <c r="AJ12" s="152"/>
      <c r="AK12" s="152"/>
      <c r="AL12" s="152"/>
      <c r="AM12" s="152"/>
      <c r="AN12" s="152"/>
      <c r="AO12" s="152"/>
      <c r="AP12" s="152"/>
      <c r="AQ12" s="152"/>
      <c r="AR12" s="152"/>
      <c r="AS12" s="152"/>
      <c r="AT12" s="152"/>
      <c r="AU12" s="152"/>
      <c r="AV12" s="152"/>
      <c r="AW12" s="152"/>
      <c r="AX12" s="152"/>
      <c r="AY12" s="152"/>
    </row>
    <row r="13" spans="1:51" outlineLevel="1">
      <c r="C13" t="s">
        <v>520</v>
      </c>
      <c r="D13" s="143">
        <v>1</v>
      </c>
      <c r="E13" s="151" t="s">
        <v>13</v>
      </c>
      <c r="F13" s="152"/>
      <c r="G13" s="152"/>
      <c r="H13" s="152"/>
      <c r="I13" s="152"/>
      <c r="J13" s="152"/>
      <c r="K13" s="152"/>
      <c r="L13" s="152"/>
      <c r="M13" s="152"/>
      <c r="N13" s="152"/>
      <c r="O13" s="152"/>
      <c r="P13" s="152"/>
      <c r="Q13" s="152"/>
      <c r="R13" s="152"/>
      <c r="S13" s="152"/>
      <c r="T13" s="152"/>
      <c r="U13" s="152"/>
      <c r="V13" s="152"/>
      <c r="W13" s="152"/>
      <c r="X13" s="152"/>
      <c r="Y13" s="152"/>
      <c r="Z13" s="152"/>
      <c r="AA13" s="152"/>
      <c r="AB13" s="152"/>
      <c r="AC13" s="152"/>
      <c r="AD13" s="152"/>
      <c r="AE13" s="152"/>
      <c r="AF13" s="152"/>
      <c r="AG13" s="152"/>
      <c r="AH13" s="152"/>
      <c r="AI13" s="152"/>
      <c r="AJ13" s="152"/>
      <c r="AK13" s="152"/>
      <c r="AL13" s="152"/>
      <c r="AM13" s="152"/>
      <c r="AN13" s="152"/>
      <c r="AO13" s="152"/>
      <c r="AP13" s="152"/>
      <c r="AQ13" s="152"/>
      <c r="AR13" s="152"/>
      <c r="AS13" s="152"/>
      <c r="AT13" s="152"/>
      <c r="AU13" s="152"/>
      <c r="AV13" s="152"/>
      <c r="AW13" s="152"/>
      <c r="AX13" s="152"/>
      <c r="AY13" s="152"/>
    </row>
    <row r="14" spans="1:51">
      <c r="C14"/>
      <c r="D14" s="143"/>
      <c r="E14" s="151" t="s">
        <v>14</v>
      </c>
      <c r="F14" s="135" t="s">
        <v>620</v>
      </c>
      <c r="G14" s="135" t="s">
        <v>617</v>
      </c>
      <c r="H14" s="135" t="s">
        <v>619</v>
      </c>
      <c r="I14" s="135" t="s">
        <v>619</v>
      </c>
      <c r="J14" s="135" t="s">
        <v>620</v>
      </c>
      <c r="K14" s="135" t="s">
        <v>619</v>
      </c>
      <c r="L14" s="135" t="s">
        <v>619</v>
      </c>
      <c r="M14" s="135" t="s">
        <v>619</v>
      </c>
      <c r="N14" s="135" t="s">
        <v>619</v>
      </c>
      <c r="O14" s="135" t="s">
        <v>619</v>
      </c>
      <c r="P14" s="135" t="s">
        <v>619</v>
      </c>
      <c r="Q14" s="135" t="s">
        <v>619</v>
      </c>
      <c r="R14" s="135" t="s">
        <v>619</v>
      </c>
      <c r="S14" s="135" t="s">
        <v>619</v>
      </c>
      <c r="T14" s="135"/>
      <c r="U14" s="135"/>
      <c r="V14" s="135"/>
      <c r="W14" s="135"/>
      <c r="X14" s="135"/>
      <c r="Y14" s="135"/>
      <c r="Z14" s="135"/>
      <c r="AA14" s="135"/>
      <c r="AB14" s="135"/>
      <c r="AC14" s="135"/>
      <c r="AD14" s="135"/>
      <c r="AE14" s="135"/>
      <c r="AF14" s="135"/>
      <c r="AG14" s="135"/>
      <c r="AH14" s="135"/>
      <c r="AI14" s="135"/>
      <c r="AJ14" s="135"/>
      <c r="AK14" s="135"/>
      <c r="AL14" s="135"/>
      <c r="AM14" s="135"/>
      <c r="AN14" s="135"/>
      <c r="AO14" s="135"/>
      <c r="AP14" s="135"/>
      <c r="AQ14" s="135"/>
      <c r="AR14" s="135"/>
      <c r="AS14" s="135"/>
      <c r="AT14" s="135"/>
      <c r="AU14" s="135"/>
      <c r="AV14" s="135"/>
      <c r="AW14" s="135"/>
      <c r="AX14" s="135"/>
      <c r="AY14" s="135"/>
    </row>
    <row r="15" spans="1:51" outlineLevel="1">
      <c r="C15" t="s">
        <v>528</v>
      </c>
      <c r="D15" s="143">
        <v>1.2</v>
      </c>
      <c r="E15" s="151" t="s">
        <v>15</v>
      </c>
      <c r="F15" s="152"/>
      <c r="G15" s="152"/>
      <c r="H15" s="152"/>
      <c r="I15" s="152"/>
      <c r="J15" s="152"/>
      <c r="K15" s="152"/>
      <c r="L15" s="152"/>
      <c r="M15" s="152"/>
      <c r="N15" s="152"/>
      <c r="O15" s="152"/>
      <c r="P15" s="152"/>
      <c r="Q15" s="152"/>
      <c r="R15" s="152"/>
      <c r="S15" s="152"/>
      <c r="T15" s="152"/>
      <c r="U15" s="152"/>
      <c r="V15" s="152"/>
      <c r="W15" s="152"/>
      <c r="X15" s="152"/>
      <c r="Y15" s="152"/>
      <c r="Z15" s="152"/>
      <c r="AA15" s="152"/>
      <c r="AB15" s="152"/>
      <c r="AC15" s="152"/>
      <c r="AD15" s="152"/>
      <c r="AE15" s="152"/>
      <c r="AF15" s="152"/>
      <c r="AG15" s="152"/>
      <c r="AH15" s="152"/>
      <c r="AI15" s="152"/>
      <c r="AJ15" s="152"/>
      <c r="AK15" s="152"/>
      <c r="AL15" s="152"/>
      <c r="AM15" s="152"/>
      <c r="AN15" s="152"/>
      <c r="AO15" s="152"/>
      <c r="AP15" s="152"/>
      <c r="AQ15" s="152"/>
      <c r="AR15" s="152"/>
      <c r="AS15" s="152"/>
      <c r="AT15" s="152"/>
      <c r="AU15" s="152"/>
      <c r="AV15" s="152"/>
      <c r="AW15" s="152"/>
      <c r="AX15" s="152"/>
      <c r="AY15" s="152"/>
    </row>
    <row r="16" spans="1:51" outlineLevel="1">
      <c r="C16" t="s">
        <v>532</v>
      </c>
      <c r="D16" s="143">
        <v>1.5</v>
      </c>
      <c r="E16" s="151" t="s">
        <v>16</v>
      </c>
      <c r="F16" s="152"/>
      <c r="G16" s="152"/>
      <c r="H16" s="152"/>
      <c r="I16" s="152"/>
      <c r="J16" s="152"/>
      <c r="K16" s="152"/>
      <c r="L16" s="152"/>
      <c r="M16" s="152"/>
      <c r="N16" s="152"/>
      <c r="O16" s="152"/>
      <c r="P16" s="152"/>
      <c r="Q16" s="152"/>
      <c r="R16" s="152"/>
      <c r="S16" s="152"/>
      <c r="T16" s="152"/>
      <c r="U16" s="152"/>
      <c r="V16" s="152"/>
      <c r="W16" s="152"/>
      <c r="X16" s="152"/>
      <c r="Y16" s="152"/>
      <c r="Z16" s="152"/>
      <c r="AA16" s="152"/>
      <c r="AB16" s="152"/>
      <c r="AC16" s="152"/>
      <c r="AD16" s="152"/>
      <c r="AE16" s="152"/>
      <c r="AF16" s="152"/>
      <c r="AG16" s="152"/>
      <c r="AH16" s="152"/>
      <c r="AI16" s="152"/>
      <c r="AJ16" s="152"/>
      <c r="AK16" s="152"/>
      <c r="AL16" s="152"/>
      <c r="AM16" s="152"/>
      <c r="AN16" s="152"/>
      <c r="AO16" s="152"/>
      <c r="AP16" s="152"/>
      <c r="AQ16" s="152"/>
      <c r="AR16" s="152"/>
      <c r="AS16" s="152"/>
      <c r="AT16" s="152"/>
      <c r="AU16" s="152"/>
      <c r="AV16" s="152"/>
      <c r="AW16" s="152"/>
      <c r="AX16" s="152"/>
      <c r="AY16" s="152"/>
    </row>
    <row r="17" spans="1:51" outlineLevel="1">
      <c r="C17" t="s">
        <v>609</v>
      </c>
      <c r="D17" s="143">
        <v>8000</v>
      </c>
      <c r="E17" s="151" t="s">
        <v>17</v>
      </c>
      <c r="F17" s="152"/>
      <c r="G17" s="152"/>
      <c r="H17" s="152"/>
      <c r="I17" s="152"/>
      <c r="J17" s="152"/>
      <c r="K17" s="152"/>
      <c r="L17" s="152"/>
      <c r="M17" s="152"/>
      <c r="N17" s="152"/>
      <c r="O17" s="152"/>
      <c r="P17" s="152"/>
      <c r="Q17" s="152"/>
      <c r="R17" s="152"/>
      <c r="S17" s="152"/>
      <c r="T17" s="152"/>
      <c r="U17" s="152"/>
      <c r="V17" s="152"/>
      <c r="W17" s="152"/>
      <c r="X17" s="152"/>
      <c r="Y17" s="152"/>
      <c r="Z17" s="152"/>
      <c r="AA17" s="152"/>
      <c r="AB17" s="152"/>
      <c r="AC17" s="152"/>
      <c r="AD17" s="152"/>
      <c r="AE17" s="152"/>
      <c r="AF17" s="152"/>
      <c r="AG17" s="152"/>
      <c r="AH17" s="152"/>
      <c r="AI17" s="152"/>
      <c r="AJ17" s="152"/>
      <c r="AK17" s="152"/>
      <c r="AL17" s="152"/>
      <c r="AM17" s="152"/>
      <c r="AN17" s="152"/>
      <c r="AO17" s="152"/>
      <c r="AP17" s="152"/>
      <c r="AQ17" s="152"/>
      <c r="AR17" s="152"/>
      <c r="AS17" s="152"/>
      <c r="AT17" s="152"/>
      <c r="AU17" s="152"/>
      <c r="AV17" s="152"/>
      <c r="AW17" s="152"/>
      <c r="AX17" s="152"/>
      <c r="AY17" s="152"/>
    </row>
    <row r="18" spans="1:51" outlineLevel="1">
      <c r="C18" t="s">
        <v>611</v>
      </c>
      <c r="D18" s="143">
        <v>20000</v>
      </c>
      <c r="E18" s="151" t="s">
        <v>18</v>
      </c>
      <c r="F18" s="152"/>
      <c r="G18" s="152"/>
      <c r="H18" s="152"/>
      <c r="I18" s="152"/>
      <c r="J18" s="152"/>
      <c r="K18" s="152"/>
      <c r="L18" s="152"/>
      <c r="M18" s="152"/>
      <c r="N18" s="152"/>
      <c r="O18" s="152"/>
      <c r="P18" s="152"/>
      <c r="Q18" s="152"/>
      <c r="R18" s="152"/>
      <c r="S18" s="152"/>
      <c r="T18" s="152"/>
      <c r="U18" s="152"/>
      <c r="V18" s="152"/>
      <c r="W18" s="152"/>
      <c r="X18" s="152"/>
      <c r="Y18" s="152"/>
      <c r="Z18" s="152"/>
      <c r="AA18" s="152"/>
      <c r="AB18" s="152"/>
      <c r="AC18" s="152"/>
      <c r="AD18" s="152"/>
      <c r="AE18" s="152"/>
      <c r="AF18" s="152"/>
      <c r="AG18" s="152"/>
      <c r="AH18" s="152"/>
      <c r="AI18" s="152"/>
      <c r="AJ18" s="152"/>
      <c r="AK18" s="152"/>
      <c r="AL18" s="152"/>
      <c r="AM18" s="152"/>
      <c r="AN18" s="152"/>
      <c r="AO18" s="152"/>
      <c r="AP18" s="152"/>
      <c r="AQ18" s="152"/>
      <c r="AR18" s="152"/>
      <c r="AS18" s="152"/>
      <c r="AT18" s="152"/>
      <c r="AU18" s="152"/>
      <c r="AV18" s="152"/>
      <c r="AW18" s="152"/>
      <c r="AX18" s="152"/>
      <c r="AY18" s="152"/>
    </row>
    <row r="19" spans="1:51" outlineLevel="1">
      <c r="C19" t="s">
        <v>612</v>
      </c>
      <c r="D19" s="143">
        <v>6000</v>
      </c>
      <c r="E19" s="151" t="s">
        <v>19</v>
      </c>
      <c r="F19" s="152"/>
      <c r="G19" s="152"/>
      <c r="H19" s="152"/>
      <c r="I19" s="152"/>
      <c r="J19" s="152"/>
      <c r="K19" s="152"/>
      <c r="L19" s="152"/>
      <c r="M19" s="152"/>
      <c r="N19" s="152"/>
      <c r="O19" s="152"/>
      <c r="P19" s="152"/>
      <c r="Q19" s="152"/>
      <c r="R19" s="152"/>
      <c r="S19" s="152"/>
      <c r="T19" s="152"/>
      <c r="U19" s="152"/>
      <c r="V19" s="152"/>
      <c r="W19" s="152"/>
      <c r="X19" s="152"/>
      <c r="Y19" s="152"/>
      <c r="Z19" s="152"/>
      <c r="AA19" s="152"/>
      <c r="AB19" s="152"/>
      <c r="AC19" s="152"/>
      <c r="AD19" s="152"/>
      <c r="AE19" s="152"/>
      <c r="AF19" s="152"/>
      <c r="AG19" s="152"/>
      <c r="AH19" s="152"/>
      <c r="AI19" s="152"/>
      <c r="AJ19" s="152"/>
      <c r="AK19" s="152"/>
      <c r="AL19" s="152"/>
      <c r="AM19" s="152"/>
      <c r="AN19" s="152"/>
      <c r="AO19" s="152"/>
      <c r="AP19" s="152"/>
      <c r="AQ19" s="152"/>
      <c r="AR19" s="152"/>
      <c r="AS19" s="152"/>
      <c r="AT19" s="152"/>
      <c r="AU19" s="152"/>
      <c r="AV19" s="152"/>
      <c r="AW19" s="152"/>
      <c r="AX19" s="152"/>
      <c r="AY19" s="152"/>
    </row>
    <row r="20" spans="1:51" outlineLevel="1">
      <c r="C20" t="s">
        <v>613</v>
      </c>
      <c r="D20" s="143">
        <v>15000</v>
      </c>
      <c r="E20" s="151" t="s">
        <v>20</v>
      </c>
      <c r="F20" s="152"/>
      <c r="G20" s="152"/>
      <c r="H20" s="152"/>
      <c r="I20" s="152"/>
      <c r="J20" s="152"/>
      <c r="K20" s="152"/>
      <c r="L20" s="152"/>
      <c r="M20" s="152"/>
      <c r="N20" s="152"/>
      <c r="O20" s="152"/>
      <c r="P20" s="152"/>
      <c r="Q20" s="152"/>
      <c r="R20" s="152"/>
      <c r="S20" s="152"/>
      <c r="T20" s="152"/>
      <c r="U20" s="152"/>
      <c r="V20" s="152"/>
      <c r="W20" s="152"/>
      <c r="X20" s="152"/>
      <c r="Y20" s="152"/>
      <c r="Z20" s="152"/>
      <c r="AA20" s="152"/>
      <c r="AB20" s="152"/>
      <c r="AC20" s="152"/>
      <c r="AD20" s="152"/>
      <c r="AE20" s="152"/>
      <c r="AF20" s="152"/>
      <c r="AG20" s="152"/>
      <c r="AH20" s="152"/>
      <c r="AI20" s="152"/>
      <c r="AJ20" s="152"/>
      <c r="AK20" s="152"/>
      <c r="AL20" s="152"/>
      <c r="AM20" s="152"/>
      <c r="AN20" s="152"/>
      <c r="AO20" s="152"/>
      <c r="AP20" s="152"/>
      <c r="AQ20" s="152"/>
      <c r="AR20" s="152"/>
      <c r="AS20" s="152"/>
      <c r="AT20" s="152"/>
      <c r="AU20" s="152"/>
      <c r="AV20" s="152"/>
      <c r="AW20" s="152"/>
      <c r="AX20" s="152"/>
      <c r="AY20" s="152"/>
    </row>
    <row r="21" spans="1:51" outlineLevel="1">
      <c r="A21" s="153"/>
      <c r="C21" s="142"/>
      <c r="D21" s="143"/>
      <c r="E21" s="151" t="s">
        <v>21</v>
      </c>
      <c r="F21" s="152"/>
      <c r="G21" s="152"/>
      <c r="H21" s="152"/>
      <c r="I21" s="152"/>
      <c r="J21" s="152"/>
      <c r="K21" s="152"/>
      <c r="L21" s="152"/>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row>
    <row r="22" spans="1:51" outlineLevel="1">
      <c r="C22" s="142"/>
      <c r="D22" s="143"/>
      <c r="E22" s="151" t="s">
        <v>22</v>
      </c>
      <c r="F22" s="152"/>
      <c r="G22" s="152"/>
      <c r="H22" s="152"/>
      <c r="I22" s="152"/>
      <c r="J22" s="152"/>
      <c r="K22" s="152"/>
      <c r="L22" s="152"/>
      <c r="M22" s="152"/>
      <c r="N22" s="152"/>
      <c r="O22" s="152"/>
      <c r="P22" s="152"/>
      <c r="Q22" s="152"/>
      <c r="R22" s="152"/>
      <c r="S22" s="152"/>
      <c r="T22" s="152"/>
      <c r="U22" s="152"/>
      <c r="V22" s="152"/>
      <c r="W22" s="152"/>
      <c r="X22" s="152"/>
      <c r="Y22" s="152"/>
      <c r="Z22" s="152"/>
      <c r="AA22" s="152"/>
      <c r="AB22" s="152"/>
      <c r="AC22" s="152"/>
      <c r="AD22" s="152"/>
      <c r="AE22" s="152"/>
      <c r="AF22" s="152"/>
      <c r="AG22" s="152"/>
      <c r="AH22" s="152"/>
      <c r="AI22" s="152"/>
      <c r="AJ22" s="152"/>
      <c r="AK22" s="152"/>
      <c r="AL22" s="152"/>
      <c r="AM22" s="152"/>
      <c r="AN22" s="152"/>
      <c r="AO22" s="152"/>
      <c r="AP22" s="152"/>
      <c r="AQ22" s="152"/>
      <c r="AR22" s="152"/>
      <c r="AS22" s="152"/>
      <c r="AT22" s="152"/>
      <c r="AU22" s="152"/>
      <c r="AV22" s="152"/>
      <c r="AW22" s="152"/>
      <c r="AX22" s="152"/>
      <c r="AY22" s="152"/>
    </row>
    <row r="23" spans="1:51" outlineLevel="1">
      <c r="C23" s="142"/>
      <c r="D23" s="143"/>
      <c r="E23" s="151" t="s">
        <v>23</v>
      </c>
      <c r="F23" s="152"/>
      <c r="G23" s="152"/>
      <c r="H23" s="152"/>
      <c r="I23" s="152"/>
      <c r="J23" s="152"/>
      <c r="K23" s="152"/>
      <c r="L23" s="152"/>
      <c r="M23" s="152"/>
      <c r="N23" s="152"/>
      <c r="O23" s="152"/>
      <c r="P23" s="152"/>
      <c r="Q23" s="152"/>
      <c r="R23" s="152"/>
      <c r="S23" s="152"/>
      <c r="T23" s="152"/>
      <c r="U23" s="152"/>
      <c r="V23" s="152"/>
      <c r="W23" s="152"/>
      <c r="X23" s="152"/>
      <c r="Y23" s="152"/>
      <c r="Z23" s="152"/>
      <c r="AA23" s="152"/>
      <c r="AB23" s="152"/>
      <c r="AC23" s="152"/>
      <c r="AD23" s="152"/>
      <c r="AE23" s="152"/>
      <c r="AF23" s="152"/>
      <c r="AG23" s="152"/>
      <c r="AH23" s="152"/>
      <c r="AI23" s="152"/>
      <c r="AJ23" s="152"/>
      <c r="AK23" s="152"/>
      <c r="AL23" s="152"/>
      <c r="AM23" s="152"/>
      <c r="AN23" s="152"/>
      <c r="AO23" s="152"/>
      <c r="AP23" s="152"/>
      <c r="AQ23" s="152"/>
      <c r="AR23" s="152"/>
      <c r="AS23" s="152"/>
      <c r="AT23" s="152"/>
      <c r="AU23" s="152"/>
      <c r="AV23" s="152"/>
      <c r="AW23" s="152"/>
      <c r="AX23" s="152"/>
      <c r="AY23" s="152"/>
    </row>
    <row r="24" spans="1:51" s="138" customFormat="1" ht="18">
      <c r="A24" s="136" t="s">
        <v>695</v>
      </c>
      <c r="B24" s="137"/>
      <c r="C24" s="154"/>
      <c r="D24" s="154"/>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39"/>
      <c r="AH24" s="139"/>
      <c r="AI24" s="139"/>
      <c r="AJ24" s="139"/>
      <c r="AK24" s="139"/>
      <c r="AL24" s="139"/>
      <c r="AM24" s="139"/>
      <c r="AN24" s="139"/>
      <c r="AO24" s="139"/>
      <c r="AP24" s="139"/>
      <c r="AQ24" s="139"/>
      <c r="AR24" s="139"/>
      <c r="AS24" s="139"/>
      <c r="AT24" s="139"/>
      <c r="AU24" s="139"/>
      <c r="AV24" s="139"/>
      <c r="AW24" s="139"/>
      <c r="AX24" s="139"/>
      <c r="AY24" s="139"/>
    </row>
    <row r="25" spans="1:51" outlineLevel="1">
      <c r="A25" s="155" t="s">
        <v>65</v>
      </c>
      <c r="B25" s="150">
        <v>0.45609434161742063</v>
      </c>
      <c r="C25" s="142" t="s">
        <v>696</v>
      </c>
      <c r="D25" s="156">
        <v>0.08</v>
      </c>
      <c r="E25" s="151" t="s">
        <v>12</v>
      </c>
      <c r="F25" s="157">
        <v>316.25</v>
      </c>
      <c r="G25" s="157">
        <v>230.66666666666666</v>
      </c>
      <c r="H25" s="157">
        <v>230.5</v>
      </c>
      <c r="I25" s="157">
        <v>373</v>
      </c>
      <c r="J25" s="157">
        <v>407.33333333333331</v>
      </c>
      <c r="K25" s="157">
        <v>290</v>
      </c>
      <c r="L25" s="157">
        <v>660</v>
      </c>
      <c r="M25" s="157">
        <v>557</v>
      </c>
      <c r="N25" s="157">
        <v>390</v>
      </c>
      <c r="O25" s="157">
        <v>504</v>
      </c>
      <c r="P25" s="157">
        <v>438</v>
      </c>
      <c r="Q25" s="157">
        <v>651</v>
      </c>
      <c r="R25" s="157">
        <v>600.22189061594179</v>
      </c>
      <c r="S25" s="157">
        <v>390</v>
      </c>
      <c r="T25" s="157" t="s">
        <v>697</v>
      </c>
      <c r="U25" s="157" t="s">
        <v>697</v>
      </c>
      <c r="V25" s="157" t="s">
        <v>697</v>
      </c>
      <c r="W25" s="157" t="s">
        <v>697</v>
      </c>
      <c r="X25" s="157" t="s">
        <v>697</v>
      </c>
      <c r="Y25" s="157" t="s">
        <v>697</v>
      </c>
      <c r="Z25" s="157" t="s">
        <v>697</v>
      </c>
      <c r="AA25" s="157" t="s">
        <v>697</v>
      </c>
      <c r="AB25" s="157" t="s">
        <v>697</v>
      </c>
      <c r="AC25" s="157" t="s">
        <v>697</v>
      </c>
      <c r="AD25" s="157" t="s">
        <v>697</v>
      </c>
      <c r="AE25" s="157" t="s">
        <v>697</v>
      </c>
      <c r="AF25" s="157" t="s">
        <v>697</v>
      </c>
      <c r="AG25" s="157" t="s">
        <v>697</v>
      </c>
      <c r="AH25" s="157" t="s">
        <v>697</v>
      </c>
      <c r="AI25" s="157" t="s">
        <v>697</v>
      </c>
      <c r="AJ25" s="157" t="s">
        <v>697</v>
      </c>
      <c r="AK25" s="157" t="s">
        <v>697</v>
      </c>
      <c r="AL25" s="157" t="s">
        <v>697</v>
      </c>
      <c r="AM25" s="157" t="s">
        <v>697</v>
      </c>
      <c r="AN25" s="157" t="s">
        <v>697</v>
      </c>
      <c r="AO25" s="157" t="s">
        <v>697</v>
      </c>
      <c r="AP25" s="157" t="s">
        <v>697</v>
      </c>
      <c r="AQ25" s="157" t="s">
        <v>697</v>
      </c>
      <c r="AR25" s="157" t="s">
        <v>697</v>
      </c>
      <c r="AS25" s="157" t="s">
        <v>697</v>
      </c>
      <c r="AT25" s="157" t="s">
        <v>697</v>
      </c>
      <c r="AU25" s="157" t="s">
        <v>697</v>
      </c>
      <c r="AV25" s="157" t="s">
        <v>697</v>
      </c>
      <c r="AW25" s="157" t="s">
        <v>697</v>
      </c>
      <c r="AX25" s="157" t="s">
        <v>697</v>
      </c>
      <c r="AY25" s="157" t="s">
        <v>697</v>
      </c>
    </row>
    <row r="26" spans="1:51" outlineLevel="1">
      <c r="A26" s="155" t="s">
        <v>66</v>
      </c>
      <c r="B26" s="150">
        <v>3.4231588939485635</v>
      </c>
      <c r="C26" s="142" t="s">
        <v>698</v>
      </c>
      <c r="D26" s="156">
        <v>0.11</v>
      </c>
      <c r="E26" s="151" t="s">
        <v>13</v>
      </c>
      <c r="F26" s="157">
        <v>554.25</v>
      </c>
      <c r="G26" s="157">
        <v>435</v>
      </c>
      <c r="H26" s="157">
        <v>450.5</v>
      </c>
      <c r="I26" s="157">
        <v>892</v>
      </c>
      <c r="J26" s="157">
        <v>913.6</v>
      </c>
      <c r="K26" s="157">
        <v>859</v>
      </c>
      <c r="L26" s="157">
        <v>850</v>
      </c>
      <c r="M26" s="157">
        <v>1463</v>
      </c>
      <c r="N26" s="157">
        <v>1003.5</v>
      </c>
      <c r="O26" s="157">
        <v>1421.5</v>
      </c>
      <c r="P26" s="157">
        <v>1296</v>
      </c>
      <c r="Q26" s="157">
        <v>1460.5</v>
      </c>
      <c r="R26" s="157">
        <v>1183.8118079710334</v>
      </c>
      <c r="S26" s="157">
        <v>1003.5</v>
      </c>
      <c r="T26" s="157" t="s">
        <v>697</v>
      </c>
      <c r="U26" s="157" t="s">
        <v>697</v>
      </c>
      <c r="V26" s="157" t="s">
        <v>697</v>
      </c>
      <c r="W26" s="157" t="s">
        <v>697</v>
      </c>
      <c r="X26" s="157" t="s">
        <v>697</v>
      </c>
      <c r="Y26" s="157" t="s">
        <v>697</v>
      </c>
      <c r="Z26" s="157" t="s">
        <v>697</v>
      </c>
      <c r="AA26" s="157" t="s">
        <v>697</v>
      </c>
      <c r="AB26" s="157" t="s">
        <v>697</v>
      </c>
      <c r="AC26" s="157" t="s">
        <v>697</v>
      </c>
      <c r="AD26" s="157" t="s">
        <v>697</v>
      </c>
      <c r="AE26" s="157" t="s">
        <v>697</v>
      </c>
      <c r="AF26" s="157" t="s">
        <v>697</v>
      </c>
      <c r="AG26" s="157" t="s">
        <v>697</v>
      </c>
      <c r="AH26" s="157" t="s">
        <v>697</v>
      </c>
      <c r="AI26" s="157" t="s">
        <v>697</v>
      </c>
      <c r="AJ26" s="157" t="s">
        <v>697</v>
      </c>
      <c r="AK26" s="157" t="s">
        <v>697</v>
      </c>
      <c r="AL26" s="157" t="s">
        <v>697</v>
      </c>
      <c r="AM26" s="157" t="s">
        <v>697</v>
      </c>
      <c r="AN26" s="157" t="s">
        <v>697</v>
      </c>
      <c r="AO26" s="157" t="s">
        <v>697</v>
      </c>
      <c r="AP26" s="157" t="s">
        <v>697</v>
      </c>
      <c r="AQ26" s="157" t="s">
        <v>697</v>
      </c>
      <c r="AR26" s="157" t="s">
        <v>697</v>
      </c>
      <c r="AS26" s="157" t="s">
        <v>697</v>
      </c>
      <c r="AT26" s="157" t="s">
        <v>697</v>
      </c>
      <c r="AU26" s="157" t="s">
        <v>697</v>
      </c>
      <c r="AV26" s="157" t="s">
        <v>697</v>
      </c>
      <c r="AW26" s="157" t="s">
        <v>697</v>
      </c>
      <c r="AX26" s="157" t="s">
        <v>697</v>
      </c>
      <c r="AY26" s="157" t="s">
        <v>697</v>
      </c>
    </row>
    <row r="27" spans="1:51" outlineLevel="1">
      <c r="A27" s="155" t="s">
        <v>67</v>
      </c>
      <c r="B27" s="150">
        <v>24.410060981443632</v>
      </c>
      <c r="C27" s="142" t="s">
        <v>699</v>
      </c>
      <c r="D27" s="156">
        <v>0.24</v>
      </c>
      <c r="E27" s="151" t="s">
        <v>14</v>
      </c>
      <c r="F27" s="157">
        <v>725.19749999999999</v>
      </c>
      <c r="G27" s="157">
        <v>906.4</v>
      </c>
      <c r="H27" s="157">
        <v>896.75</v>
      </c>
      <c r="I27" s="157">
        <v>409</v>
      </c>
      <c r="J27" s="157">
        <v>615.84000000000015</v>
      </c>
      <c r="K27" s="157">
        <v>820.5</v>
      </c>
      <c r="L27" s="157">
        <v>610</v>
      </c>
      <c r="M27" s="157">
        <v>1254</v>
      </c>
      <c r="N27" s="157">
        <v>967.1</v>
      </c>
      <c r="O27" s="157">
        <v>930.5</v>
      </c>
      <c r="P27" s="157">
        <v>1103</v>
      </c>
      <c r="Q27" s="157">
        <v>974.9</v>
      </c>
      <c r="R27" s="157">
        <v>1141.4016155568797</v>
      </c>
      <c r="S27" s="157">
        <v>967.1</v>
      </c>
      <c r="T27" s="157" t="s">
        <v>697</v>
      </c>
      <c r="U27" s="157" t="s">
        <v>697</v>
      </c>
      <c r="V27" s="157" t="s">
        <v>697</v>
      </c>
      <c r="W27" s="157" t="s">
        <v>697</v>
      </c>
      <c r="X27" s="157" t="s">
        <v>697</v>
      </c>
      <c r="Y27" s="157" t="s">
        <v>697</v>
      </c>
      <c r="Z27" s="157" t="s">
        <v>697</v>
      </c>
      <c r="AA27" s="157" t="s">
        <v>697</v>
      </c>
      <c r="AB27" s="157" t="s">
        <v>697</v>
      </c>
      <c r="AC27" s="157" t="s">
        <v>697</v>
      </c>
      <c r="AD27" s="157" t="s">
        <v>697</v>
      </c>
      <c r="AE27" s="157" t="s">
        <v>697</v>
      </c>
      <c r="AF27" s="157" t="s">
        <v>697</v>
      </c>
      <c r="AG27" s="157" t="s">
        <v>697</v>
      </c>
      <c r="AH27" s="157" t="s">
        <v>697</v>
      </c>
      <c r="AI27" s="157" t="s">
        <v>697</v>
      </c>
      <c r="AJ27" s="157" t="s">
        <v>697</v>
      </c>
      <c r="AK27" s="157" t="s">
        <v>697</v>
      </c>
      <c r="AL27" s="157" t="s">
        <v>697</v>
      </c>
      <c r="AM27" s="157" t="s">
        <v>697</v>
      </c>
      <c r="AN27" s="157" t="s">
        <v>697</v>
      </c>
      <c r="AO27" s="157" t="s">
        <v>697</v>
      </c>
      <c r="AP27" s="157" t="s">
        <v>697</v>
      </c>
      <c r="AQ27" s="157" t="s">
        <v>697</v>
      </c>
      <c r="AR27" s="157" t="s">
        <v>697</v>
      </c>
      <c r="AS27" s="157" t="s">
        <v>697</v>
      </c>
      <c r="AT27" s="157" t="s">
        <v>697</v>
      </c>
      <c r="AU27" s="157" t="s">
        <v>697</v>
      </c>
      <c r="AV27" s="157" t="s">
        <v>697</v>
      </c>
      <c r="AW27" s="157" t="s">
        <v>697</v>
      </c>
      <c r="AX27" s="157" t="s">
        <v>697</v>
      </c>
      <c r="AY27" s="157" t="s">
        <v>697</v>
      </c>
    </row>
    <row r="28" spans="1:51" outlineLevel="1">
      <c r="A28" s="155" t="s">
        <v>68</v>
      </c>
      <c r="B28" s="150">
        <v>0.12581269988010738</v>
      </c>
      <c r="C28" s="142" t="s">
        <v>700</v>
      </c>
      <c r="D28" s="143" t="s">
        <v>701</v>
      </c>
      <c r="E28" s="151" t="s">
        <v>15</v>
      </c>
      <c r="F28" s="157">
        <v>238</v>
      </c>
      <c r="G28" s="157">
        <v>243.66666666666666</v>
      </c>
      <c r="H28" s="157">
        <v>297.5</v>
      </c>
      <c r="I28" s="157">
        <v>317</v>
      </c>
      <c r="J28" s="157">
        <v>456</v>
      </c>
      <c r="K28" s="157">
        <v>318</v>
      </c>
      <c r="L28" s="157">
        <v>45</v>
      </c>
      <c r="M28" s="157">
        <v>209</v>
      </c>
      <c r="N28" s="157">
        <v>243.22222222222223</v>
      </c>
      <c r="O28" s="157">
        <v>252</v>
      </c>
      <c r="P28" s="157">
        <v>131</v>
      </c>
      <c r="Q28" s="157">
        <v>169</v>
      </c>
      <c r="R28" s="157">
        <v>216.21970263831622</v>
      </c>
      <c r="S28" s="157">
        <v>243.22222222222223</v>
      </c>
      <c r="T28" s="157" t="s">
        <v>697</v>
      </c>
      <c r="U28" s="157" t="s">
        <v>697</v>
      </c>
      <c r="V28" s="157" t="s">
        <v>697</v>
      </c>
      <c r="W28" s="157" t="s">
        <v>697</v>
      </c>
      <c r="X28" s="157" t="s">
        <v>697</v>
      </c>
      <c r="Y28" s="157" t="s">
        <v>697</v>
      </c>
      <c r="Z28" s="157" t="s">
        <v>697</v>
      </c>
      <c r="AA28" s="157" t="s">
        <v>697</v>
      </c>
      <c r="AB28" s="157" t="s">
        <v>697</v>
      </c>
      <c r="AC28" s="157" t="s">
        <v>697</v>
      </c>
      <c r="AD28" s="157" t="s">
        <v>697</v>
      </c>
      <c r="AE28" s="157" t="s">
        <v>697</v>
      </c>
      <c r="AF28" s="157" t="s">
        <v>697</v>
      </c>
      <c r="AG28" s="157" t="s">
        <v>697</v>
      </c>
      <c r="AH28" s="157" t="s">
        <v>697</v>
      </c>
      <c r="AI28" s="157" t="s">
        <v>697</v>
      </c>
      <c r="AJ28" s="157" t="s">
        <v>697</v>
      </c>
      <c r="AK28" s="157" t="s">
        <v>697</v>
      </c>
      <c r="AL28" s="157" t="s">
        <v>697</v>
      </c>
      <c r="AM28" s="157" t="s">
        <v>697</v>
      </c>
      <c r="AN28" s="157" t="s">
        <v>697</v>
      </c>
      <c r="AO28" s="157" t="s">
        <v>697</v>
      </c>
      <c r="AP28" s="157" t="s">
        <v>697</v>
      </c>
      <c r="AQ28" s="157" t="s">
        <v>697</v>
      </c>
      <c r="AR28" s="157" t="s">
        <v>697</v>
      </c>
      <c r="AS28" s="157" t="s">
        <v>697</v>
      </c>
      <c r="AT28" s="157" t="s">
        <v>697</v>
      </c>
      <c r="AU28" s="157" t="s">
        <v>697</v>
      </c>
      <c r="AV28" s="157" t="s">
        <v>697</v>
      </c>
      <c r="AW28" s="157" t="s">
        <v>697</v>
      </c>
      <c r="AX28" s="157" t="s">
        <v>697</v>
      </c>
      <c r="AY28" s="157" t="s">
        <v>697</v>
      </c>
    </row>
    <row r="29" spans="1:51" outlineLevel="1">
      <c r="A29" s="155" t="s">
        <v>69</v>
      </c>
      <c r="B29" s="150">
        <v>35.733888603884203</v>
      </c>
      <c r="C29" s="142" t="s">
        <v>614</v>
      </c>
      <c r="D29" s="143">
        <v>1600</v>
      </c>
      <c r="E29" s="151" t="s">
        <v>16</v>
      </c>
      <c r="F29" s="157">
        <v>314.5</v>
      </c>
      <c r="G29" s="157">
        <v>270.66666666666669</v>
      </c>
      <c r="H29" s="157">
        <v>158</v>
      </c>
      <c r="I29" s="157">
        <v>675</v>
      </c>
      <c r="J29" s="157">
        <v>917.66666666666663</v>
      </c>
      <c r="K29" s="157">
        <v>860.5</v>
      </c>
      <c r="L29" s="157">
        <v>120</v>
      </c>
      <c r="M29" s="157">
        <v>383</v>
      </c>
      <c r="N29" s="157">
        <v>665</v>
      </c>
      <c r="O29" s="157">
        <v>474</v>
      </c>
      <c r="P29" s="157">
        <v>240.5</v>
      </c>
      <c r="Q29" s="157">
        <v>309</v>
      </c>
      <c r="R29" s="157">
        <v>530.59542454346297</v>
      </c>
      <c r="S29" s="157">
        <v>665</v>
      </c>
      <c r="T29" s="157" t="s">
        <v>697</v>
      </c>
      <c r="U29" s="157" t="s">
        <v>697</v>
      </c>
      <c r="V29" s="157" t="s">
        <v>697</v>
      </c>
      <c r="W29" s="157" t="s">
        <v>697</v>
      </c>
      <c r="X29" s="157" t="s">
        <v>697</v>
      </c>
      <c r="Y29" s="157" t="s">
        <v>697</v>
      </c>
      <c r="Z29" s="157" t="s">
        <v>697</v>
      </c>
      <c r="AA29" s="157" t="s">
        <v>697</v>
      </c>
      <c r="AB29" s="157" t="s">
        <v>697</v>
      </c>
      <c r="AC29" s="157" t="s">
        <v>697</v>
      </c>
      <c r="AD29" s="157" t="s">
        <v>697</v>
      </c>
      <c r="AE29" s="157" t="s">
        <v>697</v>
      </c>
      <c r="AF29" s="157" t="s">
        <v>697</v>
      </c>
      <c r="AG29" s="157" t="s">
        <v>697</v>
      </c>
      <c r="AH29" s="157" t="s">
        <v>697</v>
      </c>
      <c r="AI29" s="157" t="s">
        <v>697</v>
      </c>
      <c r="AJ29" s="157" t="s">
        <v>697</v>
      </c>
      <c r="AK29" s="157" t="s">
        <v>697</v>
      </c>
      <c r="AL29" s="157" t="s">
        <v>697</v>
      </c>
      <c r="AM29" s="157" t="s">
        <v>697</v>
      </c>
      <c r="AN29" s="157" t="s">
        <v>697</v>
      </c>
      <c r="AO29" s="157" t="s">
        <v>697</v>
      </c>
      <c r="AP29" s="157" t="s">
        <v>697</v>
      </c>
      <c r="AQ29" s="157" t="s">
        <v>697</v>
      </c>
      <c r="AR29" s="157" t="s">
        <v>697</v>
      </c>
      <c r="AS29" s="157" t="s">
        <v>697</v>
      </c>
      <c r="AT29" s="157" t="s">
        <v>697</v>
      </c>
      <c r="AU29" s="157" t="s">
        <v>697</v>
      </c>
      <c r="AV29" s="157" t="s">
        <v>697</v>
      </c>
      <c r="AW29" s="157" t="s">
        <v>697</v>
      </c>
      <c r="AX29" s="157" t="s">
        <v>697</v>
      </c>
      <c r="AY29" s="157" t="s">
        <v>697</v>
      </c>
    </row>
    <row r="30" spans="1:51" outlineLevel="1">
      <c r="A30" s="155" t="s">
        <v>70</v>
      </c>
      <c r="B30" s="150">
        <v>25.50959680645348</v>
      </c>
      <c r="C30" s="142" t="s">
        <v>616</v>
      </c>
      <c r="D30" s="143">
        <v>950</v>
      </c>
      <c r="E30" s="151" t="s">
        <v>17</v>
      </c>
      <c r="F30" s="157">
        <v>189</v>
      </c>
      <c r="G30" s="157">
        <v>161.66666666666666</v>
      </c>
      <c r="H30" s="157">
        <v>106</v>
      </c>
      <c r="I30" s="157">
        <v>413</v>
      </c>
      <c r="J30" s="157">
        <v>328.33333333333331</v>
      </c>
      <c r="K30" s="157">
        <v>394</v>
      </c>
      <c r="L30" s="157">
        <v>115</v>
      </c>
      <c r="M30" s="157">
        <v>209</v>
      </c>
      <c r="N30" s="157">
        <v>421</v>
      </c>
      <c r="O30" s="157">
        <v>112</v>
      </c>
      <c r="P30" s="157">
        <v>101.5</v>
      </c>
      <c r="Q30" s="157">
        <v>121.5</v>
      </c>
      <c r="R30" s="157">
        <v>44.847211832820008</v>
      </c>
      <c r="S30" s="157">
        <v>421</v>
      </c>
      <c r="T30" s="157" t="s">
        <v>697</v>
      </c>
      <c r="U30" s="157" t="s">
        <v>697</v>
      </c>
      <c r="V30" s="157" t="s">
        <v>697</v>
      </c>
      <c r="W30" s="157" t="s">
        <v>697</v>
      </c>
      <c r="X30" s="157" t="s">
        <v>697</v>
      </c>
      <c r="Y30" s="157" t="s">
        <v>697</v>
      </c>
      <c r="Z30" s="157" t="s">
        <v>697</v>
      </c>
      <c r="AA30" s="157" t="s">
        <v>697</v>
      </c>
      <c r="AB30" s="157" t="s">
        <v>697</v>
      </c>
      <c r="AC30" s="157" t="s">
        <v>697</v>
      </c>
      <c r="AD30" s="157" t="s">
        <v>697</v>
      </c>
      <c r="AE30" s="157" t="s">
        <v>697</v>
      </c>
      <c r="AF30" s="157" t="s">
        <v>697</v>
      </c>
      <c r="AG30" s="157" t="s">
        <v>697</v>
      </c>
      <c r="AH30" s="157" t="s">
        <v>697</v>
      </c>
      <c r="AI30" s="157" t="s">
        <v>697</v>
      </c>
      <c r="AJ30" s="157" t="s">
        <v>697</v>
      </c>
      <c r="AK30" s="157" t="s">
        <v>697</v>
      </c>
      <c r="AL30" s="157" t="s">
        <v>697</v>
      </c>
      <c r="AM30" s="157" t="s">
        <v>697</v>
      </c>
      <c r="AN30" s="157" t="s">
        <v>697</v>
      </c>
      <c r="AO30" s="157" t="s">
        <v>697</v>
      </c>
      <c r="AP30" s="157" t="s">
        <v>697</v>
      </c>
      <c r="AQ30" s="157" t="s">
        <v>697</v>
      </c>
      <c r="AR30" s="157" t="s">
        <v>697</v>
      </c>
      <c r="AS30" s="157" t="s">
        <v>697</v>
      </c>
      <c r="AT30" s="157" t="s">
        <v>697</v>
      </c>
      <c r="AU30" s="157" t="s">
        <v>697</v>
      </c>
      <c r="AV30" s="157" t="s">
        <v>697</v>
      </c>
      <c r="AW30" s="157" t="s">
        <v>697</v>
      </c>
      <c r="AX30" s="157" t="s">
        <v>697</v>
      </c>
      <c r="AY30" s="157" t="s">
        <v>697</v>
      </c>
    </row>
    <row r="31" spans="1:51" outlineLevel="1">
      <c r="A31" s="155" t="s">
        <v>71</v>
      </c>
      <c r="B31" s="150">
        <v>9.0441014124744363</v>
      </c>
      <c r="C31" s="142" t="s">
        <v>618</v>
      </c>
      <c r="D31" s="143">
        <v>2900</v>
      </c>
      <c r="E31" s="151" t="s">
        <v>18</v>
      </c>
      <c r="F31" s="157">
        <v>76.25</v>
      </c>
      <c r="G31" s="157">
        <v>63.333333333333336</v>
      </c>
      <c r="H31" s="157">
        <v>66.25</v>
      </c>
      <c r="I31" s="157">
        <v>85</v>
      </c>
      <c r="J31" s="157">
        <v>128.66666666666666</v>
      </c>
      <c r="K31" s="157">
        <v>111.5</v>
      </c>
      <c r="L31" s="157">
        <v>25</v>
      </c>
      <c r="M31" s="157">
        <v>70</v>
      </c>
      <c r="N31" s="157">
        <v>72.833333333333343</v>
      </c>
      <c r="O31" s="157">
        <v>57</v>
      </c>
      <c r="P31" s="157">
        <v>64</v>
      </c>
      <c r="Q31" s="157">
        <v>82</v>
      </c>
      <c r="R31" s="157">
        <v>43.026195966519495</v>
      </c>
      <c r="S31" s="157">
        <v>72.833333333333343</v>
      </c>
      <c r="T31" s="157" t="s">
        <v>697</v>
      </c>
      <c r="U31" s="157" t="s">
        <v>697</v>
      </c>
      <c r="V31" s="157" t="s">
        <v>697</v>
      </c>
      <c r="W31" s="157" t="s">
        <v>697</v>
      </c>
      <c r="X31" s="157" t="s">
        <v>697</v>
      </c>
      <c r="Y31" s="157" t="s">
        <v>697</v>
      </c>
      <c r="Z31" s="157" t="s">
        <v>697</v>
      </c>
      <c r="AA31" s="157" t="s">
        <v>697</v>
      </c>
      <c r="AB31" s="157" t="s">
        <v>697</v>
      </c>
      <c r="AC31" s="157" t="s">
        <v>697</v>
      </c>
      <c r="AD31" s="157" t="s">
        <v>697</v>
      </c>
      <c r="AE31" s="157" t="s">
        <v>697</v>
      </c>
      <c r="AF31" s="157" t="s">
        <v>697</v>
      </c>
      <c r="AG31" s="157" t="s">
        <v>697</v>
      </c>
      <c r="AH31" s="157" t="s">
        <v>697</v>
      </c>
      <c r="AI31" s="157" t="s">
        <v>697</v>
      </c>
      <c r="AJ31" s="157" t="s">
        <v>697</v>
      </c>
      <c r="AK31" s="157" t="s">
        <v>697</v>
      </c>
      <c r="AL31" s="157" t="s">
        <v>697</v>
      </c>
      <c r="AM31" s="157" t="s">
        <v>697</v>
      </c>
      <c r="AN31" s="157" t="s">
        <v>697</v>
      </c>
      <c r="AO31" s="157" t="s">
        <v>697</v>
      </c>
      <c r="AP31" s="157" t="s">
        <v>697</v>
      </c>
      <c r="AQ31" s="157" t="s">
        <v>697</v>
      </c>
      <c r="AR31" s="157" t="s">
        <v>697</v>
      </c>
      <c r="AS31" s="157" t="s">
        <v>697</v>
      </c>
      <c r="AT31" s="157" t="s">
        <v>697</v>
      </c>
      <c r="AU31" s="157" t="s">
        <v>697</v>
      </c>
      <c r="AV31" s="157" t="s">
        <v>697</v>
      </c>
      <c r="AW31" s="157" t="s">
        <v>697</v>
      </c>
      <c r="AX31" s="157" t="s">
        <v>697</v>
      </c>
      <c r="AY31" s="157" t="s">
        <v>697</v>
      </c>
    </row>
    <row r="32" spans="1:51" outlineLevel="1">
      <c r="A32" s="155" t="s">
        <v>72</v>
      </c>
      <c r="B32" s="150">
        <v>27.165716538659332</v>
      </c>
      <c r="C32" s="142"/>
      <c r="D32" s="158" t="s">
        <v>702</v>
      </c>
      <c r="E32" s="151" t="s">
        <v>19</v>
      </c>
      <c r="F32" s="157">
        <v>0</v>
      </c>
      <c r="G32" s="157">
        <v>0</v>
      </c>
      <c r="H32" s="157">
        <v>0</v>
      </c>
      <c r="I32" s="157">
        <v>51</v>
      </c>
      <c r="J32" s="157">
        <v>81.333333333333329</v>
      </c>
      <c r="K32" s="157">
        <v>134.5</v>
      </c>
      <c r="L32" s="157">
        <v>0</v>
      </c>
      <c r="M32" s="157">
        <v>0</v>
      </c>
      <c r="N32" s="157">
        <v>90.5</v>
      </c>
      <c r="O32" s="157">
        <v>8.5</v>
      </c>
      <c r="P32" s="157">
        <v>8</v>
      </c>
      <c r="Q32" s="157">
        <v>53</v>
      </c>
      <c r="R32" s="157">
        <v>13.869352419999998</v>
      </c>
      <c r="S32" s="157">
        <v>90.5</v>
      </c>
      <c r="T32" s="157" t="s">
        <v>697</v>
      </c>
      <c r="U32" s="157" t="s">
        <v>697</v>
      </c>
      <c r="V32" s="157" t="s">
        <v>697</v>
      </c>
      <c r="W32" s="157" t="s">
        <v>697</v>
      </c>
      <c r="X32" s="157" t="s">
        <v>697</v>
      </c>
      <c r="Y32" s="157" t="s">
        <v>697</v>
      </c>
      <c r="Z32" s="157" t="s">
        <v>697</v>
      </c>
      <c r="AA32" s="157" t="s">
        <v>697</v>
      </c>
      <c r="AB32" s="157" t="s">
        <v>697</v>
      </c>
      <c r="AC32" s="157" t="s">
        <v>697</v>
      </c>
      <c r="AD32" s="157" t="s">
        <v>697</v>
      </c>
      <c r="AE32" s="157" t="s">
        <v>697</v>
      </c>
      <c r="AF32" s="157" t="s">
        <v>697</v>
      </c>
      <c r="AG32" s="157" t="s">
        <v>697</v>
      </c>
      <c r="AH32" s="157" t="s">
        <v>697</v>
      </c>
      <c r="AI32" s="157" t="s">
        <v>697</v>
      </c>
      <c r="AJ32" s="157" t="s">
        <v>697</v>
      </c>
      <c r="AK32" s="157" t="s">
        <v>697</v>
      </c>
      <c r="AL32" s="157" t="s">
        <v>697</v>
      </c>
      <c r="AM32" s="157" t="s">
        <v>697</v>
      </c>
      <c r="AN32" s="157" t="s">
        <v>697</v>
      </c>
      <c r="AO32" s="157" t="s">
        <v>697</v>
      </c>
      <c r="AP32" s="157" t="s">
        <v>697</v>
      </c>
      <c r="AQ32" s="157" t="s">
        <v>697</v>
      </c>
      <c r="AR32" s="157" t="s">
        <v>697</v>
      </c>
      <c r="AS32" s="157" t="s">
        <v>697</v>
      </c>
      <c r="AT32" s="157" t="s">
        <v>697</v>
      </c>
      <c r="AU32" s="157" t="s">
        <v>697</v>
      </c>
      <c r="AV32" s="157" t="s">
        <v>697</v>
      </c>
      <c r="AW32" s="157" t="s">
        <v>697</v>
      </c>
      <c r="AX32" s="157" t="s">
        <v>697</v>
      </c>
      <c r="AY32" s="157" t="s">
        <v>697</v>
      </c>
    </row>
    <row r="33" spans="1:51" outlineLevel="1">
      <c r="A33" s="155" t="s">
        <v>73</v>
      </c>
      <c r="B33" s="150">
        <v>3.4538336848507476</v>
      </c>
      <c r="C33" s="142" t="s">
        <v>516</v>
      </c>
      <c r="D33" s="143">
        <v>0.95</v>
      </c>
      <c r="E33" s="151" t="s">
        <v>20</v>
      </c>
      <c r="F33" s="157">
        <v>545.75</v>
      </c>
      <c r="G33" s="157">
        <v>530.95833333333337</v>
      </c>
      <c r="H33" s="157">
        <v>568</v>
      </c>
      <c r="I33" s="157">
        <v>759</v>
      </c>
      <c r="J33" s="157">
        <v>952.33333333333337</v>
      </c>
      <c r="K33" s="157">
        <v>1462</v>
      </c>
      <c r="L33" s="157">
        <v>520</v>
      </c>
      <c r="M33" s="157">
        <v>836</v>
      </c>
      <c r="N33" s="157">
        <v>805.5</v>
      </c>
      <c r="O33" s="157">
        <v>1011.5</v>
      </c>
      <c r="P33" s="157">
        <v>669.5</v>
      </c>
      <c r="Q33" s="157">
        <v>810.5</v>
      </c>
      <c r="R33" s="157">
        <v>874.5708602178654</v>
      </c>
      <c r="S33" s="157">
        <v>805.5</v>
      </c>
      <c r="T33" s="157" t="s">
        <v>697</v>
      </c>
      <c r="U33" s="157" t="s">
        <v>697</v>
      </c>
      <c r="V33" s="157" t="s">
        <v>697</v>
      </c>
      <c r="W33" s="157" t="s">
        <v>697</v>
      </c>
      <c r="X33" s="157" t="s">
        <v>697</v>
      </c>
      <c r="Y33" s="157" t="s">
        <v>697</v>
      </c>
      <c r="Z33" s="157" t="s">
        <v>697</v>
      </c>
      <c r="AA33" s="157" t="s">
        <v>697</v>
      </c>
      <c r="AB33" s="157" t="s">
        <v>697</v>
      </c>
      <c r="AC33" s="157" t="s">
        <v>697</v>
      </c>
      <c r="AD33" s="157" t="s">
        <v>697</v>
      </c>
      <c r="AE33" s="157" t="s">
        <v>697</v>
      </c>
      <c r="AF33" s="157" t="s">
        <v>697</v>
      </c>
      <c r="AG33" s="157" t="s">
        <v>697</v>
      </c>
      <c r="AH33" s="157" t="s">
        <v>697</v>
      </c>
      <c r="AI33" s="157" t="s">
        <v>697</v>
      </c>
      <c r="AJ33" s="157" t="s">
        <v>697</v>
      </c>
      <c r="AK33" s="157" t="s">
        <v>697</v>
      </c>
      <c r="AL33" s="157" t="s">
        <v>697</v>
      </c>
      <c r="AM33" s="157" t="s">
        <v>697</v>
      </c>
      <c r="AN33" s="157" t="s">
        <v>697</v>
      </c>
      <c r="AO33" s="157" t="s">
        <v>697</v>
      </c>
      <c r="AP33" s="157" t="s">
        <v>697</v>
      </c>
      <c r="AQ33" s="157" t="s">
        <v>697</v>
      </c>
      <c r="AR33" s="157" t="s">
        <v>697</v>
      </c>
      <c r="AS33" s="157" t="s">
        <v>697</v>
      </c>
      <c r="AT33" s="157" t="s">
        <v>697</v>
      </c>
      <c r="AU33" s="157" t="s">
        <v>697</v>
      </c>
      <c r="AV33" s="157" t="s">
        <v>697</v>
      </c>
      <c r="AW33" s="157" t="s">
        <v>697</v>
      </c>
      <c r="AX33" s="157" t="s">
        <v>697</v>
      </c>
      <c r="AY33" s="157" t="s">
        <v>697</v>
      </c>
    </row>
    <row r="34" spans="1:51" outlineLevel="1">
      <c r="A34" s="155" t="s">
        <v>74</v>
      </c>
      <c r="B34" s="150">
        <v>1.2933667534421285</v>
      </c>
      <c r="C34" s="142" t="s">
        <v>520</v>
      </c>
      <c r="D34" s="143">
        <v>1</v>
      </c>
      <c r="E34" s="151" t="s">
        <v>21</v>
      </c>
      <c r="F34" s="157">
        <v>417.25</v>
      </c>
      <c r="G34" s="157">
        <v>438.20833333333331</v>
      </c>
      <c r="H34" s="157">
        <v>476</v>
      </c>
      <c r="I34" s="157">
        <v>1292</v>
      </c>
      <c r="J34" s="157">
        <v>1240</v>
      </c>
      <c r="K34" s="157">
        <v>1294</v>
      </c>
      <c r="L34" s="157">
        <v>1110</v>
      </c>
      <c r="M34" s="157">
        <v>1115</v>
      </c>
      <c r="N34" s="157">
        <v>1355.5</v>
      </c>
      <c r="O34" s="157">
        <v>939</v>
      </c>
      <c r="P34" s="157">
        <v>929.5</v>
      </c>
      <c r="Q34" s="157">
        <v>1314.5</v>
      </c>
      <c r="R34" s="157">
        <v>790.52632437981492</v>
      </c>
      <c r="S34" s="157">
        <v>1355.5</v>
      </c>
      <c r="T34" s="157" t="s">
        <v>697</v>
      </c>
      <c r="U34" s="157" t="s">
        <v>697</v>
      </c>
      <c r="V34" s="157" t="s">
        <v>697</v>
      </c>
      <c r="W34" s="157" t="s">
        <v>697</v>
      </c>
      <c r="X34" s="157" t="s">
        <v>697</v>
      </c>
      <c r="Y34" s="157" t="s">
        <v>697</v>
      </c>
      <c r="Z34" s="157" t="s">
        <v>697</v>
      </c>
      <c r="AA34" s="157" t="s">
        <v>697</v>
      </c>
      <c r="AB34" s="157" t="s">
        <v>697</v>
      </c>
      <c r="AC34" s="157" t="s">
        <v>697</v>
      </c>
      <c r="AD34" s="157" t="s">
        <v>697</v>
      </c>
      <c r="AE34" s="157" t="s">
        <v>697</v>
      </c>
      <c r="AF34" s="157" t="s">
        <v>697</v>
      </c>
      <c r="AG34" s="157" t="s">
        <v>697</v>
      </c>
      <c r="AH34" s="157" t="s">
        <v>697</v>
      </c>
      <c r="AI34" s="157" t="s">
        <v>697</v>
      </c>
      <c r="AJ34" s="157" t="s">
        <v>697</v>
      </c>
      <c r="AK34" s="157" t="s">
        <v>697</v>
      </c>
      <c r="AL34" s="157" t="s">
        <v>697</v>
      </c>
      <c r="AM34" s="157" t="s">
        <v>697</v>
      </c>
      <c r="AN34" s="157" t="s">
        <v>697</v>
      </c>
      <c r="AO34" s="157" t="s">
        <v>697</v>
      </c>
      <c r="AP34" s="157" t="s">
        <v>697</v>
      </c>
      <c r="AQ34" s="157" t="s">
        <v>697</v>
      </c>
      <c r="AR34" s="157" t="s">
        <v>697</v>
      </c>
      <c r="AS34" s="157" t="s">
        <v>697</v>
      </c>
      <c r="AT34" s="157" t="s">
        <v>697</v>
      </c>
      <c r="AU34" s="157" t="s">
        <v>697</v>
      </c>
      <c r="AV34" s="157" t="s">
        <v>697</v>
      </c>
      <c r="AW34" s="157" t="s">
        <v>697</v>
      </c>
      <c r="AX34" s="157" t="s">
        <v>697</v>
      </c>
      <c r="AY34" s="157" t="s">
        <v>697</v>
      </c>
    </row>
    <row r="35" spans="1:51" outlineLevel="1">
      <c r="A35" s="155" t="s">
        <v>75</v>
      </c>
      <c r="B35" s="150">
        <v>26.453596055455282</v>
      </c>
      <c r="C35" s="142" t="s">
        <v>523</v>
      </c>
      <c r="D35" s="143">
        <v>1.1000000000000001</v>
      </c>
      <c r="E35" s="151" t="s">
        <v>22</v>
      </c>
      <c r="F35" s="157">
        <v>0</v>
      </c>
      <c r="G35" s="157">
        <v>0</v>
      </c>
      <c r="H35" s="157">
        <v>0</v>
      </c>
      <c r="I35" s="157">
        <v>278</v>
      </c>
      <c r="J35" s="157">
        <v>179.33333333333334</v>
      </c>
      <c r="K35" s="157">
        <v>125</v>
      </c>
      <c r="L35" s="157">
        <v>0</v>
      </c>
      <c r="M35" s="157">
        <v>0</v>
      </c>
      <c r="N35" s="157">
        <v>100.5</v>
      </c>
      <c r="O35" s="157">
        <v>192</v>
      </c>
      <c r="P35" s="157">
        <v>55.5</v>
      </c>
      <c r="Q35" s="157">
        <v>198.5</v>
      </c>
      <c r="R35" s="157">
        <v>120.69403676361546</v>
      </c>
      <c r="S35" s="157">
        <v>100.5</v>
      </c>
      <c r="T35" s="157" t="s">
        <v>697</v>
      </c>
      <c r="U35" s="157" t="s">
        <v>697</v>
      </c>
      <c r="V35" s="157" t="s">
        <v>697</v>
      </c>
      <c r="W35" s="157" t="s">
        <v>697</v>
      </c>
      <c r="X35" s="157" t="s">
        <v>697</v>
      </c>
      <c r="Y35" s="157" t="s">
        <v>697</v>
      </c>
      <c r="Z35" s="157" t="s">
        <v>697</v>
      </c>
      <c r="AA35" s="157" t="s">
        <v>697</v>
      </c>
      <c r="AB35" s="157" t="s">
        <v>697</v>
      </c>
      <c r="AC35" s="157" t="s">
        <v>697</v>
      </c>
      <c r="AD35" s="157" t="s">
        <v>697</v>
      </c>
      <c r="AE35" s="157" t="s">
        <v>697</v>
      </c>
      <c r="AF35" s="157" t="s">
        <v>697</v>
      </c>
      <c r="AG35" s="157" t="s">
        <v>697</v>
      </c>
      <c r="AH35" s="157" t="s">
        <v>697</v>
      </c>
      <c r="AI35" s="157" t="s">
        <v>697</v>
      </c>
      <c r="AJ35" s="157" t="s">
        <v>697</v>
      </c>
      <c r="AK35" s="157" t="s">
        <v>697</v>
      </c>
      <c r="AL35" s="157" t="s">
        <v>697</v>
      </c>
      <c r="AM35" s="157" t="s">
        <v>697</v>
      </c>
      <c r="AN35" s="157" t="s">
        <v>697</v>
      </c>
      <c r="AO35" s="157" t="s">
        <v>697</v>
      </c>
      <c r="AP35" s="157" t="s">
        <v>697</v>
      </c>
      <c r="AQ35" s="157" t="s">
        <v>697</v>
      </c>
      <c r="AR35" s="157" t="s">
        <v>697</v>
      </c>
      <c r="AS35" s="157" t="s">
        <v>697</v>
      </c>
      <c r="AT35" s="157" t="s">
        <v>697</v>
      </c>
      <c r="AU35" s="157" t="s">
        <v>697</v>
      </c>
      <c r="AV35" s="157" t="s">
        <v>697</v>
      </c>
      <c r="AW35" s="157" t="s">
        <v>697</v>
      </c>
      <c r="AX35" s="157" t="s">
        <v>697</v>
      </c>
      <c r="AY35" s="157" t="s">
        <v>697</v>
      </c>
    </row>
    <row r="36" spans="1:51" outlineLevel="1">
      <c r="A36" s="155" t="s">
        <v>76</v>
      </c>
      <c r="B36" s="150">
        <v>0.43671486109187491</v>
      </c>
      <c r="C36" s="142" t="s">
        <v>528</v>
      </c>
      <c r="D36" s="143">
        <v>1.2</v>
      </c>
      <c r="E36" s="151" t="s">
        <v>23</v>
      </c>
      <c r="F36" s="157">
        <v>0</v>
      </c>
      <c r="G36" s="157">
        <v>0</v>
      </c>
      <c r="H36" s="157">
        <v>0</v>
      </c>
      <c r="I36" s="157">
        <v>0</v>
      </c>
      <c r="J36" s="157">
        <v>0</v>
      </c>
      <c r="K36" s="157">
        <v>0</v>
      </c>
      <c r="L36" s="157">
        <v>0</v>
      </c>
      <c r="M36" s="157">
        <v>0</v>
      </c>
      <c r="N36" s="157">
        <v>0</v>
      </c>
      <c r="O36" s="157">
        <v>0</v>
      </c>
      <c r="P36" s="157">
        <v>0</v>
      </c>
      <c r="Q36" s="157">
        <v>0</v>
      </c>
      <c r="R36" s="157">
        <v>0</v>
      </c>
      <c r="S36" s="157">
        <v>0</v>
      </c>
      <c r="T36" s="157" t="s">
        <v>697</v>
      </c>
      <c r="U36" s="157" t="s">
        <v>697</v>
      </c>
      <c r="V36" s="157" t="s">
        <v>697</v>
      </c>
      <c r="W36" s="157" t="s">
        <v>697</v>
      </c>
      <c r="X36" s="157" t="s">
        <v>697</v>
      </c>
      <c r="Y36" s="157" t="s">
        <v>697</v>
      </c>
      <c r="Z36" s="157" t="s">
        <v>697</v>
      </c>
      <c r="AA36" s="157" t="s">
        <v>697</v>
      </c>
      <c r="AB36" s="157" t="s">
        <v>697</v>
      </c>
      <c r="AC36" s="157" t="s">
        <v>697</v>
      </c>
      <c r="AD36" s="157" t="s">
        <v>697</v>
      </c>
      <c r="AE36" s="157" t="s">
        <v>697</v>
      </c>
      <c r="AF36" s="157" t="s">
        <v>697</v>
      </c>
      <c r="AG36" s="157" t="s">
        <v>697</v>
      </c>
      <c r="AH36" s="157" t="s">
        <v>697</v>
      </c>
      <c r="AI36" s="157" t="s">
        <v>697</v>
      </c>
      <c r="AJ36" s="157" t="s">
        <v>697</v>
      </c>
      <c r="AK36" s="157" t="s">
        <v>697</v>
      </c>
      <c r="AL36" s="157" t="s">
        <v>697</v>
      </c>
      <c r="AM36" s="157" t="s">
        <v>697</v>
      </c>
      <c r="AN36" s="157" t="s">
        <v>697</v>
      </c>
      <c r="AO36" s="157" t="s">
        <v>697</v>
      </c>
      <c r="AP36" s="157" t="s">
        <v>697</v>
      </c>
      <c r="AQ36" s="157" t="s">
        <v>697</v>
      </c>
      <c r="AR36" s="157" t="s">
        <v>697</v>
      </c>
      <c r="AS36" s="157" t="s">
        <v>697</v>
      </c>
      <c r="AT36" s="157" t="s">
        <v>697</v>
      </c>
      <c r="AU36" s="157" t="s">
        <v>697</v>
      </c>
      <c r="AV36" s="157" t="s">
        <v>697</v>
      </c>
      <c r="AW36" s="157" t="s">
        <v>697</v>
      </c>
      <c r="AX36" s="157" t="s">
        <v>697</v>
      </c>
      <c r="AY36" s="157" t="s">
        <v>697</v>
      </c>
    </row>
    <row r="37" spans="1:51" outlineLevel="1">
      <c r="A37" s="155" t="s">
        <v>77</v>
      </c>
      <c r="B37" s="150">
        <v>1.0320614416864065</v>
      </c>
      <c r="C37" s="142" t="s">
        <v>532</v>
      </c>
      <c r="D37" s="143">
        <v>1.3</v>
      </c>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59"/>
      <c r="AT37" s="159"/>
      <c r="AU37" s="159"/>
      <c r="AV37" s="159"/>
      <c r="AW37" s="159"/>
      <c r="AX37" s="159"/>
      <c r="AY37" s="159"/>
    </row>
    <row r="38" spans="1:51" outlineLevel="1">
      <c r="A38" s="155" t="s">
        <v>78</v>
      </c>
      <c r="B38" s="150">
        <v>0.7142857142857143</v>
      </c>
      <c r="C38" s="160" t="s">
        <v>609</v>
      </c>
      <c r="D38" s="143">
        <v>6000</v>
      </c>
      <c r="G38" s="159"/>
      <c r="H38" s="159"/>
      <c r="I38" s="159"/>
      <c r="J38" s="159"/>
      <c r="K38" s="159"/>
      <c r="L38" s="159"/>
      <c r="M38" s="159"/>
      <c r="N38" s="159"/>
      <c r="O38" s="159"/>
      <c r="P38" s="159"/>
      <c r="Q38" s="159"/>
      <c r="R38" s="159"/>
      <c r="S38" s="159"/>
      <c r="T38" s="159"/>
      <c r="U38" s="159"/>
      <c r="V38" s="159"/>
      <c r="W38" s="159"/>
      <c r="X38" s="159"/>
      <c r="Y38" s="159"/>
      <c r="Z38" s="159"/>
      <c r="AA38" s="159"/>
      <c r="AB38" s="159"/>
      <c r="AC38" s="159"/>
      <c r="AD38" s="159"/>
      <c r="AE38" s="159"/>
      <c r="AF38" s="159"/>
      <c r="AG38" s="159"/>
      <c r="AH38" s="159"/>
      <c r="AI38" s="159"/>
      <c r="AJ38" s="159"/>
      <c r="AK38" s="159"/>
      <c r="AL38" s="159"/>
      <c r="AM38" s="159"/>
      <c r="AN38" s="159"/>
      <c r="AO38" s="159"/>
      <c r="AP38" s="159"/>
      <c r="AQ38" s="159"/>
      <c r="AR38" s="159"/>
      <c r="AS38" s="159"/>
      <c r="AT38" s="159"/>
      <c r="AU38" s="159"/>
      <c r="AV38" s="159"/>
      <c r="AW38" s="159"/>
      <c r="AX38" s="159"/>
      <c r="AY38" s="159"/>
    </row>
    <row r="39" spans="1:51" outlineLevel="1">
      <c r="A39" s="155" t="s">
        <v>79</v>
      </c>
      <c r="B39" s="150">
        <v>36.159142255214235</v>
      </c>
      <c r="C39" s="161" t="s">
        <v>611</v>
      </c>
      <c r="D39" s="143">
        <v>7000</v>
      </c>
      <c r="G39" s="159"/>
      <c r="H39" s="159"/>
      <c r="I39" s="159"/>
      <c r="J39" s="159"/>
      <c r="K39" s="159"/>
      <c r="L39" s="159"/>
      <c r="M39" s="159"/>
      <c r="N39" s="159"/>
      <c r="O39" s="159"/>
      <c r="P39" s="159"/>
      <c r="Q39" s="159"/>
      <c r="R39" s="159"/>
      <c r="S39" s="159"/>
      <c r="T39" s="159"/>
      <c r="U39" s="159"/>
      <c r="V39" s="159"/>
      <c r="W39" s="159"/>
      <c r="X39" s="159"/>
      <c r="Y39" s="159"/>
      <c r="Z39" s="159"/>
      <c r="AA39" s="159"/>
      <c r="AB39" s="159"/>
      <c r="AC39" s="159"/>
      <c r="AD39" s="159"/>
      <c r="AE39" s="159"/>
      <c r="AF39" s="159"/>
      <c r="AG39" s="159"/>
      <c r="AH39" s="159"/>
      <c r="AI39" s="159"/>
      <c r="AJ39" s="159"/>
      <c r="AK39" s="159"/>
      <c r="AL39" s="159"/>
      <c r="AM39" s="159"/>
      <c r="AN39" s="159"/>
      <c r="AO39" s="159"/>
      <c r="AP39" s="159"/>
      <c r="AQ39" s="159"/>
      <c r="AR39" s="159"/>
      <c r="AS39" s="159"/>
      <c r="AT39" s="159"/>
      <c r="AU39" s="159"/>
      <c r="AV39" s="159"/>
      <c r="AW39" s="159"/>
      <c r="AX39" s="159"/>
      <c r="AY39" s="159"/>
    </row>
    <row r="40" spans="1:51" outlineLevel="1">
      <c r="A40" s="155" t="s">
        <v>80</v>
      </c>
      <c r="B40" s="150">
        <v>11.146132363421691</v>
      </c>
      <c r="C40" s="162" t="s">
        <v>612</v>
      </c>
      <c r="D40" s="143">
        <v>6500</v>
      </c>
      <c r="E40" s="151"/>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157"/>
      <c r="AK40" s="157"/>
      <c r="AL40" s="157"/>
      <c r="AM40" s="157"/>
      <c r="AN40" s="157"/>
      <c r="AO40" s="157"/>
      <c r="AP40" s="157"/>
      <c r="AQ40" s="157"/>
      <c r="AR40" s="157"/>
      <c r="AS40" s="157"/>
      <c r="AT40" s="157"/>
      <c r="AU40" s="157"/>
      <c r="AV40" s="157"/>
      <c r="AW40" s="157"/>
      <c r="AX40" s="157"/>
      <c r="AY40" s="157"/>
    </row>
    <row r="41" spans="1:51" outlineLevel="1">
      <c r="A41" s="155" t="s">
        <v>81</v>
      </c>
      <c r="B41" s="150">
        <v>16.410223554468718</v>
      </c>
      <c r="C41" s="162" t="s">
        <v>613</v>
      </c>
      <c r="D41" s="143">
        <v>7500</v>
      </c>
      <c r="G41" s="157"/>
      <c r="H41" s="157"/>
      <c r="I41" s="157"/>
      <c r="J41" s="157"/>
      <c r="K41" s="157"/>
      <c r="L41" s="157"/>
      <c r="M41" s="157"/>
      <c r="N41" s="157"/>
      <c r="O41" s="157"/>
      <c r="P41" s="157"/>
      <c r="Q41" s="157"/>
      <c r="R41" s="157"/>
      <c r="S41" s="157"/>
      <c r="T41" s="157"/>
      <c r="U41" s="157"/>
      <c r="V41" s="157"/>
      <c r="W41" s="157"/>
      <c r="X41" s="157"/>
      <c r="Y41" s="157"/>
      <c r="Z41" s="157"/>
      <c r="AA41" s="157"/>
      <c r="AB41" s="157"/>
      <c r="AC41" s="157"/>
      <c r="AD41" s="157"/>
      <c r="AE41" s="157"/>
      <c r="AF41" s="157"/>
      <c r="AG41" s="157"/>
      <c r="AH41" s="157"/>
      <c r="AI41" s="157"/>
      <c r="AJ41" s="157"/>
      <c r="AK41" s="157"/>
      <c r="AL41" s="157"/>
      <c r="AM41" s="157"/>
      <c r="AN41" s="157"/>
      <c r="AO41" s="157"/>
      <c r="AP41" s="157"/>
      <c r="AQ41" s="157"/>
      <c r="AR41" s="157"/>
      <c r="AS41" s="157"/>
      <c r="AT41" s="157"/>
      <c r="AU41" s="157"/>
      <c r="AV41" s="157"/>
      <c r="AW41" s="157"/>
      <c r="AX41" s="157"/>
      <c r="AY41" s="157"/>
    </row>
    <row r="42" spans="1:51" outlineLevel="1">
      <c r="A42" s="155" t="s">
        <v>82</v>
      </c>
      <c r="B42" s="150">
        <v>5.8991880849384719</v>
      </c>
      <c r="C42" s="142"/>
      <c r="E42" s="151"/>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c r="AW42" s="157"/>
      <c r="AX42" s="157"/>
      <c r="AY42" s="157"/>
    </row>
    <row r="43" spans="1:51" outlineLevel="1">
      <c r="A43" s="155" t="s">
        <v>83</v>
      </c>
      <c r="B43" s="150">
        <v>0.14285714285714285</v>
      </c>
      <c r="C43" s="142"/>
      <c r="G43" s="157"/>
      <c r="H43" s="157"/>
      <c r="I43" s="157"/>
      <c r="J43" s="157"/>
      <c r="K43" s="157"/>
      <c r="L43" s="157"/>
      <c r="M43" s="157"/>
      <c r="N43" s="157"/>
      <c r="O43" s="157"/>
      <c r="P43" s="157"/>
      <c r="Q43" s="157"/>
      <c r="R43" s="157"/>
      <c r="S43" s="157"/>
      <c r="T43" s="157"/>
      <c r="U43" s="157"/>
      <c r="V43" s="157"/>
      <c r="W43" s="157"/>
      <c r="X43" s="157"/>
      <c r="Y43" s="157"/>
      <c r="Z43" s="157"/>
      <c r="AA43" s="157"/>
      <c r="AB43" s="157"/>
      <c r="AC43" s="157"/>
      <c r="AD43" s="157"/>
      <c r="AE43" s="157"/>
      <c r="AF43" s="157"/>
      <c r="AG43" s="157"/>
      <c r="AH43" s="157"/>
      <c r="AI43" s="157"/>
      <c r="AJ43" s="157"/>
      <c r="AK43" s="157"/>
      <c r="AL43" s="157"/>
      <c r="AM43" s="157"/>
      <c r="AN43" s="157"/>
      <c r="AO43" s="157"/>
      <c r="AP43" s="157"/>
      <c r="AQ43" s="157"/>
      <c r="AR43" s="157"/>
      <c r="AS43" s="157"/>
      <c r="AT43" s="157"/>
      <c r="AU43" s="157"/>
      <c r="AV43" s="157"/>
      <c r="AW43" s="157"/>
      <c r="AX43" s="157"/>
      <c r="AY43" s="157"/>
    </row>
    <row r="44" spans="1:51" outlineLevel="1">
      <c r="A44" s="155" t="s">
        <v>84</v>
      </c>
      <c r="B44" s="150">
        <v>23.856114192832003</v>
      </c>
      <c r="G44" s="157"/>
      <c r="H44" s="157"/>
      <c r="I44" s="157"/>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7"/>
      <c r="AM44" s="157"/>
      <c r="AN44" s="157"/>
      <c r="AO44" s="157"/>
      <c r="AP44" s="157"/>
      <c r="AQ44" s="157"/>
      <c r="AR44" s="157"/>
      <c r="AS44" s="157"/>
      <c r="AT44" s="157"/>
      <c r="AU44" s="157"/>
      <c r="AV44" s="157"/>
      <c r="AW44" s="157"/>
      <c r="AX44" s="157"/>
      <c r="AY44" s="157"/>
    </row>
    <row r="45" spans="1:51" outlineLevel="1">
      <c r="A45" s="155" t="s">
        <v>85</v>
      </c>
      <c r="B45" s="150">
        <v>26.974984322957432</v>
      </c>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57"/>
      <c r="AP45" s="157"/>
      <c r="AQ45" s="157"/>
      <c r="AR45" s="157"/>
      <c r="AS45" s="157"/>
      <c r="AT45" s="157"/>
      <c r="AU45" s="157"/>
      <c r="AV45" s="157"/>
      <c r="AW45" s="157"/>
      <c r="AX45" s="157"/>
      <c r="AY45" s="157"/>
    </row>
    <row r="46" spans="1:51" outlineLevel="1">
      <c r="A46" s="155" t="s">
        <v>86</v>
      </c>
      <c r="B46" s="150">
        <v>0</v>
      </c>
      <c r="G46" s="157"/>
      <c r="H46" s="157"/>
      <c r="I46" s="157"/>
      <c r="J46" s="157"/>
      <c r="K46" s="157"/>
      <c r="L46" s="157"/>
      <c r="M46" s="157"/>
      <c r="N46" s="157"/>
      <c r="O46" s="157"/>
      <c r="P46" s="157"/>
      <c r="Q46" s="157"/>
      <c r="R46" s="157"/>
      <c r="S46" s="157"/>
      <c r="T46" s="157"/>
      <c r="U46" s="157"/>
      <c r="V46" s="157"/>
      <c r="W46" s="157"/>
      <c r="X46" s="157"/>
      <c r="Y46" s="157"/>
      <c r="Z46" s="157"/>
      <c r="AA46" s="157"/>
      <c r="AB46" s="157"/>
      <c r="AC46" s="157"/>
      <c r="AD46" s="157"/>
      <c r="AE46" s="157"/>
      <c r="AF46" s="157"/>
      <c r="AG46" s="157"/>
      <c r="AH46" s="157"/>
      <c r="AI46" s="157"/>
      <c r="AJ46" s="157"/>
      <c r="AK46" s="157"/>
      <c r="AL46" s="157"/>
      <c r="AM46" s="157"/>
      <c r="AN46" s="157"/>
      <c r="AO46" s="157"/>
      <c r="AP46" s="157"/>
      <c r="AQ46" s="157"/>
      <c r="AR46" s="157"/>
      <c r="AS46" s="157"/>
      <c r="AT46" s="157"/>
      <c r="AU46" s="157"/>
      <c r="AV46" s="157"/>
      <c r="AW46" s="157"/>
      <c r="AX46" s="157"/>
      <c r="AY46" s="157"/>
    </row>
    <row r="47" spans="1:51" outlineLevel="1">
      <c r="A47" s="155" t="s">
        <v>87</v>
      </c>
      <c r="B47" s="150">
        <v>0</v>
      </c>
      <c r="G47" s="157"/>
      <c r="H47" s="157"/>
      <c r="I47" s="157"/>
      <c r="J47" s="157"/>
      <c r="K47" s="157"/>
      <c r="L47" s="157"/>
      <c r="M47" s="157"/>
      <c r="N47" s="157"/>
      <c r="O47" s="157"/>
      <c r="P47" s="157"/>
      <c r="Q47" s="157"/>
      <c r="R47" s="157"/>
      <c r="S47" s="157"/>
      <c r="T47" s="157"/>
      <c r="U47" s="157"/>
      <c r="V47" s="157"/>
      <c r="W47" s="157"/>
      <c r="X47" s="157"/>
      <c r="Y47" s="157"/>
      <c r="Z47" s="157"/>
      <c r="AA47" s="157"/>
      <c r="AB47" s="157"/>
      <c r="AC47" s="157"/>
      <c r="AD47" s="157"/>
      <c r="AE47" s="157"/>
      <c r="AF47" s="157"/>
      <c r="AG47" s="157"/>
      <c r="AH47" s="157"/>
      <c r="AI47" s="157"/>
      <c r="AJ47" s="157"/>
      <c r="AK47" s="157"/>
      <c r="AL47" s="157"/>
      <c r="AM47" s="157"/>
      <c r="AN47" s="157"/>
      <c r="AO47" s="157"/>
      <c r="AP47" s="157"/>
      <c r="AQ47" s="157"/>
      <c r="AR47" s="157"/>
      <c r="AS47" s="157"/>
      <c r="AT47" s="157"/>
      <c r="AU47" s="157"/>
      <c r="AV47" s="157"/>
      <c r="AW47" s="157"/>
      <c r="AX47" s="157"/>
      <c r="AY47" s="157"/>
    </row>
    <row r="48" spans="1:51" outlineLevel="1">
      <c r="A48" s="155" t="s">
        <v>88</v>
      </c>
      <c r="B48" s="150">
        <v>6.4058940083629619</v>
      </c>
      <c r="G48" s="157"/>
      <c r="H48" s="157"/>
      <c r="I48" s="157"/>
      <c r="J48" s="157"/>
      <c r="K48" s="157"/>
      <c r="L48" s="157"/>
      <c r="M48" s="157"/>
      <c r="N48" s="157"/>
      <c r="O48" s="157"/>
      <c r="P48" s="157"/>
      <c r="Q48" s="157"/>
      <c r="R48" s="157"/>
      <c r="S48" s="157"/>
      <c r="T48" s="157"/>
      <c r="U48" s="157"/>
      <c r="V48" s="157"/>
      <c r="W48" s="157"/>
      <c r="X48" s="157"/>
      <c r="Y48" s="157"/>
      <c r="Z48" s="157"/>
      <c r="AA48" s="157"/>
      <c r="AB48" s="157"/>
      <c r="AC48" s="157"/>
      <c r="AD48" s="157"/>
      <c r="AE48" s="157"/>
      <c r="AF48" s="157"/>
      <c r="AG48" s="157"/>
      <c r="AH48" s="157"/>
      <c r="AI48" s="157"/>
      <c r="AJ48" s="157"/>
      <c r="AK48" s="157"/>
      <c r="AL48" s="157"/>
      <c r="AM48" s="157"/>
      <c r="AN48" s="157"/>
      <c r="AO48" s="157"/>
      <c r="AP48" s="157"/>
      <c r="AQ48" s="157"/>
      <c r="AR48" s="157"/>
      <c r="AS48" s="157"/>
      <c r="AT48" s="157"/>
      <c r="AU48" s="157"/>
      <c r="AV48" s="157"/>
      <c r="AW48" s="157"/>
      <c r="AX48" s="157"/>
      <c r="AY48" s="157"/>
    </row>
    <row r="49" spans="1:51" outlineLevel="1">
      <c r="A49" s="163" t="s">
        <v>679</v>
      </c>
      <c r="B49" s="150">
        <f>IF(B6="Yes",$D$3,0)</f>
        <v>6</v>
      </c>
      <c r="G49" s="157"/>
      <c r="H49" s="157"/>
      <c r="I49" s="157"/>
      <c r="J49" s="157"/>
      <c r="K49" s="157"/>
      <c r="L49" s="157"/>
      <c r="M49" s="157"/>
      <c r="N49" s="157"/>
      <c r="O49" s="157"/>
      <c r="P49" s="157"/>
      <c r="Q49" s="157"/>
      <c r="R49" s="157"/>
      <c r="S49" s="157"/>
      <c r="T49" s="157"/>
      <c r="U49" s="157"/>
      <c r="V49" s="157"/>
      <c r="W49" s="157"/>
      <c r="X49" s="157"/>
      <c r="Y49" s="157"/>
      <c r="Z49" s="157"/>
      <c r="AA49" s="157"/>
      <c r="AB49" s="157"/>
      <c r="AC49" s="157"/>
      <c r="AD49" s="157"/>
      <c r="AE49" s="157"/>
      <c r="AF49" s="157"/>
      <c r="AG49" s="157"/>
      <c r="AH49" s="157"/>
      <c r="AI49" s="157"/>
      <c r="AJ49" s="157"/>
      <c r="AK49" s="157"/>
      <c r="AL49" s="157"/>
      <c r="AM49" s="157"/>
      <c r="AN49" s="157"/>
      <c r="AO49" s="157"/>
      <c r="AP49" s="157"/>
      <c r="AQ49" s="157"/>
      <c r="AR49" s="157"/>
      <c r="AS49" s="157"/>
      <c r="AT49" s="157"/>
      <c r="AU49" s="157"/>
      <c r="AV49" s="157"/>
      <c r="AW49" s="157"/>
      <c r="AX49" s="157"/>
      <c r="AY49" s="157"/>
    </row>
    <row r="50" spans="1:51" outlineLevel="1">
      <c r="A50" s="163" t="s">
        <v>681</v>
      </c>
      <c r="B50" s="150">
        <f>IF(B7="Yes",$D$4,0)</f>
        <v>5</v>
      </c>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7"/>
      <c r="AF50" s="157"/>
      <c r="AG50" s="157"/>
      <c r="AH50" s="157"/>
      <c r="AI50" s="157"/>
      <c r="AJ50" s="157"/>
      <c r="AK50" s="157"/>
      <c r="AL50" s="157"/>
      <c r="AM50" s="157"/>
      <c r="AN50" s="157"/>
      <c r="AO50" s="157"/>
      <c r="AP50" s="157"/>
      <c r="AQ50" s="157"/>
      <c r="AR50" s="157"/>
      <c r="AS50" s="157"/>
      <c r="AT50" s="157"/>
      <c r="AU50" s="157"/>
      <c r="AV50" s="157"/>
      <c r="AW50" s="157"/>
      <c r="AX50" s="157"/>
      <c r="AY50" s="157"/>
    </row>
    <row r="51" spans="1:51" outlineLevel="1">
      <c r="A51" s="163" t="s">
        <v>683</v>
      </c>
      <c r="B51" s="150">
        <f>IF(B8="Yes",$D$5,0)</f>
        <v>25</v>
      </c>
      <c r="G51" s="157"/>
      <c r="H51" s="157"/>
      <c r="I51" s="157"/>
      <c r="J51" s="157"/>
      <c r="K51" s="157"/>
      <c r="L51" s="157"/>
      <c r="M51" s="157"/>
      <c r="N51" s="157"/>
      <c r="O51" s="157"/>
      <c r="P51" s="157"/>
      <c r="Q51" s="157"/>
      <c r="R51" s="157"/>
      <c r="S51" s="157"/>
      <c r="T51" s="157"/>
      <c r="U51" s="157"/>
      <c r="V51" s="157"/>
      <c r="W51" s="157"/>
      <c r="X51" s="157"/>
      <c r="Y51" s="157"/>
      <c r="Z51" s="157"/>
      <c r="AA51" s="157"/>
      <c r="AB51" s="157"/>
      <c r="AC51" s="157"/>
      <c r="AD51" s="157"/>
      <c r="AE51" s="157"/>
      <c r="AF51" s="157"/>
      <c r="AG51" s="157"/>
      <c r="AH51" s="157"/>
      <c r="AI51" s="157"/>
      <c r="AJ51" s="157"/>
      <c r="AK51" s="157"/>
      <c r="AL51" s="157"/>
      <c r="AM51" s="157"/>
      <c r="AN51" s="157"/>
      <c r="AO51" s="157"/>
      <c r="AP51" s="157"/>
      <c r="AQ51" s="157"/>
      <c r="AR51" s="157"/>
      <c r="AS51" s="157"/>
      <c r="AT51" s="157"/>
      <c r="AU51" s="157"/>
      <c r="AV51" s="157"/>
      <c r="AW51" s="157"/>
      <c r="AX51" s="157"/>
      <c r="AY51" s="157"/>
    </row>
    <row r="52" spans="1:51" outlineLevel="1">
      <c r="A52" s="151" t="s">
        <v>702</v>
      </c>
      <c r="B52" s="150" cm="1">
        <f t="array" ref="B52">(SUM(B25:B51)*B3)+_xlfn.IFS(B11=C6,B10*D6,B11=C7,B10*D7,B11=C8,B10*D8)</f>
        <v>351163412.357113</v>
      </c>
      <c r="E52" s="151" t="s">
        <v>702</v>
      </c>
      <c r="F52" s="159">
        <f>IFERROR(SUM(F25:F36)*F8*F7*(INDEX($D$33:$D$37,MATCH(F$6,$C$33:$C$37,0),MATCH($E$52,$D$32,0))),"")</f>
        <v>10129342.500000002</v>
      </c>
      <c r="G52" s="159">
        <f t="shared" ref="G52:AE52" si="0">IFERROR(SUM(G25:G36)*G8*G7*(INDEX($D$33:$D$37,MATCH(G$6,$C$33:$C$37,0),MATCH($E$52,$D$32,0))),"")</f>
        <v>8201416.6666666679</v>
      </c>
      <c r="H52" s="159">
        <f t="shared" si="0"/>
        <v>5849100</v>
      </c>
      <c r="I52" s="159">
        <f t="shared" si="0"/>
        <v>41580000</v>
      </c>
      <c r="J52" s="159">
        <f t="shared" si="0"/>
        <v>39188772</v>
      </c>
      <c r="K52" s="159">
        <f t="shared" si="0"/>
        <v>30810780</v>
      </c>
      <c r="L52" s="159">
        <f t="shared" si="0"/>
        <v>3122350.0000000005</v>
      </c>
      <c r="M52" s="159">
        <f t="shared" si="0"/>
        <v>8046720</v>
      </c>
      <c r="N52" s="159">
        <f t="shared" si="0"/>
        <v>53876230.100000001</v>
      </c>
      <c r="O52" s="159">
        <f t="shared" si="0"/>
        <v>56659200</v>
      </c>
      <c r="P52" s="159">
        <f t="shared" si="0"/>
        <v>54394200</v>
      </c>
      <c r="Q52" s="159">
        <f t="shared" si="0"/>
        <v>3686640</v>
      </c>
      <c r="R52" s="159">
        <f t="shared" si="0"/>
        <v>72277197.4977815</v>
      </c>
      <c r="S52" s="159">
        <f t="shared" si="0"/>
        <v>17426768.333333328</v>
      </c>
      <c r="T52" s="159" t="str">
        <f t="shared" si="0"/>
        <v/>
      </c>
      <c r="U52" s="159" t="str">
        <f t="shared" si="0"/>
        <v/>
      </c>
      <c r="V52" s="159" t="str">
        <f t="shared" si="0"/>
        <v/>
      </c>
      <c r="W52" s="159" t="str">
        <f t="shared" si="0"/>
        <v/>
      </c>
      <c r="X52" s="159" t="str">
        <f t="shared" si="0"/>
        <v/>
      </c>
      <c r="Y52" s="159" t="str">
        <f t="shared" si="0"/>
        <v/>
      </c>
      <c r="Z52" s="159" t="str">
        <f t="shared" si="0"/>
        <v/>
      </c>
      <c r="AA52" s="159" t="str">
        <f t="shared" si="0"/>
        <v/>
      </c>
      <c r="AB52" s="159" t="str">
        <f t="shared" si="0"/>
        <v/>
      </c>
      <c r="AC52" s="159" t="str">
        <f t="shared" si="0"/>
        <v/>
      </c>
      <c r="AD52" s="159" t="str">
        <f t="shared" si="0"/>
        <v/>
      </c>
      <c r="AE52" s="159" t="str">
        <f t="shared" si="0"/>
        <v/>
      </c>
      <c r="AF52" s="159" t="str">
        <f>IFERROR(SUM(AF25:AF36)*AF8*AF7*(INDEX($D$33:$D$37,MATCH(AF$6,$C$33:$C$37,0),MATCH($E$52,$D$32,0))),"")</f>
        <v/>
      </c>
      <c r="AG52" s="159" t="str">
        <f t="shared" ref="AG52:AY52" si="1">IFERROR(SUM(AG25:AG36)*AG8*AG7*(INDEX($D$33:$D$37,MATCH(AG$6,$C$33:$C$37,0),MATCH($E$52,$D$32,0))),"")</f>
        <v/>
      </c>
      <c r="AH52" s="159" t="str">
        <f t="shared" si="1"/>
        <v/>
      </c>
      <c r="AI52" s="159" t="str">
        <f t="shared" si="1"/>
        <v/>
      </c>
      <c r="AJ52" s="159" t="str">
        <f t="shared" si="1"/>
        <v/>
      </c>
      <c r="AK52" s="159" t="str">
        <f t="shared" si="1"/>
        <v/>
      </c>
      <c r="AL52" s="159" t="str">
        <f t="shared" si="1"/>
        <v/>
      </c>
      <c r="AM52" s="159" t="str">
        <f t="shared" si="1"/>
        <v/>
      </c>
      <c r="AN52" s="159" t="str">
        <f t="shared" si="1"/>
        <v/>
      </c>
      <c r="AO52" s="159" t="str">
        <f t="shared" si="1"/>
        <v/>
      </c>
      <c r="AP52" s="159" t="str">
        <f t="shared" si="1"/>
        <v/>
      </c>
      <c r="AQ52" s="159" t="str">
        <f t="shared" si="1"/>
        <v/>
      </c>
      <c r="AR52" s="159" t="str">
        <f t="shared" si="1"/>
        <v/>
      </c>
      <c r="AS52" s="159" t="str">
        <f t="shared" si="1"/>
        <v/>
      </c>
      <c r="AT52" s="159" t="str">
        <f t="shared" si="1"/>
        <v/>
      </c>
      <c r="AU52" s="159" t="str">
        <f t="shared" si="1"/>
        <v/>
      </c>
      <c r="AV52" s="159" t="str">
        <f t="shared" si="1"/>
        <v/>
      </c>
      <c r="AW52" s="159" t="str">
        <f t="shared" si="1"/>
        <v/>
      </c>
      <c r="AX52" s="159" t="str">
        <f t="shared" si="1"/>
        <v/>
      </c>
      <c r="AY52" s="159" t="str">
        <f t="shared" si="1"/>
        <v/>
      </c>
    </row>
    <row r="53" spans="1:51" outlineLevel="1">
      <c r="A53" s="151" t="s">
        <v>703</v>
      </c>
      <c r="B53" s="159">
        <f>B52*$D$25</f>
        <v>28093072.98856904</v>
      </c>
      <c r="E53" s="151" t="s">
        <v>703</v>
      </c>
      <c r="F53" s="159">
        <f>IFERROR(F52*$D$27,"")</f>
        <v>2431042.2000000002</v>
      </c>
      <c r="G53" s="159">
        <f t="shared" ref="G53:AE53" si="2">IFERROR(G52*$D$27,"")</f>
        <v>1968340.0000000002</v>
      </c>
      <c r="H53" s="159">
        <f t="shared" si="2"/>
        <v>1403784</v>
      </c>
      <c r="I53" s="159">
        <f t="shared" si="2"/>
        <v>9979200</v>
      </c>
      <c r="J53" s="159">
        <f t="shared" si="2"/>
        <v>9405305.2799999993</v>
      </c>
      <c r="K53" s="159">
        <f t="shared" si="2"/>
        <v>7394587.2000000002</v>
      </c>
      <c r="L53" s="159">
        <f t="shared" si="2"/>
        <v>749364.00000000012</v>
      </c>
      <c r="M53" s="159">
        <f t="shared" si="2"/>
        <v>1931212.7999999998</v>
      </c>
      <c r="N53" s="159">
        <f t="shared" si="2"/>
        <v>12930295.223999999</v>
      </c>
      <c r="O53" s="159">
        <f t="shared" si="2"/>
        <v>13598208</v>
      </c>
      <c r="P53" s="159">
        <f t="shared" si="2"/>
        <v>13054608</v>
      </c>
      <c r="Q53" s="159">
        <f t="shared" si="2"/>
        <v>884793.6</v>
      </c>
      <c r="R53" s="159">
        <f t="shared" si="2"/>
        <v>17346527.399467558</v>
      </c>
      <c r="S53" s="159">
        <f t="shared" si="2"/>
        <v>4182424.3999999985</v>
      </c>
      <c r="T53" s="159" t="str">
        <f t="shared" si="2"/>
        <v/>
      </c>
      <c r="U53" s="159" t="str">
        <f t="shared" si="2"/>
        <v/>
      </c>
      <c r="V53" s="159" t="str">
        <f t="shared" si="2"/>
        <v/>
      </c>
      <c r="W53" s="159" t="str">
        <f t="shared" si="2"/>
        <v/>
      </c>
      <c r="X53" s="159" t="str">
        <f t="shared" si="2"/>
        <v/>
      </c>
      <c r="Y53" s="159" t="str">
        <f t="shared" si="2"/>
        <v/>
      </c>
      <c r="Z53" s="159" t="str">
        <f t="shared" si="2"/>
        <v/>
      </c>
      <c r="AA53" s="159" t="str">
        <f t="shared" si="2"/>
        <v/>
      </c>
      <c r="AB53" s="159" t="str">
        <f t="shared" si="2"/>
        <v/>
      </c>
      <c r="AC53" s="159" t="str">
        <f t="shared" si="2"/>
        <v/>
      </c>
      <c r="AD53" s="159" t="str">
        <f t="shared" si="2"/>
        <v/>
      </c>
      <c r="AE53" s="159" t="str">
        <f t="shared" si="2"/>
        <v/>
      </c>
      <c r="AF53" s="159" t="str">
        <f>IFERROR(AF52*$D$27,"")</f>
        <v/>
      </c>
      <c r="AG53" s="159" t="str">
        <f t="shared" ref="AG53:AY53" si="3">IFERROR(AG52*$D$27,"")</f>
        <v/>
      </c>
      <c r="AH53" s="159" t="str">
        <f t="shared" si="3"/>
        <v/>
      </c>
      <c r="AI53" s="159" t="str">
        <f t="shared" si="3"/>
        <v/>
      </c>
      <c r="AJ53" s="159" t="str">
        <f t="shared" si="3"/>
        <v/>
      </c>
      <c r="AK53" s="159" t="str">
        <f t="shared" si="3"/>
        <v/>
      </c>
      <c r="AL53" s="159" t="str">
        <f t="shared" si="3"/>
        <v/>
      </c>
      <c r="AM53" s="159" t="str">
        <f t="shared" si="3"/>
        <v/>
      </c>
      <c r="AN53" s="159" t="str">
        <f t="shared" si="3"/>
        <v/>
      </c>
      <c r="AO53" s="159" t="str">
        <f t="shared" si="3"/>
        <v/>
      </c>
      <c r="AP53" s="159" t="str">
        <f t="shared" si="3"/>
        <v/>
      </c>
      <c r="AQ53" s="159" t="str">
        <f t="shared" si="3"/>
        <v/>
      </c>
      <c r="AR53" s="159" t="str">
        <f t="shared" si="3"/>
        <v/>
      </c>
      <c r="AS53" s="159" t="str">
        <f t="shared" si="3"/>
        <v/>
      </c>
      <c r="AT53" s="159" t="str">
        <f t="shared" si="3"/>
        <v/>
      </c>
      <c r="AU53" s="159" t="str">
        <f t="shared" si="3"/>
        <v/>
      </c>
      <c r="AV53" s="159" t="str">
        <f t="shared" si="3"/>
        <v/>
      </c>
      <c r="AW53" s="159" t="str">
        <f t="shared" si="3"/>
        <v/>
      </c>
      <c r="AX53" s="159" t="str">
        <f t="shared" si="3"/>
        <v/>
      </c>
      <c r="AY53" s="159" t="str">
        <f t="shared" si="3"/>
        <v/>
      </c>
    </row>
    <row r="54" spans="1:51" outlineLevel="1">
      <c r="A54" s="151" t="s">
        <v>513</v>
      </c>
      <c r="B54" s="150">
        <v>34989234.156905584</v>
      </c>
      <c r="E54" s="151" t="s">
        <v>513</v>
      </c>
      <c r="F54" s="159">
        <v>1848143.7622049681</v>
      </c>
      <c r="G54" s="159">
        <v>303592.10330697295</v>
      </c>
      <c r="H54" s="159">
        <v>216516.32195081929</v>
      </c>
      <c r="I54" s="159">
        <v>4207230.7200000063</v>
      </c>
      <c r="J54" s="159">
        <v>1943763.0912000018</v>
      </c>
      <c r="K54" s="159">
        <v>1140523.6296243635</v>
      </c>
      <c r="L54" s="159">
        <v>115580.12990770215</v>
      </c>
      <c r="M54" s="159">
        <v>297865.69184457383</v>
      </c>
      <c r="N54" s="159">
        <v>1994338.1343844389</v>
      </c>
      <c r="O54" s="159">
        <v>5733004.4928000085</v>
      </c>
      <c r="P54" s="159">
        <v>2013511.8427548264</v>
      </c>
      <c r="Q54" s="159">
        <v>136468.47090266339</v>
      </c>
      <c r="R54" s="159">
        <v>3584948.9958899654</v>
      </c>
      <c r="S54" s="159">
        <v>1085808.836977754</v>
      </c>
      <c r="T54" s="159" t="s">
        <v>697</v>
      </c>
      <c r="U54" s="159" t="s">
        <v>697</v>
      </c>
      <c r="V54" s="159" t="s">
        <v>697</v>
      </c>
      <c r="W54" s="159" t="s">
        <v>697</v>
      </c>
      <c r="X54" s="159" t="s">
        <v>697</v>
      </c>
      <c r="Y54" s="159" t="s">
        <v>697</v>
      </c>
      <c r="Z54" s="159" t="s">
        <v>697</v>
      </c>
      <c r="AA54" s="159" t="s">
        <v>697</v>
      </c>
      <c r="AB54" s="159" t="s">
        <v>697</v>
      </c>
      <c r="AC54" s="159" t="s">
        <v>697</v>
      </c>
      <c r="AD54" s="159" t="s">
        <v>697</v>
      </c>
      <c r="AE54" s="159" t="s">
        <v>697</v>
      </c>
      <c r="AF54" s="159" t="s">
        <v>697</v>
      </c>
      <c r="AG54" s="159" t="s">
        <v>697</v>
      </c>
      <c r="AH54" s="159" t="s">
        <v>697</v>
      </c>
      <c r="AI54" s="159" t="s">
        <v>697</v>
      </c>
      <c r="AJ54" s="159" t="s">
        <v>697</v>
      </c>
      <c r="AK54" s="159" t="s">
        <v>697</v>
      </c>
      <c r="AL54" s="159" t="s">
        <v>697</v>
      </c>
      <c r="AM54" s="159" t="s">
        <v>697</v>
      </c>
      <c r="AN54" s="159" t="s">
        <v>697</v>
      </c>
      <c r="AO54" s="159" t="s">
        <v>697</v>
      </c>
      <c r="AP54" s="159" t="s">
        <v>697</v>
      </c>
      <c r="AQ54" s="159" t="s">
        <v>697</v>
      </c>
      <c r="AR54" s="159" t="s">
        <v>697</v>
      </c>
      <c r="AS54" s="159" t="s">
        <v>697</v>
      </c>
      <c r="AT54" s="159" t="s">
        <v>697</v>
      </c>
      <c r="AU54" s="159" t="s">
        <v>697</v>
      </c>
      <c r="AV54" s="159" t="s">
        <v>697</v>
      </c>
      <c r="AW54" s="159" t="s">
        <v>697</v>
      </c>
      <c r="AX54" s="159" t="s">
        <v>697</v>
      </c>
      <c r="AY54" s="159" t="s">
        <v>697</v>
      </c>
    </row>
    <row r="55" spans="1:51" s="165" customFormat="1" ht="18">
      <c r="A55" s="136" t="s">
        <v>704</v>
      </c>
      <c r="B55" s="164">
        <f>SUM(B52:B54)</f>
        <v>414245719.50258762</v>
      </c>
      <c r="E55" s="165">
        <f>SUM(F55:AY55)</f>
        <v>527129705.4249981</v>
      </c>
      <c r="F55" s="166">
        <f>SUM(F40:F54)</f>
        <v>14408528.46220497</v>
      </c>
      <c r="G55" s="166">
        <f>SUM(G37:G54)</f>
        <v>10473348.769973641</v>
      </c>
      <c r="H55" s="166">
        <f>SUM(H37:H54)</f>
        <v>7469400.3219508193</v>
      </c>
      <c r="I55" s="166">
        <f>SUM(I37:I54)</f>
        <v>55766430.720000006</v>
      </c>
      <c r="J55" s="166">
        <f t="shared" ref="J55:AY55" si="4">SUM(J37:J54)</f>
        <v>50537840.371200003</v>
      </c>
      <c r="K55" s="166">
        <f t="shared" si="4"/>
        <v>39345890.82962437</v>
      </c>
      <c r="L55" s="166">
        <f t="shared" si="4"/>
        <v>3987294.1299077026</v>
      </c>
      <c r="M55" s="166">
        <f t="shared" si="4"/>
        <v>10275798.491844574</v>
      </c>
      <c r="N55" s="166">
        <f t="shared" si="4"/>
        <v>68800863.458384439</v>
      </c>
      <c r="O55" s="166">
        <f t="shared" si="4"/>
        <v>75990412.492800012</v>
      </c>
      <c r="P55" s="166">
        <f t="shared" si="4"/>
        <v>69462319.842754826</v>
      </c>
      <c r="Q55" s="166">
        <f t="shared" si="4"/>
        <v>4707902.0709026633</v>
      </c>
      <c r="R55" s="166">
        <f t="shared" si="4"/>
        <v>93208673.89313902</v>
      </c>
      <c r="S55" s="166">
        <f t="shared" si="4"/>
        <v>22695001.570311081</v>
      </c>
      <c r="T55" s="166">
        <f t="shared" si="4"/>
        <v>0</v>
      </c>
      <c r="U55" s="166">
        <f t="shared" si="4"/>
        <v>0</v>
      </c>
      <c r="V55" s="166">
        <f t="shared" si="4"/>
        <v>0</v>
      </c>
      <c r="W55" s="166">
        <f t="shared" si="4"/>
        <v>0</v>
      </c>
      <c r="X55" s="166">
        <f t="shared" si="4"/>
        <v>0</v>
      </c>
      <c r="Y55" s="166">
        <f t="shared" si="4"/>
        <v>0</v>
      </c>
      <c r="Z55" s="166">
        <f t="shared" si="4"/>
        <v>0</v>
      </c>
      <c r="AA55" s="166">
        <f t="shared" si="4"/>
        <v>0</v>
      </c>
      <c r="AB55" s="166">
        <f t="shared" si="4"/>
        <v>0</v>
      </c>
      <c r="AC55" s="166">
        <f t="shared" si="4"/>
        <v>0</v>
      </c>
      <c r="AD55" s="166">
        <f t="shared" si="4"/>
        <v>0</v>
      </c>
      <c r="AE55" s="166">
        <f t="shared" si="4"/>
        <v>0</v>
      </c>
      <c r="AF55" s="166">
        <f t="shared" si="4"/>
        <v>0</v>
      </c>
      <c r="AG55" s="166">
        <f t="shared" si="4"/>
        <v>0</v>
      </c>
      <c r="AH55" s="166">
        <f t="shared" si="4"/>
        <v>0</v>
      </c>
      <c r="AI55" s="166">
        <f t="shared" si="4"/>
        <v>0</v>
      </c>
      <c r="AJ55" s="166">
        <f t="shared" si="4"/>
        <v>0</v>
      </c>
      <c r="AK55" s="166">
        <f t="shared" si="4"/>
        <v>0</v>
      </c>
      <c r="AL55" s="166">
        <f t="shared" si="4"/>
        <v>0</v>
      </c>
      <c r="AM55" s="166">
        <f t="shared" si="4"/>
        <v>0</v>
      </c>
      <c r="AN55" s="166">
        <f t="shared" si="4"/>
        <v>0</v>
      </c>
      <c r="AO55" s="166">
        <f t="shared" si="4"/>
        <v>0</v>
      </c>
      <c r="AP55" s="166">
        <f t="shared" si="4"/>
        <v>0</v>
      </c>
      <c r="AQ55" s="166">
        <f t="shared" si="4"/>
        <v>0</v>
      </c>
      <c r="AR55" s="166">
        <f t="shared" si="4"/>
        <v>0</v>
      </c>
      <c r="AS55" s="166">
        <f t="shared" si="4"/>
        <v>0</v>
      </c>
      <c r="AT55" s="166">
        <f t="shared" si="4"/>
        <v>0</v>
      </c>
      <c r="AU55" s="166">
        <f t="shared" si="4"/>
        <v>0</v>
      </c>
      <c r="AV55" s="166">
        <f t="shared" si="4"/>
        <v>0</v>
      </c>
      <c r="AW55" s="166">
        <f t="shared" si="4"/>
        <v>0</v>
      </c>
      <c r="AX55" s="166">
        <f t="shared" si="4"/>
        <v>0</v>
      </c>
      <c r="AY55" s="166">
        <f t="shared" si="4"/>
        <v>0</v>
      </c>
    </row>
    <row r="56" spans="1:51">
      <c r="A56" s="144" t="s">
        <v>705</v>
      </c>
      <c r="B56" s="149">
        <f>SUM(B25:B51)*B3</f>
        <v>161123412.35711297</v>
      </c>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c r="AU56" s="157"/>
      <c r="AV56" s="157"/>
      <c r="AW56" s="157"/>
      <c r="AX56" s="157"/>
      <c r="AY56" s="157"/>
    </row>
    <row r="57" spans="1:51">
      <c r="A57" s="144" t="s">
        <v>706</v>
      </c>
      <c r="B57" s="149" cm="1">
        <f t="array" ref="B57">_xlfn.IFS(B11=C6,B10*D6,B11=C7,B10*D7,B11=C8,B10*D8)</f>
        <v>190040000</v>
      </c>
      <c r="G57" s="157"/>
      <c r="H57" s="157"/>
      <c r="I57" s="157"/>
      <c r="J57" s="157"/>
      <c r="K57" s="157"/>
      <c r="L57" s="157"/>
      <c r="M57" s="157"/>
      <c r="N57" s="157"/>
      <c r="O57" s="157"/>
      <c r="P57" s="157"/>
      <c r="Q57" s="157"/>
      <c r="R57" s="157"/>
      <c r="S57" s="157"/>
      <c r="T57" s="157"/>
      <c r="U57" s="157"/>
      <c r="V57" s="157"/>
      <c r="W57" s="157"/>
      <c r="X57" s="157"/>
      <c r="Y57" s="157"/>
      <c r="Z57" s="157"/>
      <c r="AA57" s="157"/>
      <c r="AB57" s="157"/>
      <c r="AC57" s="157"/>
      <c r="AD57" s="157"/>
      <c r="AE57" s="157"/>
      <c r="AF57" s="157"/>
      <c r="AG57" s="157"/>
      <c r="AH57" s="157"/>
      <c r="AI57" s="157"/>
      <c r="AJ57" s="157"/>
      <c r="AK57" s="157"/>
      <c r="AL57" s="157"/>
      <c r="AM57" s="157"/>
      <c r="AN57" s="157"/>
      <c r="AO57" s="157"/>
      <c r="AP57" s="157"/>
      <c r="AQ57" s="157"/>
      <c r="AR57" s="157"/>
      <c r="AS57" s="157"/>
      <c r="AT57" s="157"/>
      <c r="AU57" s="157"/>
      <c r="AV57" s="157"/>
      <c r="AW57" s="157"/>
      <c r="AX57" s="157"/>
      <c r="AY57" s="157"/>
    </row>
    <row r="58" spans="1:51">
      <c r="A58" s="144" t="s">
        <v>707</v>
      </c>
      <c r="B58" s="149">
        <f>E55</f>
        <v>527129705.4249981</v>
      </c>
      <c r="G58" s="157"/>
      <c r="H58" s="157"/>
      <c r="I58" s="157"/>
      <c r="J58" s="157"/>
      <c r="K58" s="157"/>
      <c r="L58" s="157"/>
      <c r="M58" s="157"/>
      <c r="N58" s="157"/>
      <c r="O58" s="157"/>
      <c r="P58" s="157"/>
      <c r="Q58" s="157"/>
      <c r="R58" s="157"/>
      <c r="S58" s="157"/>
      <c r="T58" s="157"/>
      <c r="U58" s="157"/>
      <c r="V58" s="157"/>
      <c r="W58" s="157"/>
      <c r="X58" s="157"/>
      <c r="Y58" s="157"/>
      <c r="Z58" s="157"/>
      <c r="AA58" s="157"/>
      <c r="AB58" s="157"/>
      <c r="AC58" s="157"/>
      <c r="AD58" s="157"/>
      <c r="AE58" s="157"/>
      <c r="AF58" s="157"/>
      <c r="AG58" s="157"/>
      <c r="AH58" s="157"/>
      <c r="AI58" s="157"/>
      <c r="AJ58" s="157"/>
      <c r="AK58" s="157"/>
      <c r="AL58" s="157"/>
      <c r="AM58" s="157"/>
      <c r="AN58" s="157"/>
      <c r="AO58" s="157"/>
      <c r="AP58" s="157"/>
      <c r="AQ58" s="157"/>
      <c r="AR58" s="157"/>
      <c r="AS58" s="157"/>
      <c r="AT58" s="157"/>
      <c r="AU58" s="157"/>
      <c r="AV58" s="157"/>
      <c r="AW58" s="157"/>
      <c r="AX58" s="157"/>
      <c r="AY58" s="157"/>
    </row>
    <row r="59" spans="1:51">
      <c r="A59" s="144" t="s">
        <v>708</v>
      </c>
      <c r="B59" s="149"/>
      <c r="G59" s="157"/>
      <c r="H59" s="157"/>
      <c r="I59" s="157"/>
      <c r="J59" s="157"/>
      <c r="K59" s="157"/>
      <c r="L59" s="157"/>
      <c r="M59" s="157"/>
      <c r="N59" s="157"/>
      <c r="O59" s="157"/>
      <c r="P59" s="157"/>
      <c r="Q59" s="157"/>
      <c r="R59" s="157"/>
      <c r="S59" s="157"/>
      <c r="T59" s="157"/>
      <c r="U59" s="157"/>
      <c r="V59" s="157"/>
      <c r="W59" s="157"/>
      <c r="X59" s="157"/>
      <c r="Y59" s="157"/>
      <c r="Z59" s="157"/>
      <c r="AA59" s="157"/>
      <c r="AB59" s="157"/>
      <c r="AC59" s="157"/>
      <c r="AD59" s="157"/>
      <c r="AE59" s="157"/>
      <c r="AF59" s="157"/>
      <c r="AG59" s="157"/>
      <c r="AH59" s="157"/>
      <c r="AI59" s="157"/>
      <c r="AJ59" s="157"/>
      <c r="AK59" s="157"/>
      <c r="AL59" s="157"/>
      <c r="AM59" s="157"/>
      <c r="AN59" s="157"/>
      <c r="AO59" s="157"/>
      <c r="AP59" s="157"/>
      <c r="AQ59" s="157"/>
      <c r="AR59" s="157"/>
      <c r="AS59" s="157"/>
      <c r="AT59" s="157"/>
      <c r="AU59" s="157"/>
      <c r="AV59" s="157"/>
      <c r="AW59" s="157"/>
      <c r="AX59" s="157"/>
      <c r="AY59" s="157"/>
    </row>
    <row r="60" spans="1:51">
      <c r="A60" s="144" t="s">
        <v>709</v>
      </c>
      <c r="B60" s="149"/>
      <c r="G60" s="157"/>
      <c r="H60" s="157"/>
      <c r="I60" s="157"/>
      <c r="J60" s="157"/>
      <c r="K60" s="157"/>
      <c r="L60" s="157"/>
      <c r="M60" s="157"/>
      <c r="N60" s="157"/>
      <c r="O60" s="157"/>
      <c r="P60" s="157"/>
      <c r="Q60" s="157"/>
      <c r="R60" s="157"/>
      <c r="S60" s="157"/>
      <c r="T60" s="157"/>
      <c r="U60" s="157"/>
      <c r="V60" s="157"/>
      <c r="W60" s="157"/>
      <c r="X60" s="157"/>
      <c r="Y60" s="157"/>
      <c r="Z60" s="157"/>
      <c r="AA60" s="157"/>
      <c r="AB60" s="157"/>
      <c r="AC60" s="157"/>
      <c r="AD60" s="157"/>
      <c r="AE60" s="157"/>
      <c r="AF60" s="157"/>
      <c r="AG60" s="157"/>
      <c r="AH60" s="157"/>
      <c r="AI60" s="157"/>
      <c r="AJ60" s="157"/>
      <c r="AK60" s="157"/>
      <c r="AL60" s="157"/>
      <c r="AM60" s="157"/>
      <c r="AN60" s="157"/>
      <c r="AO60" s="157"/>
      <c r="AP60" s="157"/>
      <c r="AQ60" s="157"/>
      <c r="AR60" s="157"/>
      <c r="AS60" s="157"/>
      <c r="AT60" s="157"/>
      <c r="AU60" s="157"/>
      <c r="AV60" s="157"/>
      <c r="AW60" s="157"/>
      <c r="AX60" s="157"/>
      <c r="AY60" s="157"/>
    </row>
    <row r="61" spans="1:51">
      <c r="A61" s="167" t="s">
        <v>710</v>
      </c>
      <c r="B61" s="149"/>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c r="AG61" s="157"/>
      <c r="AH61" s="157"/>
      <c r="AI61" s="157"/>
      <c r="AJ61" s="157"/>
      <c r="AK61" s="157"/>
      <c r="AL61" s="157"/>
      <c r="AM61" s="157"/>
      <c r="AN61" s="157"/>
      <c r="AO61" s="157"/>
      <c r="AP61" s="157"/>
      <c r="AQ61" s="157"/>
      <c r="AR61" s="157"/>
      <c r="AS61" s="157"/>
      <c r="AT61" s="157"/>
      <c r="AU61" s="157"/>
      <c r="AV61" s="157"/>
      <c r="AW61" s="157"/>
      <c r="AX61" s="157"/>
      <c r="AY61" s="157"/>
    </row>
    <row r="62" spans="1:51" ht="21">
      <c r="A62" s="144" t="s">
        <v>711</v>
      </c>
      <c r="B62" s="168">
        <f>SUM(B56:B61)</f>
        <v>878293117.78211117</v>
      </c>
      <c r="G62" s="157"/>
      <c r="H62" s="157"/>
      <c r="I62" s="157"/>
      <c r="J62" s="157"/>
      <c r="K62" s="157"/>
      <c r="L62" s="157"/>
      <c r="M62" s="157"/>
      <c r="N62" s="157"/>
      <c r="O62" s="157"/>
      <c r="P62" s="157"/>
      <c r="Q62" s="157"/>
      <c r="R62" s="157"/>
      <c r="S62" s="157"/>
      <c r="T62" s="157"/>
      <c r="U62" s="157"/>
      <c r="V62" s="157"/>
      <c r="W62" s="157"/>
      <c r="X62" s="157"/>
      <c r="Y62" s="157"/>
      <c r="Z62" s="157"/>
      <c r="AA62" s="157"/>
      <c r="AB62" s="157"/>
      <c r="AC62" s="157"/>
      <c r="AD62" s="157"/>
      <c r="AE62" s="157"/>
      <c r="AF62" s="157"/>
      <c r="AG62" s="157"/>
      <c r="AH62" s="157"/>
      <c r="AI62" s="157"/>
      <c r="AJ62" s="157"/>
      <c r="AK62" s="157"/>
      <c r="AL62" s="157"/>
      <c r="AM62" s="157"/>
      <c r="AN62" s="157"/>
      <c r="AO62" s="157"/>
      <c r="AP62" s="157"/>
      <c r="AQ62" s="157"/>
      <c r="AR62" s="157"/>
      <c r="AS62" s="157"/>
      <c r="AT62" s="157"/>
      <c r="AU62" s="157"/>
      <c r="AV62" s="157"/>
      <c r="AW62" s="157"/>
      <c r="AX62" s="157"/>
      <c r="AY62" s="157"/>
    </row>
    <row r="65" spans="3:30">
      <c r="G65" s="157"/>
      <c r="H65" s="157"/>
      <c r="I65" s="157"/>
      <c r="J65" s="157"/>
      <c r="K65" s="157"/>
      <c r="L65" s="157"/>
      <c r="M65" s="157"/>
      <c r="N65" s="157"/>
      <c r="O65" s="157"/>
      <c r="P65" s="157"/>
      <c r="Q65" s="157"/>
      <c r="R65" s="157"/>
      <c r="S65" s="157"/>
      <c r="T65" s="157"/>
      <c r="U65" s="157"/>
      <c r="V65" s="157"/>
      <c r="W65" s="157"/>
      <c r="X65" s="157"/>
      <c r="Y65" s="157"/>
      <c r="Z65" s="157"/>
      <c r="AA65" s="157">
        <f t="shared" ref="AA65:AD65" si="5">AA7*AA8</f>
        <v>0</v>
      </c>
      <c r="AB65" s="157">
        <f t="shared" si="5"/>
        <v>0</v>
      </c>
      <c r="AC65" s="157">
        <f t="shared" si="5"/>
        <v>0</v>
      </c>
      <c r="AD65" s="157">
        <f t="shared" si="5"/>
        <v>0</v>
      </c>
    </row>
    <row r="68" spans="3:30">
      <c r="C68" s="150"/>
      <c r="D68" s="150"/>
    </row>
  </sheetData>
  <dataValidations disablePrompts="1" count="1">
    <dataValidation type="list" allowBlank="1" showInputMessage="1" showErrorMessage="1" sqref="F4:AY5" xr:uid="{CA9CE034-A65F-4145-BAE7-D13C9004760F}">
      <formula1>INDIRECT(F3)</formula1>
    </dataValidation>
  </dataValidations>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947C1-C3AE-4B82-9A9D-1058F2FD37D9}">
  <dimension ref="A2:L20"/>
  <sheetViews>
    <sheetView topLeftCell="A18" workbookViewId="0">
      <selection activeCell="E13" sqref="E13"/>
    </sheetView>
  </sheetViews>
  <sheetFormatPr defaultRowHeight="14.4"/>
  <cols>
    <col min="1" max="1" width="24.44140625" bestFit="1" customWidth="1"/>
    <col min="2" max="2" width="15.77734375" bestFit="1" customWidth="1"/>
    <col min="3" max="10" width="12.109375" bestFit="1" customWidth="1"/>
    <col min="11" max="12" width="13.21875" bestFit="1" customWidth="1"/>
    <col min="13" max="13" width="11" bestFit="1" customWidth="1"/>
    <col min="14" max="18" width="12.109375" bestFit="1" customWidth="1"/>
    <col min="19" max="19" width="11" bestFit="1" customWidth="1"/>
    <col min="20" max="24" width="11.33203125" bestFit="1" customWidth="1"/>
    <col min="25" max="25" width="12.109375" bestFit="1" customWidth="1"/>
    <col min="26" max="27" width="13.33203125" bestFit="1" customWidth="1"/>
    <col min="28" max="35" width="12.109375" bestFit="1" customWidth="1"/>
    <col min="36" max="36" width="7.109375" bestFit="1" customWidth="1"/>
    <col min="37" max="37" width="11" bestFit="1" customWidth="1"/>
  </cols>
  <sheetData>
    <row r="2" spans="1:12">
      <c r="A2" s="11" t="s">
        <v>378</v>
      </c>
      <c r="B2" t="s">
        <v>166</v>
      </c>
    </row>
    <row r="3" spans="1:12">
      <c r="A3" s="11" t="s">
        <v>379</v>
      </c>
      <c r="B3" t="s">
        <v>390</v>
      </c>
    </row>
    <row r="5" spans="1:12">
      <c r="A5" s="11" t="s">
        <v>501</v>
      </c>
      <c r="B5" s="11" t="s">
        <v>3</v>
      </c>
    </row>
    <row r="6" spans="1:12">
      <c r="A6" s="11" t="s">
        <v>4</v>
      </c>
      <c r="B6" t="s">
        <v>393</v>
      </c>
      <c r="C6" t="s">
        <v>397</v>
      </c>
      <c r="D6" t="s">
        <v>399</v>
      </c>
      <c r="E6" t="s">
        <v>402</v>
      </c>
      <c r="F6" t="s">
        <v>405</v>
      </c>
      <c r="G6" t="s">
        <v>406</v>
      </c>
      <c r="H6" t="s">
        <v>408</v>
      </c>
      <c r="I6" t="s">
        <v>410</v>
      </c>
      <c r="J6" t="s">
        <v>413</v>
      </c>
      <c r="K6" t="s">
        <v>414</v>
      </c>
      <c r="L6" t="s">
        <v>416</v>
      </c>
    </row>
    <row r="7" spans="1:12">
      <c r="A7" s="10" t="s">
        <v>24</v>
      </c>
      <c r="B7" s="129">
        <v>0</v>
      </c>
      <c r="C7" s="129">
        <v>0</v>
      </c>
      <c r="D7" s="129">
        <v>0</v>
      </c>
      <c r="E7" s="129">
        <v>0</v>
      </c>
      <c r="F7" s="129">
        <v>0</v>
      </c>
      <c r="G7" s="129">
        <v>0</v>
      </c>
      <c r="H7" s="129">
        <v>0</v>
      </c>
      <c r="I7" s="129">
        <v>0</v>
      </c>
      <c r="J7" s="129">
        <v>0</v>
      </c>
      <c r="K7" s="129">
        <v>0</v>
      </c>
      <c r="L7" s="129">
        <v>0</v>
      </c>
    </row>
    <row r="8" spans="1:12">
      <c r="A8" s="10" t="s">
        <v>12</v>
      </c>
      <c r="B8" s="129">
        <v>193</v>
      </c>
      <c r="C8" s="129">
        <v>187</v>
      </c>
      <c r="D8" s="129">
        <v>379</v>
      </c>
      <c r="E8" s="129">
        <v>506</v>
      </c>
      <c r="F8" s="129">
        <v>220</v>
      </c>
      <c r="G8" s="129">
        <v>204</v>
      </c>
      <c r="H8" s="129">
        <v>272</v>
      </c>
      <c r="I8" s="129">
        <v>226</v>
      </c>
      <c r="J8" s="129">
        <v>218</v>
      </c>
      <c r="K8" s="129">
        <v>201</v>
      </c>
      <c r="L8" s="129">
        <v>273</v>
      </c>
    </row>
    <row r="9" spans="1:12">
      <c r="A9" s="10" t="s">
        <v>13</v>
      </c>
      <c r="B9" s="129">
        <v>377</v>
      </c>
      <c r="C9" s="129">
        <v>366</v>
      </c>
      <c r="D9" s="129">
        <v>762</v>
      </c>
      <c r="E9" s="129">
        <v>712</v>
      </c>
      <c r="F9" s="129">
        <v>430</v>
      </c>
      <c r="G9" s="129">
        <v>399</v>
      </c>
      <c r="H9" s="129">
        <v>531</v>
      </c>
      <c r="I9" s="129">
        <v>442</v>
      </c>
      <c r="J9" s="129">
        <v>427</v>
      </c>
      <c r="K9" s="129">
        <v>394</v>
      </c>
      <c r="L9" s="129">
        <v>484</v>
      </c>
    </row>
    <row r="10" spans="1:12">
      <c r="A10" s="10" t="s">
        <v>14</v>
      </c>
      <c r="B10" s="129">
        <v>752</v>
      </c>
      <c r="C10" s="129">
        <v>731</v>
      </c>
      <c r="D10" s="129">
        <v>915</v>
      </c>
      <c r="E10" s="129">
        <v>825.1</v>
      </c>
      <c r="F10" s="129">
        <v>857</v>
      </c>
      <c r="G10" s="129">
        <v>795</v>
      </c>
      <c r="H10" s="129">
        <v>1055</v>
      </c>
      <c r="I10" s="129">
        <v>880</v>
      </c>
      <c r="J10" s="129">
        <v>850</v>
      </c>
      <c r="K10" s="129">
        <v>785</v>
      </c>
      <c r="L10" s="129">
        <v>631</v>
      </c>
    </row>
    <row r="11" spans="1:12">
      <c r="A11" s="10" t="s">
        <v>15</v>
      </c>
      <c r="B11" s="129">
        <v>250</v>
      </c>
      <c r="C11" s="129">
        <v>242</v>
      </c>
      <c r="D11" s="129">
        <v>239</v>
      </c>
      <c r="E11" s="129">
        <v>221</v>
      </c>
      <c r="F11" s="129">
        <v>284</v>
      </c>
      <c r="G11" s="129">
        <v>264</v>
      </c>
      <c r="H11" s="129">
        <v>350</v>
      </c>
      <c r="I11" s="129">
        <v>292</v>
      </c>
      <c r="J11" s="129">
        <v>282</v>
      </c>
      <c r="K11" s="129">
        <v>262</v>
      </c>
      <c r="L11" s="129">
        <v>187</v>
      </c>
    </row>
    <row r="12" spans="1:12">
      <c r="A12" s="10" t="s">
        <v>16</v>
      </c>
      <c r="B12" s="129">
        <v>133</v>
      </c>
      <c r="C12" s="129">
        <v>129</v>
      </c>
      <c r="D12" s="129">
        <v>500</v>
      </c>
      <c r="E12" s="129">
        <v>496</v>
      </c>
      <c r="F12" s="129">
        <v>151</v>
      </c>
      <c r="G12" s="129">
        <v>140</v>
      </c>
      <c r="H12" s="129">
        <v>186</v>
      </c>
      <c r="I12" s="129">
        <v>155</v>
      </c>
      <c r="J12" s="129">
        <v>150</v>
      </c>
      <c r="K12" s="129">
        <v>139</v>
      </c>
      <c r="L12" s="129">
        <v>523</v>
      </c>
    </row>
    <row r="13" spans="1:12">
      <c r="A13" s="10" t="s">
        <v>17</v>
      </c>
      <c r="B13" s="129">
        <v>88</v>
      </c>
      <c r="C13" s="129">
        <v>86</v>
      </c>
      <c r="D13" s="129">
        <v>295</v>
      </c>
      <c r="E13" s="129">
        <v>287</v>
      </c>
      <c r="F13" s="129">
        <v>101</v>
      </c>
      <c r="G13" s="129">
        <v>94</v>
      </c>
      <c r="H13" s="129">
        <v>125</v>
      </c>
      <c r="I13" s="129">
        <v>104</v>
      </c>
      <c r="J13" s="129">
        <v>100</v>
      </c>
      <c r="K13" s="129">
        <v>93</v>
      </c>
      <c r="L13" s="129">
        <v>292</v>
      </c>
    </row>
    <row r="14" spans="1:12">
      <c r="A14" s="10" t="s">
        <v>18</v>
      </c>
      <c r="B14" s="129">
        <v>57</v>
      </c>
      <c r="C14" s="129">
        <v>56</v>
      </c>
      <c r="D14" s="129">
        <v>119</v>
      </c>
      <c r="E14" s="129">
        <v>73</v>
      </c>
      <c r="F14" s="129">
        <v>66</v>
      </c>
      <c r="G14" s="129">
        <v>60</v>
      </c>
      <c r="H14" s="129">
        <v>76</v>
      </c>
      <c r="I14" s="129">
        <v>63</v>
      </c>
      <c r="J14" s="129">
        <v>65</v>
      </c>
      <c r="K14" s="129">
        <v>60</v>
      </c>
      <c r="L14" s="129">
        <v>65</v>
      </c>
    </row>
    <row r="15" spans="1:12">
      <c r="A15" s="10" t="s">
        <v>19</v>
      </c>
      <c r="B15" s="129">
        <v>0</v>
      </c>
      <c r="C15" s="129">
        <v>0</v>
      </c>
      <c r="D15" s="129">
        <v>0</v>
      </c>
      <c r="E15" s="129">
        <v>0</v>
      </c>
      <c r="F15" s="129">
        <v>0</v>
      </c>
      <c r="G15" s="129">
        <v>0</v>
      </c>
      <c r="H15" s="129">
        <v>0</v>
      </c>
      <c r="I15" s="129">
        <v>0</v>
      </c>
      <c r="J15" s="129">
        <v>0</v>
      </c>
      <c r="K15" s="129">
        <v>0</v>
      </c>
      <c r="L15" s="129">
        <v>0</v>
      </c>
    </row>
    <row r="16" spans="1:12">
      <c r="A16" s="10" t="s">
        <v>20</v>
      </c>
      <c r="B16" s="129">
        <v>476</v>
      </c>
      <c r="C16" s="129">
        <v>462</v>
      </c>
      <c r="D16" s="129">
        <v>756</v>
      </c>
      <c r="E16" s="129">
        <v>489</v>
      </c>
      <c r="F16" s="129">
        <v>543</v>
      </c>
      <c r="G16" s="129">
        <v>504</v>
      </c>
      <c r="H16" s="129">
        <v>668</v>
      </c>
      <c r="I16" s="129">
        <v>557</v>
      </c>
      <c r="J16" s="129">
        <v>538</v>
      </c>
      <c r="K16" s="129">
        <v>498</v>
      </c>
      <c r="L16" s="129">
        <v>556.875</v>
      </c>
    </row>
    <row r="17" spans="1:12">
      <c r="A17" s="10" t="s">
        <v>21</v>
      </c>
      <c r="B17" s="129">
        <v>400</v>
      </c>
      <c r="C17" s="129">
        <v>388</v>
      </c>
      <c r="D17" s="129">
        <v>400</v>
      </c>
      <c r="E17" s="129">
        <v>481</v>
      </c>
      <c r="F17" s="129">
        <v>455</v>
      </c>
      <c r="G17" s="129">
        <v>422</v>
      </c>
      <c r="H17" s="129">
        <v>560</v>
      </c>
      <c r="I17" s="129">
        <v>467</v>
      </c>
      <c r="J17" s="129">
        <v>451</v>
      </c>
      <c r="K17" s="129">
        <v>417</v>
      </c>
      <c r="L17" s="129">
        <v>446.625</v>
      </c>
    </row>
    <row r="18" spans="1:12">
      <c r="A18" s="10" t="s">
        <v>22</v>
      </c>
      <c r="B18" s="129">
        <v>0</v>
      </c>
      <c r="C18" s="129">
        <v>0</v>
      </c>
      <c r="D18" s="129">
        <v>0</v>
      </c>
      <c r="E18" s="129">
        <v>0</v>
      </c>
      <c r="F18" s="129">
        <v>0</v>
      </c>
      <c r="G18" s="129">
        <v>0</v>
      </c>
      <c r="H18" s="129">
        <v>0</v>
      </c>
      <c r="I18" s="129">
        <v>0</v>
      </c>
      <c r="J18" s="129">
        <v>0</v>
      </c>
      <c r="K18" s="129">
        <v>0</v>
      </c>
      <c r="L18" s="129">
        <v>0</v>
      </c>
    </row>
    <row r="19" spans="1:12">
      <c r="A19" s="10" t="s">
        <v>23</v>
      </c>
      <c r="B19" s="129">
        <v>209</v>
      </c>
      <c r="C19" s="129">
        <v>203</v>
      </c>
      <c r="D19" s="129">
        <v>218</v>
      </c>
      <c r="E19" s="129">
        <v>223</v>
      </c>
      <c r="F19" s="129">
        <v>217</v>
      </c>
      <c r="G19" s="129">
        <v>221</v>
      </c>
      <c r="H19" s="129">
        <v>191</v>
      </c>
      <c r="I19" s="129">
        <v>159</v>
      </c>
      <c r="J19" s="129">
        <v>236</v>
      </c>
      <c r="K19" s="129">
        <v>218</v>
      </c>
      <c r="L19" s="129">
        <v>406</v>
      </c>
    </row>
    <row r="20" spans="1:12">
      <c r="A20" s="10" t="s">
        <v>25</v>
      </c>
      <c r="B20" s="129">
        <v>2935</v>
      </c>
      <c r="C20" s="129">
        <v>2850</v>
      </c>
      <c r="D20" s="129">
        <v>4583</v>
      </c>
      <c r="E20" s="129">
        <v>4313.1000000000004</v>
      </c>
      <c r="F20" s="129">
        <v>3324</v>
      </c>
      <c r="G20" s="129">
        <v>3103</v>
      </c>
      <c r="H20" s="129">
        <v>4014</v>
      </c>
      <c r="I20" s="129">
        <v>3345</v>
      </c>
      <c r="J20" s="129">
        <v>3317</v>
      </c>
      <c r="K20" s="129">
        <v>3067</v>
      </c>
      <c r="L20" s="129">
        <v>3864.5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baa62e0-fd22-4459-943b-71040cb0ecd2">
      <Terms xmlns="http://schemas.microsoft.com/office/infopath/2007/PartnerControls"/>
    </lcf76f155ced4ddcb4097134ff3c332f>
    <TaxCatchAll xmlns="766bab32-40ce-4cdf-bb77-3c82419ac8b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EBCFF4C17A04D4A81E8978B552B3687" ma:contentTypeVersion="11" ma:contentTypeDescription="Create a new document." ma:contentTypeScope="" ma:versionID="15b66cbbb8e2e7ec4b75628b35078585">
  <xsd:schema xmlns:xsd="http://www.w3.org/2001/XMLSchema" xmlns:xs="http://www.w3.org/2001/XMLSchema" xmlns:p="http://schemas.microsoft.com/office/2006/metadata/properties" xmlns:ns2="1baa62e0-fd22-4459-943b-71040cb0ecd2" xmlns:ns3="766bab32-40ce-4cdf-bb77-3c82419ac8bb" targetNamespace="http://schemas.microsoft.com/office/2006/metadata/properties" ma:root="true" ma:fieldsID="4099b9b21f98da0db7f5d92b0dc5c328" ns2:_="" ns3:_="">
    <xsd:import namespace="1baa62e0-fd22-4459-943b-71040cb0ecd2"/>
    <xsd:import namespace="766bab32-40ce-4cdf-bb77-3c82419ac8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aa62e0-fd22-4459-943b-71040cb0e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c199a8b-1bc1-4298-ac56-4cf9f82ee8d2"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66bab32-40ce-4cdf-bb77-3c82419ac8bb"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270eb5-4dcc-46d1-9742-1ed73d8aaea4}" ma:internalName="TaxCatchAll" ma:showField="CatchAllData" ma:web="766bab32-40ce-4cdf-bb77-3c82419ac8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FB170D-267D-4D39-BE06-001F8E2392EC}">
  <ds:schemaRefs>
    <ds:schemaRef ds:uri="http://schemas.microsoft.com/sharepoint/v3/contenttype/forms"/>
  </ds:schemaRefs>
</ds:datastoreItem>
</file>

<file path=customXml/itemProps2.xml><?xml version="1.0" encoding="utf-8"?>
<ds:datastoreItem xmlns:ds="http://schemas.openxmlformats.org/officeDocument/2006/customXml" ds:itemID="{940D6843-CE2D-43E9-9DB8-1338AECB2139}">
  <ds:schemaRefs>
    <ds:schemaRef ds:uri="http://schemas.microsoft.com/office/2006/metadata/properties"/>
    <ds:schemaRef ds:uri="http://schemas.microsoft.com/office/infopath/2007/PartnerControls"/>
    <ds:schemaRef ds:uri="1baa62e0-fd22-4459-943b-71040cb0ecd2"/>
    <ds:schemaRef ds:uri="766bab32-40ce-4cdf-bb77-3c82419ac8bb"/>
  </ds:schemaRefs>
</ds:datastoreItem>
</file>

<file path=customXml/itemProps3.xml><?xml version="1.0" encoding="utf-8"?>
<ds:datastoreItem xmlns:ds="http://schemas.openxmlformats.org/officeDocument/2006/customXml" ds:itemID="{66A7282E-CC48-4EC7-817F-754DDE3DBA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aa62e0-fd22-4459-943b-71040cb0ecd2"/>
    <ds:schemaRef ds:uri="766bab32-40ce-4cdf-bb77-3c82419ac8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vt:i4>
      </vt:variant>
    </vt:vector>
  </HeadingPairs>
  <TitlesOfParts>
    <vt:vector size="26" baseType="lpstr">
      <vt:lpstr>Building</vt:lpstr>
      <vt:lpstr>GCover</vt:lpstr>
      <vt:lpstr>QA.QC</vt:lpstr>
      <vt:lpstr>Contents</vt:lpstr>
      <vt:lpstr>1. Introduction</vt:lpstr>
      <vt:lpstr>Exec Summ Buildings</vt:lpstr>
      <vt:lpstr>Exec Summ Infra</vt:lpstr>
      <vt:lpstr>Building Pivot</vt:lpstr>
      <vt:lpstr>Infra Pivot</vt:lpstr>
      <vt:lpstr>Example Data Only</vt:lpstr>
      <vt:lpstr>ROSHN Benchmark Data</vt:lpstr>
      <vt:lpstr>Roshan Infra Benchmarking</vt:lpstr>
      <vt:lpstr>Data</vt:lpstr>
      <vt:lpstr>MF Interrogation</vt:lpstr>
      <vt:lpstr>Commercial Interrogation</vt:lpstr>
      <vt:lpstr>Retail Retail Interrogation</vt:lpstr>
      <vt:lpstr>Asset Breakdown</vt:lpstr>
      <vt:lpstr>Infra&amp;LS Interrogation</vt:lpstr>
      <vt:lpstr>Cost Model</vt:lpstr>
      <vt:lpstr>SF Interrogation</vt:lpstr>
      <vt:lpstr>'1. Introduction'!Print_Area</vt:lpstr>
      <vt:lpstr>Contents!Print_Area</vt:lpstr>
      <vt:lpstr>'Cost Model'!Print_Area</vt:lpstr>
      <vt:lpstr>GCover!Print_Area</vt:lpstr>
      <vt:lpstr>QA.QC!Print_Area</vt:lpstr>
      <vt:lpstr>'1. Introduction'!Print_Titles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Helal</dc:creator>
  <cp:keywords/>
  <dc:description/>
  <cp:lastModifiedBy>Ahmed Elsayed</cp:lastModifiedBy>
  <cp:revision/>
  <dcterms:created xsi:type="dcterms:W3CDTF">2015-06-05T18:17:20Z</dcterms:created>
  <dcterms:modified xsi:type="dcterms:W3CDTF">2025-08-05T05:44:36Z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0x010100BEBCFF4C17A04D4A81E8978B552B3687</vt:lpwstr>
  </property>
  <property fmtid="{D5CDD505-2E9C-101B-9397-08002B2CF9AE}" pid="3" name="MediaServiceImageTags">
    <vt:lpwstr/>
  </property>
</Properties>
</file>